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131" documentId="8_{B6300B1D-2615-4B73-B12C-0B444D44F496}" xr6:coauthVersionLast="47" xr6:coauthVersionMax="47" xr10:uidLastSave="{9497C882-AFD0-4A4E-87AA-9D2A6AB9068D}"/>
  <bookViews>
    <workbookView xWindow="28680" yWindow="-120" windowWidth="25440" windowHeight="15390" activeTab="1" xr2:uid="{00000000-000D-0000-FFFF-FFFF00000000}"/>
  </bookViews>
  <sheets>
    <sheet name="Phenotype table" sheetId="5" r:id="rId1"/>
    <sheet name="Final Cts" sheetId="23" r:id="rId2"/>
    <sheet name="T(Final Cts)" sheetId="25" r:id="rId3"/>
    <sheet name="Imputed_LONG" sheetId="26" r:id="rId4"/>
    <sheet name="T0" sheetId="1" r:id="rId5"/>
    <sheet name="MC" sheetId="4" r:id="rId6"/>
    <sheet name="miR-table" sheetId="6" r:id="rId7"/>
    <sheet name="miR-table (2)" sheetId="7" r:id="rId8"/>
    <sheet name="miR-table (3)" sheetId="9" r:id="rId9"/>
    <sheet name="miR-table (4)" sheetId="10" r:id="rId10"/>
    <sheet name="miR-table (5)" sheetId="14" r:id="rId11"/>
    <sheet name="miR-table (6)" sheetId="15" r:id="rId12"/>
    <sheet name="miR-table (7)" sheetId="16" r:id="rId13"/>
    <sheet name="miR-table (8)" sheetId="17" r:id="rId14"/>
    <sheet name="Ct table (1)" sheetId="18" r:id="rId15"/>
    <sheet name="Ct table (2)" sheetId="19" r:id="rId16"/>
    <sheet name="Ct table (3)" sheetId="20" r:id="rId17"/>
    <sheet name="Ct table (4)" sheetId="21" r:id="rId18"/>
    <sheet name="Ct table (5)" sheetId="22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W52" i="25" l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2" i="5"/>
  <c r="AH158" i="20"/>
  <c r="AH163" i="21"/>
  <c r="D24" i="22"/>
  <c r="AH149" i="19"/>
  <c r="E198" i="7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AF4" i="22"/>
  <c r="AG4" i="22"/>
  <c r="AH4" i="22"/>
  <c r="AI4" i="22"/>
  <c r="AJ4" i="22"/>
  <c r="AK4" i="22"/>
  <c r="AL4" i="22"/>
  <c r="AM4" i="22"/>
  <c r="AN4" i="22"/>
  <c r="AO4" i="22"/>
  <c r="AP4" i="22"/>
  <c r="AQ4" i="22"/>
  <c r="AR4" i="22"/>
  <c r="AS4" i="22"/>
  <c r="AT4" i="22"/>
  <c r="AU4" i="22"/>
  <c r="AV4" i="22"/>
  <c r="AW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AJ5" i="22"/>
  <c r="AK5" i="22"/>
  <c r="AL5" i="22"/>
  <c r="AM5" i="22"/>
  <c r="AN5" i="22"/>
  <c r="AO5" i="22"/>
  <c r="AP5" i="22"/>
  <c r="AQ5" i="22"/>
  <c r="AR5" i="22"/>
  <c r="AS5" i="22"/>
  <c r="AT5" i="22"/>
  <c r="AU5" i="22"/>
  <c r="AV5" i="22"/>
  <c r="AW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J6" i="22"/>
  <c r="AK6" i="22"/>
  <c r="AL6" i="22"/>
  <c r="AM6" i="22"/>
  <c r="AN6" i="22"/>
  <c r="AO6" i="22"/>
  <c r="AP6" i="22"/>
  <c r="AQ6" i="22"/>
  <c r="AR6" i="22"/>
  <c r="AS6" i="22"/>
  <c r="AT6" i="22"/>
  <c r="AU6" i="22"/>
  <c r="AV6" i="22"/>
  <c r="AW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AK7" i="22"/>
  <c r="AL7" i="22"/>
  <c r="AM7" i="22"/>
  <c r="AN7" i="22"/>
  <c r="AO7" i="22"/>
  <c r="AP7" i="22"/>
  <c r="AQ7" i="22"/>
  <c r="AR7" i="22"/>
  <c r="AS7" i="22"/>
  <c r="AT7" i="22"/>
  <c r="AU7" i="22"/>
  <c r="AV7" i="22"/>
  <c r="AW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J8" i="22"/>
  <c r="AK8" i="22"/>
  <c r="AL8" i="22"/>
  <c r="AM8" i="22"/>
  <c r="AN8" i="22"/>
  <c r="AO8" i="22"/>
  <c r="AP8" i="22"/>
  <c r="AQ8" i="22"/>
  <c r="AR8" i="22"/>
  <c r="AS8" i="22"/>
  <c r="AT8" i="22"/>
  <c r="AU8" i="22"/>
  <c r="AV8" i="22"/>
  <c r="AW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J9" i="22"/>
  <c r="AK9" i="22"/>
  <c r="AL9" i="22"/>
  <c r="AM9" i="22"/>
  <c r="AN9" i="22"/>
  <c r="AO9" i="22"/>
  <c r="AP9" i="22"/>
  <c r="AQ9" i="22"/>
  <c r="AR9" i="22"/>
  <c r="AS9" i="22"/>
  <c r="AT9" i="22"/>
  <c r="AU9" i="22"/>
  <c r="AV9" i="22"/>
  <c r="AW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J10" i="22"/>
  <c r="AK10" i="22"/>
  <c r="AL10" i="22"/>
  <c r="AM10" i="22"/>
  <c r="AN10" i="22"/>
  <c r="AO10" i="22"/>
  <c r="AP10" i="22"/>
  <c r="AQ10" i="22"/>
  <c r="AR10" i="22"/>
  <c r="AS10" i="22"/>
  <c r="AT10" i="22"/>
  <c r="AU10" i="22"/>
  <c r="AV10" i="22"/>
  <c r="AW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J11" i="22"/>
  <c r="AK11" i="22"/>
  <c r="AL11" i="22"/>
  <c r="AM11" i="22"/>
  <c r="AN11" i="22"/>
  <c r="AO11" i="22"/>
  <c r="AP11" i="22"/>
  <c r="AQ11" i="22"/>
  <c r="AR11" i="22"/>
  <c r="AS11" i="22"/>
  <c r="AT11" i="22"/>
  <c r="AU11" i="22"/>
  <c r="AV11" i="22"/>
  <c r="AW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J12" i="22"/>
  <c r="AK12" i="22"/>
  <c r="AL12" i="22"/>
  <c r="AM12" i="22"/>
  <c r="AN12" i="22"/>
  <c r="AO12" i="22"/>
  <c r="AP12" i="22"/>
  <c r="AQ12" i="22"/>
  <c r="AR12" i="22"/>
  <c r="AS12" i="22"/>
  <c r="AT12" i="22"/>
  <c r="AU12" i="22"/>
  <c r="AV12" i="22"/>
  <c r="AW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J13" i="22"/>
  <c r="AK13" i="22"/>
  <c r="AL13" i="22"/>
  <c r="AM13" i="22"/>
  <c r="AN13" i="22"/>
  <c r="AO13" i="22"/>
  <c r="AP13" i="22"/>
  <c r="AQ13" i="22"/>
  <c r="AR13" i="22"/>
  <c r="AS13" i="22"/>
  <c r="AT13" i="22"/>
  <c r="AU13" i="22"/>
  <c r="AV13" i="22"/>
  <c r="AW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J14" i="22"/>
  <c r="AK14" i="22"/>
  <c r="AL14" i="22"/>
  <c r="AM14" i="22"/>
  <c r="AN14" i="22"/>
  <c r="AO14" i="22"/>
  <c r="AP14" i="22"/>
  <c r="AQ14" i="22"/>
  <c r="AR14" i="22"/>
  <c r="AS14" i="22"/>
  <c r="AT14" i="22"/>
  <c r="AU14" i="22"/>
  <c r="AV14" i="22"/>
  <c r="AW14" i="22"/>
  <c r="B15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J15" i="22"/>
  <c r="AK15" i="22"/>
  <c r="AL15" i="22"/>
  <c r="AM15" i="22"/>
  <c r="AN15" i="22"/>
  <c r="AO15" i="22"/>
  <c r="AP15" i="22"/>
  <c r="AQ15" i="22"/>
  <c r="AR15" i="22"/>
  <c r="AS15" i="22"/>
  <c r="AT15" i="22"/>
  <c r="AU15" i="22"/>
  <c r="AV15" i="22"/>
  <c r="AW15" i="22"/>
  <c r="B16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J16" i="22"/>
  <c r="AK16" i="22"/>
  <c r="AL16" i="22"/>
  <c r="AM16" i="22"/>
  <c r="AN16" i="22"/>
  <c r="AO16" i="22"/>
  <c r="AP16" i="22"/>
  <c r="AQ16" i="22"/>
  <c r="AR16" i="22"/>
  <c r="AS16" i="22"/>
  <c r="AT16" i="22"/>
  <c r="AU16" i="22"/>
  <c r="AV16" i="22"/>
  <c r="AW16" i="22"/>
  <c r="B17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W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J17" i="22"/>
  <c r="AK17" i="22"/>
  <c r="AL17" i="22"/>
  <c r="AM17" i="22"/>
  <c r="AN17" i="22"/>
  <c r="AO17" i="22"/>
  <c r="AP17" i="22"/>
  <c r="AQ17" i="22"/>
  <c r="AR17" i="22"/>
  <c r="AS17" i="22"/>
  <c r="AT17" i="22"/>
  <c r="AU17" i="22"/>
  <c r="AV17" i="22"/>
  <c r="AW17" i="22"/>
  <c r="B18" i="22"/>
  <c r="C18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J18" i="22"/>
  <c r="AK18" i="22"/>
  <c r="AL18" i="22"/>
  <c r="AM18" i="22"/>
  <c r="AN18" i="22"/>
  <c r="AO18" i="22"/>
  <c r="AP18" i="22"/>
  <c r="AQ18" i="22"/>
  <c r="AR18" i="22"/>
  <c r="AS18" i="22"/>
  <c r="AT18" i="22"/>
  <c r="AU18" i="22"/>
  <c r="AV18" i="22"/>
  <c r="AW18" i="22"/>
  <c r="B19" i="22"/>
  <c r="C19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J19" i="22"/>
  <c r="AK19" i="22"/>
  <c r="AL19" i="22"/>
  <c r="AM19" i="22"/>
  <c r="AN19" i="22"/>
  <c r="AO19" i="22"/>
  <c r="AP19" i="22"/>
  <c r="AQ19" i="22"/>
  <c r="AR19" i="22"/>
  <c r="AS19" i="22"/>
  <c r="AT19" i="22"/>
  <c r="AU19" i="22"/>
  <c r="AV19" i="22"/>
  <c r="AW19" i="22"/>
  <c r="B20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J20" i="22"/>
  <c r="AK20" i="22"/>
  <c r="AL20" i="22"/>
  <c r="AM20" i="22"/>
  <c r="AN20" i="22"/>
  <c r="AO20" i="22"/>
  <c r="AP20" i="22"/>
  <c r="AQ20" i="22"/>
  <c r="AR20" i="22"/>
  <c r="AS20" i="22"/>
  <c r="AT20" i="22"/>
  <c r="AU20" i="22"/>
  <c r="AV20" i="22"/>
  <c r="AW20" i="22"/>
  <c r="B21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J21" i="22"/>
  <c r="AK21" i="22"/>
  <c r="AL21" i="22"/>
  <c r="AM21" i="22"/>
  <c r="AN21" i="22"/>
  <c r="AO21" i="22"/>
  <c r="AP21" i="22"/>
  <c r="AQ21" i="22"/>
  <c r="AR21" i="22"/>
  <c r="AS21" i="22"/>
  <c r="AT21" i="22"/>
  <c r="AU21" i="22"/>
  <c r="AV21" i="22"/>
  <c r="AW21" i="22"/>
  <c r="B22" i="22"/>
  <c r="C22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J22" i="22"/>
  <c r="AK22" i="22"/>
  <c r="AL22" i="22"/>
  <c r="AM22" i="22"/>
  <c r="AN22" i="22"/>
  <c r="AO22" i="22"/>
  <c r="AP22" i="22"/>
  <c r="AQ22" i="22"/>
  <c r="AR22" i="22"/>
  <c r="AS22" i="22"/>
  <c r="AT22" i="22"/>
  <c r="AU22" i="22"/>
  <c r="AV22" i="22"/>
  <c r="AW22" i="22"/>
  <c r="B23" i="22"/>
  <c r="C23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J23" i="22"/>
  <c r="AK23" i="22"/>
  <c r="AL23" i="22"/>
  <c r="AM23" i="22"/>
  <c r="AN23" i="22"/>
  <c r="AO23" i="22"/>
  <c r="AP23" i="22"/>
  <c r="AQ23" i="22"/>
  <c r="AR23" i="22"/>
  <c r="AS23" i="22"/>
  <c r="AT23" i="22"/>
  <c r="AU23" i="22"/>
  <c r="AV23" i="22"/>
  <c r="AW23" i="22"/>
  <c r="B24" i="22"/>
  <c r="C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J24" i="22"/>
  <c r="AK24" i="22"/>
  <c r="AL24" i="22"/>
  <c r="AM24" i="22"/>
  <c r="AN24" i="22"/>
  <c r="AO24" i="22"/>
  <c r="AP24" i="22"/>
  <c r="AQ24" i="22"/>
  <c r="AR24" i="22"/>
  <c r="AS24" i="22"/>
  <c r="AT24" i="22"/>
  <c r="AU24" i="22"/>
  <c r="AV24" i="22"/>
  <c r="AW24" i="22"/>
  <c r="B25" i="22"/>
  <c r="C25" i="22"/>
  <c r="D25" i="22"/>
  <c r="E25" i="22"/>
  <c r="F25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V25" i="22"/>
  <c r="W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J25" i="22"/>
  <c r="AK25" i="22"/>
  <c r="AL25" i="22"/>
  <c r="AM25" i="22"/>
  <c r="AN25" i="22"/>
  <c r="AO25" i="22"/>
  <c r="AP25" i="22"/>
  <c r="AQ25" i="22"/>
  <c r="AR25" i="22"/>
  <c r="AS25" i="22"/>
  <c r="AT25" i="22"/>
  <c r="AU25" i="22"/>
  <c r="AV25" i="22"/>
  <c r="AW25" i="22"/>
  <c r="B26" i="22"/>
  <c r="C26" i="22"/>
  <c r="D26" i="22"/>
  <c r="E26" i="22"/>
  <c r="F26" i="22"/>
  <c r="G26" i="22"/>
  <c r="H26" i="22"/>
  <c r="I26" i="22"/>
  <c r="J26" i="22"/>
  <c r="K26" i="22"/>
  <c r="L26" i="22"/>
  <c r="M26" i="22"/>
  <c r="N26" i="22"/>
  <c r="O26" i="22"/>
  <c r="P26" i="22"/>
  <c r="Q26" i="22"/>
  <c r="R26" i="22"/>
  <c r="S26" i="22"/>
  <c r="T26" i="22"/>
  <c r="U26" i="22"/>
  <c r="V26" i="22"/>
  <c r="W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J26" i="22"/>
  <c r="AK26" i="22"/>
  <c r="AL26" i="22"/>
  <c r="AM26" i="22"/>
  <c r="AN26" i="22"/>
  <c r="AO26" i="22"/>
  <c r="AP26" i="22"/>
  <c r="AQ26" i="22"/>
  <c r="AR26" i="22"/>
  <c r="AS26" i="22"/>
  <c r="AT26" i="22"/>
  <c r="AU26" i="22"/>
  <c r="AV26" i="22"/>
  <c r="AW26" i="22"/>
  <c r="B27" i="22"/>
  <c r="C27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V27" i="22"/>
  <c r="W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J27" i="22"/>
  <c r="AK27" i="22"/>
  <c r="AL27" i="22"/>
  <c r="AM27" i="22"/>
  <c r="AN27" i="22"/>
  <c r="AO27" i="22"/>
  <c r="AP27" i="22"/>
  <c r="AQ27" i="22"/>
  <c r="AR27" i="22"/>
  <c r="AS27" i="22"/>
  <c r="AT27" i="22"/>
  <c r="AU27" i="22"/>
  <c r="AV27" i="22"/>
  <c r="AW27" i="22"/>
  <c r="B28" i="22"/>
  <c r="C28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V28" i="22"/>
  <c r="W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J28" i="22"/>
  <c r="AK28" i="22"/>
  <c r="AL28" i="22"/>
  <c r="AM28" i="22"/>
  <c r="AN28" i="22"/>
  <c r="AO28" i="22"/>
  <c r="AP28" i="22"/>
  <c r="AQ28" i="22"/>
  <c r="AR28" i="22"/>
  <c r="AS28" i="22"/>
  <c r="AT28" i="22"/>
  <c r="AU28" i="22"/>
  <c r="AV28" i="22"/>
  <c r="AW28" i="22"/>
  <c r="B29" i="22"/>
  <c r="C29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J29" i="22"/>
  <c r="AK29" i="22"/>
  <c r="AL29" i="22"/>
  <c r="AM29" i="22"/>
  <c r="AN29" i="22"/>
  <c r="AO29" i="22"/>
  <c r="AP29" i="22"/>
  <c r="AQ29" i="22"/>
  <c r="AR29" i="22"/>
  <c r="AS29" i="22"/>
  <c r="AT29" i="22"/>
  <c r="AU29" i="22"/>
  <c r="AV29" i="22"/>
  <c r="AW29" i="22"/>
  <c r="B30" i="22"/>
  <c r="C30" i="22"/>
  <c r="D30" i="22"/>
  <c r="E30" i="22"/>
  <c r="F30" i="22"/>
  <c r="G30" i="22"/>
  <c r="H30" i="22"/>
  <c r="I30" i="22"/>
  <c r="J30" i="22"/>
  <c r="K30" i="22"/>
  <c r="L30" i="22"/>
  <c r="M30" i="22"/>
  <c r="N30" i="22"/>
  <c r="O30" i="22"/>
  <c r="P30" i="22"/>
  <c r="Q30" i="22"/>
  <c r="R30" i="22"/>
  <c r="S30" i="22"/>
  <c r="T30" i="22"/>
  <c r="U30" i="22"/>
  <c r="V30" i="22"/>
  <c r="W30" i="22"/>
  <c r="X30" i="22"/>
  <c r="Y30" i="22"/>
  <c r="Z30" i="22"/>
  <c r="AA30" i="22"/>
  <c r="AB30" i="22"/>
  <c r="AC30" i="22"/>
  <c r="AD30" i="22"/>
  <c r="AE30" i="22"/>
  <c r="AF30" i="22"/>
  <c r="AG30" i="22"/>
  <c r="AH30" i="22"/>
  <c r="AI30" i="22"/>
  <c r="AJ30" i="22"/>
  <c r="AK30" i="22"/>
  <c r="AL30" i="22"/>
  <c r="AM30" i="22"/>
  <c r="AN30" i="22"/>
  <c r="AO30" i="22"/>
  <c r="AP30" i="22"/>
  <c r="AQ30" i="22"/>
  <c r="AR30" i="22"/>
  <c r="AS30" i="22"/>
  <c r="AT30" i="22"/>
  <c r="AU30" i="22"/>
  <c r="AV30" i="22"/>
  <c r="AW30" i="22"/>
  <c r="B31" i="22"/>
  <c r="C31" i="22"/>
  <c r="D31" i="22"/>
  <c r="E31" i="22"/>
  <c r="F31" i="22"/>
  <c r="G31" i="22"/>
  <c r="H31" i="22"/>
  <c r="I31" i="22"/>
  <c r="J31" i="22"/>
  <c r="K31" i="22"/>
  <c r="L31" i="22"/>
  <c r="M31" i="22"/>
  <c r="N31" i="22"/>
  <c r="O31" i="22"/>
  <c r="P31" i="22"/>
  <c r="Q31" i="22"/>
  <c r="R31" i="22"/>
  <c r="S31" i="22"/>
  <c r="T31" i="22"/>
  <c r="U31" i="22"/>
  <c r="V31" i="22"/>
  <c r="W31" i="22"/>
  <c r="X31" i="22"/>
  <c r="Y31" i="22"/>
  <c r="Z31" i="22"/>
  <c r="AA31" i="22"/>
  <c r="AB31" i="22"/>
  <c r="AC31" i="22"/>
  <c r="AD31" i="22"/>
  <c r="AE31" i="22"/>
  <c r="AF31" i="22"/>
  <c r="AG31" i="22"/>
  <c r="AH31" i="22"/>
  <c r="AI31" i="22"/>
  <c r="AJ31" i="22"/>
  <c r="AK31" i="22"/>
  <c r="AL31" i="22"/>
  <c r="AM31" i="22"/>
  <c r="AN31" i="22"/>
  <c r="AO31" i="22"/>
  <c r="AP31" i="22"/>
  <c r="AQ31" i="22"/>
  <c r="AR31" i="22"/>
  <c r="AS31" i="22"/>
  <c r="AT31" i="22"/>
  <c r="AU31" i="22"/>
  <c r="AV31" i="22"/>
  <c r="AW31" i="22"/>
  <c r="B32" i="22"/>
  <c r="C32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J32" i="22"/>
  <c r="AK32" i="22"/>
  <c r="AL32" i="22"/>
  <c r="AM32" i="22"/>
  <c r="AN32" i="22"/>
  <c r="AO32" i="22"/>
  <c r="AP32" i="22"/>
  <c r="AQ32" i="22"/>
  <c r="AR32" i="22"/>
  <c r="AS32" i="22"/>
  <c r="AT32" i="22"/>
  <c r="AU32" i="22"/>
  <c r="AV32" i="22"/>
  <c r="AW32" i="22"/>
  <c r="B33" i="22"/>
  <c r="C33" i="22"/>
  <c r="D33" i="22"/>
  <c r="E33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V33" i="22"/>
  <c r="W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J33" i="22"/>
  <c r="AK33" i="22"/>
  <c r="AL33" i="22"/>
  <c r="AM33" i="22"/>
  <c r="AN33" i="22"/>
  <c r="AO33" i="22"/>
  <c r="AP33" i="22"/>
  <c r="AQ33" i="22"/>
  <c r="AR33" i="22"/>
  <c r="AS33" i="22"/>
  <c r="AT33" i="22"/>
  <c r="AU33" i="22"/>
  <c r="AV33" i="22"/>
  <c r="AW33" i="22"/>
  <c r="B34" i="22"/>
  <c r="C34" i="22"/>
  <c r="D34" i="22"/>
  <c r="E34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V34" i="22"/>
  <c r="W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J34" i="22"/>
  <c r="AK34" i="22"/>
  <c r="AL34" i="22"/>
  <c r="AM34" i="22"/>
  <c r="AN34" i="22"/>
  <c r="AO34" i="22"/>
  <c r="AP34" i="22"/>
  <c r="AQ34" i="22"/>
  <c r="AR34" i="22"/>
  <c r="AS34" i="22"/>
  <c r="AT34" i="22"/>
  <c r="AU34" i="22"/>
  <c r="AV34" i="22"/>
  <c r="AW34" i="22"/>
  <c r="B35" i="22"/>
  <c r="C35" i="22"/>
  <c r="D35" i="22"/>
  <c r="E35" i="22"/>
  <c r="F35" i="22"/>
  <c r="G35" i="22"/>
  <c r="H35" i="22"/>
  <c r="I35" i="22"/>
  <c r="J35" i="22"/>
  <c r="K35" i="22"/>
  <c r="L35" i="22"/>
  <c r="M35" i="22"/>
  <c r="N35" i="22"/>
  <c r="O35" i="22"/>
  <c r="P35" i="22"/>
  <c r="Q35" i="22"/>
  <c r="R35" i="22"/>
  <c r="S35" i="22"/>
  <c r="T35" i="22"/>
  <c r="U35" i="22"/>
  <c r="V35" i="22"/>
  <c r="W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AJ35" i="22"/>
  <c r="AK35" i="22"/>
  <c r="AL35" i="22"/>
  <c r="AM35" i="22"/>
  <c r="AN35" i="22"/>
  <c r="AO35" i="22"/>
  <c r="AP35" i="22"/>
  <c r="AQ35" i="22"/>
  <c r="AR35" i="22"/>
  <c r="AS35" i="22"/>
  <c r="AT35" i="22"/>
  <c r="AU35" i="22"/>
  <c r="AV35" i="22"/>
  <c r="AW35" i="22"/>
  <c r="B36" i="22"/>
  <c r="C36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V36" i="22"/>
  <c r="W36" i="22"/>
  <c r="X36" i="22"/>
  <c r="Y36" i="22"/>
  <c r="Z36" i="22"/>
  <c r="AA36" i="22"/>
  <c r="AB36" i="22"/>
  <c r="AC36" i="22"/>
  <c r="AD36" i="22"/>
  <c r="AE36" i="22"/>
  <c r="AF36" i="22"/>
  <c r="AG36" i="22"/>
  <c r="AH36" i="22"/>
  <c r="AI36" i="22"/>
  <c r="AJ36" i="22"/>
  <c r="AK36" i="22"/>
  <c r="AL36" i="22"/>
  <c r="AM36" i="22"/>
  <c r="AN36" i="22"/>
  <c r="AO36" i="22"/>
  <c r="AP36" i="22"/>
  <c r="AQ36" i="22"/>
  <c r="AR36" i="22"/>
  <c r="AS36" i="22"/>
  <c r="AT36" i="22"/>
  <c r="AU36" i="22"/>
  <c r="AV36" i="22"/>
  <c r="AW36" i="22"/>
  <c r="B37" i="22"/>
  <c r="C37" i="22"/>
  <c r="D37" i="22"/>
  <c r="E37" i="22"/>
  <c r="F37" i="22"/>
  <c r="G37" i="22"/>
  <c r="H37" i="22"/>
  <c r="I37" i="22"/>
  <c r="J37" i="22"/>
  <c r="K37" i="22"/>
  <c r="L37" i="22"/>
  <c r="M37" i="22"/>
  <c r="N37" i="22"/>
  <c r="O37" i="22"/>
  <c r="P37" i="22"/>
  <c r="Q37" i="22"/>
  <c r="R37" i="22"/>
  <c r="S37" i="22"/>
  <c r="T37" i="22"/>
  <c r="U37" i="22"/>
  <c r="V37" i="22"/>
  <c r="W37" i="22"/>
  <c r="X37" i="22"/>
  <c r="Y37" i="22"/>
  <c r="Z37" i="22"/>
  <c r="AA37" i="22"/>
  <c r="AB37" i="22"/>
  <c r="AC37" i="22"/>
  <c r="AD37" i="22"/>
  <c r="AE37" i="22"/>
  <c r="AF37" i="22"/>
  <c r="AG37" i="22"/>
  <c r="AH37" i="22"/>
  <c r="AI37" i="22"/>
  <c r="AJ37" i="22"/>
  <c r="AK37" i="22"/>
  <c r="AL37" i="22"/>
  <c r="AM37" i="22"/>
  <c r="AN37" i="22"/>
  <c r="AO37" i="22"/>
  <c r="AP37" i="22"/>
  <c r="AQ37" i="22"/>
  <c r="AR37" i="22"/>
  <c r="AS37" i="22"/>
  <c r="AT37" i="22"/>
  <c r="AU37" i="22"/>
  <c r="AV37" i="22"/>
  <c r="AW37" i="22"/>
  <c r="B38" i="22"/>
  <c r="C38" i="22"/>
  <c r="D38" i="22"/>
  <c r="E38" i="22"/>
  <c r="F38" i="22"/>
  <c r="G38" i="22"/>
  <c r="H38" i="22"/>
  <c r="I38" i="22"/>
  <c r="J38" i="22"/>
  <c r="K38" i="22"/>
  <c r="L38" i="22"/>
  <c r="M38" i="22"/>
  <c r="N38" i="22"/>
  <c r="O38" i="22"/>
  <c r="P38" i="22"/>
  <c r="Q38" i="22"/>
  <c r="R38" i="22"/>
  <c r="S38" i="22"/>
  <c r="T38" i="22"/>
  <c r="U38" i="22"/>
  <c r="V38" i="22"/>
  <c r="W38" i="22"/>
  <c r="X38" i="22"/>
  <c r="Y38" i="22"/>
  <c r="Z38" i="22"/>
  <c r="AA38" i="22"/>
  <c r="AB38" i="22"/>
  <c r="AC38" i="22"/>
  <c r="AD38" i="22"/>
  <c r="AE38" i="22"/>
  <c r="AF38" i="22"/>
  <c r="AG38" i="22"/>
  <c r="AH38" i="22"/>
  <c r="AI38" i="22"/>
  <c r="AJ38" i="22"/>
  <c r="AK38" i="22"/>
  <c r="AL38" i="22"/>
  <c r="AM38" i="22"/>
  <c r="AN38" i="22"/>
  <c r="AO38" i="22"/>
  <c r="AP38" i="22"/>
  <c r="AQ38" i="22"/>
  <c r="AR38" i="22"/>
  <c r="AS38" i="22"/>
  <c r="AT38" i="22"/>
  <c r="AU38" i="22"/>
  <c r="AV38" i="22"/>
  <c r="AW38" i="22"/>
  <c r="B39" i="22"/>
  <c r="C39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V39" i="22"/>
  <c r="W39" i="22"/>
  <c r="X39" i="22"/>
  <c r="Y39" i="22"/>
  <c r="Z39" i="22"/>
  <c r="AA39" i="22"/>
  <c r="AB39" i="22"/>
  <c r="AC39" i="22"/>
  <c r="AD39" i="22"/>
  <c r="AE39" i="22"/>
  <c r="AF39" i="22"/>
  <c r="AG39" i="22"/>
  <c r="AH39" i="22"/>
  <c r="AI39" i="22"/>
  <c r="AJ39" i="22"/>
  <c r="AK39" i="22"/>
  <c r="AL39" i="22"/>
  <c r="AM39" i="22"/>
  <c r="AN39" i="22"/>
  <c r="AO39" i="22"/>
  <c r="AP39" i="22"/>
  <c r="AQ39" i="22"/>
  <c r="AR39" i="22"/>
  <c r="AS39" i="22"/>
  <c r="AT39" i="22"/>
  <c r="AU39" i="22"/>
  <c r="AV39" i="22"/>
  <c r="AW39" i="22"/>
  <c r="B40" i="22"/>
  <c r="C40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Y40" i="22"/>
  <c r="Z40" i="22"/>
  <c r="AA40" i="22"/>
  <c r="AB40" i="22"/>
  <c r="AC40" i="22"/>
  <c r="AD40" i="22"/>
  <c r="AE40" i="22"/>
  <c r="AF40" i="22"/>
  <c r="AG40" i="22"/>
  <c r="AH40" i="22"/>
  <c r="AI40" i="22"/>
  <c r="AJ40" i="22"/>
  <c r="AK40" i="22"/>
  <c r="AL40" i="22"/>
  <c r="AM40" i="22"/>
  <c r="AN40" i="22"/>
  <c r="AO40" i="22"/>
  <c r="AP40" i="22"/>
  <c r="AQ40" i="22"/>
  <c r="AR40" i="22"/>
  <c r="AS40" i="22"/>
  <c r="AT40" i="22"/>
  <c r="AU40" i="22"/>
  <c r="AV40" i="22"/>
  <c r="AW40" i="22"/>
  <c r="B41" i="22"/>
  <c r="C41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AD41" i="22"/>
  <c r="AE41" i="22"/>
  <c r="AF41" i="22"/>
  <c r="AG41" i="22"/>
  <c r="AH41" i="22"/>
  <c r="AI41" i="22"/>
  <c r="AJ41" i="22"/>
  <c r="AK41" i="22"/>
  <c r="AL41" i="22"/>
  <c r="AM41" i="22"/>
  <c r="AN41" i="22"/>
  <c r="AO41" i="22"/>
  <c r="AP41" i="22"/>
  <c r="AQ41" i="22"/>
  <c r="AR41" i="22"/>
  <c r="AS41" i="22"/>
  <c r="AT41" i="22"/>
  <c r="AU41" i="22"/>
  <c r="AV41" i="22"/>
  <c r="AW41" i="22"/>
  <c r="B42" i="22"/>
  <c r="C42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AD42" i="22"/>
  <c r="AE42" i="22"/>
  <c r="AF42" i="22"/>
  <c r="AG42" i="22"/>
  <c r="AH42" i="22"/>
  <c r="AI42" i="22"/>
  <c r="AJ42" i="22"/>
  <c r="AK42" i="22"/>
  <c r="AL42" i="22"/>
  <c r="AM42" i="22"/>
  <c r="AN42" i="22"/>
  <c r="AO42" i="22"/>
  <c r="AP42" i="22"/>
  <c r="AQ42" i="22"/>
  <c r="AR42" i="22"/>
  <c r="AS42" i="22"/>
  <c r="AT42" i="22"/>
  <c r="AU42" i="22"/>
  <c r="AV42" i="22"/>
  <c r="AW42" i="22"/>
  <c r="B43" i="22"/>
  <c r="C43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AD43" i="22"/>
  <c r="AE43" i="22"/>
  <c r="AF43" i="22"/>
  <c r="AG43" i="22"/>
  <c r="AH43" i="22"/>
  <c r="AI43" i="22"/>
  <c r="AJ43" i="22"/>
  <c r="AK43" i="22"/>
  <c r="AL43" i="22"/>
  <c r="AM43" i="22"/>
  <c r="AN43" i="22"/>
  <c r="AO43" i="22"/>
  <c r="AP43" i="22"/>
  <c r="AQ43" i="22"/>
  <c r="AR43" i="22"/>
  <c r="AS43" i="22"/>
  <c r="AT43" i="22"/>
  <c r="AU43" i="22"/>
  <c r="AV43" i="22"/>
  <c r="AW43" i="22"/>
  <c r="B44" i="22"/>
  <c r="C44" i="22"/>
  <c r="D44" i="22"/>
  <c r="E44" i="22"/>
  <c r="F44" i="22"/>
  <c r="G44" i="22"/>
  <c r="H44" i="22"/>
  <c r="I44" i="22"/>
  <c r="J44" i="22"/>
  <c r="K44" i="22"/>
  <c r="L44" i="22"/>
  <c r="M44" i="22"/>
  <c r="N44" i="22"/>
  <c r="O44" i="22"/>
  <c r="P44" i="22"/>
  <c r="Q44" i="22"/>
  <c r="R44" i="22"/>
  <c r="S44" i="22"/>
  <c r="T44" i="22"/>
  <c r="U44" i="22"/>
  <c r="V44" i="22"/>
  <c r="W44" i="22"/>
  <c r="X44" i="22"/>
  <c r="Y44" i="22"/>
  <c r="Z44" i="22"/>
  <c r="AA44" i="22"/>
  <c r="AB44" i="22"/>
  <c r="AC44" i="22"/>
  <c r="AD44" i="22"/>
  <c r="AE44" i="22"/>
  <c r="AF44" i="22"/>
  <c r="AG44" i="22"/>
  <c r="AH44" i="22"/>
  <c r="AI44" i="22"/>
  <c r="AJ44" i="22"/>
  <c r="AK44" i="22"/>
  <c r="AL44" i="22"/>
  <c r="AM44" i="22"/>
  <c r="AN44" i="22"/>
  <c r="AO44" i="22"/>
  <c r="AP44" i="22"/>
  <c r="AQ44" i="22"/>
  <c r="AR44" i="22"/>
  <c r="AS44" i="22"/>
  <c r="AT44" i="22"/>
  <c r="AU44" i="22"/>
  <c r="AV44" i="22"/>
  <c r="AW44" i="22"/>
  <c r="B45" i="22"/>
  <c r="C45" i="22"/>
  <c r="D45" i="22"/>
  <c r="E45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V45" i="22"/>
  <c r="W45" i="22"/>
  <c r="X45" i="22"/>
  <c r="Y45" i="22"/>
  <c r="Z45" i="22"/>
  <c r="AA45" i="22"/>
  <c r="AB45" i="22"/>
  <c r="AC45" i="22"/>
  <c r="AD45" i="22"/>
  <c r="AE45" i="22"/>
  <c r="AF45" i="22"/>
  <c r="AG45" i="22"/>
  <c r="AH45" i="22"/>
  <c r="AI45" i="22"/>
  <c r="AJ45" i="22"/>
  <c r="AK45" i="22"/>
  <c r="AL45" i="22"/>
  <c r="AM45" i="22"/>
  <c r="AN45" i="22"/>
  <c r="AO45" i="22"/>
  <c r="AP45" i="22"/>
  <c r="AQ45" i="22"/>
  <c r="AR45" i="22"/>
  <c r="AS45" i="22"/>
  <c r="AT45" i="22"/>
  <c r="AU45" i="22"/>
  <c r="AV45" i="22"/>
  <c r="AW45" i="22"/>
  <c r="B46" i="22"/>
  <c r="C46" i="22"/>
  <c r="D46" i="22"/>
  <c r="E46" i="22"/>
  <c r="F46" i="22"/>
  <c r="G46" i="22"/>
  <c r="H46" i="22"/>
  <c r="I46" i="22"/>
  <c r="J46" i="22"/>
  <c r="K46" i="22"/>
  <c r="L46" i="22"/>
  <c r="M46" i="22"/>
  <c r="N46" i="22"/>
  <c r="O46" i="22"/>
  <c r="P46" i="22"/>
  <c r="Q46" i="22"/>
  <c r="R46" i="22"/>
  <c r="S46" i="22"/>
  <c r="T46" i="22"/>
  <c r="U46" i="22"/>
  <c r="V46" i="22"/>
  <c r="W46" i="22"/>
  <c r="X46" i="22"/>
  <c r="Y46" i="22"/>
  <c r="Z46" i="22"/>
  <c r="AA46" i="22"/>
  <c r="AB46" i="22"/>
  <c r="AC46" i="22"/>
  <c r="AD46" i="22"/>
  <c r="AE46" i="22"/>
  <c r="AF46" i="22"/>
  <c r="AG46" i="22"/>
  <c r="AH46" i="22"/>
  <c r="AI46" i="22"/>
  <c r="AJ46" i="22"/>
  <c r="AK46" i="22"/>
  <c r="AL46" i="22"/>
  <c r="AM46" i="22"/>
  <c r="AN46" i="22"/>
  <c r="AO46" i="22"/>
  <c r="AP46" i="22"/>
  <c r="AQ46" i="22"/>
  <c r="AR46" i="22"/>
  <c r="AS46" i="22"/>
  <c r="AT46" i="22"/>
  <c r="AU46" i="22"/>
  <c r="AV46" i="22"/>
  <c r="AW46" i="22"/>
  <c r="B47" i="22"/>
  <c r="C47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AD47" i="22"/>
  <c r="AE47" i="22"/>
  <c r="AF47" i="22"/>
  <c r="AG47" i="22"/>
  <c r="AH47" i="22"/>
  <c r="AI47" i="22"/>
  <c r="AJ47" i="22"/>
  <c r="AK47" i="22"/>
  <c r="AL47" i="22"/>
  <c r="AM47" i="22"/>
  <c r="AN47" i="22"/>
  <c r="AO47" i="22"/>
  <c r="AP47" i="22"/>
  <c r="AQ47" i="22"/>
  <c r="AR47" i="22"/>
  <c r="AS47" i="22"/>
  <c r="AT47" i="22"/>
  <c r="AU47" i="22"/>
  <c r="AV47" i="22"/>
  <c r="AW47" i="22"/>
  <c r="B48" i="22"/>
  <c r="C48" i="22"/>
  <c r="D48" i="22"/>
  <c r="E48" i="22"/>
  <c r="F48" i="22"/>
  <c r="G48" i="22"/>
  <c r="H48" i="22"/>
  <c r="I48" i="22"/>
  <c r="J48" i="22"/>
  <c r="K48" i="22"/>
  <c r="L48" i="22"/>
  <c r="M48" i="22"/>
  <c r="N48" i="22"/>
  <c r="O48" i="22"/>
  <c r="P48" i="22"/>
  <c r="Q48" i="22"/>
  <c r="R48" i="22"/>
  <c r="S48" i="22"/>
  <c r="T48" i="22"/>
  <c r="U48" i="22"/>
  <c r="V48" i="22"/>
  <c r="W48" i="22"/>
  <c r="X48" i="22"/>
  <c r="Y48" i="22"/>
  <c r="Z48" i="22"/>
  <c r="AA48" i="22"/>
  <c r="AB48" i="22"/>
  <c r="AC48" i="22"/>
  <c r="AD48" i="22"/>
  <c r="AE48" i="22"/>
  <c r="AF48" i="22"/>
  <c r="AG48" i="22"/>
  <c r="AH48" i="22"/>
  <c r="AI48" i="22"/>
  <c r="AJ48" i="22"/>
  <c r="AK48" i="22"/>
  <c r="AL48" i="22"/>
  <c r="AM48" i="22"/>
  <c r="AN48" i="22"/>
  <c r="AO48" i="22"/>
  <c r="AP48" i="22"/>
  <c r="AQ48" i="22"/>
  <c r="AR48" i="22"/>
  <c r="AS48" i="22"/>
  <c r="AT48" i="22"/>
  <c r="AU48" i="22"/>
  <c r="AV48" i="22"/>
  <c r="AW48" i="22"/>
  <c r="B49" i="22"/>
  <c r="C49" i="22"/>
  <c r="D49" i="22"/>
  <c r="E49" i="22"/>
  <c r="F49" i="22"/>
  <c r="G49" i="22"/>
  <c r="H49" i="22"/>
  <c r="I49" i="22"/>
  <c r="J49" i="22"/>
  <c r="K49" i="22"/>
  <c r="L49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AD49" i="22"/>
  <c r="AE49" i="22"/>
  <c r="AF49" i="22"/>
  <c r="AG49" i="22"/>
  <c r="AH49" i="22"/>
  <c r="AI49" i="22"/>
  <c r="AJ49" i="22"/>
  <c r="AK49" i="22"/>
  <c r="AL49" i="22"/>
  <c r="AM49" i="22"/>
  <c r="AN49" i="22"/>
  <c r="AO49" i="22"/>
  <c r="AP49" i="22"/>
  <c r="AQ49" i="22"/>
  <c r="AR49" i="22"/>
  <c r="AS49" i="22"/>
  <c r="AT49" i="22"/>
  <c r="AU49" i="22"/>
  <c r="AV49" i="22"/>
  <c r="AW49" i="22"/>
  <c r="B50" i="22"/>
  <c r="C50" i="22"/>
  <c r="D50" i="22"/>
  <c r="E50" i="22"/>
  <c r="F50" i="22"/>
  <c r="G50" i="22"/>
  <c r="H50" i="22"/>
  <c r="I50" i="22"/>
  <c r="J50" i="22"/>
  <c r="K50" i="22"/>
  <c r="L50" i="22"/>
  <c r="M50" i="22"/>
  <c r="N50" i="22"/>
  <c r="O50" i="22"/>
  <c r="P50" i="22"/>
  <c r="Q50" i="22"/>
  <c r="R50" i="22"/>
  <c r="S50" i="22"/>
  <c r="T50" i="22"/>
  <c r="U50" i="22"/>
  <c r="V50" i="22"/>
  <c r="W50" i="22"/>
  <c r="X50" i="22"/>
  <c r="Y50" i="22"/>
  <c r="Z50" i="22"/>
  <c r="AA50" i="22"/>
  <c r="AB50" i="22"/>
  <c r="AC50" i="22"/>
  <c r="AD50" i="22"/>
  <c r="AE50" i="22"/>
  <c r="AF50" i="22"/>
  <c r="AG50" i="22"/>
  <c r="AH50" i="22"/>
  <c r="AI50" i="22"/>
  <c r="AJ50" i="22"/>
  <c r="AK50" i="22"/>
  <c r="AL50" i="22"/>
  <c r="AM50" i="22"/>
  <c r="AN50" i="22"/>
  <c r="AO50" i="22"/>
  <c r="AP50" i="22"/>
  <c r="AQ50" i="22"/>
  <c r="AR50" i="22"/>
  <c r="AS50" i="22"/>
  <c r="AT50" i="22"/>
  <c r="AU50" i="22"/>
  <c r="AV50" i="22"/>
  <c r="AW50" i="22"/>
  <c r="B51" i="22"/>
  <c r="C51" i="22"/>
  <c r="D51" i="22"/>
  <c r="E51" i="22"/>
  <c r="F51" i="22"/>
  <c r="G51" i="22"/>
  <c r="H51" i="22"/>
  <c r="I51" i="22"/>
  <c r="J51" i="22"/>
  <c r="K51" i="22"/>
  <c r="L51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AD51" i="22"/>
  <c r="AE51" i="22"/>
  <c r="AF51" i="22"/>
  <c r="AG51" i="22"/>
  <c r="AH51" i="22"/>
  <c r="AI51" i="22"/>
  <c r="AJ51" i="22"/>
  <c r="AK51" i="22"/>
  <c r="AL51" i="22"/>
  <c r="AM51" i="22"/>
  <c r="AN51" i="22"/>
  <c r="AO51" i="22"/>
  <c r="AP51" i="22"/>
  <c r="AQ51" i="22"/>
  <c r="AR51" i="22"/>
  <c r="AS51" i="22"/>
  <c r="AT51" i="22"/>
  <c r="AU51" i="22"/>
  <c r="AV51" i="22"/>
  <c r="AW51" i="22"/>
  <c r="B52" i="22"/>
  <c r="C52" i="22"/>
  <c r="D52" i="22"/>
  <c r="E52" i="22"/>
  <c r="F52" i="22"/>
  <c r="G52" i="22"/>
  <c r="H52" i="22"/>
  <c r="I52" i="22"/>
  <c r="J52" i="22"/>
  <c r="K52" i="22"/>
  <c r="L52" i="22"/>
  <c r="M52" i="22"/>
  <c r="N52" i="22"/>
  <c r="O52" i="22"/>
  <c r="P52" i="22"/>
  <c r="Q52" i="22"/>
  <c r="R52" i="22"/>
  <c r="S52" i="22"/>
  <c r="T52" i="22"/>
  <c r="U52" i="22"/>
  <c r="V52" i="22"/>
  <c r="W52" i="22"/>
  <c r="X52" i="22"/>
  <c r="Y52" i="22"/>
  <c r="Z52" i="22"/>
  <c r="AA52" i="22"/>
  <c r="AB52" i="22"/>
  <c r="AC52" i="22"/>
  <c r="AD52" i="22"/>
  <c r="AE52" i="22"/>
  <c r="AF52" i="22"/>
  <c r="AG52" i="22"/>
  <c r="AH52" i="22"/>
  <c r="AI52" i="22"/>
  <c r="AJ52" i="22"/>
  <c r="AK52" i="22"/>
  <c r="AL52" i="22"/>
  <c r="AM52" i="22"/>
  <c r="AN52" i="22"/>
  <c r="AO52" i="22"/>
  <c r="AP52" i="22"/>
  <c r="AQ52" i="22"/>
  <c r="AR52" i="22"/>
  <c r="AS52" i="22"/>
  <c r="AT52" i="22"/>
  <c r="AU52" i="22"/>
  <c r="AV52" i="22"/>
  <c r="AW52" i="22"/>
  <c r="B53" i="22"/>
  <c r="C53" i="22"/>
  <c r="D53" i="22"/>
  <c r="E53" i="22"/>
  <c r="F53" i="22"/>
  <c r="G53" i="22"/>
  <c r="H53" i="22"/>
  <c r="I53" i="22"/>
  <c r="J53" i="22"/>
  <c r="K53" i="22"/>
  <c r="L53" i="22"/>
  <c r="M53" i="22"/>
  <c r="N53" i="22"/>
  <c r="O53" i="22"/>
  <c r="P53" i="22"/>
  <c r="Q53" i="22"/>
  <c r="R53" i="22"/>
  <c r="S53" i="22"/>
  <c r="T53" i="22"/>
  <c r="U53" i="22"/>
  <c r="V53" i="22"/>
  <c r="W53" i="22"/>
  <c r="X53" i="22"/>
  <c r="Y53" i="22"/>
  <c r="Z53" i="22"/>
  <c r="AA53" i="22"/>
  <c r="AB53" i="22"/>
  <c r="AC53" i="22"/>
  <c r="AD53" i="22"/>
  <c r="AE53" i="22"/>
  <c r="AF53" i="22"/>
  <c r="AG53" i="22"/>
  <c r="AH53" i="22"/>
  <c r="AI53" i="22"/>
  <c r="AJ53" i="22"/>
  <c r="AK53" i="22"/>
  <c r="AL53" i="22"/>
  <c r="AM53" i="22"/>
  <c r="AN53" i="22"/>
  <c r="AO53" i="22"/>
  <c r="AP53" i="22"/>
  <c r="AQ53" i="22"/>
  <c r="AR53" i="22"/>
  <c r="AS53" i="22"/>
  <c r="AT53" i="22"/>
  <c r="AU53" i="22"/>
  <c r="AV53" i="22"/>
  <c r="AW53" i="22"/>
  <c r="B54" i="22"/>
  <c r="C54" i="22"/>
  <c r="D54" i="22"/>
  <c r="E54" i="22"/>
  <c r="F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AD54" i="22"/>
  <c r="AE54" i="22"/>
  <c r="AF54" i="22"/>
  <c r="AG54" i="22"/>
  <c r="AH54" i="22"/>
  <c r="AI54" i="22"/>
  <c r="AJ54" i="22"/>
  <c r="AK54" i="22"/>
  <c r="AL54" i="22"/>
  <c r="AM54" i="22"/>
  <c r="AN54" i="22"/>
  <c r="AO54" i="22"/>
  <c r="AP54" i="22"/>
  <c r="AQ54" i="22"/>
  <c r="AR54" i="22"/>
  <c r="AS54" i="22"/>
  <c r="AT54" i="22"/>
  <c r="AU54" i="22"/>
  <c r="AV54" i="22"/>
  <c r="AW54" i="22"/>
  <c r="B55" i="22"/>
  <c r="C55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R55" i="22"/>
  <c r="S55" i="22"/>
  <c r="T55" i="22"/>
  <c r="U55" i="22"/>
  <c r="V55" i="22"/>
  <c r="W55" i="22"/>
  <c r="X55" i="22"/>
  <c r="Y55" i="22"/>
  <c r="Z55" i="22"/>
  <c r="AA55" i="22"/>
  <c r="AB55" i="22"/>
  <c r="AC55" i="22"/>
  <c r="AD55" i="22"/>
  <c r="AE55" i="22"/>
  <c r="AF55" i="22"/>
  <c r="AG55" i="22"/>
  <c r="AH55" i="22"/>
  <c r="AI55" i="22"/>
  <c r="AJ55" i="22"/>
  <c r="AK55" i="22"/>
  <c r="AL55" i="22"/>
  <c r="AM55" i="22"/>
  <c r="AN55" i="22"/>
  <c r="AO55" i="22"/>
  <c r="AP55" i="22"/>
  <c r="AQ55" i="22"/>
  <c r="AR55" i="22"/>
  <c r="AS55" i="22"/>
  <c r="AT55" i="22"/>
  <c r="AU55" i="22"/>
  <c r="AV55" i="22"/>
  <c r="AW55" i="22"/>
  <c r="B56" i="22"/>
  <c r="C56" i="22"/>
  <c r="D56" i="22"/>
  <c r="E56" i="22"/>
  <c r="F56" i="22"/>
  <c r="G56" i="22"/>
  <c r="H56" i="22"/>
  <c r="I56" i="22"/>
  <c r="J56" i="22"/>
  <c r="K56" i="22"/>
  <c r="L56" i="22"/>
  <c r="M56" i="22"/>
  <c r="N56" i="22"/>
  <c r="O56" i="22"/>
  <c r="P56" i="22"/>
  <c r="Q56" i="22"/>
  <c r="R56" i="22"/>
  <c r="S56" i="22"/>
  <c r="T56" i="22"/>
  <c r="U56" i="22"/>
  <c r="V56" i="22"/>
  <c r="W56" i="22"/>
  <c r="X56" i="22"/>
  <c r="Y56" i="22"/>
  <c r="Z56" i="22"/>
  <c r="AA56" i="22"/>
  <c r="AB56" i="22"/>
  <c r="AC56" i="22"/>
  <c r="AD56" i="22"/>
  <c r="AE56" i="22"/>
  <c r="AF56" i="22"/>
  <c r="AG56" i="22"/>
  <c r="AH56" i="22"/>
  <c r="AI56" i="22"/>
  <c r="AJ56" i="22"/>
  <c r="AK56" i="22"/>
  <c r="AL56" i="22"/>
  <c r="AM56" i="22"/>
  <c r="AN56" i="22"/>
  <c r="AO56" i="22"/>
  <c r="AP56" i="22"/>
  <c r="AQ56" i="22"/>
  <c r="AR56" i="22"/>
  <c r="AS56" i="22"/>
  <c r="AT56" i="22"/>
  <c r="AU56" i="22"/>
  <c r="AV56" i="22"/>
  <c r="AW56" i="22"/>
  <c r="B57" i="22"/>
  <c r="C57" i="22"/>
  <c r="D57" i="22"/>
  <c r="E57" i="22"/>
  <c r="F57" i="22"/>
  <c r="G57" i="22"/>
  <c r="H57" i="22"/>
  <c r="I57" i="22"/>
  <c r="J57" i="22"/>
  <c r="K57" i="22"/>
  <c r="L57" i="22"/>
  <c r="M57" i="22"/>
  <c r="N57" i="22"/>
  <c r="O57" i="22"/>
  <c r="P57" i="22"/>
  <c r="Q57" i="22"/>
  <c r="R57" i="22"/>
  <c r="S57" i="22"/>
  <c r="T57" i="22"/>
  <c r="U57" i="22"/>
  <c r="V57" i="22"/>
  <c r="W57" i="22"/>
  <c r="X57" i="22"/>
  <c r="Y57" i="22"/>
  <c r="Z57" i="22"/>
  <c r="AA57" i="22"/>
  <c r="AB57" i="22"/>
  <c r="AC57" i="22"/>
  <c r="AD57" i="22"/>
  <c r="AE57" i="22"/>
  <c r="AF57" i="22"/>
  <c r="AG57" i="22"/>
  <c r="AH57" i="22"/>
  <c r="AI57" i="22"/>
  <c r="AJ57" i="22"/>
  <c r="AK57" i="22"/>
  <c r="AL57" i="22"/>
  <c r="AM57" i="22"/>
  <c r="AN57" i="22"/>
  <c r="AO57" i="22"/>
  <c r="AP57" i="22"/>
  <c r="AQ57" i="22"/>
  <c r="AR57" i="22"/>
  <c r="AS57" i="22"/>
  <c r="AT57" i="22"/>
  <c r="AU57" i="22"/>
  <c r="AV57" i="22"/>
  <c r="AW57" i="22"/>
  <c r="B58" i="22"/>
  <c r="C58" i="22"/>
  <c r="D58" i="22"/>
  <c r="E58" i="22"/>
  <c r="F58" i="22"/>
  <c r="G58" i="22"/>
  <c r="H58" i="22"/>
  <c r="I58" i="22"/>
  <c r="J58" i="22"/>
  <c r="K58" i="22"/>
  <c r="L58" i="22"/>
  <c r="M58" i="22"/>
  <c r="N58" i="22"/>
  <c r="O58" i="22"/>
  <c r="P58" i="22"/>
  <c r="Q58" i="22"/>
  <c r="R58" i="22"/>
  <c r="S58" i="22"/>
  <c r="T58" i="22"/>
  <c r="U58" i="22"/>
  <c r="V58" i="22"/>
  <c r="W58" i="22"/>
  <c r="X58" i="22"/>
  <c r="Y58" i="22"/>
  <c r="Z58" i="22"/>
  <c r="AA58" i="22"/>
  <c r="AB58" i="22"/>
  <c r="AC58" i="22"/>
  <c r="AD58" i="22"/>
  <c r="AE58" i="22"/>
  <c r="AF58" i="22"/>
  <c r="AG58" i="22"/>
  <c r="AH58" i="22"/>
  <c r="AI58" i="22"/>
  <c r="AJ58" i="22"/>
  <c r="AK58" i="22"/>
  <c r="AL58" i="22"/>
  <c r="AM58" i="22"/>
  <c r="AN58" i="22"/>
  <c r="AO58" i="22"/>
  <c r="AP58" i="22"/>
  <c r="AQ58" i="22"/>
  <c r="AR58" i="22"/>
  <c r="AS58" i="22"/>
  <c r="AT58" i="22"/>
  <c r="AU58" i="22"/>
  <c r="AV58" i="22"/>
  <c r="AW58" i="22"/>
  <c r="B59" i="22"/>
  <c r="C59" i="22"/>
  <c r="D59" i="22"/>
  <c r="E59" i="22"/>
  <c r="F59" i="22"/>
  <c r="G59" i="22"/>
  <c r="H59" i="22"/>
  <c r="I59" i="22"/>
  <c r="J59" i="22"/>
  <c r="K59" i="22"/>
  <c r="L59" i="22"/>
  <c r="M59" i="22"/>
  <c r="N59" i="22"/>
  <c r="O59" i="22"/>
  <c r="P59" i="22"/>
  <c r="Q59" i="22"/>
  <c r="R59" i="22"/>
  <c r="S59" i="22"/>
  <c r="T59" i="22"/>
  <c r="U59" i="22"/>
  <c r="V59" i="22"/>
  <c r="W59" i="22"/>
  <c r="X59" i="22"/>
  <c r="Y59" i="22"/>
  <c r="Z59" i="22"/>
  <c r="AA59" i="22"/>
  <c r="AB59" i="22"/>
  <c r="AC59" i="22"/>
  <c r="AD59" i="22"/>
  <c r="AE59" i="22"/>
  <c r="AF59" i="22"/>
  <c r="AG59" i="22"/>
  <c r="AH59" i="22"/>
  <c r="AI59" i="22"/>
  <c r="AJ59" i="22"/>
  <c r="AK59" i="22"/>
  <c r="AL59" i="22"/>
  <c r="AM59" i="22"/>
  <c r="AN59" i="22"/>
  <c r="AO59" i="22"/>
  <c r="AP59" i="22"/>
  <c r="AQ59" i="22"/>
  <c r="AR59" i="22"/>
  <c r="AS59" i="22"/>
  <c r="AT59" i="22"/>
  <c r="AU59" i="22"/>
  <c r="AV59" i="22"/>
  <c r="AW59" i="22"/>
  <c r="B60" i="22"/>
  <c r="C60" i="22"/>
  <c r="D60" i="22"/>
  <c r="E60" i="22"/>
  <c r="F60" i="22"/>
  <c r="G60" i="22"/>
  <c r="H60" i="22"/>
  <c r="I60" i="22"/>
  <c r="J60" i="22"/>
  <c r="K60" i="22"/>
  <c r="L60" i="22"/>
  <c r="M60" i="22"/>
  <c r="N60" i="22"/>
  <c r="O60" i="22"/>
  <c r="P60" i="22"/>
  <c r="Q60" i="22"/>
  <c r="R60" i="22"/>
  <c r="S60" i="22"/>
  <c r="T60" i="22"/>
  <c r="U60" i="22"/>
  <c r="V60" i="22"/>
  <c r="W60" i="22"/>
  <c r="X60" i="22"/>
  <c r="Y60" i="22"/>
  <c r="Z60" i="22"/>
  <c r="AA60" i="22"/>
  <c r="AB60" i="22"/>
  <c r="AC60" i="22"/>
  <c r="AD60" i="22"/>
  <c r="AE60" i="22"/>
  <c r="AF60" i="22"/>
  <c r="AG60" i="22"/>
  <c r="AH60" i="22"/>
  <c r="AI60" i="22"/>
  <c r="AJ60" i="22"/>
  <c r="AK60" i="22"/>
  <c r="AL60" i="22"/>
  <c r="AM60" i="22"/>
  <c r="AN60" i="22"/>
  <c r="AO60" i="22"/>
  <c r="AP60" i="22"/>
  <c r="AQ60" i="22"/>
  <c r="AR60" i="22"/>
  <c r="AS60" i="22"/>
  <c r="AT60" i="22"/>
  <c r="AU60" i="22"/>
  <c r="AV60" i="22"/>
  <c r="AW60" i="22"/>
  <c r="B61" i="22"/>
  <c r="C61" i="22"/>
  <c r="D61" i="22"/>
  <c r="E61" i="22"/>
  <c r="F61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T61" i="22"/>
  <c r="U61" i="22"/>
  <c r="V61" i="22"/>
  <c r="W61" i="22"/>
  <c r="X61" i="22"/>
  <c r="Y61" i="22"/>
  <c r="Z61" i="22"/>
  <c r="AA61" i="22"/>
  <c r="AB61" i="22"/>
  <c r="AC61" i="22"/>
  <c r="AD61" i="22"/>
  <c r="AE61" i="22"/>
  <c r="AF61" i="22"/>
  <c r="AG61" i="22"/>
  <c r="AH61" i="22"/>
  <c r="AI61" i="22"/>
  <c r="AJ61" i="22"/>
  <c r="AK61" i="22"/>
  <c r="AL61" i="22"/>
  <c r="AM61" i="22"/>
  <c r="AN61" i="22"/>
  <c r="AO61" i="22"/>
  <c r="AP61" i="22"/>
  <c r="AQ61" i="22"/>
  <c r="AR61" i="22"/>
  <c r="AS61" i="22"/>
  <c r="AT61" i="22"/>
  <c r="AU61" i="22"/>
  <c r="AV61" i="22"/>
  <c r="AW61" i="22"/>
  <c r="B62" i="22"/>
  <c r="C62" i="22"/>
  <c r="D62" i="22"/>
  <c r="E62" i="22"/>
  <c r="F62" i="22"/>
  <c r="G62" i="22"/>
  <c r="H62" i="22"/>
  <c r="I62" i="22"/>
  <c r="J62" i="22"/>
  <c r="K62" i="22"/>
  <c r="L62" i="22"/>
  <c r="M62" i="22"/>
  <c r="N62" i="22"/>
  <c r="O62" i="22"/>
  <c r="P62" i="22"/>
  <c r="Q62" i="22"/>
  <c r="R62" i="22"/>
  <c r="S62" i="22"/>
  <c r="T62" i="22"/>
  <c r="U62" i="22"/>
  <c r="V62" i="22"/>
  <c r="W62" i="22"/>
  <c r="X62" i="22"/>
  <c r="Y62" i="22"/>
  <c r="Z62" i="22"/>
  <c r="AA62" i="22"/>
  <c r="AB62" i="22"/>
  <c r="AC62" i="22"/>
  <c r="AD62" i="22"/>
  <c r="AE62" i="22"/>
  <c r="AF62" i="22"/>
  <c r="AG62" i="22"/>
  <c r="AH62" i="22"/>
  <c r="AI62" i="22"/>
  <c r="AJ62" i="22"/>
  <c r="AK62" i="22"/>
  <c r="AL62" i="22"/>
  <c r="AM62" i="22"/>
  <c r="AN62" i="22"/>
  <c r="AO62" i="22"/>
  <c r="AP62" i="22"/>
  <c r="AQ62" i="22"/>
  <c r="AR62" i="22"/>
  <c r="AS62" i="22"/>
  <c r="AT62" i="22"/>
  <c r="AU62" i="22"/>
  <c r="AV62" i="22"/>
  <c r="AW62" i="22"/>
  <c r="B63" i="22"/>
  <c r="C63" i="22"/>
  <c r="D63" i="22"/>
  <c r="E63" i="22"/>
  <c r="F63" i="22"/>
  <c r="G63" i="22"/>
  <c r="H63" i="22"/>
  <c r="I63" i="22"/>
  <c r="J63" i="22"/>
  <c r="K63" i="22"/>
  <c r="L63" i="22"/>
  <c r="M63" i="22"/>
  <c r="N63" i="22"/>
  <c r="O63" i="22"/>
  <c r="P63" i="22"/>
  <c r="Q63" i="22"/>
  <c r="R63" i="22"/>
  <c r="S63" i="22"/>
  <c r="T63" i="22"/>
  <c r="U63" i="22"/>
  <c r="V63" i="22"/>
  <c r="W63" i="22"/>
  <c r="X63" i="22"/>
  <c r="Y63" i="22"/>
  <c r="Z63" i="22"/>
  <c r="AA63" i="22"/>
  <c r="AB63" i="22"/>
  <c r="AC63" i="22"/>
  <c r="AD63" i="22"/>
  <c r="AE63" i="22"/>
  <c r="AF63" i="22"/>
  <c r="AG63" i="22"/>
  <c r="AH63" i="22"/>
  <c r="AI63" i="22"/>
  <c r="AJ63" i="22"/>
  <c r="AK63" i="22"/>
  <c r="AL63" i="22"/>
  <c r="AM63" i="22"/>
  <c r="AN63" i="22"/>
  <c r="AO63" i="22"/>
  <c r="AP63" i="22"/>
  <c r="AQ63" i="22"/>
  <c r="AR63" i="22"/>
  <c r="AS63" i="22"/>
  <c r="AT63" i="22"/>
  <c r="AU63" i="22"/>
  <c r="AV63" i="22"/>
  <c r="AW63" i="22"/>
  <c r="B64" i="22"/>
  <c r="C64" i="22"/>
  <c r="D64" i="22"/>
  <c r="E64" i="22"/>
  <c r="F64" i="22"/>
  <c r="G64" i="22"/>
  <c r="H64" i="22"/>
  <c r="I64" i="22"/>
  <c r="J64" i="22"/>
  <c r="K64" i="22"/>
  <c r="L64" i="22"/>
  <c r="M64" i="22"/>
  <c r="N64" i="22"/>
  <c r="O64" i="22"/>
  <c r="P64" i="22"/>
  <c r="Q64" i="22"/>
  <c r="R64" i="22"/>
  <c r="S64" i="22"/>
  <c r="T64" i="22"/>
  <c r="U64" i="22"/>
  <c r="V64" i="22"/>
  <c r="W64" i="22"/>
  <c r="X64" i="22"/>
  <c r="Y64" i="22"/>
  <c r="Z64" i="22"/>
  <c r="AA64" i="22"/>
  <c r="AB64" i="22"/>
  <c r="AC64" i="22"/>
  <c r="AD64" i="22"/>
  <c r="AE64" i="22"/>
  <c r="AF64" i="22"/>
  <c r="AG64" i="22"/>
  <c r="AH64" i="22"/>
  <c r="AI64" i="22"/>
  <c r="AJ64" i="22"/>
  <c r="AK64" i="22"/>
  <c r="AL64" i="22"/>
  <c r="AM64" i="22"/>
  <c r="AN64" i="22"/>
  <c r="AO64" i="22"/>
  <c r="AP64" i="22"/>
  <c r="AQ64" i="22"/>
  <c r="AR64" i="22"/>
  <c r="AS64" i="22"/>
  <c r="AT64" i="22"/>
  <c r="AU64" i="22"/>
  <c r="AV64" i="22"/>
  <c r="AW64" i="22"/>
  <c r="B65" i="22"/>
  <c r="C65" i="22"/>
  <c r="D65" i="22"/>
  <c r="E65" i="22"/>
  <c r="F65" i="22"/>
  <c r="G65" i="22"/>
  <c r="H65" i="22"/>
  <c r="I65" i="22"/>
  <c r="J65" i="22"/>
  <c r="K65" i="22"/>
  <c r="L65" i="22"/>
  <c r="M65" i="22"/>
  <c r="N65" i="22"/>
  <c r="O65" i="22"/>
  <c r="P65" i="22"/>
  <c r="Q65" i="22"/>
  <c r="R65" i="22"/>
  <c r="S65" i="22"/>
  <c r="T65" i="22"/>
  <c r="U65" i="22"/>
  <c r="V65" i="22"/>
  <c r="W65" i="22"/>
  <c r="X65" i="22"/>
  <c r="Y65" i="22"/>
  <c r="Z65" i="22"/>
  <c r="AA65" i="22"/>
  <c r="AB65" i="22"/>
  <c r="AC65" i="22"/>
  <c r="AD65" i="22"/>
  <c r="AE65" i="22"/>
  <c r="AF65" i="22"/>
  <c r="AG65" i="22"/>
  <c r="AH65" i="22"/>
  <c r="AI65" i="22"/>
  <c r="AJ65" i="22"/>
  <c r="AK65" i="22"/>
  <c r="AL65" i="22"/>
  <c r="AM65" i="22"/>
  <c r="AN65" i="22"/>
  <c r="AO65" i="22"/>
  <c r="AP65" i="22"/>
  <c r="AQ65" i="22"/>
  <c r="AR65" i="22"/>
  <c r="AS65" i="22"/>
  <c r="AT65" i="22"/>
  <c r="AU65" i="22"/>
  <c r="AV65" i="22"/>
  <c r="AW65" i="22"/>
  <c r="B66" i="22"/>
  <c r="C66" i="22"/>
  <c r="D66" i="22"/>
  <c r="E66" i="22"/>
  <c r="F66" i="22"/>
  <c r="G66" i="22"/>
  <c r="H66" i="22"/>
  <c r="I66" i="22"/>
  <c r="J66" i="22"/>
  <c r="K66" i="22"/>
  <c r="L66" i="22"/>
  <c r="M66" i="22"/>
  <c r="N66" i="22"/>
  <c r="O66" i="22"/>
  <c r="P66" i="22"/>
  <c r="Q66" i="22"/>
  <c r="R66" i="22"/>
  <c r="S66" i="22"/>
  <c r="T66" i="22"/>
  <c r="U66" i="22"/>
  <c r="V66" i="22"/>
  <c r="W66" i="22"/>
  <c r="X66" i="22"/>
  <c r="Y66" i="22"/>
  <c r="Z66" i="22"/>
  <c r="AA66" i="22"/>
  <c r="AB66" i="22"/>
  <c r="AC66" i="22"/>
  <c r="AD66" i="22"/>
  <c r="AE66" i="22"/>
  <c r="AF66" i="22"/>
  <c r="AG66" i="22"/>
  <c r="AH66" i="22"/>
  <c r="AI66" i="22"/>
  <c r="AJ66" i="22"/>
  <c r="AK66" i="22"/>
  <c r="AL66" i="22"/>
  <c r="AM66" i="22"/>
  <c r="AN66" i="22"/>
  <c r="AO66" i="22"/>
  <c r="AP66" i="22"/>
  <c r="AQ66" i="22"/>
  <c r="AR66" i="22"/>
  <c r="AS66" i="22"/>
  <c r="AT66" i="22"/>
  <c r="AU66" i="22"/>
  <c r="AV66" i="22"/>
  <c r="AW66" i="22"/>
  <c r="B67" i="22"/>
  <c r="C67" i="22"/>
  <c r="D67" i="22"/>
  <c r="E67" i="22"/>
  <c r="F67" i="22"/>
  <c r="G67" i="22"/>
  <c r="H67" i="22"/>
  <c r="I67" i="22"/>
  <c r="J67" i="22"/>
  <c r="K67" i="22"/>
  <c r="L67" i="22"/>
  <c r="M67" i="22"/>
  <c r="N67" i="22"/>
  <c r="O67" i="22"/>
  <c r="P67" i="22"/>
  <c r="Q67" i="22"/>
  <c r="R67" i="22"/>
  <c r="S67" i="22"/>
  <c r="T67" i="22"/>
  <c r="U67" i="22"/>
  <c r="V67" i="22"/>
  <c r="W67" i="22"/>
  <c r="X67" i="22"/>
  <c r="Y67" i="22"/>
  <c r="Z67" i="22"/>
  <c r="AA67" i="22"/>
  <c r="AB67" i="22"/>
  <c r="AC67" i="22"/>
  <c r="AD67" i="22"/>
  <c r="AE67" i="22"/>
  <c r="AF67" i="22"/>
  <c r="AG67" i="22"/>
  <c r="AH67" i="22"/>
  <c r="AI67" i="22"/>
  <c r="AJ67" i="22"/>
  <c r="AK67" i="22"/>
  <c r="AL67" i="22"/>
  <c r="AM67" i="22"/>
  <c r="AN67" i="22"/>
  <c r="AO67" i="22"/>
  <c r="AP67" i="22"/>
  <c r="AQ67" i="22"/>
  <c r="AR67" i="22"/>
  <c r="AS67" i="22"/>
  <c r="AT67" i="22"/>
  <c r="AU67" i="22"/>
  <c r="AV67" i="22"/>
  <c r="AW67" i="22"/>
  <c r="B68" i="22"/>
  <c r="C68" i="22"/>
  <c r="D68" i="22"/>
  <c r="E68" i="22"/>
  <c r="F68" i="22"/>
  <c r="G68" i="22"/>
  <c r="H68" i="22"/>
  <c r="I68" i="22"/>
  <c r="J68" i="22"/>
  <c r="K68" i="22"/>
  <c r="L68" i="22"/>
  <c r="M68" i="22"/>
  <c r="N68" i="22"/>
  <c r="O68" i="22"/>
  <c r="P68" i="22"/>
  <c r="Q68" i="22"/>
  <c r="R68" i="22"/>
  <c r="S68" i="22"/>
  <c r="T68" i="22"/>
  <c r="U68" i="22"/>
  <c r="V68" i="22"/>
  <c r="W68" i="22"/>
  <c r="X68" i="22"/>
  <c r="Y68" i="22"/>
  <c r="Z68" i="22"/>
  <c r="AA68" i="22"/>
  <c r="AB68" i="22"/>
  <c r="AC68" i="22"/>
  <c r="AD68" i="22"/>
  <c r="AE68" i="22"/>
  <c r="AF68" i="22"/>
  <c r="AG68" i="22"/>
  <c r="AH68" i="22"/>
  <c r="AI68" i="22"/>
  <c r="AJ68" i="22"/>
  <c r="AK68" i="22"/>
  <c r="AL68" i="22"/>
  <c r="AM68" i="22"/>
  <c r="AN68" i="22"/>
  <c r="AO68" i="22"/>
  <c r="AP68" i="22"/>
  <c r="AQ68" i="22"/>
  <c r="AR68" i="22"/>
  <c r="AS68" i="22"/>
  <c r="AT68" i="22"/>
  <c r="AU68" i="22"/>
  <c r="AV68" i="22"/>
  <c r="AW68" i="22"/>
  <c r="B69" i="22"/>
  <c r="C69" i="22"/>
  <c r="D69" i="22"/>
  <c r="E69" i="22"/>
  <c r="F69" i="22"/>
  <c r="G69" i="22"/>
  <c r="H69" i="22"/>
  <c r="I69" i="22"/>
  <c r="J69" i="22"/>
  <c r="K69" i="22"/>
  <c r="L69" i="22"/>
  <c r="M69" i="22"/>
  <c r="N69" i="22"/>
  <c r="O69" i="22"/>
  <c r="P69" i="22"/>
  <c r="Q69" i="22"/>
  <c r="R69" i="22"/>
  <c r="S69" i="22"/>
  <c r="T69" i="22"/>
  <c r="U69" i="22"/>
  <c r="V69" i="22"/>
  <c r="W69" i="22"/>
  <c r="X69" i="22"/>
  <c r="Y69" i="22"/>
  <c r="Z69" i="22"/>
  <c r="AA69" i="22"/>
  <c r="AB69" i="22"/>
  <c r="AC69" i="22"/>
  <c r="AD69" i="22"/>
  <c r="AE69" i="22"/>
  <c r="AF69" i="22"/>
  <c r="AG69" i="22"/>
  <c r="AH69" i="22"/>
  <c r="AI69" i="22"/>
  <c r="AJ69" i="22"/>
  <c r="AK69" i="22"/>
  <c r="AL69" i="22"/>
  <c r="AM69" i="22"/>
  <c r="AN69" i="22"/>
  <c r="AO69" i="22"/>
  <c r="AP69" i="22"/>
  <c r="AQ69" i="22"/>
  <c r="AR69" i="22"/>
  <c r="AS69" i="22"/>
  <c r="AT69" i="22"/>
  <c r="AU69" i="22"/>
  <c r="AV69" i="22"/>
  <c r="AW69" i="22"/>
  <c r="B70" i="22"/>
  <c r="C70" i="22"/>
  <c r="D70" i="22"/>
  <c r="E70" i="22"/>
  <c r="F70" i="22"/>
  <c r="G70" i="22"/>
  <c r="H70" i="22"/>
  <c r="I70" i="22"/>
  <c r="J70" i="22"/>
  <c r="K70" i="22"/>
  <c r="L70" i="22"/>
  <c r="M70" i="22"/>
  <c r="N70" i="22"/>
  <c r="O70" i="22"/>
  <c r="P70" i="22"/>
  <c r="Q70" i="22"/>
  <c r="R70" i="22"/>
  <c r="S70" i="22"/>
  <c r="T70" i="22"/>
  <c r="U70" i="22"/>
  <c r="V70" i="22"/>
  <c r="W70" i="22"/>
  <c r="X70" i="22"/>
  <c r="Y70" i="22"/>
  <c r="Z70" i="22"/>
  <c r="AA70" i="22"/>
  <c r="AB70" i="22"/>
  <c r="AC70" i="22"/>
  <c r="AD70" i="22"/>
  <c r="AE70" i="22"/>
  <c r="AF70" i="22"/>
  <c r="AG70" i="22"/>
  <c r="AH70" i="22"/>
  <c r="AI70" i="22"/>
  <c r="AJ70" i="22"/>
  <c r="AK70" i="22"/>
  <c r="AL70" i="22"/>
  <c r="AM70" i="22"/>
  <c r="AN70" i="22"/>
  <c r="AO70" i="22"/>
  <c r="AP70" i="22"/>
  <c r="AQ70" i="22"/>
  <c r="AR70" i="22"/>
  <c r="AS70" i="22"/>
  <c r="AT70" i="22"/>
  <c r="AU70" i="22"/>
  <c r="AV70" i="22"/>
  <c r="AW70" i="22"/>
  <c r="B71" i="22"/>
  <c r="C71" i="22"/>
  <c r="D71" i="22"/>
  <c r="E71" i="22"/>
  <c r="F71" i="22"/>
  <c r="G71" i="22"/>
  <c r="H71" i="22"/>
  <c r="I71" i="22"/>
  <c r="J71" i="22"/>
  <c r="K71" i="22"/>
  <c r="L71" i="22"/>
  <c r="M71" i="22"/>
  <c r="N71" i="22"/>
  <c r="O71" i="22"/>
  <c r="P71" i="22"/>
  <c r="Q71" i="22"/>
  <c r="R71" i="22"/>
  <c r="S71" i="22"/>
  <c r="T71" i="22"/>
  <c r="U71" i="22"/>
  <c r="V71" i="22"/>
  <c r="W71" i="22"/>
  <c r="X71" i="22"/>
  <c r="Y71" i="22"/>
  <c r="Z71" i="22"/>
  <c r="AA71" i="22"/>
  <c r="AB71" i="22"/>
  <c r="AC71" i="22"/>
  <c r="AD71" i="22"/>
  <c r="AE71" i="22"/>
  <c r="AF71" i="22"/>
  <c r="AG71" i="22"/>
  <c r="AH71" i="22"/>
  <c r="AI71" i="22"/>
  <c r="AJ71" i="22"/>
  <c r="AK71" i="22"/>
  <c r="AL71" i="22"/>
  <c r="AM71" i="22"/>
  <c r="AN71" i="22"/>
  <c r="AO71" i="22"/>
  <c r="AP71" i="22"/>
  <c r="AQ71" i="22"/>
  <c r="AR71" i="22"/>
  <c r="AS71" i="22"/>
  <c r="AT71" i="22"/>
  <c r="AU71" i="22"/>
  <c r="AV71" i="22"/>
  <c r="AW71" i="22"/>
  <c r="B72" i="22"/>
  <c r="C72" i="22"/>
  <c r="D72" i="22"/>
  <c r="E72" i="22"/>
  <c r="F72" i="22"/>
  <c r="G72" i="22"/>
  <c r="H72" i="22"/>
  <c r="I72" i="22"/>
  <c r="J72" i="22"/>
  <c r="K72" i="22"/>
  <c r="L72" i="22"/>
  <c r="M72" i="22"/>
  <c r="N72" i="22"/>
  <c r="O72" i="22"/>
  <c r="P72" i="22"/>
  <c r="Q72" i="22"/>
  <c r="R72" i="22"/>
  <c r="S72" i="22"/>
  <c r="T72" i="22"/>
  <c r="U72" i="22"/>
  <c r="V72" i="22"/>
  <c r="W72" i="22"/>
  <c r="X72" i="22"/>
  <c r="Y72" i="22"/>
  <c r="Z72" i="22"/>
  <c r="AA72" i="22"/>
  <c r="AB72" i="22"/>
  <c r="AC72" i="22"/>
  <c r="AD72" i="22"/>
  <c r="AE72" i="22"/>
  <c r="AF72" i="22"/>
  <c r="AG72" i="22"/>
  <c r="AH72" i="22"/>
  <c r="AI72" i="22"/>
  <c r="AJ72" i="22"/>
  <c r="AK72" i="22"/>
  <c r="AL72" i="22"/>
  <c r="AM72" i="22"/>
  <c r="AN72" i="22"/>
  <c r="AO72" i="22"/>
  <c r="AP72" i="22"/>
  <c r="AQ72" i="22"/>
  <c r="AR72" i="22"/>
  <c r="AS72" i="22"/>
  <c r="AT72" i="22"/>
  <c r="AU72" i="22"/>
  <c r="AV72" i="22"/>
  <c r="AW72" i="22"/>
  <c r="B73" i="22"/>
  <c r="C73" i="22"/>
  <c r="D73" i="22"/>
  <c r="E73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V73" i="22"/>
  <c r="W73" i="22"/>
  <c r="X73" i="22"/>
  <c r="Y73" i="22"/>
  <c r="Z73" i="22"/>
  <c r="AA73" i="22"/>
  <c r="AB73" i="22"/>
  <c r="AC73" i="22"/>
  <c r="AD73" i="22"/>
  <c r="AE73" i="22"/>
  <c r="AF73" i="22"/>
  <c r="AG73" i="22"/>
  <c r="AH73" i="22"/>
  <c r="AI73" i="22"/>
  <c r="AJ73" i="22"/>
  <c r="AK73" i="22"/>
  <c r="AL73" i="22"/>
  <c r="AM73" i="22"/>
  <c r="AN73" i="22"/>
  <c r="AO73" i="22"/>
  <c r="AP73" i="22"/>
  <c r="AQ73" i="22"/>
  <c r="AR73" i="22"/>
  <c r="AS73" i="22"/>
  <c r="AT73" i="22"/>
  <c r="AU73" i="22"/>
  <c r="AV73" i="22"/>
  <c r="AW73" i="22"/>
  <c r="B74" i="22"/>
  <c r="C74" i="22"/>
  <c r="D74" i="22"/>
  <c r="E74" i="22"/>
  <c r="F74" i="22"/>
  <c r="G74" i="22"/>
  <c r="H74" i="22"/>
  <c r="I74" i="22"/>
  <c r="J74" i="22"/>
  <c r="K74" i="22"/>
  <c r="L74" i="22"/>
  <c r="M74" i="22"/>
  <c r="N74" i="22"/>
  <c r="O74" i="22"/>
  <c r="P74" i="22"/>
  <c r="Q74" i="22"/>
  <c r="R74" i="22"/>
  <c r="S74" i="22"/>
  <c r="T74" i="22"/>
  <c r="U74" i="22"/>
  <c r="V74" i="22"/>
  <c r="W74" i="22"/>
  <c r="X74" i="22"/>
  <c r="Y74" i="22"/>
  <c r="Z74" i="22"/>
  <c r="AA74" i="22"/>
  <c r="AB74" i="22"/>
  <c r="AC74" i="22"/>
  <c r="AD74" i="22"/>
  <c r="AE74" i="22"/>
  <c r="AF74" i="22"/>
  <c r="AG74" i="22"/>
  <c r="AH74" i="22"/>
  <c r="AI74" i="22"/>
  <c r="AJ74" i="22"/>
  <c r="AK74" i="22"/>
  <c r="AL74" i="22"/>
  <c r="AM74" i="22"/>
  <c r="AN74" i="22"/>
  <c r="AO74" i="22"/>
  <c r="AP74" i="22"/>
  <c r="AQ74" i="22"/>
  <c r="AR74" i="22"/>
  <c r="AS74" i="22"/>
  <c r="AT74" i="22"/>
  <c r="AU74" i="22"/>
  <c r="AV74" i="22"/>
  <c r="AW74" i="22"/>
  <c r="B75" i="22"/>
  <c r="C75" i="22"/>
  <c r="D75" i="22"/>
  <c r="E75" i="22"/>
  <c r="F75" i="22"/>
  <c r="G75" i="22"/>
  <c r="H75" i="22"/>
  <c r="I75" i="22"/>
  <c r="J75" i="22"/>
  <c r="K75" i="22"/>
  <c r="L75" i="22"/>
  <c r="M75" i="22"/>
  <c r="N75" i="22"/>
  <c r="O75" i="22"/>
  <c r="P75" i="22"/>
  <c r="Q75" i="22"/>
  <c r="R75" i="22"/>
  <c r="S75" i="22"/>
  <c r="T75" i="22"/>
  <c r="U75" i="22"/>
  <c r="V75" i="22"/>
  <c r="W75" i="22"/>
  <c r="X75" i="22"/>
  <c r="Y75" i="22"/>
  <c r="Z75" i="22"/>
  <c r="AA75" i="22"/>
  <c r="AB75" i="22"/>
  <c r="AC75" i="22"/>
  <c r="AD75" i="22"/>
  <c r="AE75" i="22"/>
  <c r="AF75" i="22"/>
  <c r="AG75" i="22"/>
  <c r="AH75" i="22"/>
  <c r="AI75" i="22"/>
  <c r="AJ75" i="22"/>
  <c r="AK75" i="22"/>
  <c r="AL75" i="22"/>
  <c r="AM75" i="22"/>
  <c r="AN75" i="22"/>
  <c r="AO75" i="22"/>
  <c r="AP75" i="22"/>
  <c r="AQ75" i="22"/>
  <c r="AR75" i="22"/>
  <c r="AS75" i="22"/>
  <c r="AT75" i="22"/>
  <c r="AU75" i="22"/>
  <c r="AV75" i="22"/>
  <c r="AW75" i="22"/>
  <c r="B76" i="22"/>
  <c r="C76" i="22"/>
  <c r="D76" i="22"/>
  <c r="E76" i="22"/>
  <c r="F76" i="22"/>
  <c r="G76" i="22"/>
  <c r="H76" i="22"/>
  <c r="I76" i="22"/>
  <c r="J76" i="22"/>
  <c r="K76" i="22"/>
  <c r="L76" i="22"/>
  <c r="M76" i="22"/>
  <c r="N76" i="22"/>
  <c r="O76" i="22"/>
  <c r="P76" i="22"/>
  <c r="Q76" i="22"/>
  <c r="R76" i="22"/>
  <c r="S76" i="22"/>
  <c r="T76" i="22"/>
  <c r="U76" i="22"/>
  <c r="V76" i="22"/>
  <c r="W76" i="22"/>
  <c r="X76" i="22"/>
  <c r="Y76" i="22"/>
  <c r="Z76" i="22"/>
  <c r="AA76" i="22"/>
  <c r="AB76" i="22"/>
  <c r="AC76" i="22"/>
  <c r="AD76" i="22"/>
  <c r="AE76" i="22"/>
  <c r="AF76" i="22"/>
  <c r="AG76" i="22"/>
  <c r="AH76" i="22"/>
  <c r="AI76" i="22"/>
  <c r="AJ76" i="22"/>
  <c r="AK76" i="22"/>
  <c r="AL76" i="22"/>
  <c r="AM76" i="22"/>
  <c r="AN76" i="22"/>
  <c r="AO76" i="22"/>
  <c r="AP76" i="22"/>
  <c r="AQ76" i="22"/>
  <c r="AR76" i="22"/>
  <c r="AS76" i="22"/>
  <c r="AT76" i="22"/>
  <c r="AU76" i="22"/>
  <c r="AV76" i="22"/>
  <c r="AW76" i="22"/>
  <c r="B77" i="22"/>
  <c r="C77" i="22"/>
  <c r="D77" i="22"/>
  <c r="E77" i="22"/>
  <c r="F77" i="22"/>
  <c r="G77" i="22"/>
  <c r="H77" i="22"/>
  <c r="I77" i="22"/>
  <c r="J77" i="22"/>
  <c r="K77" i="22"/>
  <c r="L77" i="22"/>
  <c r="M77" i="22"/>
  <c r="N77" i="22"/>
  <c r="O77" i="22"/>
  <c r="P77" i="22"/>
  <c r="Q77" i="22"/>
  <c r="R77" i="22"/>
  <c r="S77" i="22"/>
  <c r="T77" i="22"/>
  <c r="U77" i="22"/>
  <c r="V77" i="22"/>
  <c r="W77" i="22"/>
  <c r="X77" i="22"/>
  <c r="Y77" i="22"/>
  <c r="Z77" i="22"/>
  <c r="AA77" i="22"/>
  <c r="AB77" i="22"/>
  <c r="AC77" i="22"/>
  <c r="AD77" i="22"/>
  <c r="AE77" i="22"/>
  <c r="AF77" i="22"/>
  <c r="AG77" i="22"/>
  <c r="AH77" i="22"/>
  <c r="AI77" i="22"/>
  <c r="AJ77" i="22"/>
  <c r="AK77" i="22"/>
  <c r="AL77" i="22"/>
  <c r="AM77" i="22"/>
  <c r="AN77" i="22"/>
  <c r="AO77" i="22"/>
  <c r="AP77" i="22"/>
  <c r="AQ77" i="22"/>
  <c r="AR77" i="22"/>
  <c r="AS77" i="22"/>
  <c r="AT77" i="22"/>
  <c r="AU77" i="22"/>
  <c r="AV77" i="22"/>
  <c r="AW77" i="22"/>
  <c r="B78" i="22"/>
  <c r="C78" i="22"/>
  <c r="D78" i="22"/>
  <c r="E78" i="22"/>
  <c r="F78" i="22"/>
  <c r="G78" i="22"/>
  <c r="H78" i="22"/>
  <c r="I78" i="22"/>
  <c r="J78" i="22"/>
  <c r="K78" i="22"/>
  <c r="L78" i="22"/>
  <c r="M78" i="22"/>
  <c r="N78" i="22"/>
  <c r="O78" i="22"/>
  <c r="P78" i="22"/>
  <c r="Q78" i="22"/>
  <c r="R78" i="22"/>
  <c r="S78" i="22"/>
  <c r="T78" i="22"/>
  <c r="U78" i="22"/>
  <c r="V78" i="22"/>
  <c r="W78" i="22"/>
  <c r="X78" i="22"/>
  <c r="Y78" i="22"/>
  <c r="Z78" i="22"/>
  <c r="AA78" i="22"/>
  <c r="AB78" i="22"/>
  <c r="AC78" i="22"/>
  <c r="AD78" i="22"/>
  <c r="AE78" i="22"/>
  <c r="AF78" i="22"/>
  <c r="AG78" i="22"/>
  <c r="AH78" i="22"/>
  <c r="AI78" i="22"/>
  <c r="AJ78" i="22"/>
  <c r="AK78" i="22"/>
  <c r="AL78" i="22"/>
  <c r="AM78" i="22"/>
  <c r="AN78" i="22"/>
  <c r="AO78" i="22"/>
  <c r="AP78" i="22"/>
  <c r="AQ78" i="22"/>
  <c r="AR78" i="22"/>
  <c r="AS78" i="22"/>
  <c r="AT78" i="22"/>
  <c r="AU78" i="22"/>
  <c r="AV78" i="22"/>
  <c r="AW78" i="22"/>
  <c r="B79" i="22"/>
  <c r="C79" i="22"/>
  <c r="D79" i="22"/>
  <c r="E79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V79" i="22"/>
  <c r="W79" i="22"/>
  <c r="X79" i="22"/>
  <c r="Y79" i="22"/>
  <c r="Z79" i="22"/>
  <c r="AA79" i="22"/>
  <c r="AB79" i="22"/>
  <c r="AC79" i="22"/>
  <c r="AD79" i="22"/>
  <c r="AE79" i="22"/>
  <c r="AF79" i="22"/>
  <c r="AG79" i="22"/>
  <c r="AH79" i="22"/>
  <c r="AI79" i="22"/>
  <c r="AJ79" i="22"/>
  <c r="AK79" i="22"/>
  <c r="AL79" i="22"/>
  <c r="AM79" i="22"/>
  <c r="AN79" i="22"/>
  <c r="AO79" i="22"/>
  <c r="AP79" i="22"/>
  <c r="AQ79" i="22"/>
  <c r="AR79" i="22"/>
  <c r="AS79" i="22"/>
  <c r="AT79" i="22"/>
  <c r="AU79" i="22"/>
  <c r="AV79" i="22"/>
  <c r="AW79" i="22"/>
  <c r="B80" i="22"/>
  <c r="C80" i="22"/>
  <c r="D80" i="22"/>
  <c r="E80" i="22"/>
  <c r="F80" i="22"/>
  <c r="G80" i="22"/>
  <c r="H80" i="22"/>
  <c r="I80" i="22"/>
  <c r="J80" i="22"/>
  <c r="K80" i="22"/>
  <c r="L80" i="22"/>
  <c r="M80" i="22"/>
  <c r="N80" i="22"/>
  <c r="O80" i="22"/>
  <c r="P80" i="22"/>
  <c r="Q80" i="22"/>
  <c r="R80" i="22"/>
  <c r="S80" i="22"/>
  <c r="T80" i="22"/>
  <c r="U80" i="22"/>
  <c r="V80" i="22"/>
  <c r="W80" i="22"/>
  <c r="X80" i="22"/>
  <c r="Y80" i="22"/>
  <c r="Z80" i="22"/>
  <c r="AA80" i="22"/>
  <c r="AB80" i="22"/>
  <c r="AC80" i="22"/>
  <c r="AD80" i="22"/>
  <c r="AE80" i="22"/>
  <c r="AF80" i="22"/>
  <c r="AG80" i="22"/>
  <c r="AH80" i="22"/>
  <c r="AI80" i="22"/>
  <c r="AJ80" i="22"/>
  <c r="AK80" i="22"/>
  <c r="AL80" i="22"/>
  <c r="AM80" i="22"/>
  <c r="AN80" i="22"/>
  <c r="AO80" i="22"/>
  <c r="AP80" i="22"/>
  <c r="AQ80" i="22"/>
  <c r="AR80" i="22"/>
  <c r="AS80" i="22"/>
  <c r="AT80" i="22"/>
  <c r="AU80" i="22"/>
  <c r="AV80" i="22"/>
  <c r="AW80" i="22"/>
  <c r="B81" i="22"/>
  <c r="C81" i="22"/>
  <c r="D81" i="22"/>
  <c r="E81" i="22"/>
  <c r="F81" i="22"/>
  <c r="G81" i="22"/>
  <c r="H81" i="22"/>
  <c r="I81" i="22"/>
  <c r="J81" i="22"/>
  <c r="K81" i="22"/>
  <c r="L81" i="22"/>
  <c r="M81" i="22"/>
  <c r="N81" i="22"/>
  <c r="O81" i="22"/>
  <c r="P81" i="22"/>
  <c r="Q81" i="22"/>
  <c r="R81" i="22"/>
  <c r="S81" i="22"/>
  <c r="T81" i="22"/>
  <c r="U81" i="22"/>
  <c r="V81" i="22"/>
  <c r="W81" i="22"/>
  <c r="X81" i="22"/>
  <c r="Y81" i="22"/>
  <c r="Z81" i="22"/>
  <c r="AA81" i="22"/>
  <c r="AB81" i="22"/>
  <c r="AC81" i="22"/>
  <c r="AD81" i="22"/>
  <c r="AE81" i="22"/>
  <c r="AF81" i="22"/>
  <c r="AG81" i="22"/>
  <c r="AH81" i="22"/>
  <c r="AI81" i="22"/>
  <c r="AJ81" i="22"/>
  <c r="AK81" i="22"/>
  <c r="AL81" i="22"/>
  <c r="AM81" i="22"/>
  <c r="AN81" i="22"/>
  <c r="AO81" i="22"/>
  <c r="AP81" i="22"/>
  <c r="AQ81" i="22"/>
  <c r="AR81" i="22"/>
  <c r="AS81" i="22"/>
  <c r="AT81" i="22"/>
  <c r="AU81" i="22"/>
  <c r="AV81" i="22"/>
  <c r="AW81" i="22"/>
  <c r="B82" i="22"/>
  <c r="C82" i="22"/>
  <c r="D82" i="22"/>
  <c r="E82" i="22"/>
  <c r="F82" i="22"/>
  <c r="G82" i="22"/>
  <c r="H82" i="22"/>
  <c r="I82" i="22"/>
  <c r="J82" i="22"/>
  <c r="K82" i="22"/>
  <c r="L82" i="22"/>
  <c r="M82" i="22"/>
  <c r="N82" i="22"/>
  <c r="O82" i="22"/>
  <c r="P82" i="22"/>
  <c r="Q82" i="22"/>
  <c r="R82" i="22"/>
  <c r="S82" i="22"/>
  <c r="T82" i="22"/>
  <c r="U82" i="22"/>
  <c r="V82" i="22"/>
  <c r="W82" i="22"/>
  <c r="X82" i="22"/>
  <c r="Y82" i="22"/>
  <c r="Z82" i="22"/>
  <c r="AA82" i="22"/>
  <c r="AB82" i="22"/>
  <c r="AC82" i="22"/>
  <c r="AD82" i="22"/>
  <c r="AE82" i="22"/>
  <c r="AF82" i="22"/>
  <c r="AG82" i="22"/>
  <c r="AH82" i="22"/>
  <c r="AI82" i="22"/>
  <c r="AJ82" i="22"/>
  <c r="AK82" i="22"/>
  <c r="AL82" i="22"/>
  <c r="AM82" i="22"/>
  <c r="AN82" i="22"/>
  <c r="AO82" i="22"/>
  <c r="AP82" i="22"/>
  <c r="AQ82" i="22"/>
  <c r="AR82" i="22"/>
  <c r="AS82" i="22"/>
  <c r="AT82" i="22"/>
  <c r="AU82" i="22"/>
  <c r="AV82" i="22"/>
  <c r="AW82" i="22"/>
  <c r="B83" i="22"/>
  <c r="C83" i="22"/>
  <c r="D83" i="22"/>
  <c r="E83" i="22"/>
  <c r="F83" i="22"/>
  <c r="G83" i="22"/>
  <c r="H83" i="22"/>
  <c r="I83" i="22"/>
  <c r="J83" i="22"/>
  <c r="K83" i="22"/>
  <c r="L83" i="22"/>
  <c r="M83" i="22"/>
  <c r="N83" i="22"/>
  <c r="O83" i="22"/>
  <c r="P83" i="22"/>
  <c r="Q83" i="22"/>
  <c r="R83" i="22"/>
  <c r="S83" i="22"/>
  <c r="T83" i="22"/>
  <c r="U83" i="22"/>
  <c r="V83" i="22"/>
  <c r="W83" i="22"/>
  <c r="X83" i="22"/>
  <c r="Y83" i="22"/>
  <c r="Z83" i="22"/>
  <c r="AA83" i="22"/>
  <c r="AB83" i="22"/>
  <c r="AC83" i="22"/>
  <c r="AD83" i="22"/>
  <c r="AE83" i="22"/>
  <c r="AF83" i="22"/>
  <c r="AG83" i="22"/>
  <c r="AH83" i="22"/>
  <c r="AI83" i="22"/>
  <c r="AJ83" i="22"/>
  <c r="AK83" i="22"/>
  <c r="AL83" i="22"/>
  <c r="AM83" i="22"/>
  <c r="AN83" i="22"/>
  <c r="AO83" i="22"/>
  <c r="AP83" i="22"/>
  <c r="AQ83" i="22"/>
  <c r="AR83" i="22"/>
  <c r="AS83" i="22"/>
  <c r="AT83" i="22"/>
  <c r="AU83" i="22"/>
  <c r="AV83" i="22"/>
  <c r="AW83" i="22"/>
  <c r="B84" i="22"/>
  <c r="C84" i="22"/>
  <c r="D84" i="22"/>
  <c r="E84" i="22"/>
  <c r="F84" i="22"/>
  <c r="G84" i="22"/>
  <c r="H84" i="22"/>
  <c r="I84" i="22"/>
  <c r="J84" i="22"/>
  <c r="K84" i="22"/>
  <c r="L84" i="22"/>
  <c r="M84" i="22"/>
  <c r="N84" i="22"/>
  <c r="O84" i="22"/>
  <c r="P84" i="22"/>
  <c r="Q84" i="22"/>
  <c r="R84" i="22"/>
  <c r="S84" i="22"/>
  <c r="T84" i="22"/>
  <c r="U84" i="22"/>
  <c r="V84" i="22"/>
  <c r="W84" i="22"/>
  <c r="X84" i="22"/>
  <c r="Y84" i="22"/>
  <c r="Z84" i="22"/>
  <c r="AA84" i="22"/>
  <c r="AB84" i="22"/>
  <c r="AC84" i="22"/>
  <c r="AD84" i="22"/>
  <c r="AE84" i="22"/>
  <c r="AF84" i="22"/>
  <c r="AG84" i="22"/>
  <c r="AH84" i="22"/>
  <c r="AI84" i="22"/>
  <c r="AJ84" i="22"/>
  <c r="AK84" i="22"/>
  <c r="AL84" i="22"/>
  <c r="AM84" i="22"/>
  <c r="AN84" i="22"/>
  <c r="AO84" i="22"/>
  <c r="AP84" i="22"/>
  <c r="AQ84" i="22"/>
  <c r="AR84" i="22"/>
  <c r="AS84" i="22"/>
  <c r="AT84" i="22"/>
  <c r="AU84" i="22"/>
  <c r="AV84" i="22"/>
  <c r="AW84" i="22"/>
  <c r="B85" i="22"/>
  <c r="C85" i="22"/>
  <c r="D85" i="22"/>
  <c r="E85" i="22"/>
  <c r="F85" i="22"/>
  <c r="G85" i="22"/>
  <c r="H85" i="22"/>
  <c r="I85" i="22"/>
  <c r="J85" i="22"/>
  <c r="K85" i="22"/>
  <c r="L85" i="22"/>
  <c r="M85" i="22"/>
  <c r="N85" i="22"/>
  <c r="O85" i="22"/>
  <c r="P85" i="22"/>
  <c r="Q85" i="22"/>
  <c r="R85" i="22"/>
  <c r="S85" i="22"/>
  <c r="T85" i="22"/>
  <c r="U85" i="22"/>
  <c r="V85" i="22"/>
  <c r="W85" i="22"/>
  <c r="X85" i="22"/>
  <c r="Y85" i="22"/>
  <c r="Z85" i="22"/>
  <c r="AA85" i="22"/>
  <c r="AB85" i="22"/>
  <c r="AC85" i="22"/>
  <c r="AD85" i="22"/>
  <c r="AE85" i="22"/>
  <c r="AF85" i="22"/>
  <c r="AG85" i="22"/>
  <c r="AH85" i="22"/>
  <c r="AI85" i="22"/>
  <c r="AJ85" i="22"/>
  <c r="AK85" i="22"/>
  <c r="AL85" i="22"/>
  <c r="AM85" i="22"/>
  <c r="AN85" i="22"/>
  <c r="AO85" i="22"/>
  <c r="AP85" i="22"/>
  <c r="AQ85" i="22"/>
  <c r="AR85" i="22"/>
  <c r="AS85" i="22"/>
  <c r="AT85" i="22"/>
  <c r="AU85" i="22"/>
  <c r="AV85" i="22"/>
  <c r="AW85" i="22"/>
  <c r="B86" i="22"/>
  <c r="C86" i="22"/>
  <c r="D86" i="22"/>
  <c r="E86" i="22"/>
  <c r="F86" i="22"/>
  <c r="G86" i="22"/>
  <c r="H86" i="22"/>
  <c r="I86" i="22"/>
  <c r="J86" i="22"/>
  <c r="K86" i="22"/>
  <c r="L86" i="22"/>
  <c r="M86" i="22"/>
  <c r="N86" i="22"/>
  <c r="O86" i="22"/>
  <c r="P86" i="22"/>
  <c r="Q86" i="22"/>
  <c r="R86" i="22"/>
  <c r="S86" i="22"/>
  <c r="T86" i="22"/>
  <c r="U86" i="22"/>
  <c r="V86" i="22"/>
  <c r="W86" i="22"/>
  <c r="X86" i="22"/>
  <c r="Y86" i="22"/>
  <c r="Z86" i="22"/>
  <c r="AA86" i="22"/>
  <c r="AB86" i="22"/>
  <c r="AC86" i="22"/>
  <c r="AD86" i="22"/>
  <c r="AE86" i="22"/>
  <c r="AF86" i="22"/>
  <c r="AG86" i="22"/>
  <c r="AH86" i="22"/>
  <c r="AI86" i="22"/>
  <c r="AJ86" i="22"/>
  <c r="AK86" i="22"/>
  <c r="AL86" i="22"/>
  <c r="AM86" i="22"/>
  <c r="AN86" i="22"/>
  <c r="AO86" i="22"/>
  <c r="AP86" i="22"/>
  <c r="AQ86" i="22"/>
  <c r="AR86" i="22"/>
  <c r="AS86" i="22"/>
  <c r="AT86" i="22"/>
  <c r="AU86" i="22"/>
  <c r="AV86" i="22"/>
  <c r="AW86" i="22"/>
  <c r="B87" i="22"/>
  <c r="C87" i="22"/>
  <c r="D87" i="22"/>
  <c r="E87" i="22"/>
  <c r="F87" i="22"/>
  <c r="G87" i="22"/>
  <c r="H87" i="22"/>
  <c r="I87" i="22"/>
  <c r="J87" i="22"/>
  <c r="K87" i="22"/>
  <c r="L87" i="22"/>
  <c r="M87" i="22"/>
  <c r="N87" i="22"/>
  <c r="O87" i="22"/>
  <c r="P87" i="22"/>
  <c r="Q87" i="22"/>
  <c r="R87" i="22"/>
  <c r="S87" i="22"/>
  <c r="T87" i="22"/>
  <c r="U87" i="22"/>
  <c r="V87" i="22"/>
  <c r="W87" i="22"/>
  <c r="X87" i="22"/>
  <c r="Y87" i="22"/>
  <c r="Z87" i="22"/>
  <c r="AA87" i="22"/>
  <c r="AB87" i="22"/>
  <c r="AC87" i="22"/>
  <c r="AD87" i="22"/>
  <c r="AE87" i="22"/>
  <c r="AF87" i="22"/>
  <c r="AG87" i="22"/>
  <c r="AH87" i="22"/>
  <c r="AI87" i="22"/>
  <c r="AJ87" i="22"/>
  <c r="AK87" i="22"/>
  <c r="AL87" i="22"/>
  <c r="AM87" i="22"/>
  <c r="AN87" i="22"/>
  <c r="AO87" i="22"/>
  <c r="AP87" i="22"/>
  <c r="AQ87" i="22"/>
  <c r="AR87" i="22"/>
  <c r="AS87" i="22"/>
  <c r="AT87" i="22"/>
  <c r="AU87" i="22"/>
  <c r="AV87" i="22"/>
  <c r="AW87" i="22"/>
  <c r="B88" i="22"/>
  <c r="C88" i="22"/>
  <c r="D88" i="22"/>
  <c r="E88" i="22"/>
  <c r="F88" i="22"/>
  <c r="G88" i="22"/>
  <c r="H88" i="22"/>
  <c r="I88" i="22"/>
  <c r="J88" i="22"/>
  <c r="K88" i="22"/>
  <c r="L88" i="22"/>
  <c r="M88" i="22"/>
  <c r="N88" i="22"/>
  <c r="O88" i="22"/>
  <c r="P88" i="22"/>
  <c r="Q88" i="22"/>
  <c r="R88" i="22"/>
  <c r="S88" i="22"/>
  <c r="T88" i="22"/>
  <c r="U88" i="22"/>
  <c r="V88" i="22"/>
  <c r="W88" i="22"/>
  <c r="X88" i="22"/>
  <c r="Y88" i="22"/>
  <c r="Z88" i="22"/>
  <c r="AA88" i="22"/>
  <c r="AB88" i="22"/>
  <c r="AC88" i="22"/>
  <c r="AD88" i="22"/>
  <c r="AE88" i="22"/>
  <c r="AF88" i="22"/>
  <c r="AG88" i="22"/>
  <c r="AH88" i="22"/>
  <c r="AI88" i="22"/>
  <c r="AJ88" i="22"/>
  <c r="AK88" i="22"/>
  <c r="AL88" i="22"/>
  <c r="AM88" i="22"/>
  <c r="AN88" i="22"/>
  <c r="AO88" i="22"/>
  <c r="AP88" i="22"/>
  <c r="AQ88" i="22"/>
  <c r="AR88" i="22"/>
  <c r="AS88" i="22"/>
  <c r="AT88" i="22"/>
  <c r="AU88" i="22"/>
  <c r="AV88" i="22"/>
  <c r="AW88" i="22"/>
  <c r="B89" i="22"/>
  <c r="C89" i="22"/>
  <c r="D89" i="22"/>
  <c r="E89" i="22"/>
  <c r="F89" i="22"/>
  <c r="G89" i="22"/>
  <c r="H89" i="22"/>
  <c r="I89" i="22"/>
  <c r="J89" i="22"/>
  <c r="K89" i="22"/>
  <c r="L89" i="22"/>
  <c r="M89" i="22"/>
  <c r="N89" i="22"/>
  <c r="O89" i="22"/>
  <c r="P89" i="22"/>
  <c r="Q89" i="22"/>
  <c r="R89" i="22"/>
  <c r="S89" i="22"/>
  <c r="T89" i="22"/>
  <c r="U89" i="22"/>
  <c r="V89" i="22"/>
  <c r="W89" i="22"/>
  <c r="X89" i="22"/>
  <c r="Y89" i="22"/>
  <c r="Z89" i="22"/>
  <c r="AA89" i="22"/>
  <c r="AB89" i="22"/>
  <c r="AC89" i="22"/>
  <c r="AD89" i="22"/>
  <c r="AE89" i="22"/>
  <c r="AF89" i="22"/>
  <c r="AG89" i="22"/>
  <c r="AH89" i="22"/>
  <c r="AI89" i="22"/>
  <c r="AJ89" i="22"/>
  <c r="AK89" i="22"/>
  <c r="AL89" i="22"/>
  <c r="AM89" i="22"/>
  <c r="AN89" i="22"/>
  <c r="AO89" i="22"/>
  <c r="AP89" i="22"/>
  <c r="AQ89" i="22"/>
  <c r="AR89" i="22"/>
  <c r="AS89" i="22"/>
  <c r="AT89" i="22"/>
  <c r="AU89" i="22"/>
  <c r="AV89" i="22"/>
  <c r="AW89" i="22"/>
  <c r="B90" i="22"/>
  <c r="C90" i="22"/>
  <c r="D90" i="22"/>
  <c r="E90" i="22"/>
  <c r="F90" i="22"/>
  <c r="G90" i="22"/>
  <c r="H90" i="22"/>
  <c r="I90" i="22"/>
  <c r="J90" i="22"/>
  <c r="K90" i="22"/>
  <c r="L90" i="22"/>
  <c r="M90" i="22"/>
  <c r="N90" i="22"/>
  <c r="O90" i="22"/>
  <c r="P90" i="22"/>
  <c r="Q90" i="22"/>
  <c r="R90" i="22"/>
  <c r="S90" i="22"/>
  <c r="T90" i="22"/>
  <c r="U90" i="22"/>
  <c r="V90" i="22"/>
  <c r="W90" i="22"/>
  <c r="X90" i="22"/>
  <c r="Y90" i="22"/>
  <c r="Z90" i="22"/>
  <c r="AA90" i="22"/>
  <c r="AB90" i="22"/>
  <c r="AC90" i="22"/>
  <c r="AD90" i="22"/>
  <c r="AE90" i="22"/>
  <c r="AF90" i="22"/>
  <c r="AG90" i="22"/>
  <c r="AH90" i="22"/>
  <c r="AI90" i="22"/>
  <c r="AJ90" i="22"/>
  <c r="AK90" i="22"/>
  <c r="AL90" i="22"/>
  <c r="AM90" i="22"/>
  <c r="AN90" i="22"/>
  <c r="AO90" i="22"/>
  <c r="AP90" i="22"/>
  <c r="AQ90" i="22"/>
  <c r="AR90" i="22"/>
  <c r="AS90" i="22"/>
  <c r="AT90" i="22"/>
  <c r="AU90" i="22"/>
  <c r="AV90" i="22"/>
  <c r="AW90" i="22"/>
  <c r="B91" i="22"/>
  <c r="C91" i="22"/>
  <c r="D91" i="22"/>
  <c r="E91" i="22"/>
  <c r="F91" i="22"/>
  <c r="G91" i="22"/>
  <c r="H91" i="22"/>
  <c r="I91" i="22"/>
  <c r="J91" i="22"/>
  <c r="K91" i="22"/>
  <c r="L91" i="22"/>
  <c r="M91" i="22"/>
  <c r="N91" i="22"/>
  <c r="O91" i="22"/>
  <c r="P91" i="22"/>
  <c r="Q91" i="22"/>
  <c r="R91" i="22"/>
  <c r="S91" i="22"/>
  <c r="T91" i="22"/>
  <c r="U91" i="22"/>
  <c r="V91" i="22"/>
  <c r="W91" i="22"/>
  <c r="X91" i="22"/>
  <c r="Y91" i="22"/>
  <c r="Z91" i="22"/>
  <c r="AA91" i="22"/>
  <c r="AB91" i="22"/>
  <c r="AC91" i="22"/>
  <c r="AD91" i="22"/>
  <c r="AE91" i="22"/>
  <c r="AF91" i="22"/>
  <c r="AG91" i="22"/>
  <c r="AH91" i="22"/>
  <c r="AI91" i="22"/>
  <c r="AJ91" i="22"/>
  <c r="AK91" i="22"/>
  <c r="AL91" i="22"/>
  <c r="AM91" i="22"/>
  <c r="AN91" i="22"/>
  <c r="AO91" i="22"/>
  <c r="AP91" i="22"/>
  <c r="AQ91" i="22"/>
  <c r="AR91" i="22"/>
  <c r="AS91" i="22"/>
  <c r="AT91" i="22"/>
  <c r="AU91" i="22"/>
  <c r="AV91" i="22"/>
  <c r="AW91" i="22"/>
  <c r="B92" i="22"/>
  <c r="C92" i="22"/>
  <c r="D92" i="22"/>
  <c r="E92" i="22"/>
  <c r="F92" i="22"/>
  <c r="G92" i="22"/>
  <c r="H92" i="22"/>
  <c r="I92" i="22"/>
  <c r="J92" i="22"/>
  <c r="K92" i="22"/>
  <c r="L92" i="22"/>
  <c r="M92" i="22"/>
  <c r="N92" i="22"/>
  <c r="O92" i="22"/>
  <c r="P92" i="22"/>
  <c r="Q92" i="22"/>
  <c r="R92" i="22"/>
  <c r="S92" i="22"/>
  <c r="T92" i="22"/>
  <c r="U92" i="22"/>
  <c r="V92" i="22"/>
  <c r="W92" i="22"/>
  <c r="X92" i="22"/>
  <c r="Y92" i="22"/>
  <c r="Z92" i="22"/>
  <c r="AA92" i="22"/>
  <c r="AB92" i="22"/>
  <c r="AC92" i="22"/>
  <c r="AD92" i="22"/>
  <c r="AE92" i="22"/>
  <c r="AF92" i="22"/>
  <c r="AG92" i="22"/>
  <c r="AH92" i="22"/>
  <c r="AI92" i="22"/>
  <c r="AJ92" i="22"/>
  <c r="AK92" i="22"/>
  <c r="AL92" i="22"/>
  <c r="AM92" i="22"/>
  <c r="AN92" i="22"/>
  <c r="AO92" i="22"/>
  <c r="AP92" i="22"/>
  <c r="AQ92" i="22"/>
  <c r="AR92" i="22"/>
  <c r="AS92" i="22"/>
  <c r="AT92" i="22"/>
  <c r="AU92" i="22"/>
  <c r="AV92" i="22"/>
  <c r="AW92" i="22"/>
  <c r="B93" i="22"/>
  <c r="C93" i="22"/>
  <c r="D93" i="22"/>
  <c r="E93" i="22"/>
  <c r="F93" i="22"/>
  <c r="G93" i="22"/>
  <c r="H93" i="22"/>
  <c r="I93" i="22"/>
  <c r="J93" i="22"/>
  <c r="K93" i="22"/>
  <c r="L93" i="22"/>
  <c r="M93" i="22"/>
  <c r="N93" i="22"/>
  <c r="O93" i="22"/>
  <c r="P93" i="22"/>
  <c r="Q93" i="22"/>
  <c r="R93" i="22"/>
  <c r="S93" i="22"/>
  <c r="T93" i="22"/>
  <c r="U93" i="22"/>
  <c r="V93" i="22"/>
  <c r="W93" i="22"/>
  <c r="X93" i="22"/>
  <c r="Y93" i="22"/>
  <c r="Z93" i="22"/>
  <c r="AA93" i="22"/>
  <c r="AB93" i="22"/>
  <c r="AC93" i="22"/>
  <c r="AD93" i="22"/>
  <c r="AE93" i="22"/>
  <c r="AF93" i="22"/>
  <c r="AG93" i="22"/>
  <c r="AH93" i="22"/>
  <c r="AI93" i="22"/>
  <c r="AJ93" i="22"/>
  <c r="AK93" i="22"/>
  <c r="AL93" i="22"/>
  <c r="AM93" i="22"/>
  <c r="AN93" i="22"/>
  <c r="AO93" i="22"/>
  <c r="AP93" i="22"/>
  <c r="AQ93" i="22"/>
  <c r="AR93" i="22"/>
  <c r="AS93" i="22"/>
  <c r="AT93" i="22"/>
  <c r="AU93" i="22"/>
  <c r="AV93" i="22"/>
  <c r="AW93" i="22"/>
  <c r="B94" i="22"/>
  <c r="C94" i="22"/>
  <c r="D94" i="22"/>
  <c r="E94" i="22"/>
  <c r="F94" i="22"/>
  <c r="G94" i="22"/>
  <c r="H94" i="22"/>
  <c r="I94" i="22"/>
  <c r="J94" i="22"/>
  <c r="K94" i="22"/>
  <c r="L94" i="22"/>
  <c r="M94" i="22"/>
  <c r="N94" i="22"/>
  <c r="O94" i="22"/>
  <c r="P94" i="22"/>
  <c r="Q94" i="22"/>
  <c r="R94" i="22"/>
  <c r="S94" i="22"/>
  <c r="T94" i="22"/>
  <c r="U94" i="22"/>
  <c r="V94" i="22"/>
  <c r="W94" i="22"/>
  <c r="X94" i="22"/>
  <c r="Y94" i="22"/>
  <c r="Z94" i="22"/>
  <c r="AA94" i="22"/>
  <c r="AB94" i="22"/>
  <c r="AC94" i="22"/>
  <c r="AD94" i="22"/>
  <c r="AE94" i="22"/>
  <c r="AF94" i="22"/>
  <c r="AG94" i="22"/>
  <c r="AH94" i="22"/>
  <c r="AI94" i="22"/>
  <c r="AJ94" i="22"/>
  <c r="AK94" i="22"/>
  <c r="AL94" i="22"/>
  <c r="AM94" i="22"/>
  <c r="AN94" i="22"/>
  <c r="AO94" i="22"/>
  <c r="AP94" i="22"/>
  <c r="AQ94" i="22"/>
  <c r="AR94" i="22"/>
  <c r="AS94" i="22"/>
  <c r="AT94" i="22"/>
  <c r="AU94" i="22"/>
  <c r="AV94" i="22"/>
  <c r="AW94" i="22"/>
  <c r="B95" i="22"/>
  <c r="C95" i="22"/>
  <c r="D95" i="22"/>
  <c r="E95" i="22"/>
  <c r="F95" i="22"/>
  <c r="G95" i="22"/>
  <c r="H95" i="22"/>
  <c r="I95" i="22"/>
  <c r="J95" i="22"/>
  <c r="K95" i="22"/>
  <c r="L95" i="22"/>
  <c r="M95" i="22"/>
  <c r="N95" i="22"/>
  <c r="O95" i="22"/>
  <c r="P95" i="22"/>
  <c r="Q95" i="22"/>
  <c r="R95" i="22"/>
  <c r="S95" i="22"/>
  <c r="T95" i="22"/>
  <c r="U95" i="22"/>
  <c r="V95" i="22"/>
  <c r="W95" i="22"/>
  <c r="X95" i="22"/>
  <c r="Y95" i="22"/>
  <c r="Z95" i="22"/>
  <c r="AA95" i="22"/>
  <c r="AB95" i="22"/>
  <c r="AC95" i="22"/>
  <c r="AD95" i="22"/>
  <c r="AE95" i="22"/>
  <c r="AF95" i="22"/>
  <c r="AG95" i="22"/>
  <c r="AH95" i="22"/>
  <c r="AI95" i="22"/>
  <c r="AJ95" i="22"/>
  <c r="AK95" i="22"/>
  <c r="AL95" i="22"/>
  <c r="AM95" i="22"/>
  <c r="AN95" i="22"/>
  <c r="AO95" i="22"/>
  <c r="AP95" i="22"/>
  <c r="AQ95" i="22"/>
  <c r="AR95" i="22"/>
  <c r="AS95" i="22"/>
  <c r="AT95" i="22"/>
  <c r="AU95" i="22"/>
  <c r="AV95" i="22"/>
  <c r="AW95" i="22"/>
  <c r="B96" i="22"/>
  <c r="C96" i="22"/>
  <c r="D96" i="22"/>
  <c r="E96" i="22"/>
  <c r="F96" i="22"/>
  <c r="G96" i="22"/>
  <c r="H96" i="22"/>
  <c r="I96" i="22"/>
  <c r="J96" i="22"/>
  <c r="K96" i="22"/>
  <c r="L96" i="22"/>
  <c r="M96" i="22"/>
  <c r="N96" i="22"/>
  <c r="O96" i="22"/>
  <c r="P96" i="22"/>
  <c r="Q96" i="22"/>
  <c r="R96" i="22"/>
  <c r="S96" i="22"/>
  <c r="T96" i="22"/>
  <c r="U96" i="22"/>
  <c r="V96" i="22"/>
  <c r="W96" i="22"/>
  <c r="X96" i="22"/>
  <c r="Y96" i="22"/>
  <c r="Z96" i="22"/>
  <c r="AA96" i="22"/>
  <c r="AB96" i="22"/>
  <c r="AC96" i="22"/>
  <c r="AD96" i="22"/>
  <c r="AE96" i="22"/>
  <c r="AF96" i="22"/>
  <c r="AG96" i="22"/>
  <c r="AH96" i="22"/>
  <c r="AI96" i="22"/>
  <c r="AJ96" i="22"/>
  <c r="AK96" i="22"/>
  <c r="AL96" i="22"/>
  <c r="AM96" i="22"/>
  <c r="AN96" i="22"/>
  <c r="AO96" i="22"/>
  <c r="AP96" i="22"/>
  <c r="AQ96" i="22"/>
  <c r="AR96" i="22"/>
  <c r="AS96" i="22"/>
  <c r="AT96" i="22"/>
  <c r="AU96" i="22"/>
  <c r="AV96" i="22"/>
  <c r="AW96" i="22"/>
  <c r="B97" i="22"/>
  <c r="C97" i="22"/>
  <c r="D97" i="22"/>
  <c r="E97" i="22"/>
  <c r="F97" i="22"/>
  <c r="G97" i="22"/>
  <c r="H97" i="22"/>
  <c r="I97" i="22"/>
  <c r="J97" i="22"/>
  <c r="K97" i="22"/>
  <c r="L97" i="22"/>
  <c r="M97" i="22"/>
  <c r="N97" i="22"/>
  <c r="O97" i="22"/>
  <c r="P97" i="22"/>
  <c r="Q97" i="22"/>
  <c r="R97" i="22"/>
  <c r="S97" i="22"/>
  <c r="T97" i="22"/>
  <c r="U97" i="22"/>
  <c r="V97" i="22"/>
  <c r="W97" i="22"/>
  <c r="X97" i="22"/>
  <c r="Y97" i="22"/>
  <c r="Z97" i="22"/>
  <c r="AA97" i="22"/>
  <c r="AB97" i="22"/>
  <c r="AC97" i="22"/>
  <c r="AD97" i="22"/>
  <c r="AE97" i="22"/>
  <c r="AF97" i="22"/>
  <c r="AG97" i="22"/>
  <c r="AH97" i="22"/>
  <c r="AI97" i="22"/>
  <c r="AJ97" i="22"/>
  <c r="AK97" i="22"/>
  <c r="AL97" i="22"/>
  <c r="AM97" i="22"/>
  <c r="AN97" i="22"/>
  <c r="AO97" i="22"/>
  <c r="AP97" i="22"/>
  <c r="AQ97" i="22"/>
  <c r="AR97" i="22"/>
  <c r="AS97" i="22"/>
  <c r="AT97" i="22"/>
  <c r="AU97" i="22"/>
  <c r="AV97" i="22"/>
  <c r="AW97" i="22"/>
  <c r="B98" i="22"/>
  <c r="C98" i="22"/>
  <c r="D98" i="22"/>
  <c r="E98" i="22"/>
  <c r="F98" i="22"/>
  <c r="G98" i="22"/>
  <c r="H98" i="22"/>
  <c r="I98" i="22"/>
  <c r="J98" i="22"/>
  <c r="K98" i="22"/>
  <c r="L98" i="22"/>
  <c r="M98" i="22"/>
  <c r="N98" i="22"/>
  <c r="O98" i="22"/>
  <c r="P98" i="22"/>
  <c r="Q98" i="22"/>
  <c r="R98" i="22"/>
  <c r="S98" i="22"/>
  <c r="T98" i="22"/>
  <c r="U98" i="22"/>
  <c r="V98" i="22"/>
  <c r="W98" i="22"/>
  <c r="X98" i="22"/>
  <c r="Y98" i="22"/>
  <c r="Z98" i="22"/>
  <c r="AA98" i="22"/>
  <c r="AB98" i="22"/>
  <c r="AC98" i="22"/>
  <c r="AD98" i="22"/>
  <c r="AE98" i="22"/>
  <c r="AF98" i="22"/>
  <c r="AG98" i="22"/>
  <c r="AH98" i="22"/>
  <c r="AI98" i="22"/>
  <c r="AJ98" i="22"/>
  <c r="AK98" i="22"/>
  <c r="AL98" i="22"/>
  <c r="AM98" i="22"/>
  <c r="AN98" i="22"/>
  <c r="AO98" i="22"/>
  <c r="AP98" i="22"/>
  <c r="AQ98" i="22"/>
  <c r="AR98" i="22"/>
  <c r="AS98" i="22"/>
  <c r="AT98" i="22"/>
  <c r="AU98" i="22"/>
  <c r="AV98" i="22"/>
  <c r="AW98" i="22"/>
  <c r="B99" i="22"/>
  <c r="C99" i="22"/>
  <c r="D99" i="22"/>
  <c r="E99" i="22"/>
  <c r="F99" i="22"/>
  <c r="G99" i="22"/>
  <c r="H99" i="22"/>
  <c r="I99" i="22"/>
  <c r="J99" i="22"/>
  <c r="K99" i="22"/>
  <c r="L99" i="22"/>
  <c r="M99" i="22"/>
  <c r="N99" i="22"/>
  <c r="O99" i="22"/>
  <c r="P99" i="22"/>
  <c r="Q99" i="22"/>
  <c r="R99" i="22"/>
  <c r="S99" i="22"/>
  <c r="T99" i="22"/>
  <c r="U99" i="22"/>
  <c r="V99" i="22"/>
  <c r="W99" i="22"/>
  <c r="X99" i="22"/>
  <c r="Y99" i="22"/>
  <c r="Z99" i="22"/>
  <c r="AA99" i="22"/>
  <c r="AB99" i="22"/>
  <c r="AC99" i="22"/>
  <c r="AD99" i="22"/>
  <c r="AE99" i="22"/>
  <c r="AF99" i="22"/>
  <c r="AG99" i="22"/>
  <c r="AH99" i="22"/>
  <c r="AI99" i="22"/>
  <c r="AJ99" i="22"/>
  <c r="AK99" i="22"/>
  <c r="AL99" i="22"/>
  <c r="AM99" i="22"/>
  <c r="AN99" i="22"/>
  <c r="AO99" i="22"/>
  <c r="AP99" i="22"/>
  <c r="AQ99" i="22"/>
  <c r="AR99" i="22"/>
  <c r="AS99" i="22"/>
  <c r="AT99" i="22"/>
  <c r="AU99" i="22"/>
  <c r="AV99" i="22"/>
  <c r="AW99" i="22"/>
  <c r="B100" i="22"/>
  <c r="C100" i="22"/>
  <c r="D100" i="22"/>
  <c r="E100" i="22"/>
  <c r="F100" i="22"/>
  <c r="G100" i="22"/>
  <c r="H100" i="22"/>
  <c r="I100" i="22"/>
  <c r="J100" i="22"/>
  <c r="K100" i="22"/>
  <c r="L100" i="22"/>
  <c r="M100" i="22"/>
  <c r="N100" i="22"/>
  <c r="O100" i="22"/>
  <c r="P100" i="22"/>
  <c r="Q100" i="22"/>
  <c r="R100" i="22"/>
  <c r="S100" i="22"/>
  <c r="T100" i="22"/>
  <c r="U100" i="22"/>
  <c r="V100" i="22"/>
  <c r="W100" i="22"/>
  <c r="X100" i="22"/>
  <c r="Y100" i="22"/>
  <c r="Z100" i="22"/>
  <c r="AA100" i="22"/>
  <c r="AB100" i="22"/>
  <c r="AC100" i="22"/>
  <c r="AD100" i="22"/>
  <c r="AE100" i="22"/>
  <c r="AF100" i="22"/>
  <c r="AG100" i="22"/>
  <c r="AH100" i="22"/>
  <c r="AI100" i="22"/>
  <c r="AJ100" i="22"/>
  <c r="AK100" i="22"/>
  <c r="AL100" i="22"/>
  <c r="AM100" i="22"/>
  <c r="AN100" i="22"/>
  <c r="AO100" i="22"/>
  <c r="AP100" i="22"/>
  <c r="AQ100" i="22"/>
  <c r="AR100" i="22"/>
  <c r="AS100" i="22"/>
  <c r="AT100" i="22"/>
  <c r="AU100" i="22"/>
  <c r="AV100" i="22"/>
  <c r="AW100" i="22"/>
  <c r="B101" i="22"/>
  <c r="C101" i="22"/>
  <c r="D101" i="22"/>
  <c r="E101" i="22"/>
  <c r="F101" i="22"/>
  <c r="G101" i="22"/>
  <c r="H101" i="22"/>
  <c r="I101" i="22"/>
  <c r="J101" i="22"/>
  <c r="K101" i="22"/>
  <c r="L101" i="22"/>
  <c r="M101" i="22"/>
  <c r="N101" i="22"/>
  <c r="O101" i="22"/>
  <c r="P101" i="22"/>
  <c r="Q101" i="22"/>
  <c r="R101" i="22"/>
  <c r="S101" i="22"/>
  <c r="T101" i="22"/>
  <c r="U101" i="22"/>
  <c r="V101" i="22"/>
  <c r="W101" i="22"/>
  <c r="X101" i="22"/>
  <c r="Y101" i="22"/>
  <c r="Z101" i="22"/>
  <c r="AA101" i="22"/>
  <c r="AB101" i="22"/>
  <c r="AC101" i="22"/>
  <c r="AD101" i="22"/>
  <c r="AE101" i="22"/>
  <c r="AF101" i="22"/>
  <c r="AG101" i="22"/>
  <c r="AH101" i="22"/>
  <c r="AI101" i="22"/>
  <c r="AJ101" i="22"/>
  <c r="AK101" i="22"/>
  <c r="AL101" i="22"/>
  <c r="AM101" i="22"/>
  <c r="AN101" i="22"/>
  <c r="AO101" i="22"/>
  <c r="AP101" i="22"/>
  <c r="AQ101" i="22"/>
  <c r="AR101" i="22"/>
  <c r="AS101" i="22"/>
  <c r="AT101" i="22"/>
  <c r="AU101" i="22"/>
  <c r="AV101" i="22"/>
  <c r="AW101" i="22"/>
  <c r="B102" i="22"/>
  <c r="C102" i="22"/>
  <c r="D102" i="22"/>
  <c r="E102" i="22"/>
  <c r="F102" i="22"/>
  <c r="G102" i="22"/>
  <c r="H102" i="22"/>
  <c r="I102" i="22"/>
  <c r="J102" i="22"/>
  <c r="K102" i="22"/>
  <c r="L102" i="22"/>
  <c r="M102" i="22"/>
  <c r="N102" i="22"/>
  <c r="O102" i="22"/>
  <c r="P102" i="22"/>
  <c r="Q102" i="22"/>
  <c r="R102" i="22"/>
  <c r="S102" i="22"/>
  <c r="T102" i="22"/>
  <c r="U102" i="22"/>
  <c r="V102" i="22"/>
  <c r="W102" i="22"/>
  <c r="X102" i="22"/>
  <c r="Y102" i="22"/>
  <c r="Z102" i="22"/>
  <c r="AA102" i="22"/>
  <c r="AB102" i="22"/>
  <c r="AC102" i="22"/>
  <c r="AD102" i="22"/>
  <c r="AE102" i="22"/>
  <c r="AF102" i="22"/>
  <c r="AG102" i="22"/>
  <c r="AH102" i="22"/>
  <c r="AI102" i="22"/>
  <c r="AJ102" i="22"/>
  <c r="AK102" i="22"/>
  <c r="AL102" i="22"/>
  <c r="AM102" i="22"/>
  <c r="AN102" i="22"/>
  <c r="AO102" i="22"/>
  <c r="AP102" i="22"/>
  <c r="AQ102" i="22"/>
  <c r="AR102" i="22"/>
  <c r="AS102" i="22"/>
  <c r="AT102" i="22"/>
  <c r="AU102" i="22"/>
  <c r="AV102" i="22"/>
  <c r="AW102" i="22"/>
  <c r="B103" i="22"/>
  <c r="C103" i="22"/>
  <c r="D103" i="22"/>
  <c r="E103" i="22"/>
  <c r="F103" i="22"/>
  <c r="G103" i="22"/>
  <c r="H103" i="22"/>
  <c r="I103" i="22"/>
  <c r="J103" i="22"/>
  <c r="K103" i="22"/>
  <c r="L103" i="22"/>
  <c r="M103" i="22"/>
  <c r="N103" i="22"/>
  <c r="O103" i="22"/>
  <c r="P103" i="22"/>
  <c r="Q103" i="22"/>
  <c r="R103" i="22"/>
  <c r="S103" i="22"/>
  <c r="T103" i="22"/>
  <c r="U103" i="22"/>
  <c r="V103" i="22"/>
  <c r="W103" i="22"/>
  <c r="X103" i="22"/>
  <c r="Y103" i="22"/>
  <c r="Z103" i="22"/>
  <c r="AA103" i="22"/>
  <c r="AB103" i="22"/>
  <c r="AC103" i="22"/>
  <c r="AD103" i="22"/>
  <c r="AE103" i="22"/>
  <c r="AF103" i="22"/>
  <c r="AG103" i="22"/>
  <c r="AH103" i="22"/>
  <c r="AI103" i="22"/>
  <c r="AJ103" i="22"/>
  <c r="AK103" i="22"/>
  <c r="AL103" i="22"/>
  <c r="AM103" i="22"/>
  <c r="AN103" i="22"/>
  <c r="AO103" i="22"/>
  <c r="AP103" i="22"/>
  <c r="AQ103" i="22"/>
  <c r="AR103" i="22"/>
  <c r="AS103" i="22"/>
  <c r="AT103" i="22"/>
  <c r="AU103" i="22"/>
  <c r="AV103" i="22"/>
  <c r="AW103" i="22"/>
  <c r="B104" i="22"/>
  <c r="C104" i="22"/>
  <c r="D104" i="22"/>
  <c r="E104" i="22"/>
  <c r="F104" i="22"/>
  <c r="G104" i="22"/>
  <c r="H104" i="22"/>
  <c r="I104" i="22"/>
  <c r="J104" i="22"/>
  <c r="K104" i="22"/>
  <c r="L104" i="22"/>
  <c r="M104" i="22"/>
  <c r="N104" i="22"/>
  <c r="O104" i="22"/>
  <c r="P104" i="22"/>
  <c r="Q104" i="22"/>
  <c r="R104" i="22"/>
  <c r="S104" i="22"/>
  <c r="T104" i="22"/>
  <c r="U104" i="22"/>
  <c r="V104" i="22"/>
  <c r="W104" i="22"/>
  <c r="X104" i="22"/>
  <c r="Y104" i="22"/>
  <c r="Z104" i="22"/>
  <c r="AA104" i="22"/>
  <c r="AB104" i="22"/>
  <c r="AC104" i="22"/>
  <c r="AD104" i="22"/>
  <c r="AE104" i="22"/>
  <c r="AF104" i="22"/>
  <c r="AG104" i="22"/>
  <c r="AH104" i="22"/>
  <c r="AI104" i="22"/>
  <c r="AJ104" i="22"/>
  <c r="AK104" i="22"/>
  <c r="AL104" i="22"/>
  <c r="AM104" i="22"/>
  <c r="AN104" i="22"/>
  <c r="AO104" i="22"/>
  <c r="AP104" i="22"/>
  <c r="AQ104" i="22"/>
  <c r="AR104" i="22"/>
  <c r="AS104" i="22"/>
  <c r="AT104" i="22"/>
  <c r="AU104" i="22"/>
  <c r="AV104" i="22"/>
  <c r="AW104" i="22"/>
  <c r="B105" i="22"/>
  <c r="C105" i="22"/>
  <c r="D105" i="22"/>
  <c r="E105" i="22"/>
  <c r="F105" i="22"/>
  <c r="G105" i="22"/>
  <c r="H105" i="22"/>
  <c r="I105" i="22"/>
  <c r="J105" i="22"/>
  <c r="K105" i="22"/>
  <c r="L105" i="22"/>
  <c r="M105" i="22"/>
  <c r="N105" i="22"/>
  <c r="O105" i="22"/>
  <c r="P105" i="22"/>
  <c r="Q105" i="22"/>
  <c r="R105" i="22"/>
  <c r="S105" i="22"/>
  <c r="T105" i="22"/>
  <c r="U105" i="22"/>
  <c r="V105" i="22"/>
  <c r="W105" i="22"/>
  <c r="X105" i="22"/>
  <c r="Y105" i="22"/>
  <c r="Z105" i="22"/>
  <c r="AA105" i="22"/>
  <c r="AB105" i="22"/>
  <c r="AC105" i="22"/>
  <c r="AD105" i="22"/>
  <c r="AE105" i="22"/>
  <c r="AF105" i="22"/>
  <c r="AG105" i="22"/>
  <c r="AH105" i="22"/>
  <c r="AI105" i="22"/>
  <c r="AJ105" i="22"/>
  <c r="AK105" i="22"/>
  <c r="AL105" i="22"/>
  <c r="AM105" i="22"/>
  <c r="AN105" i="22"/>
  <c r="AO105" i="22"/>
  <c r="AP105" i="22"/>
  <c r="AQ105" i="22"/>
  <c r="AR105" i="22"/>
  <c r="AS105" i="22"/>
  <c r="AT105" i="22"/>
  <c r="AU105" i="22"/>
  <c r="AV105" i="22"/>
  <c r="AW105" i="22"/>
  <c r="B106" i="22"/>
  <c r="C106" i="22"/>
  <c r="D106" i="22"/>
  <c r="E106" i="22"/>
  <c r="F106" i="22"/>
  <c r="G106" i="22"/>
  <c r="H106" i="22"/>
  <c r="I106" i="22"/>
  <c r="J106" i="22"/>
  <c r="K106" i="22"/>
  <c r="L106" i="22"/>
  <c r="M106" i="22"/>
  <c r="N106" i="22"/>
  <c r="O106" i="22"/>
  <c r="P106" i="22"/>
  <c r="Q106" i="22"/>
  <c r="R106" i="22"/>
  <c r="S106" i="22"/>
  <c r="T106" i="22"/>
  <c r="U106" i="22"/>
  <c r="V106" i="22"/>
  <c r="W106" i="22"/>
  <c r="X106" i="22"/>
  <c r="Y106" i="22"/>
  <c r="Z106" i="22"/>
  <c r="AA106" i="22"/>
  <c r="AB106" i="22"/>
  <c r="AC106" i="22"/>
  <c r="AD106" i="22"/>
  <c r="AE106" i="22"/>
  <c r="AF106" i="22"/>
  <c r="AG106" i="22"/>
  <c r="AH106" i="22"/>
  <c r="AI106" i="22"/>
  <c r="AJ106" i="22"/>
  <c r="AK106" i="22"/>
  <c r="AL106" i="22"/>
  <c r="AM106" i="22"/>
  <c r="AN106" i="22"/>
  <c r="AO106" i="22"/>
  <c r="AP106" i="22"/>
  <c r="AQ106" i="22"/>
  <c r="AR106" i="22"/>
  <c r="AS106" i="22"/>
  <c r="AT106" i="22"/>
  <c r="AU106" i="22"/>
  <c r="AV106" i="22"/>
  <c r="AW106" i="22"/>
  <c r="B107" i="22"/>
  <c r="C107" i="22"/>
  <c r="D107" i="22"/>
  <c r="E107" i="22"/>
  <c r="F107" i="22"/>
  <c r="G107" i="22"/>
  <c r="H107" i="22"/>
  <c r="I107" i="22"/>
  <c r="J107" i="22"/>
  <c r="K107" i="22"/>
  <c r="L107" i="22"/>
  <c r="M107" i="22"/>
  <c r="N107" i="22"/>
  <c r="O107" i="22"/>
  <c r="P107" i="22"/>
  <c r="Q107" i="22"/>
  <c r="R107" i="22"/>
  <c r="S107" i="22"/>
  <c r="T107" i="22"/>
  <c r="U107" i="22"/>
  <c r="V107" i="22"/>
  <c r="W107" i="22"/>
  <c r="X107" i="22"/>
  <c r="Y107" i="22"/>
  <c r="Z107" i="22"/>
  <c r="AA107" i="22"/>
  <c r="AB107" i="22"/>
  <c r="AC107" i="22"/>
  <c r="AD107" i="22"/>
  <c r="AE107" i="22"/>
  <c r="AF107" i="22"/>
  <c r="AG107" i="22"/>
  <c r="AH107" i="22"/>
  <c r="AI107" i="22"/>
  <c r="AJ107" i="22"/>
  <c r="AK107" i="22"/>
  <c r="AL107" i="22"/>
  <c r="AM107" i="22"/>
  <c r="AN107" i="22"/>
  <c r="AO107" i="22"/>
  <c r="AP107" i="22"/>
  <c r="AQ107" i="22"/>
  <c r="AR107" i="22"/>
  <c r="AS107" i="22"/>
  <c r="AT107" i="22"/>
  <c r="AU107" i="22"/>
  <c r="AV107" i="22"/>
  <c r="AW107" i="22"/>
  <c r="B108" i="22"/>
  <c r="C108" i="22"/>
  <c r="D108" i="22"/>
  <c r="E108" i="22"/>
  <c r="F108" i="22"/>
  <c r="G108" i="22"/>
  <c r="H108" i="22"/>
  <c r="I108" i="22"/>
  <c r="J108" i="22"/>
  <c r="K108" i="22"/>
  <c r="L108" i="22"/>
  <c r="M108" i="22"/>
  <c r="N108" i="22"/>
  <c r="O108" i="22"/>
  <c r="P108" i="22"/>
  <c r="Q108" i="22"/>
  <c r="R108" i="22"/>
  <c r="S108" i="22"/>
  <c r="T108" i="22"/>
  <c r="U108" i="22"/>
  <c r="V108" i="22"/>
  <c r="W108" i="22"/>
  <c r="X108" i="22"/>
  <c r="Y108" i="22"/>
  <c r="Z108" i="22"/>
  <c r="AA108" i="22"/>
  <c r="AB108" i="22"/>
  <c r="AC108" i="22"/>
  <c r="AD108" i="22"/>
  <c r="AE108" i="22"/>
  <c r="AF108" i="22"/>
  <c r="AG108" i="22"/>
  <c r="AH108" i="22"/>
  <c r="AI108" i="22"/>
  <c r="AJ108" i="22"/>
  <c r="AK108" i="22"/>
  <c r="AL108" i="22"/>
  <c r="AM108" i="22"/>
  <c r="AN108" i="22"/>
  <c r="AO108" i="22"/>
  <c r="AP108" i="22"/>
  <c r="AQ108" i="22"/>
  <c r="AR108" i="22"/>
  <c r="AS108" i="22"/>
  <c r="AT108" i="22"/>
  <c r="AU108" i="22"/>
  <c r="AV108" i="22"/>
  <c r="AW108" i="22"/>
  <c r="B109" i="22"/>
  <c r="C109" i="22"/>
  <c r="D109" i="22"/>
  <c r="E109" i="22"/>
  <c r="F109" i="22"/>
  <c r="G109" i="22"/>
  <c r="H109" i="22"/>
  <c r="I109" i="22"/>
  <c r="J109" i="22"/>
  <c r="K109" i="22"/>
  <c r="L109" i="22"/>
  <c r="M109" i="22"/>
  <c r="N109" i="22"/>
  <c r="O109" i="22"/>
  <c r="P109" i="22"/>
  <c r="Q109" i="22"/>
  <c r="R109" i="22"/>
  <c r="S109" i="22"/>
  <c r="T109" i="22"/>
  <c r="U109" i="22"/>
  <c r="V109" i="22"/>
  <c r="W109" i="22"/>
  <c r="X109" i="22"/>
  <c r="Y109" i="22"/>
  <c r="Z109" i="22"/>
  <c r="AA109" i="22"/>
  <c r="AB109" i="22"/>
  <c r="AC109" i="22"/>
  <c r="AD109" i="22"/>
  <c r="AE109" i="22"/>
  <c r="AF109" i="22"/>
  <c r="AG109" i="22"/>
  <c r="AH109" i="22"/>
  <c r="AI109" i="22"/>
  <c r="AJ109" i="22"/>
  <c r="AK109" i="22"/>
  <c r="AL109" i="22"/>
  <c r="AM109" i="22"/>
  <c r="AN109" i="22"/>
  <c r="AO109" i="22"/>
  <c r="AP109" i="22"/>
  <c r="AQ109" i="22"/>
  <c r="AR109" i="22"/>
  <c r="AS109" i="22"/>
  <c r="AT109" i="22"/>
  <c r="AU109" i="22"/>
  <c r="AV109" i="22"/>
  <c r="AW109" i="22"/>
  <c r="B110" i="22"/>
  <c r="C110" i="22"/>
  <c r="D110" i="22"/>
  <c r="E110" i="22"/>
  <c r="F110" i="22"/>
  <c r="G110" i="22"/>
  <c r="H110" i="22"/>
  <c r="I110" i="22"/>
  <c r="J110" i="22"/>
  <c r="K110" i="22"/>
  <c r="L110" i="22"/>
  <c r="M110" i="22"/>
  <c r="N110" i="22"/>
  <c r="O110" i="22"/>
  <c r="P110" i="22"/>
  <c r="Q110" i="22"/>
  <c r="R110" i="22"/>
  <c r="S110" i="22"/>
  <c r="T110" i="22"/>
  <c r="U110" i="22"/>
  <c r="V110" i="22"/>
  <c r="W110" i="22"/>
  <c r="X110" i="22"/>
  <c r="Y110" i="22"/>
  <c r="Z110" i="22"/>
  <c r="AA110" i="22"/>
  <c r="AB110" i="22"/>
  <c r="AC110" i="22"/>
  <c r="AD110" i="22"/>
  <c r="AE110" i="22"/>
  <c r="AF110" i="22"/>
  <c r="AG110" i="22"/>
  <c r="AH110" i="22"/>
  <c r="AI110" i="22"/>
  <c r="AJ110" i="22"/>
  <c r="AK110" i="22"/>
  <c r="AL110" i="22"/>
  <c r="AM110" i="22"/>
  <c r="AN110" i="22"/>
  <c r="AO110" i="22"/>
  <c r="AP110" i="22"/>
  <c r="AQ110" i="22"/>
  <c r="AR110" i="22"/>
  <c r="AS110" i="22"/>
  <c r="AT110" i="22"/>
  <c r="AU110" i="22"/>
  <c r="AV110" i="22"/>
  <c r="AW110" i="22"/>
  <c r="B111" i="22"/>
  <c r="C111" i="22"/>
  <c r="D111" i="22"/>
  <c r="E111" i="22"/>
  <c r="F111" i="22"/>
  <c r="G111" i="22"/>
  <c r="H111" i="22"/>
  <c r="I111" i="22"/>
  <c r="J111" i="22"/>
  <c r="K111" i="22"/>
  <c r="L111" i="22"/>
  <c r="M111" i="22"/>
  <c r="N111" i="22"/>
  <c r="O111" i="22"/>
  <c r="P111" i="22"/>
  <c r="Q111" i="22"/>
  <c r="R111" i="22"/>
  <c r="S111" i="22"/>
  <c r="T111" i="22"/>
  <c r="U111" i="22"/>
  <c r="V111" i="22"/>
  <c r="W111" i="22"/>
  <c r="X111" i="22"/>
  <c r="Y111" i="22"/>
  <c r="Z111" i="22"/>
  <c r="AA111" i="22"/>
  <c r="AB111" i="22"/>
  <c r="AC111" i="22"/>
  <c r="AD111" i="22"/>
  <c r="AE111" i="22"/>
  <c r="AF111" i="22"/>
  <c r="AG111" i="22"/>
  <c r="AH111" i="22"/>
  <c r="AI111" i="22"/>
  <c r="AJ111" i="22"/>
  <c r="AK111" i="22"/>
  <c r="AL111" i="22"/>
  <c r="AM111" i="22"/>
  <c r="AN111" i="22"/>
  <c r="AO111" i="22"/>
  <c r="AP111" i="22"/>
  <c r="AQ111" i="22"/>
  <c r="AR111" i="22"/>
  <c r="AS111" i="22"/>
  <c r="AT111" i="22"/>
  <c r="AU111" i="22"/>
  <c r="AV111" i="22"/>
  <c r="AW111" i="22"/>
  <c r="B112" i="22"/>
  <c r="C112" i="22"/>
  <c r="D112" i="22"/>
  <c r="E112" i="22"/>
  <c r="F112" i="22"/>
  <c r="G112" i="22"/>
  <c r="H112" i="22"/>
  <c r="I112" i="22"/>
  <c r="J112" i="22"/>
  <c r="K112" i="22"/>
  <c r="L112" i="22"/>
  <c r="M112" i="22"/>
  <c r="N112" i="22"/>
  <c r="O112" i="22"/>
  <c r="P112" i="22"/>
  <c r="Q112" i="22"/>
  <c r="R112" i="22"/>
  <c r="S112" i="22"/>
  <c r="T112" i="22"/>
  <c r="U112" i="22"/>
  <c r="V112" i="22"/>
  <c r="W112" i="22"/>
  <c r="X112" i="22"/>
  <c r="Y112" i="22"/>
  <c r="Z112" i="22"/>
  <c r="AA112" i="22"/>
  <c r="AB112" i="22"/>
  <c r="AC112" i="22"/>
  <c r="AD112" i="22"/>
  <c r="AE112" i="22"/>
  <c r="AF112" i="22"/>
  <c r="AG112" i="22"/>
  <c r="AH112" i="22"/>
  <c r="AI112" i="22"/>
  <c r="AJ112" i="22"/>
  <c r="AK112" i="22"/>
  <c r="AL112" i="22"/>
  <c r="AM112" i="22"/>
  <c r="AN112" i="22"/>
  <c r="AO112" i="22"/>
  <c r="AP112" i="22"/>
  <c r="AQ112" i="22"/>
  <c r="AR112" i="22"/>
  <c r="AS112" i="22"/>
  <c r="AT112" i="22"/>
  <c r="AU112" i="22"/>
  <c r="AV112" i="22"/>
  <c r="AW112" i="22"/>
  <c r="B113" i="22"/>
  <c r="C113" i="22"/>
  <c r="D113" i="22"/>
  <c r="E113" i="22"/>
  <c r="F113" i="22"/>
  <c r="G113" i="22"/>
  <c r="H113" i="22"/>
  <c r="I113" i="22"/>
  <c r="J113" i="22"/>
  <c r="K113" i="22"/>
  <c r="L113" i="22"/>
  <c r="M113" i="22"/>
  <c r="N113" i="22"/>
  <c r="O113" i="22"/>
  <c r="P113" i="22"/>
  <c r="Q113" i="22"/>
  <c r="R113" i="22"/>
  <c r="S113" i="22"/>
  <c r="T113" i="22"/>
  <c r="U113" i="22"/>
  <c r="V113" i="22"/>
  <c r="W113" i="22"/>
  <c r="X113" i="22"/>
  <c r="Y113" i="22"/>
  <c r="Z113" i="22"/>
  <c r="AA113" i="22"/>
  <c r="AB113" i="22"/>
  <c r="AC113" i="22"/>
  <c r="AD113" i="22"/>
  <c r="AE113" i="22"/>
  <c r="AF113" i="22"/>
  <c r="AG113" i="22"/>
  <c r="AH113" i="22"/>
  <c r="AI113" i="22"/>
  <c r="AJ113" i="22"/>
  <c r="AK113" i="22"/>
  <c r="AL113" i="22"/>
  <c r="AM113" i="22"/>
  <c r="AN113" i="22"/>
  <c r="AO113" i="22"/>
  <c r="AP113" i="22"/>
  <c r="AQ113" i="22"/>
  <c r="AR113" i="22"/>
  <c r="AS113" i="22"/>
  <c r="AT113" i="22"/>
  <c r="AU113" i="22"/>
  <c r="AV113" i="22"/>
  <c r="AW113" i="22"/>
  <c r="B114" i="22"/>
  <c r="C114" i="22"/>
  <c r="D114" i="22"/>
  <c r="E114" i="22"/>
  <c r="F114" i="22"/>
  <c r="G114" i="22"/>
  <c r="H114" i="22"/>
  <c r="I114" i="22"/>
  <c r="J114" i="22"/>
  <c r="K114" i="22"/>
  <c r="L114" i="22"/>
  <c r="M114" i="22"/>
  <c r="N114" i="22"/>
  <c r="O114" i="22"/>
  <c r="P114" i="22"/>
  <c r="Q114" i="22"/>
  <c r="R114" i="22"/>
  <c r="S114" i="22"/>
  <c r="T114" i="22"/>
  <c r="U114" i="22"/>
  <c r="V114" i="22"/>
  <c r="W114" i="22"/>
  <c r="X114" i="22"/>
  <c r="Y114" i="22"/>
  <c r="Z114" i="22"/>
  <c r="AA114" i="22"/>
  <c r="AB114" i="22"/>
  <c r="AC114" i="22"/>
  <c r="AD114" i="22"/>
  <c r="AE114" i="22"/>
  <c r="AF114" i="22"/>
  <c r="AG114" i="22"/>
  <c r="AH114" i="22"/>
  <c r="AI114" i="22"/>
  <c r="AJ114" i="22"/>
  <c r="AK114" i="22"/>
  <c r="AL114" i="22"/>
  <c r="AM114" i="22"/>
  <c r="AN114" i="22"/>
  <c r="AO114" i="22"/>
  <c r="AP114" i="22"/>
  <c r="AQ114" i="22"/>
  <c r="AR114" i="22"/>
  <c r="AS114" i="22"/>
  <c r="AT114" i="22"/>
  <c r="AU114" i="22"/>
  <c r="AV114" i="22"/>
  <c r="AW114" i="22"/>
  <c r="B115" i="22"/>
  <c r="C115" i="22"/>
  <c r="D115" i="22"/>
  <c r="E115" i="22"/>
  <c r="F115" i="22"/>
  <c r="G115" i="22"/>
  <c r="H115" i="22"/>
  <c r="I115" i="22"/>
  <c r="J115" i="22"/>
  <c r="K115" i="22"/>
  <c r="L115" i="22"/>
  <c r="M115" i="22"/>
  <c r="N115" i="22"/>
  <c r="O115" i="22"/>
  <c r="P115" i="22"/>
  <c r="Q115" i="22"/>
  <c r="R115" i="22"/>
  <c r="S115" i="22"/>
  <c r="T115" i="22"/>
  <c r="U115" i="22"/>
  <c r="V115" i="22"/>
  <c r="W115" i="22"/>
  <c r="X115" i="22"/>
  <c r="Y115" i="22"/>
  <c r="Z115" i="22"/>
  <c r="AA115" i="22"/>
  <c r="AB115" i="22"/>
  <c r="AC115" i="22"/>
  <c r="AD115" i="22"/>
  <c r="AE115" i="22"/>
  <c r="AF115" i="22"/>
  <c r="AG115" i="22"/>
  <c r="AH115" i="22"/>
  <c r="AI115" i="22"/>
  <c r="AJ115" i="22"/>
  <c r="AK115" i="22"/>
  <c r="AL115" i="22"/>
  <c r="AM115" i="22"/>
  <c r="AN115" i="22"/>
  <c r="AO115" i="22"/>
  <c r="AP115" i="22"/>
  <c r="AQ115" i="22"/>
  <c r="AR115" i="22"/>
  <c r="AS115" i="22"/>
  <c r="AT115" i="22"/>
  <c r="AU115" i="22"/>
  <c r="AV115" i="22"/>
  <c r="AW115" i="22"/>
  <c r="B116" i="22"/>
  <c r="C116" i="22"/>
  <c r="D116" i="22"/>
  <c r="E116" i="22"/>
  <c r="F116" i="22"/>
  <c r="G116" i="22"/>
  <c r="H116" i="22"/>
  <c r="I116" i="22"/>
  <c r="J116" i="22"/>
  <c r="K116" i="22"/>
  <c r="L116" i="22"/>
  <c r="M116" i="22"/>
  <c r="N116" i="22"/>
  <c r="O116" i="22"/>
  <c r="P116" i="22"/>
  <c r="Q116" i="22"/>
  <c r="R116" i="22"/>
  <c r="S116" i="22"/>
  <c r="T116" i="22"/>
  <c r="U116" i="22"/>
  <c r="V116" i="22"/>
  <c r="W116" i="22"/>
  <c r="X116" i="22"/>
  <c r="Y116" i="22"/>
  <c r="Z116" i="22"/>
  <c r="AA116" i="22"/>
  <c r="AB116" i="22"/>
  <c r="AC116" i="22"/>
  <c r="AD116" i="22"/>
  <c r="AE116" i="22"/>
  <c r="AF116" i="22"/>
  <c r="AG116" i="22"/>
  <c r="AH116" i="22"/>
  <c r="AI116" i="22"/>
  <c r="AJ116" i="22"/>
  <c r="AK116" i="22"/>
  <c r="AL116" i="22"/>
  <c r="AM116" i="22"/>
  <c r="AN116" i="22"/>
  <c r="AO116" i="22"/>
  <c r="AP116" i="22"/>
  <c r="AQ116" i="22"/>
  <c r="AR116" i="22"/>
  <c r="AS116" i="22"/>
  <c r="AT116" i="22"/>
  <c r="AU116" i="22"/>
  <c r="AV116" i="22"/>
  <c r="AW116" i="22"/>
  <c r="B117" i="22"/>
  <c r="C117" i="22"/>
  <c r="D117" i="22"/>
  <c r="E117" i="22"/>
  <c r="F117" i="22"/>
  <c r="G117" i="22"/>
  <c r="H117" i="22"/>
  <c r="I117" i="22"/>
  <c r="J117" i="22"/>
  <c r="K117" i="22"/>
  <c r="L117" i="22"/>
  <c r="M117" i="22"/>
  <c r="N117" i="22"/>
  <c r="O117" i="22"/>
  <c r="P117" i="22"/>
  <c r="Q117" i="22"/>
  <c r="R117" i="22"/>
  <c r="S117" i="22"/>
  <c r="T117" i="22"/>
  <c r="U117" i="22"/>
  <c r="V117" i="22"/>
  <c r="W117" i="22"/>
  <c r="X117" i="22"/>
  <c r="Y117" i="22"/>
  <c r="Z117" i="22"/>
  <c r="AA117" i="22"/>
  <c r="AB117" i="22"/>
  <c r="AC117" i="22"/>
  <c r="AD117" i="22"/>
  <c r="AE117" i="22"/>
  <c r="AF117" i="22"/>
  <c r="AG117" i="22"/>
  <c r="AH117" i="22"/>
  <c r="AI117" i="22"/>
  <c r="AJ117" i="22"/>
  <c r="AK117" i="22"/>
  <c r="AL117" i="22"/>
  <c r="AM117" i="22"/>
  <c r="AN117" i="22"/>
  <c r="AO117" i="22"/>
  <c r="AP117" i="22"/>
  <c r="AQ117" i="22"/>
  <c r="AR117" i="22"/>
  <c r="AS117" i="22"/>
  <c r="AT117" i="22"/>
  <c r="AU117" i="22"/>
  <c r="AV117" i="22"/>
  <c r="AW117" i="22"/>
  <c r="B118" i="22"/>
  <c r="C118" i="22"/>
  <c r="D118" i="22"/>
  <c r="E118" i="22"/>
  <c r="F118" i="22"/>
  <c r="G118" i="22"/>
  <c r="H118" i="22"/>
  <c r="I118" i="22"/>
  <c r="J118" i="22"/>
  <c r="K118" i="22"/>
  <c r="L118" i="22"/>
  <c r="M118" i="22"/>
  <c r="N118" i="22"/>
  <c r="O118" i="22"/>
  <c r="P118" i="22"/>
  <c r="Q118" i="22"/>
  <c r="R118" i="22"/>
  <c r="S118" i="22"/>
  <c r="T118" i="22"/>
  <c r="U118" i="22"/>
  <c r="V118" i="22"/>
  <c r="W118" i="22"/>
  <c r="X118" i="22"/>
  <c r="Y118" i="22"/>
  <c r="Z118" i="22"/>
  <c r="AA118" i="22"/>
  <c r="AB118" i="22"/>
  <c r="AC118" i="22"/>
  <c r="AD118" i="22"/>
  <c r="AE118" i="22"/>
  <c r="AF118" i="22"/>
  <c r="AG118" i="22"/>
  <c r="AH118" i="22"/>
  <c r="AI118" i="22"/>
  <c r="AJ118" i="22"/>
  <c r="AK118" i="22"/>
  <c r="AL118" i="22"/>
  <c r="AM118" i="22"/>
  <c r="AN118" i="22"/>
  <c r="AO118" i="22"/>
  <c r="AP118" i="22"/>
  <c r="AQ118" i="22"/>
  <c r="AR118" i="22"/>
  <c r="AS118" i="22"/>
  <c r="AT118" i="22"/>
  <c r="AU118" i="22"/>
  <c r="AV118" i="22"/>
  <c r="AW118" i="22"/>
  <c r="B119" i="22"/>
  <c r="C119" i="22"/>
  <c r="D119" i="22"/>
  <c r="E119" i="22"/>
  <c r="F119" i="22"/>
  <c r="G119" i="22"/>
  <c r="H119" i="22"/>
  <c r="I119" i="22"/>
  <c r="J119" i="22"/>
  <c r="K119" i="22"/>
  <c r="L119" i="22"/>
  <c r="M119" i="22"/>
  <c r="N119" i="22"/>
  <c r="O119" i="22"/>
  <c r="P119" i="22"/>
  <c r="Q119" i="22"/>
  <c r="R119" i="22"/>
  <c r="S119" i="22"/>
  <c r="T119" i="22"/>
  <c r="U119" i="22"/>
  <c r="V119" i="22"/>
  <c r="W119" i="22"/>
  <c r="X119" i="22"/>
  <c r="Y119" i="22"/>
  <c r="Z119" i="22"/>
  <c r="AA119" i="22"/>
  <c r="AB119" i="22"/>
  <c r="AC119" i="22"/>
  <c r="AD119" i="22"/>
  <c r="AE119" i="22"/>
  <c r="AF119" i="22"/>
  <c r="AG119" i="22"/>
  <c r="AH119" i="22"/>
  <c r="AI119" i="22"/>
  <c r="AJ119" i="22"/>
  <c r="AK119" i="22"/>
  <c r="AL119" i="22"/>
  <c r="AM119" i="22"/>
  <c r="AN119" i="22"/>
  <c r="AO119" i="22"/>
  <c r="AP119" i="22"/>
  <c r="AQ119" i="22"/>
  <c r="AR119" i="22"/>
  <c r="AS119" i="22"/>
  <c r="AT119" i="22"/>
  <c r="AU119" i="22"/>
  <c r="AV119" i="22"/>
  <c r="AW119" i="22"/>
  <c r="B120" i="22"/>
  <c r="C120" i="22"/>
  <c r="D120" i="22"/>
  <c r="E120" i="22"/>
  <c r="F120" i="22"/>
  <c r="G120" i="22"/>
  <c r="H120" i="22"/>
  <c r="I120" i="22"/>
  <c r="J120" i="22"/>
  <c r="K120" i="22"/>
  <c r="L120" i="22"/>
  <c r="M120" i="22"/>
  <c r="N120" i="22"/>
  <c r="O120" i="22"/>
  <c r="P120" i="22"/>
  <c r="Q120" i="22"/>
  <c r="R120" i="22"/>
  <c r="S120" i="22"/>
  <c r="T120" i="22"/>
  <c r="U120" i="22"/>
  <c r="V120" i="22"/>
  <c r="W120" i="22"/>
  <c r="X120" i="22"/>
  <c r="Y120" i="22"/>
  <c r="Z120" i="22"/>
  <c r="AA120" i="22"/>
  <c r="AB120" i="22"/>
  <c r="AC120" i="22"/>
  <c r="AD120" i="22"/>
  <c r="AE120" i="22"/>
  <c r="AF120" i="22"/>
  <c r="AG120" i="22"/>
  <c r="AH120" i="22"/>
  <c r="AI120" i="22"/>
  <c r="AJ120" i="22"/>
  <c r="AK120" i="22"/>
  <c r="AL120" i="22"/>
  <c r="AM120" i="22"/>
  <c r="AN120" i="22"/>
  <c r="AO120" i="22"/>
  <c r="AP120" i="22"/>
  <c r="AQ120" i="22"/>
  <c r="AR120" i="22"/>
  <c r="AS120" i="22"/>
  <c r="AT120" i="22"/>
  <c r="AU120" i="22"/>
  <c r="AV120" i="22"/>
  <c r="AW120" i="22"/>
  <c r="B121" i="22"/>
  <c r="C121" i="22"/>
  <c r="D121" i="22"/>
  <c r="E121" i="22"/>
  <c r="F121" i="22"/>
  <c r="G121" i="22"/>
  <c r="H121" i="22"/>
  <c r="I121" i="22"/>
  <c r="J121" i="22"/>
  <c r="K121" i="22"/>
  <c r="L121" i="22"/>
  <c r="M121" i="22"/>
  <c r="N121" i="22"/>
  <c r="O121" i="22"/>
  <c r="P121" i="22"/>
  <c r="Q121" i="22"/>
  <c r="R121" i="22"/>
  <c r="S121" i="22"/>
  <c r="T121" i="22"/>
  <c r="U121" i="22"/>
  <c r="V121" i="22"/>
  <c r="W121" i="22"/>
  <c r="X121" i="22"/>
  <c r="Y121" i="22"/>
  <c r="Z121" i="22"/>
  <c r="AA121" i="22"/>
  <c r="AB121" i="22"/>
  <c r="AC121" i="22"/>
  <c r="AD121" i="22"/>
  <c r="AE121" i="22"/>
  <c r="AF121" i="22"/>
  <c r="AG121" i="22"/>
  <c r="AH121" i="22"/>
  <c r="AI121" i="22"/>
  <c r="AJ121" i="22"/>
  <c r="AK121" i="22"/>
  <c r="AL121" i="22"/>
  <c r="AM121" i="22"/>
  <c r="AN121" i="22"/>
  <c r="AO121" i="22"/>
  <c r="AP121" i="22"/>
  <c r="AQ121" i="22"/>
  <c r="AR121" i="22"/>
  <c r="AS121" i="22"/>
  <c r="AT121" i="22"/>
  <c r="AU121" i="22"/>
  <c r="AV121" i="22"/>
  <c r="AW121" i="22"/>
  <c r="B122" i="22"/>
  <c r="C122" i="22"/>
  <c r="D122" i="22"/>
  <c r="E122" i="22"/>
  <c r="F122" i="22"/>
  <c r="G122" i="22"/>
  <c r="H122" i="22"/>
  <c r="I122" i="22"/>
  <c r="J122" i="22"/>
  <c r="K122" i="22"/>
  <c r="L122" i="22"/>
  <c r="M122" i="22"/>
  <c r="N122" i="22"/>
  <c r="O122" i="22"/>
  <c r="P122" i="22"/>
  <c r="Q122" i="22"/>
  <c r="R122" i="22"/>
  <c r="S122" i="22"/>
  <c r="T122" i="22"/>
  <c r="U122" i="22"/>
  <c r="V122" i="22"/>
  <c r="W122" i="22"/>
  <c r="X122" i="22"/>
  <c r="Y122" i="22"/>
  <c r="Z122" i="22"/>
  <c r="AA122" i="22"/>
  <c r="AB122" i="22"/>
  <c r="AC122" i="22"/>
  <c r="AD122" i="22"/>
  <c r="AE122" i="22"/>
  <c r="AF122" i="22"/>
  <c r="AG122" i="22"/>
  <c r="AH122" i="22"/>
  <c r="AI122" i="22"/>
  <c r="AJ122" i="22"/>
  <c r="AK122" i="22"/>
  <c r="AL122" i="22"/>
  <c r="AM122" i="22"/>
  <c r="AN122" i="22"/>
  <c r="AO122" i="22"/>
  <c r="AP122" i="22"/>
  <c r="AQ122" i="22"/>
  <c r="AR122" i="22"/>
  <c r="AS122" i="22"/>
  <c r="AT122" i="22"/>
  <c r="AU122" i="22"/>
  <c r="AV122" i="22"/>
  <c r="AW122" i="22"/>
  <c r="B123" i="22"/>
  <c r="C123" i="22"/>
  <c r="D123" i="22"/>
  <c r="E123" i="22"/>
  <c r="F123" i="22"/>
  <c r="G123" i="22"/>
  <c r="H123" i="22"/>
  <c r="I123" i="22"/>
  <c r="J123" i="22"/>
  <c r="K123" i="22"/>
  <c r="L123" i="22"/>
  <c r="M123" i="22"/>
  <c r="N123" i="22"/>
  <c r="O123" i="22"/>
  <c r="P123" i="22"/>
  <c r="Q123" i="22"/>
  <c r="R123" i="22"/>
  <c r="S123" i="22"/>
  <c r="T123" i="22"/>
  <c r="U123" i="22"/>
  <c r="V123" i="22"/>
  <c r="W123" i="22"/>
  <c r="X123" i="22"/>
  <c r="Y123" i="22"/>
  <c r="Z123" i="22"/>
  <c r="AA123" i="22"/>
  <c r="AB123" i="22"/>
  <c r="AC123" i="22"/>
  <c r="AD123" i="22"/>
  <c r="AE123" i="22"/>
  <c r="AF123" i="22"/>
  <c r="AG123" i="22"/>
  <c r="AH123" i="22"/>
  <c r="AI123" i="22"/>
  <c r="AJ123" i="22"/>
  <c r="AK123" i="22"/>
  <c r="AL123" i="22"/>
  <c r="AM123" i="22"/>
  <c r="AN123" i="22"/>
  <c r="AO123" i="22"/>
  <c r="AP123" i="22"/>
  <c r="AQ123" i="22"/>
  <c r="AR123" i="22"/>
  <c r="AS123" i="22"/>
  <c r="AT123" i="22"/>
  <c r="AU123" i="22"/>
  <c r="AV123" i="22"/>
  <c r="AW123" i="22"/>
  <c r="B124" i="22"/>
  <c r="C124" i="22"/>
  <c r="D124" i="22"/>
  <c r="E124" i="22"/>
  <c r="F124" i="22"/>
  <c r="G124" i="22"/>
  <c r="H124" i="22"/>
  <c r="I124" i="22"/>
  <c r="J124" i="22"/>
  <c r="K124" i="22"/>
  <c r="L124" i="22"/>
  <c r="M124" i="22"/>
  <c r="N124" i="22"/>
  <c r="O124" i="22"/>
  <c r="P124" i="22"/>
  <c r="Q124" i="22"/>
  <c r="R124" i="22"/>
  <c r="S124" i="22"/>
  <c r="T124" i="22"/>
  <c r="U124" i="22"/>
  <c r="V124" i="22"/>
  <c r="W124" i="22"/>
  <c r="X124" i="22"/>
  <c r="Y124" i="22"/>
  <c r="Z124" i="22"/>
  <c r="AA124" i="22"/>
  <c r="AB124" i="22"/>
  <c r="AC124" i="22"/>
  <c r="AD124" i="22"/>
  <c r="AE124" i="22"/>
  <c r="AF124" i="22"/>
  <c r="AG124" i="22"/>
  <c r="AH124" i="22"/>
  <c r="AI124" i="22"/>
  <c r="AJ124" i="22"/>
  <c r="AK124" i="22"/>
  <c r="AL124" i="22"/>
  <c r="AM124" i="22"/>
  <c r="AN124" i="22"/>
  <c r="AO124" i="22"/>
  <c r="AP124" i="22"/>
  <c r="AQ124" i="22"/>
  <c r="AR124" i="22"/>
  <c r="AS124" i="22"/>
  <c r="AT124" i="22"/>
  <c r="AU124" i="22"/>
  <c r="AV124" i="22"/>
  <c r="AW124" i="22"/>
  <c r="B125" i="22"/>
  <c r="C125" i="22"/>
  <c r="D125" i="22"/>
  <c r="E125" i="22"/>
  <c r="F125" i="22"/>
  <c r="G125" i="22"/>
  <c r="H125" i="22"/>
  <c r="I125" i="22"/>
  <c r="J125" i="22"/>
  <c r="K125" i="22"/>
  <c r="L125" i="22"/>
  <c r="M125" i="22"/>
  <c r="N125" i="22"/>
  <c r="O125" i="22"/>
  <c r="P125" i="22"/>
  <c r="Q125" i="22"/>
  <c r="R125" i="22"/>
  <c r="S125" i="22"/>
  <c r="T125" i="22"/>
  <c r="U125" i="22"/>
  <c r="V125" i="22"/>
  <c r="W125" i="22"/>
  <c r="X125" i="22"/>
  <c r="Y125" i="22"/>
  <c r="Z125" i="22"/>
  <c r="AA125" i="22"/>
  <c r="AB125" i="22"/>
  <c r="AC125" i="22"/>
  <c r="AD125" i="22"/>
  <c r="AE125" i="22"/>
  <c r="AF125" i="22"/>
  <c r="AG125" i="22"/>
  <c r="AH125" i="22"/>
  <c r="AI125" i="22"/>
  <c r="AJ125" i="22"/>
  <c r="AK125" i="22"/>
  <c r="AL125" i="22"/>
  <c r="AM125" i="22"/>
  <c r="AN125" i="22"/>
  <c r="AO125" i="22"/>
  <c r="AP125" i="22"/>
  <c r="AQ125" i="22"/>
  <c r="AR125" i="22"/>
  <c r="AS125" i="22"/>
  <c r="AT125" i="22"/>
  <c r="AU125" i="22"/>
  <c r="AV125" i="22"/>
  <c r="AW125" i="22"/>
  <c r="B126" i="22"/>
  <c r="C126" i="22"/>
  <c r="D126" i="22"/>
  <c r="E126" i="22"/>
  <c r="F126" i="22"/>
  <c r="G126" i="22"/>
  <c r="H126" i="22"/>
  <c r="I126" i="22"/>
  <c r="J126" i="22"/>
  <c r="K126" i="22"/>
  <c r="L126" i="22"/>
  <c r="M126" i="22"/>
  <c r="N126" i="22"/>
  <c r="O126" i="22"/>
  <c r="P126" i="22"/>
  <c r="Q126" i="22"/>
  <c r="R126" i="22"/>
  <c r="S126" i="22"/>
  <c r="T126" i="22"/>
  <c r="U126" i="22"/>
  <c r="V126" i="22"/>
  <c r="W126" i="22"/>
  <c r="X126" i="22"/>
  <c r="Y126" i="22"/>
  <c r="Z126" i="22"/>
  <c r="AA126" i="22"/>
  <c r="AB126" i="22"/>
  <c r="AC126" i="22"/>
  <c r="AD126" i="22"/>
  <c r="AE126" i="22"/>
  <c r="AF126" i="22"/>
  <c r="AG126" i="22"/>
  <c r="AH126" i="22"/>
  <c r="AI126" i="22"/>
  <c r="AJ126" i="22"/>
  <c r="AK126" i="22"/>
  <c r="AL126" i="22"/>
  <c r="AM126" i="22"/>
  <c r="AN126" i="22"/>
  <c r="AO126" i="22"/>
  <c r="AP126" i="22"/>
  <c r="AQ126" i="22"/>
  <c r="AR126" i="22"/>
  <c r="AS126" i="22"/>
  <c r="AT126" i="22"/>
  <c r="AU126" i="22"/>
  <c r="AV126" i="22"/>
  <c r="AW126" i="22"/>
  <c r="B127" i="22"/>
  <c r="C127" i="22"/>
  <c r="D127" i="22"/>
  <c r="E127" i="22"/>
  <c r="F127" i="22"/>
  <c r="G127" i="22"/>
  <c r="H127" i="22"/>
  <c r="I127" i="22"/>
  <c r="J127" i="22"/>
  <c r="K127" i="22"/>
  <c r="L127" i="22"/>
  <c r="M127" i="22"/>
  <c r="N127" i="22"/>
  <c r="O127" i="22"/>
  <c r="P127" i="22"/>
  <c r="Q127" i="22"/>
  <c r="R127" i="22"/>
  <c r="S127" i="22"/>
  <c r="T127" i="22"/>
  <c r="U127" i="22"/>
  <c r="V127" i="22"/>
  <c r="W127" i="22"/>
  <c r="X127" i="22"/>
  <c r="Y127" i="22"/>
  <c r="Z127" i="22"/>
  <c r="AA127" i="22"/>
  <c r="AB127" i="22"/>
  <c r="AC127" i="22"/>
  <c r="AD127" i="22"/>
  <c r="AE127" i="22"/>
  <c r="AF127" i="22"/>
  <c r="AG127" i="22"/>
  <c r="AH127" i="22"/>
  <c r="AI127" i="22"/>
  <c r="AJ127" i="22"/>
  <c r="AK127" i="22"/>
  <c r="AL127" i="22"/>
  <c r="AM127" i="22"/>
  <c r="AN127" i="22"/>
  <c r="AO127" i="22"/>
  <c r="AP127" i="22"/>
  <c r="AQ127" i="22"/>
  <c r="AR127" i="22"/>
  <c r="AS127" i="22"/>
  <c r="AT127" i="22"/>
  <c r="AU127" i="22"/>
  <c r="AV127" i="22"/>
  <c r="AW127" i="22"/>
  <c r="B128" i="22"/>
  <c r="C128" i="22"/>
  <c r="D128" i="22"/>
  <c r="E128" i="22"/>
  <c r="F128" i="22"/>
  <c r="G128" i="22"/>
  <c r="H128" i="22"/>
  <c r="I128" i="22"/>
  <c r="J128" i="22"/>
  <c r="K128" i="22"/>
  <c r="L128" i="22"/>
  <c r="M128" i="22"/>
  <c r="N128" i="22"/>
  <c r="O128" i="22"/>
  <c r="P128" i="22"/>
  <c r="Q128" i="22"/>
  <c r="R128" i="22"/>
  <c r="S128" i="22"/>
  <c r="T128" i="22"/>
  <c r="U128" i="22"/>
  <c r="V128" i="22"/>
  <c r="W128" i="22"/>
  <c r="X128" i="22"/>
  <c r="Y128" i="22"/>
  <c r="Z128" i="22"/>
  <c r="AA128" i="22"/>
  <c r="AB128" i="22"/>
  <c r="AC128" i="22"/>
  <c r="AD128" i="22"/>
  <c r="AE128" i="22"/>
  <c r="AF128" i="22"/>
  <c r="AG128" i="22"/>
  <c r="AH128" i="22"/>
  <c r="AI128" i="22"/>
  <c r="AJ128" i="22"/>
  <c r="AK128" i="22"/>
  <c r="AL128" i="22"/>
  <c r="AM128" i="22"/>
  <c r="AN128" i="22"/>
  <c r="AO128" i="22"/>
  <c r="AP128" i="22"/>
  <c r="AQ128" i="22"/>
  <c r="AR128" i="22"/>
  <c r="AS128" i="22"/>
  <c r="AT128" i="22"/>
  <c r="AU128" i="22"/>
  <c r="AV128" i="22"/>
  <c r="AW128" i="22"/>
  <c r="B129" i="22"/>
  <c r="C129" i="22"/>
  <c r="D129" i="22"/>
  <c r="E129" i="22"/>
  <c r="F129" i="22"/>
  <c r="G129" i="22"/>
  <c r="H129" i="22"/>
  <c r="I129" i="22"/>
  <c r="J129" i="22"/>
  <c r="K129" i="22"/>
  <c r="L129" i="22"/>
  <c r="M129" i="22"/>
  <c r="N129" i="22"/>
  <c r="O129" i="22"/>
  <c r="P129" i="22"/>
  <c r="Q129" i="22"/>
  <c r="R129" i="22"/>
  <c r="S129" i="22"/>
  <c r="T129" i="22"/>
  <c r="U129" i="22"/>
  <c r="V129" i="22"/>
  <c r="W129" i="22"/>
  <c r="X129" i="22"/>
  <c r="Y129" i="22"/>
  <c r="Z129" i="22"/>
  <c r="AA129" i="22"/>
  <c r="AB129" i="22"/>
  <c r="AC129" i="22"/>
  <c r="AD129" i="22"/>
  <c r="AE129" i="22"/>
  <c r="AF129" i="22"/>
  <c r="AG129" i="22"/>
  <c r="AH129" i="22"/>
  <c r="AI129" i="22"/>
  <c r="AJ129" i="22"/>
  <c r="AK129" i="22"/>
  <c r="AL129" i="22"/>
  <c r="AM129" i="22"/>
  <c r="AN129" i="22"/>
  <c r="AO129" i="22"/>
  <c r="AP129" i="22"/>
  <c r="AQ129" i="22"/>
  <c r="AR129" i="22"/>
  <c r="AS129" i="22"/>
  <c r="AT129" i="22"/>
  <c r="AU129" i="22"/>
  <c r="AV129" i="22"/>
  <c r="AW129" i="22"/>
  <c r="B130" i="22"/>
  <c r="C130" i="22"/>
  <c r="D130" i="22"/>
  <c r="E130" i="22"/>
  <c r="F130" i="22"/>
  <c r="G130" i="22"/>
  <c r="H130" i="22"/>
  <c r="I130" i="22"/>
  <c r="J130" i="22"/>
  <c r="K130" i="22"/>
  <c r="L130" i="22"/>
  <c r="M130" i="22"/>
  <c r="N130" i="22"/>
  <c r="O130" i="22"/>
  <c r="P130" i="22"/>
  <c r="Q130" i="22"/>
  <c r="R130" i="22"/>
  <c r="S130" i="22"/>
  <c r="T130" i="22"/>
  <c r="U130" i="22"/>
  <c r="V130" i="22"/>
  <c r="W130" i="22"/>
  <c r="X130" i="22"/>
  <c r="Y130" i="22"/>
  <c r="Z130" i="22"/>
  <c r="AA130" i="22"/>
  <c r="AB130" i="22"/>
  <c r="AC130" i="22"/>
  <c r="AD130" i="22"/>
  <c r="AE130" i="22"/>
  <c r="AF130" i="22"/>
  <c r="AG130" i="22"/>
  <c r="AH130" i="22"/>
  <c r="AI130" i="22"/>
  <c r="AJ130" i="22"/>
  <c r="AK130" i="22"/>
  <c r="AL130" i="22"/>
  <c r="AM130" i="22"/>
  <c r="AN130" i="22"/>
  <c r="AO130" i="22"/>
  <c r="AP130" i="22"/>
  <c r="AQ130" i="22"/>
  <c r="AR130" i="22"/>
  <c r="AS130" i="22"/>
  <c r="AT130" i="22"/>
  <c r="AU130" i="22"/>
  <c r="AV130" i="22"/>
  <c r="AW130" i="22"/>
  <c r="B131" i="22"/>
  <c r="C131" i="22"/>
  <c r="D131" i="22"/>
  <c r="E131" i="22"/>
  <c r="F131" i="22"/>
  <c r="G131" i="22"/>
  <c r="H131" i="22"/>
  <c r="I131" i="22"/>
  <c r="J131" i="22"/>
  <c r="K131" i="22"/>
  <c r="L131" i="22"/>
  <c r="M131" i="22"/>
  <c r="N131" i="22"/>
  <c r="O131" i="22"/>
  <c r="P131" i="22"/>
  <c r="Q131" i="22"/>
  <c r="R131" i="22"/>
  <c r="S131" i="22"/>
  <c r="T131" i="22"/>
  <c r="U131" i="22"/>
  <c r="V131" i="22"/>
  <c r="W131" i="22"/>
  <c r="X131" i="22"/>
  <c r="Y131" i="22"/>
  <c r="Z131" i="22"/>
  <c r="AA131" i="22"/>
  <c r="AB131" i="22"/>
  <c r="AC131" i="22"/>
  <c r="AD131" i="22"/>
  <c r="AE131" i="22"/>
  <c r="AF131" i="22"/>
  <c r="AG131" i="22"/>
  <c r="AH131" i="22"/>
  <c r="AI131" i="22"/>
  <c r="AJ131" i="22"/>
  <c r="AK131" i="22"/>
  <c r="AL131" i="22"/>
  <c r="AM131" i="22"/>
  <c r="AN131" i="22"/>
  <c r="AO131" i="22"/>
  <c r="AP131" i="22"/>
  <c r="AQ131" i="22"/>
  <c r="AR131" i="22"/>
  <c r="AS131" i="22"/>
  <c r="AT131" i="22"/>
  <c r="AU131" i="22"/>
  <c r="AV131" i="22"/>
  <c r="AW131" i="22"/>
  <c r="B132" i="22"/>
  <c r="C132" i="22"/>
  <c r="D132" i="22"/>
  <c r="E132" i="22"/>
  <c r="F132" i="22"/>
  <c r="G132" i="22"/>
  <c r="H132" i="22"/>
  <c r="I132" i="22"/>
  <c r="J132" i="22"/>
  <c r="K132" i="22"/>
  <c r="L132" i="22"/>
  <c r="M132" i="22"/>
  <c r="N132" i="22"/>
  <c r="O132" i="22"/>
  <c r="P132" i="22"/>
  <c r="Q132" i="22"/>
  <c r="R132" i="22"/>
  <c r="S132" i="22"/>
  <c r="T132" i="22"/>
  <c r="U132" i="22"/>
  <c r="V132" i="22"/>
  <c r="W132" i="22"/>
  <c r="X132" i="22"/>
  <c r="Y132" i="22"/>
  <c r="Z132" i="22"/>
  <c r="AA132" i="22"/>
  <c r="AB132" i="22"/>
  <c r="AC132" i="22"/>
  <c r="AD132" i="22"/>
  <c r="AE132" i="22"/>
  <c r="AF132" i="22"/>
  <c r="AG132" i="22"/>
  <c r="AH132" i="22"/>
  <c r="AI132" i="22"/>
  <c r="AJ132" i="22"/>
  <c r="AK132" i="22"/>
  <c r="AL132" i="22"/>
  <c r="AM132" i="22"/>
  <c r="AN132" i="22"/>
  <c r="AO132" i="22"/>
  <c r="AP132" i="22"/>
  <c r="AQ132" i="22"/>
  <c r="AR132" i="22"/>
  <c r="AS132" i="22"/>
  <c r="AT132" i="22"/>
  <c r="AU132" i="22"/>
  <c r="AV132" i="22"/>
  <c r="AW132" i="22"/>
  <c r="B133" i="22"/>
  <c r="C133" i="22"/>
  <c r="D133" i="22"/>
  <c r="E133" i="22"/>
  <c r="F133" i="22"/>
  <c r="G133" i="22"/>
  <c r="H133" i="22"/>
  <c r="I133" i="22"/>
  <c r="J133" i="22"/>
  <c r="K133" i="22"/>
  <c r="L133" i="22"/>
  <c r="M133" i="22"/>
  <c r="N133" i="22"/>
  <c r="O133" i="22"/>
  <c r="P133" i="22"/>
  <c r="Q133" i="22"/>
  <c r="R133" i="22"/>
  <c r="S133" i="22"/>
  <c r="T133" i="22"/>
  <c r="U133" i="22"/>
  <c r="V133" i="22"/>
  <c r="W133" i="22"/>
  <c r="X133" i="22"/>
  <c r="Y133" i="22"/>
  <c r="Z133" i="22"/>
  <c r="AA133" i="22"/>
  <c r="AB133" i="22"/>
  <c r="AC133" i="22"/>
  <c r="AD133" i="22"/>
  <c r="AE133" i="22"/>
  <c r="AF133" i="22"/>
  <c r="AG133" i="22"/>
  <c r="AH133" i="22"/>
  <c r="AI133" i="22"/>
  <c r="AJ133" i="22"/>
  <c r="AK133" i="22"/>
  <c r="AL133" i="22"/>
  <c r="AM133" i="22"/>
  <c r="AN133" i="22"/>
  <c r="AO133" i="22"/>
  <c r="AP133" i="22"/>
  <c r="AQ133" i="22"/>
  <c r="AR133" i="22"/>
  <c r="AS133" i="22"/>
  <c r="AT133" i="22"/>
  <c r="AU133" i="22"/>
  <c r="AV133" i="22"/>
  <c r="AW133" i="22"/>
  <c r="B134" i="22"/>
  <c r="C134" i="22"/>
  <c r="D134" i="22"/>
  <c r="E134" i="22"/>
  <c r="F134" i="22"/>
  <c r="G134" i="22"/>
  <c r="H134" i="22"/>
  <c r="I134" i="22"/>
  <c r="J134" i="22"/>
  <c r="K134" i="22"/>
  <c r="L134" i="22"/>
  <c r="M134" i="22"/>
  <c r="N134" i="22"/>
  <c r="O134" i="22"/>
  <c r="P134" i="22"/>
  <c r="Q134" i="22"/>
  <c r="R134" i="22"/>
  <c r="S134" i="22"/>
  <c r="T134" i="22"/>
  <c r="U134" i="22"/>
  <c r="V134" i="22"/>
  <c r="W134" i="22"/>
  <c r="X134" i="22"/>
  <c r="Y134" i="22"/>
  <c r="Z134" i="22"/>
  <c r="AA134" i="22"/>
  <c r="AB134" i="22"/>
  <c r="AC134" i="22"/>
  <c r="AD134" i="22"/>
  <c r="AE134" i="22"/>
  <c r="AF134" i="22"/>
  <c r="AG134" i="22"/>
  <c r="AH134" i="22"/>
  <c r="AI134" i="22"/>
  <c r="AJ134" i="22"/>
  <c r="AK134" i="22"/>
  <c r="AL134" i="22"/>
  <c r="AM134" i="22"/>
  <c r="AN134" i="22"/>
  <c r="AO134" i="22"/>
  <c r="AP134" i="22"/>
  <c r="AQ134" i="22"/>
  <c r="AR134" i="22"/>
  <c r="AS134" i="22"/>
  <c r="AT134" i="22"/>
  <c r="AU134" i="22"/>
  <c r="AV134" i="22"/>
  <c r="AW134" i="22"/>
  <c r="B135" i="22"/>
  <c r="C135" i="22"/>
  <c r="D135" i="22"/>
  <c r="E135" i="22"/>
  <c r="F135" i="22"/>
  <c r="G135" i="22"/>
  <c r="H135" i="22"/>
  <c r="I135" i="22"/>
  <c r="J135" i="22"/>
  <c r="K135" i="22"/>
  <c r="L135" i="22"/>
  <c r="M135" i="22"/>
  <c r="N135" i="22"/>
  <c r="O135" i="22"/>
  <c r="P135" i="22"/>
  <c r="Q135" i="22"/>
  <c r="R135" i="22"/>
  <c r="S135" i="22"/>
  <c r="T135" i="22"/>
  <c r="U135" i="22"/>
  <c r="V135" i="22"/>
  <c r="W135" i="22"/>
  <c r="X135" i="22"/>
  <c r="Y135" i="22"/>
  <c r="Z135" i="22"/>
  <c r="AA135" i="22"/>
  <c r="AB135" i="22"/>
  <c r="AC135" i="22"/>
  <c r="AD135" i="22"/>
  <c r="AE135" i="22"/>
  <c r="AF135" i="22"/>
  <c r="AG135" i="22"/>
  <c r="AH135" i="22"/>
  <c r="AI135" i="22"/>
  <c r="AJ135" i="22"/>
  <c r="AK135" i="22"/>
  <c r="AL135" i="22"/>
  <c r="AM135" i="22"/>
  <c r="AN135" i="22"/>
  <c r="AO135" i="22"/>
  <c r="AP135" i="22"/>
  <c r="AQ135" i="22"/>
  <c r="AR135" i="22"/>
  <c r="AS135" i="22"/>
  <c r="AT135" i="22"/>
  <c r="AU135" i="22"/>
  <c r="AV135" i="22"/>
  <c r="AW135" i="22"/>
  <c r="B136" i="22"/>
  <c r="C136" i="22"/>
  <c r="D136" i="22"/>
  <c r="E136" i="22"/>
  <c r="F136" i="22"/>
  <c r="G136" i="22"/>
  <c r="H136" i="22"/>
  <c r="I136" i="22"/>
  <c r="J136" i="22"/>
  <c r="K136" i="22"/>
  <c r="L136" i="22"/>
  <c r="M136" i="22"/>
  <c r="N136" i="22"/>
  <c r="O136" i="22"/>
  <c r="P136" i="22"/>
  <c r="Q136" i="22"/>
  <c r="R136" i="22"/>
  <c r="S136" i="22"/>
  <c r="T136" i="22"/>
  <c r="U136" i="22"/>
  <c r="V136" i="22"/>
  <c r="W136" i="22"/>
  <c r="X136" i="22"/>
  <c r="Y136" i="22"/>
  <c r="Z136" i="22"/>
  <c r="AA136" i="22"/>
  <c r="AB136" i="22"/>
  <c r="AC136" i="22"/>
  <c r="AD136" i="22"/>
  <c r="AE136" i="22"/>
  <c r="AF136" i="22"/>
  <c r="AG136" i="22"/>
  <c r="AH136" i="22"/>
  <c r="AI136" i="22"/>
  <c r="AJ136" i="22"/>
  <c r="AK136" i="22"/>
  <c r="AL136" i="22"/>
  <c r="AM136" i="22"/>
  <c r="AN136" i="22"/>
  <c r="AO136" i="22"/>
  <c r="AP136" i="22"/>
  <c r="AQ136" i="22"/>
  <c r="AR136" i="22"/>
  <c r="AS136" i="22"/>
  <c r="AT136" i="22"/>
  <c r="AU136" i="22"/>
  <c r="AV136" i="22"/>
  <c r="AW136" i="22"/>
  <c r="B137" i="22"/>
  <c r="C137" i="22"/>
  <c r="D137" i="22"/>
  <c r="E137" i="22"/>
  <c r="F137" i="22"/>
  <c r="G137" i="22"/>
  <c r="H137" i="22"/>
  <c r="I137" i="22"/>
  <c r="J137" i="22"/>
  <c r="K137" i="22"/>
  <c r="L137" i="22"/>
  <c r="M137" i="22"/>
  <c r="N137" i="22"/>
  <c r="O137" i="22"/>
  <c r="P137" i="22"/>
  <c r="Q137" i="22"/>
  <c r="R137" i="22"/>
  <c r="S137" i="22"/>
  <c r="T137" i="22"/>
  <c r="U137" i="22"/>
  <c r="V137" i="22"/>
  <c r="W137" i="22"/>
  <c r="X137" i="22"/>
  <c r="Y137" i="22"/>
  <c r="Z137" i="22"/>
  <c r="AA137" i="22"/>
  <c r="AB137" i="22"/>
  <c r="AC137" i="22"/>
  <c r="AD137" i="22"/>
  <c r="AE137" i="22"/>
  <c r="AF137" i="22"/>
  <c r="AG137" i="22"/>
  <c r="AH137" i="22"/>
  <c r="AI137" i="22"/>
  <c r="AJ137" i="22"/>
  <c r="AK137" i="22"/>
  <c r="AL137" i="22"/>
  <c r="AM137" i="22"/>
  <c r="AN137" i="22"/>
  <c r="AO137" i="22"/>
  <c r="AP137" i="22"/>
  <c r="AQ137" i="22"/>
  <c r="AR137" i="22"/>
  <c r="AS137" i="22"/>
  <c r="AT137" i="22"/>
  <c r="AU137" i="22"/>
  <c r="AV137" i="22"/>
  <c r="AW137" i="22"/>
  <c r="B138" i="22"/>
  <c r="C138" i="22"/>
  <c r="D138" i="22"/>
  <c r="E138" i="22"/>
  <c r="F138" i="22"/>
  <c r="G138" i="22"/>
  <c r="H138" i="22"/>
  <c r="I138" i="22"/>
  <c r="J138" i="22"/>
  <c r="K138" i="22"/>
  <c r="L138" i="22"/>
  <c r="M138" i="22"/>
  <c r="N138" i="22"/>
  <c r="O138" i="22"/>
  <c r="P138" i="22"/>
  <c r="Q138" i="22"/>
  <c r="R138" i="22"/>
  <c r="S138" i="22"/>
  <c r="T138" i="22"/>
  <c r="U138" i="22"/>
  <c r="V138" i="22"/>
  <c r="W138" i="22"/>
  <c r="X138" i="22"/>
  <c r="Y138" i="22"/>
  <c r="Z138" i="22"/>
  <c r="AA138" i="22"/>
  <c r="AB138" i="22"/>
  <c r="AC138" i="22"/>
  <c r="AD138" i="22"/>
  <c r="AE138" i="22"/>
  <c r="AF138" i="22"/>
  <c r="AG138" i="22"/>
  <c r="AH138" i="22"/>
  <c r="AI138" i="22"/>
  <c r="AJ138" i="22"/>
  <c r="AK138" i="22"/>
  <c r="AL138" i="22"/>
  <c r="AM138" i="22"/>
  <c r="AN138" i="22"/>
  <c r="AO138" i="22"/>
  <c r="AP138" i="22"/>
  <c r="AQ138" i="22"/>
  <c r="AR138" i="22"/>
  <c r="AS138" i="22"/>
  <c r="AT138" i="22"/>
  <c r="AU138" i="22"/>
  <c r="AV138" i="22"/>
  <c r="AW138" i="22"/>
  <c r="B139" i="22"/>
  <c r="C139" i="22"/>
  <c r="D139" i="22"/>
  <c r="E139" i="22"/>
  <c r="F139" i="22"/>
  <c r="G139" i="22"/>
  <c r="H139" i="22"/>
  <c r="I139" i="22"/>
  <c r="J139" i="22"/>
  <c r="K139" i="22"/>
  <c r="L139" i="22"/>
  <c r="M139" i="22"/>
  <c r="N139" i="22"/>
  <c r="O139" i="22"/>
  <c r="P139" i="22"/>
  <c r="Q139" i="22"/>
  <c r="R139" i="22"/>
  <c r="S139" i="22"/>
  <c r="T139" i="22"/>
  <c r="U139" i="22"/>
  <c r="V139" i="22"/>
  <c r="W139" i="22"/>
  <c r="X139" i="22"/>
  <c r="Y139" i="22"/>
  <c r="Z139" i="22"/>
  <c r="AA139" i="22"/>
  <c r="AB139" i="22"/>
  <c r="AC139" i="22"/>
  <c r="AD139" i="22"/>
  <c r="AE139" i="22"/>
  <c r="AF139" i="22"/>
  <c r="AG139" i="22"/>
  <c r="AH139" i="22"/>
  <c r="AI139" i="22"/>
  <c r="AJ139" i="22"/>
  <c r="AK139" i="22"/>
  <c r="AL139" i="22"/>
  <c r="AM139" i="22"/>
  <c r="AN139" i="22"/>
  <c r="AO139" i="22"/>
  <c r="AP139" i="22"/>
  <c r="AQ139" i="22"/>
  <c r="AR139" i="22"/>
  <c r="AS139" i="22"/>
  <c r="AT139" i="22"/>
  <c r="AU139" i="22"/>
  <c r="AV139" i="22"/>
  <c r="AW139" i="22"/>
  <c r="B140" i="22"/>
  <c r="C140" i="22"/>
  <c r="D140" i="22"/>
  <c r="E140" i="22"/>
  <c r="F140" i="22"/>
  <c r="G140" i="22"/>
  <c r="H140" i="22"/>
  <c r="I140" i="22"/>
  <c r="J140" i="22"/>
  <c r="K140" i="22"/>
  <c r="L140" i="22"/>
  <c r="M140" i="22"/>
  <c r="N140" i="22"/>
  <c r="O140" i="22"/>
  <c r="P140" i="22"/>
  <c r="Q140" i="22"/>
  <c r="R140" i="22"/>
  <c r="S140" i="22"/>
  <c r="T140" i="22"/>
  <c r="U140" i="22"/>
  <c r="V140" i="22"/>
  <c r="W140" i="22"/>
  <c r="X140" i="22"/>
  <c r="Y140" i="22"/>
  <c r="Z140" i="22"/>
  <c r="AA140" i="22"/>
  <c r="AB140" i="22"/>
  <c r="AC140" i="22"/>
  <c r="AD140" i="22"/>
  <c r="AE140" i="22"/>
  <c r="AF140" i="22"/>
  <c r="AG140" i="22"/>
  <c r="AH140" i="22"/>
  <c r="AI140" i="22"/>
  <c r="AJ140" i="22"/>
  <c r="AK140" i="22"/>
  <c r="AL140" i="22"/>
  <c r="AM140" i="22"/>
  <c r="AN140" i="22"/>
  <c r="AO140" i="22"/>
  <c r="AP140" i="22"/>
  <c r="AQ140" i="22"/>
  <c r="AR140" i="22"/>
  <c r="AS140" i="22"/>
  <c r="AT140" i="22"/>
  <c r="AU140" i="22"/>
  <c r="AV140" i="22"/>
  <c r="AW140" i="22"/>
  <c r="B141" i="22"/>
  <c r="C141" i="22"/>
  <c r="D141" i="22"/>
  <c r="E141" i="22"/>
  <c r="F141" i="22"/>
  <c r="G141" i="22"/>
  <c r="H141" i="22"/>
  <c r="I141" i="22"/>
  <c r="J141" i="22"/>
  <c r="K141" i="22"/>
  <c r="L141" i="22"/>
  <c r="M141" i="22"/>
  <c r="N141" i="22"/>
  <c r="O141" i="22"/>
  <c r="P141" i="22"/>
  <c r="Q141" i="22"/>
  <c r="R141" i="22"/>
  <c r="S141" i="22"/>
  <c r="T141" i="22"/>
  <c r="U141" i="22"/>
  <c r="V141" i="22"/>
  <c r="W141" i="22"/>
  <c r="X141" i="22"/>
  <c r="Y141" i="22"/>
  <c r="Z141" i="22"/>
  <c r="AA141" i="22"/>
  <c r="AB141" i="22"/>
  <c r="AC141" i="22"/>
  <c r="AD141" i="22"/>
  <c r="AE141" i="22"/>
  <c r="AF141" i="22"/>
  <c r="AG141" i="22"/>
  <c r="AH141" i="22"/>
  <c r="AI141" i="22"/>
  <c r="AJ141" i="22"/>
  <c r="AK141" i="22"/>
  <c r="AL141" i="22"/>
  <c r="AM141" i="22"/>
  <c r="AN141" i="22"/>
  <c r="AO141" i="22"/>
  <c r="AP141" i="22"/>
  <c r="AQ141" i="22"/>
  <c r="AR141" i="22"/>
  <c r="AS141" i="22"/>
  <c r="AT141" i="22"/>
  <c r="AU141" i="22"/>
  <c r="AV141" i="22"/>
  <c r="AW141" i="22"/>
  <c r="B142" i="22"/>
  <c r="C142" i="22"/>
  <c r="D142" i="22"/>
  <c r="E142" i="22"/>
  <c r="F142" i="22"/>
  <c r="G142" i="22"/>
  <c r="H142" i="22"/>
  <c r="I142" i="22"/>
  <c r="J142" i="22"/>
  <c r="K142" i="22"/>
  <c r="L142" i="22"/>
  <c r="M142" i="22"/>
  <c r="N142" i="22"/>
  <c r="O142" i="22"/>
  <c r="P142" i="22"/>
  <c r="Q142" i="22"/>
  <c r="R142" i="22"/>
  <c r="S142" i="22"/>
  <c r="T142" i="22"/>
  <c r="U142" i="22"/>
  <c r="V142" i="22"/>
  <c r="W142" i="22"/>
  <c r="X142" i="22"/>
  <c r="Y142" i="22"/>
  <c r="Z142" i="22"/>
  <c r="AA142" i="22"/>
  <c r="AB142" i="22"/>
  <c r="AC142" i="22"/>
  <c r="AD142" i="22"/>
  <c r="AE142" i="22"/>
  <c r="AF142" i="22"/>
  <c r="AG142" i="22"/>
  <c r="AH142" i="22"/>
  <c r="AI142" i="22"/>
  <c r="AJ142" i="22"/>
  <c r="AK142" i="22"/>
  <c r="AL142" i="22"/>
  <c r="AM142" i="22"/>
  <c r="AN142" i="22"/>
  <c r="AO142" i="22"/>
  <c r="AP142" i="22"/>
  <c r="AQ142" i="22"/>
  <c r="AR142" i="22"/>
  <c r="AS142" i="22"/>
  <c r="AT142" i="22"/>
  <c r="AU142" i="22"/>
  <c r="AV142" i="22"/>
  <c r="AW142" i="22"/>
  <c r="B143" i="22"/>
  <c r="C143" i="22"/>
  <c r="D143" i="22"/>
  <c r="E143" i="22"/>
  <c r="F143" i="22"/>
  <c r="G143" i="22"/>
  <c r="H143" i="22"/>
  <c r="I143" i="22"/>
  <c r="J143" i="22"/>
  <c r="K143" i="22"/>
  <c r="L143" i="22"/>
  <c r="M143" i="22"/>
  <c r="N143" i="22"/>
  <c r="O143" i="22"/>
  <c r="P143" i="22"/>
  <c r="Q143" i="22"/>
  <c r="R143" i="22"/>
  <c r="S143" i="22"/>
  <c r="T143" i="22"/>
  <c r="U143" i="22"/>
  <c r="V143" i="22"/>
  <c r="W143" i="22"/>
  <c r="X143" i="22"/>
  <c r="Y143" i="22"/>
  <c r="Z143" i="22"/>
  <c r="AA143" i="22"/>
  <c r="AB143" i="22"/>
  <c r="AC143" i="22"/>
  <c r="AD143" i="22"/>
  <c r="AE143" i="22"/>
  <c r="AF143" i="22"/>
  <c r="AG143" i="22"/>
  <c r="AH143" i="22"/>
  <c r="AI143" i="22"/>
  <c r="AJ143" i="22"/>
  <c r="AK143" i="22"/>
  <c r="AL143" i="22"/>
  <c r="AM143" i="22"/>
  <c r="AN143" i="22"/>
  <c r="AO143" i="22"/>
  <c r="AP143" i="22"/>
  <c r="AQ143" i="22"/>
  <c r="AR143" i="22"/>
  <c r="AS143" i="22"/>
  <c r="AT143" i="22"/>
  <c r="AU143" i="22"/>
  <c r="AV143" i="22"/>
  <c r="AW143" i="22"/>
  <c r="B144" i="22"/>
  <c r="C144" i="22"/>
  <c r="D144" i="22"/>
  <c r="E144" i="22"/>
  <c r="F144" i="22"/>
  <c r="G144" i="22"/>
  <c r="H144" i="22"/>
  <c r="I144" i="22"/>
  <c r="J144" i="22"/>
  <c r="K144" i="22"/>
  <c r="L144" i="22"/>
  <c r="M144" i="22"/>
  <c r="N144" i="22"/>
  <c r="O144" i="22"/>
  <c r="P144" i="22"/>
  <c r="Q144" i="22"/>
  <c r="R144" i="22"/>
  <c r="S144" i="22"/>
  <c r="T144" i="22"/>
  <c r="U144" i="22"/>
  <c r="V144" i="22"/>
  <c r="W144" i="22"/>
  <c r="X144" i="22"/>
  <c r="Y144" i="22"/>
  <c r="Z144" i="22"/>
  <c r="AA144" i="22"/>
  <c r="AB144" i="22"/>
  <c r="AC144" i="22"/>
  <c r="AD144" i="22"/>
  <c r="AE144" i="22"/>
  <c r="AF144" i="22"/>
  <c r="AG144" i="22"/>
  <c r="AH144" i="22"/>
  <c r="AI144" i="22"/>
  <c r="AJ144" i="22"/>
  <c r="AK144" i="22"/>
  <c r="AL144" i="22"/>
  <c r="AM144" i="22"/>
  <c r="AN144" i="22"/>
  <c r="AO144" i="22"/>
  <c r="AP144" i="22"/>
  <c r="AQ144" i="22"/>
  <c r="AR144" i="22"/>
  <c r="AS144" i="22"/>
  <c r="AT144" i="22"/>
  <c r="AU144" i="22"/>
  <c r="AV144" i="22"/>
  <c r="AW144" i="22"/>
  <c r="B145" i="22"/>
  <c r="C145" i="22"/>
  <c r="D145" i="22"/>
  <c r="E145" i="22"/>
  <c r="F145" i="22"/>
  <c r="G145" i="22"/>
  <c r="H145" i="22"/>
  <c r="I145" i="22"/>
  <c r="J145" i="22"/>
  <c r="K145" i="22"/>
  <c r="L145" i="22"/>
  <c r="M145" i="22"/>
  <c r="N145" i="22"/>
  <c r="O145" i="22"/>
  <c r="P145" i="22"/>
  <c r="Q145" i="22"/>
  <c r="R145" i="22"/>
  <c r="S145" i="22"/>
  <c r="T145" i="22"/>
  <c r="U145" i="22"/>
  <c r="V145" i="22"/>
  <c r="W145" i="22"/>
  <c r="X145" i="22"/>
  <c r="Y145" i="22"/>
  <c r="Z145" i="22"/>
  <c r="AA145" i="22"/>
  <c r="AB145" i="22"/>
  <c r="AC145" i="22"/>
  <c r="AD145" i="22"/>
  <c r="AE145" i="22"/>
  <c r="AF145" i="22"/>
  <c r="AG145" i="22"/>
  <c r="AH145" i="22"/>
  <c r="AI145" i="22"/>
  <c r="AJ145" i="22"/>
  <c r="AK145" i="22"/>
  <c r="AL145" i="22"/>
  <c r="AM145" i="22"/>
  <c r="AN145" i="22"/>
  <c r="AO145" i="22"/>
  <c r="AP145" i="22"/>
  <c r="AQ145" i="22"/>
  <c r="AR145" i="22"/>
  <c r="AS145" i="22"/>
  <c r="AT145" i="22"/>
  <c r="AU145" i="22"/>
  <c r="AV145" i="22"/>
  <c r="AW145" i="22"/>
  <c r="B146" i="22"/>
  <c r="C146" i="22"/>
  <c r="D146" i="22"/>
  <c r="E146" i="22"/>
  <c r="F146" i="22"/>
  <c r="G146" i="22"/>
  <c r="H146" i="22"/>
  <c r="I146" i="22"/>
  <c r="J146" i="22"/>
  <c r="K146" i="22"/>
  <c r="L146" i="22"/>
  <c r="M146" i="22"/>
  <c r="N146" i="22"/>
  <c r="O146" i="22"/>
  <c r="P146" i="22"/>
  <c r="Q146" i="22"/>
  <c r="R146" i="22"/>
  <c r="S146" i="22"/>
  <c r="T146" i="22"/>
  <c r="U146" i="22"/>
  <c r="V146" i="22"/>
  <c r="W146" i="22"/>
  <c r="X146" i="22"/>
  <c r="Y146" i="22"/>
  <c r="Z146" i="22"/>
  <c r="AA146" i="22"/>
  <c r="AB146" i="22"/>
  <c r="AC146" i="22"/>
  <c r="AD146" i="22"/>
  <c r="AE146" i="22"/>
  <c r="AF146" i="22"/>
  <c r="AG146" i="22"/>
  <c r="AH146" i="22"/>
  <c r="AI146" i="22"/>
  <c r="AJ146" i="22"/>
  <c r="AK146" i="22"/>
  <c r="AL146" i="22"/>
  <c r="AM146" i="22"/>
  <c r="AN146" i="22"/>
  <c r="AO146" i="22"/>
  <c r="AP146" i="22"/>
  <c r="AQ146" i="22"/>
  <c r="AR146" i="22"/>
  <c r="AS146" i="22"/>
  <c r="AT146" i="22"/>
  <c r="AU146" i="22"/>
  <c r="AV146" i="22"/>
  <c r="AW146" i="22"/>
  <c r="B147" i="22"/>
  <c r="C147" i="22"/>
  <c r="D147" i="22"/>
  <c r="E147" i="22"/>
  <c r="F147" i="22"/>
  <c r="G147" i="22"/>
  <c r="H147" i="22"/>
  <c r="I147" i="22"/>
  <c r="J147" i="22"/>
  <c r="K147" i="22"/>
  <c r="L147" i="22"/>
  <c r="M147" i="22"/>
  <c r="N147" i="22"/>
  <c r="O147" i="22"/>
  <c r="P147" i="22"/>
  <c r="Q147" i="22"/>
  <c r="R147" i="22"/>
  <c r="S147" i="22"/>
  <c r="T147" i="22"/>
  <c r="U147" i="22"/>
  <c r="V147" i="22"/>
  <c r="W147" i="22"/>
  <c r="X147" i="22"/>
  <c r="Y147" i="22"/>
  <c r="Z147" i="22"/>
  <c r="AA147" i="22"/>
  <c r="AB147" i="22"/>
  <c r="AC147" i="22"/>
  <c r="AD147" i="22"/>
  <c r="AE147" i="22"/>
  <c r="AF147" i="22"/>
  <c r="AG147" i="22"/>
  <c r="AH147" i="22"/>
  <c r="AI147" i="22"/>
  <c r="AJ147" i="22"/>
  <c r="AK147" i="22"/>
  <c r="AL147" i="22"/>
  <c r="AM147" i="22"/>
  <c r="AN147" i="22"/>
  <c r="AO147" i="22"/>
  <c r="AP147" i="22"/>
  <c r="AQ147" i="22"/>
  <c r="AR147" i="22"/>
  <c r="AS147" i="22"/>
  <c r="AT147" i="22"/>
  <c r="AU147" i="22"/>
  <c r="AV147" i="22"/>
  <c r="AW147" i="22"/>
  <c r="B148" i="22"/>
  <c r="C148" i="22"/>
  <c r="D148" i="22"/>
  <c r="E148" i="22"/>
  <c r="F148" i="22"/>
  <c r="G148" i="22"/>
  <c r="H148" i="22"/>
  <c r="I148" i="22"/>
  <c r="J148" i="22"/>
  <c r="K148" i="22"/>
  <c r="L148" i="22"/>
  <c r="M148" i="22"/>
  <c r="N148" i="22"/>
  <c r="O148" i="22"/>
  <c r="P148" i="22"/>
  <c r="Q148" i="22"/>
  <c r="R148" i="22"/>
  <c r="S148" i="22"/>
  <c r="T148" i="22"/>
  <c r="U148" i="22"/>
  <c r="V148" i="22"/>
  <c r="W148" i="22"/>
  <c r="X148" i="22"/>
  <c r="Y148" i="22"/>
  <c r="Z148" i="22"/>
  <c r="AA148" i="22"/>
  <c r="AB148" i="22"/>
  <c r="AC148" i="22"/>
  <c r="AD148" i="22"/>
  <c r="AE148" i="22"/>
  <c r="AF148" i="22"/>
  <c r="AG148" i="22"/>
  <c r="AH148" i="22"/>
  <c r="AI148" i="22"/>
  <c r="AJ148" i="22"/>
  <c r="AK148" i="22"/>
  <c r="AL148" i="22"/>
  <c r="AM148" i="22"/>
  <c r="AN148" i="22"/>
  <c r="AO148" i="22"/>
  <c r="AP148" i="22"/>
  <c r="AQ148" i="22"/>
  <c r="AR148" i="22"/>
  <c r="AS148" i="22"/>
  <c r="AT148" i="22"/>
  <c r="AU148" i="22"/>
  <c r="AV148" i="22"/>
  <c r="AW148" i="22"/>
  <c r="B149" i="22"/>
  <c r="C149" i="22"/>
  <c r="D149" i="22"/>
  <c r="E149" i="22"/>
  <c r="F149" i="22"/>
  <c r="G149" i="22"/>
  <c r="H149" i="22"/>
  <c r="I149" i="22"/>
  <c r="J149" i="22"/>
  <c r="K149" i="22"/>
  <c r="L149" i="22"/>
  <c r="M149" i="22"/>
  <c r="N149" i="22"/>
  <c r="O149" i="22"/>
  <c r="P149" i="22"/>
  <c r="Q149" i="22"/>
  <c r="R149" i="22"/>
  <c r="S149" i="22"/>
  <c r="T149" i="22"/>
  <c r="U149" i="22"/>
  <c r="V149" i="22"/>
  <c r="W149" i="22"/>
  <c r="X149" i="22"/>
  <c r="Y149" i="22"/>
  <c r="Z149" i="22"/>
  <c r="AA149" i="22"/>
  <c r="AB149" i="22"/>
  <c r="AC149" i="22"/>
  <c r="AD149" i="22"/>
  <c r="AE149" i="22"/>
  <c r="AF149" i="22"/>
  <c r="AG149" i="22"/>
  <c r="AH149" i="22"/>
  <c r="AI149" i="22"/>
  <c r="AJ149" i="22"/>
  <c r="AK149" i="22"/>
  <c r="AL149" i="22"/>
  <c r="AM149" i="22"/>
  <c r="AN149" i="22"/>
  <c r="AO149" i="22"/>
  <c r="AP149" i="22"/>
  <c r="AQ149" i="22"/>
  <c r="AR149" i="22"/>
  <c r="AS149" i="22"/>
  <c r="AT149" i="22"/>
  <c r="AU149" i="22"/>
  <c r="AV149" i="22"/>
  <c r="AW149" i="22"/>
  <c r="B150" i="22"/>
  <c r="C150" i="22"/>
  <c r="D150" i="22"/>
  <c r="E150" i="22"/>
  <c r="F150" i="22"/>
  <c r="G150" i="22"/>
  <c r="H150" i="22"/>
  <c r="I150" i="22"/>
  <c r="J150" i="22"/>
  <c r="K150" i="22"/>
  <c r="L150" i="22"/>
  <c r="M150" i="22"/>
  <c r="N150" i="22"/>
  <c r="O150" i="22"/>
  <c r="P150" i="22"/>
  <c r="Q150" i="22"/>
  <c r="R150" i="22"/>
  <c r="S150" i="22"/>
  <c r="T150" i="22"/>
  <c r="U150" i="22"/>
  <c r="V150" i="22"/>
  <c r="W150" i="22"/>
  <c r="X150" i="22"/>
  <c r="Y150" i="22"/>
  <c r="Z150" i="22"/>
  <c r="AA150" i="22"/>
  <c r="AB150" i="22"/>
  <c r="AC150" i="22"/>
  <c r="AD150" i="22"/>
  <c r="AE150" i="22"/>
  <c r="AF150" i="22"/>
  <c r="AG150" i="22"/>
  <c r="AH150" i="22"/>
  <c r="AI150" i="22"/>
  <c r="AJ150" i="22"/>
  <c r="AK150" i="22"/>
  <c r="AL150" i="22"/>
  <c r="AM150" i="22"/>
  <c r="AN150" i="22"/>
  <c r="AO150" i="22"/>
  <c r="AP150" i="22"/>
  <c r="AQ150" i="22"/>
  <c r="AR150" i="22"/>
  <c r="AS150" i="22"/>
  <c r="AT150" i="22"/>
  <c r="AU150" i="22"/>
  <c r="AV150" i="22"/>
  <c r="AW150" i="22"/>
  <c r="B151" i="22"/>
  <c r="C151" i="22"/>
  <c r="D151" i="22"/>
  <c r="E151" i="22"/>
  <c r="F151" i="22"/>
  <c r="G151" i="22"/>
  <c r="H151" i="22"/>
  <c r="I151" i="22"/>
  <c r="J151" i="22"/>
  <c r="K151" i="22"/>
  <c r="L151" i="22"/>
  <c r="M151" i="22"/>
  <c r="N151" i="22"/>
  <c r="O151" i="22"/>
  <c r="P151" i="22"/>
  <c r="Q151" i="22"/>
  <c r="R151" i="22"/>
  <c r="S151" i="22"/>
  <c r="T151" i="22"/>
  <c r="U151" i="22"/>
  <c r="V151" i="22"/>
  <c r="W151" i="22"/>
  <c r="X151" i="22"/>
  <c r="Y151" i="22"/>
  <c r="Z151" i="22"/>
  <c r="AA151" i="22"/>
  <c r="AB151" i="22"/>
  <c r="AC151" i="22"/>
  <c r="AD151" i="22"/>
  <c r="AE151" i="22"/>
  <c r="AF151" i="22"/>
  <c r="AG151" i="22"/>
  <c r="AH151" i="22"/>
  <c r="AI151" i="22"/>
  <c r="AJ151" i="22"/>
  <c r="AK151" i="22"/>
  <c r="AL151" i="22"/>
  <c r="AM151" i="22"/>
  <c r="AN151" i="22"/>
  <c r="AO151" i="22"/>
  <c r="AP151" i="22"/>
  <c r="AQ151" i="22"/>
  <c r="AR151" i="22"/>
  <c r="AS151" i="22"/>
  <c r="AT151" i="22"/>
  <c r="AU151" i="22"/>
  <c r="AV151" i="22"/>
  <c r="AW151" i="22"/>
  <c r="B152" i="22"/>
  <c r="C152" i="22"/>
  <c r="D152" i="22"/>
  <c r="E152" i="22"/>
  <c r="F152" i="22"/>
  <c r="G152" i="22"/>
  <c r="H152" i="22"/>
  <c r="I152" i="22"/>
  <c r="J152" i="22"/>
  <c r="K152" i="22"/>
  <c r="L152" i="22"/>
  <c r="M152" i="22"/>
  <c r="N152" i="22"/>
  <c r="O152" i="22"/>
  <c r="P152" i="22"/>
  <c r="Q152" i="22"/>
  <c r="R152" i="22"/>
  <c r="S152" i="22"/>
  <c r="T152" i="22"/>
  <c r="U152" i="22"/>
  <c r="V152" i="22"/>
  <c r="W152" i="22"/>
  <c r="X152" i="22"/>
  <c r="Y152" i="22"/>
  <c r="Z152" i="22"/>
  <c r="AA152" i="22"/>
  <c r="AB152" i="22"/>
  <c r="AC152" i="22"/>
  <c r="AD152" i="22"/>
  <c r="AE152" i="22"/>
  <c r="AF152" i="22"/>
  <c r="AG152" i="22"/>
  <c r="AH152" i="22"/>
  <c r="AI152" i="22"/>
  <c r="AJ152" i="22"/>
  <c r="AK152" i="22"/>
  <c r="AL152" i="22"/>
  <c r="AM152" i="22"/>
  <c r="AN152" i="22"/>
  <c r="AO152" i="22"/>
  <c r="AP152" i="22"/>
  <c r="AQ152" i="22"/>
  <c r="AR152" i="22"/>
  <c r="AS152" i="22"/>
  <c r="AT152" i="22"/>
  <c r="AU152" i="22"/>
  <c r="AV152" i="22"/>
  <c r="AW152" i="22"/>
  <c r="B153" i="22"/>
  <c r="C153" i="22"/>
  <c r="D153" i="22"/>
  <c r="E153" i="22"/>
  <c r="F153" i="22"/>
  <c r="G153" i="22"/>
  <c r="H153" i="22"/>
  <c r="I153" i="22"/>
  <c r="J153" i="22"/>
  <c r="K153" i="22"/>
  <c r="L153" i="22"/>
  <c r="M153" i="22"/>
  <c r="N153" i="22"/>
  <c r="O153" i="22"/>
  <c r="P153" i="22"/>
  <c r="Q153" i="22"/>
  <c r="R153" i="22"/>
  <c r="S153" i="22"/>
  <c r="T153" i="22"/>
  <c r="U153" i="22"/>
  <c r="V153" i="22"/>
  <c r="W153" i="22"/>
  <c r="X153" i="22"/>
  <c r="Y153" i="22"/>
  <c r="Z153" i="22"/>
  <c r="AA153" i="22"/>
  <c r="AB153" i="22"/>
  <c r="AC153" i="22"/>
  <c r="AD153" i="22"/>
  <c r="AE153" i="22"/>
  <c r="AF153" i="22"/>
  <c r="AG153" i="22"/>
  <c r="AH153" i="22"/>
  <c r="AI153" i="22"/>
  <c r="AJ153" i="22"/>
  <c r="AK153" i="22"/>
  <c r="AL153" i="22"/>
  <c r="AM153" i="22"/>
  <c r="AN153" i="22"/>
  <c r="AO153" i="22"/>
  <c r="AP153" i="22"/>
  <c r="AQ153" i="22"/>
  <c r="AR153" i="22"/>
  <c r="AS153" i="22"/>
  <c r="AT153" i="22"/>
  <c r="AU153" i="22"/>
  <c r="AV153" i="22"/>
  <c r="AW153" i="22"/>
  <c r="B154" i="22"/>
  <c r="C154" i="22"/>
  <c r="D154" i="22"/>
  <c r="E154" i="22"/>
  <c r="F154" i="22"/>
  <c r="G154" i="22"/>
  <c r="H154" i="22"/>
  <c r="I154" i="22"/>
  <c r="J154" i="22"/>
  <c r="K154" i="22"/>
  <c r="L154" i="22"/>
  <c r="M154" i="22"/>
  <c r="N154" i="22"/>
  <c r="O154" i="22"/>
  <c r="P154" i="22"/>
  <c r="Q154" i="22"/>
  <c r="R154" i="22"/>
  <c r="S154" i="22"/>
  <c r="T154" i="22"/>
  <c r="U154" i="22"/>
  <c r="V154" i="22"/>
  <c r="W154" i="22"/>
  <c r="X154" i="22"/>
  <c r="Y154" i="22"/>
  <c r="Z154" i="22"/>
  <c r="AA154" i="22"/>
  <c r="AB154" i="22"/>
  <c r="AC154" i="22"/>
  <c r="AD154" i="22"/>
  <c r="AE154" i="22"/>
  <c r="AF154" i="22"/>
  <c r="AG154" i="22"/>
  <c r="AH154" i="22"/>
  <c r="AI154" i="22"/>
  <c r="AJ154" i="22"/>
  <c r="AK154" i="22"/>
  <c r="AL154" i="22"/>
  <c r="AM154" i="22"/>
  <c r="AN154" i="22"/>
  <c r="AO154" i="22"/>
  <c r="AP154" i="22"/>
  <c r="AQ154" i="22"/>
  <c r="AR154" i="22"/>
  <c r="AS154" i="22"/>
  <c r="AT154" i="22"/>
  <c r="AU154" i="22"/>
  <c r="AV154" i="22"/>
  <c r="AW154" i="22"/>
  <c r="B155" i="22"/>
  <c r="C155" i="22"/>
  <c r="D155" i="22"/>
  <c r="E155" i="22"/>
  <c r="F155" i="22"/>
  <c r="G155" i="22"/>
  <c r="H155" i="22"/>
  <c r="I155" i="22"/>
  <c r="J155" i="22"/>
  <c r="K155" i="22"/>
  <c r="L155" i="22"/>
  <c r="M155" i="22"/>
  <c r="N155" i="22"/>
  <c r="O155" i="22"/>
  <c r="P155" i="22"/>
  <c r="Q155" i="22"/>
  <c r="R155" i="22"/>
  <c r="S155" i="22"/>
  <c r="T155" i="22"/>
  <c r="U155" i="22"/>
  <c r="V155" i="22"/>
  <c r="W155" i="22"/>
  <c r="X155" i="22"/>
  <c r="Y155" i="22"/>
  <c r="Z155" i="22"/>
  <c r="AA155" i="22"/>
  <c r="AB155" i="22"/>
  <c r="AC155" i="22"/>
  <c r="AD155" i="22"/>
  <c r="AE155" i="22"/>
  <c r="AF155" i="22"/>
  <c r="AG155" i="22"/>
  <c r="AH155" i="22"/>
  <c r="AI155" i="22"/>
  <c r="AJ155" i="22"/>
  <c r="AK155" i="22"/>
  <c r="AL155" i="22"/>
  <c r="AM155" i="22"/>
  <c r="AN155" i="22"/>
  <c r="AO155" i="22"/>
  <c r="AP155" i="22"/>
  <c r="AQ155" i="22"/>
  <c r="AR155" i="22"/>
  <c r="AS155" i="22"/>
  <c r="AT155" i="22"/>
  <c r="AU155" i="22"/>
  <c r="AV155" i="22"/>
  <c r="AW155" i="22"/>
  <c r="B156" i="22"/>
  <c r="C156" i="22"/>
  <c r="D156" i="22"/>
  <c r="E156" i="22"/>
  <c r="F156" i="22"/>
  <c r="G156" i="22"/>
  <c r="H156" i="22"/>
  <c r="I156" i="22"/>
  <c r="J156" i="22"/>
  <c r="K156" i="22"/>
  <c r="L156" i="22"/>
  <c r="M156" i="22"/>
  <c r="N156" i="22"/>
  <c r="O156" i="22"/>
  <c r="P156" i="22"/>
  <c r="Q156" i="22"/>
  <c r="R156" i="22"/>
  <c r="S156" i="22"/>
  <c r="T156" i="22"/>
  <c r="U156" i="22"/>
  <c r="V156" i="22"/>
  <c r="W156" i="22"/>
  <c r="X156" i="22"/>
  <c r="Y156" i="22"/>
  <c r="Z156" i="22"/>
  <c r="AA156" i="22"/>
  <c r="AB156" i="22"/>
  <c r="AC156" i="22"/>
  <c r="AD156" i="22"/>
  <c r="AE156" i="22"/>
  <c r="AF156" i="22"/>
  <c r="AG156" i="22"/>
  <c r="AH156" i="22"/>
  <c r="AI156" i="22"/>
  <c r="AJ156" i="22"/>
  <c r="AK156" i="22"/>
  <c r="AL156" i="22"/>
  <c r="AM156" i="22"/>
  <c r="AN156" i="22"/>
  <c r="AO156" i="22"/>
  <c r="AP156" i="22"/>
  <c r="AQ156" i="22"/>
  <c r="AR156" i="22"/>
  <c r="AS156" i="22"/>
  <c r="AT156" i="22"/>
  <c r="AU156" i="22"/>
  <c r="AV156" i="22"/>
  <c r="AW156" i="22"/>
  <c r="B157" i="22"/>
  <c r="C157" i="22"/>
  <c r="D157" i="22"/>
  <c r="E157" i="22"/>
  <c r="F157" i="22"/>
  <c r="G157" i="22"/>
  <c r="H157" i="22"/>
  <c r="I157" i="22"/>
  <c r="J157" i="22"/>
  <c r="K157" i="22"/>
  <c r="L157" i="22"/>
  <c r="M157" i="22"/>
  <c r="N157" i="22"/>
  <c r="O157" i="22"/>
  <c r="P157" i="22"/>
  <c r="Q157" i="22"/>
  <c r="R157" i="22"/>
  <c r="S157" i="22"/>
  <c r="T157" i="22"/>
  <c r="U157" i="22"/>
  <c r="V157" i="22"/>
  <c r="W157" i="22"/>
  <c r="X157" i="22"/>
  <c r="Y157" i="22"/>
  <c r="Z157" i="22"/>
  <c r="AA157" i="22"/>
  <c r="AB157" i="22"/>
  <c r="AC157" i="22"/>
  <c r="AD157" i="22"/>
  <c r="AE157" i="22"/>
  <c r="AF157" i="22"/>
  <c r="AG157" i="22"/>
  <c r="AH157" i="22"/>
  <c r="AI157" i="22"/>
  <c r="AJ157" i="22"/>
  <c r="AK157" i="22"/>
  <c r="AL157" i="22"/>
  <c r="AM157" i="22"/>
  <c r="AN157" i="22"/>
  <c r="AO157" i="22"/>
  <c r="AP157" i="22"/>
  <c r="AQ157" i="22"/>
  <c r="AR157" i="22"/>
  <c r="AS157" i="22"/>
  <c r="AT157" i="22"/>
  <c r="AU157" i="22"/>
  <c r="AV157" i="22"/>
  <c r="AW157" i="22"/>
  <c r="B158" i="22"/>
  <c r="C158" i="22"/>
  <c r="D158" i="22"/>
  <c r="E158" i="22"/>
  <c r="F158" i="22"/>
  <c r="G158" i="22"/>
  <c r="H158" i="22"/>
  <c r="I158" i="22"/>
  <c r="J158" i="22"/>
  <c r="K158" i="22"/>
  <c r="L158" i="22"/>
  <c r="M158" i="22"/>
  <c r="N158" i="22"/>
  <c r="O158" i="22"/>
  <c r="P158" i="22"/>
  <c r="Q158" i="22"/>
  <c r="R158" i="22"/>
  <c r="S158" i="22"/>
  <c r="T158" i="22"/>
  <c r="U158" i="22"/>
  <c r="V158" i="22"/>
  <c r="W158" i="22"/>
  <c r="X158" i="22"/>
  <c r="Y158" i="22"/>
  <c r="Z158" i="22"/>
  <c r="AA158" i="22"/>
  <c r="AB158" i="22"/>
  <c r="AC158" i="22"/>
  <c r="AD158" i="22"/>
  <c r="AE158" i="22"/>
  <c r="AF158" i="22"/>
  <c r="AG158" i="22"/>
  <c r="AH158" i="22"/>
  <c r="AI158" i="22"/>
  <c r="AJ158" i="22"/>
  <c r="AK158" i="22"/>
  <c r="AL158" i="22"/>
  <c r="AM158" i="22"/>
  <c r="AN158" i="22"/>
  <c r="AO158" i="22"/>
  <c r="AP158" i="22"/>
  <c r="AQ158" i="22"/>
  <c r="AR158" i="22"/>
  <c r="AS158" i="22"/>
  <c r="AT158" i="22"/>
  <c r="AU158" i="22"/>
  <c r="AV158" i="22"/>
  <c r="AW158" i="22"/>
  <c r="B159" i="22"/>
  <c r="C159" i="22"/>
  <c r="D159" i="22"/>
  <c r="E159" i="22"/>
  <c r="F159" i="22"/>
  <c r="G159" i="22"/>
  <c r="H159" i="22"/>
  <c r="I159" i="22"/>
  <c r="J159" i="22"/>
  <c r="K159" i="22"/>
  <c r="L159" i="22"/>
  <c r="M159" i="22"/>
  <c r="N159" i="22"/>
  <c r="O159" i="22"/>
  <c r="P159" i="22"/>
  <c r="Q159" i="22"/>
  <c r="R159" i="22"/>
  <c r="S159" i="22"/>
  <c r="T159" i="22"/>
  <c r="U159" i="22"/>
  <c r="V159" i="22"/>
  <c r="W159" i="22"/>
  <c r="X159" i="22"/>
  <c r="Y159" i="22"/>
  <c r="Z159" i="22"/>
  <c r="AA159" i="22"/>
  <c r="AB159" i="22"/>
  <c r="AC159" i="22"/>
  <c r="AD159" i="22"/>
  <c r="AE159" i="22"/>
  <c r="AF159" i="22"/>
  <c r="AG159" i="22"/>
  <c r="AH159" i="22"/>
  <c r="AI159" i="22"/>
  <c r="AJ159" i="22"/>
  <c r="AK159" i="22"/>
  <c r="AL159" i="22"/>
  <c r="AM159" i="22"/>
  <c r="AN159" i="22"/>
  <c r="AO159" i="22"/>
  <c r="AP159" i="22"/>
  <c r="AQ159" i="22"/>
  <c r="AR159" i="22"/>
  <c r="AS159" i="22"/>
  <c r="AT159" i="22"/>
  <c r="AU159" i="22"/>
  <c r="AV159" i="22"/>
  <c r="AW159" i="22"/>
  <c r="B160" i="22"/>
  <c r="C160" i="22"/>
  <c r="D160" i="22"/>
  <c r="E160" i="22"/>
  <c r="F160" i="22"/>
  <c r="G160" i="22"/>
  <c r="H160" i="22"/>
  <c r="I160" i="22"/>
  <c r="J160" i="22"/>
  <c r="K160" i="22"/>
  <c r="L160" i="22"/>
  <c r="M160" i="22"/>
  <c r="N160" i="22"/>
  <c r="O160" i="22"/>
  <c r="P160" i="22"/>
  <c r="Q160" i="22"/>
  <c r="R160" i="22"/>
  <c r="S160" i="22"/>
  <c r="T160" i="22"/>
  <c r="U160" i="22"/>
  <c r="V160" i="22"/>
  <c r="W160" i="22"/>
  <c r="X160" i="22"/>
  <c r="Y160" i="22"/>
  <c r="Z160" i="22"/>
  <c r="AA160" i="22"/>
  <c r="AB160" i="22"/>
  <c r="AC160" i="22"/>
  <c r="AD160" i="22"/>
  <c r="AE160" i="22"/>
  <c r="AF160" i="22"/>
  <c r="AG160" i="22"/>
  <c r="AH160" i="22"/>
  <c r="AI160" i="22"/>
  <c r="AJ160" i="22"/>
  <c r="AK160" i="22"/>
  <c r="AL160" i="22"/>
  <c r="AM160" i="22"/>
  <c r="AN160" i="22"/>
  <c r="AO160" i="22"/>
  <c r="AP160" i="22"/>
  <c r="AQ160" i="22"/>
  <c r="AR160" i="22"/>
  <c r="AS160" i="22"/>
  <c r="AT160" i="22"/>
  <c r="AU160" i="22"/>
  <c r="AV160" i="22"/>
  <c r="AW160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Z3" i="22"/>
  <c r="AA3" i="22"/>
  <c r="AB3" i="22"/>
  <c r="AC3" i="22"/>
  <c r="AD3" i="22"/>
  <c r="AE3" i="22"/>
  <c r="AF3" i="22"/>
  <c r="AG3" i="22"/>
  <c r="AH3" i="22"/>
  <c r="AI3" i="22"/>
  <c r="AJ3" i="22"/>
  <c r="AK3" i="22"/>
  <c r="AL3" i="22"/>
  <c r="AM3" i="22"/>
  <c r="AN3" i="22"/>
  <c r="AO3" i="22"/>
  <c r="AP3" i="22"/>
  <c r="AQ3" i="22"/>
  <c r="AR3" i="22"/>
  <c r="AS3" i="22"/>
  <c r="AT3" i="22"/>
  <c r="AU3" i="22"/>
  <c r="AV3" i="22"/>
  <c r="AW3" i="22"/>
  <c r="B3" i="22"/>
  <c r="C163" i="21"/>
  <c r="D163" i="21"/>
  <c r="E163" i="21"/>
  <c r="F163" i="21"/>
  <c r="G163" i="21"/>
  <c r="H163" i="21"/>
  <c r="I163" i="21"/>
  <c r="J163" i="21"/>
  <c r="K163" i="21"/>
  <c r="L163" i="21"/>
  <c r="M163" i="21"/>
  <c r="N163" i="21"/>
  <c r="O163" i="21"/>
  <c r="P163" i="21"/>
  <c r="Q163" i="21"/>
  <c r="R163" i="21"/>
  <c r="S163" i="21"/>
  <c r="T163" i="21"/>
  <c r="U163" i="21"/>
  <c r="V163" i="21"/>
  <c r="W163" i="21"/>
  <c r="X163" i="21"/>
  <c r="Y163" i="21"/>
  <c r="Z163" i="21"/>
  <c r="AA163" i="21"/>
  <c r="AB163" i="21"/>
  <c r="AC163" i="21"/>
  <c r="AD163" i="21"/>
  <c r="AE163" i="21"/>
  <c r="AF163" i="21"/>
  <c r="AG163" i="21"/>
  <c r="AI163" i="21"/>
  <c r="AJ163" i="21"/>
  <c r="AK163" i="21"/>
  <c r="AL163" i="21"/>
  <c r="AM163" i="21"/>
  <c r="AN163" i="21"/>
  <c r="AO163" i="21"/>
  <c r="AP163" i="21"/>
  <c r="AQ163" i="21"/>
  <c r="AR163" i="21"/>
  <c r="AS163" i="21"/>
  <c r="AT163" i="21"/>
  <c r="AU163" i="21"/>
  <c r="AV163" i="21"/>
  <c r="AW163" i="21"/>
  <c r="B163" i="21"/>
  <c r="AR125" i="20"/>
  <c r="B137" i="20"/>
  <c r="AW140" i="20"/>
  <c r="AQ141" i="20"/>
  <c r="F144" i="20"/>
  <c r="O144" i="20"/>
  <c r="Q144" i="20"/>
  <c r="AU145" i="20"/>
  <c r="AU147" i="20"/>
  <c r="AU149" i="20"/>
  <c r="G151" i="20"/>
  <c r="O151" i="20"/>
  <c r="AU151" i="20"/>
  <c r="AU153" i="20"/>
  <c r="F157" i="20"/>
  <c r="G157" i="20"/>
  <c r="O157" i="20"/>
  <c r="AU157" i="20"/>
  <c r="AL158" i="20"/>
  <c r="V159" i="20"/>
  <c r="AU159" i="20"/>
  <c r="G160" i="20"/>
  <c r="P3" i="20"/>
  <c r="AV3" i="20"/>
  <c r="AW163" i="20"/>
  <c r="AV163" i="20"/>
  <c r="AU163" i="20"/>
  <c r="AT163" i="20"/>
  <c r="AS163" i="20"/>
  <c r="AS93" i="20" s="1"/>
  <c r="AR163" i="20"/>
  <c r="AQ163" i="20"/>
  <c r="AP163" i="20"/>
  <c r="AO163" i="20"/>
  <c r="AO122" i="20" s="1"/>
  <c r="AN163" i="20"/>
  <c r="AN122" i="20" s="1"/>
  <c r="AM163" i="20"/>
  <c r="AM24" i="20" s="1"/>
  <c r="AL163" i="20"/>
  <c r="AK163" i="20"/>
  <c r="AJ163" i="20"/>
  <c r="AI163" i="20"/>
  <c r="AH163" i="20"/>
  <c r="AG163" i="20"/>
  <c r="AF163" i="20"/>
  <c r="AE163" i="20"/>
  <c r="AD163" i="20"/>
  <c r="AD94" i="20" s="1"/>
  <c r="AC163" i="20"/>
  <c r="AB163" i="20"/>
  <c r="AA163" i="20"/>
  <c r="Z163" i="20"/>
  <c r="Z135" i="20" s="1"/>
  <c r="Y163" i="20"/>
  <c r="X163" i="20"/>
  <c r="W163" i="20"/>
  <c r="V163" i="20"/>
  <c r="U163" i="20"/>
  <c r="T163" i="20"/>
  <c r="T27" i="20" s="1"/>
  <c r="S163" i="20"/>
  <c r="S157" i="20" s="1"/>
  <c r="R163" i="20"/>
  <c r="R151" i="20" s="1"/>
  <c r="Q163" i="20"/>
  <c r="Q126" i="20" s="1"/>
  <c r="P163" i="20"/>
  <c r="P135" i="20" s="1"/>
  <c r="O163" i="20"/>
  <c r="N163" i="20"/>
  <c r="M163" i="20"/>
  <c r="M151" i="20" s="1"/>
  <c r="L163" i="20"/>
  <c r="L33" i="20" s="1"/>
  <c r="K163" i="20"/>
  <c r="K157" i="20" s="1"/>
  <c r="J163" i="20"/>
  <c r="J144" i="20" s="1"/>
  <c r="I163" i="20"/>
  <c r="I33" i="20" s="1"/>
  <c r="H163" i="20"/>
  <c r="G163" i="20"/>
  <c r="F163" i="20"/>
  <c r="E163" i="20"/>
  <c r="D163" i="20"/>
  <c r="C163" i="20"/>
  <c r="C151" i="20" s="1"/>
  <c r="B163" i="20"/>
  <c r="B157" i="20" s="1"/>
  <c r="AQ3" i="19"/>
  <c r="AQ3" i="20" s="1"/>
  <c r="AR3" i="19"/>
  <c r="AR3" i="20" s="1"/>
  <c r="AS3" i="19"/>
  <c r="AT3" i="19"/>
  <c r="AT3" i="20" s="1"/>
  <c r="AU3" i="19"/>
  <c r="AU3" i="20" s="1"/>
  <c r="AV3" i="19"/>
  <c r="AW3" i="19"/>
  <c r="AW3" i="20" s="1"/>
  <c r="AQ4" i="19"/>
  <c r="AQ4" i="20" s="1"/>
  <c r="AR4" i="19"/>
  <c r="AS4" i="19"/>
  <c r="AT4" i="19"/>
  <c r="AT4" i="20" s="1"/>
  <c r="AU4" i="19"/>
  <c r="AU4" i="20" s="1"/>
  <c r="AV4" i="19"/>
  <c r="AV4" i="20" s="1"/>
  <c r="AW4" i="19"/>
  <c r="AW4" i="20" s="1"/>
  <c r="AQ5" i="19"/>
  <c r="AQ5" i="20" s="1"/>
  <c r="AR5" i="19"/>
  <c r="AS5" i="19"/>
  <c r="AT5" i="19"/>
  <c r="AT5" i="20" s="1"/>
  <c r="AU5" i="19"/>
  <c r="AU5" i="20" s="1"/>
  <c r="AV5" i="19"/>
  <c r="AV5" i="20" s="1"/>
  <c r="AW5" i="19"/>
  <c r="AW5" i="20" s="1"/>
  <c r="AQ6" i="19"/>
  <c r="AQ6" i="20" s="1"/>
  <c r="AR6" i="19"/>
  <c r="AS6" i="19"/>
  <c r="AT6" i="19"/>
  <c r="AT6" i="20" s="1"/>
  <c r="AU6" i="19"/>
  <c r="AU6" i="20" s="1"/>
  <c r="AV6" i="19"/>
  <c r="AV6" i="20" s="1"/>
  <c r="AW6" i="19"/>
  <c r="AW6" i="20" s="1"/>
  <c r="AQ7" i="19"/>
  <c r="AQ7" i="20" s="1"/>
  <c r="AR7" i="19"/>
  <c r="AR7" i="20" s="1"/>
  <c r="AS7" i="19"/>
  <c r="AT7" i="19"/>
  <c r="AT7" i="20" s="1"/>
  <c r="AU7" i="19"/>
  <c r="AU7" i="20" s="1"/>
  <c r="AV7" i="19"/>
  <c r="AV7" i="20" s="1"/>
  <c r="AW7" i="19"/>
  <c r="AW7" i="20" s="1"/>
  <c r="AQ8" i="19"/>
  <c r="AQ8" i="20" s="1"/>
  <c r="AR8" i="19"/>
  <c r="AR8" i="20" s="1"/>
  <c r="AS8" i="19"/>
  <c r="AS8" i="20" s="1"/>
  <c r="AU8" i="19"/>
  <c r="AU8" i="20" s="1"/>
  <c r="AV8" i="19"/>
  <c r="AV8" i="20" s="1"/>
  <c r="AQ9" i="19"/>
  <c r="AQ9" i="20" s="1"/>
  <c r="AR9" i="19"/>
  <c r="AS9" i="19"/>
  <c r="AT9" i="19"/>
  <c r="AT9" i="20" s="1"/>
  <c r="AU9" i="19"/>
  <c r="AU9" i="20" s="1"/>
  <c r="AV9" i="19"/>
  <c r="AV9" i="20" s="1"/>
  <c r="AW9" i="19"/>
  <c r="AW9" i="20" s="1"/>
  <c r="AQ10" i="19"/>
  <c r="AQ10" i="20" s="1"/>
  <c r="AR10" i="19"/>
  <c r="AS10" i="19"/>
  <c r="AT10" i="19"/>
  <c r="AT10" i="20" s="1"/>
  <c r="AU10" i="19"/>
  <c r="AU10" i="20" s="1"/>
  <c r="AV10" i="19"/>
  <c r="AV10" i="20" s="1"/>
  <c r="AW10" i="19"/>
  <c r="AW10" i="20" s="1"/>
  <c r="AQ11" i="19"/>
  <c r="AQ11" i="20" s="1"/>
  <c r="AR11" i="19"/>
  <c r="AS11" i="19"/>
  <c r="AT11" i="19"/>
  <c r="AT11" i="20" s="1"/>
  <c r="AU11" i="19"/>
  <c r="AU11" i="20" s="1"/>
  <c r="AV11" i="19"/>
  <c r="AV11" i="20" s="1"/>
  <c r="AW11" i="19"/>
  <c r="AW11" i="20" s="1"/>
  <c r="AQ12" i="19"/>
  <c r="AQ12" i="20" s="1"/>
  <c r="AR12" i="19"/>
  <c r="AS12" i="19"/>
  <c r="AT12" i="19"/>
  <c r="AT12" i="20" s="1"/>
  <c r="AU12" i="19"/>
  <c r="AU12" i="20" s="1"/>
  <c r="AV12" i="19"/>
  <c r="AV12" i="20" s="1"/>
  <c r="AW12" i="19"/>
  <c r="AW12" i="20" s="1"/>
  <c r="AQ13" i="19"/>
  <c r="AQ13" i="20" s="1"/>
  <c r="AR13" i="19"/>
  <c r="AR13" i="20" s="1"/>
  <c r="AS13" i="19"/>
  <c r="AT13" i="19"/>
  <c r="AT13" i="20" s="1"/>
  <c r="AU13" i="19"/>
  <c r="AU13" i="20" s="1"/>
  <c r="AV13" i="19"/>
  <c r="AV13" i="20" s="1"/>
  <c r="AW13" i="19"/>
  <c r="AW13" i="20" s="1"/>
  <c r="AQ14" i="19"/>
  <c r="AQ14" i="20" s="1"/>
  <c r="AR14" i="19"/>
  <c r="AR14" i="20" s="1"/>
  <c r="AS14" i="19"/>
  <c r="AS14" i="20" s="1"/>
  <c r="AT14" i="19"/>
  <c r="AT14" i="20" s="1"/>
  <c r="AU14" i="19"/>
  <c r="AU14" i="20" s="1"/>
  <c r="AV14" i="19"/>
  <c r="AV14" i="20" s="1"/>
  <c r="AW14" i="19"/>
  <c r="AW14" i="20" s="1"/>
  <c r="AQ15" i="19"/>
  <c r="AQ15" i="20" s="1"/>
  <c r="AR15" i="19"/>
  <c r="AS15" i="19"/>
  <c r="AS15" i="20" s="1"/>
  <c r="AT15" i="19"/>
  <c r="AT15" i="20" s="1"/>
  <c r="AU15" i="19"/>
  <c r="AU15" i="20" s="1"/>
  <c r="AV15" i="19"/>
  <c r="AV15" i="20" s="1"/>
  <c r="AW15" i="19"/>
  <c r="AW15" i="20" s="1"/>
  <c r="AQ16" i="19"/>
  <c r="AQ16" i="20" s="1"/>
  <c r="AR16" i="19"/>
  <c r="AS16" i="19"/>
  <c r="AT16" i="19"/>
  <c r="AT16" i="20" s="1"/>
  <c r="AU16" i="19"/>
  <c r="AU16" i="20" s="1"/>
  <c r="AV16" i="19"/>
  <c r="AV16" i="20" s="1"/>
  <c r="AW16" i="19"/>
  <c r="AW16" i="20" s="1"/>
  <c r="AQ17" i="19"/>
  <c r="AQ17" i="20" s="1"/>
  <c r="AR17" i="19"/>
  <c r="AS17" i="19"/>
  <c r="AT17" i="19"/>
  <c r="AT17" i="20" s="1"/>
  <c r="AU17" i="19"/>
  <c r="AU17" i="20" s="1"/>
  <c r="AV17" i="19"/>
  <c r="AV17" i="20" s="1"/>
  <c r="AW17" i="19"/>
  <c r="AW17" i="20" s="1"/>
  <c r="AQ18" i="19"/>
  <c r="AQ18" i="20" s="1"/>
  <c r="AR18" i="19"/>
  <c r="AS18" i="19"/>
  <c r="AT18" i="19"/>
  <c r="AT18" i="20" s="1"/>
  <c r="AU18" i="19"/>
  <c r="AU18" i="20" s="1"/>
  <c r="AV18" i="19"/>
  <c r="AV18" i="20" s="1"/>
  <c r="AW18" i="19"/>
  <c r="AW18" i="20" s="1"/>
  <c r="AQ19" i="19"/>
  <c r="AQ19" i="20" s="1"/>
  <c r="AR19" i="19"/>
  <c r="AS19" i="19"/>
  <c r="AT19" i="19"/>
  <c r="AT19" i="20" s="1"/>
  <c r="AU19" i="19"/>
  <c r="AU19" i="20" s="1"/>
  <c r="AV19" i="19"/>
  <c r="AV19" i="20" s="1"/>
  <c r="AW19" i="19"/>
  <c r="AW19" i="20" s="1"/>
  <c r="AQ20" i="19"/>
  <c r="AQ20" i="20" s="1"/>
  <c r="AR20" i="19"/>
  <c r="AS20" i="19"/>
  <c r="AS20" i="20" s="1"/>
  <c r="AT20" i="19"/>
  <c r="AT20" i="20" s="1"/>
  <c r="AU20" i="19"/>
  <c r="AU20" i="20" s="1"/>
  <c r="AV20" i="19"/>
  <c r="AV20" i="20" s="1"/>
  <c r="AW20" i="19"/>
  <c r="AW20" i="20" s="1"/>
  <c r="AQ21" i="19"/>
  <c r="AQ21" i="20" s="1"/>
  <c r="AR21" i="19"/>
  <c r="AR21" i="20" s="1"/>
  <c r="AS21" i="19"/>
  <c r="AT21" i="19"/>
  <c r="AT21" i="20" s="1"/>
  <c r="AU21" i="19"/>
  <c r="AU21" i="20" s="1"/>
  <c r="AV21" i="19"/>
  <c r="AV21" i="20" s="1"/>
  <c r="AW21" i="19"/>
  <c r="AW21" i="20" s="1"/>
  <c r="AQ22" i="19"/>
  <c r="AQ22" i="20" s="1"/>
  <c r="AR22" i="19"/>
  <c r="AR22" i="20" s="1"/>
  <c r="AS22" i="19"/>
  <c r="AS22" i="20" s="1"/>
  <c r="AT22" i="19"/>
  <c r="AT22" i="20" s="1"/>
  <c r="AU22" i="19"/>
  <c r="AU22" i="20" s="1"/>
  <c r="AV22" i="19"/>
  <c r="AV22" i="20" s="1"/>
  <c r="AW22" i="19"/>
  <c r="AW22" i="20" s="1"/>
  <c r="AQ23" i="19"/>
  <c r="AQ23" i="20" s="1"/>
  <c r="AR23" i="19"/>
  <c r="AR23" i="20" s="1"/>
  <c r="AS23" i="19"/>
  <c r="AS23" i="20" s="1"/>
  <c r="AT23" i="19"/>
  <c r="AT23" i="20" s="1"/>
  <c r="AU23" i="19"/>
  <c r="AU23" i="20" s="1"/>
  <c r="AW23" i="19"/>
  <c r="AW23" i="20" s="1"/>
  <c r="AQ24" i="19"/>
  <c r="AQ24" i="20" s="1"/>
  <c r="AR24" i="19"/>
  <c r="AR24" i="20" s="1"/>
  <c r="AS24" i="19"/>
  <c r="AT24" i="19"/>
  <c r="AT24" i="20" s="1"/>
  <c r="AU24" i="19"/>
  <c r="AU24" i="20" s="1"/>
  <c r="AV24" i="19"/>
  <c r="AV24" i="20" s="1"/>
  <c r="AW24" i="19"/>
  <c r="AW24" i="20" s="1"/>
  <c r="AQ25" i="19"/>
  <c r="AQ25" i="20" s="1"/>
  <c r="AR25" i="19"/>
  <c r="AR25" i="20" s="1"/>
  <c r="AS25" i="19"/>
  <c r="AS25" i="20" s="1"/>
  <c r="AT25" i="19"/>
  <c r="AT25" i="20" s="1"/>
  <c r="AU25" i="19"/>
  <c r="AU25" i="20" s="1"/>
  <c r="AV25" i="19"/>
  <c r="AV25" i="20" s="1"/>
  <c r="AW25" i="19"/>
  <c r="AW25" i="20" s="1"/>
  <c r="AQ26" i="19"/>
  <c r="AQ26" i="20" s="1"/>
  <c r="AR26" i="19"/>
  <c r="AR26" i="20" s="1"/>
  <c r="AS26" i="19"/>
  <c r="AS26" i="20" s="1"/>
  <c r="AT26" i="19"/>
  <c r="AT26" i="20" s="1"/>
  <c r="AU26" i="19"/>
  <c r="AU26" i="20" s="1"/>
  <c r="AV26" i="19"/>
  <c r="AV26" i="20" s="1"/>
  <c r="AW26" i="19"/>
  <c r="AW26" i="20" s="1"/>
  <c r="AQ27" i="19"/>
  <c r="AQ27" i="20" s="1"/>
  <c r="AR27" i="19"/>
  <c r="AR27" i="20" s="1"/>
  <c r="AS27" i="19"/>
  <c r="AS27" i="20" s="1"/>
  <c r="AT27" i="19"/>
  <c r="AT27" i="20" s="1"/>
  <c r="AU27" i="19"/>
  <c r="AU27" i="20" s="1"/>
  <c r="AV27" i="19"/>
  <c r="AV27" i="20" s="1"/>
  <c r="AW27" i="19"/>
  <c r="AW27" i="20" s="1"/>
  <c r="AQ28" i="19"/>
  <c r="AQ28" i="20" s="1"/>
  <c r="AR28" i="19"/>
  <c r="AR28" i="20" s="1"/>
  <c r="AS28" i="19"/>
  <c r="AS28" i="20" s="1"/>
  <c r="AT28" i="19"/>
  <c r="AT28" i="20" s="1"/>
  <c r="AU28" i="19"/>
  <c r="AU28" i="20" s="1"/>
  <c r="AV28" i="19"/>
  <c r="AV28" i="20" s="1"/>
  <c r="AW28" i="19"/>
  <c r="AW28" i="20" s="1"/>
  <c r="AQ29" i="19"/>
  <c r="AQ29" i="20" s="1"/>
  <c r="AR29" i="19"/>
  <c r="AR29" i="20" s="1"/>
  <c r="AS29" i="19"/>
  <c r="AS29" i="20" s="1"/>
  <c r="AT29" i="19"/>
  <c r="AT29" i="20" s="1"/>
  <c r="AU29" i="19"/>
  <c r="AU29" i="20" s="1"/>
  <c r="AV29" i="19"/>
  <c r="AV29" i="20" s="1"/>
  <c r="AW29" i="19"/>
  <c r="AW29" i="20" s="1"/>
  <c r="AQ30" i="19"/>
  <c r="AQ30" i="20" s="1"/>
  <c r="AR30" i="19"/>
  <c r="AR30" i="20" s="1"/>
  <c r="AS30" i="19"/>
  <c r="AS30" i="20" s="1"/>
  <c r="AT30" i="19"/>
  <c r="AT30" i="20" s="1"/>
  <c r="AU30" i="19"/>
  <c r="AU30" i="20" s="1"/>
  <c r="AV30" i="19"/>
  <c r="AV30" i="20" s="1"/>
  <c r="AW30" i="19"/>
  <c r="AW30" i="20" s="1"/>
  <c r="AQ31" i="19"/>
  <c r="AQ31" i="20" s="1"/>
  <c r="AR31" i="19"/>
  <c r="AR31" i="20" s="1"/>
  <c r="AS31" i="19"/>
  <c r="AS31" i="20" s="1"/>
  <c r="AT31" i="19"/>
  <c r="AT31" i="20" s="1"/>
  <c r="AU31" i="19"/>
  <c r="AU31" i="20" s="1"/>
  <c r="AV31" i="19"/>
  <c r="AV31" i="20" s="1"/>
  <c r="AW31" i="19"/>
  <c r="AW31" i="20" s="1"/>
  <c r="AQ32" i="19"/>
  <c r="AQ32" i="20" s="1"/>
  <c r="AR32" i="19"/>
  <c r="AR32" i="20" s="1"/>
  <c r="AS32" i="19"/>
  <c r="AS32" i="20" s="1"/>
  <c r="AT32" i="19"/>
  <c r="AT32" i="20" s="1"/>
  <c r="AU32" i="19"/>
  <c r="AU32" i="20" s="1"/>
  <c r="AV32" i="19"/>
  <c r="AV32" i="20" s="1"/>
  <c r="AW32" i="19"/>
  <c r="AW32" i="20" s="1"/>
  <c r="AQ33" i="19"/>
  <c r="AQ33" i="20" s="1"/>
  <c r="AS33" i="19"/>
  <c r="AS33" i="20" s="1"/>
  <c r="AT33" i="19"/>
  <c r="AT33" i="20" s="1"/>
  <c r="AU33" i="19"/>
  <c r="AU33" i="20" s="1"/>
  <c r="AV33" i="19"/>
  <c r="AV33" i="20" s="1"/>
  <c r="AW33" i="19"/>
  <c r="AW33" i="20" s="1"/>
  <c r="AQ34" i="19"/>
  <c r="AQ34" i="20" s="1"/>
  <c r="AR34" i="19"/>
  <c r="AR34" i="20" s="1"/>
  <c r="AS34" i="19"/>
  <c r="AS34" i="20" s="1"/>
  <c r="AT34" i="19"/>
  <c r="AT34" i="20" s="1"/>
  <c r="AU34" i="19"/>
  <c r="AU34" i="20" s="1"/>
  <c r="AV34" i="19"/>
  <c r="AV34" i="20" s="1"/>
  <c r="AW34" i="19"/>
  <c r="AW34" i="20" s="1"/>
  <c r="AQ35" i="19"/>
  <c r="AQ35" i="20" s="1"/>
  <c r="AR35" i="19"/>
  <c r="AR35" i="20" s="1"/>
  <c r="AS35" i="19"/>
  <c r="AS35" i="20" s="1"/>
  <c r="AT35" i="19"/>
  <c r="AT35" i="20" s="1"/>
  <c r="AU35" i="19"/>
  <c r="AU35" i="20" s="1"/>
  <c r="AV35" i="19"/>
  <c r="AV35" i="20" s="1"/>
  <c r="AW35" i="19"/>
  <c r="AW35" i="20" s="1"/>
  <c r="AQ36" i="19"/>
  <c r="AQ36" i="20" s="1"/>
  <c r="AR36" i="19"/>
  <c r="AR36" i="20" s="1"/>
  <c r="AS36" i="19"/>
  <c r="AS36" i="20" s="1"/>
  <c r="AT36" i="19"/>
  <c r="AT36" i="20" s="1"/>
  <c r="AU36" i="19"/>
  <c r="AU36" i="20" s="1"/>
  <c r="AV36" i="19"/>
  <c r="AV36" i="20" s="1"/>
  <c r="AW36" i="19"/>
  <c r="AW36" i="20" s="1"/>
  <c r="AQ37" i="19"/>
  <c r="AQ37" i="20" s="1"/>
  <c r="AR37" i="19"/>
  <c r="AR37" i="20" s="1"/>
  <c r="AS37" i="19"/>
  <c r="AS37" i="20" s="1"/>
  <c r="AT37" i="19"/>
  <c r="AT37" i="20" s="1"/>
  <c r="AU37" i="19"/>
  <c r="AU37" i="20" s="1"/>
  <c r="AV37" i="19"/>
  <c r="AV37" i="20" s="1"/>
  <c r="AW37" i="19"/>
  <c r="AW37" i="20" s="1"/>
  <c r="AQ38" i="19"/>
  <c r="AQ38" i="20" s="1"/>
  <c r="AR38" i="19"/>
  <c r="AR38" i="20" s="1"/>
  <c r="AS38" i="19"/>
  <c r="AS38" i="20" s="1"/>
  <c r="AT38" i="19"/>
  <c r="AT38" i="20" s="1"/>
  <c r="AU38" i="19"/>
  <c r="AU38" i="20" s="1"/>
  <c r="AV38" i="19"/>
  <c r="AV38" i="20" s="1"/>
  <c r="AW38" i="19"/>
  <c r="AW38" i="20" s="1"/>
  <c r="AQ39" i="19"/>
  <c r="AQ39" i="20" s="1"/>
  <c r="AR39" i="19"/>
  <c r="AR39" i="20" s="1"/>
  <c r="AS39" i="19"/>
  <c r="AS39" i="20" s="1"/>
  <c r="AT39" i="19"/>
  <c r="AT39" i="20" s="1"/>
  <c r="AU39" i="19"/>
  <c r="AU39" i="20" s="1"/>
  <c r="AV39" i="19"/>
  <c r="AV39" i="20" s="1"/>
  <c r="AW39" i="19"/>
  <c r="AW39" i="20" s="1"/>
  <c r="AQ40" i="19"/>
  <c r="AQ40" i="20" s="1"/>
  <c r="AR40" i="19"/>
  <c r="AR40" i="20" s="1"/>
  <c r="AS40" i="19"/>
  <c r="AS40" i="20" s="1"/>
  <c r="AT40" i="19"/>
  <c r="AT40" i="20" s="1"/>
  <c r="AU40" i="19"/>
  <c r="AU40" i="20" s="1"/>
  <c r="AV40" i="19"/>
  <c r="AV40" i="20" s="1"/>
  <c r="AW40" i="19"/>
  <c r="AW40" i="20" s="1"/>
  <c r="AQ41" i="19"/>
  <c r="AQ41" i="20" s="1"/>
  <c r="AR41" i="19"/>
  <c r="AR41" i="20" s="1"/>
  <c r="AS41" i="19"/>
  <c r="AS41" i="20" s="1"/>
  <c r="AT41" i="19"/>
  <c r="AT41" i="20" s="1"/>
  <c r="AU41" i="19"/>
  <c r="AU41" i="20" s="1"/>
  <c r="AV41" i="19"/>
  <c r="AV41" i="20" s="1"/>
  <c r="AW41" i="19"/>
  <c r="AW41" i="20" s="1"/>
  <c r="AQ42" i="19"/>
  <c r="AQ42" i="20" s="1"/>
  <c r="AR42" i="19"/>
  <c r="AR42" i="20" s="1"/>
  <c r="AS42" i="19"/>
  <c r="AS42" i="20" s="1"/>
  <c r="AT42" i="19"/>
  <c r="AT42" i="20" s="1"/>
  <c r="AU42" i="19"/>
  <c r="AU42" i="20" s="1"/>
  <c r="AV42" i="19"/>
  <c r="AV42" i="20" s="1"/>
  <c r="AW42" i="19"/>
  <c r="AW42" i="20" s="1"/>
  <c r="AQ43" i="19"/>
  <c r="AQ43" i="20" s="1"/>
  <c r="AR43" i="19"/>
  <c r="AR43" i="20" s="1"/>
  <c r="AS43" i="19"/>
  <c r="AS43" i="20" s="1"/>
  <c r="AT43" i="19"/>
  <c r="AT43" i="20" s="1"/>
  <c r="AU43" i="19"/>
  <c r="AU43" i="20" s="1"/>
  <c r="AV43" i="19"/>
  <c r="AV43" i="20" s="1"/>
  <c r="AW43" i="19"/>
  <c r="AW43" i="20" s="1"/>
  <c r="AQ44" i="19"/>
  <c r="AQ44" i="20" s="1"/>
  <c r="AR44" i="19"/>
  <c r="AR44" i="20" s="1"/>
  <c r="AS44" i="19"/>
  <c r="AS44" i="20" s="1"/>
  <c r="AT44" i="19"/>
  <c r="AT44" i="20" s="1"/>
  <c r="AU44" i="19"/>
  <c r="AU44" i="20" s="1"/>
  <c r="AV44" i="19"/>
  <c r="AV44" i="20" s="1"/>
  <c r="AW44" i="19"/>
  <c r="AW44" i="20" s="1"/>
  <c r="AQ45" i="19"/>
  <c r="AQ45" i="20" s="1"/>
  <c r="AR45" i="19"/>
  <c r="AR45" i="20" s="1"/>
  <c r="AS45" i="19"/>
  <c r="AS45" i="20" s="1"/>
  <c r="AT45" i="19"/>
  <c r="AT45" i="20" s="1"/>
  <c r="AU45" i="19"/>
  <c r="AU45" i="20" s="1"/>
  <c r="AV45" i="19"/>
  <c r="AV45" i="20" s="1"/>
  <c r="AW45" i="19"/>
  <c r="AW45" i="20" s="1"/>
  <c r="AQ46" i="19"/>
  <c r="AQ46" i="20" s="1"/>
  <c r="AR46" i="19"/>
  <c r="AR46" i="20" s="1"/>
  <c r="AS46" i="19"/>
  <c r="AS46" i="20" s="1"/>
  <c r="AT46" i="19"/>
  <c r="AT46" i="20" s="1"/>
  <c r="AU46" i="19"/>
  <c r="AU46" i="20" s="1"/>
  <c r="AV46" i="19"/>
  <c r="AV46" i="20" s="1"/>
  <c r="AW46" i="19"/>
  <c r="AW46" i="20" s="1"/>
  <c r="AQ47" i="19"/>
  <c r="AQ47" i="20" s="1"/>
  <c r="AR47" i="19"/>
  <c r="AR47" i="20" s="1"/>
  <c r="AS47" i="19"/>
  <c r="AS47" i="20" s="1"/>
  <c r="AT47" i="19"/>
  <c r="AT47" i="20" s="1"/>
  <c r="AU47" i="19"/>
  <c r="AU47" i="20" s="1"/>
  <c r="AV47" i="19"/>
  <c r="AV47" i="20" s="1"/>
  <c r="AW47" i="19"/>
  <c r="AW47" i="20" s="1"/>
  <c r="AQ48" i="19"/>
  <c r="AQ48" i="20" s="1"/>
  <c r="AR48" i="19"/>
  <c r="AR48" i="20" s="1"/>
  <c r="AS48" i="19"/>
  <c r="AS48" i="20" s="1"/>
  <c r="AT48" i="19"/>
  <c r="AT48" i="20" s="1"/>
  <c r="AU48" i="19"/>
  <c r="AU48" i="20" s="1"/>
  <c r="AV48" i="19"/>
  <c r="AV48" i="20" s="1"/>
  <c r="AW48" i="19"/>
  <c r="AW48" i="20" s="1"/>
  <c r="AQ49" i="19"/>
  <c r="AQ49" i="20" s="1"/>
  <c r="AR49" i="19"/>
  <c r="AR49" i="20" s="1"/>
  <c r="AS49" i="19"/>
  <c r="AS49" i="20" s="1"/>
  <c r="AT49" i="19"/>
  <c r="AT49" i="20" s="1"/>
  <c r="AU49" i="19"/>
  <c r="AU49" i="20" s="1"/>
  <c r="AV49" i="19"/>
  <c r="AV49" i="20" s="1"/>
  <c r="AW49" i="19"/>
  <c r="AW49" i="20" s="1"/>
  <c r="AQ50" i="19"/>
  <c r="AQ50" i="20" s="1"/>
  <c r="AR50" i="19"/>
  <c r="AR50" i="20" s="1"/>
  <c r="AS50" i="19"/>
  <c r="AS50" i="20" s="1"/>
  <c r="AT50" i="19"/>
  <c r="AT50" i="20" s="1"/>
  <c r="AU50" i="19"/>
  <c r="AU50" i="20" s="1"/>
  <c r="AV50" i="19"/>
  <c r="AV50" i="20" s="1"/>
  <c r="AW50" i="19"/>
  <c r="AW50" i="20" s="1"/>
  <c r="AQ51" i="19"/>
  <c r="AQ51" i="20" s="1"/>
  <c r="AR51" i="19"/>
  <c r="AR51" i="20" s="1"/>
  <c r="AS51" i="19"/>
  <c r="AS51" i="20" s="1"/>
  <c r="AT51" i="19"/>
  <c r="AT51" i="20" s="1"/>
  <c r="AU51" i="19"/>
  <c r="AU51" i="20" s="1"/>
  <c r="AV51" i="19"/>
  <c r="AV51" i="20" s="1"/>
  <c r="AW51" i="19"/>
  <c r="AW51" i="20" s="1"/>
  <c r="AQ52" i="19"/>
  <c r="AQ52" i="20" s="1"/>
  <c r="AR52" i="19"/>
  <c r="AR52" i="20" s="1"/>
  <c r="AS52" i="19"/>
  <c r="AS52" i="20" s="1"/>
  <c r="AT52" i="19"/>
  <c r="AT52" i="20" s="1"/>
  <c r="AU52" i="19"/>
  <c r="AU52" i="20" s="1"/>
  <c r="AV52" i="19"/>
  <c r="AV52" i="20" s="1"/>
  <c r="AW52" i="19"/>
  <c r="AW52" i="20" s="1"/>
  <c r="AQ53" i="19"/>
  <c r="AQ53" i="20" s="1"/>
  <c r="AR53" i="19"/>
  <c r="AR53" i="20" s="1"/>
  <c r="AS53" i="19"/>
  <c r="AS53" i="20" s="1"/>
  <c r="AT53" i="19"/>
  <c r="AT53" i="20" s="1"/>
  <c r="AU53" i="19"/>
  <c r="AU53" i="20" s="1"/>
  <c r="AV53" i="19"/>
  <c r="AV53" i="20" s="1"/>
  <c r="AW53" i="19"/>
  <c r="AW53" i="20" s="1"/>
  <c r="AQ54" i="19"/>
  <c r="AQ54" i="20" s="1"/>
  <c r="AR54" i="19"/>
  <c r="AR54" i="20" s="1"/>
  <c r="AS54" i="19"/>
  <c r="AS54" i="20" s="1"/>
  <c r="AT54" i="19"/>
  <c r="AT54" i="20" s="1"/>
  <c r="AU54" i="19"/>
  <c r="AU54" i="20" s="1"/>
  <c r="AW54" i="19"/>
  <c r="AW54" i="20" s="1"/>
  <c r="AQ55" i="19"/>
  <c r="AQ55" i="20" s="1"/>
  <c r="AR55" i="19"/>
  <c r="AR55" i="20" s="1"/>
  <c r="AS55" i="19"/>
  <c r="AS55" i="20" s="1"/>
  <c r="AT55" i="19"/>
  <c r="AT55" i="20" s="1"/>
  <c r="AU55" i="19"/>
  <c r="AU55" i="20" s="1"/>
  <c r="AV55" i="19"/>
  <c r="AV55" i="20" s="1"/>
  <c r="AW55" i="19"/>
  <c r="AW55" i="20" s="1"/>
  <c r="AQ56" i="19"/>
  <c r="AQ56" i="20" s="1"/>
  <c r="AR56" i="19"/>
  <c r="AR56" i="20" s="1"/>
  <c r="AS56" i="19"/>
  <c r="AS56" i="20" s="1"/>
  <c r="AT56" i="19"/>
  <c r="AT56" i="20" s="1"/>
  <c r="AU56" i="19"/>
  <c r="AU56" i="20" s="1"/>
  <c r="AV56" i="19"/>
  <c r="AV56" i="20" s="1"/>
  <c r="AW56" i="19"/>
  <c r="AW56" i="20" s="1"/>
  <c r="AQ57" i="19"/>
  <c r="AQ57" i="20" s="1"/>
  <c r="AR57" i="19"/>
  <c r="AR57" i="20" s="1"/>
  <c r="AS57" i="19"/>
  <c r="AS57" i="20" s="1"/>
  <c r="AT57" i="19"/>
  <c r="AT57" i="20" s="1"/>
  <c r="AU57" i="19"/>
  <c r="AU57" i="20" s="1"/>
  <c r="AV57" i="19"/>
  <c r="AV57" i="20" s="1"/>
  <c r="AW57" i="19"/>
  <c r="AW57" i="20" s="1"/>
  <c r="AQ58" i="19"/>
  <c r="AQ58" i="20" s="1"/>
  <c r="AR58" i="19"/>
  <c r="AR58" i="20" s="1"/>
  <c r="AS58" i="19"/>
  <c r="AS58" i="20" s="1"/>
  <c r="AT58" i="19"/>
  <c r="AT58" i="20" s="1"/>
  <c r="AU58" i="19"/>
  <c r="AU58" i="20" s="1"/>
  <c r="AV58" i="19"/>
  <c r="AV58" i="20" s="1"/>
  <c r="AW58" i="19"/>
  <c r="AW58" i="20" s="1"/>
  <c r="AQ59" i="19"/>
  <c r="AQ59" i="20" s="1"/>
  <c r="AR59" i="19"/>
  <c r="AR59" i="20" s="1"/>
  <c r="AS59" i="19"/>
  <c r="AS59" i="20" s="1"/>
  <c r="AT59" i="19"/>
  <c r="AT59" i="20" s="1"/>
  <c r="AU59" i="19"/>
  <c r="AU59" i="20" s="1"/>
  <c r="AV59" i="19"/>
  <c r="AV59" i="20" s="1"/>
  <c r="AW59" i="19"/>
  <c r="AW59" i="20" s="1"/>
  <c r="AQ60" i="19"/>
  <c r="AQ60" i="20" s="1"/>
  <c r="AR60" i="19"/>
  <c r="AR60" i="20" s="1"/>
  <c r="AS60" i="19"/>
  <c r="AS60" i="20" s="1"/>
  <c r="AT60" i="19"/>
  <c r="AT60" i="20" s="1"/>
  <c r="AU60" i="19"/>
  <c r="AU60" i="20" s="1"/>
  <c r="AV60" i="19"/>
  <c r="AV60" i="20" s="1"/>
  <c r="AW60" i="19"/>
  <c r="AW60" i="20" s="1"/>
  <c r="AQ61" i="19"/>
  <c r="AQ61" i="20" s="1"/>
  <c r="AR61" i="19"/>
  <c r="AR61" i="20" s="1"/>
  <c r="AS61" i="19"/>
  <c r="AS61" i="20" s="1"/>
  <c r="AT61" i="19"/>
  <c r="AT61" i="20" s="1"/>
  <c r="AU61" i="19"/>
  <c r="AU61" i="20" s="1"/>
  <c r="AV61" i="19"/>
  <c r="AV61" i="20" s="1"/>
  <c r="AW61" i="19"/>
  <c r="AW61" i="20" s="1"/>
  <c r="AQ62" i="19"/>
  <c r="AQ62" i="20" s="1"/>
  <c r="AR62" i="19"/>
  <c r="AR62" i="20" s="1"/>
  <c r="AS62" i="19"/>
  <c r="AS62" i="20" s="1"/>
  <c r="AT62" i="19"/>
  <c r="AT62" i="20" s="1"/>
  <c r="AU62" i="19"/>
  <c r="AU62" i="20" s="1"/>
  <c r="AV62" i="19"/>
  <c r="AV62" i="20" s="1"/>
  <c r="AW62" i="19"/>
  <c r="AW62" i="20" s="1"/>
  <c r="AQ63" i="19"/>
  <c r="AQ63" i="20" s="1"/>
  <c r="AR63" i="19"/>
  <c r="AR63" i="20" s="1"/>
  <c r="AS63" i="19"/>
  <c r="AS63" i="20" s="1"/>
  <c r="AT63" i="19"/>
  <c r="AT63" i="20" s="1"/>
  <c r="AU63" i="19"/>
  <c r="AU63" i="20" s="1"/>
  <c r="AV63" i="19"/>
  <c r="AV63" i="20" s="1"/>
  <c r="AW63" i="19"/>
  <c r="AW63" i="20" s="1"/>
  <c r="AQ64" i="19"/>
  <c r="AQ64" i="20" s="1"/>
  <c r="AR64" i="19"/>
  <c r="AR64" i="20" s="1"/>
  <c r="AS64" i="19"/>
  <c r="AS64" i="20" s="1"/>
  <c r="AT64" i="19"/>
  <c r="AT64" i="20" s="1"/>
  <c r="AU64" i="19"/>
  <c r="AU64" i="20" s="1"/>
  <c r="AV64" i="19"/>
  <c r="AV64" i="20" s="1"/>
  <c r="AW64" i="19"/>
  <c r="AW64" i="20" s="1"/>
  <c r="AQ65" i="19"/>
  <c r="AQ65" i="20" s="1"/>
  <c r="AS65" i="19"/>
  <c r="AS65" i="20" s="1"/>
  <c r="AT65" i="19"/>
  <c r="AT65" i="20" s="1"/>
  <c r="AU65" i="19"/>
  <c r="AU65" i="20" s="1"/>
  <c r="AV65" i="19"/>
  <c r="AV65" i="20" s="1"/>
  <c r="AW65" i="19"/>
  <c r="AW65" i="20" s="1"/>
  <c r="AQ66" i="19"/>
  <c r="AQ66" i="20" s="1"/>
  <c r="AR66" i="19"/>
  <c r="AR66" i="20" s="1"/>
  <c r="AS66" i="19"/>
  <c r="AS66" i="20" s="1"/>
  <c r="AT66" i="19"/>
  <c r="AT66" i="20" s="1"/>
  <c r="AU66" i="19"/>
  <c r="AU66" i="20" s="1"/>
  <c r="AV66" i="19"/>
  <c r="AV66" i="20" s="1"/>
  <c r="AW66" i="19"/>
  <c r="AW66" i="20" s="1"/>
  <c r="AQ67" i="19"/>
  <c r="AQ67" i="20" s="1"/>
  <c r="AR67" i="19"/>
  <c r="AR67" i="20" s="1"/>
  <c r="AS67" i="19"/>
  <c r="AS67" i="20" s="1"/>
  <c r="AT67" i="19"/>
  <c r="AT67" i="20" s="1"/>
  <c r="AU67" i="19"/>
  <c r="AU67" i="20" s="1"/>
  <c r="AV67" i="19"/>
  <c r="AV67" i="20" s="1"/>
  <c r="AW67" i="19"/>
  <c r="AW67" i="20" s="1"/>
  <c r="AQ68" i="19"/>
  <c r="AQ68" i="20" s="1"/>
  <c r="AR68" i="19"/>
  <c r="AR68" i="20" s="1"/>
  <c r="AS68" i="19"/>
  <c r="AS68" i="20" s="1"/>
  <c r="AT68" i="19"/>
  <c r="AT68" i="20" s="1"/>
  <c r="AU68" i="19"/>
  <c r="AU68" i="20" s="1"/>
  <c r="AV68" i="19"/>
  <c r="AV68" i="20" s="1"/>
  <c r="AW68" i="19"/>
  <c r="AW68" i="20" s="1"/>
  <c r="AQ69" i="19"/>
  <c r="AQ69" i="20" s="1"/>
  <c r="AR69" i="19"/>
  <c r="AR69" i="20" s="1"/>
  <c r="AS69" i="19"/>
  <c r="AS69" i="20" s="1"/>
  <c r="AT69" i="19"/>
  <c r="AT69" i="20" s="1"/>
  <c r="AU69" i="19"/>
  <c r="AU69" i="20" s="1"/>
  <c r="AV69" i="19"/>
  <c r="AV69" i="20" s="1"/>
  <c r="AW69" i="19"/>
  <c r="AW69" i="20" s="1"/>
  <c r="AQ70" i="19"/>
  <c r="AQ70" i="20" s="1"/>
  <c r="AR70" i="19"/>
  <c r="AR70" i="20" s="1"/>
  <c r="AS70" i="19"/>
  <c r="AS70" i="20" s="1"/>
  <c r="AT70" i="19"/>
  <c r="AT70" i="20" s="1"/>
  <c r="AU70" i="19"/>
  <c r="AU70" i="20" s="1"/>
  <c r="AV70" i="19"/>
  <c r="AV70" i="20" s="1"/>
  <c r="AW70" i="19"/>
  <c r="AW70" i="20" s="1"/>
  <c r="AQ71" i="19"/>
  <c r="AQ71" i="20" s="1"/>
  <c r="AR71" i="19"/>
  <c r="AR71" i="20" s="1"/>
  <c r="AS71" i="19"/>
  <c r="AS71" i="20" s="1"/>
  <c r="AT71" i="19"/>
  <c r="AT71" i="20" s="1"/>
  <c r="AU71" i="19"/>
  <c r="AU71" i="20" s="1"/>
  <c r="AV71" i="19"/>
  <c r="AV71" i="20" s="1"/>
  <c r="AW71" i="19"/>
  <c r="AW71" i="20" s="1"/>
  <c r="AQ72" i="19"/>
  <c r="AQ72" i="20" s="1"/>
  <c r="AR72" i="19"/>
  <c r="AR72" i="20" s="1"/>
  <c r="AS72" i="19"/>
  <c r="AS72" i="20" s="1"/>
  <c r="AT72" i="19"/>
  <c r="AT72" i="20" s="1"/>
  <c r="AU72" i="19"/>
  <c r="AU72" i="20" s="1"/>
  <c r="AV72" i="19"/>
  <c r="AV72" i="20" s="1"/>
  <c r="AW72" i="19"/>
  <c r="AW72" i="20" s="1"/>
  <c r="AQ73" i="19"/>
  <c r="AQ73" i="20" s="1"/>
  <c r="AR73" i="19"/>
  <c r="AR73" i="20" s="1"/>
  <c r="AS73" i="19"/>
  <c r="AS73" i="20" s="1"/>
  <c r="AT73" i="19"/>
  <c r="AT73" i="20" s="1"/>
  <c r="AU73" i="19"/>
  <c r="AU73" i="20" s="1"/>
  <c r="AV73" i="19"/>
  <c r="AV73" i="20" s="1"/>
  <c r="AW73" i="19"/>
  <c r="AW73" i="20" s="1"/>
  <c r="AQ74" i="19"/>
  <c r="AQ74" i="20" s="1"/>
  <c r="AR74" i="19"/>
  <c r="AR74" i="20" s="1"/>
  <c r="AS74" i="19"/>
  <c r="AS74" i="20" s="1"/>
  <c r="AT74" i="19"/>
  <c r="AT74" i="20" s="1"/>
  <c r="AU74" i="19"/>
  <c r="AU74" i="20" s="1"/>
  <c r="AV74" i="19"/>
  <c r="AV74" i="20" s="1"/>
  <c r="AW74" i="19"/>
  <c r="AW74" i="20" s="1"/>
  <c r="AQ75" i="19"/>
  <c r="AQ75" i="20" s="1"/>
  <c r="AR75" i="19"/>
  <c r="AR75" i="20" s="1"/>
  <c r="AS75" i="19"/>
  <c r="AS75" i="20" s="1"/>
  <c r="AT75" i="19"/>
  <c r="AT75" i="20" s="1"/>
  <c r="AU75" i="19"/>
  <c r="AU75" i="20" s="1"/>
  <c r="AV75" i="19"/>
  <c r="AV75" i="20" s="1"/>
  <c r="AW75" i="19"/>
  <c r="AW75" i="20" s="1"/>
  <c r="AQ76" i="19"/>
  <c r="AQ76" i="20" s="1"/>
  <c r="AR76" i="19"/>
  <c r="AR76" i="20" s="1"/>
  <c r="AS76" i="19"/>
  <c r="AS76" i="20" s="1"/>
  <c r="AT76" i="19"/>
  <c r="AT76" i="20" s="1"/>
  <c r="AU76" i="19"/>
  <c r="AU76" i="20" s="1"/>
  <c r="AV76" i="19"/>
  <c r="AV76" i="20" s="1"/>
  <c r="AW76" i="19"/>
  <c r="AW76" i="20" s="1"/>
  <c r="AQ77" i="19"/>
  <c r="AQ77" i="20" s="1"/>
  <c r="AR77" i="19"/>
  <c r="AR77" i="20" s="1"/>
  <c r="AS77" i="19"/>
  <c r="AS77" i="20" s="1"/>
  <c r="AT77" i="19"/>
  <c r="AT77" i="20" s="1"/>
  <c r="AU77" i="19"/>
  <c r="AU77" i="20" s="1"/>
  <c r="AV77" i="19"/>
  <c r="AV77" i="20" s="1"/>
  <c r="AW77" i="19"/>
  <c r="AW77" i="20" s="1"/>
  <c r="AQ78" i="19"/>
  <c r="AQ78" i="20" s="1"/>
  <c r="AR78" i="19"/>
  <c r="AR78" i="20" s="1"/>
  <c r="AS78" i="19"/>
  <c r="AS78" i="20" s="1"/>
  <c r="AT78" i="19"/>
  <c r="AT78" i="20" s="1"/>
  <c r="AU78" i="19"/>
  <c r="AU78" i="20" s="1"/>
  <c r="AW78" i="19"/>
  <c r="AW78" i="20" s="1"/>
  <c r="AQ79" i="19"/>
  <c r="AQ79" i="20" s="1"/>
  <c r="AR79" i="19"/>
  <c r="AR79" i="20" s="1"/>
  <c r="AS79" i="19"/>
  <c r="AS79" i="20" s="1"/>
  <c r="AT79" i="19"/>
  <c r="AT79" i="20" s="1"/>
  <c r="AU79" i="19"/>
  <c r="AU79" i="20" s="1"/>
  <c r="AV79" i="19"/>
  <c r="AV79" i="20" s="1"/>
  <c r="AW79" i="19"/>
  <c r="AW79" i="20" s="1"/>
  <c r="AQ80" i="19"/>
  <c r="AQ80" i="20" s="1"/>
  <c r="AR80" i="19"/>
  <c r="AR80" i="20" s="1"/>
  <c r="AS80" i="19"/>
  <c r="AS80" i="20" s="1"/>
  <c r="AT80" i="19"/>
  <c r="AT80" i="20" s="1"/>
  <c r="AU80" i="19"/>
  <c r="AU80" i="20" s="1"/>
  <c r="AV80" i="19"/>
  <c r="AV80" i="20" s="1"/>
  <c r="AW80" i="19"/>
  <c r="AW80" i="20" s="1"/>
  <c r="AQ81" i="19"/>
  <c r="AQ81" i="20" s="1"/>
  <c r="AR81" i="19"/>
  <c r="AR81" i="20" s="1"/>
  <c r="AS81" i="19"/>
  <c r="AS81" i="20" s="1"/>
  <c r="AT81" i="19"/>
  <c r="AT81" i="20" s="1"/>
  <c r="AU81" i="19"/>
  <c r="AU81" i="20" s="1"/>
  <c r="AV81" i="19"/>
  <c r="AV81" i="20" s="1"/>
  <c r="AW81" i="19"/>
  <c r="AW81" i="20" s="1"/>
  <c r="AQ82" i="19"/>
  <c r="AQ82" i="20" s="1"/>
  <c r="AR82" i="19"/>
  <c r="AR82" i="20" s="1"/>
  <c r="AS82" i="19"/>
  <c r="AS82" i="20" s="1"/>
  <c r="AT82" i="19"/>
  <c r="AT82" i="20" s="1"/>
  <c r="AU82" i="19"/>
  <c r="AU82" i="20" s="1"/>
  <c r="AV82" i="19"/>
  <c r="AV82" i="20" s="1"/>
  <c r="AW82" i="19"/>
  <c r="AW82" i="20" s="1"/>
  <c r="AQ83" i="19"/>
  <c r="AQ83" i="20" s="1"/>
  <c r="AR83" i="19"/>
  <c r="AR83" i="20" s="1"/>
  <c r="AS83" i="19"/>
  <c r="AS83" i="20" s="1"/>
  <c r="AT83" i="19"/>
  <c r="AT83" i="20" s="1"/>
  <c r="AU83" i="19"/>
  <c r="AU83" i="20" s="1"/>
  <c r="AV83" i="19"/>
  <c r="AV83" i="20" s="1"/>
  <c r="AW83" i="19"/>
  <c r="AW83" i="20" s="1"/>
  <c r="AQ84" i="19"/>
  <c r="AQ84" i="20" s="1"/>
  <c r="AR84" i="19"/>
  <c r="AR84" i="20" s="1"/>
  <c r="AS84" i="19"/>
  <c r="AS84" i="20" s="1"/>
  <c r="AT84" i="19"/>
  <c r="AT84" i="20" s="1"/>
  <c r="AU84" i="19"/>
  <c r="AU84" i="20" s="1"/>
  <c r="AV84" i="19"/>
  <c r="AV84" i="20" s="1"/>
  <c r="AW84" i="19"/>
  <c r="AW84" i="20" s="1"/>
  <c r="AQ85" i="19"/>
  <c r="AQ85" i="20" s="1"/>
  <c r="AR85" i="19"/>
  <c r="AR85" i="20" s="1"/>
  <c r="AS85" i="19"/>
  <c r="AS85" i="20" s="1"/>
  <c r="AT85" i="19"/>
  <c r="AT85" i="20" s="1"/>
  <c r="AU85" i="19"/>
  <c r="AU85" i="20" s="1"/>
  <c r="AV85" i="19"/>
  <c r="AV85" i="20" s="1"/>
  <c r="AW85" i="19"/>
  <c r="AW85" i="20" s="1"/>
  <c r="AQ86" i="19"/>
  <c r="AQ86" i="20" s="1"/>
  <c r="AR86" i="19"/>
  <c r="AR86" i="20" s="1"/>
  <c r="AS86" i="19"/>
  <c r="AS86" i="20" s="1"/>
  <c r="AT86" i="19"/>
  <c r="AT86" i="20" s="1"/>
  <c r="AU86" i="19"/>
  <c r="AU86" i="20" s="1"/>
  <c r="AV86" i="19"/>
  <c r="AV86" i="20" s="1"/>
  <c r="AW86" i="19"/>
  <c r="AW86" i="20" s="1"/>
  <c r="AQ87" i="19"/>
  <c r="AQ87" i="20" s="1"/>
  <c r="AR87" i="19"/>
  <c r="AR87" i="20" s="1"/>
  <c r="AS87" i="19"/>
  <c r="AS87" i="20" s="1"/>
  <c r="AT87" i="19"/>
  <c r="AT87" i="20" s="1"/>
  <c r="AU87" i="19"/>
  <c r="AU87" i="20" s="1"/>
  <c r="AV87" i="19"/>
  <c r="AV87" i="20" s="1"/>
  <c r="AW87" i="19"/>
  <c r="AW87" i="20" s="1"/>
  <c r="AQ88" i="19"/>
  <c r="AQ88" i="20" s="1"/>
  <c r="AR88" i="19"/>
  <c r="AR88" i="20" s="1"/>
  <c r="AS88" i="19"/>
  <c r="AS88" i="20" s="1"/>
  <c r="AT88" i="19"/>
  <c r="AT88" i="20" s="1"/>
  <c r="AU88" i="19"/>
  <c r="AU88" i="20" s="1"/>
  <c r="AV88" i="19"/>
  <c r="AV88" i="20" s="1"/>
  <c r="AW88" i="19"/>
  <c r="AW88" i="20" s="1"/>
  <c r="AQ89" i="19"/>
  <c r="AQ89" i="20" s="1"/>
  <c r="AR89" i="19"/>
  <c r="AR89" i="20" s="1"/>
  <c r="AS89" i="19"/>
  <c r="AS89" i="20" s="1"/>
  <c r="AT89" i="19"/>
  <c r="AT89" i="20" s="1"/>
  <c r="AU89" i="19"/>
  <c r="AU89" i="20" s="1"/>
  <c r="AV89" i="19"/>
  <c r="AV89" i="20" s="1"/>
  <c r="AW89" i="19"/>
  <c r="AW89" i="20" s="1"/>
  <c r="AQ90" i="19"/>
  <c r="AQ90" i="20" s="1"/>
  <c r="AR90" i="19"/>
  <c r="AR90" i="20" s="1"/>
  <c r="AS90" i="19"/>
  <c r="AS90" i="20" s="1"/>
  <c r="AT90" i="19"/>
  <c r="AT90" i="20" s="1"/>
  <c r="AU90" i="19"/>
  <c r="AU90" i="20" s="1"/>
  <c r="AV90" i="19"/>
  <c r="AV90" i="20" s="1"/>
  <c r="AW90" i="19"/>
  <c r="AW90" i="20" s="1"/>
  <c r="AQ91" i="19"/>
  <c r="AQ91" i="20" s="1"/>
  <c r="AR91" i="19"/>
  <c r="AR91" i="20" s="1"/>
  <c r="AS91" i="19"/>
  <c r="AS91" i="20" s="1"/>
  <c r="AT91" i="19"/>
  <c r="AT91" i="20" s="1"/>
  <c r="AU91" i="19"/>
  <c r="AU91" i="20" s="1"/>
  <c r="AV91" i="19"/>
  <c r="AV91" i="20" s="1"/>
  <c r="AW91" i="19"/>
  <c r="AW91" i="20" s="1"/>
  <c r="AQ92" i="19"/>
  <c r="AQ92" i="20" s="1"/>
  <c r="AR92" i="19"/>
  <c r="AR92" i="20" s="1"/>
  <c r="AS92" i="19"/>
  <c r="AS92" i="20" s="1"/>
  <c r="AT92" i="19"/>
  <c r="AT92" i="20" s="1"/>
  <c r="AU92" i="19"/>
  <c r="AU92" i="20" s="1"/>
  <c r="AV92" i="19"/>
  <c r="AV92" i="20" s="1"/>
  <c r="AW92" i="19"/>
  <c r="AW92" i="20" s="1"/>
  <c r="AQ93" i="19"/>
  <c r="AQ93" i="20" s="1"/>
  <c r="AR93" i="19"/>
  <c r="AR93" i="20" s="1"/>
  <c r="AU93" i="19"/>
  <c r="AU93" i="20" s="1"/>
  <c r="AV93" i="19"/>
  <c r="AV93" i="20" s="1"/>
  <c r="AW93" i="19"/>
  <c r="AW93" i="20" s="1"/>
  <c r="AQ94" i="19"/>
  <c r="AQ94" i="20" s="1"/>
  <c r="AR94" i="19"/>
  <c r="AR94" i="20" s="1"/>
  <c r="AS94" i="19"/>
  <c r="AS94" i="20" s="1"/>
  <c r="AU94" i="19"/>
  <c r="AU94" i="20" s="1"/>
  <c r="AV94" i="19"/>
  <c r="AV94" i="20" s="1"/>
  <c r="AW94" i="19"/>
  <c r="AW94" i="20" s="1"/>
  <c r="AQ95" i="19"/>
  <c r="AQ95" i="20" s="1"/>
  <c r="AR95" i="19"/>
  <c r="AR95" i="20" s="1"/>
  <c r="AS95" i="19"/>
  <c r="AS95" i="20" s="1"/>
  <c r="AT95" i="19"/>
  <c r="AT95" i="20" s="1"/>
  <c r="AU95" i="19"/>
  <c r="AU95" i="20" s="1"/>
  <c r="AV95" i="19"/>
  <c r="AV95" i="20" s="1"/>
  <c r="AW95" i="19"/>
  <c r="AW95" i="20" s="1"/>
  <c r="AQ96" i="19"/>
  <c r="AQ96" i="20" s="1"/>
  <c r="AR96" i="19"/>
  <c r="AR96" i="20" s="1"/>
  <c r="AS96" i="19"/>
  <c r="AS96" i="20" s="1"/>
  <c r="AT96" i="19"/>
  <c r="AT96" i="20" s="1"/>
  <c r="AU96" i="19"/>
  <c r="AU96" i="20" s="1"/>
  <c r="AV96" i="19"/>
  <c r="AV96" i="20" s="1"/>
  <c r="AW96" i="19"/>
  <c r="AW96" i="20" s="1"/>
  <c r="AQ97" i="19"/>
  <c r="AQ97" i="20" s="1"/>
  <c r="AR97" i="19"/>
  <c r="AR97" i="20" s="1"/>
  <c r="AS97" i="19"/>
  <c r="AS97" i="20" s="1"/>
  <c r="AT97" i="19"/>
  <c r="AT97" i="20" s="1"/>
  <c r="AU97" i="19"/>
  <c r="AU97" i="20" s="1"/>
  <c r="AV97" i="19"/>
  <c r="AV97" i="20" s="1"/>
  <c r="AW97" i="19"/>
  <c r="AW97" i="20" s="1"/>
  <c r="AQ98" i="19"/>
  <c r="AQ98" i="20" s="1"/>
  <c r="AR98" i="19"/>
  <c r="AR98" i="20" s="1"/>
  <c r="AS98" i="19"/>
  <c r="AS98" i="20" s="1"/>
  <c r="AT98" i="19"/>
  <c r="AT98" i="20" s="1"/>
  <c r="AU98" i="19"/>
  <c r="AU98" i="20" s="1"/>
  <c r="AV98" i="19"/>
  <c r="AV98" i="20" s="1"/>
  <c r="AW98" i="19"/>
  <c r="AW98" i="20" s="1"/>
  <c r="AQ99" i="19"/>
  <c r="AQ99" i="20" s="1"/>
  <c r="AR99" i="19"/>
  <c r="AR99" i="20" s="1"/>
  <c r="AS99" i="19"/>
  <c r="AS99" i="20" s="1"/>
  <c r="AT99" i="19"/>
  <c r="AT99" i="20" s="1"/>
  <c r="AU99" i="19"/>
  <c r="AU99" i="20" s="1"/>
  <c r="AV99" i="19"/>
  <c r="AV99" i="20" s="1"/>
  <c r="AW99" i="19"/>
  <c r="AW99" i="20" s="1"/>
  <c r="AQ100" i="19"/>
  <c r="AQ100" i="20" s="1"/>
  <c r="AR100" i="19"/>
  <c r="AR100" i="20" s="1"/>
  <c r="AS100" i="19"/>
  <c r="AS100" i="20" s="1"/>
  <c r="AT100" i="19"/>
  <c r="AT100" i="20" s="1"/>
  <c r="AU100" i="19"/>
  <c r="AU100" i="20" s="1"/>
  <c r="AV100" i="19"/>
  <c r="AV100" i="20" s="1"/>
  <c r="AW100" i="19"/>
  <c r="AW100" i="20" s="1"/>
  <c r="AQ101" i="19"/>
  <c r="AQ101" i="20" s="1"/>
  <c r="AR101" i="19"/>
  <c r="AR101" i="20" s="1"/>
  <c r="AS101" i="19"/>
  <c r="AS101" i="20" s="1"/>
  <c r="AT101" i="19"/>
  <c r="AT101" i="20" s="1"/>
  <c r="AU101" i="19"/>
  <c r="AU101" i="20" s="1"/>
  <c r="AV101" i="19"/>
  <c r="AV101" i="20" s="1"/>
  <c r="AW101" i="19"/>
  <c r="AW101" i="20" s="1"/>
  <c r="AQ102" i="19"/>
  <c r="AQ102" i="20" s="1"/>
  <c r="AR102" i="19"/>
  <c r="AR102" i="20" s="1"/>
  <c r="AS102" i="19"/>
  <c r="AS102" i="20" s="1"/>
  <c r="AT102" i="19"/>
  <c r="AT102" i="20" s="1"/>
  <c r="AU102" i="19"/>
  <c r="AU102" i="20" s="1"/>
  <c r="AV102" i="19"/>
  <c r="AV102" i="20" s="1"/>
  <c r="AW102" i="19"/>
  <c r="AW102" i="20" s="1"/>
  <c r="AQ103" i="19"/>
  <c r="AQ103" i="20" s="1"/>
  <c r="AR103" i="19"/>
  <c r="AR103" i="20" s="1"/>
  <c r="AS103" i="19"/>
  <c r="AS103" i="20" s="1"/>
  <c r="AT103" i="19"/>
  <c r="AT103" i="20" s="1"/>
  <c r="AU103" i="19"/>
  <c r="AU103" i="20" s="1"/>
  <c r="AV103" i="19"/>
  <c r="AV103" i="20" s="1"/>
  <c r="AW103" i="19"/>
  <c r="AW103" i="20" s="1"/>
  <c r="AQ104" i="19"/>
  <c r="AQ104" i="20" s="1"/>
  <c r="AR104" i="19"/>
  <c r="AR104" i="20" s="1"/>
  <c r="AS104" i="19"/>
  <c r="AS104" i="20" s="1"/>
  <c r="AT104" i="19"/>
  <c r="AT104" i="20" s="1"/>
  <c r="AU104" i="19"/>
  <c r="AU104" i="20" s="1"/>
  <c r="AV104" i="19"/>
  <c r="AV104" i="20" s="1"/>
  <c r="AW104" i="19"/>
  <c r="AW104" i="20" s="1"/>
  <c r="AQ105" i="19"/>
  <c r="AQ105" i="20" s="1"/>
  <c r="AR105" i="19"/>
  <c r="AR105" i="20" s="1"/>
  <c r="AS105" i="19"/>
  <c r="AS105" i="20" s="1"/>
  <c r="AT105" i="19"/>
  <c r="AT105" i="20" s="1"/>
  <c r="AU105" i="19"/>
  <c r="AU105" i="20" s="1"/>
  <c r="AV105" i="19"/>
  <c r="AV105" i="20" s="1"/>
  <c r="AW105" i="19"/>
  <c r="AW105" i="20" s="1"/>
  <c r="AQ106" i="19"/>
  <c r="AQ106" i="20" s="1"/>
  <c r="AR106" i="19"/>
  <c r="AR106" i="20" s="1"/>
  <c r="AS106" i="19"/>
  <c r="AS106" i="20" s="1"/>
  <c r="AT106" i="19"/>
  <c r="AT106" i="20" s="1"/>
  <c r="AU106" i="19"/>
  <c r="AU106" i="20" s="1"/>
  <c r="AV106" i="19"/>
  <c r="AV106" i="20" s="1"/>
  <c r="AW106" i="19"/>
  <c r="AW106" i="20" s="1"/>
  <c r="AQ107" i="19"/>
  <c r="AQ107" i="20" s="1"/>
  <c r="AR107" i="19"/>
  <c r="AR107" i="20" s="1"/>
  <c r="AS107" i="19"/>
  <c r="AS107" i="20" s="1"/>
  <c r="AT107" i="19"/>
  <c r="AT107" i="20" s="1"/>
  <c r="AU107" i="19"/>
  <c r="AU107" i="20" s="1"/>
  <c r="AV107" i="19"/>
  <c r="AV107" i="20" s="1"/>
  <c r="AW107" i="19"/>
  <c r="AW107" i="20" s="1"/>
  <c r="AQ108" i="19"/>
  <c r="AQ108" i="20" s="1"/>
  <c r="AR108" i="19"/>
  <c r="AR108" i="20" s="1"/>
  <c r="AS108" i="19"/>
  <c r="AS108" i="20" s="1"/>
  <c r="AT108" i="19"/>
  <c r="AT108" i="20" s="1"/>
  <c r="AU108" i="19"/>
  <c r="AU108" i="20" s="1"/>
  <c r="AV108" i="19"/>
  <c r="AV108" i="20" s="1"/>
  <c r="AW108" i="19"/>
  <c r="AW108" i="20" s="1"/>
  <c r="AQ109" i="19"/>
  <c r="AQ109" i="20" s="1"/>
  <c r="AR109" i="19"/>
  <c r="AR109" i="20" s="1"/>
  <c r="AS109" i="19"/>
  <c r="AS109" i="20" s="1"/>
  <c r="AT109" i="19"/>
  <c r="AT109" i="20" s="1"/>
  <c r="AU109" i="19"/>
  <c r="AU109" i="20" s="1"/>
  <c r="AV109" i="19"/>
  <c r="AV109" i="20" s="1"/>
  <c r="AW109" i="19"/>
  <c r="AW109" i="20" s="1"/>
  <c r="AQ110" i="19"/>
  <c r="AQ110" i="20" s="1"/>
  <c r="AR110" i="19"/>
  <c r="AR110" i="20" s="1"/>
  <c r="AS110" i="19"/>
  <c r="AS110" i="20" s="1"/>
  <c r="AT110" i="19"/>
  <c r="AT110" i="20" s="1"/>
  <c r="AU110" i="19"/>
  <c r="AU110" i="20" s="1"/>
  <c r="AV110" i="19"/>
  <c r="AV110" i="20" s="1"/>
  <c r="AW110" i="19"/>
  <c r="AW110" i="20" s="1"/>
  <c r="AQ111" i="19"/>
  <c r="AQ111" i="20" s="1"/>
  <c r="AR111" i="19"/>
  <c r="AR111" i="20" s="1"/>
  <c r="AS111" i="19"/>
  <c r="AS111" i="20" s="1"/>
  <c r="AT111" i="19"/>
  <c r="AT111" i="20" s="1"/>
  <c r="AU111" i="19"/>
  <c r="AU111" i="20" s="1"/>
  <c r="AV111" i="19"/>
  <c r="AV111" i="20" s="1"/>
  <c r="AW111" i="19"/>
  <c r="AW111" i="20" s="1"/>
  <c r="AQ112" i="19"/>
  <c r="AQ112" i="20" s="1"/>
  <c r="AR112" i="19"/>
  <c r="AR112" i="20" s="1"/>
  <c r="AS112" i="19"/>
  <c r="AS112" i="20" s="1"/>
  <c r="AT112" i="19"/>
  <c r="AT112" i="20" s="1"/>
  <c r="AU112" i="19"/>
  <c r="AU112" i="20" s="1"/>
  <c r="AV112" i="19"/>
  <c r="AV112" i="20" s="1"/>
  <c r="AW112" i="19"/>
  <c r="AW112" i="20" s="1"/>
  <c r="AQ113" i="19"/>
  <c r="AQ113" i="20" s="1"/>
  <c r="AR113" i="19"/>
  <c r="AR113" i="20" s="1"/>
  <c r="AS113" i="19"/>
  <c r="AS113" i="20" s="1"/>
  <c r="AT113" i="19"/>
  <c r="AT113" i="20" s="1"/>
  <c r="AU113" i="19"/>
  <c r="AU113" i="20" s="1"/>
  <c r="AV113" i="19"/>
  <c r="AV113" i="20" s="1"/>
  <c r="AW113" i="19"/>
  <c r="AW113" i="20" s="1"/>
  <c r="AQ114" i="19"/>
  <c r="AQ114" i="20" s="1"/>
  <c r="AR114" i="19"/>
  <c r="AR114" i="20" s="1"/>
  <c r="AS114" i="19"/>
  <c r="AS114" i="20" s="1"/>
  <c r="AT114" i="19"/>
  <c r="AT114" i="20" s="1"/>
  <c r="AU114" i="19"/>
  <c r="AU114" i="20" s="1"/>
  <c r="AV114" i="19"/>
  <c r="AV114" i="20" s="1"/>
  <c r="AW114" i="19"/>
  <c r="AW114" i="20" s="1"/>
  <c r="AQ115" i="19"/>
  <c r="AQ115" i="20" s="1"/>
  <c r="AR115" i="19"/>
  <c r="AR115" i="20" s="1"/>
  <c r="AS115" i="19"/>
  <c r="AS115" i="20" s="1"/>
  <c r="AT115" i="19"/>
  <c r="AT115" i="20" s="1"/>
  <c r="AU115" i="19"/>
  <c r="AU115" i="20" s="1"/>
  <c r="AV115" i="19"/>
  <c r="AV115" i="20" s="1"/>
  <c r="AW115" i="19"/>
  <c r="AW115" i="20" s="1"/>
  <c r="AQ116" i="19"/>
  <c r="AQ116" i="20" s="1"/>
  <c r="AR116" i="19"/>
  <c r="AR116" i="20" s="1"/>
  <c r="AS116" i="19"/>
  <c r="AS116" i="20" s="1"/>
  <c r="AT116" i="19"/>
  <c r="AT116" i="20" s="1"/>
  <c r="AU116" i="19"/>
  <c r="AU116" i="20" s="1"/>
  <c r="AV116" i="19"/>
  <c r="AV116" i="20" s="1"/>
  <c r="AW116" i="19"/>
  <c r="AW116" i="20" s="1"/>
  <c r="AQ117" i="19"/>
  <c r="AQ117" i="20" s="1"/>
  <c r="AR117" i="19"/>
  <c r="AR117" i="20" s="1"/>
  <c r="AS117" i="19"/>
  <c r="AS117" i="20" s="1"/>
  <c r="AT117" i="19"/>
  <c r="AT117" i="20" s="1"/>
  <c r="AU117" i="19"/>
  <c r="AU117" i="20" s="1"/>
  <c r="AV117" i="19"/>
  <c r="AV117" i="20" s="1"/>
  <c r="AW117" i="19"/>
  <c r="AW117" i="20" s="1"/>
  <c r="AQ118" i="19"/>
  <c r="AQ118" i="20" s="1"/>
  <c r="AR118" i="19"/>
  <c r="AR118" i="20" s="1"/>
  <c r="AS118" i="19"/>
  <c r="AS118" i="20" s="1"/>
  <c r="AT118" i="19"/>
  <c r="AT118" i="20" s="1"/>
  <c r="AU118" i="19"/>
  <c r="AU118" i="20" s="1"/>
  <c r="AV118" i="19"/>
  <c r="AV118" i="20" s="1"/>
  <c r="AW118" i="19"/>
  <c r="AW118" i="20" s="1"/>
  <c r="AQ119" i="19"/>
  <c r="AQ119" i="20" s="1"/>
  <c r="AR119" i="19"/>
  <c r="AR119" i="20" s="1"/>
  <c r="AS119" i="19"/>
  <c r="AS119" i="20" s="1"/>
  <c r="AT119" i="19"/>
  <c r="AT119" i="20" s="1"/>
  <c r="AU119" i="19"/>
  <c r="AU119" i="20" s="1"/>
  <c r="AV119" i="19"/>
  <c r="AV119" i="20" s="1"/>
  <c r="AW119" i="19"/>
  <c r="AW119" i="20" s="1"/>
  <c r="AQ120" i="19"/>
  <c r="AQ120" i="20" s="1"/>
  <c r="AR120" i="19"/>
  <c r="AR120" i="20" s="1"/>
  <c r="AS120" i="19"/>
  <c r="AS120" i="20" s="1"/>
  <c r="AT120" i="19"/>
  <c r="AT120" i="20" s="1"/>
  <c r="AU120" i="19"/>
  <c r="AU120" i="20" s="1"/>
  <c r="AV120" i="19"/>
  <c r="AV120" i="20" s="1"/>
  <c r="AW120" i="19"/>
  <c r="AW120" i="20" s="1"/>
  <c r="AQ121" i="19"/>
  <c r="AQ121" i="20" s="1"/>
  <c r="AR121" i="19"/>
  <c r="AR121" i="20" s="1"/>
  <c r="AS121" i="19"/>
  <c r="AS121" i="20" s="1"/>
  <c r="AT121" i="19"/>
  <c r="AT121" i="20" s="1"/>
  <c r="AU121" i="19"/>
  <c r="AU121" i="20" s="1"/>
  <c r="AV121" i="19"/>
  <c r="AV121" i="20" s="1"/>
  <c r="AW121" i="19"/>
  <c r="AW121" i="20" s="1"/>
  <c r="AQ122" i="19"/>
  <c r="AQ122" i="20" s="1"/>
  <c r="AR122" i="19"/>
  <c r="AR122" i="20" s="1"/>
  <c r="AS122" i="19"/>
  <c r="AS122" i="20" s="1"/>
  <c r="AT122" i="19"/>
  <c r="AT122" i="20" s="1"/>
  <c r="AU122" i="19"/>
  <c r="AU122" i="20" s="1"/>
  <c r="AV122" i="19"/>
  <c r="AV122" i="20" s="1"/>
  <c r="AQ123" i="19"/>
  <c r="AQ123" i="20" s="1"/>
  <c r="AR123" i="19"/>
  <c r="AR123" i="20" s="1"/>
  <c r="AS123" i="19"/>
  <c r="AS123" i="20" s="1"/>
  <c r="AT123" i="19"/>
  <c r="AT123" i="20" s="1"/>
  <c r="AU123" i="19"/>
  <c r="AU123" i="20" s="1"/>
  <c r="AV123" i="19"/>
  <c r="AV123" i="20" s="1"/>
  <c r="AW123" i="19"/>
  <c r="AW123" i="20" s="1"/>
  <c r="AQ124" i="19"/>
  <c r="AQ124" i="20" s="1"/>
  <c r="AR124" i="19"/>
  <c r="AR124" i="20" s="1"/>
  <c r="AS124" i="19"/>
  <c r="AS124" i="20" s="1"/>
  <c r="AT124" i="19"/>
  <c r="AT124" i="20" s="1"/>
  <c r="AU124" i="19"/>
  <c r="AU124" i="20" s="1"/>
  <c r="AV124" i="19"/>
  <c r="AV124" i="20" s="1"/>
  <c r="AW124" i="19"/>
  <c r="AW124" i="20" s="1"/>
  <c r="AQ125" i="19"/>
  <c r="AQ125" i="20" s="1"/>
  <c r="AR125" i="19"/>
  <c r="AS125" i="19"/>
  <c r="AS125" i="20" s="1"/>
  <c r="AT125" i="19"/>
  <c r="AT125" i="20" s="1"/>
  <c r="AU125" i="19"/>
  <c r="AU125" i="20" s="1"/>
  <c r="AV125" i="19"/>
  <c r="AV125" i="20" s="1"/>
  <c r="AW125" i="19"/>
  <c r="AW125" i="20" s="1"/>
  <c r="AQ126" i="19"/>
  <c r="AQ126" i="20" s="1"/>
  <c r="AR126" i="19"/>
  <c r="AR126" i="20" s="1"/>
  <c r="AS126" i="19"/>
  <c r="AS126" i="20" s="1"/>
  <c r="AT126" i="19"/>
  <c r="AT126" i="20" s="1"/>
  <c r="AU126" i="19"/>
  <c r="AU126" i="20" s="1"/>
  <c r="AV126" i="19"/>
  <c r="AV126" i="20" s="1"/>
  <c r="AW126" i="19"/>
  <c r="AW126" i="20" s="1"/>
  <c r="AQ127" i="19"/>
  <c r="AQ127" i="20" s="1"/>
  <c r="AR127" i="19"/>
  <c r="AR127" i="20" s="1"/>
  <c r="AS127" i="19"/>
  <c r="AS127" i="20" s="1"/>
  <c r="AT127" i="19"/>
  <c r="AT127" i="20" s="1"/>
  <c r="AU127" i="19"/>
  <c r="AU127" i="20" s="1"/>
  <c r="AV127" i="19"/>
  <c r="AV127" i="20" s="1"/>
  <c r="AW127" i="19"/>
  <c r="AW127" i="20" s="1"/>
  <c r="AQ128" i="19"/>
  <c r="AQ128" i="20" s="1"/>
  <c r="AR128" i="19"/>
  <c r="AR128" i="20" s="1"/>
  <c r="AS128" i="19"/>
  <c r="AS128" i="20" s="1"/>
  <c r="AT128" i="19"/>
  <c r="AT128" i="20" s="1"/>
  <c r="AU128" i="19"/>
  <c r="AU128" i="20" s="1"/>
  <c r="AV128" i="19"/>
  <c r="AV128" i="20" s="1"/>
  <c r="AW128" i="19"/>
  <c r="AW128" i="20" s="1"/>
  <c r="AQ129" i="19"/>
  <c r="AQ129" i="20" s="1"/>
  <c r="AR129" i="19"/>
  <c r="AR129" i="20" s="1"/>
  <c r="AS129" i="19"/>
  <c r="AS129" i="20" s="1"/>
  <c r="AT129" i="19"/>
  <c r="AT129" i="20" s="1"/>
  <c r="AU129" i="19"/>
  <c r="AU129" i="20" s="1"/>
  <c r="AV129" i="19"/>
  <c r="AV129" i="20" s="1"/>
  <c r="AW129" i="19"/>
  <c r="AW129" i="20" s="1"/>
  <c r="AQ130" i="19"/>
  <c r="AQ130" i="20" s="1"/>
  <c r="AR130" i="19"/>
  <c r="AR130" i="20" s="1"/>
  <c r="AS130" i="19"/>
  <c r="AS130" i="20" s="1"/>
  <c r="AT130" i="19"/>
  <c r="AT130" i="20" s="1"/>
  <c r="AU130" i="19"/>
  <c r="AU130" i="20" s="1"/>
  <c r="AV130" i="19"/>
  <c r="AV130" i="20" s="1"/>
  <c r="AW130" i="19"/>
  <c r="AW130" i="20" s="1"/>
  <c r="AQ131" i="19"/>
  <c r="AQ131" i="20" s="1"/>
  <c r="AR131" i="19"/>
  <c r="AR131" i="20" s="1"/>
  <c r="AS131" i="19"/>
  <c r="AS131" i="20" s="1"/>
  <c r="AT131" i="19"/>
  <c r="AT131" i="20" s="1"/>
  <c r="AU131" i="19"/>
  <c r="AU131" i="20" s="1"/>
  <c r="AV131" i="19"/>
  <c r="AV131" i="20" s="1"/>
  <c r="AW131" i="19"/>
  <c r="AW131" i="20" s="1"/>
  <c r="AQ132" i="19"/>
  <c r="AQ132" i="20" s="1"/>
  <c r="AR132" i="19"/>
  <c r="AR132" i="20" s="1"/>
  <c r="AS132" i="19"/>
  <c r="AS132" i="20" s="1"/>
  <c r="AT132" i="19"/>
  <c r="AT132" i="20" s="1"/>
  <c r="AU132" i="19"/>
  <c r="AU132" i="20" s="1"/>
  <c r="AV132" i="19"/>
  <c r="AV132" i="20" s="1"/>
  <c r="AW132" i="19"/>
  <c r="AW132" i="20" s="1"/>
  <c r="AQ133" i="19"/>
  <c r="AQ133" i="20" s="1"/>
  <c r="AR133" i="19"/>
  <c r="AR133" i="20" s="1"/>
  <c r="AS133" i="19"/>
  <c r="AS133" i="20" s="1"/>
  <c r="AT133" i="19"/>
  <c r="AT133" i="20" s="1"/>
  <c r="AU133" i="19"/>
  <c r="AU133" i="20" s="1"/>
  <c r="AV133" i="19"/>
  <c r="AV133" i="20" s="1"/>
  <c r="AW133" i="19"/>
  <c r="AW133" i="20" s="1"/>
  <c r="AQ134" i="19"/>
  <c r="AQ134" i="20" s="1"/>
  <c r="AR134" i="19"/>
  <c r="AR134" i="20" s="1"/>
  <c r="AS134" i="19"/>
  <c r="AS134" i="20" s="1"/>
  <c r="AT134" i="19"/>
  <c r="AT134" i="20" s="1"/>
  <c r="AU134" i="19"/>
  <c r="AU134" i="20" s="1"/>
  <c r="AV134" i="19"/>
  <c r="AV134" i="20" s="1"/>
  <c r="AW134" i="19"/>
  <c r="AW134" i="20" s="1"/>
  <c r="AQ135" i="19"/>
  <c r="AQ135" i="20" s="1"/>
  <c r="AR135" i="19"/>
  <c r="AR135" i="20" s="1"/>
  <c r="AS135" i="19"/>
  <c r="AS135" i="20" s="1"/>
  <c r="AT135" i="19"/>
  <c r="AT135" i="20" s="1"/>
  <c r="AU135" i="19"/>
  <c r="AU135" i="20" s="1"/>
  <c r="AV135" i="19"/>
  <c r="AV135" i="20" s="1"/>
  <c r="AW135" i="19"/>
  <c r="AW135" i="20" s="1"/>
  <c r="AQ136" i="19"/>
  <c r="AQ136" i="20" s="1"/>
  <c r="AR136" i="19"/>
  <c r="AR136" i="20" s="1"/>
  <c r="AS136" i="19"/>
  <c r="AS136" i="20" s="1"/>
  <c r="AT136" i="19"/>
  <c r="AT136" i="20" s="1"/>
  <c r="AU136" i="19"/>
  <c r="AU136" i="20" s="1"/>
  <c r="AV136" i="19"/>
  <c r="AV136" i="20" s="1"/>
  <c r="AW136" i="19"/>
  <c r="AW136" i="20" s="1"/>
  <c r="AQ137" i="19"/>
  <c r="AQ137" i="20" s="1"/>
  <c r="AR137" i="19"/>
  <c r="AR137" i="20" s="1"/>
  <c r="AS137" i="19"/>
  <c r="AS137" i="20" s="1"/>
  <c r="AT137" i="19"/>
  <c r="AT137" i="20" s="1"/>
  <c r="AU137" i="19"/>
  <c r="AU137" i="20" s="1"/>
  <c r="AV137" i="19"/>
  <c r="AV137" i="20" s="1"/>
  <c r="AW137" i="19"/>
  <c r="AW137" i="20" s="1"/>
  <c r="AQ138" i="19"/>
  <c r="AQ138" i="20" s="1"/>
  <c r="AR138" i="19"/>
  <c r="AR138" i="20" s="1"/>
  <c r="AS138" i="19"/>
  <c r="AS138" i="20" s="1"/>
  <c r="AT138" i="19"/>
  <c r="AT138" i="20" s="1"/>
  <c r="AU138" i="19"/>
  <c r="AU138" i="20" s="1"/>
  <c r="AV138" i="19"/>
  <c r="AV138" i="20" s="1"/>
  <c r="AW138" i="19"/>
  <c r="AW138" i="20" s="1"/>
  <c r="AQ139" i="19"/>
  <c r="AQ139" i="20" s="1"/>
  <c r="AR139" i="19"/>
  <c r="AR139" i="20" s="1"/>
  <c r="AS139" i="19"/>
  <c r="AS139" i="20" s="1"/>
  <c r="AT139" i="19"/>
  <c r="AT139" i="20" s="1"/>
  <c r="AU139" i="19"/>
  <c r="AU139" i="20" s="1"/>
  <c r="AV139" i="19"/>
  <c r="AV139" i="20" s="1"/>
  <c r="AW139" i="19"/>
  <c r="AW139" i="20" s="1"/>
  <c r="AQ140" i="19"/>
  <c r="AQ140" i="20" s="1"/>
  <c r="AR140" i="19"/>
  <c r="AR140" i="20" s="1"/>
  <c r="AS140" i="19"/>
  <c r="AS140" i="20" s="1"/>
  <c r="AT140" i="19"/>
  <c r="AT140" i="20" s="1"/>
  <c r="AU140" i="19"/>
  <c r="AU140" i="20" s="1"/>
  <c r="AV140" i="19"/>
  <c r="AV140" i="20" s="1"/>
  <c r="AW140" i="19"/>
  <c r="AQ141" i="19"/>
  <c r="AR141" i="19"/>
  <c r="AR141" i="20" s="1"/>
  <c r="AS141" i="19"/>
  <c r="AS141" i="20" s="1"/>
  <c r="AT141" i="19"/>
  <c r="AT141" i="20" s="1"/>
  <c r="AU141" i="19"/>
  <c r="AU141" i="20" s="1"/>
  <c r="AV141" i="19"/>
  <c r="AV141" i="20" s="1"/>
  <c r="AW141" i="19"/>
  <c r="AW141" i="20" s="1"/>
  <c r="AQ142" i="19"/>
  <c r="AQ142" i="20" s="1"/>
  <c r="AR142" i="19"/>
  <c r="AR142" i="20" s="1"/>
  <c r="AS142" i="19"/>
  <c r="AS142" i="20" s="1"/>
  <c r="AU142" i="19"/>
  <c r="AU142" i="20" s="1"/>
  <c r="AV142" i="19"/>
  <c r="AV142" i="20" s="1"/>
  <c r="AW142" i="19"/>
  <c r="AW142" i="20" s="1"/>
  <c r="AQ143" i="19"/>
  <c r="AQ143" i="20" s="1"/>
  <c r="AR143" i="19"/>
  <c r="AR143" i="20" s="1"/>
  <c r="AS143" i="19"/>
  <c r="AS143" i="20" s="1"/>
  <c r="AT143" i="19"/>
  <c r="AT143" i="20" s="1"/>
  <c r="AU143" i="19"/>
  <c r="AU143" i="20" s="1"/>
  <c r="AV143" i="19"/>
  <c r="AV143" i="20" s="1"/>
  <c r="AW143" i="19"/>
  <c r="AW143" i="20" s="1"/>
  <c r="AQ144" i="19"/>
  <c r="AQ144" i="20" s="1"/>
  <c r="AR144" i="19"/>
  <c r="AR144" i="20" s="1"/>
  <c r="AS144" i="19"/>
  <c r="AS144" i="20" s="1"/>
  <c r="AT144" i="19"/>
  <c r="AT144" i="20" s="1"/>
  <c r="AU144" i="19"/>
  <c r="AU144" i="20" s="1"/>
  <c r="AV144" i="19"/>
  <c r="AV144" i="20" s="1"/>
  <c r="AW144" i="19"/>
  <c r="AW144" i="20" s="1"/>
  <c r="AQ145" i="19"/>
  <c r="AQ145" i="20" s="1"/>
  <c r="AR145" i="19"/>
  <c r="AR145" i="20" s="1"/>
  <c r="AS145" i="19"/>
  <c r="AS145" i="20" s="1"/>
  <c r="AT145" i="19"/>
  <c r="AT145" i="20" s="1"/>
  <c r="AU145" i="19"/>
  <c r="AV145" i="19"/>
  <c r="AV145" i="20" s="1"/>
  <c r="AW145" i="19"/>
  <c r="AW145" i="20" s="1"/>
  <c r="AQ146" i="19"/>
  <c r="AQ146" i="20" s="1"/>
  <c r="AR146" i="19"/>
  <c r="AR146" i="20" s="1"/>
  <c r="AS146" i="19"/>
  <c r="AS146" i="20" s="1"/>
  <c r="AT146" i="19"/>
  <c r="AT146" i="20" s="1"/>
  <c r="AU146" i="19"/>
  <c r="AU146" i="20" s="1"/>
  <c r="AV146" i="19"/>
  <c r="AV146" i="20" s="1"/>
  <c r="AW146" i="19"/>
  <c r="AW146" i="20" s="1"/>
  <c r="AQ147" i="19"/>
  <c r="AQ147" i="20" s="1"/>
  <c r="AR147" i="19"/>
  <c r="AR147" i="20" s="1"/>
  <c r="AS147" i="19"/>
  <c r="AS147" i="20" s="1"/>
  <c r="AT147" i="19"/>
  <c r="AT147" i="20" s="1"/>
  <c r="AU147" i="19"/>
  <c r="AV147" i="19"/>
  <c r="AV147" i="20" s="1"/>
  <c r="AW147" i="19"/>
  <c r="AW147" i="20" s="1"/>
  <c r="AQ148" i="19"/>
  <c r="AQ148" i="20" s="1"/>
  <c r="AR148" i="19"/>
  <c r="AR148" i="20" s="1"/>
  <c r="AS148" i="19"/>
  <c r="AS148" i="20" s="1"/>
  <c r="AT148" i="19"/>
  <c r="AT148" i="20" s="1"/>
  <c r="AU148" i="19"/>
  <c r="AU148" i="20" s="1"/>
  <c r="AV148" i="19"/>
  <c r="AV148" i="20" s="1"/>
  <c r="AW148" i="19"/>
  <c r="AW148" i="20" s="1"/>
  <c r="AQ149" i="19"/>
  <c r="AQ149" i="20" s="1"/>
  <c r="AR149" i="19"/>
  <c r="AR149" i="20" s="1"/>
  <c r="AS149" i="19"/>
  <c r="AS149" i="20" s="1"/>
  <c r="AT149" i="19"/>
  <c r="AT149" i="20" s="1"/>
  <c r="AU149" i="19"/>
  <c r="AV149" i="19"/>
  <c r="AV149" i="20" s="1"/>
  <c r="AW149" i="19"/>
  <c r="AW149" i="20" s="1"/>
  <c r="AQ150" i="19"/>
  <c r="AQ150" i="20" s="1"/>
  <c r="AR150" i="19"/>
  <c r="AR150" i="20" s="1"/>
  <c r="AS150" i="19"/>
  <c r="AS150" i="20" s="1"/>
  <c r="AT150" i="19"/>
  <c r="AT150" i="20" s="1"/>
  <c r="AU150" i="19"/>
  <c r="AU150" i="20" s="1"/>
  <c r="AV150" i="19"/>
  <c r="AV150" i="20" s="1"/>
  <c r="AW150" i="19"/>
  <c r="AW150" i="20" s="1"/>
  <c r="AQ151" i="19"/>
  <c r="AQ151" i="20" s="1"/>
  <c r="AR151" i="19"/>
  <c r="AR151" i="20" s="1"/>
  <c r="AS151" i="19"/>
  <c r="AS151" i="20" s="1"/>
  <c r="AT151" i="19"/>
  <c r="AT151" i="20" s="1"/>
  <c r="AU151" i="19"/>
  <c r="AW151" i="19"/>
  <c r="AW151" i="20" s="1"/>
  <c r="AQ152" i="19"/>
  <c r="AQ152" i="20" s="1"/>
  <c r="AR152" i="19"/>
  <c r="AR152" i="20" s="1"/>
  <c r="AS152" i="19"/>
  <c r="AS152" i="20" s="1"/>
  <c r="AT152" i="19"/>
  <c r="AT152" i="20" s="1"/>
  <c r="AU152" i="19"/>
  <c r="AU152" i="20" s="1"/>
  <c r="AV152" i="19"/>
  <c r="AV152" i="20" s="1"/>
  <c r="AW152" i="19"/>
  <c r="AW152" i="20" s="1"/>
  <c r="AQ153" i="19"/>
  <c r="AQ153" i="20" s="1"/>
  <c r="AR153" i="19"/>
  <c r="AR153" i="20" s="1"/>
  <c r="AS153" i="19"/>
  <c r="AS153" i="20" s="1"/>
  <c r="AT153" i="19"/>
  <c r="AT153" i="20" s="1"/>
  <c r="AU153" i="19"/>
  <c r="AV153" i="19"/>
  <c r="AV153" i="20" s="1"/>
  <c r="AW153" i="19"/>
  <c r="AW153" i="20" s="1"/>
  <c r="AQ154" i="19"/>
  <c r="AQ154" i="20" s="1"/>
  <c r="AR154" i="19"/>
  <c r="AR154" i="20" s="1"/>
  <c r="AS154" i="19"/>
  <c r="AS154" i="20" s="1"/>
  <c r="AT154" i="19"/>
  <c r="AT154" i="20" s="1"/>
  <c r="AU154" i="19"/>
  <c r="AU154" i="20" s="1"/>
  <c r="AV154" i="19"/>
  <c r="AV154" i="20" s="1"/>
  <c r="AW154" i="19"/>
  <c r="AW154" i="20" s="1"/>
  <c r="AQ155" i="19"/>
  <c r="AQ155" i="20" s="1"/>
  <c r="AR155" i="19"/>
  <c r="AR155" i="20" s="1"/>
  <c r="AS155" i="19"/>
  <c r="AS155" i="20" s="1"/>
  <c r="AT155" i="19"/>
  <c r="AT155" i="20" s="1"/>
  <c r="AU155" i="19"/>
  <c r="AU155" i="20" s="1"/>
  <c r="AV155" i="19"/>
  <c r="AV155" i="20" s="1"/>
  <c r="AW155" i="19"/>
  <c r="AW155" i="20" s="1"/>
  <c r="AQ156" i="19"/>
  <c r="AQ156" i="20" s="1"/>
  <c r="AR156" i="19"/>
  <c r="AR156" i="20" s="1"/>
  <c r="AS156" i="19"/>
  <c r="AS156" i="20" s="1"/>
  <c r="AT156" i="19"/>
  <c r="AT156" i="20" s="1"/>
  <c r="AU156" i="19"/>
  <c r="AU156" i="20" s="1"/>
  <c r="AV156" i="19"/>
  <c r="AV156" i="20" s="1"/>
  <c r="AW156" i="19"/>
  <c r="AW156" i="20" s="1"/>
  <c r="AQ157" i="19"/>
  <c r="AQ157" i="20" s="1"/>
  <c r="AR157" i="19"/>
  <c r="AR157" i="20" s="1"/>
  <c r="AS157" i="19"/>
  <c r="AS157" i="20" s="1"/>
  <c r="AT157" i="19"/>
  <c r="AT157" i="20" s="1"/>
  <c r="AU157" i="19"/>
  <c r="AV157" i="19"/>
  <c r="AV157" i="20" s="1"/>
  <c r="AW157" i="19"/>
  <c r="AW157" i="20" s="1"/>
  <c r="AQ158" i="19"/>
  <c r="AQ158" i="20" s="1"/>
  <c r="AR158" i="19"/>
  <c r="AR158" i="20" s="1"/>
  <c r="AS158" i="19"/>
  <c r="AS158" i="20" s="1"/>
  <c r="AT158" i="19"/>
  <c r="AT158" i="20" s="1"/>
  <c r="AU158" i="19"/>
  <c r="AU158" i="20" s="1"/>
  <c r="AV158" i="19"/>
  <c r="AV158" i="20" s="1"/>
  <c r="AQ159" i="19"/>
  <c r="AQ159" i="20" s="1"/>
  <c r="AR159" i="19"/>
  <c r="AR159" i="20" s="1"/>
  <c r="AS159" i="19"/>
  <c r="AS159" i="20" s="1"/>
  <c r="AT159" i="19"/>
  <c r="AT159" i="20" s="1"/>
  <c r="AU159" i="19"/>
  <c r="AV159" i="19"/>
  <c r="AV159" i="20" s="1"/>
  <c r="AW159" i="19"/>
  <c r="AW159" i="20" s="1"/>
  <c r="AQ160" i="19"/>
  <c r="AQ160" i="20" s="1"/>
  <c r="AR160" i="19"/>
  <c r="AR160" i="20" s="1"/>
  <c r="AS160" i="19"/>
  <c r="AS160" i="20" s="1"/>
  <c r="AT160" i="19"/>
  <c r="AT160" i="20" s="1"/>
  <c r="AU160" i="19"/>
  <c r="AU160" i="20" s="1"/>
  <c r="AV160" i="19"/>
  <c r="AV160" i="20" s="1"/>
  <c r="AW160" i="19"/>
  <c r="AW160" i="20" s="1"/>
  <c r="AQ163" i="19"/>
  <c r="AR163" i="19"/>
  <c r="AS163" i="19"/>
  <c r="AT163" i="19"/>
  <c r="AU163" i="19"/>
  <c r="AV163" i="19"/>
  <c r="AW163" i="19"/>
  <c r="C3" i="19"/>
  <c r="C3" i="20" s="1"/>
  <c r="D3" i="19"/>
  <c r="D3" i="20" s="1"/>
  <c r="E3" i="19"/>
  <c r="E3" i="20" s="1"/>
  <c r="F3" i="19"/>
  <c r="F3" i="20" s="1"/>
  <c r="G3" i="19"/>
  <c r="G3" i="20" s="1"/>
  <c r="H3" i="19"/>
  <c r="H3" i="20" s="1"/>
  <c r="I3" i="19"/>
  <c r="I3" i="20" s="1"/>
  <c r="J3" i="19"/>
  <c r="J3" i="20" s="1"/>
  <c r="K3" i="19"/>
  <c r="K3" i="20" s="1"/>
  <c r="L3" i="19"/>
  <c r="L3" i="20" s="1"/>
  <c r="M3" i="19"/>
  <c r="M3" i="20" s="1"/>
  <c r="N3" i="19"/>
  <c r="N3" i="20" s="1"/>
  <c r="O3" i="19"/>
  <c r="O3" i="20" s="1"/>
  <c r="P3" i="19"/>
  <c r="Q3" i="19"/>
  <c r="Q3" i="20" s="1"/>
  <c r="R3" i="19"/>
  <c r="R3" i="20" s="1"/>
  <c r="S3" i="19"/>
  <c r="S3" i="20" s="1"/>
  <c r="T3" i="19"/>
  <c r="T3" i="20" s="1"/>
  <c r="U3" i="19"/>
  <c r="U3" i="20" s="1"/>
  <c r="V3" i="19"/>
  <c r="V3" i="20" s="1"/>
  <c r="W3" i="19"/>
  <c r="W3" i="20" s="1"/>
  <c r="X3" i="19"/>
  <c r="X3" i="20" s="1"/>
  <c r="Y3" i="19"/>
  <c r="Y3" i="20" s="1"/>
  <c r="Z3" i="19"/>
  <c r="Z3" i="20" s="1"/>
  <c r="AA3" i="19"/>
  <c r="AA3" i="20" s="1"/>
  <c r="AB3" i="19"/>
  <c r="AB3" i="20" s="1"/>
  <c r="AC3" i="19"/>
  <c r="AC3" i="20" s="1"/>
  <c r="AD3" i="19"/>
  <c r="AD3" i="20" s="1"/>
  <c r="AE3" i="19"/>
  <c r="AE3" i="20" s="1"/>
  <c r="AF3" i="19"/>
  <c r="AF3" i="20" s="1"/>
  <c r="AG3" i="19"/>
  <c r="AG3" i="20" s="1"/>
  <c r="AH3" i="19"/>
  <c r="AH3" i="20" s="1"/>
  <c r="AI3" i="19"/>
  <c r="AI3" i="20" s="1"/>
  <c r="AJ3" i="19"/>
  <c r="AJ3" i="20" s="1"/>
  <c r="AK3" i="19"/>
  <c r="AK3" i="20" s="1"/>
  <c r="AL3" i="19"/>
  <c r="AL3" i="20" s="1"/>
  <c r="AM3" i="19"/>
  <c r="AM3" i="20" s="1"/>
  <c r="AN3" i="19"/>
  <c r="AN3" i="20" s="1"/>
  <c r="AO3" i="19"/>
  <c r="AO3" i="20" s="1"/>
  <c r="AP3" i="19"/>
  <c r="AP3" i="20" s="1"/>
  <c r="C4" i="19"/>
  <c r="C4" i="20" s="1"/>
  <c r="D4" i="19"/>
  <c r="D4" i="20" s="1"/>
  <c r="E4" i="19"/>
  <c r="E4" i="20" s="1"/>
  <c r="F4" i="19"/>
  <c r="F4" i="20" s="1"/>
  <c r="G4" i="19"/>
  <c r="G4" i="20" s="1"/>
  <c r="H4" i="19"/>
  <c r="H4" i="20" s="1"/>
  <c r="I4" i="19"/>
  <c r="I4" i="20" s="1"/>
  <c r="J4" i="19"/>
  <c r="J4" i="20" s="1"/>
  <c r="L4" i="19"/>
  <c r="L4" i="20" s="1"/>
  <c r="M4" i="19"/>
  <c r="M4" i="20" s="1"/>
  <c r="N4" i="19"/>
  <c r="N4" i="20" s="1"/>
  <c r="O4" i="19"/>
  <c r="O4" i="20" s="1"/>
  <c r="P4" i="19"/>
  <c r="P4" i="20" s="1"/>
  <c r="Q4" i="19"/>
  <c r="Q4" i="20" s="1"/>
  <c r="S4" i="19"/>
  <c r="S4" i="20" s="1"/>
  <c r="T4" i="19"/>
  <c r="T4" i="20" s="1"/>
  <c r="U4" i="19"/>
  <c r="U4" i="20" s="1"/>
  <c r="V4" i="19"/>
  <c r="V4" i="20" s="1"/>
  <c r="W4" i="19"/>
  <c r="W4" i="20" s="1"/>
  <c r="X4" i="19"/>
  <c r="X4" i="20" s="1"/>
  <c r="Y4" i="19"/>
  <c r="Y4" i="20" s="1"/>
  <c r="Z4" i="19"/>
  <c r="Z4" i="20" s="1"/>
  <c r="AA4" i="19"/>
  <c r="AA4" i="20" s="1"/>
  <c r="AB4" i="19"/>
  <c r="AB4" i="20" s="1"/>
  <c r="AC4" i="19"/>
  <c r="AC4" i="20" s="1"/>
  <c r="AD4" i="19"/>
  <c r="AD4" i="20" s="1"/>
  <c r="AE4" i="19"/>
  <c r="AE4" i="20" s="1"/>
  <c r="AF4" i="19"/>
  <c r="AF4" i="20" s="1"/>
  <c r="AG4" i="19"/>
  <c r="AG4" i="20" s="1"/>
  <c r="AH4" i="19"/>
  <c r="AH4" i="20" s="1"/>
  <c r="AI4" i="19"/>
  <c r="AI4" i="20" s="1"/>
  <c r="AJ4" i="19"/>
  <c r="AJ4" i="20" s="1"/>
  <c r="AK4" i="19"/>
  <c r="AK4" i="20" s="1"/>
  <c r="AL4" i="19"/>
  <c r="AL4" i="20" s="1"/>
  <c r="AM4" i="19"/>
  <c r="AM4" i="20" s="1"/>
  <c r="AN4" i="19"/>
  <c r="AN4" i="20" s="1"/>
  <c r="AO4" i="19"/>
  <c r="AO4" i="20" s="1"/>
  <c r="AP4" i="19"/>
  <c r="AP4" i="20" s="1"/>
  <c r="C5" i="19"/>
  <c r="C5" i="20" s="1"/>
  <c r="D5" i="19"/>
  <c r="D5" i="20" s="1"/>
  <c r="E5" i="19"/>
  <c r="E5" i="20" s="1"/>
  <c r="F5" i="19"/>
  <c r="F5" i="20" s="1"/>
  <c r="G5" i="19"/>
  <c r="G5" i="20" s="1"/>
  <c r="H5" i="19"/>
  <c r="H5" i="20" s="1"/>
  <c r="I5" i="19"/>
  <c r="I5" i="20" s="1"/>
  <c r="J5" i="19"/>
  <c r="J5" i="20" s="1"/>
  <c r="K5" i="19"/>
  <c r="K5" i="20" s="1"/>
  <c r="L5" i="19"/>
  <c r="L5" i="20" s="1"/>
  <c r="M5" i="19"/>
  <c r="M5" i="20" s="1"/>
  <c r="N5" i="19"/>
  <c r="N5" i="20" s="1"/>
  <c r="O5" i="19"/>
  <c r="O5" i="20" s="1"/>
  <c r="P5" i="19"/>
  <c r="P5" i="20" s="1"/>
  <c r="Q5" i="19"/>
  <c r="Q5" i="20" s="1"/>
  <c r="R5" i="19"/>
  <c r="R5" i="20" s="1"/>
  <c r="S5" i="19"/>
  <c r="S5" i="20" s="1"/>
  <c r="T5" i="19"/>
  <c r="T5" i="20" s="1"/>
  <c r="U5" i="19"/>
  <c r="U5" i="20" s="1"/>
  <c r="V5" i="19"/>
  <c r="V5" i="20" s="1"/>
  <c r="W5" i="19"/>
  <c r="W5" i="20" s="1"/>
  <c r="X5" i="19"/>
  <c r="X5" i="20" s="1"/>
  <c r="Y5" i="19"/>
  <c r="Y5" i="20" s="1"/>
  <c r="Z5" i="19"/>
  <c r="Z5" i="20" s="1"/>
  <c r="AA5" i="19"/>
  <c r="AA5" i="20" s="1"/>
  <c r="AB5" i="19"/>
  <c r="AB5" i="20" s="1"/>
  <c r="AC5" i="19"/>
  <c r="AC5" i="20" s="1"/>
  <c r="AD5" i="19"/>
  <c r="AD5" i="20" s="1"/>
  <c r="AE5" i="19"/>
  <c r="AE5" i="20" s="1"/>
  <c r="AF5" i="19"/>
  <c r="AF5" i="20" s="1"/>
  <c r="AG5" i="19"/>
  <c r="AG5" i="20" s="1"/>
  <c r="AH5" i="19"/>
  <c r="AH5" i="20" s="1"/>
  <c r="AI5" i="19"/>
  <c r="AI5" i="20" s="1"/>
  <c r="AJ5" i="19"/>
  <c r="AJ5" i="20" s="1"/>
  <c r="AK5" i="19"/>
  <c r="AK5" i="20" s="1"/>
  <c r="AL5" i="19"/>
  <c r="AL5" i="20" s="1"/>
  <c r="AM5" i="19"/>
  <c r="AM5" i="20" s="1"/>
  <c r="AN5" i="19"/>
  <c r="AN5" i="20" s="1"/>
  <c r="AO5" i="19"/>
  <c r="AO5" i="20" s="1"/>
  <c r="AP5" i="19"/>
  <c r="AP5" i="20" s="1"/>
  <c r="C6" i="19"/>
  <c r="C6" i="20" s="1"/>
  <c r="D6" i="19"/>
  <c r="D6" i="20" s="1"/>
  <c r="F6" i="19"/>
  <c r="F6" i="20" s="1"/>
  <c r="H6" i="19"/>
  <c r="H6" i="20" s="1"/>
  <c r="I6" i="19"/>
  <c r="I6" i="20" s="1"/>
  <c r="J6" i="19"/>
  <c r="J6" i="20" s="1"/>
  <c r="K6" i="19"/>
  <c r="K6" i="20" s="1"/>
  <c r="L6" i="19"/>
  <c r="L6" i="20" s="1"/>
  <c r="M6" i="19"/>
  <c r="M6" i="20" s="1"/>
  <c r="N6" i="19"/>
  <c r="N6" i="20" s="1"/>
  <c r="O6" i="19"/>
  <c r="O6" i="20" s="1"/>
  <c r="P6" i="19"/>
  <c r="P6" i="20" s="1"/>
  <c r="R6" i="19"/>
  <c r="R6" i="20" s="1"/>
  <c r="S6" i="19"/>
  <c r="S6" i="20" s="1"/>
  <c r="T6" i="19"/>
  <c r="T6" i="20" s="1"/>
  <c r="U6" i="19"/>
  <c r="U6" i="20" s="1"/>
  <c r="V6" i="19"/>
  <c r="V6" i="20" s="1"/>
  <c r="W6" i="19"/>
  <c r="W6" i="20" s="1"/>
  <c r="X6" i="19"/>
  <c r="X6" i="20" s="1"/>
  <c r="Y6" i="19"/>
  <c r="Y6" i="20" s="1"/>
  <c r="Z6" i="19"/>
  <c r="Z6" i="20" s="1"/>
  <c r="AA6" i="19"/>
  <c r="AA6" i="20" s="1"/>
  <c r="AB6" i="19"/>
  <c r="AB6" i="20" s="1"/>
  <c r="AC6" i="19"/>
  <c r="AC6" i="20" s="1"/>
  <c r="AD6" i="19"/>
  <c r="AD6" i="20" s="1"/>
  <c r="AE6" i="19"/>
  <c r="AE6" i="20" s="1"/>
  <c r="AF6" i="19"/>
  <c r="AF6" i="20" s="1"/>
  <c r="AG6" i="19"/>
  <c r="AG6" i="20" s="1"/>
  <c r="AH6" i="19"/>
  <c r="AH6" i="20" s="1"/>
  <c r="AI6" i="19"/>
  <c r="AI6" i="20" s="1"/>
  <c r="AJ6" i="19"/>
  <c r="AJ6" i="20" s="1"/>
  <c r="AK6" i="19"/>
  <c r="AK6" i="20" s="1"/>
  <c r="AL6" i="19"/>
  <c r="AL6" i="20" s="1"/>
  <c r="AM6" i="19"/>
  <c r="AM6" i="20" s="1"/>
  <c r="AN6" i="19"/>
  <c r="AN6" i="20" s="1"/>
  <c r="AO6" i="19"/>
  <c r="AO6" i="20" s="1"/>
  <c r="AP6" i="19"/>
  <c r="AP6" i="20" s="1"/>
  <c r="C7" i="19"/>
  <c r="C7" i="20" s="1"/>
  <c r="D7" i="19"/>
  <c r="D7" i="20" s="1"/>
  <c r="E7" i="19"/>
  <c r="E7" i="20" s="1"/>
  <c r="F7" i="19"/>
  <c r="F7" i="20" s="1"/>
  <c r="H7" i="19"/>
  <c r="H7" i="20" s="1"/>
  <c r="I7" i="19"/>
  <c r="I7" i="20" s="1"/>
  <c r="J7" i="19"/>
  <c r="J7" i="20" s="1"/>
  <c r="K7" i="19"/>
  <c r="K7" i="20" s="1"/>
  <c r="L7" i="19"/>
  <c r="L7" i="20" s="1"/>
  <c r="M7" i="19"/>
  <c r="M7" i="20" s="1"/>
  <c r="N7" i="19"/>
  <c r="N7" i="20" s="1"/>
  <c r="P7" i="19"/>
  <c r="P7" i="20" s="1"/>
  <c r="Q7" i="19"/>
  <c r="Q7" i="20" s="1"/>
  <c r="S7" i="19"/>
  <c r="S7" i="20" s="1"/>
  <c r="T7" i="19"/>
  <c r="T7" i="20" s="1"/>
  <c r="U7" i="19"/>
  <c r="U7" i="20" s="1"/>
  <c r="V7" i="19"/>
  <c r="V7" i="20" s="1"/>
  <c r="W7" i="19"/>
  <c r="W7" i="20" s="1"/>
  <c r="X7" i="19"/>
  <c r="X7" i="20" s="1"/>
  <c r="Y7" i="19"/>
  <c r="Y7" i="20" s="1"/>
  <c r="Z7" i="19"/>
  <c r="Z7" i="20" s="1"/>
  <c r="AA7" i="19"/>
  <c r="AA7" i="20" s="1"/>
  <c r="AB7" i="19"/>
  <c r="AB7" i="20" s="1"/>
  <c r="AC7" i="19"/>
  <c r="AC7" i="20" s="1"/>
  <c r="AD7" i="19"/>
  <c r="AD7" i="20" s="1"/>
  <c r="AE7" i="19"/>
  <c r="AE7" i="20" s="1"/>
  <c r="AF7" i="19"/>
  <c r="AF7" i="20" s="1"/>
  <c r="AG7" i="19"/>
  <c r="AG7" i="20" s="1"/>
  <c r="AH7" i="19"/>
  <c r="AH7" i="20" s="1"/>
  <c r="AI7" i="19"/>
  <c r="AI7" i="20" s="1"/>
  <c r="AJ7" i="19"/>
  <c r="AJ7" i="20" s="1"/>
  <c r="AK7" i="19"/>
  <c r="AK7" i="20" s="1"/>
  <c r="AL7" i="19"/>
  <c r="AL7" i="20" s="1"/>
  <c r="AM7" i="19"/>
  <c r="AM7" i="20" s="1"/>
  <c r="AN7" i="19"/>
  <c r="AN7" i="20" s="1"/>
  <c r="AO7" i="19"/>
  <c r="AO7" i="20" s="1"/>
  <c r="AP7" i="19"/>
  <c r="AP7" i="20" s="1"/>
  <c r="D8" i="19"/>
  <c r="D8" i="20" s="1"/>
  <c r="F8" i="19"/>
  <c r="F8" i="20" s="1"/>
  <c r="H8" i="19"/>
  <c r="H8" i="20" s="1"/>
  <c r="I8" i="19"/>
  <c r="I8" i="20" s="1"/>
  <c r="J8" i="19"/>
  <c r="J8" i="20" s="1"/>
  <c r="K8" i="19"/>
  <c r="K8" i="20" s="1"/>
  <c r="L8" i="19"/>
  <c r="L8" i="20" s="1"/>
  <c r="M8" i="19"/>
  <c r="M8" i="20" s="1"/>
  <c r="N8" i="19"/>
  <c r="N8" i="20" s="1"/>
  <c r="O8" i="19"/>
  <c r="O8" i="20" s="1"/>
  <c r="P8" i="19"/>
  <c r="P8" i="20" s="1"/>
  <c r="S8" i="19"/>
  <c r="S8" i="20" s="1"/>
  <c r="T8" i="19"/>
  <c r="T8" i="20" s="1"/>
  <c r="U8" i="19"/>
  <c r="U8" i="20" s="1"/>
  <c r="V8" i="19"/>
  <c r="V8" i="20" s="1"/>
  <c r="W8" i="19"/>
  <c r="W8" i="20" s="1"/>
  <c r="Y8" i="19"/>
  <c r="Y8" i="20" s="1"/>
  <c r="Z8" i="19"/>
  <c r="Z8" i="20" s="1"/>
  <c r="AA8" i="19"/>
  <c r="AA8" i="20" s="1"/>
  <c r="AB8" i="19"/>
  <c r="AB8" i="20" s="1"/>
  <c r="AC8" i="19"/>
  <c r="AC8" i="20" s="1"/>
  <c r="AD8" i="19"/>
  <c r="AD8" i="20" s="1"/>
  <c r="AE8" i="19"/>
  <c r="AE8" i="20" s="1"/>
  <c r="AF8" i="19"/>
  <c r="AF8" i="20" s="1"/>
  <c r="AG8" i="19"/>
  <c r="AG8" i="20" s="1"/>
  <c r="AH8" i="19"/>
  <c r="AH8" i="20" s="1"/>
  <c r="AI8" i="19"/>
  <c r="AI8" i="20" s="1"/>
  <c r="AJ8" i="19"/>
  <c r="AJ8" i="20" s="1"/>
  <c r="AK8" i="19"/>
  <c r="AK8" i="20" s="1"/>
  <c r="AM8" i="19"/>
  <c r="AM8" i="20" s="1"/>
  <c r="AN8" i="19"/>
  <c r="AN8" i="20" s="1"/>
  <c r="AO8" i="19"/>
  <c r="AO8" i="20" s="1"/>
  <c r="AP8" i="19"/>
  <c r="AP8" i="20" s="1"/>
  <c r="C9" i="19"/>
  <c r="C9" i="20" s="1"/>
  <c r="D9" i="19"/>
  <c r="D9" i="20" s="1"/>
  <c r="E9" i="19"/>
  <c r="E9" i="20" s="1"/>
  <c r="F9" i="19"/>
  <c r="F9" i="20" s="1"/>
  <c r="G9" i="19"/>
  <c r="G9" i="20" s="1"/>
  <c r="H9" i="19"/>
  <c r="H9" i="20" s="1"/>
  <c r="I9" i="19"/>
  <c r="I9" i="20" s="1"/>
  <c r="J9" i="19"/>
  <c r="J9" i="20" s="1"/>
  <c r="K9" i="19"/>
  <c r="K9" i="20" s="1"/>
  <c r="L9" i="19"/>
  <c r="L9" i="20" s="1"/>
  <c r="M9" i="19"/>
  <c r="M9" i="20" s="1"/>
  <c r="N9" i="19"/>
  <c r="N9" i="20" s="1"/>
  <c r="O9" i="19"/>
  <c r="O9" i="20" s="1"/>
  <c r="P9" i="19"/>
  <c r="P9" i="20" s="1"/>
  <c r="Q9" i="19"/>
  <c r="Q9" i="20" s="1"/>
  <c r="R9" i="19"/>
  <c r="R9" i="20" s="1"/>
  <c r="S9" i="19"/>
  <c r="S9" i="20" s="1"/>
  <c r="T9" i="19"/>
  <c r="T9" i="20" s="1"/>
  <c r="U9" i="19"/>
  <c r="U9" i="20" s="1"/>
  <c r="V9" i="19"/>
  <c r="V9" i="20" s="1"/>
  <c r="W9" i="19"/>
  <c r="W9" i="20" s="1"/>
  <c r="X9" i="19"/>
  <c r="X9" i="20" s="1"/>
  <c r="Y9" i="19"/>
  <c r="Y9" i="20" s="1"/>
  <c r="Z9" i="19"/>
  <c r="Z9" i="20" s="1"/>
  <c r="AA9" i="19"/>
  <c r="AA9" i="20" s="1"/>
  <c r="AB9" i="19"/>
  <c r="AB9" i="20" s="1"/>
  <c r="AC9" i="19"/>
  <c r="AC9" i="20" s="1"/>
  <c r="AD9" i="19"/>
  <c r="AD9" i="20" s="1"/>
  <c r="AE9" i="19"/>
  <c r="AE9" i="20" s="1"/>
  <c r="AF9" i="19"/>
  <c r="AF9" i="20" s="1"/>
  <c r="AG9" i="19"/>
  <c r="AG9" i="20" s="1"/>
  <c r="AH9" i="19"/>
  <c r="AH9" i="20" s="1"/>
  <c r="AI9" i="19"/>
  <c r="AI9" i="20" s="1"/>
  <c r="AJ9" i="19"/>
  <c r="AJ9" i="20" s="1"/>
  <c r="AK9" i="19"/>
  <c r="AK9" i="20" s="1"/>
  <c r="AL9" i="19"/>
  <c r="AL9" i="20" s="1"/>
  <c r="AM9" i="19"/>
  <c r="AM9" i="20" s="1"/>
  <c r="AN9" i="19"/>
  <c r="AN9" i="20" s="1"/>
  <c r="AO9" i="19"/>
  <c r="AO9" i="20" s="1"/>
  <c r="AP9" i="19"/>
  <c r="AP9" i="20" s="1"/>
  <c r="C10" i="19"/>
  <c r="C10" i="20" s="1"/>
  <c r="D10" i="19"/>
  <c r="D10" i="20" s="1"/>
  <c r="F10" i="19"/>
  <c r="F10" i="20" s="1"/>
  <c r="H10" i="19"/>
  <c r="H10" i="20" s="1"/>
  <c r="I10" i="19"/>
  <c r="I10" i="20" s="1"/>
  <c r="J10" i="19"/>
  <c r="J10" i="20" s="1"/>
  <c r="L10" i="19"/>
  <c r="L10" i="20" s="1"/>
  <c r="M10" i="19"/>
  <c r="M10" i="20" s="1"/>
  <c r="N10" i="19"/>
  <c r="N10" i="20" s="1"/>
  <c r="P10" i="19"/>
  <c r="P10" i="20" s="1"/>
  <c r="S10" i="19"/>
  <c r="S10" i="20" s="1"/>
  <c r="T10" i="19"/>
  <c r="T10" i="20" s="1"/>
  <c r="U10" i="19"/>
  <c r="U10" i="20" s="1"/>
  <c r="V10" i="19"/>
  <c r="V10" i="20" s="1"/>
  <c r="W10" i="19"/>
  <c r="W10" i="20" s="1"/>
  <c r="X10" i="19"/>
  <c r="X10" i="20" s="1"/>
  <c r="Y10" i="19"/>
  <c r="Y10" i="20" s="1"/>
  <c r="Z10" i="19"/>
  <c r="Z10" i="20" s="1"/>
  <c r="AA10" i="19"/>
  <c r="AA10" i="20" s="1"/>
  <c r="AB10" i="19"/>
  <c r="AB10" i="20" s="1"/>
  <c r="AC10" i="19"/>
  <c r="AC10" i="20" s="1"/>
  <c r="AD10" i="19"/>
  <c r="AD10" i="20" s="1"/>
  <c r="AF10" i="19"/>
  <c r="AF10" i="20" s="1"/>
  <c r="AG10" i="19"/>
  <c r="AG10" i="20" s="1"/>
  <c r="AH10" i="19"/>
  <c r="AH10" i="20" s="1"/>
  <c r="AI10" i="19"/>
  <c r="AI10" i="20" s="1"/>
  <c r="AJ10" i="19"/>
  <c r="AJ10" i="20" s="1"/>
  <c r="AK10" i="19"/>
  <c r="AK10" i="20" s="1"/>
  <c r="AL10" i="19"/>
  <c r="AL10" i="20" s="1"/>
  <c r="AM10" i="19"/>
  <c r="AM10" i="20" s="1"/>
  <c r="AN10" i="19"/>
  <c r="AN10" i="20" s="1"/>
  <c r="AO10" i="19"/>
  <c r="AO10" i="20" s="1"/>
  <c r="AP10" i="19"/>
  <c r="AP10" i="20" s="1"/>
  <c r="C11" i="19"/>
  <c r="C11" i="20" s="1"/>
  <c r="D11" i="19"/>
  <c r="D11" i="20" s="1"/>
  <c r="E11" i="19"/>
  <c r="E11" i="20" s="1"/>
  <c r="F11" i="19"/>
  <c r="F11" i="20" s="1"/>
  <c r="G11" i="19"/>
  <c r="G11" i="20" s="1"/>
  <c r="H11" i="19"/>
  <c r="H11" i="20" s="1"/>
  <c r="I11" i="19"/>
  <c r="I11" i="20" s="1"/>
  <c r="J11" i="19"/>
  <c r="J11" i="20" s="1"/>
  <c r="K11" i="19"/>
  <c r="K11" i="20" s="1"/>
  <c r="L11" i="19"/>
  <c r="L11" i="20" s="1"/>
  <c r="M11" i="19"/>
  <c r="M11" i="20" s="1"/>
  <c r="N11" i="19"/>
  <c r="N11" i="20" s="1"/>
  <c r="O11" i="19"/>
  <c r="O11" i="20" s="1"/>
  <c r="P11" i="19"/>
  <c r="P11" i="20" s="1"/>
  <c r="Q11" i="19"/>
  <c r="Q11" i="20" s="1"/>
  <c r="R11" i="19"/>
  <c r="R11" i="20" s="1"/>
  <c r="S11" i="19"/>
  <c r="S11" i="20" s="1"/>
  <c r="T11" i="19"/>
  <c r="T11" i="20" s="1"/>
  <c r="U11" i="19"/>
  <c r="U11" i="20" s="1"/>
  <c r="V11" i="19"/>
  <c r="V11" i="20" s="1"/>
  <c r="W11" i="19"/>
  <c r="W11" i="20" s="1"/>
  <c r="X11" i="19"/>
  <c r="X11" i="20" s="1"/>
  <c r="Y11" i="19"/>
  <c r="Y11" i="20" s="1"/>
  <c r="Z11" i="19"/>
  <c r="Z11" i="20" s="1"/>
  <c r="AA11" i="19"/>
  <c r="AA11" i="20" s="1"/>
  <c r="AB11" i="19"/>
  <c r="AB11" i="20" s="1"/>
  <c r="AC11" i="19"/>
  <c r="AC11" i="20" s="1"/>
  <c r="AD11" i="19"/>
  <c r="AD11" i="20" s="1"/>
  <c r="AE11" i="19"/>
  <c r="AE11" i="20" s="1"/>
  <c r="AF11" i="19"/>
  <c r="AF11" i="20" s="1"/>
  <c r="AG11" i="19"/>
  <c r="AG11" i="20" s="1"/>
  <c r="AH11" i="19"/>
  <c r="AH11" i="20" s="1"/>
  <c r="AI11" i="19"/>
  <c r="AI11" i="20" s="1"/>
  <c r="AJ11" i="19"/>
  <c r="AJ11" i="20" s="1"/>
  <c r="AK11" i="19"/>
  <c r="AK11" i="20" s="1"/>
  <c r="AL11" i="19"/>
  <c r="AL11" i="20" s="1"/>
  <c r="AM11" i="19"/>
  <c r="AM11" i="20" s="1"/>
  <c r="AN11" i="19"/>
  <c r="AN11" i="20" s="1"/>
  <c r="AO11" i="19"/>
  <c r="AO11" i="20" s="1"/>
  <c r="AP11" i="19"/>
  <c r="AP11" i="20" s="1"/>
  <c r="C12" i="19"/>
  <c r="C12" i="20" s="1"/>
  <c r="D12" i="19"/>
  <c r="D12" i="20" s="1"/>
  <c r="E12" i="19"/>
  <c r="E12" i="20" s="1"/>
  <c r="F12" i="19"/>
  <c r="F12" i="20" s="1"/>
  <c r="G12" i="19"/>
  <c r="G12" i="20" s="1"/>
  <c r="H12" i="19"/>
  <c r="H12" i="20" s="1"/>
  <c r="I12" i="19"/>
  <c r="I12" i="20" s="1"/>
  <c r="J12" i="19"/>
  <c r="J12" i="20" s="1"/>
  <c r="K12" i="19"/>
  <c r="K12" i="20" s="1"/>
  <c r="L12" i="19"/>
  <c r="L12" i="20" s="1"/>
  <c r="M12" i="19"/>
  <c r="M12" i="20" s="1"/>
  <c r="N12" i="19"/>
  <c r="N12" i="20" s="1"/>
  <c r="O12" i="19"/>
  <c r="O12" i="20" s="1"/>
  <c r="P12" i="19"/>
  <c r="P12" i="20" s="1"/>
  <c r="Q12" i="19"/>
  <c r="Q12" i="20" s="1"/>
  <c r="R12" i="19"/>
  <c r="R12" i="20" s="1"/>
  <c r="S12" i="19"/>
  <c r="S12" i="20" s="1"/>
  <c r="T12" i="19"/>
  <c r="T12" i="20" s="1"/>
  <c r="U12" i="19"/>
  <c r="U12" i="20" s="1"/>
  <c r="V12" i="19"/>
  <c r="V12" i="20" s="1"/>
  <c r="W12" i="19"/>
  <c r="W12" i="20" s="1"/>
  <c r="X12" i="19"/>
  <c r="X12" i="20" s="1"/>
  <c r="Y12" i="19"/>
  <c r="Y12" i="20" s="1"/>
  <c r="Z12" i="19"/>
  <c r="Z12" i="20" s="1"/>
  <c r="AA12" i="19"/>
  <c r="AA12" i="20" s="1"/>
  <c r="AB12" i="19"/>
  <c r="AB12" i="20" s="1"/>
  <c r="AC12" i="19"/>
  <c r="AC12" i="20" s="1"/>
  <c r="AD12" i="19"/>
  <c r="AD12" i="20" s="1"/>
  <c r="AE12" i="19"/>
  <c r="AE12" i="20" s="1"/>
  <c r="AF12" i="19"/>
  <c r="AF12" i="20" s="1"/>
  <c r="AG12" i="19"/>
  <c r="AG12" i="20" s="1"/>
  <c r="AH12" i="19"/>
  <c r="AH12" i="20" s="1"/>
  <c r="AI12" i="19"/>
  <c r="AI12" i="20" s="1"/>
  <c r="AJ12" i="19"/>
  <c r="AJ12" i="20" s="1"/>
  <c r="AK12" i="19"/>
  <c r="AK12" i="20" s="1"/>
  <c r="AL12" i="19"/>
  <c r="AL12" i="20" s="1"/>
  <c r="AM12" i="19"/>
  <c r="AM12" i="20" s="1"/>
  <c r="AN12" i="19"/>
  <c r="AN12" i="20" s="1"/>
  <c r="AO12" i="19"/>
  <c r="AO12" i="20" s="1"/>
  <c r="AP12" i="19"/>
  <c r="AP12" i="20" s="1"/>
  <c r="C13" i="19"/>
  <c r="C13" i="20" s="1"/>
  <c r="D13" i="19"/>
  <c r="D13" i="20" s="1"/>
  <c r="E13" i="19"/>
  <c r="E13" i="20" s="1"/>
  <c r="F13" i="19"/>
  <c r="F13" i="20" s="1"/>
  <c r="G13" i="19"/>
  <c r="G13" i="20" s="1"/>
  <c r="H13" i="19"/>
  <c r="H13" i="20" s="1"/>
  <c r="I13" i="19"/>
  <c r="I13" i="20" s="1"/>
  <c r="J13" i="19"/>
  <c r="J13" i="20" s="1"/>
  <c r="K13" i="19"/>
  <c r="K13" i="20" s="1"/>
  <c r="L13" i="19"/>
  <c r="L13" i="20" s="1"/>
  <c r="M13" i="19"/>
  <c r="M13" i="20" s="1"/>
  <c r="N13" i="19"/>
  <c r="N13" i="20" s="1"/>
  <c r="O13" i="19"/>
  <c r="O13" i="20" s="1"/>
  <c r="P13" i="19"/>
  <c r="P13" i="20" s="1"/>
  <c r="Q13" i="19"/>
  <c r="Q13" i="20" s="1"/>
  <c r="R13" i="19"/>
  <c r="R13" i="20" s="1"/>
  <c r="S13" i="19"/>
  <c r="S13" i="20" s="1"/>
  <c r="T13" i="19"/>
  <c r="T13" i="20" s="1"/>
  <c r="U13" i="19"/>
  <c r="U13" i="20" s="1"/>
  <c r="V13" i="19"/>
  <c r="V13" i="20" s="1"/>
  <c r="W13" i="19"/>
  <c r="W13" i="20" s="1"/>
  <c r="X13" i="19"/>
  <c r="X13" i="20" s="1"/>
  <c r="Y13" i="19"/>
  <c r="Y13" i="20" s="1"/>
  <c r="Z13" i="19"/>
  <c r="Z13" i="20" s="1"/>
  <c r="AA13" i="19"/>
  <c r="AA13" i="20" s="1"/>
  <c r="AB13" i="19"/>
  <c r="AB13" i="20" s="1"/>
  <c r="AC13" i="19"/>
  <c r="AC13" i="20" s="1"/>
  <c r="AD13" i="19"/>
  <c r="AD13" i="20" s="1"/>
  <c r="AE13" i="19"/>
  <c r="AE13" i="20" s="1"/>
  <c r="AF13" i="19"/>
  <c r="AF13" i="20" s="1"/>
  <c r="AG13" i="19"/>
  <c r="AG13" i="20" s="1"/>
  <c r="AH13" i="19"/>
  <c r="AH13" i="20" s="1"/>
  <c r="AI13" i="19"/>
  <c r="AI13" i="20" s="1"/>
  <c r="AJ13" i="19"/>
  <c r="AJ13" i="20" s="1"/>
  <c r="AK13" i="19"/>
  <c r="AK13" i="20" s="1"/>
  <c r="AL13" i="19"/>
  <c r="AL13" i="20" s="1"/>
  <c r="AM13" i="19"/>
  <c r="AM13" i="20" s="1"/>
  <c r="AN13" i="19"/>
  <c r="AN13" i="20" s="1"/>
  <c r="AO13" i="19"/>
  <c r="AO13" i="20" s="1"/>
  <c r="AP13" i="19"/>
  <c r="AP13" i="20" s="1"/>
  <c r="C14" i="19"/>
  <c r="C14" i="20" s="1"/>
  <c r="D14" i="19"/>
  <c r="D14" i="20" s="1"/>
  <c r="E14" i="19"/>
  <c r="E14" i="20" s="1"/>
  <c r="F14" i="19"/>
  <c r="F14" i="20" s="1"/>
  <c r="G14" i="19"/>
  <c r="G14" i="20" s="1"/>
  <c r="H14" i="19"/>
  <c r="H14" i="20" s="1"/>
  <c r="I14" i="19"/>
  <c r="I14" i="20" s="1"/>
  <c r="J14" i="19"/>
  <c r="J14" i="20" s="1"/>
  <c r="K14" i="19"/>
  <c r="K14" i="20" s="1"/>
  <c r="L14" i="19"/>
  <c r="L14" i="20" s="1"/>
  <c r="M14" i="19"/>
  <c r="M14" i="20" s="1"/>
  <c r="N14" i="19"/>
  <c r="N14" i="20" s="1"/>
  <c r="O14" i="19"/>
  <c r="O14" i="20" s="1"/>
  <c r="P14" i="19"/>
  <c r="P14" i="20" s="1"/>
  <c r="Q14" i="19"/>
  <c r="Q14" i="20" s="1"/>
  <c r="R14" i="19"/>
  <c r="R14" i="20" s="1"/>
  <c r="S14" i="19"/>
  <c r="S14" i="20" s="1"/>
  <c r="T14" i="19"/>
  <c r="T14" i="20" s="1"/>
  <c r="U14" i="19"/>
  <c r="U14" i="20" s="1"/>
  <c r="V14" i="19"/>
  <c r="V14" i="20" s="1"/>
  <c r="W14" i="19"/>
  <c r="W14" i="20" s="1"/>
  <c r="X14" i="19"/>
  <c r="X14" i="20" s="1"/>
  <c r="Y14" i="19"/>
  <c r="Y14" i="20" s="1"/>
  <c r="Z14" i="19"/>
  <c r="Z14" i="20" s="1"/>
  <c r="AA14" i="19"/>
  <c r="AA14" i="20" s="1"/>
  <c r="AC14" i="19"/>
  <c r="AC14" i="20" s="1"/>
  <c r="AD14" i="19"/>
  <c r="AD14" i="20" s="1"/>
  <c r="AE14" i="19"/>
  <c r="AE14" i="20" s="1"/>
  <c r="AF14" i="19"/>
  <c r="AF14" i="20" s="1"/>
  <c r="AG14" i="19"/>
  <c r="AG14" i="20" s="1"/>
  <c r="AH14" i="19"/>
  <c r="AH14" i="20" s="1"/>
  <c r="AI14" i="19"/>
  <c r="AI14" i="20" s="1"/>
  <c r="AJ14" i="19"/>
  <c r="AJ14" i="20" s="1"/>
  <c r="AK14" i="19"/>
  <c r="AK14" i="20" s="1"/>
  <c r="AL14" i="19"/>
  <c r="AL14" i="20" s="1"/>
  <c r="AM14" i="19"/>
  <c r="AM14" i="20" s="1"/>
  <c r="AN14" i="19"/>
  <c r="AN14" i="20" s="1"/>
  <c r="AO14" i="19"/>
  <c r="AO14" i="20" s="1"/>
  <c r="AP14" i="19"/>
  <c r="AP14" i="20" s="1"/>
  <c r="C15" i="19"/>
  <c r="C15" i="20" s="1"/>
  <c r="D15" i="19"/>
  <c r="D15" i="20" s="1"/>
  <c r="E15" i="19"/>
  <c r="E15" i="20" s="1"/>
  <c r="F15" i="19"/>
  <c r="F15" i="20" s="1"/>
  <c r="G15" i="19"/>
  <c r="G15" i="20" s="1"/>
  <c r="H15" i="19"/>
  <c r="H15" i="20" s="1"/>
  <c r="I15" i="19"/>
  <c r="I15" i="20" s="1"/>
  <c r="J15" i="19"/>
  <c r="J15" i="20" s="1"/>
  <c r="K15" i="19"/>
  <c r="K15" i="20" s="1"/>
  <c r="L15" i="19"/>
  <c r="L15" i="20" s="1"/>
  <c r="M15" i="19"/>
  <c r="M15" i="20" s="1"/>
  <c r="N15" i="19"/>
  <c r="N15" i="20" s="1"/>
  <c r="O15" i="19"/>
  <c r="O15" i="20" s="1"/>
  <c r="P15" i="19"/>
  <c r="P15" i="20" s="1"/>
  <c r="Q15" i="19"/>
  <c r="Q15" i="20" s="1"/>
  <c r="R15" i="19"/>
  <c r="R15" i="20" s="1"/>
  <c r="S15" i="19"/>
  <c r="S15" i="20" s="1"/>
  <c r="T15" i="19"/>
  <c r="T15" i="20" s="1"/>
  <c r="U15" i="19"/>
  <c r="U15" i="20" s="1"/>
  <c r="V15" i="19"/>
  <c r="V15" i="20" s="1"/>
  <c r="W15" i="19"/>
  <c r="W15" i="20" s="1"/>
  <c r="X15" i="19"/>
  <c r="X15" i="20" s="1"/>
  <c r="Y15" i="19"/>
  <c r="Y15" i="20" s="1"/>
  <c r="Z15" i="19"/>
  <c r="Z15" i="20" s="1"/>
  <c r="AA15" i="19"/>
  <c r="AA15" i="20" s="1"/>
  <c r="AB15" i="19"/>
  <c r="AB15" i="20" s="1"/>
  <c r="AC15" i="19"/>
  <c r="AC15" i="20" s="1"/>
  <c r="AD15" i="19"/>
  <c r="AD15" i="20" s="1"/>
  <c r="AE15" i="19"/>
  <c r="AE15" i="20" s="1"/>
  <c r="AF15" i="19"/>
  <c r="AF15" i="20" s="1"/>
  <c r="AG15" i="19"/>
  <c r="AG15" i="20" s="1"/>
  <c r="AH15" i="19"/>
  <c r="AH15" i="20" s="1"/>
  <c r="AI15" i="19"/>
  <c r="AI15" i="20" s="1"/>
  <c r="AJ15" i="19"/>
  <c r="AJ15" i="20" s="1"/>
  <c r="AK15" i="19"/>
  <c r="AK15" i="20" s="1"/>
  <c r="AL15" i="19"/>
  <c r="AL15" i="20" s="1"/>
  <c r="AM15" i="19"/>
  <c r="AM15" i="20" s="1"/>
  <c r="AN15" i="19"/>
  <c r="AN15" i="20" s="1"/>
  <c r="AO15" i="19"/>
  <c r="AO15" i="20" s="1"/>
  <c r="AP15" i="19"/>
  <c r="AP15" i="20" s="1"/>
  <c r="C16" i="19"/>
  <c r="C16" i="20" s="1"/>
  <c r="D16" i="19"/>
  <c r="D16" i="20" s="1"/>
  <c r="E16" i="19"/>
  <c r="E16" i="20" s="1"/>
  <c r="F16" i="19"/>
  <c r="F16" i="20" s="1"/>
  <c r="G16" i="19"/>
  <c r="G16" i="20" s="1"/>
  <c r="H16" i="19"/>
  <c r="H16" i="20" s="1"/>
  <c r="I16" i="19"/>
  <c r="I16" i="20" s="1"/>
  <c r="J16" i="19"/>
  <c r="J16" i="20" s="1"/>
  <c r="K16" i="19"/>
  <c r="K16" i="20" s="1"/>
  <c r="L16" i="19"/>
  <c r="L16" i="20" s="1"/>
  <c r="M16" i="19"/>
  <c r="M16" i="20" s="1"/>
  <c r="N16" i="19"/>
  <c r="N16" i="20" s="1"/>
  <c r="O16" i="19"/>
  <c r="O16" i="20" s="1"/>
  <c r="P16" i="19"/>
  <c r="P16" i="20" s="1"/>
  <c r="Q16" i="19"/>
  <c r="Q16" i="20" s="1"/>
  <c r="R16" i="19"/>
  <c r="R16" i="20" s="1"/>
  <c r="S16" i="19"/>
  <c r="S16" i="20" s="1"/>
  <c r="T16" i="19"/>
  <c r="T16" i="20" s="1"/>
  <c r="U16" i="19"/>
  <c r="U16" i="20" s="1"/>
  <c r="V16" i="19"/>
  <c r="V16" i="20" s="1"/>
  <c r="W16" i="19"/>
  <c r="W16" i="20" s="1"/>
  <c r="X16" i="19"/>
  <c r="X16" i="20" s="1"/>
  <c r="Y16" i="19"/>
  <c r="Y16" i="20" s="1"/>
  <c r="Z16" i="19"/>
  <c r="Z16" i="20" s="1"/>
  <c r="AA16" i="19"/>
  <c r="AA16" i="20" s="1"/>
  <c r="AB16" i="19"/>
  <c r="AB16" i="20" s="1"/>
  <c r="AC16" i="19"/>
  <c r="AC16" i="20" s="1"/>
  <c r="AD16" i="19"/>
  <c r="AD16" i="20" s="1"/>
  <c r="AE16" i="19"/>
  <c r="AE16" i="20" s="1"/>
  <c r="AF16" i="19"/>
  <c r="AF16" i="20" s="1"/>
  <c r="AG16" i="19"/>
  <c r="AG16" i="20" s="1"/>
  <c r="AH16" i="19"/>
  <c r="AH16" i="20" s="1"/>
  <c r="AI16" i="19"/>
  <c r="AI16" i="20" s="1"/>
  <c r="AJ16" i="19"/>
  <c r="AJ16" i="20" s="1"/>
  <c r="AK16" i="19"/>
  <c r="AK16" i="20" s="1"/>
  <c r="AL16" i="19"/>
  <c r="AL16" i="20" s="1"/>
  <c r="AM16" i="19"/>
  <c r="AM16" i="20" s="1"/>
  <c r="AN16" i="19"/>
  <c r="AN16" i="20" s="1"/>
  <c r="AO16" i="19"/>
  <c r="AO16" i="20" s="1"/>
  <c r="AP16" i="19"/>
  <c r="AP16" i="20" s="1"/>
  <c r="C17" i="19"/>
  <c r="C17" i="20" s="1"/>
  <c r="D17" i="19"/>
  <c r="D17" i="20" s="1"/>
  <c r="E17" i="19"/>
  <c r="E17" i="20" s="1"/>
  <c r="F17" i="19"/>
  <c r="F17" i="20" s="1"/>
  <c r="G17" i="19"/>
  <c r="G17" i="20" s="1"/>
  <c r="H17" i="19"/>
  <c r="H17" i="20" s="1"/>
  <c r="I17" i="19"/>
  <c r="I17" i="20" s="1"/>
  <c r="J17" i="19"/>
  <c r="J17" i="20" s="1"/>
  <c r="K17" i="19"/>
  <c r="K17" i="20" s="1"/>
  <c r="L17" i="19"/>
  <c r="L17" i="20" s="1"/>
  <c r="M17" i="19"/>
  <c r="M17" i="20" s="1"/>
  <c r="N17" i="19"/>
  <c r="N17" i="20" s="1"/>
  <c r="O17" i="19"/>
  <c r="O17" i="20" s="1"/>
  <c r="P17" i="19"/>
  <c r="P17" i="20" s="1"/>
  <c r="Q17" i="19"/>
  <c r="Q17" i="20" s="1"/>
  <c r="S17" i="19"/>
  <c r="S17" i="20" s="1"/>
  <c r="T17" i="19"/>
  <c r="T17" i="20" s="1"/>
  <c r="U17" i="19"/>
  <c r="U17" i="20" s="1"/>
  <c r="V17" i="19"/>
  <c r="V17" i="20" s="1"/>
  <c r="W17" i="19"/>
  <c r="W17" i="20" s="1"/>
  <c r="X17" i="19"/>
  <c r="X17" i="20" s="1"/>
  <c r="Y17" i="19"/>
  <c r="Y17" i="20" s="1"/>
  <c r="Z17" i="19"/>
  <c r="Z17" i="20" s="1"/>
  <c r="AA17" i="19"/>
  <c r="AA17" i="20" s="1"/>
  <c r="AB17" i="19"/>
  <c r="AB17" i="20" s="1"/>
  <c r="AC17" i="19"/>
  <c r="AC17" i="20" s="1"/>
  <c r="AD17" i="19"/>
  <c r="AD17" i="20" s="1"/>
  <c r="AE17" i="19"/>
  <c r="AE17" i="20" s="1"/>
  <c r="AF17" i="19"/>
  <c r="AF17" i="20" s="1"/>
  <c r="AG17" i="19"/>
  <c r="AG17" i="20" s="1"/>
  <c r="AH17" i="19"/>
  <c r="AH17" i="20" s="1"/>
  <c r="AI17" i="19"/>
  <c r="AI17" i="20" s="1"/>
  <c r="AJ17" i="19"/>
  <c r="AJ17" i="20" s="1"/>
  <c r="AK17" i="19"/>
  <c r="AK17" i="20" s="1"/>
  <c r="AL17" i="19"/>
  <c r="AL17" i="20" s="1"/>
  <c r="AM17" i="19"/>
  <c r="AM17" i="20" s="1"/>
  <c r="AN17" i="19"/>
  <c r="AN17" i="20" s="1"/>
  <c r="AO17" i="19"/>
  <c r="AO17" i="20" s="1"/>
  <c r="AP17" i="19"/>
  <c r="AP17" i="20" s="1"/>
  <c r="C18" i="19"/>
  <c r="C18" i="20" s="1"/>
  <c r="D18" i="19"/>
  <c r="D18" i="20" s="1"/>
  <c r="E18" i="19"/>
  <c r="E18" i="20" s="1"/>
  <c r="F18" i="19"/>
  <c r="F18" i="20" s="1"/>
  <c r="G18" i="19"/>
  <c r="G18" i="20" s="1"/>
  <c r="H18" i="19"/>
  <c r="H18" i="20" s="1"/>
  <c r="I18" i="19"/>
  <c r="I18" i="20" s="1"/>
  <c r="J18" i="19"/>
  <c r="J18" i="20" s="1"/>
  <c r="K18" i="19"/>
  <c r="K18" i="20" s="1"/>
  <c r="L18" i="19"/>
  <c r="L18" i="20" s="1"/>
  <c r="M18" i="19"/>
  <c r="M18" i="20" s="1"/>
  <c r="N18" i="19"/>
  <c r="N18" i="20" s="1"/>
  <c r="O18" i="19"/>
  <c r="O18" i="20" s="1"/>
  <c r="P18" i="19"/>
  <c r="P18" i="20" s="1"/>
  <c r="Q18" i="19"/>
  <c r="Q18" i="20" s="1"/>
  <c r="S18" i="19"/>
  <c r="S18" i="20" s="1"/>
  <c r="T18" i="19"/>
  <c r="T18" i="20" s="1"/>
  <c r="U18" i="19"/>
  <c r="U18" i="20" s="1"/>
  <c r="V18" i="19"/>
  <c r="V18" i="20" s="1"/>
  <c r="W18" i="19"/>
  <c r="W18" i="20" s="1"/>
  <c r="X18" i="19"/>
  <c r="X18" i="20" s="1"/>
  <c r="Y18" i="19"/>
  <c r="Y18" i="20" s="1"/>
  <c r="Z18" i="19"/>
  <c r="Z18" i="20" s="1"/>
  <c r="AA18" i="19"/>
  <c r="AA18" i="20" s="1"/>
  <c r="AB18" i="19"/>
  <c r="AB18" i="20" s="1"/>
  <c r="AC18" i="19"/>
  <c r="AC18" i="20" s="1"/>
  <c r="AD18" i="19"/>
  <c r="AD18" i="20" s="1"/>
  <c r="AE18" i="19"/>
  <c r="AE18" i="20" s="1"/>
  <c r="AF18" i="19"/>
  <c r="AF18" i="20" s="1"/>
  <c r="AG18" i="19"/>
  <c r="AG18" i="20" s="1"/>
  <c r="AH18" i="19"/>
  <c r="AH18" i="20" s="1"/>
  <c r="AI18" i="19"/>
  <c r="AI18" i="20" s="1"/>
  <c r="AJ18" i="19"/>
  <c r="AJ18" i="20" s="1"/>
  <c r="AK18" i="19"/>
  <c r="AK18" i="20" s="1"/>
  <c r="AL18" i="19"/>
  <c r="AL18" i="20" s="1"/>
  <c r="AM18" i="19"/>
  <c r="AM18" i="20" s="1"/>
  <c r="AN18" i="19"/>
  <c r="AN18" i="20" s="1"/>
  <c r="AO18" i="19"/>
  <c r="AO18" i="20" s="1"/>
  <c r="AP18" i="19"/>
  <c r="AP18" i="20" s="1"/>
  <c r="C19" i="19"/>
  <c r="C19" i="20" s="1"/>
  <c r="D19" i="19"/>
  <c r="D19" i="20" s="1"/>
  <c r="E19" i="19"/>
  <c r="E19" i="20" s="1"/>
  <c r="F19" i="19"/>
  <c r="F19" i="20" s="1"/>
  <c r="G19" i="19"/>
  <c r="G19" i="20" s="1"/>
  <c r="H19" i="19"/>
  <c r="H19" i="20" s="1"/>
  <c r="I19" i="19"/>
  <c r="I19" i="20" s="1"/>
  <c r="J19" i="19"/>
  <c r="J19" i="20" s="1"/>
  <c r="K19" i="19"/>
  <c r="K19" i="20" s="1"/>
  <c r="L19" i="19"/>
  <c r="L19" i="20" s="1"/>
  <c r="M19" i="19"/>
  <c r="M19" i="20" s="1"/>
  <c r="N19" i="19"/>
  <c r="N19" i="20" s="1"/>
  <c r="O19" i="19"/>
  <c r="O19" i="20" s="1"/>
  <c r="P19" i="19"/>
  <c r="P19" i="20" s="1"/>
  <c r="Q19" i="19"/>
  <c r="Q19" i="20" s="1"/>
  <c r="R19" i="19"/>
  <c r="R19" i="20" s="1"/>
  <c r="S19" i="19"/>
  <c r="S19" i="20" s="1"/>
  <c r="T19" i="19"/>
  <c r="T19" i="20" s="1"/>
  <c r="U19" i="19"/>
  <c r="U19" i="20" s="1"/>
  <c r="V19" i="19"/>
  <c r="V19" i="20" s="1"/>
  <c r="W19" i="19"/>
  <c r="W19" i="20" s="1"/>
  <c r="X19" i="19"/>
  <c r="X19" i="20" s="1"/>
  <c r="Y19" i="19"/>
  <c r="Y19" i="20" s="1"/>
  <c r="Z19" i="19"/>
  <c r="Z19" i="20" s="1"/>
  <c r="AA19" i="19"/>
  <c r="AA19" i="20" s="1"/>
  <c r="AB19" i="19"/>
  <c r="AB19" i="20" s="1"/>
  <c r="AC19" i="19"/>
  <c r="AC19" i="20" s="1"/>
  <c r="AD19" i="19"/>
  <c r="AD19" i="20" s="1"/>
  <c r="AE19" i="19"/>
  <c r="AE19" i="20" s="1"/>
  <c r="AF19" i="19"/>
  <c r="AF19" i="20" s="1"/>
  <c r="AG19" i="19"/>
  <c r="AG19" i="20" s="1"/>
  <c r="AH19" i="19"/>
  <c r="AH19" i="20" s="1"/>
  <c r="AI19" i="19"/>
  <c r="AI19" i="20" s="1"/>
  <c r="AJ19" i="19"/>
  <c r="AJ19" i="20" s="1"/>
  <c r="AK19" i="19"/>
  <c r="AK19" i="20" s="1"/>
  <c r="AL19" i="19"/>
  <c r="AL19" i="20" s="1"/>
  <c r="AM19" i="19"/>
  <c r="AM19" i="20" s="1"/>
  <c r="AN19" i="19"/>
  <c r="AN19" i="20" s="1"/>
  <c r="AO19" i="19"/>
  <c r="AO19" i="20" s="1"/>
  <c r="AP19" i="19"/>
  <c r="AP19" i="20" s="1"/>
  <c r="C20" i="19"/>
  <c r="C20" i="20" s="1"/>
  <c r="D20" i="19"/>
  <c r="D20" i="20" s="1"/>
  <c r="E20" i="19"/>
  <c r="E20" i="20" s="1"/>
  <c r="F20" i="19"/>
  <c r="F20" i="20" s="1"/>
  <c r="G20" i="19"/>
  <c r="G20" i="20" s="1"/>
  <c r="H20" i="19"/>
  <c r="H20" i="20" s="1"/>
  <c r="I20" i="19"/>
  <c r="I20" i="20" s="1"/>
  <c r="J20" i="19"/>
  <c r="J20" i="20" s="1"/>
  <c r="K20" i="19"/>
  <c r="K20" i="20" s="1"/>
  <c r="L20" i="19"/>
  <c r="L20" i="20" s="1"/>
  <c r="M20" i="19"/>
  <c r="M20" i="20" s="1"/>
  <c r="N20" i="19"/>
  <c r="N20" i="20" s="1"/>
  <c r="O20" i="19"/>
  <c r="O20" i="20" s="1"/>
  <c r="P20" i="19"/>
  <c r="P20" i="20" s="1"/>
  <c r="Q20" i="19"/>
  <c r="Q20" i="20" s="1"/>
  <c r="R20" i="19"/>
  <c r="R20" i="20" s="1"/>
  <c r="S20" i="19"/>
  <c r="S20" i="20" s="1"/>
  <c r="T20" i="19"/>
  <c r="T20" i="20" s="1"/>
  <c r="U20" i="19"/>
  <c r="U20" i="20" s="1"/>
  <c r="V20" i="19"/>
  <c r="V20" i="20" s="1"/>
  <c r="W20" i="19"/>
  <c r="W20" i="20" s="1"/>
  <c r="X20" i="19"/>
  <c r="X20" i="20" s="1"/>
  <c r="Y20" i="19"/>
  <c r="Y20" i="20" s="1"/>
  <c r="Z20" i="19"/>
  <c r="Z20" i="20" s="1"/>
  <c r="AA20" i="19"/>
  <c r="AA20" i="20" s="1"/>
  <c r="AB20" i="19"/>
  <c r="AB20" i="20" s="1"/>
  <c r="AC20" i="19"/>
  <c r="AC20" i="20" s="1"/>
  <c r="AD20" i="19"/>
  <c r="AD20" i="20" s="1"/>
  <c r="AE20" i="19"/>
  <c r="AE20" i="20" s="1"/>
  <c r="AF20" i="19"/>
  <c r="AF20" i="20" s="1"/>
  <c r="AG20" i="19"/>
  <c r="AG20" i="20" s="1"/>
  <c r="AH20" i="19"/>
  <c r="AH20" i="20" s="1"/>
  <c r="AI20" i="19"/>
  <c r="AI20" i="20" s="1"/>
  <c r="AJ20" i="19"/>
  <c r="AJ20" i="20" s="1"/>
  <c r="AK20" i="19"/>
  <c r="AK20" i="20" s="1"/>
  <c r="AL20" i="19"/>
  <c r="AL20" i="20" s="1"/>
  <c r="AM20" i="19"/>
  <c r="AM20" i="20" s="1"/>
  <c r="AN20" i="19"/>
  <c r="AN20" i="20" s="1"/>
  <c r="AO20" i="19"/>
  <c r="AO20" i="20" s="1"/>
  <c r="AP20" i="19"/>
  <c r="AP20" i="20" s="1"/>
  <c r="C21" i="19"/>
  <c r="C21" i="20" s="1"/>
  <c r="D21" i="19"/>
  <c r="D21" i="20" s="1"/>
  <c r="E21" i="19"/>
  <c r="E21" i="20" s="1"/>
  <c r="F21" i="19"/>
  <c r="F21" i="20" s="1"/>
  <c r="G21" i="19"/>
  <c r="G21" i="20" s="1"/>
  <c r="H21" i="19"/>
  <c r="H21" i="20" s="1"/>
  <c r="I21" i="19"/>
  <c r="I21" i="20" s="1"/>
  <c r="J21" i="19"/>
  <c r="J21" i="20" s="1"/>
  <c r="K21" i="19"/>
  <c r="K21" i="20" s="1"/>
  <c r="L21" i="19"/>
  <c r="L21" i="20" s="1"/>
  <c r="M21" i="19"/>
  <c r="M21" i="20" s="1"/>
  <c r="N21" i="19"/>
  <c r="N21" i="20" s="1"/>
  <c r="O21" i="19"/>
  <c r="O21" i="20" s="1"/>
  <c r="P21" i="19"/>
  <c r="P21" i="20" s="1"/>
  <c r="Q21" i="19"/>
  <c r="Q21" i="20" s="1"/>
  <c r="R21" i="19"/>
  <c r="R21" i="20" s="1"/>
  <c r="S21" i="19"/>
  <c r="S21" i="20" s="1"/>
  <c r="T21" i="19"/>
  <c r="T21" i="20" s="1"/>
  <c r="U21" i="19"/>
  <c r="U21" i="20" s="1"/>
  <c r="V21" i="19"/>
  <c r="V21" i="20" s="1"/>
  <c r="W21" i="19"/>
  <c r="W21" i="20" s="1"/>
  <c r="X21" i="19"/>
  <c r="X21" i="20" s="1"/>
  <c r="Y21" i="19"/>
  <c r="Y21" i="20" s="1"/>
  <c r="Z21" i="19"/>
  <c r="Z21" i="20" s="1"/>
  <c r="AA21" i="19"/>
  <c r="AA21" i="20" s="1"/>
  <c r="AB21" i="19"/>
  <c r="AB21" i="20" s="1"/>
  <c r="AC21" i="19"/>
  <c r="AC21" i="20" s="1"/>
  <c r="AD21" i="19"/>
  <c r="AD21" i="20" s="1"/>
  <c r="AE21" i="19"/>
  <c r="AE21" i="20" s="1"/>
  <c r="AF21" i="19"/>
  <c r="AF21" i="20" s="1"/>
  <c r="AG21" i="19"/>
  <c r="AG21" i="20" s="1"/>
  <c r="AH21" i="19"/>
  <c r="AH21" i="20" s="1"/>
  <c r="AI21" i="19"/>
  <c r="AI21" i="20" s="1"/>
  <c r="AJ21" i="19"/>
  <c r="AJ21" i="20" s="1"/>
  <c r="AK21" i="19"/>
  <c r="AK21" i="20" s="1"/>
  <c r="AL21" i="19"/>
  <c r="AL21" i="20" s="1"/>
  <c r="AM21" i="19"/>
  <c r="AM21" i="20" s="1"/>
  <c r="AN21" i="19"/>
  <c r="AN21" i="20" s="1"/>
  <c r="AO21" i="19"/>
  <c r="AO21" i="20" s="1"/>
  <c r="AP21" i="19"/>
  <c r="AP21" i="20" s="1"/>
  <c r="C22" i="19"/>
  <c r="C22" i="20" s="1"/>
  <c r="D22" i="19"/>
  <c r="D22" i="20" s="1"/>
  <c r="E22" i="19"/>
  <c r="E22" i="20" s="1"/>
  <c r="F22" i="19"/>
  <c r="F22" i="20" s="1"/>
  <c r="G22" i="19"/>
  <c r="G22" i="20" s="1"/>
  <c r="H22" i="19"/>
  <c r="H22" i="20" s="1"/>
  <c r="I22" i="19"/>
  <c r="I22" i="20" s="1"/>
  <c r="J22" i="19"/>
  <c r="J22" i="20" s="1"/>
  <c r="K22" i="19"/>
  <c r="K22" i="20" s="1"/>
  <c r="L22" i="19"/>
  <c r="L22" i="20" s="1"/>
  <c r="M22" i="19"/>
  <c r="M22" i="20" s="1"/>
  <c r="N22" i="19"/>
  <c r="N22" i="20" s="1"/>
  <c r="O22" i="19"/>
  <c r="O22" i="20" s="1"/>
  <c r="P22" i="19"/>
  <c r="P22" i="20" s="1"/>
  <c r="Q22" i="19"/>
  <c r="Q22" i="20" s="1"/>
  <c r="R22" i="19"/>
  <c r="R22" i="20" s="1"/>
  <c r="S22" i="19"/>
  <c r="S22" i="20" s="1"/>
  <c r="T22" i="19"/>
  <c r="T22" i="20" s="1"/>
  <c r="U22" i="19"/>
  <c r="U22" i="20" s="1"/>
  <c r="V22" i="19"/>
  <c r="V22" i="20" s="1"/>
  <c r="W22" i="19"/>
  <c r="W22" i="20" s="1"/>
  <c r="X22" i="19"/>
  <c r="X22" i="20" s="1"/>
  <c r="Y22" i="19"/>
  <c r="Y22" i="20" s="1"/>
  <c r="Z22" i="19"/>
  <c r="Z22" i="20" s="1"/>
  <c r="AA22" i="19"/>
  <c r="AA22" i="20" s="1"/>
  <c r="AB22" i="19"/>
  <c r="AB22" i="20" s="1"/>
  <c r="AC22" i="19"/>
  <c r="AC22" i="20" s="1"/>
  <c r="AD22" i="19"/>
  <c r="AD22" i="20" s="1"/>
  <c r="AE22" i="19"/>
  <c r="AE22" i="20" s="1"/>
  <c r="AF22" i="19"/>
  <c r="AF22" i="20" s="1"/>
  <c r="AG22" i="19"/>
  <c r="AG22" i="20" s="1"/>
  <c r="AH22" i="19"/>
  <c r="AH22" i="20" s="1"/>
  <c r="AI22" i="19"/>
  <c r="AI22" i="20" s="1"/>
  <c r="AJ22" i="19"/>
  <c r="AJ22" i="20" s="1"/>
  <c r="AK22" i="19"/>
  <c r="AK22" i="20" s="1"/>
  <c r="AL22" i="19"/>
  <c r="AL22" i="20" s="1"/>
  <c r="AM22" i="19"/>
  <c r="AM22" i="20" s="1"/>
  <c r="AN22" i="19"/>
  <c r="AN22" i="20" s="1"/>
  <c r="AO22" i="19"/>
  <c r="AO22" i="20" s="1"/>
  <c r="AP22" i="19"/>
  <c r="AP22" i="20" s="1"/>
  <c r="H23" i="19"/>
  <c r="H23" i="20" s="1"/>
  <c r="I23" i="19"/>
  <c r="I23" i="20" s="1"/>
  <c r="J23" i="19"/>
  <c r="J23" i="20" s="1"/>
  <c r="K23" i="19"/>
  <c r="K23" i="20" s="1"/>
  <c r="L23" i="19"/>
  <c r="L23" i="20" s="1"/>
  <c r="M23" i="19"/>
  <c r="M23" i="20" s="1"/>
  <c r="N23" i="19"/>
  <c r="N23" i="20" s="1"/>
  <c r="O23" i="19"/>
  <c r="O23" i="20" s="1"/>
  <c r="P23" i="19"/>
  <c r="P23" i="20" s="1"/>
  <c r="S23" i="19"/>
  <c r="S23" i="20" s="1"/>
  <c r="T23" i="19"/>
  <c r="T23" i="20" s="1"/>
  <c r="U23" i="19"/>
  <c r="U23" i="20" s="1"/>
  <c r="V23" i="19"/>
  <c r="V23" i="20" s="1"/>
  <c r="W23" i="19"/>
  <c r="W23" i="20" s="1"/>
  <c r="X23" i="19"/>
  <c r="X23" i="20" s="1"/>
  <c r="Y23" i="19"/>
  <c r="Y23" i="20" s="1"/>
  <c r="Z23" i="19"/>
  <c r="Z23" i="20" s="1"/>
  <c r="AA23" i="19"/>
  <c r="AA23" i="20" s="1"/>
  <c r="AB23" i="19"/>
  <c r="AB23" i="20" s="1"/>
  <c r="AC23" i="19"/>
  <c r="AC23" i="20" s="1"/>
  <c r="AD23" i="19"/>
  <c r="AD23" i="20" s="1"/>
  <c r="AE23" i="19"/>
  <c r="AE23" i="20" s="1"/>
  <c r="AF23" i="19"/>
  <c r="AF23" i="20" s="1"/>
  <c r="AG23" i="19"/>
  <c r="AG23" i="20" s="1"/>
  <c r="AH23" i="19"/>
  <c r="AH23" i="20" s="1"/>
  <c r="AI23" i="19"/>
  <c r="AI23" i="20" s="1"/>
  <c r="AJ23" i="19"/>
  <c r="AJ23" i="20" s="1"/>
  <c r="AK23" i="19"/>
  <c r="AK23" i="20" s="1"/>
  <c r="AL23" i="19"/>
  <c r="AL23" i="20" s="1"/>
  <c r="AM23" i="19"/>
  <c r="AM23" i="20" s="1"/>
  <c r="AN23" i="19"/>
  <c r="AN23" i="20" s="1"/>
  <c r="AO23" i="19"/>
  <c r="AO23" i="20" s="1"/>
  <c r="AP23" i="19"/>
  <c r="AP23" i="20" s="1"/>
  <c r="C24" i="19"/>
  <c r="C24" i="20" s="1"/>
  <c r="D24" i="19"/>
  <c r="D24" i="20" s="1"/>
  <c r="E24" i="19"/>
  <c r="E24" i="20" s="1"/>
  <c r="F24" i="19"/>
  <c r="F24" i="20" s="1"/>
  <c r="G24" i="19"/>
  <c r="G24" i="20" s="1"/>
  <c r="H24" i="19"/>
  <c r="H24" i="20" s="1"/>
  <c r="I24" i="19"/>
  <c r="I24" i="20" s="1"/>
  <c r="J24" i="19"/>
  <c r="J24" i="20" s="1"/>
  <c r="K24" i="19"/>
  <c r="K24" i="20" s="1"/>
  <c r="L24" i="19"/>
  <c r="L24" i="20" s="1"/>
  <c r="M24" i="19"/>
  <c r="M24" i="20" s="1"/>
  <c r="N24" i="19"/>
  <c r="N24" i="20" s="1"/>
  <c r="O24" i="19"/>
  <c r="O24" i="20" s="1"/>
  <c r="P24" i="19"/>
  <c r="P24" i="20" s="1"/>
  <c r="Q24" i="19"/>
  <c r="Q24" i="20" s="1"/>
  <c r="S24" i="19"/>
  <c r="S24" i="20" s="1"/>
  <c r="T24" i="19"/>
  <c r="T24" i="20" s="1"/>
  <c r="U24" i="19"/>
  <c r="U24" i="20" s="1"/>
  <c r="V24" i="19"/>
  <c r="V24" i="20" s="1"/>
  <c r="W24" i="19"/>
  <c r="W24" i="20" s="1"/>
  <c r="X24" i="19"/>
  <c r="X24" i="20" s="1"/>
  <c r="Y24" i="19"/>
  <c r="Y24" i="20" s="1"/>
  <c r="Z24" i="19"/>
  <c r="Z24" i="20" s="1"/>
  <c r="AA24" i="19"/>
  <c r="AA24" i="20" s="1"/>
  <c r="AB24" i="19"/>
  <c r="AB24" i="20" s="1"/>
  <c r="AC24" i="19"/>
  <c r="AC24" i="20" s="1"/>
  <c r="AD24" i="19"/>
  <c r="AD24" i="20" s="1"/>
  <c r="AE24" i="19"/>
  <c r="AE24" i="20" s="1"/>
  <c r="AF24" i="19"/>
  <c r="AF24" i="20" s="1"/>
  <c r="AG24" i="19"/>
  <c r="AG24" i="20" s="1"/>
  <c r="AH24" i="19"/>
  <c r="AH24" i="20" s="1"/>
  <c r="AI24" i="19"/>
  <c r="AI24" i="20" s="1"/>
  <c r="AJ24" i="19"/>
  <c r="AJ24" i="20" s="1"/>
  <c r="AK24" i="19"/>
  <c r="AK24" i="20" s="1"/>
  <c r="AL24" i="19"/>
  <c r="AL24" i="20" s="1"/>
  <c r="AN24" i="19"/>
  <c r="AN24" i="20" s="1"/>
  <c r="AO24" i="19"/>
  <c r="AO24" i="20" s="1"/>
  <c r="AP24" i="19"/>
  <c r="AP24" i="20" s="1"/>
  <c r="C25" i="19"/>
  <c r="C25" i="20" s="1"/>
  <c r="D25" i="19"/>
  <c r="D25" i="20" s="1"/>
  <c r="E25" i="19"/>
  <c r="E25" i="20" s="1"/>
  <c r="F25" i="19"/>
  <c r="F25" i="20" s="1"/>
  <c r="G25" i="19"/>
  <c r="G25" i="20" s="1"/>
  <c r="H25" i="19"/>
  <c r="H25" i="20" s="1"/>
  <c r="I25" i="19"/>
  <c r="I25" i="20" s="1"/>
  <c r="J25" i="19"/>
  <c r="J25" i="20" s="1"/>
  <c r="K25" i="19"/>
  <c r="K25" i="20" s="1"/>
  <c r="L25" i="19"/>
  <c r="L25" i="20" s="1"/>
  <c r="M25" i="19"/>
  <c r="M25" i="20" s="1"/>
  <c r="N25" i="19"/>
  <c r="N25" i="20" s="1"/>
  <c r="O25" i="19"/>
  <c r="O25" i="20" s="1"/>
  <c r="P25" i="19"/>
  <c r="P25" i="20" s="1"/>
  <c r="Q25" i="19"/>
  <c r="Q25" i="20" s="1"/>
  <c r="R25" i="19"/>
  <c r="R25" i="20" s="1"/>
  <c r="S25" i="19"/>
  <c r="S25" i="20" s="1"/>
  <c r="T25" i="19"/>
  <c r="T25" i="20" s="1"/>
  <c r="U25" i="19"/>
  <c r="U25" i="20" s="1"/>
  <c r="V25" i="19"/>
  <c r="V25" i="20" s="1"/>
  <c r="W25" i="19"/>
  <c r="W25" i="20" s="1"/>
  <c r="X25" i="19"/>
  <c r="X25" i="20" s="1"/>
  <c r="Y25" i="19"/>
  <c r="Y25" i="20" s="1"/>
  <c r="Z25" i="19"/>
  <c r="Z25" i="20" s="1"/>
  <c r="AA25" i="19"/>
  <c r="AA25" i="20" s="1"/>
  <c r="AB25" i="19"/>
  <c r="AB25" i="20" s="1"/>
  <c r="AC25" i="19"/>
  <c r="AC25" i="20" s="1"/>
  <c r="AD25" i="19"/>
  <c r="AD25" i="20" s="1"/>
  <c r="AE25" i="19"/>
  <c r="AE25" i="20" s="1"/>
  <c r="AF25" i="19"/>
  <c r="AF25" i="20" s="1"/>
  <c r="AG25" i="19"/>
  <c r="AG25" i="20" s="1"/>
  <c r="AH25" i="19"/>
  <c r="AH25" i="20" s="1"/>
  <c r="AI25" i="19"/>
  <c r="AI25" i="20" s="1"/>
  <c r="AJ25" i="19"/>
  <c r="AJ25" i="20" s="1"/>
  <c r="AK25" i="19"/>
  <c r="AK25" i="20" s="1"/>
  <c r="AL25" i="19"/>
  <c r="AL25" i="20" s="1"/>
  <c r="AM25" i="19"/>
  <c r="AM25" i="20" s="1"/>
  <c r="AN25" i="19"/>
  <c r="AN25" i="20" s="1"/>
  <c r="AO25" i="19"/>
  <c r="AO25" i="20" s="1"/>
  <c r="AP25" i="19"/>
  <c r="AP25" i="20" s="1"/>
  <c r="C26" i="19"/>
  <c r="C26" i="20" s="1"/>
  <c r="D26" i="19"/>
  <c r="D26" i="20" s="1"/>
  <c r="E26" i="19"/>
  <c r="E26" i="20" s="1"/>
  <c r="F26" i="19"/>
  <c r="F26" i="20" s="1"/>
  <c r="G26" i="19"/>
  <c r="G26" i="20" s="1"/>
  <c r="H26" i="19"/>
  <c r="H26" i="20" s="1"/>
  <c r="I26" i="19"/>
  <c r="I26" i="20" s="1"/>
  <c r="J26" i="19"/>
  <c r="J26" i="20" s="1"/>
  <c r="K26" i="19"/>
  <c r="K26" i="20" s="1"/>
  <c r="L26" i="19"/>
  <c r="L26" i="20" s="1"/>
  <c r="M26" i="19"/>
  <c r="M26" i="20" s="1"/>
  <c r="N26" i="19"/>
  <c r="N26" i="20" s="1"/>
  <c r="O26" i="19"/>
  <c r="O26" i="20" s="1"/>
  <c r="P26" i="19"/>
  <c r="P26" i="20" s="1"/>
  <c r="Q26" i="19"/>
  <c r="Q26" i="20" s="1"/>
  <c r="R26" i="19"/>
  <c r="R26" i="20" s="1"/>
  <c r="S26" i="19"/>
  <c r="S26" i="20" s="1"/>
  <c r="T26" i="19"/>
  <c r="T26" i="20" s="1"/>
  <c r="U26" i="19"/>
  <c r="U26" i="20" s="1"/>
  <c r="V26" i="19"/>
  <c r="V26" i="20" s="1"/>
  <c r="W26" i="19"/>
  <c r="W26" i="20" s="1"/>
  <c r="X26" i="19"/>
  <c r="X26" i="20" s="1"/>
  <c r="Y26" i="19"/>
  <c r="Y26" i="20" s="1"/>
  <c r="Z26" i="19"/>
  <c r="Z26" i="20" s="1"/>
  <c r="AA26" i="19"/>
  <c r="AA26" i="20" s="1"/>
  <c r="AB26" i="19"/>
  <c r="AB26" i="20" s="1"/>
  <c r="AC26" i="19"/>
  <c r="AC26" i="20" s="1"/>
  <c r="AD26" i="19"/>
  <c r="AD26" i="20" s="1"/>
  <c r="AE26" i="19"/>
  <c r="AE26" i="20" s="1"/>
  <c r="AF26" i="19"/>
  <c r="AF26" i="20" s="1"/>
  <c r="AG26" i="19"/>
  <c r="AG26" i="20" s="1"/>
  <c r="AH26" i="19"/>
  <c r="AH26" i="20" s="1"/>
  <c r="AI26" i="19"/>
  <c r="AI26" i="20" s="1"/>
  <c r="AJ26" i="19"/>
  <c r="AJ26" i="20" s="1"/>
  <c r="AK26" i="19"/>
  <c r="AK26" i="20" s="1"/>
  <c r="AL26" i="19"/>
  <c r="AL26" i="20" s="1"/>
  <c r="AM26" i="19"/>
  <c r="AM26" i="20" s="1"/>
  <c r="AN26" i="19"/>
  <c r="AN26" i="20" s="1"/>
  <c r="AO26" i="19"/>
  <c r="AO26" i="20" s="1"/>
  <c r="AP26" i="19"/>
  <c r="AP26" i="20" s="1"/>
  <c r="C27" i="19"/>
  <c r="C27" i="20" s="1"/>
  <c r="D27" i="19"/>
  <c r="D27" i="20" s="1"/>
  <c r="E27" i="19"/>
  <c r="E27" i="20" s="1"/>
  <c r="F27" i="19"/>
  <c r="F27" i="20" s="1"/>
  <c r="G27" i="19"/>
  <c r="G27" i="20" s="1"/>
  <c r="H27" i="19"/>
  <c r="H27" i="20" s="1"/>
  <c r="I27" i="19"/>
  <c r="I27" i="20" s="1"/>
  <c r="J27" i="19"/>
  <c r="J27" i="20" s="1"/>
  <c r="K27" i="19"/>
  <c r="K27" i="20" s="1"/>
  <c r="L27" i="19"/>
  <c r="L27" i="20" s="1"/>
  <c r="M27" i="19"/>
  <c r="M27" i="20" s="1"/>
  <c r="N27" i="19"/>
  <c r="N27" i="20" s="1"/>
  <c r="P27" i="19"/>
  <c r="P27" i="20" s="1"/>
  <c r="Q27" i="19"/>
  <c r="Q27" i="20" s="1"/>
  <c r="S27" i="19"/>
  <c r="S27" i="20" s="1"/>
  <c r="U27" i="19"/>
  <c r="U27" i="20" s="1"/>
  <c r="V27" i="19"/>
  <c r="V27" i="20" s="1"/>
  <c r="W27" i="19"/>
  <c r="W27" i="20" s="1"/>
  <c r="X27" i="19"/>
  <c r="X27" i="20" s="1"/>
  <c r="Y27" i="19"/>
  <c r="Y27" i="20" s="1"/>
  <c r="Z27" i="19"/>
  <c r="Z27" i="20" s="1"/>
  <c r="AA27" i="19"/>
  <c r="AA27" i="20" s="1"/>
  <c r="AC27" i="19"/>
  <c r="AC27" i="20" s="1"/>
  <c r="AD27" i="19"/>
  <c r="AD27" i="20" s="1"/>
  <c r="AE27" i="19"/>
  <c r="AE27" i="20" s="1"/>
  <c r="AF27" i="19"/>
  <c r="AF27" i="20" s="1"/>
  <c r="AG27" i="19"/>
  <c r="AG27" i="20" s="1"/>
  <c r="AH27" i="19"/>
  <c r="AH27" i="20" s="1"/>
  <c r="AI27" i="19"/>
  <c r="AI27" i="20" s="1"/>
  <c r="AJ27" i="19"/>
  <c r="AJ27" i="20" s="1"/>
  <c r="AK27" i="19"/>
  <c r="AK27" i="20" s="1"/>
  <c r="AL27" i="19"/>
  <c r="AL27" i="20" s="1"/>
  <c r="AM27" i="19"/>
  <c r="AM27" i="20" s="1"/>
  <c r="AN27" i="19"/>
  <c r="AN27" i="20" s="1"/>
  <c r="AO27" i="19"/>
  <c r="AO27" i="20" s="1"/>
  <c r="AP27" i="19"/>
  <c r="AP27" i="20" s="1"/>
  <c r="C28" i="19"/>
  <c r="C28" i="20" s="1"/>
  <c r="D28" i="19"/>
  <c r="D28" i="20" s="1"/>
  <c r="E28" i="19"/>
  <c r="E28" i="20" s="1"/>
  <c r="F28" i="19"/>
  <c r="F28" i="20" s="1"/>
  <c r="G28" i="19"/>
  <c r="G28" i="20" s="1"/>
  <c r="H28" i="19"/>
  <c r="H28" i="20" s="1"/>
  <c r="I28" i="19"/>
  <c r="I28" i="20" s="1"/>
  <c r="J28" i="19"/>
  <c r="J28" i="20" s="1"/>
  <c r="K28" i="19"/>
  <c r="K28" i="20" s="1"/>
  <c r="L28" i="19"/>
  <c r="L28" i="20" s="1"/>
  <c r="M28" i="19"/>
  <c r="M28" i="20" s="1"/>
  <c r="N28" i="19"/>
  <c r="N28" i="20" s="1"/>
  <c r="O28" i="19"/>
  <c r="O28" i="20" s="1"/>
  <c r="P28" i="19"/>
  <c r="P28" i="20" s="1"/>
  <c r="Q28" i="19"/>
  <c r="Q28" i="20" s="1"/>
  <c r="R28" i="19"/>
  <c r="R28" i="20" s="1"/>
  <c r="S28" i="19"/>
  <c r="S28" i="20" s="1"/>
  <c r="T28" i="19"/>
  <c r="T28" i="20" s="1"/>
  <c r="U28" i="19"/>
  <c r="U28" i="20" s="1"/>
  <c r="V28" i="19"/>
  <c r="V28" i="20" s="1"/>
  <c r="W28" i="19"/>
  <c r="W28" i="20" s="1"/>
  <c r="X28" i="19"/>
  <c r="X28" i="20" s="1"/>
  <c r="Y28" i="19"/>
  <c r="Y28" i="20" s="1"/>
  <c r="Z28" i="19"/>
  <c r="Z28" i="20" s="1"/>
  <c r="AA28" i="19"/>
  <c r="AA28" i="20" s="1"/>
  <c r="AB28" i="19"/>
  <c r="AB28" i="20" s="1"/>
  <c r="AC28" i="19"/>
  <c r="AC28" i="20" s="1"/>
  <c r="AD28" i="19"/>
  <c r="AD28" i="20" s="1"/>
  <c r="AE28" i="19"/>
  <c r="AE28" i="20" s="1"/>
  <c r="AF28" i="19"/>
  <c r="AF28" i="20" s="1"/>
  <c r="AG28" i="19"/>
  <c r="AG28" i="20" s="1"/>
  <c r="AH28" i="19"/>
  <c r="AH28" i="20" s="1"/>
  <c r="AI28" i="19"/>
  <c r="AI28" i="20" s="1"/>
  <c r="AJ28" i="19"/>
  <c r="AJ28" i="20" s="1"/>
  <c r="AK28" i="19"/>
  <c r="AK28" i="20" s="1"/>
  <c r="AL28" i="19"/>
  <c r="AL28" i="20" s="1"/>
  <c r="AM28" i="19"/>
  <c r="AM28" i="20" s="1"/>
  <c r="AN28" i="19"/>
  <c r="AN28" i="20" s="1"/>
  <c r="AO28" i="19"/>
  <c r="AO28" i="20" s="1"/>
  <c r="AP28" i="19"/>
  <c r="AP28" i="20" s="1"/>
  <c r="C29" i="19"/>
  <c r="C29" i="20" s="1"/>
  <c r="D29" i="19"/>
  <c r="D29" i="20" s="1"/>
  <c r="E29" i="19"/>
  <c r="E29" i="20" s="1"/>
  <c r="F29" i="19"/>
  <c r="F29" i="20" s="1"/>
  <c r="G29" i="19"/>
  <c r="G29" i="20" s="1"/>
  <c r="H29" i="19"/>
  <c r="H29" i="20" s="1"/>
  <c r="I29" i="19"/>
  <c r="I29" i="20" s="1"/>
  <c r="J29" i="19"/>
  <c r="J29" i="20" s="1"/>
  <c r="L29" i="19"/>
  <c r="L29" i="20" s="1"/>
  <c r="M29" i="19"/>
  <c r="M29" i="20" s="1"/>
  <c r="N29" i="19"/>
  <c r="N29" i="20" s="1"/>
  <c r="O29" i="19"/>
  <c r="O29" i="20" s="1"/>
  <c r="P29" i="19"/>
  <c r="P29" i="20" s="1"/>
  <c r="Q29" i="19"/>
  <c r="Q29" i="20" s="1"/>
  <c r="R29" i="19"/>
  <c r="R29" i="20" s="1"/>
  <c r="S29" i="19"/>
  <c r="S29" i="20" s="1"/>
  <c r="T29" i="19"/>
  <c r="T29" i="20" s="1"/>
  <c r="U29" i="19"/>
  <c r="U29" i="20" s="1"/>
  <c r="V29" i="19"/>
  <c r="V29" i="20" s="1"/>
  <c r="W29" i="19"/>
  <c r="W29" i="20" s="1"/>
  <c r="X29" i="19"/>
  <c r="X29" i="20" s="1"/>
  <c r="Y29" i="19"/>
  <c r="Y29" i="20" s="1"/>
  <c r="Z29" i="19"/>
  <c r="Z29" i="20" s="1"/>
  <c r="AA29" i="19"/>
  <c r="AA29" i="20" s="1"/>
  <c r="AB29" i="19"/>
  <c r="AB29" i="20" s="1"/>
  <c r="AC29" i="19"/>
  <c r="AC29" i="20" s="1"/>
  <c r="AD29" i="19"/>
  <c r="AD29" i="20" s="1"/>
  <c r="AE29" i="19"/>
  <c r="AE29" i="20" s="1"/>
  <c r="AF29" i="19"/>
  <c r="AF29" i="20" s="1"/>
  <c r="AG29" i="19"/>
  <c r="AG29" i="20" s="1"/>
  <c r="AH29" i="19"/>
  <c r="AH29" i="20" s="1"/>
  <c r="AI29" i="19"/>
  <c r="AI29" i="20" s="1"/>
  <c r="AJ29" i="19"/>
  <c r="AJ29" i="20" s="1"/>
  <c r="AK29" i="19"/>
  <c r="AK29" i="20" s="1"/>
  <c r="AL29" i="19"/>
  <c r="AL29" i="20" s="1"/>
  <c r="AM29" i="19"/>
  <c r="AM29" i="20" s="1"/>
  <c r="AN29" i="19"/>
  <c r="AN29" i="20" s="1"/>
  <c r="AO29" i="19"/>
  <c r="AO29" i="20" s="1"/>
  <c r="AP29" i="19"/>
  <c r="AP29" i="20" s="1"/>
  <c r="C30" i="19"/>
  <c r="C30" i="20" s="1"/>
  <c r="D30" i="19"/>
  <c r="D30" i="20" s="1"/>
  <c r="E30" i="19"/>
  <c r="E30" i="20" s="1"/>
  <c r="F30" i="19"/>
  <c r="F30" i="20" s="1"/>
  <c r="G30" i="19"/>
  <c r="G30" i="20" s="1"/>
  <c r="H30" i="19"/>
  <c r="H30" i="20" s="1"/>
  <c r="I30" i="19"/>
  <c r="I30" i="20" s="1"/>
  <c r="J30" i="19"/>
  <c r="J30" i="20" s="1"/>
  <c r="K30" i="19"/>
  <c r="K30" i="20" s="1"/>
  <c r="L30" i="19"/>
  <c r="L30" i="20" s="1"/>
  <c r="M30" i="19"/>
  <c r="M30" i="20" s="1"/>
  <c r="N30" i="19"/>
  <c r="N30" i="20" s="1"/>
  <c r="O30" i="19"/>
  <c r="O30" i="20" s="1"/>
  <c r="P30" i="19"/>
  <c r="P30" i="20" s="1"/>
  <c r="Q30" i="19"/>
  <c r="Q30" i="20" s="1"/>
  <c r="R30" i="19"/>
  <c r="R30" i="20" s="1"/>
  <c r="S30" i="19"/>
  <c r="S30" i="20" s="1"/>
  <c r="T30" i="19"/>
  <c r="T30" i="20" s="1"/>
  <c r="U30" i="19"/>
  <c r="U30" i="20" s="1"/>
  <c r="V30" i="19"/>
  <c r="V30" i="20" s="1"/>
  <c r="W30" i="19"/>
  <c r="W30" i="20" s="1"/>
  <c r="X30" i="19"/>
  <c r="X30" i="20" s="1"/>
  <c r="Y30" i="19"/>
  <c r="Y30" i="20" s="1"/>
  <c r="Z30" i="19"/>
  <c r="Z30" i="20" s="1"/>
  <c r="AA30" i="19"/>
  <c r="AA30" i="20" s="1"/>
  <c r="AB30" i="19"/>
  <c r="AB30" i="20" s="1"/>
  <c r="AC30" i="19"/>
  <c r="AC30" i="20" s="1"/>
  <c r="AD30" i="19"/>
  <c r="AD30" i="20" s="1"/>
  <c r="AE30" i="19"/>
  <c r="AE30" i="20" s="1"/>
  <c r="AF30" i="19"/>
  <c r="AF30" i="20" s="1"/>
  <c r="AG30" i="19"/>
  <c r="AG30" i="20" s="1"/>
  <c r="AH30" i="19"/>
  <c r="AH30" i="20" s="1"/>
  <c r="AI30" i="19"/>
  <c r="AI30" i="20" s="1"/>
  <c r="AJ30" i="19"/>
  <c r="AJ30" i="20" s="1"/>
  <c r="AK30" i="19"/>
  <c r="AK30" i="20" s="1"/>
  <c r="AL30" i="19"/>
  <c r="AL30" i="20" s="1"/>
  <c r="AM30" i="19"/>
  <c r="AM30" i="20" s="1"/>
  <c r="AN30" i="19"/>
  <c r="AN30" i="20" s="1"/>
  <c r="AO30" i="19"/>
  <c r="AO30" i="20" s="1"/>
  <c r="AP30" i="19"/>
  <c r="AP30" i="20" s="1"/>
  <c r="D31" i="19"/>
  <c r="D31" i="20" s="1"/>
  <c r="E31" i="19"/>
  <c r="E31" i="20" s="1"/>
  <c r="F31" i="19"/>
  <c r="F31" i="20" s="1"/>
  <c r="G31" i="19"/>
  <c r="G31" i="20" s="1"/>
  <c r="H31" i="19"/>
  <c r="H31" i="20" s="1"/>
  <c r="I31" i="19"/>
  <c r="I31" i="20" s="1"/>
  <c r="J31" i="19"/>
  <c r="J31" i="20" s="1"/>
  <c r="K31" i="19"/>
  <c r="K31" i="20" s="1"/>
  <c r="L31" i="19"/>
  <c r="L31" i="20" s="1"/>
  <c r="M31" i="19"/>
  <c r="M31" i="20" s="1"/>
  <c r="N31" i="19"/>
  <c r="N31" i="20" s="1"/>
  <c r="P31" i="19"/>
  <c r="P31" i="20" s="1"/>
  <c r="S31" i="19"/>
  <c r="S31" i="20" s="1"/>
  <c r="T31" i="19"/>
  <c r="T31" i="20" s="1"/>
  <c r="U31" i="19"/>
  <c r="U31" i="20" s="1"/>
  <c r="V31" i="19"/>
  <c r="V31" i="20" s="1"/>
  <c r="W31" i="19"/>
  <c r="W31" i="20" s="1"/>
  <c r="X31" i="19"/>
  <c r="X31" i="20" s="1"/>
  <c r="Y31" i="19"/>
  <c r="Y31" i="20" s="1"/>
  <c r="Z31" i="19"/>
  <c r="Z31" i="20" s="1"/>
  <c r="AA31" i="19"/>
  <c r="AA31" i="20" s="1"/>
  <c r="AB31" i="19"/>
  <c r="AB31" i="20" s="1"/>
  <c r="AC31" i="19"/>
  <c r="AC31" i="20" s="1"/>
  <c r="AD31" i="19"/>
  <c r="AD31" i="20" s="1"/>
  <c r="AE31" i="19"/>
  <c r="AE31" i="20" s="1"/>
  <c r="AF31" i="19"/>
  <c r="AF31" i="20" s="1"/>
  <c r="AG31" i="19"/>
  <c r="AG31" i="20" s="1"/>
  <c r="AH31" i="19"/>
  <c r="AH31" i="20" s="1"/>
  <c r="AI31" i="19"/>
  <c r="AI31" i="20" s="1"/>
  <c r="AJ31" i="19"/>
  <c r="AJ31" i="20" s="1"/>
  <c r="AK31" i="19"/>
  <c r="AK31" i="20" s="1"/>
  <c r="AL31" i="19"/>
  <c r="AL31" i="20" s="1"/>
  <c r="AM31" i="19"/>
  <c r="AM31" i="20" s="1"/>
  <c r="AN31" i="19"/>
  <c r="AN31" i="20" s="1"/>
  <c r="AO31" i="19"/>
  <c r="AO31" i="20" s="1"/>
  <c r="AP31" i="19"/>
  <c r="AP31" i="20" s="1"/>
  <c r="C32" i="19"/>
  <c r="C32" i="20" s="1"/>
  <c r="D32" i="19"/>
  <c r="D32" i="20" s="1"/>
  <c r="E32" i="19"/>
  <c r="E32" i="20" s="1"/>
  <c r="F32" i="19"/>
  <c r="F32" i="20" s="1"/>
  <c r="G32" i="19"/>
  <c r="G32" i="20" s="1"/>
  <c r="H32" i="19"/>
  <c r="H32" i="20" s="1"/>
  <c r="I32" i="19"/>
  <c r="I32" i="20" s="1"/>
  <c r="J32" i="19"/>
  <c r="J32" i="20" s="1"/>
  <c r="K32" i="19"/>
  <c r="K32" i="20" s="1"/>
  <c r="L32" i="19"/>
  <c r="L32" i="20" s="1"/>
  <c r="M32" i="19"/>
  <c r="M32" i="20" s="1"/>
  <c r="N32" i="19"/>
  <c r="N32" i="20" s="1"/>
  <c r="O32" i="19"/>
  <c r="O32" i="20" s="1"/>
  <c r="P32" i="19"/>
  <c r="P32" i="20" s="1"/>
  <c r="Q32" i="19"/>
  <c r="Q32" i="20" s="1"/>
  <c r="R32" i="19"/>
  <c r="R32" i="20" s="1"/>
  <c r="S32" i="19"/>
  <c r="S32" i="20" s="1"/>
  <c r="T32" i="19"/>
  <c r="T32" i="20" s="1"/>
  <c r="U32" i="19"/>
  <c r="U32" i="20" s="1"/>
  <c r="V32" i="19"/>
  <c r="V32" i="20" s="1"/>
  <c r="W32" i="19"/>
  <c r="W32" i="20" s="1"/>
  <c r="X32" i="19"/>
  <c r="X32" i="20" s="1"/>
  <c r="Y32" i="19"/>
  <c r="Y32" i="20" s="1"/>
  <c r="Z32" i="19"/>
  <c r="Z32" i="20" s="1"/>
  <c r="AA32" i="19"/>
  <c r="AA32" i="20" s="1"/>
  <c r="AB32" i="19"/>
  <c r="AB32" i="20" s="1"/>
  <c r="AC32" i="19"/>
  <c r="AC32" i="20" s="1"/>
  <c r="AD32" i="19"/>
  <c r="AD32" i="20" s="1"/>
  <c r="AE32" i="19"/>
  <c r="AE32" i="20" s="1"/>
  <c r="AF32" i="19"/>
  <c r="AF32" i="20" s="1"/>
  <c r="AG32" i="19"/>
  <c r="AG32" i="20" s="1"/>
  <c r="AH32" i="19"/>
  <c r="AH32" i="20" s="1"/>
  <c r="AI32" i="19"/>
  <c r="AI32" i="20" s="1"/>
  <c r="AJ32" i="19"/>
  <c r="AJ32" i="20" s="1"/>
  <c r="AK32" i="19"/>
  <c r="AK32" i="20" s="1"/>
  <c r="AL32" i="19"/>
  <c r="AL32" i="20" s="1"/>
  <c r="AM32" i="19"/>
  <c r="AM32" i="20" s="1"/>
  <c r="AN32" i="19"/>
  <c r="AN32" i="20" s="1"/>
  <c r="AO32" i="19"/>
  <c r="AO32" i="20" s="1"/>
  <c r="AP32" i="19"/>
  <c r="AP32" i="20" s="1"/>
  <c r="C33" i="19"/>
  <c r="C33" i="20" s="1"/>
  <c r="D33" i="19"/>
  <c r="D33" i="20" s="1"/>
  <c r="E33" i="19"/>
  <c r="E33" i="20" s="1"/>
  <c r="F33" i="19"/>
  <c r="F33" i="20" s="1"/>
  <c r="H33" i="19"/>
  <c r="H33" i="20" s="1"/>
  <c r="J33" i="19"/>
  <c r="J33" i="20" s="1"/>
  <c r="M33" i="19"/>
  <c r="M33" i="20" s="1"/>
  <c r="N33" i="19"/>
  <c r="N33" i="20" s="1"/>
  <c r="P33" i="19"/>
  <c r="P33" i="20" s="1"/>
  <c r="Q33" i="19"/>
  <c r="Q33" i="20" s="1"/>
  <c r="S33" i="19"/>
  <c r="S33" i="20" s="1"/>
  <c r="T33" i="19"/>
  <c r="T33" i="20" s="1"/>
  <c r="U33" i="19"/>
  <c r="U33" i="20" s="1"/>
  <c r="V33" i="19"/>
  <c r="V33" i="20" s="1"/>
  <c r="W33" i="19"/>
  <c r="W33" i="20" s="1"/>
  <c r="Y33" i="19"/>
  <c r="Y33" i="20" s="1"/>
  <c r="Z33" i="19"/>
  <c r="Z33" i="20" s="1"/>
  <c r="AA33" i="19"/>
  <c r="AA33" i="20" s="1"/>
  <c r="AD33" i="19"/>
  <c r="AD33" i="20" s="1"/>
  <c r="AE33" i="19"/>
  <c r="AE33" i="20" s="1"/>
  <c r="AF33" i="19"/>
  <c r="AF33" i="20" s="1"/>
  <c r="AG33" i="19"/>
  <c r="AG33" i="20" s="1"/>
  <c r="AH33" i="19"/>
  <c r="AH33" i="20" s="1"/>
  <c r="AI33" i="19"/>
  <c r="AI33" i="20" s="1"/>
  <c r="AJ33" i="19"/>
  <c r="AJ33" i="20" s="1"/>
  <c r="AK33" i="19"/>
  <c r="AK33" i="20" s="1"/>
  <c r="AL33" i="19"/>
  <c r="AL33" i="20" s="1"/>
  <c r="AM33" i="19"/>
  <c r="AM33" i="20" s="1"/>
  <c r="AN33" i="19"/>
  <c r="AN33" i="20" s="1"/>
  <c r="AO33" i="19"/>
  <c r="AO33" i="20" s="1"/>
  <c r="AP33" i="19"/>
  <c r="AP33" i="20" s="1"/>
  <c r="C34" i="19"/>
  <c r="C34" i="20" s="1"/>
  <c r="D34" i="19"/>
  <c r="D34" i="20" s="1"/>
  <c r="E34" i="19"/>
  <c r="E34" i="20" s="1"/>
  <c r="F34" i="19"/>
  <c r="F34" i="20" s="1"/>
  <c r="G34" i="19"/>
  <c r="G34" i="20" s="1"/>
  <c r="H34" i="19"/>
  <c r="H34" i="20" s="1"/>
  <c r="I34" i="19"/>
  <c r="I34" i="20" s="1"/>
  <c r="J34" i="19"/>
  <c r="J34" i="20" s="1"/>
  <c r="K34" i="19"/>
  <c r="K34" i="20" s="1"/>
  <c r="L34" i="19"/>
  <c r="L34" i="20" s="1"/>
  <c r="M34" i="19"/>
  <c r="M34" i="20" s="1"/>
  <c r="N34" i="19"/>
  <c r="N34" i="20" s="1"/>
  <c r="O34" i="19"/>
  <c r="O34" i="20" s="1"/>
  <c r="P34" i="19"/>
  <c r="P34" i="20" s="1"/>
  <c r="Q34" i="19"/>
  <c r="Q34" i="20" s="1"/>
  <c r="R34" i="19"/>
  <c r="R34" i="20" s="1"/>
  <c r="S34" i="19"/>
  <c r="S34" i="20" s="1"/>
  <c r="T34" i="19"/>
  <c r="T34" i="20" s="1"/>
  <c r="U34" i="19"/>
  <c r="U34" i="20" s="1"/>
  <c r="V34" i="19"/>
  <c r="V34" i="20" s="1"/>
  <c r="W34" i="19"/>
  <c r="W34" i="20" s="1"/>
  <c r="X34" i="19"/>
  <c r="X34" i="20" s="1"/>
  <c r="Y34" i="19"/>
  <c r="Y34" i="20" s="1"/>
  <c r="Z34" i="19"/>
  <c r="Z34" i="20" s="1"/>
  <c r="AA34" i="19"/>
  <c r="AA34" i="20" s="1"/>
  <c r="AB34" i="19"/>
  <c r="AB34" i="20" s="1"/>
  <c r="AC34" i="19"/>
  <c r="AC34" i="20" s="1"/>
  <c r="AD34" i="19"/>
  <c r="AD34" i="20" s="1"/>
  <c r="AE34" i="19"/>
  <c r="AE34" i="20" s="1"/>
  <c r="AF34" i="19"/>
  <c r="AF34" i="20" s="1"/>
  <c r="AG34" i="19"/>
  <c r="AG34" i="20" s="1"/>
  <c r="AH34" i="19"/>
  <c r="AH34" i="20" s="1"/>
  <c r="AI34" i="19"/>
  <c r="AI34" i="20" s="1"/>
  <c r="AJ34" i="19"/>
  <c r="AJ34" i="20" s="1"/>
  <c r="AK34" i="19"/>
  <c r="AK34" i="20" s="1"/>
  <c r="AL34" i="19"/>
  <c r="AL34" i="20" s="1"/>
  <c r="AM34" i="19"/>
  <c r="AM34" i="20" s="1"/>
  <c r="AN34" i="19"/>
  <c r="AN34" i="20" s="1"/>
  <c r="AO34" i="19"/>
  <c r="AO34" i="20" s="1"/>
  <c r="AP34" i="19"/>
  <c r="AP34" i="20" s="1"/>
  <c r="C35" i="19"/>
  <c r="C35" i="20" s="1"/>
  <c r="D35" i="19"/>
  <c r="D35" i="20" s="1"/>
  <c r="E35" i="19"/>
  <c r="E35" i="20" s="1"/>
  <c r="F35" i="19"/>
  <c r="F35" i="20" s="1"/>
  <c r="G35" i="19"/>
  <c r="G35" i="20" s="1"/>
  <c r="H35" i="19"/>
  <c r="H35" i="20" s="1"/>
  <c r="I35" i="19"/>
  <c r="I35" i="20" s="1"/>
  <c r="J35" i="19"/>
  <c r="J35" i="20" s="1"/>
  <c r="K35" i="19"/>
  <c r="K35" i="20" s="1"/>
  <c r="L35" i="19"/>
  <c r="L35" i="20" s="1"/>
  <c r="M35" i="19"/>
  <c r="M35" i="20" s="1"/>
  <c r="N35" i="19"/>
  <c r="N35" i="20" s="1"/>
  <c r="O35" i="19"/>
  <c r="O35" i="20" s="1"/>
  <c r="P35" i="19"/>
  <c r="P35" i="20" s="1"/>
  <c r="Q35" i="19"/>
  <c r="Q35" i="20" s="1"/>
  <c r="R35" i="19"/>
  <c r="R35" i="20" s="1"/>
  <c r="S35" i="19"/>
  <c r="S35" i="20" s="1"/>
  <c r="T35" i="19"/>
  <c r="T35" i="20" s="1"/>
  <c r="U35" i="19"/>
  <c r="U35" i="20" s="1"/>
  <c r="V35" i="19"/>
  <c r="V35" i="20" s="1"/>
  <c r="W35" i="19"/>
  <c r="W35" i="20" s="1"/>
  <c r="X35" i="19"/>
  <c r="X35" i="20" s="1"/>
  <c r="Y35" i="19"/>
  <c r="Y35" i="20" s="1"/>
  <c r="Z35" i="19"/>
  <c r="Z35" i="20" s="1"/>
  <c r="AA35" i="19"/>
  <c r="AA35" i="20" s="1"/>
  <c r="AB35" i="19"/>
  <c r="AB35" i="20" s="1"/>
  <c r="AC35" i="19"/>
  <c r="AC35" i="20" s="1"/>
  <c r="AD35" i="19"/>
  <c r="AD35" i="20" s="1"/>
  <c r="AE35" i="19"/>
  <c r="AE35" i="20" s="1"/>
  <c r="AF35" i="19"/>
  <c r="AF35" i="20" s="1"/>
  <c r="AG35" i="19"/>
  <c r="AG35" i="20" s="1"/>
  <c r="AH35" i="19"/>
  <c r="AH35" i="20" s="1"/>
  <c r="AI35" i="19"/>
  <c r="AI35" i="20" s="1"/>
  <c r="AJ35" i="19"/>
  <c r="AJ35" i="20" s="1"/>
  <c r="AK35" i="19"/>
  <c r="AK35" i="20" s="1"/>
  <c r="AL35" i="19"/>
  <c r="AL35" i="20" s="1"/>
  <c r="AM35" i="19"/>
  <c r="AM35" i="20" s="1"/>
  <c r="AN35" i="19"/>
  <c r="AN35" i="20" s="1"/>
  <c r="AO35" i="19"/>
  <c r="AO35" i="20" s="1"/>
  <c r="AP35" i="19"/>
  <c r="AP35" i="20" s="1"/>
  <c r="C36" i="19"/>
  <c r="C36" i="20" s="1"/>
  <c r="D36" i="19"/>
  <c r="D36" i="20" s="1"/>
  <c r="E36" i="19"/>
  <c r="E36" i="20" s="1"/>
  <c r="F36" i="19"/>
  <c r="F36" i="20" s="1"/>
  <c r="G36" i="19"/>
  <c r="G36" i="20" s="1"/>
  <c r="H36" i="19"/>
  <c r="H36" i="20" s="1"/>
  <c r="I36" i="19"/>
  <c r="I36" i="20" s="1"/>
  <c r="J36" i="19"/>
  <c r="J36" i="20" s="1"/>
  <c r="K36" i="19"/>
  <c r="K36" i="20" s="1"/>
  <c r="L36" i="19"/>
  <c r="L36" i="20" s="1"/>
  <c r="M36" i="19"/>
  <c r="M36" i="20" s="1"/>
  <c r="N36" i="19"/>
  <c r="N36" i="20" s="1"/>
  <c r="O36" i="19"/>
  <c r="O36" i="20" s="1"/>
  <c r="P36" i="19"/>
  <c r="P36" i="20" s="1"/>
  <c r="Q36" i="19"/>
  <c r="Q36" i="20" s="1"/>
  <c r="R36" i="19"/>
  <c r="R36" i="20" s="1"/>
  <c r="S36" i="19"/>
  <c r="S36" i="20" s="1"/>
  <c r="T36" i="19"/>
  <c r="T36" i="20" s="1"/>
  <c r="U36" i="19"/>
  <c r="U36" i="20" s="1"/>
  <c r="V36" i="19"/>
  <c r="V36" i="20" s="1"/>
  <c r="W36" i="19"/>
  <c r="W36" i="20" s="1"/>
  <c r="X36" i="19"/>
  <c r="X36" i="20" s="1"/>
  <c r="Y36" i="19"/>
  <c r="Y36" i="20" s="1"/>
  <c r="Z36" i="19"/>
  <c r="Z36" i="20" s="1"/>
  <c r="AA36" i="19"/>
  <c r="AA36" i="20" s="1"/>
  <c r="AB36" i="19"/>
  <c r="AB36" i="20" s="1"/>
  <c r="AC36" i="19"/>
  <c r="AC36" i="20" s="1"/>
  <c r="AD36" i="19"/>
  <c r="AD36" i="20" s="1"/>
  <c r="AE36" i="19"/>
  <c r="AE36" i="20" s="1"/>
  <c r="AF36" i="19"/>
  <c r="AF36" i="20" s="1"/>
  <c r="AG36" i="19"/>
  <c r="AG36" i="20" s="1"/>
  <c r="AH36" i="19"/>
  <c r="AH36" i="20" s="1"/>
  <c r="AI36" i="19"/>
  <c r="AI36" i="20" s="1"/>
  <c r="AJ36" i="19"/>
  <c r="AJ36" i="20" s="1"/>
  <c r="AK36" i="19"/>
  <c r="AK36" i="20" s="1"/>
  <c r="AL36" i="19"/>
  <c r="AL36" i="20" s="1"/>
  <c r="AM36" i="19"/>
  <c r="AM36" i="20" s="1"/>
  <c r="AN36" i="19"/>
  <c r="AN36" i="20" s="1"/>
  <c r="AO36" i="19"/>
  <c r="AO36" i="20" s="1"/>
  <c r="AP36" i="19"/>
  <c r="AP36" i="20" s="1"/>
  <c r="C37" i="19"/>
  <c r="C37" i="20" s="1"/>
  <c r="D37" i="19"/>
  <c r="D37" i="20" s="1"/>
  <c r="E37" i="19"/>
  <c r="E37" i="20" s="1"/>
  <c r="F37" i="19"/>
  <c r="F37" i="20" s="1"/>
  <c r="G37" i="19"/>
  <c r="G37" i="20" s="1"/>
  <c r="H37" i="19"/>
  <c r="H37" i="20" s="1"/>
  <c r="I37" i="19"/>
  <c r="I37" i="20" s="1"/>
  <c r="J37" i="19"/>
  <c r="J37" i="20" s="1"/>
  <c r="K37" i="19"/>
  <c r="K37" i="20" s="1"/>
  <c r="L37" i="19"/>
  <c r="L37" i="20" s="1"/>
  <c r="M37" i="19"/>
  <c r="M37" i="20" s="1"/>
  <c r="N37" i="19"/>
  <c r="N37" i="20" s="1"/>
  <c r="O37" i="19"/>
  <c r="O37" i="20" s="1"/>
  <c r="P37" i="19"/>
  <c r="P37" i="20" s="1"/>
  <c r="Q37" i="19"/>
  <c r="Q37" i="20" s="1"/>
  <c r="R37" i="19"/>
  <c r="R37" i="20" s="1"/>
  <c r="S37" i="19"/>
  <c r="S37" i="20" s="1"/>
  <c r="T37" i="19"/>
  <c r="T37" i="20" s="1"/>
  <c r="U37" i="19"/>
  <c r="U37" i="20" s="1"/>
  <c r="V37" i="19"/>
  <c r="V37" i="20" s="1"/>
  <c r="W37" i="19"/>
  <c r="W37" i="20" s="1"/>
  <c r="X37" i="19"/>
  <c r="X37" i="20" s="1"/>
  <c r="Y37" i="19"/>
  <c r="Y37" i="20" s="1"/>
  <c r="Z37" i="19"/>
  <c r="Z37" i="20" s="1"/>
  <c r="AA37" i="19"/>
  <c r="AA37" i="20" s="1"/>
  <c r="AB37" i="19"/>
  <c r="AB37" i="20" s="1"/>
  <c r="AC37" i="19"/>
  <c r="AC37" i="20" s="1"/>
  <c r="AD37" i="19"/>
  <c r="AD37" i="20" s="1"/>
  <c r="AE37" i="19"/>
  <c r="AE37" i="20" s="1"/>
  <c r="AF37" i="19"/>
  <c r="AF37" i="20" s="1"/>
  <c r="AG37" i="19"/>
  <c r="AG37" i="20" s="1"/>
  <c r="AH37" i="19"/>
  <c r="AH37" i="20" s="1"/>
  <c r="AI37" i="19"/>
  <c r="AI37" i="20" s="1"/>
  <c r="AJ37" i="19"/>
  <c r="AJ37" i="20" s="1"/>
  <c r="AK37" i="19"/>
  <c r="AK37" i="20" s="1"/>
  <c r="AL37" i="19"/>
  <c r="AL37" i="20" s="1"/>
  <c r="AM37" i="19"/>
  <c r="AM37" i="20" s="1"/>
  <c r="AN37" i="19"/>
  <c r="AN37" i="20" s="1"/>
  <c r="AO37" i="19"/>
  <c r="AO37" i="20" s="1"/>
  <c r="AP37" i="19"/>
  <c r="AP37" i="20" s="1"/>
  <c r="C38" i="19"/>
  <c r="C38" i="20" s="1"/>
  <c r="D38" i="19"/>
  <c r="D38" i="20" s="1"/>
  <c r="E38" i="19"/>
  <c r="E38" i="20" s="1"/>
  <c r="F38" i="19"/>
  <c r="F38" i="20" s="1"/>
  <c r="G38" i="19"/>
  <c r="G38" i="20" s="1"/>
  <c r="H38" i="19"/>
  <c r="H38" i="20" s="1"/>
  <c r="I38" i="19"/>
  <c r="I38" i="20" s="1"/>
  <c r="J38" i="19"/>
  <c r="J38" i="20" s="1"/>
  <c r="L38" i="19"/>
  <c r="L38" i="20" s="1"/>
  <c r="M38" i="19"/>
  <c r="M38" i="20" s="1"/>
  <c r="N38" i="19"/>
  <c r="N38" i="20" s="1"/>
  <c r="O38" i="19"/>
  <c r="O38" i="20" s="1"/>
  <c r="P38" i="19"/>
  <c r="P38" i="20" s="1"/>
  <c r="Q38" i="19"/>
  <c r="Q38" i="20" s="1"/>
  <c r="R38" i="19"/>
  <c r="R38" i="20" s="1"/>
  <c r="S38" i="19"/>
  <c r="S38" i="20" s="1"/>
  <c r="T38" i="19"/>
  <c r="T38" i="20" s="1"/>
  <c r="U38" i="19"/>
  <c r="U38" i="20" s="1"/>
  <c r="V38" i="19"/>
  <c r="V38" i="20" s="1"/>
  <c r="W38" i="19"/>
  <c r="W38" i="20" s="1"/>
  <c r="X38" i="19"/>
  <c r="X38" i="20" s="1"/>
  <c r="Y38" i="19"/>
  <c r="Y38" i="20" s="1"/>
  <c r="Z38" i="19"/>
  <c r="Z38" i="20" s="1"/>
  <c r="AA38" i="19"/>
  <c r="AA38" i="20" s="1"/>
  <c r="AC38" i="19"/>
  <c r="AC38" i="20" s="1"/>
  <c r="AD38" i="19"/>
  <c r="AD38" i="20" s="1"/>
  <c r="AE38" i="19"/>
  <c r="AE38" i="20" s="1"/>
  <c r="AF38" i="19"/>
  <c r="AF38" i="20" s="1"/>
  <c r="AG38" i="19"/>
  <c r="AG38" i="20" s="1"/>
  <c r="AH38" i="19"/>
  <c r="AH38" i="20" s="1"/>
  <c r="AI38" i="19"/>
  <c r="AI38" i="20" s="1"/>
  <c r="AJ38" i="19"/>
  <c r="AJ38" i="20" s="1"/>
  <c r="AK38" i="19"/>
  <c r="AK38" i="20" s="1"/>
  <c r="AL38" i="19"/>
  <c r="AL38" i="20" s="1"/>
  <c r="AM38" i="19"/>
  <c r="AM38" i="20" s="1"/>
  <c r="AN38" i="19"/>
  <c r="AN38" i="20" s="1"/>
  <c r="AO38" i="19"/>
  <c r="AO38" i="20" s="1"/>
  <c r="AP38" i="19"/>
  <c r="AP38" i="20" s="1"/>
  <c r="C39" i="19"/>
  <c r="C39" i="20" s="1"/>
  <c r="D39" i="19"/>
  <c r="D39" i="20" s="1"/>
  <c r="E39" i="19"/>
  <c r="E39" i="20" s="1"/>
  <c r="F39" i="19"/>
  <c r="F39" i="20" s="1"/>
  <c r="G39" i="19"/>
  <c r="G39" i="20" s="1"/>
  <c r="H39" i="19"/>
  <c r="H39" i="20" s="1"/>
  <c r="I39" i="19"/>
  <c r="I39" i="20" s="1"/>
  <c r="J39" i="19"/>
  <c r="J39" i="20" s="1"/>
  <c r="K39" i="19"/>
  <c r="K39" i="20" s="1"/>
  <c r="L39" i="19"/>
  <c r="L39" i="20" s="1"/>
  <c r="M39" i="19"/>
  <c r="M39" i="20" s="1"/>
  <c r="N39" i="19"/>
  <c r="N39" i="20" s="1"/>
  <c r="O39" i="19"/>
  <c r="O39" i="20" s="1"/>
  <c r="P39" i="19"/>
  <c r="P39" i="20" s="1"/>
  <c r="Q39" i="19"/>
  <c r="Q39" i="20" s="1"/>
  <c r="R39" i="19"/>
  <c r="R39" i="20" s="1"/>
  <c r="S39" i="19"/>
  <c r="S39" i="20" s="1"/>
  <c r="T39" i="19"/>
  <c r="T39" i="20" s="1"/>
  <c r="U39" i="19"/>
  <c r="U39" i="20" s="1"/>
  <c r="V39" i="19"/>
  <c r="V39" i="20" s="1"/>
  <c r="W39" i="19"/>
  <c r="W39" i="20" s="1"/>
  <c r="X39" i="19"/>
  <c r="X39" i="20" s="1"/>
  <c r="Y39" i="19"/>
  <c r="Y39" i="20" s="1"/>
  <c r="Z39" i="19"/>
  <c r="Z39" i="20" s="1"/>
  <c r="AA39" i="19"/>
  <c r="AA39" i="20" s="1"/>
  <c r="AB39" i="19"/>
  <c r="AB39" i="20" s="1"/>
  <c r="AC39" i="19"/>
  <c r="AC39" i="20" s="1"/>
  <c r="AD39" i="19"/>
  <c r="AD39" i="20" s="1"/>
  <c r="AE39" i="19"/>
  <c r="AE39" i="20" s="1"/>
  <c r="AF39" i="19"/>
  <c r="AF39" i="20" s="1"/>
  <c r="AG39" i="19"/>
  <c r="AG39" i="20" s="1"/>
  <c r="AH39" i="19"/>
  <c r="AH39" i="20" s="1"/>
  <c r="AI39" i="19"/>
  <c r="AI39" i="20" s="1"/>
  <c r="AJ39" i="19"/>
  <c r="AJ39" i="20" s="1"/>
  <c r="AK39" i="19"/>
  <c r="AK39" i="20" s="1"/>
  <c r="AL39" i="19"/>
  <c r="AL39" i="20" s="1"/>
  <c r="AM39" i="19"/>
  <c r="AM39" i="20" s="1"/>
  <c r="AN39" i="19"/>
  <c r="AN39" i="20" s="1"/>
  <c r="AO39" i="19"/>
  <c r="AO39" i="20" s="1"/>
  <c r="AP39" i="19"/>
  <c r="AP39" i="20" s="1"/>
  <c r="C40" i="19"/>
  <c r="C40" i="20" s="1"/>
  <c r="D40" i="19"/>
  <c r="D40" i="20" s="1"/>
  <c r="E40" i="19"/>
  <c r="E40" i="20" s="1"/>
  <c r="F40" i="19"/>
  <c r="F40" i="20" s="1"/>
  <c r="G40" i="19"/>
  <c r="G40" i="20" s="1"/>
  <c r="H40" i="19"/>
  <c r="H40" i="20" s="1"/>
  <c r="I40" i="19"/>
  <c r="I40" i="20" s="1"/>
  <c r="J40" i="19"/>
  <c r="J40" i="20" s="1"/>
  <c r="K40" i="19"/>
  <c r="K40" i="20" s="1"/>
  <c r="L40" i="19"/>
  <c r="L40" i="20" s="1"/>
  <c r="M40" i="19"/>
  <c r="M40" i="20" s="1"/>
  <c r="N40" i="19"/>
  <c r="N40" i="20" s="1"/>
  <c r="O40" i="19"/>
  <c r="O40" i="20" s="1"/>
  <c r="P40" i="19"/>
  <c r="P40" i="20" s="1"/>
  <c r="Q40" i="19"/>
  <c r="Q40" i="20" s="1"/>
  <c r="R40" i="19"/>
  <c r="R40" i="20" s="1"/>
  <c r="S40" i="19"/>
  <c r="S40" i="20" s="1"/>
  <c r="T40" i="19"/>
  <c r="T40" i="20" s="1"/>
  <c r="U40" i="19"/>
  <c r="U40" i="20" s="1"/>
  <c r="V40" i="19"/>
  <c r="V40" i="20" s="1"/>
  <c r="W40" i="19"/>
  <c r="W40" i="20" s="1"/>
  <c r="X40" i="19"/>
  <c r="X40" i="20" s="1"/>
  <c r="Y40" i="19"/>
  <c r="Y40" i="20" s="1"/>
  <c r="Z40" i="19"/>
  <c r="Z40" i="20" s="1"/>
  <c r="AA40" i="19"/>
  <c r="AA40" i="20" s="1"/>
  <c r="AB40" i="19"/>
  <c r="AB40" i="20" s="1"/>
  <c r="AC40" i="19"/>
  <c r="AC40" i="20" s="1"/>
  <c r="AD40" i="19"/>
  <c r="AD40" i="20" s="1"/>
  <c r="AE40" i="19"/>
  <c r="AE40" i="20" s="1"/>
  <c r="AF40" i="19"/>
  <c r="AF40" i="20" s="1"/>
  <c r="AG40" i="19"/>
  <c r="AG40" i="20" s="1"/>
  <c r="AH40" i="19"/>
  <c r="AH40" i="20" s="1"/>
  <c r="AI40" i="19"/>
  <c r="AI40" i="20" s="1"/>
  <c r="AJ40" i="19"/>
  <c r="AJ40" i="20" s="1"/>
  <c r="AK40" i="19"/>
  <c r="AK40" i="20" s="1"/>
  <c r="AL40" i="19"/>
  <c r="AL40" i="20" s="1"/>
  <c r="AM40" i="19"/>
  <c r="AM40" i="20" s="1"/>
  <c r="AN40" i="19"/>
  <c r="AN40" i="20" s="1"/>
  <c r="AO40" i="19"/>
  <c r="AO40" i="20" s="1"/>
  <c r="AP40" i="19"/>
  <c r="AP40" i="20" s="1"/>
  <c r="C41" i="19"/>
  <c r="C41" i="20" s="1"/>
  <c r="D41" i="19"/>
  <c r="D41" i="20" s="1"/>
  <c r="E41" i="19"/>
  <c r="E41" i="20" s="1"/>
  <c r="F41" i="19"/>
  <c r="F41" i="20" s="1"/>
  <c r="G41" i="19"/>
  <c r="G41" i="20" s="1"/>
  <c r="H41" i="19"/>
  <c r="H41" i="20" s="1"/>
  <c r="I41" i="19"/>
  <c r="I41" i="20" s="1"/>
  <c r="J41" i="19"/>
  <c r="J41" i="20" s="1"/>
  <c r="K41" i="19"/>
  <c r="K41" i="20" s="1"/>
  <c r="L41" i="19"/>
  <c r="L41" i="20" s="1"/>
  <c r="M41" i="19"/>
  <c r="M41" i="20" s="1"/>
  <c r="N41" i="19"/>
  <c r="N41" i="20" s="1"/>
  <c r="O41" i="19"/>
  <c r="O41" i="20" s="1"/>
  <c r="P41" i="19"/>
  <c r="P41" i="20" s="1"/>
  <c r="Q41" i="19"/>
  <c r="Q41" i="20" s="1"/>
  <c r="R41" i="19"/>
  <c r="R41" i="20" s="1"/>
  <c r="S41" i="19"/>
  <c r="S41" i="20" s="1"/>
  <c r="T41" i="19"/>
  <c r="T41" i="20" s="1"/>
  <c r="U41" i="19"/>
  <c r="U41" i="20" s="1"/>
  <c r="V41" i="19"/>
  <c r="V41" i="20" s="1"/>
  <c r="W41" i="19"/>
  <c r="W41" i="20" s="1"/>
  <c r="X41" i="19"/>
  <c r="X41" i="20" s="1"/>
  <c r="Y41" i="19"/>
  <c r="Y41" i="20" s="1"/>
  <c r="Z41" i="19"/>
  <c r="Z41" i="20" s="1"/>
  <c r="AA41" i="19"/>
  <c r="AA41" i="20" s="1"/>
  <c r="AB41" i="19"/>
  <c r="AB41" i="20" s="1"/>
  <c r="AC41" i="19"/>
  <c r="AC41" i="20" s="1"/>
  <c r="AD41" i="19"/>
  <c r="AD41" i="20" s="1"/>
  <c r="AE41" i="19"/>
  <c r="AE41" i="20" s="1"/>
  <c r="AF41" i="19"/>
  <c r="AF41" i="20" s="1"/>
  <c r="AG41" i="19"/>
  <c r="AG41" i="20" s="1"/>
  <c r="AH41" i="19"/>
  <c r="AH41" i="20" s="1"/>
  <c r="AI41" i="19"/>
  <c r="AI41" i="20" s="1"/>
  <c r="AJ41" i="19"/>
  <c r="AJ41" i="20" s="1"/>
  <c r="AK41" i="19"/>
  <c r="AK41" i="20" s="1"/>
  <c r="AL41" i="19"/>
  <c r="AL41" i="20" s="1"/>
  <c r="AM41" i="19"/>
  <c r="AM41" i="20" s="1"/>
  <c r="AN41" i="19"/>
  <c r="AN41" i="20" s="1"/>
  <c r="AO41" i="19"/>
  <c r="AO41" i="20" s="1"/>
  <c r="AP41" i="19"/>
  <c r="AP41" i="20" s="1"/>
  <c r="C42" i="19"/>
  <c r="C42" i="20" s="1"/>
  <c r="D42" i="19"/>
  <c r="D42" i="20" s="1"/>
  <c r="E42" i="19"/>
  <c r="E42" i="20" s="1"/>
  <c r="F42" i="19"/>
  <c r="F42" i="20" s="1"/>
  <c r="G42" i="19"/>
  <c r="G42" i="20" s="1"/>
  <c r="H42" i="19"/>
  <c r="H42" i="20" s="1"/>
  <c r="I42" i="19"/>
  <c r="I42" i="20" s="1"/>
  <c r="J42" i="19"/>
  <c r="J42" i="20" s="1"/>
  <c r="K42" i="19"/>
  <c r="K42" i="20" s="1"/>
  <c r="L42" i="19"/>
  <c r="L42" i="20" s="1"/>
  <c r="M42" i="19"/>
  <c r="M42" i="20" s="1"/>
  <c r="N42" i="19"/>
  <c r="N42" i="20" s="1"/>
  <c r="O42" i="19"/>
  <c r="O42" i="20" s="1"/>
  <c r="P42" i="19"/>
  <c r="P42" i="20" s="1"/>
  <c r="Q42" i="19"/>
  <c r="Q42" i="20" s="1"/>
  <c r="R42" i="19"/>
  <c r="R42" i="20" s="1"/>
  <c r="S42" i="19"/>
  <c r="S42" i="20" s="1"/>
  <c r="T42" i="19"/>
  <c r="T42" i="20" s="1"/>
  <c r="U42" i="19"/>
  <c r="U42" i="20" s="1"/>
  <c r="V42" i="19"/>
  <c r="V42" i="20" s="1"/>
  <c r="W42" i="19"/>
  <c r="W42" i="20" s="1"/>
  <c r="X42" i="19"/>
  <c r="X42" i="20" s="1"/>
  <c r="Y42" i="19"/>
  <c r="Y42" i="20" s="1"/>
  <c r="Z42" i="19"/>
  <c r="Z42" i="20" s="1"/>
  <c r="AA42" i="19"/>
  <c r="AA42" i="20" s="1"/>
  <c r="AB42" i="19"/>
  <c r="AB42" i="20" s="1"/>
  <c r="AC42" i="19"/>
  <c r="AC42" i="20" s="1"/>
  <c r="AD42" i="19"/>
  <c r="AD42" i="20" s="1"/>
  <c r="AE42" i="19"/>
  <c r="AE42" i="20" s="1"/>
  <c r="AF42" i="19"/>
  <c r="AF42" i="20" s="1"/>
  <c r="AG42" i="19"/>
  <c r="AG42" i="20" s="1"/>
  <c r="AH42" i="19"/>
  <c r="AH42" i="20" s="1"/>
  <c r="AI42" i="19"/>
  <c r="AI42" i="20" s="1"/>
  <c r="AJ42" i="19"/>
  <c r="AJ42" i="20" s="1"/>
  <c r="AK42" i="19"/>
  <c r="AK42" i="20" s="1"/>
  <c r="AL42" i="19"/>
  <c r="AL42" i="20" s="1"/>
  <c r="AM42" i="19"/>
  <c r="AM42" i="20" s="1"/>
  <c r="AN42" i="19"/>
  <c r="AN42" i="20" s="1"/>
  <c r="AO42" i="19"/>
  <c r="AO42" i="20" s="1"/>
  <c r="AP42" i="19"/>
  <c r="AP42" i="20" s="1"/>
  <c r="C43" i="19"/>
  <c r="C43" i="20" s="1"/>
  <c r="D43" i="19"/>
  <c r="D43" i="20" s="1"/>
  <c r="E43" i="19"/>
  <c r="E43" i="20" s="1"/>
  <c r="F43" i="19"/>
  <c r="F43" i="20" s="1"/>
  <c r="G43" i="19"/>
  <c r="G43" i="20" s="1"/>
  <c r="H43" i="19"/>
  <c r="H43" i="20" s="1"/>
  <c r="I43" i="19"/>
  <c r="I43" i="20" s="1"/>
  <c r="J43" i="19"/>
  <c r="J43" i="20" s="1"/>
  <c r="K43" i="19"/>
  <c r="K43" i="20" s="1"/>
  <c r="L43" i="19"/>
  <c r="L43" i="20" s="1"/>
  <c r="M43" i="19"/>
  <c r="M43" i="20" s="1"/>
  <c r="N43" i="19"/>
  <c r="N43" i="20" s="1"/>
  <c r="O43" i="19"/>
  <c r="O43" i="20" s="1"/>
  <c r="P43" i="19"/>
  <c r="P43" i="20" s="1"/>
  <c r="Q43" i="19"/>
  <c r="Q43" i="20" s="1"/>
  <c r="R43" i="19"/>
  <c r="R43" i="20" s="1"/>
  <c r="S43" i="19"/>
  <c r="S43" i="20" s="1"/>
  <c r="T43" i="19"/>
  <c r="T43" i="20" s="1"/>
  <c r="U43" i="19"/>
  <c r="U43" i="20" s="1"/>
  <c r="V43" i="19"/>
  <c r="V43" i="20" s="1"/>
  <c r="W43" i="19"/>
  <c r="W43" i="20" s="1"/>
  <c r="X43" i="19"/>
  <c r="X43" i="20" s="1"/>
  <c r="Y43" i="19"/>
  <c r="Y43" i="20" s="1"/>
  <c r="Z43" i="19"/>
  <c r="Z43" i="20" s="1"/>
  <c r="AA43" i="19"/>
  <c r="AA43" i="20" s="1"/>
  <c r="AB43" i="19"/>
  <c r="AB43" i="20" s="1"/>
  <c r="AC43" i="19"/>
  <c r="AC43" i="20" s="1"/>
  <c r="AD43" i="19"/>
  <c r="AD43" i="20" s="1"/>
  <c r="AE43" i="19"/>
  <c r="AE43" i="20" s="1"/>
  <c r="AF43" i="19"/>
  <c r="AF43" i="20" s="1"/>
  <c r="AG43" i="19"/>
  <c r="AG43" i="20" s="1"/>
  <c r="AH43" i="19"/>
  <c r="AH43" i="20" s="1"/>
  <c r="AI43" i="19"/>
  <c r="AI43" i="20" s="1"/>
  <c r="AJ43" i="19"/>
  <c r="AJ43" i="20" s="1"/>
  <c r="AK43" i="19"/>
  <c r="AK43" i="20" s="1"/>
  <c r="AL43" i="19"/>
  <c r="AL43" i="20" s="1"/>
  <c r="AM43" i="19"/>
  <c r="AM43" i="20" s="1"/>
  <c r="AN43" i="19"/>
  <c r="AN43" i="20" s="1"/>
  <c r="AO43" i="19"/>
  <c r="AO43" i="20" s="1"/>
  <c r="AP43" i="19"/>
  <c r="AP43" i="20" s="1"/>
  <c r="C44" i="19"/>
  <c r="C44" i="20" s="1"/>
  <c r="D44" i="19"/>
  <c r="D44" i="20" s="1"/>
  <c r="E44" i="19"/>
  <c r="E44" i="20" s="1"/>
  <c r="F44" i="19"/>
  <c r="F44" i="20" s="1"/>
  <c r="G44" i="19"/>
  <c r="G44" i="20" s="1"/>
  <c r="H44" i="19"/>
  <c r="H44" i="20" s="1"/>
  <c r="I44" i="19"/>
  <c r="I44" i="20" s="1"/>
  <c r="J44" i="19"/>
  <c r="J44" i="20" s="1"/>
  <c r="K44" i="19"/>
  <c r="K44" i="20" s="1"/>
  <c r="L44" i="19"/>
  <c r="L44" i="20" s="1"/>
  <c r="M44" i="19"/>
  <c r="M44" i="20" s="1"/>
  <c r="N44" i="19"/>
  <c r="N44" i="20" s="1"/>
  <c r="O44" i="19"/>
  <c r="O44" i="20" s="1"/>
  <c r="P44" i="19"/>
  <c r="P44" i="20" s="1"/>
  <c r="Q44" i="19"/>
  <c r="Q44" i="20" s="1"/>
  <c r="R44" i="19"/>
  <c r="R44" i="20" s="1"/>
  <c r="S44" i="19"/>
  <c r="S44" i="20" s="1"/>
  <c r="T44" i="19"/>
  <c r="T44" i="20" s="1"/>
  <c r="U44" i="19"/>
  <c r="U44" i="20" s="1"/>
  <c r="V44" i="19"/>
  <c r="V44" i="20" s="1"/>
  <c r="W44" i="19"/>
  <c r="W44" i="20" s="1"/>
  <c r="X44" i="19"/>
  <c r="X44" i="20" s="1"/>
  <c r="Y44" i="19"/>
  <c r="Y44" i="20" s="1"/>
  <c r="Z44" i="19"/>
  <c r="Z44" i="20" s="1"/>
  <c r="AA44" i="19"/>
  <c r="AA44" i="20" s="1"/>
  <c r="AB44" i="19"/>
  <c r="AB44" i="20" s="1"/>
  <c r="AC44" i="19"/>
  <c r="AC44" i="20" s="1"/>
  <c r="AD44" i="19"/>
  <c r="AD44" i="20" s="1"/>
  <c r="AE44" i="19"/>
  <c r="AE44" i="20" s="1"/>
  <c r="AF44" i="19"/>
  <c r="AF44" i="20" s="1"/>
  <c r="AG44" i="19"/>
  <c r="AG44" i="20" s="1"/>
  <c r="AH44" i="19"/>
  <c r="AH44" i="20" s="1"/>
  <c r="AI44" i="19"/>
  <c r="AI44" i="20" s="1"/>
  <c r="AJ44" i="19"/>
  <c r="AJ44" i="20" s="1"/>
  <c r="AK44" i="19"/>
  <c r="AK44" i="20" s="1"/>
  <c r="AL44" i="19"/>
  <c r="AL44" i="20" s="1"/>
  <c r="AM44" i="19"/>
  <c r="AM44" i="20" s="1"/>
  <c r="AN44" i="19"/>
  <c r="AN44" i="20" s="1"/>
  <c r="AO44" i="19"/>
  <c r="AO44" i="20" s="1"/>
  <c r="AP44" i="19"/>
  <c r="AP44" i="20" s="1"/>
  <c r="C45" i="19"/>
  <c r="C45" i="20" s="1"/>
  <c r="D45" i="19"/>
  <c r="D45" i="20" s="1"/>
  <c r="E45" i="19"/>
  <c r="E45" i="20" s="1"/>
  <c r="F45" i="19"/>
  <c r="F45" i="20" s="1"/>
  <c r="G45" i="19"/>
  <c r="G45" i="20" s="1"/>
  <c r="H45" i="19"/>
  <c r="H45" i="20" s="1"/>
  <c r="I45" i="19"/>
  <c r="I45" i="20" s="1"/>
  <c r="J45" i="19"/>
  <c r="J45" i="20" s="1"/>
  <c r="K45" i="19"/>
  <c r="K45" i="20" s="1"/>
  <c r="L45" i="19"/>
  <c r="L45" i="20" s="1"/>
  <c r="M45" i="19"/>
  <c r="M45" i="20" s="1"/>
  <c r="N45" i="19"/>
  <c r="N45" i="20" s="1"/>
  <c r="O45" i="19"/>
  <c r="O45" i="20" s="1"/>
  <c r="P45" i="19"/>
  <c r="P45" i="20" s="1"/>
  <c r="Q45" i="19"/>
  <c r="Q45" i="20" s="1"/>
  <c r="R45" i="19"/>
  <c r="R45" i="20" s="1"/>
  <c r="S45" i="19"/>
  <c r="S45" i="20" s="1"/>
  <c r="T45" i="19"/>
  <c r="T45" i="20" s="1"/>
  <c r="U45" i="19"/>
  <c r="U45" i="20" s="1"/>
  <c r="V45" i="19"/>
  <c r="V45" i="20" s="1"/>
  <c r="W45" i="19"/>
  <c r="W45" i="20" s="1"/>
  <c r="X45" i="19"/>
  <c r="X45" i="20" s="1"/>
  <c r="Y45" i="19"/>
  <c r="Y45" i="20" s="1"/>
  <c r="Z45" i="19"/>
  <c r="Z45" i="20" s="1"/>
  <c r="AA45" i="19"/>
  <c r="AA45" i="20" s="1"/>
  <c r="AB45" i="19"/>
  <c r="AB45" i="20" s="1"/>
  <c r="AC45" i="19"/>
  <c r="AC45" i="20" s="1"/>
  <c r="AD45" i="19"/>
  <c r="AD45" i="20" s="1"/>
  <c r="AE45" i="19"/>
  <c r="AE45" i="20" s="1"/>
  <c r="AF45" i="19"/>
  <c r="AF45" i="20" s="1"/>
  <c r="AG45" i="19"/>
  <c r="AG45" i="20" s="1"/>
  <c r="AH45" i="19"/>
  <c r="AH45" i="20" s="1"/>
  <c r="AI45" i="19"/>
  <c r="AI45" i="20" s="1"/>
  <c r="AJ45" i="19"/>
  <c r="AJ45" i="20" s="1"/>
  <c r="AK45" i="19"/>
  <c r="AK45" i="20" s="1"/>
  <c r="AL45" i="19"/>
  <c r="AL45" i="20" s="1"/>
  <c r="AM45" i="19"/>
  <c r="AM45" i="20" s="1"/>
  <c r="AN45" i="19"/>
  <c r="AN45" i="20" s="1"/>
  <c r="AO45" i="19"/>
  <c r="AO45" i="20" s="1"/>
  <c r="AP45" i="19"/>
  <c r="AP45" i="20" s="1"/>
  <c r="C46" i="19"/>
  <c r="C46" i="20" s="1"/>
  <c r="D46" i="19"/>
  <c r="D46" i="20" s="1"/>
  <c r="E46" i="19"/>
  <c r="E46" i="20" s="1"/>
  <c r="F46" i="19"/>
  <c r="F46" i="20" s="1"/>
  <c r="G46" i="19"/>
  <c r="G46" i="20" s="1"/>
  <c r="H46" i="19"/>
  <c r="H46" i="20" s="1"/>
  <c r="I46" i="19"/>
  <c r="I46" i="20" s="1"/>
  <c r="J46" i="19"/>
  <c r="J46" i="20" s="1"/>
  <c r="K46" i="19"/>
  <c r="K46" i="20" s="1"/>
  <c r="L46" i="19"/>
  <c r="L46" i="20" s="1"/>
  <c r="M46" i="19"/>
  <c r="M46" i="20" s="1"/>
  <c r="N46" i="19"/>
  <c r="N46" i="20" s="1"/>
  <c r="O46" i="19"/>
  <c r="O46" i="20" s="1"/>
  <c r="P46" i="19"/>
  <c r="P46" i="20" s="1"/>
  <c r="Q46" i="19"/>
  <c r="Q46" i="20" s="1"/>
  <c r="R46" i="19"/>
  <c r="R46" i="20" s="1"/>
  <c r="S46" i="19"/>
  <c r="S46" i="20" s="1"/>
  <c r="T46" i="19"/>
  <c r="T46" i="20" s="1"/>
  <c r="U46" i="19"/>
  <c r="U46" i="20" s="1"/>
  <c r="V46" i="19"/>
  <c r="V46" i="20" s="1"/>
  <c r="W46" i="19"/>
  <c r="W46" i="20" s="1"/>
  <c r="X46" i="19"/>
  <c r="X46" i="20" s="1"/>
  <c r="Y46" i="19"/>
  <c r="Y46" i="20" s="1"/>
  <c r="Z46" i="19"/>
  <c r="Z46" i="20" s="1"/>
  <c r="AA46" i="19"/>
  <c r="AA46" i="20" s="1"/>
  <c r="AB46" i="19"/>
  <c r="AB46" i="20" s="1"/>
  <c r="AC46" i="19"/>
  <c r="AC46" i="20" s="1"/>
  <c r="AD46" i="19"/>
  <c r="AD46" i="20" s="1"/>
  <c r="AE46" i="19"/>
  <c r="AE46" i="20" s="1"/>
  <c r="AF46" i="19"/>
  <c r="AF46" i="20" s="1"/>
  <c r="AG46" i="19"/>
  <c r="AG46" i="20" s="1"/>
  <c r="AH46" i="19"/>
  <c r="AH46" i="20" s="1"/>
  <c r="AI46" i="19"/>
  <c r="AI46" i="20" s="1"/>
  <c r="AJ46" i="19"/>
  <c r="AJ46" i="20" s="1"/>
  <c r="AK46" i="19"/>
  <c r="AK46" i="20" s="1"/>
  <c r="AL46" i="19"/>
  <c r="AL46" i="20" s="1"/>
  <c r="AM46" i="19"/>
  <c r="AM46" i="20" s="1"/>
  <c r="AN46" i="19"/>
  <c r="AN46" i="20" s="1"/>
  <c r="AO46" i="19"/>
  <c r="AO46" i="20" s="1"/>
  <c r="AP46" i="19"/>
  <c r="AP46" i="20" s="1"/>
  <c r="C47" i="19"/>
  <c r="C47" i="20" s="1"/>
  <c r="D47" i="19"/>
  <c r="D47" i="20" s="1"/>
  <c r="F47" i="19"/>
  <c r="F47" i="20" s="1"/>
  <c r="H47" i="19"/>
  <c r="H47" i="20" s="1"/>
  <c r="I47" i="19"/>
  <c r="I47" i="20" s="1"/>
  <c r="K47" i="19"/>
  <c r="K47" i="20" s="1"/>
  <c r="L47" i="19"/>
  <c r="L47" i="20" s="1"/>
  <c r="M47" i="19"/>
  <c r="M47" i="20" s="1"/>
  <c r="N47" i="19"/>
  <c r="N47" i="20" s="1"/>
  <c r="P47" i="19"/>
  <c r="P47" i="20" s="1"/>
  <c r="S47" i="19"/>
  <c r="S47" i="20" s="1"/>
  <c r="T47" i="19"/>
  <c r="T47" i="20" s="1"/>
  <c r="U47" i="19"/>
  <c r="U47" i="20" s="1"/>
  <c r="V47" i="19"/>
  <c r="V47" i="20" s="1"/>
  <c r="W47" i="19"/>
  <c r="W47" i="20" s="1"/>
  <c r="X47" i="19"/>
  <c r="X47" i="20" s="1"/>
  <c r="Y47" i="19"/>
  <c r="Y47" i="20" s="1"/>
  <c r="Z47" i="19"/>
  <c r="Z47" i="20" s="1"/>
  <c r="AA47" i="19"/>
  <c r="AA47" i="20" s="1"/>
  <c r="AB47" i="19"/>
  <c r="AB47" i="20" s="1"/>
  <c r="AD47" i="19"/>
  <c r="AD47" i="20" s="1"/>
  <c r="AF47" i="19"/>
  <c r="AF47" i="20" s="1"/>
  <c r="AH47" i="19"/>
  <c r="AH47" i="20" s="1"/>
  <c r="AI47" i="19"/>
  <c r="AI47" i="20" s="1"/>
  <c r="AJ47" i="19"/>
  <c r="AJ47" i="20" s="1"/>
  <c r="AK47" i="19"/>
  <c r="AK47" i="20" s="1"/>
  <c r="AL47" i="19"/>
  <c r="AL47" i="20" s="1"/>
  <c r="AM47" i="19"/>
  <c r="AM47" i="20" s="1"/>
  <c r="AN47" i="19"/>
  <c r="AN47" i="20" s="1"/>
  <c r="AO47" i="19"/>
  <c r="AO47" i="20" s="1"/>
  <c r="AP47" i="19"/>
  <c r="AP47" i="20" s="1"/>
  <c r="C48" i="19"/>
  <c r="C48" i="20" s="1"/>
  <c r="D48" i="19"/>
  <c r="D48" i="20" s="1"/>
  <c r="E48" i="19"/>
  <c r="E48" i="20" s="1"/>
  <c r="F48" i="19"/>
  <c r="F48" i="20" s="1"/>
  <c r="G48" i="19"/>
  <c r="G48" i="20" s="1"/>
  <c r="H48" i="19"/>
  <c r="H48" i="20" s="1"/>
  <c r="I48" i="19"/>
  <c r="I48" i="20" s="1"/>
  <c r="J48" i="19"/>
  <c r="J48" i="20" s="1"/>
  <c r="K48" i="19"/>
  <c r="K48" i="20" s="1"/>
  <c r="L48" i="19"/>
  <c r="L48" i="20" s="1"/>
  <c r="M48" i="19"/>
  <c r="M48" i="20" s="1"/>
  <c r="N48" i="19"/>
  <c r="N48" i="20" s="1"/>
  <c r="O48" i="19"/>
  <c r="O48" i="20" s="1"/>
  <c r="P48" i="19"/>
  <c r="P48" i="20" s="1"/>
  <c r="Q48" i="19"/>
  <c r="Q48" i="20" s="1"/>
  <c r="R48" i="19"/>
  <c r="R48" i="20" s="1"/>
  <c r="S48" i="19"/>
  <c r="S48" i="20" s="1"/>
  <c r="T48" i="19"/>
  <c r="T48" i="20" s="1"/>
  <c r="U48" i="19"/>
  <c r="U48" i="20" s="1"/>
  <c r="V48" i="19"/>
  <c r="V48" i="20" s="1"/>
  <c r="W48" i="19"/>
  <c r="W48" i="20" s="1"/>
  <c r="X48" i="19"/>
  <c r="X48" i="20" s="1"/>
  <c r="Y48" i="19"/>
  <c r="Y48" i="20" s="1"/>
  <c r="Z48" i="19"/>
  <c r="Z48" i="20" s="1"/>
  <c r="AA48" i="19"/>
  <c r="AA48" i="20" s="1"/>
  <c r="AB48" i="19"/>
  <c r="AB48" i="20" s="1"/>
  <c r="AC48" i="19"/>
  <c r="AC48" i="20" s="1"/>
  <c r="AD48" i="19"/>
  <c r="AD48" i="20" s="1"/>
  <c r="AE48" i="19"/>
  <c r="AE48" i="20" s="1"/>
  <c r="AF48" i="19"/>
  <c r="AF48" i="20" s="1"/>
  <c r="AG48" i="19"/>
  <c r="AG48" i="20" s="1"/>
  <c r="AH48" i="19"/>
  <c r="AH48" i="20" s="1"/>
  <c r="AI48" i="19"/>
  <c r="AI48" i="20" s="1"/>
  <c r="AJ48" i="19"/>
  <c r="AJ48" i="20" s="1"/>
  <c r="AK48" i="19"/>
  <c r="AK48" i="20" s="1"/>
  <c r="AL48" i="19"/>
  <c r="AL48" i="20" s="1"/>
  <c r="AM48" i="19"/>
  <c r="AM48" i="20" s="1"/>
  <c r="AN48" i="19"/>
  <c r="AN48" i="20" s="1"/>
  <c r="AO48" i="19"/>
  <c r="AO48" i="20" s="1"/>
  <c r="AP48" i="19"/>
  <c r="AP48" i="20" s="1"/>
  <c r="C49" i="19"/>
  <c r="C49" i="20" s="1"/>
  <c r="D49" i="19"/>
  <c r="D49" i="20" s="1"/>
  <c r="E49" i="19"/>
  <c r="E49" i="20" s="1"/>
  <c r="F49" i="19"/>
  <c r="F49" i="20" s="1"/>
  <c r="G49" i="19"/>
  <c r="G49" i="20" s="1"/>
  <c r="H49" i="19"/>
  <c r="H49" i="20" s="1"/>
  <c r="I49" i="19"/>
  <c r="I49" i="20" s="1"/>
  <c r="J49" i="19"/>
  <c r="J49" i="20" s="1"/>
  <c r="K49" i="19"/>
  <c r="K49" i="20" s="1"/>
  <c r="L49" i="19"/>
  <c r="L49" i="20" s="1"/>
  <c r="M49" i="19"/>
  <c r="M49" i="20" s="1"/>
  <c r="N49" i="19"/>
  <c r="N49" i="20" s="1"/>
  <c r="O49" i="19"/>
  <c r="O49" i="20" s="1"/>
  <c r="P49" i="19"/>
  <c r="P49" i="20" s="1"/>
  <c r="Q49" i="19"/>
  <c r="Q49" i="20" s="1"/>
  <c r="R49" i="19"/>
  <c r="R49" i="20" s="1"/>
  <c r="S49" i="19"/>
  <c r="S49" i="20" s="1"/>
  <c r="T49" i="19"/>
  <c r="T49" i="20" s="1"/>
  <c r="U49" i="19"/>
  <c r="U49" i="20" s="1"/>
  <c r="V49" i="19"/>
  <c r="V49" i="20" s="1"/>
  <c r="W49" i="19"/>
  <c r="W49" i="20" s="1"/>
  <c r="X49" i="19"/>
  <c r="X49" i="20" s="1"/>
  <c r="Y49" i="19"/>
  <c r="Y49" i="20" s="1"/>
  <c r="Z49" i="19"/>
  <c r="Z49" i="20" s="1"/>
  <c r="AA49" i="19"/>
  <c r="AA49" i="20" s="1"/>
  <c r="AB49" i="19"/>
  <c r="AB49" i="20" s="1"/>
  <c r="AC49" i="19"/>
  <c r="AC49" i="20" s="1"/>
  <c r="AD49" i="19"/>
  <c r="AD49" i="20" s="1"/>
  <c r="AE49" i="19"/>
  <c r="AE49" i="20" s="1"/>
  <c r="AF49" i="19"/>
  <c r="AF49" i="20" s="1"/>
  <c r="AG49" i="19"/>
  <c r="AG49" i="20" s="1"/>
  <c r="AH49" i="19"/>
  <c r="AH49" i="20" s="1"/>
  <c r="AI49" i="19"/>
  <c r="AI49" i="20" s="1"/>
  <c r="AJ49" i="19"/>
  <c r="AJ49" i="20" s="1"/>
  <c r="AK49" i="19"/>
  <c r="AK49" i="20" s="1"/>
  <c r="AL49" i="19"/>
  <c r="AL49" i="20" s="1"/>
  <c r="AM49" i="19"/>
  <c r="AM49" i="20" s="1"/>
  <c r="AN49" i="19"/>
  <c r="AN49" i="20" s="1"/>
  <c r="AO49" i="19"/>
  <c r="AO49" i="20" s="1"/>
  <c r="AP49" i="19"/>
  <c r="AP49" i="20" s="1"/>
  <c r="C50" i="19"/>
  <c r="C50" i="20" s="1"/>
  <c r="D50" i="19"/>
  <c r="D50" i="20" s="1"/>
  <c r="E50" i="19"/>
  <c r="E50" i="20" s="1"/>
  <c r="F50" i="19"/>
  <c r="F50" i="20" s="1"/>
  <c r="G50" i="19"/>
  <c r="G50" i="20" s="1"/>
  <c r="H50" i="19"/>
  <c r="H50" i="20" s="1"/>
  <c r="I50" i="19"/>
  <c r="I50" i="20" s="1"/>
  <c r="J50" i="19"/>
  <c r="J50" i="20" s="1"/>
  <c r="K50" i="19"/>
  <c r="K50" i="20" s="1"/>
  <c r="L50" i="19"/>
  <c r="L50" i="20" s="1"/>
  <c r="M50" i="19"/>
  <c r="M50" i="20" s="1"/>
  <c r="N50" i="19"/>
  <c r="N50" i="20" s="1"/>
  <c r="O50" i="19"/>
  <c r="O50" i="20" s="1"/>
  <c r="P50" i="19"/>
  <c r="P50" i="20" s="1"/>
  <c r="Q50" i="19"/>
  <c r="Q50" i="20" s="1"/>
  <c r="R50" i="19"/>
  <c r="R50" i="20" s="1"/>
  <c r="S50" i="19"/>
  <c r="S50" i="20" s="1"/>
  <c r="T50" i="19"/>
  <c r="T50" i="20" s="1"/>
  <c r="U50" i="19"/>
  <c r="U50" i="20" s="1"/>
  <c r="V50" i="19"/>
  <c r="V50" i="20" s="1"/>
  <c r="W50" i="19"/>
  <c r="W50" i="20" s="1"/>
  <c r="X50" i="19"/>
  <c r="X50" i="20" s="1"/>
  <c r="Y50" i="19"/>
  <c r="Y50" i="20" s="1"/>
  <c r="Z50" i="19"/>
  <c r="Z50" i="20" s="1"/>
  <c r="AA50" i="19"/>
  <c r="AA50" i="20" s="1"/>
  <c r="AB50" i="19"/>
  <c r="AB50" i="20" s="1"/>
  <c r="AC50" i="19"/>
  <c r="AC50" i="20" s="1"/>
  <c r="AD50" i="19"/>
  <c r="AD50" i="20" s="1"/>
  <c r="AE50" i="19"/>
  <c r="AE50" i="20" s="1"/>
  <c r="AF50" i="19"/>
  <c r="AF50" i="20" s="1"/>
  <c r="AG50" i="19"/>
  <c r="AG50" i="20" s="1"/>
  <c r="AH50" i="19"/>
  <c r="AH50" i="20" s="1"/>
  <c r="AI50" i="19"/>
  <c r="AI50" i="20" s="1"/>
  <c r="AJ50" i="19"/>
  <c r="AJ50" i="20" s="1"/>
  <c r="AK50" i="19"/>
  <c r="AK50" i="20" s="1"/>
  <c r="AL50" i="19"/>
  <c r="AL50" i="20" s="1"/>
  <c r="AM50" i="19"/>
  <c r="AM50" i="20" s="1"/>
  <c r="AN50" i="19"/>
  <c r="AN50" i="20" s="1"/>
  <c r="AO50" i="19"/>
  <c r="AO50" i="20" s="1"/>
  <c r="AP50" i="19"/>
  <c r="AP50" i="20" s="1"/>
  <c r="C51" i="19"/>
  <c r="C51" i="20" s="1"/>
  <c r="D51" i="19"/>
  <c r="D51" i="20" s="1"/>
  <c r="E51" i="19"/>
  <c r="E51" i="20" s="1"/>
  <c r="F51" i="19"/>
  <c r="F51" i="20" s="1"/>
  <c r="G51" i="19"/>
  <c r="G51" i="20" s="1"/>
  <c r="H51" i="19"/>
  <c r="H51" i="20" s="1"/>
  <c r="I51" i="19"/>
  <c r="I51" i="20" s="1"/>
  <c r="J51" i="19"/>
  <c r="J51" i="20" s="1"/>
  <c r="K51" i="19"/>
  <c r="K51" i="20" s="1"/>
  <c r="L51" i="19"/>
  <c r="L51" i="20" s="1"/>
  <c r="M51" i="19"/>
  <c r="M51" i="20" s="1"/>
  <c r="N51" i="19"/>
  <c r="N51" i="20" s="1"/>
  <c r="O51" i="19"/>
  <c r="O51" i="20" s="1"/>
  <c r="P51" i="19"/>
  <c r="P51" i="20" s="1"/>
  <c r="Q51" i="19"/>
  <c r="Q51" i="20" s="1"/>
  <c r="R51" i="19"/>
  <c r="R51" i="20" s="1"/>
  <c r="S51" i="19"/>
  <c r="S51" i="20" s="1"/>
  <c r="T51" i="19"/>
  <c r="T51" i="20" s="1"/>
  <c r="U51" i="19"/>
  <c r="U51" i="20" s="1"/>
  <c r="V51" i="19"/>
  <c r="V51" i="20" s="1"/>
  <c r="W51" i="19"/>
  <c r="W51" i="20" s="1"/>
  <c r="X51" i="19"/>
  <c r="X51" i="20" s="1"/>
  <c r="Y51" i="19"/>
  <c r="Y51" i="20" s="1"/>
  <c r="Z51" i="19"/>
  <c r="Z51" i="20" s="1"/>
  <c r="AA51" i="19"/>
  <c r="AA51" i="20" s="1"/>
  <c r="AB51" i="19"/>
  <c r="AB51" i="20" s="1"/>
  <c r="AC51" i="19"/>
  <c r="AC51" i="20" s="1"/>
  <c r="AD51" i="19"/>
  <c r="AD51" i="20" s="1"/>
  <c r="AE51" i="19"/>
  <c r="AE51" i="20" s="1"/>
  <c r="AF51" i="19"/>
  <c r="AF51" i="20" s="1"/>
  <c r="AG51" i="19"/>
  <c r="AG51" i="20" s="1"/>
  <c r="AH51" i="19"/>
  <c r="AH51" i="20" s="1"/>
  <c r="AI51" i="19"/>
  <c r="AI51" i="20" s="1"/>
  <c r="AJ51" i="19"/>
  <c r="AJ51" i="20" s="1"/>
  <c r="AK51" i="19"/>
  <c r="AK51" i="20" s="1"/>
  <c r="AL51" i="19"/>
  <c r="AL51" i="20" s="1"/>
  <c r="AM51" i="19"/>
  <c r="AM51" i="20" s="1"/>
  <c r="AN51" i="19"/>
  <c r="AN51" i="20" s="1"/>
  <c r="AO51" i="19"/>
  <c r="AO51" i="20" s="1"/>
  <c r="AP51" i="19"/>
  <c r="AP51" i="20" s="1"/>
  <c r="C52" i="19"/>
  <c r="C52" i="20" s="1"/>
  <c r="D52" i="19"/>
  <c r="D52" i="20" s="1"/>
  <c r="E52" i="19"/>
  <c r="E52" i="20" s="1"/>
  <c r="F52" i="19"/>
  <c r="F52" i="20" s="1"/>
  <c r="G52" i="19"/>
  <c r="G52" i="20" s="1"/>
  <c r="H52" i="19"/>
  <c r="H52" i="20" s="1"/>
  <c r="I52" i="19"/>
  <c r="I52" i="20" s="1"/>
  <c r="J52" i="19"/>
  <c r="J52" i="20" s="1"/>
  <c r="K52" i="19"/>
  <c r="K52" i="20" s="1"/>
  <c r="L52" i="19"/>
  <c r="L52" i="20" s="1"/>
  <c r="M52" i="19"/>
  <c r="M52" i="20" s="1"/>
  <c r="N52" i="19"/>
  <c r="N52" i="20" s="1"/>
  <c r="O52" i="19"/>
  <c r="O52" i="20" s="1"/>
  <c r="P52" i="19"/>
  <c r="P52" i="20" s="1"/>
  <c r="Q52" i="19"/>
  <c r="Q52" i="20" s="1"/>
  <c r="R52" i="19"/>
  <c r="R52" i="20" s="1"/>
  <c r="S52" i="19"/>
  <c r="S52" i="20" s="1"/>
  <c r="T52" i="19"/>
  <c r="T52" i="20" s="1"/>
  <c r="U52" i="19"/>
  <c r="U52" i="20" s="1"/>
  <c r="V52" i="19"/>
  <c r="V52" i="20" s="1"/>
  <c r="W52" i="19"/>
  <c r="W52" i="20" s="1"/>
  <c r="X52" i="19"/>
  <c r="X52" i="20" s="1"/>
  <c r="Y52" i="19"/>
  <c r="Y52" i="20" s="1"/>
  <c r="Z52" i="19"/>
  <c r="Z52" i="20" s="1"/>
  <c r="AA52" i="19"/>
  <c r="AA52" i="20" s="1"/>
  <c r="AB52" i="19"/>
  <c r="AB52" i="20" s="1"/>
  <c r="AC52" i="19"/>
  <c r="AC52" i="20" s="1"/>
  <c r="AD52" i="19"/>
  <c r="AD52" i="20" s="1"/>
  <c r="AE52" i="19"/>
  <c r="AE52" i="20" s="1"/>
  <c r="AF52" i="19"/>
  <c r="AF52" i="20" s="1"/>
  <c r="AG52" i="19"/>
  <c r="AG52" i="20" s="1"/>
  <c r="AH52" i="19"/>
  <c r="AH52" i="20" s="1"/>
  <c r="AI52" i="19"/>
  <c r="AI52" i="20" s="1"/>
  <c r="AJ52" i="19"/>
  <c r="AJ52" i="20" s="1"/>
  <c r="AK52" i="19"/>
  <c r="AK52" i="20" s="1"/>
  <c r="AL52" i="19"/>
  <c r="AL52" i="20" s="1"/>
  <c r="AM52" i="19"/>
  <c r="AM52" i="20" s="1"/>
  <c r="AN52" i="19"/>
  <c r="AN52" i="20" s="1"/>
  <c r="AO52" i="19"/>
  <c r="AO52" i="20" s="1"/>
  <c r="AP52" i="19"/>
  <c r="AP52" i="20" s="1"/>
  <c r="C53" i="19"/>
  <c r="C53" i="20" s="1"/>
  <c r="D53" i="19"/>
  <c r="D53" i="20" s="1"/>
  <c r="E53" i="19"/>
  <c r="E53" i="20" s="1"/>
  <c r="F53" i="19"/>
  <c r="F53" i="20" s="1"/>
  <c r="G53" i="19"/>
  <c r="G53" i="20" s="1"/>
  <c r="H53" i="19"/>
  <c r="H53" i="20" s="1"/>
  <c r="I53" i="19"/>
  <c r="I53" i="20" s="1"/>
  <c r="J53" i="19"/>
  <c r="J53" i="20" s="1"/>
  <c r="K53" i="19"/>
  <c r="K53" i="20" s="1"/>
  <c r="L53" i="19"/>
  <c r="L53" i="20" s="1"/>
  <c r="M53" i="19"/>
  <c r="M53" i="20" s="1"/>
  <c r="N53" i="19"/>
  <c r="N53" i="20" s="1"/>
  <c r="P53" i="19"/>
  <c r="P53" i="20" s="1"/>
  <c r="Q53" i="19"/>
  <c r="Q53" i="20" s="1"/>
  <c r="S53" i="19"/>
  <c r="S53" i="20" s="1"/>
  <c r="T53" i="19"/>
  <c r="T53" i="20" s="1"/>
  <c r="U53" i="19"/>
  <c r="U53" i="20" s="1"/>
  <c r="V53" i="19"/>
  <c r="V53" i="20" s="1"/>
  <c r="W53" i="19"/>
  <c r="W53" i="20" s="1"/>
  <c r="X53" i="19"/>
  <c r="X53" i="20" s="1"/>
  <c r="Y53" i="19"/>
  <c r="Y53" i="20" s="1"/>
  <c r="Z53" i="19"/>
  <c r="Z53" i="20" s="1"/>
  <c r="AA53" i="19"/>
  <c r="AA53" i="20" s="1"/>
  <c r="AB53" i="19"/>
  <c r="AB53" i="20" s="1"/>
  <c r="AC53" i="19"/>
  <c r="AC53" i="20" s="1"/>
  <c r="AD53" i="19"/>
  <c r="AD53" i="20" s="1"/>
  <c r="AE53" i="19"/>
  <c r="AE53" i="20" s="1"/>
  <c r="AF53" i="19"/>
  <c r="AF53" i="20" s="1"/>
  <c r="AG53" i="19"/>
  <c r="AG53" i="20" s="1"/>
  <c r="AH53" i="19"/>
  <c r="AH53" i="20" s="1"/>
  <c r="AI53" i="19"/>
  <c r="AI53" i="20" s="1"/>
  <c r="AJ53" i="19"/>
  <c r="AJ53" i="20" s="1"/>
  <c r="AK53" i="19"/>
  <c r="AK53" i="20" s="1"/>
  <c r="AL53" i="19"/>
  <c r="AL53" i="20" s="1"/>
  <c r="AM53" i="19"/>
  <c r="AM53" i="20" s="1"/>
  <c r="AN53" i="19"/>
  <c r="AN53" i="20" s="1"/>
  <c r="AO53" i="19"/>
  <c r="AO53" i="20" s="1"/>
  <c r="AP53" i="19"/>
  <c r="AP53" i="20" s="1"/>
  <c r="G54" i="19"/>
  <c r="G54" i="20" s="1"/>
  <c r="H54" i="19"/>
  <c r="H54" i="20" s="1"/>
  <c r="I54" i="19"/>
  <c r="I54" i="20" s="1"/>
  <c r="J54" i="19"/>
  <c r="J54" i="20" s="1"/>
  <c r="K54" i="19"/>
  <c r="K54" i="20" s="1"/>
  <c r="L54" i="19"/>
  <c r="L54" i="20" s="1"/>
  <c r="M54" i="19"/>
  <c r="M54" i="20" s="1"/>
  <c r="N54" i="19"/>
  <c r="N54" i="20" s="1"/>
  <c r="O54" i="19"/>
  <c r="O54" i="20" s="1"/>
  <c r="P54" i="19"/>
  <c r="P54" i="20" s="1"/>
  <c r="Q54" i="19"/>
  <c r="Q54" i="20" s="1"/>
  <c r="T54" i="19"/>
  <c r="T54" i="20" s="1"/>
  <c r="U54" i="19"/>
  <c r="U54" i="20" s="1"/>
  <c r="V54" i="19"/>
  <c r="V54" i="20" s="1"/>
  <c r="W54" i="19"/>
  <c r="W54" i="20" s="1"/>
  <c r="X54" i="19"/>
  <c r="X54" i="20" s="1"/>
  <c r="Y54" i="19"/>
  <c r="Y54" i="20" s="1"/>
  <c r="Z54" i="19"/>
  <c r="Z54" i="20" s="1"/>
  <c r="AA54" i="19"/>
  <c r="AA54" i="20" s="1"/>
  <c r="AB54" i="19"/>
  <c r="AB54" i="20" s="1"/>
  <c r="AC54" i="19"/>
  <c r="AC54" i="20" s="1"/>
  <c r="AD54" i="19"/>
  <c r="AD54" i="20" s="1"/>
  <c r="AE54" i="19"/>
  <c r="AE54" i="20" s="1"/>
  <c r="AF54" i="19"/>
  <c r="AF54" i="20" s="1"/>
  <c r="AG54" i="19"/>
  <c r="AG54" i="20" s="1"/>
  <c r="AH54" i="19"/>
  <c r="AH54" i="20" s="1"/>
  <c r="AI54" i="19"/>
  <c r="AI54" i="20" s="1"/>
  <c r="AJ54" i="19"/>
  <c r="AJ54" i="20" s="1"/>
  <c r="AK54" i="19"/>
  <c r="AK54" i="20" s="1"/>
  <c r="AL54" i="19"/>
  <c r="AL54" i="20" s="1"/>
  <c r="AM54" i="19"/>
  <c r="AM54" i="20" s="1"/>
  <c r="AN54" i="19"/>
  <c r="AN54" i="20" s="1"/>
  <c r="AO54" i="19"/>
  <c r="AO54" i="20" s="1"/>
  <c r="AP54" i="19"/>
  <c r="AP54" i="20" s="1"/>
  <c r="C55" i="19"/>
  <c r="C55" i="20" s="1"/>
  <c r="D55" i="19"/>
  <c r="D55" i="20" s="1"/>
  <c r="E55" i="19"/>
  <c r="E55" i="20" s="1"/>
  <c r="F55" i="19"/>
  <c r="F55" i="20" s="1"/>
  <c r="G55" i="19"/>
  <c r="G55" i="20" s="1"/>
  <c r="H55" i="19"/>
  <c r="H55" i="20" s="1"/>
  <c r="I55" i="19"/>
  <c r="I55" i="20" s="1"/>
  <c r="J55" i="19"/>
  <c r="J55" i="20" s="1"/>
  <c r="K55" i="19"/>
  <c r="K55" i="20" s="1"/>
  <c r="L55" i="19"/>
  <c r="L55" i="20" s="1"/>
  <c r="M55" i="19"/>
  <c r="M55" i="20" s="1"/>
  <c r="N55" i="19"/>
  <c r="N55" i="20" s="1"/>
  <c r="O55" i="19"/>
  <c r="O55" i="20" s="1"/>
  <c r="P55" i="19"/>
  <c r="P55" i="20" s="1"/>
  <c r="Q55" i="19"/>
  <c r="Q55" i="20" s="1"/>
  <c r="R55" i="19"/>
  <c r="R55" i="20" s="1"/>
  <c r="S55" i="19"/>
  <c r="S55" i="20" s="1"/>
  <c r="T55" i="19"/>
  <c r="T55" i="20" s="1"/>
  <c r="U55" i="19"/>
  <c r="U55" i="20" s="1"/>
  <c r="V55" i="19"/>
  <c r="V55" i="20" s="1"/>
  <c r="W55" i="19"/>
  <c r="W55" i="20" s="1"/>
  <c r="X55" i="19"/>
  <c r="X55" i="20" s="1"/>
  <c r="Y55" i="19"/>
  <c r="Y55" i="20" s="1"/>
  <c r="Z55" i="19"/>
  <c r="Z55" i="20" s="1"/>
  <c r="AA55" i="19"/>
  <c r="AA55" i="20" s="1"/>
  <c r="AB55" i="19"/>
  <c r="AB55" i="20" s="1"/>
  <c r="AC55" i="19"/>
  <c r="AC55" i="20" s="1"/>
  <c r="AD55" i="19"/>
  <c r="AD55" i="20" s="1"/>
  <c r="AE55" i="19"/>
  <c r="AE55" i="20" s="1"/>
  <c r="AF55" i="19"/>
  <c r="AF55" i="20" s="1"/>
  <c r="AG55" i="19"/>
  <c r="AG55" i="20" s="1"/>
  <c r="AH55" i="19"/>
  <c r="AH55" i="20" s="1"/>
  <c r="AI55" i="19"/>
  <c r="AI55" i="20" s="1"/>
  <c r="AJ55" i="19"/>
  <c r="AJ55" i="20" s="1"/>
  <c r="AK55" i="19"/>
  <c r="AK55" i="20" s="1"/>
  <c r="AL55" i="19"/>
  <c r="AL55" i="20" s="1"/>
  <c r="AM55" i="19"/>
  <c r="AM55" i="20" s="1"/>
  <c r="AN55" i="19"/>
  <c r="AN55" i="20" s="1"/>
  <c r="AO55" i="19"/>
  <c r="AO55" i="20" s="1"/>
  <c r="AP55" i="19"/>
  <c r="AP55" i="20" s="1"/>
  <c r="C56" i="19"/>
  <c r="C56" i="20" s="1"/>
  <c r="D56" i="19"/>
  <c r="D56" i="20" s="1"/>
  <c r="E56" i="19"/>
  <c r="E56" i="20" s="1"/>
  <c r="F56" i="19"/>
  <c r="F56" i="20" s="1"/>
  <c r="G56" i="19"/>
  <c r="G56" i="20" s="1"/>
  <c r="H56" i="19"/>
  <c r="H56" i="20" s="1"/>
  <c r="I56" i="19"/>
  <c r="I56" i="20" s="1"/>
  <c r="J56" i="19"/>
  <c r="J56" i="20" s="1"/>
  <c r="K56" i="19"/>
  <c r="K56" i="20" s="1"/>
  <c r="L56" i="19"/>
  <c r="L56" i="20" s="1"/>
  <c r="M56" i="19"/>
  <c r="M56" i="20" s="1"/>
  <c r="N56" i="19"/>
  <c r="N56" i="20" s="1"/>
  <c r="O56" i="19"/>
  <c r="O56" i="20" s="1"/>
  <c r="P56" i="19"/>
  <c r="P56" i="20" s="1"/>
  <c r="Q56" i="19"/>
  <c r="Q56" i="20" s="1"/>
  <c r="R56" i="19"/>
  <c r="R56" i="20" s="1"/>
  <c r="T56" i="19"/>
  <c r="T56" i="20" s="1"/>
  <c r="U56" i="19"/>
  <c r="U56" i="20" s="1"/>
  <c r="V56" i="19"/>
  <c r="V56" i="20" s="1"/>
  <c r="W56" i="19"/>
  <c r="W56" i="20" s="1"/>
  <c r="X56" i="19"/>
  <c r="X56" i="20" s="1"/>
  <c r="Y56" i="19"/>
  <c r="Y56" i="20" s="1"/>
  <c r="Z56" i="19"/>
  <c r="Z56" i="20" s="1"/>
  <c r="AA56" i="19"/>
  <c r="AA56" i="20" s="1"/>
  <c r="AC56" i="19"/>
  <c r="AC56" i="20" s="1"/>
  <c r="AD56" i="19"/>
  <c r="AD56" i="20" s="1"/>
  <c r="AE56" i="19"/>
  <c r="AE56" i="20" s="1"/>
  <c r="AF56" i="19"/>
  <c r="AF56" i="20" s="1"/>
  <c r="AG56" i="19"/>
  <c r="AG56" i="20" s="1"/>
  <c r="AH56" i="19"/>
  <c r="AH56" i="20" s="1"/>
  <c r="AI56" i="19"/>
  <c r="AI56" i="20" s="1"/>
  <c r="AJ56" i="19"/>
  <c r="AJ56" i="20" s="1"/>
  <c r="AK56" i="19"/>
  <c r="AK56" i="20" s="1"/>
  <c r="AL56" i="19"/>
  <c r="AL56" i="20" s="1"/>
  <c r="AM56" i="19"/>
  <c r="AM56" i="20" s="1"/>
  <c r="AN56" i="19"/>
  <c r="AN56" i="20" s="1"/>
  <c r="AO56" i="19"/>
  <c r="AO56" i="20" s="1"/>
  <c r="AP56" i="19"/>
  <c r="AP56" i="20" s="1"/>
  <c r="C57" i="19"/>
  <c r="C57" i="20" s="1"/>
  <c r="D57" i="19"/>
  <c r="D57" i="20" s="1"/>
  <c r="E57" i="19"/>
  <c r="E57" i="20" s="1"/>
  <c r="F57" i="19"/>
  <c r="F57" i="20" s="1"/>
  <c r="H57" i="19"/>
  <c r="H57" i="20" s="1"/>
  <c r="I57" i="19"/>
  <c r="I57" i="20" s="1"/>
  <c r="J57" i="19"/>
  <c r="J57" i="20" s="1"/>
  <c r="L57" i="19"/>
  <c r="L57" i="20" s="1"/>
  <c r="M57" i="19"/>
  <c r="M57" i="20" s="1"/>
  <c r="N57" i="19"/>
  <c r="N57" i="20" s="1"/>
  <c r="P57" i="19"/>
  <c r="P57" i="20" s="1"/>
  <c r="S57" i="19"/>
  <c r="S57" i="20" s="1"/>
  <c r="T57" i="19"/>
  <c r="T57" i="20" s="1"/>
  <c r="U57" i="19"/>
  <c r="U57" i="20" s="1"/>
  <c r="V57" i="19"/>
  <c r="V57" i="20" s="1"/>
  <c r="W57" i="19"/>
  <c r="W57" i="20" s="1"/>
  <c r="Y57" i="19"/>
  <c r="Y57" i="20" s="1"/>
  <c r="Z57" i="19"/>
  <c r="Z57" i="20" s="1"/>
  <c r="AA57" i="19"/>
  <c r="AA57" i="20" s="1"/>
  <c r="AC57" i="19"/>
  <c r="AC57" i="20" s="1"/>
  <c r="AD57" i="19"/>
  <c r="AD57" i="20" s="1"/>
  <c r="AF57" i="19"/>
  <c r="AF57" i="20" s="1"/>
  <c r="AG57" i="19"/>
  <c r="AG57" i="20" s="1"/>
  <c r="AH57" i="19"/>
  <c r="AH57" i="20" s="1"/>
  <c r="AI57" i="19"/>
  <c r="AI57" i="20" s="1"/>
  <c r="AJ57" i="19"/>
  <c r="AJ57" i="20" s="1"/>
  <c r="AK57" i="19"/>
  <c r="AK57" i="20" s="1"/>
  <c r="AL57" i="19"/>
  <c r="AL57" i="20" s="1"/>
  <c r="AM57" i="19"/>
  <c r="AM57" i="20" s="1"/>
  <c r="AN57" i="19"/>
  <c r="AN57" i="20" s="1"/>
  <c r="AO57" i="19"/>
  <c r="AO57" i="20" s="1"/>
  <c r="AP57" i="19"/>
  <c r="AP57" i="20" s="1"/>
  <c r="C58" i="19"/>
  <c r="C58" i="20" s="1"/>
  <c r="D58" i="19"/>
  <c r="D58" i="20" s="1"/>
  <c r="E58" i="19"/>
  <c r="E58" i="20" s="1"/>
  <c r="F58" i="19"/>
  <c r="F58" i="20" s="1"/>
  <c r="G58" i="19"/>
  <c r="G58" i="20" s="1"/>
  <c r="H58" i="19"/>
  <c r="H58" i="20" s="1"/>
  <c r="I58" i="19"/>
  <c r="I58" i="20" s="1"/>
  <c r="J58" i="19"/>
  <c r="J58" i="20" s="1"/>
  <c r="K58" i="19"/>
  <c r="K58" i="20" s="1"/>
  <c r="L58" i="19"/>
  <c r="L58" i="20" s="1"/>
  <c r="M58" i="19"/>
  <c r="M58" i="20" s="1"/>
  <c r="N58" i="19"/>
  <c r="N58" i="20" s="1"/>
  <c r="O58" i="19"/>
  <c r="O58" i="20" s="1"/>
  <c r="P58" i="19"/>
  <c r="P58" i="20" s="1"/>
  <c r="Q58" i="19"/>
  <c r="Q58" i="20" s="1"/>
  <c r="R58" i="19"/>
  <c r="R58" i="20" s="1"/>
  <c r="S58" i="19"/>
  <c r="S58" i="20" s="1"/>
  <c r="T58" i="19"/>
  <c r="T58" i="20" s="1"/>
  <c r="U58" i="19"/>
  <c r="U58" i="20" s="1"/>
  <c r="V58" i="19"/>
  <c r="V58" i="20" s="1"/>
  <c r="W58" i="19"/>
  <c r="W58" i="20" s="1"/>
  <c r="X58" i="19"/>
  <c r="X58" i="20" s="1"/>
  <c r="Y58" i="19"/>
  <c r="Y58" i="20" s="1"/>
  <c r="Z58" i="19"/>
  <c r="Z58" i="20" s="1"/>
  <c r="AA58" i="19"/>
  <c r="AA58" i="20" s="1"/>
  <c r="AB58" i="19"/>
  <c r="AB58" i="20" s="1"/>
  <c r="AC58" i="19"/>
  <c r="AC58" i="20" s="1"/>
  <c r="AD58" i="19"/>
  <c r="AD58" i="20" s="1"/>
  <c r="AE58" i="19"/>
  <c r="AE58" i="20" s="1"/>
  <c r="AF58" i="19"/>
  <c r="AF58" i="20" s="1"/>
  <c r="AG58" i="19"/>
  <c r="AG58" i="20" s="1"/>
  <c r="AH58" i="19"/>
  <c r="AH58" i="20" s="1"/>
  <c r="AI58" i="19"/>
  <c r="AI58" i="20" s="1"/>
  <c r="AJ58" i="19"/>
  <c r="AJ58" i="20" s="1"/>
  <c r="AK58" i="19"/>
  <c r="AK58" i="20" s="1"/>
  <c r="AL58" i="19"/>
  <c r="AL58" i="20" s="1"/>
  <c r="AM58" i="19"/>
  <c r="AM58" i="20" s="1"/>
  <c r="AN58" i="19"/>
  <c r="AN58" i="20" s="1"/>
  <c r="AO58" i="19"/>
  <c r="AO58" i="20" s="1"/>
  <c r="AP58" i="19"/>
  <c r="AP58" i="20" s="1"/>
  <c r="C59" i="19"/>
  <c r="C59" i="20" s="1"/>
  <c r="D59" i="19"/>
  <c r="D59" i="20" s="1"/>
  <c r="E59" i="19"/>
  <c r="E59" i="20" s="1"/>
  <c r="F59" i="19"/>
  <c r="F59" i="20" s="1"/>
  <c r="G59" i="19"/>
  <c r="G59" i="20" s="1"/>
  <c r="H59" i="19"/>
  <c r="H59" i="20" s="1"/>
  <c r="I59" i="19"/>
  <c r="I59" i="20" s="1"/>
  <c r="J59" i="19"/>
  <c r="J59" i="20" s="1"/>
  <c r="K59" i="19"/>
  <c r="K59" i="20" s="1"/>
  <c r="L59" i="19"/>
  <c r="L59" i="20" s="1"/>
  <c r="M59" i="19"/>
  <c r="M59" i="20" s="1"/>
  <c r="N59" i="19"/>
  <c r="N59" i="20" s="1"/>
  <c r="O59" i="19"/>
  <c r="O59" i="20" s="1"/>
  <c r="P59" i="19"/>
  <c r="P59" i="20" s="1"/>
  <c r="Q59" i="19"/>
  <c r="Q59" i="20" s="1"/>
  <c r="R59" i="19"/>
  <c r="R59" i="20" s="1"/>
  <c r="S59" i="19"/>
  <c r="S59" i="20" s="1"/>
  <c r="T59" i="19"/>
  <c r="T59" i="20" s="1"/>
  <c r="U59" i="19"/>
  <c r="U59" i="20" s="1"/>
  <c r="V59" i="19"/>
  <c r="V59" i="20" s="1"/>
  <c r="W59" i="19"/>
  <c r="W59" i="20" s="1"/>
  <c r="X59" i="19"/>
  <c r="X59" i="20" s="1"/>
  <c r="Y59" i="19"/>
  <c r="Y59" i="20" s="1"/>
  <c r="Z59" i="19"/>
  <c r="Z59" i="20" s="1"/>
  <c r="AA59" i="19"/>
  <c r="AA59" i="20" s="1"/>
  <c r="AB59" i="19"/>
  <c r="AB59" i="20" s="1"/>
  <c r="AC59" i="19"/>
  <c r="AC59" i="20" s="1"/>
  <c r="AD59" i="19"/>
  <c r="AD59" i="20" s="1"/>
  <c r="AE59" i="19"/>
  <c r="AE59" i="20" s="1"/>
  <c r="AF59" i="19"/>
  <c r="AF59" i="20" s="1"/>
  <c r="AG59" i="19"/>
  <c r="AG59" i="20" s="1"/>
  <c r="AH59" i="19"/>
  <c r="AH59" i="20" s="1"/>
  <c r="AI59" i="19"/>
  <c r="AI59" i="20" s="1"/>
  <c r="AJ59" i="19"/>
  <c r="AJ59" i="20" s="1"/>
  <c r="AK59" i="19"/>
  <c r="AK59" i="20" s="1"/>
  <c r="AL59" i="19"/>
  <c r="AL59" i="20" s="1"/>
  <c r="AM59" i="19"/>
  <c r="AM59" i="20" s="1"/>
  <c r="AN59" i="19"/>
  <c r="AN59" i="20" s="1"/>
  <c r="AO59" i="19"/>
  <c r="AO59" i="20" s="1"/>
  <c r="AP59" i="19"/>
  <c r="AP59" i="20" s="1"/>
  <c r="C60" i="19"/>
  <c r="C60" i="20" s="1"/>
  <c r="D60" i="19"/>
  <c r="D60" i="20" s="1"/>
  <c r="E60" i="19"/>
  <c r="E60" i="20" s="1"/>
  <c r="F60" i="19"/>
  <c r="F60" i="20" s="1"/>
  <c r="G60" i="19"/>
  <c r="G60" i="20" s="1"/>
  <c r="H60" i="19"/>
  <c r="H60" i="20" s="1"/>
  <c r="I60" i="19"/>
  <c r="I60" i="20" s="1"/>
  <c r="J60" i="19"/>
  <c r="J60" i="20" s="1"/>
  <c r="K60" i="19"/>
  <c r="K60" i="20" s="1"/>
  <c r="L60" i="19"/>
  <c r="L60" i="20" s="1"/>
  <c r="M60" i="19"/>
  <c r="M60" i="20" s="1"/>
  <c r="N60" i="19"/>
  <c r="N60" i="20" s="1"/>
  <c r="O60" i="19"/>
  <c r="O60" i="20" s="1"/>
  <c r="P60" i="19"/>
  <c r="P60" i="20" s="1"/>
  <c r="Q60" i="19"/>
  <c r="Q60" i="20" s="1"/>
  <c r="R60" i="19"/>
  <c r="R60" i="20" s="1"/>
  <c r="S60" i="19"/>
  <c r="S60" i="20" s="1"/>
  <c r="T60" i="19"/>
  <c r="T60" i="20" s="1"/>
  <c r="U60" i="19"/>
  <c r="U60" i="20" s="1"/>
  <c r="V60" i="19"/>
  <c r="V60" i="20" s="1"/>
  <c r="W60" i="19"/>
  <c r="W60" i="20" s="1"/>
  <c r="X60" i="19"/>
  <c r="X60" i="20" s="1"/>
  <c r="Y60" i="19"/>
  <c r="Y60" i="20" s="1"/>
  <c r="Z60" i="19"/>
  <c r="Z60" i="20" s="1"/>
  <c r="AA60" i="19"/>
  <c r="AA60" i="20" s="1"/>
  <c r="AB60" i="19"/>
  <c r="AB60" i="20" s="1"/>
  <c r="AC60" i="19"/>
  <c r="AC60" i="20" s="1"/>
  <c r="AD60" i="19"/>
  <c r="AD60" i="20" s="1"/>
  <c r="AE60" i="19"/>
  <c r="AE60" i="20" s="1"/>
  <c r="AF60" i="19"/>
  <c r="AF60" i="20" s="1"/>
  <c r="AG60" i="19"/>
  <c r="AG60" i="20" s="1"/>
  <c r="AH60" i="19"/>
  <c r="AH60" i="20" s="1"/>
  <c r="AI60" i="19"/>
  <c r="AI60" i="20" s="1"/>
  <c r="AJ60" i="19"/>
  <c r="AJ60" i="20" s="1"/>
  <c r="AK60" i="19"/>
  <c r="AK60" i="20" s="1"/>
  <c r="AL60" i="19"/>
  <c r="AL60" i="20" s="1"/>
  <c r="AM60" i="19"/>
  <c r="AM60" i="20" s="1"/>
  <c r="AN60" i="19"/>
  <c r="AN60" i="20" s="1"/>
  <c r="AO60" i="19"/>
  <c r="AO60" i="20" s="1"/>
  <c r="AP60" i="19"/>
  <c r="AP60" i="20" s="1"/>
  <c r="C61" i="19"/>
  <c r="C61" i="20" s="1"/>
  <c r="D61" i="19"/>
  <c r="D61" i="20" s="1"/>
  <c r="E61" i="19"/>
  <c r="E61" i="20" s="1"/>
  <c r="F61" i="19"/>
  <c r="F61" i="20" s="1"/>
  <c r="G61" i="19"/>
  <c r="G61" i="20" s="1"/>
  <c r="H61" i="19"/>
  <c r="H61" i="20" s="1"/>
  <c r="I61" i="19"/>
  <c r="I61" i="20" s="1"/>
  <c r="J61" i="19"/>
  <c r="J61" i="20" s="1"/>
  <c r="K61" i="19"/>
  <c r="K61" i="20" s="1"/>
  <c r="L61" i="19"/>
  <c r="L61" i="20" s="1"/>
  <c r="M61" i="19"/>
  <c r="M61" i="20" s="1"/>
  <c r="N61" i="19"/>
  <c r="N61" i="20" s="1"/>
  <c r="O61" i="19"/>
  <c r="O61" i="20" s="1"/>
  <c r="P61" i="19"/>
  <c r="P61" i="20" s="1"/>
  <c r="Q61" i="19"/>
  <c r="Q61" i="20" s="1"/>
  <c r="R61" i="19"/>
  <c r="R61" i="20" s="1"/>
  <c r="S61" i="19"/>
  <c r="S61" i="20" s="1"/>
  <c r="T61" i="19"/>
  <c r="T61" i="20" s="1"/>
  <c r="U61" i="19"/>
  <c r="U61" i="20" s="1"/>
  <c r="V61" i="19"/>
  <c r="V61" i="20" s="1"/>
  <c r="W61" i="19"/>
  <c r="W61" i="20" s="1"/>
  <c r="X61" i="19"/>
  <c r="X61" i="20" s="1"/>
  <c r="Y61" i="19"/>
  <c r="Y61" i="20" s="1"/>
  <c r="Z61" i="19"/>
  <c r="Z61" i="20" s="1"/>
  <c r="AA61" i="19"/>
  <c r="AA61" i="20" s="1"/>
  <c r="AB61" i="19"/>
  <c r="AB61" i="20" s="1"/>
  <c r="AC61" i="19"/>
  <c r="AC61" i="20" s="1"/>
  <c r="AD61" i="19"/>
  <c r="AD61" i="20" s="1"/>
  <c r="AE61" i="19"/>
  <c r="AE61" i="20" s="1"/>
  <c r="AF61" i="19"/>
  <c r="AF61" i="20" s="1"/>
  <c r="AG61" i="19"/>
  <c r="AG61" i="20" s="1"/>
  <c r="AH61" i="19"/>
  <c r="AH61" i="20" s="1"/>
  <c r="AI61" i="19"/>
  <c r="AI61" i="20" s="1"/>
  <c r="AJ61" i="19"/>
  <c r="AJ61" i="20" s="1"/>
  <c r="AK61" i="19"/>
  <c r="AK61" i="20" s="1"/>
  <c r="AL61" i="19"/>
  <c r="AL61" i="20" s="1"/>
  <c r="AM61" i="19"/>
  <c r="AM61" i="20" s="1"/>
  <c r="AN61" i="19"/>
  <c r="AN61" i="20" s="1"/>
  <c r="AO61" i="19"/>
  <c r="AO61" i="20" s="1"/>
  <c r="AP61" i="19"/>
  <c r="AP61" i="20" s="1"/>
  <c r="C62" i="19"/>
  <c r="C62" i="20" s="1"/>
  <c r="D62" i="19"/>
  <c r="D62" i="20" s="1"/>
  <c r="E62" i="19"/>
  <c r="E62" i="20" s="1"/>
  <c r="F62" i="19"/>
  <c r="F62" i="20" s="1"/>
  <c r="G62" i="19"/>
  <c r="G62" i="20" s="1"/>
  <c r="H62" i="19"/>
  <c r="H62" i="20" s="1"/>
  <c r="I62" i="19"/>
  <c r="I62" i="20" s="1"/>
  <c r="J62" i="19"/>
  <c r="J62" i="20" s="1"/>
  <c r="K62" i="19"/>
  <c r="K62" i="20" s="1"/>
  <c r="L62" i="19"/>
  <c r="L62" i="20" s="1"/>
  <c r="M62" i="19"/>
  <c r="M62" i="20" s="1"/>
  <c r="N62" i="19"/>
  <c r="N62" i="20" s="1"/>
  <c r="O62" i="19"/>
  <c r="O62" i="20" s="1"/>
  <c r="P62" i="19"/>
  <c r="P62" i="20" s="1"/>
  <c r="Q62" i="19"/>
  <c r="Q62" i="20" s="1"/>
  <c r="R62" i="19"/>
  <c r="R62" i="20" s="1"/>
  <c r="S62" i="19"/>
  <c r="S62" i="20" s="1"/>
  <c r="T62" i="19"/>
  <c r="T62" i="20" s="1"/>
  <c r="U62" i="19"/>
  <c r="U62" i="20" s="1"/>
  <c r="V62" i="19"/>
  <c r="V62" i="20" s="1"/>
  <c r="W62" i="19"/>
  <c r="W62" i="20" s="1"/>
  <c r="X62" i="19"/>
  <c r="X62" i="20" s="1"/>
  <c r="Y62" i="19"/>
  <c r="Y62" i="20" s="1"/>
  <c r="Z62" i="19"/>
  <c r="Z62" i="20" s="1"/>
  <c r="AA62" i="19"/>
  <c r="AA62" i="20" s="1"/>
  <c r="AB62" i="19"/>
  <c r="AB62" i="20" s="1"/>
  <c r="AC62" i="19"/>
  <c r="AC62" i="20" s="1"/>
  <c r="AD62" i="19"/>
  <c r="AD62" i="20" s="1"/>
  <c r="AE62" i="19"/>
  <c r="AE62" i="20" s="1"/>
  <c r="AF62" i="19"/>
  <c r="AF62" i="20" s="1"/>
  <c r="AG62" i="19"/>
  <c r="AG62" i="20" s="1"/>
  <c r="AH62" i="19"/>
  <c r="AH62" i="20" s="1"/>
  <c r="AI62" i="19"/>
  <c r="AI62" i="20" s="1"/>
  <c r="AJ62" i="19"/>
  <c r="AJ62" i="20" s="1"/>
  <c r="AK62" i="19"/>
  <c r="AK62" i="20" s="1"/>
  <c r="AL62" i="19"/>
  <c r="AL62" i="20" s="1"/>
  <c r="AM62" i="19"/>
  <c r="AM62" i="20" s="1"/>
  <c r="AN62" i="19"/>
  <c r="AN62" i="20" s="1"/>
  <c r="AO62" i="19"/>
  <c r="AO62" i="20" s="1"/>
  <c r="AP62" i="19"/>
  <c r="AP62" i="20" s="1"/>
  <c r="C63" i="19"/>
  <c r="C63" i="20" s="1"/>
  <c r="D63" i="19"/>
  <c r="D63" i="20" s="1"/>
  <c r="E63" i="19"/>
  <c r="E63" i="20" s="1"/>
  <c r="F63" i="19"/>
  <c r="F63" i="20" s="1"/>
  <c r="G63" i="19"/>
  <c r="G63" i="20" s="1"/>
  <c r="H63" i="19"/>
  <c r="H63" i="20" s="1"/>
  <c r="I63" i="19"/>
  <c r="I63" i="20" s="1"/>
  <c r="J63" i="19"/>
  <c r="J63" i="20" s="1"/>
  <c r="K63" i="19"/>
  <c r="K63" i="20" s="1"/>
  <c r="L63" i="19"/>
  <c r="L63" i="20" s="1"/>
  <c r="M63" i="19"/>
  <c r="M63" i="20" s="1"/>
  <c r="N63" i="19"/>
  <c r="N63" i="20" s="1"/>
  <c r="O63" i="19"/>
  <c r="O63" i="20" s="1"/>
  <c r="P63" i="19"/>
  <c r="P63" i="20" s="1"/>
  <c r="Q63" i="19"/>
  <c r="Q63" i="20" s="1"/>
  <c r="R63" i="19"/>
  <c r="R63" i="20" s="1"/>
  <c r="S63" i="19"/>
  <c r="S63" i="20" s="1"/>
  <c r="T63" i="19"/>
  <c r="T63" i="20" s="1"/>
  <c r="U63" i="19"/>
  <c r="U63" i="20" s="1"/>
  <c r="V63" i="19"/>
  <c r="V63" i="20" s="1"/>
  <c r="W63" i="19"/>
  <c r="W63" i="20" s="1"/>
  <c r="X63" i="19"/>
  <c r="X63" i="20" s="1"/>
  <c r="Y63" i="19"/>
  <c r="Y63" i="20" s="1"/>
  <c r="Z63" i="19"/>
  <c r="Z63" i="20" s="1"/>
  <c r="AA63" i="19"/>
  <c r="AA63" i="20" s="1"/>
  <c r="AB63" i="19"/>
  <c r="AB63" i="20" s="1"/>
  <c r="AC63" i="19"/>
  <c r="AC63" i="20" s="1"/>
  <c r="AD63" i="19"/>
  <c r="AD63" i="20" s="1"/>
  <c r="AE63" i="19"/>
  <c r="AE63" i="20" s="1"/>
  <c r="AF63" i="19"/>
  <c r="AF63" i="20" s="1"/>
  <c r="AG63" i="19"/>
  <c r="AG63" i="20" s="1"/>
  <c r="AH63" i="19"/>
  <c r="AH63" i="20" s="1"/>
  <c r="AI63" i="19"/>
  <c r="AI63" i="20" s="1"/>
  <c r="AJ63" i="19"/>
  <c r="AJ63" i="20" s="1"/>
  <c r="AK63" i="19"/>
  <c r="AK63" i="20" s="1"/>
  <c r="AL63" i="19"/>
  <c r="AL63" i="20" s="1"/>
  <c r="AM63" i="19"/>
  <c r="AM63" i="20" s="1"/>
  <c r="AN63" i="19"/>
  <c r="AN63" i="20" s="1"/>
  <c r="AO63" i="19"/>
  <c r="AO63" i="20" s="1"/>
  <c r="AP63" i="19"/>
  <c r="AP63" i="20" s="1"/>
  <c r="C64" i="19"/>
  <c r="C64" i="20" s="1"/>
  <c r="D64" i="19"/>
  <c r="D64" i="20" s="1"/>
  <c r="E64" i="19"/>
  <c r="E64" i="20" s="1"/>
  <c r="F64" i="19"/>
  <c r="F64" i="20" s="1"/>
  <c r="G64" i="19"/>
  <c r="G64" i="20" s="1"/>
  <c r="H64" i="19"/>
  <c r="H64" i="20" s="1"/>
  <c r="I64" i="19"/>
  <c r="I64" i="20" s="1"/>
  <c r="J64" i="19"/>
  <c r="J64" i="20" s="1"/>
  <c r="K64" i="19"/>
  <c r="K64" i="20" s="1"/>
  <c r="L64" i="19"/>
  <c r="L64" i="20" s="1"/>
  <c r="M64" i="19"/>
  <c r="M64" i="20" s="1"/>
  <c r="N64" i="19"/>
  <c r="N64" i="20" s="1"/>
  <c r="O64" i="19"/>
  <c r="O64" i="20" s="1"/>
  <c r="P64" i="19"/>
  <c r="P64" i="20" s="1"/>
  <c r="Q64" i="19"/>
  <c r="Q64" i="20" s="1"/>
  <c r="R64" i="19"/>
  <c r="R64" i="20" s="1"/>
  <c r="S64" i="19"/>
  <c r="S64" i="20" s="1"/>
  <c r="T64" i="19"/>
  <c r="T64" i="20" s="1"/>
  <c r="U64" i="19"/>
  <c r="U64" i="20" s="1"/>
  <c r="V64" i="19"/>
  <c r="V64" i="20" s="1"/>
  <c r="W64" i="19"/>
  <c r="W64" i="20" s="1"/>
  <c r="X64" i="19"/>
  <c r="X64" i="20" s="1"/>
  <c r="Y64" i="19"/>
  <c r="Y64" i="20" s="1"/>
  <c r="Z64" i="19"/>
  <c r="Z64" i="20" s="1"/>
  <c r="AA64" i="19"/>
  <c r="AA64" i="20" s="1"/>
  <c r="AB64" i="19"/>
  <c r="AB64" i="20" s="1"/>
  <c r="AC64" i="19"/>
  <c r="AC64" i="20" s="1"/>
  <c r="AD64" i="19"/>
  <c r="AD64" i="20" s="1"/>
  <c r="AE64" i="19"/>
  <c r="AE64" i="20" s="1"/>
  <c r="AF64" i="19"/>
  <c r="AF64" i="20" s="1"/>
  <c r="AG64" i="19"/>
  <c r="AG64" i="20" s="1"/>
  <c r="AH64" i="19"/>
  <c r="AH64" i="20" s="1"/>
  <c r="AI64" i="19"/>
  <c r="AI64" i="20" s="1"/>
  <c r="AJ64" i="19"/>
  <c r="AJ64" i="20" s="1"/>
  <c r="AK64" i="19"/>
  <c r="AK64" i="20" s="1"/>
  <c r="AL64" i="19"/>
  <c r="AL64" i="20" s="1"/>
  <c r="AM64" i="19"/>
  <c r="AM64" i="20" s="1"/>
  <c r="AN64" i="19"/>
  <c r="AN64" i="20" s="1"/>
  <c r="AO64" i="19"/>
  <c r="AO64" i="20" s="1"/>
  <c r="AP64" i="19"/>
  <c r="AP64" i="20" s="1"/>
  <c r="C65" i="19"/>
  <c r="C65" i="20" s="1"/>
  <c r="E65" i="19"/>
  <c r="E65" i="20" s="1"/>
  <c r="F65" i="19"/>
  <c r="F65" i="20" s="1"/>
  <c r="G65" i="19"/>
  <c r="G65" i="20" s="1"/>
  <c r="H65" i="19"/>
  <c r="H65" i="20" s="1"/>
  <c r="I65" i="19"/>
  <c r="I65" i="20" s="1"/>
  <c r="J65" i="19"/>
  <c r="J65" i="20" s="1"/>
  <c r="K65" i="19"/>
  <c r="K65" i="20" s="1"/>
  <c r="L65" i="19"/>
  <c r="L65" i="20" s="1"/>
  <c r="M65" i="19"/>
  <c r="M65" i="20" s="1"/>
  <c r="N65" i="19"/>
  <c r="N65" i="20" s="1"/>
  <c r="O65" i="19"/>
  <c r="O65" i="20" s="1"/>
  <c r="P65" i="19"/>
  <c r="P65" i="20" s="1"/>
  <c r="Q65" i="19"/>
  <c r="Q65" i="20" s="1"/>
  <c r="S65" i="19"/>
  <c r="S65" i="20" s="1"/>
  <c r="T65" i="19"/>
  <c r="T65" i="20" s="1"/>
  <c r="U65" i="19"/>
  <c r="U65" i="20" s="1"/>
  <c r="V65" i="19"/>
  <c r="V65" i="20" s="1"/>
  <c r="W65" i="19"/>
  <c r="W65" i="20" s="1"/>
  <c r="X65" i="19"/>
  <c r="X65" i="20" s="1"/>
  <c r="Y65" i="19"/>
  <c r="Y65" i="20" s="1"/>
  <c r="Z65" i="19"/>
  <c r="Z65" i="20" s="1"/>
  <c r="AA65" i="19"/>
  <c r="AA65" i="20" s="1"/>
  <c r="AB65" i="19"/>
  <c r="AB65" i="20" s="1"/>
  <c r="AC65" i="19"/>
  <c r="AC65" i="20" s="1"/>
  <c r="AD65" i="19"/>
  <c r="AD65" i="20" s="1"/>
  <c r="AE65" i="19"/>
  <c r="AE65" i="20" s="1"/>
  <c r="AF65" i="19"/>
  <c r="AF65" i="20" s="1"/>
  <c r="AG65" i="19"/>
  <c r="AG65" i="20" s="1"/>
  <c r="AH65" i="19"/>
  <c r="AH65" i="20" s="1"/>
  <c r="AI65" i="19"/>
  <c r="AI65" i="20" s="1"/>
  <c r="AJ65" i="19"/>
  <c r="AJ65" i="20" s="1"/>
  <c r="AK65" i="19"/>
  <c r="AK65" i="20" s="1"/>
  <c r="AL65" i="19"/>
  <c r="AL65" i="20" s="1"/>
  <c r="AM65" i="19"/>
  <c r="AM65" i="20" s="1"/>
  <c r="AN65" i="19"/>
  <c r="AN65" i="20" s="1"/>
  <c r="AO65" i="19"/>
  <c r="AO65" i="20" s="1"/>
  <c r="AP65" i="19"/>
  <c r="AP65" i="20" s="1"/>
  <c r="C66" i="19"/>
  <c r="C66" i="20" s="1"/>
  <c r="D66" i="19"/>
  <c r="D66" i="20" s="1"/>
  <c r="E66" i="19"/>
  <c r="E66" i="20" s="1"/>
  <c r="F66" i="19"/>
  <c r="F66" i="20" s="1"/>
  <c r="G66" i="19"/>
  <c r="G66" i="20" s="1"/>
  <c r="H66" i="19"/>
  <c r="H66" i="20" s="1"/>
  <c r="I66" i="19"/>
  <c r="I66" i="20" s="1"/>
  <c r="J66" i="19"/>
  <c r="J66" i="20" s="1"/>
  <c r="K66" i="19"/>
  <c r="K66" i="20" s="1"/>
  <c r="L66" i="19"/>
  <c r="L66" i="20" s="1"/>
  <c r="M66" i="19"/>
  <c r="M66" i="20" s="1"/>
  <c r="N66" i="19"/>
  <c r="N66" i="20" s="1"/>
  <c r="O66" i="19"/>
  <c r="O66" i="20" s="1"/>
  <c r="P66" i="19"/>
  <c r="P66" i="20" s="1"/>
  <c r="Q66" i="19"/>
  <c r="Q66" i="20" s="1"/>
  <c r="R66" i="19"/>
  <c r="R66" i="20" s="1"/>
  <c r="S66" i="19"/>
  <c r="S66" i="20" s="1"/>
  <c r="T66" i="19"/>
  <c r="T66" i="20" s="1"/>
  <c r="U66" i="19"/>
  <c r="U66" i="20" s="1"/>
  <c r="V66" i="19"/>
  <c r="V66" i="20" s="1"/>
  <c r="W66" i="19"/>
  <c r="W66" i="20" s="1"/>
  <c r="X66" i="19"/>
  <c r="X66" i="20" s="1"/>
  <c r="Y66" i="19"/>
  <c r="Y66" i="20" s="1"/>
  <c r="Z66" i="19"/>
  <c r="Z66" i="20" s="1"/>
  <c r="AA66" i="19"/>
  <c r="AA66" i="20" s="1"/>
  <c r="AB66" i="19"/>
  <c r="AB66" i="20" s="1"/>
  <c r="AC66" i="19"/>
  <c r="AC66" i="20" s="1"/>
  <c r="AD66" i="19"/>
  <c r="AD66" i="20" s="1"/>
  <c r="AE66" i="19"/>
  <c r="AE66" i="20" s="1"/>
  <c r="AF66" i="19"/>
  <c r="AF66" i="20" s="1"/>
  <c r="AG66" i="19"/>
  <c r="AG66" i="20" s="1"/>
  <c r="AH66" i="19"/>
  <c r="AH66" i="20" s="1"/>
  <c r="AI66" i="19"/>
  <c r="AI66" i="20" s="1"/>
  <c r="AJ66" i="19"/>
  <c r="AJ66" i="20" s="1"/>
  <c r="AK66" i="19"/>
  <c r="AK66" i="20" s="1"/>
  <c r="AL66" i="19"/>
  <c r="AL66" i="20" s="1"/>
  <c r="AM66" i="19"/>
  <c r="AM66" i="20" s="1"/>
  <c r="AN66" i="19"/>
  <c r="AN66" i="20" s="1"/>
  <c r="AO66" i="19"/>
  <c r="AO66" i="20" s="1"/>
  <c r="AP66" i="19"/>
  <c r="AP66" i="20" s="1"/>
  <c r="C67" i="19"/>
  <c r="C67" i="20" s="1"/>
  <c r="D67" i="19"/>
  <c r="D67" i="20" s="1"/>
  <c r="E67" i="19"/>
  <c r="E67" i="20" s="1"/>
  <c r="F67" i="19"/>
  <c r="F67" i="20" s="1"/>
  <c r="G67" i="19"/>
  <c r="G67" i="20" s="1"/>
  <c r="H67" i="19"/>
  <c r="H67" i="20" s="1"/>
  <c r="I67" i="19"/>
  <c r="I67" i="20" s="1"/>
  <c r="J67" i="19"/>
  <c r="J67" i="20" s="1"/>
  <c r="K67" i="19"/>
  <c r="K67" i="20" s="1"/>
  <c r="L67" i="19"/>
  <c r="L67" i="20" s="1"/>
  <c r="M67" i="19"/>
  <c r="M67" i="20" s="1"/>
  <c r="N67" i="19"/>
  <c r="N67" i="20" s="1"/>
  <c r="O67" i="19"/>
  <c r="O67" i="20" s="1"/>
  <c r="P67" i="19"/>
  <c r="P67" i="20" s="1"/>
  <c r="Q67" i="19"/>
  <c r="Q67" i="20" s="1"/>
  <c r="R67" i="19"/>
  <c r="R67" i="20" s="1"/>
  <c r="S67" i="19"/>
  <c r="S67" i="20" s="1"/>
  <c r="T67" i="19"/>
  <c r="T67" i="20" s="1"/>
  <c r="U67" i="19"/>
  <c r="U67" i="20" s="1"/>
  <c r="V67" i="19"/>
  <c r="V67" i="20" s="1"/>
  <c r="W67" i="19"/>
  <c r="W67" i="20" s="1"/>
  <c r="X67" i="19"/>
  <c r="X67" i="20" s="1"/>
  <c r="Y67" i="19"/>
  <c r="Y67" i="20" s="1"/>
  <c r="Z67" i="19"/>
  <c r="Z67" i="20" s="1"/>
  <c r="AA67" i="19"/>
  <c r="AA67" i="20" s="1"/>
  <c r="AB67" i="19"/>
  <c r="AB67" i="20" s="1"/>
  <c r="AC67" i="19"/>
  <c r="AC67" i="20" s="1"/>
  <c r="AD67" i="19"/>
  <c r="AD67" i="20" s="1"/>
  <c r="AE67" i="19"/>
  <c r="AE67" i="20" s="1"/>
  <c r="AF67" i="19"/>
  <c r="AF67" i="20" s="1"/>
  <c r="AG67" i="19"/>
  <c r="AG67" i="20" s="1"/>
  <c r="AH67" i="19"/>
  <c r="AH67" i="20" s="1"/>
  <c r="AI67" i="19"/>
  <c r="AI67" i="20" s="1"/>
  <c r="AJ67" i="19"/>
  <c r="AJ67" i="20" s="1"/>
  <c r="AK67" i="19"/>
  <c r="AK67" i="20" s="1"/>
  <c r="AL67" i="19"/>
  <c r="AL67" i="20" s="1"/>
  <c r="AM67" i="19"/>
  <c r="AM67" i="20" s="1"/>
  <c r="AN67" i="19"/>
  <c r="AN67" i="20" s="1"/>
  <c r="AO67" i="19"/>
  <c r="AO67" i="20" s="1"/>
  <c r="AP67" i="19"/>
  <c r="AP67" i="20" s="1"/>
  <c r="C68" i="19"/>
  <c r="C68" i="20" s="1"/>
  <c r="D68" i="19"/>
  <c r="D68" i="20" s="1"/>
  <c r="E68" i="19"/>
  <c r="E68" i="20" s="1"/>
  <c r="F68" i="19"/>
  <c r="F68" i="20" s="1"/>
  <c r="G68" i="19"/>
  <c r="G68" i="20" s="1"/>
  <c r="H68" i="19"/>
  <c r="H68" i="20" s="1"/>
  <c r="I68" i="19"/>
  <c r="I68" i="20" s="1"/>
  <c r="J68" i="19"/>
  <c r="J68" i="20" s="1"/>
  <c r="K68" i="19"/>
  <c r="K68" i="20" s="1"/>
  <c r="L68" i="19"/>
  <c r="L68" i="20" s="1"/>
  <c r="M68" i="19"/>
  <c r="M68" i="20" s="1"/>
  <c r="N68" i="19"/>
  <c r="N68" i="20" s="1"/>
  <c r="O68" i="19"/>
  <c r="O68" i="20" s="1"/>
  <c r="P68" i="19"/>
  <c r="P68" i="20" s="1"/>
  <c r="Q68" i="19"/>
  <c r="Q68" i="20" s="1"/>
  <c r="R68" i="19"/>
  <c r="R68" i="20" s="1"/>
  <c r="S68" i="19"/>
  <c r="S68" i="20" s="1"/>
  <c r="T68" i="19"/>
  <c r="T68" i="20" s="1"/>
  <c r="U68" i="19"/>
  <c r="U68" i="20" s="1"/>
  <c r="V68" i="19"/>
  <c r="V68" i="20" s="1"/>
  <c r="W68" i="19"/>
  <c r="W68" i="20" s="1"/>
  <c r="X68" i="19"/>
  <c r="X68" i="20" s="1"/>
  <c r="Y68" i="19"/>
  <c r="Y68" i="20" s="1"/>
  <c r="Z68" i="19"/>
  <c r="Z68" i="20" s="1"/>
  <c r="AA68" i="19"/>
  <c r="AA68" i="20" s="1"/>
  <c r="AB68" i="19"/>
  <c r="AB68" i="20" s="1"/>
  <c r="AC68" i="19"/>
  <c r="AC68" i="20" s="1"/>
  <c r="AD68" i="19"/>
  <c r="AD68" i="20" s="1"/>
  <c r="AE68" i="19"/>
  <c r="AE68" i="20" s="1"/>
  <c r="AF68" i="19"/>
  <c r="AF68" i="20" s="1"/>
  <c r="AG68" i="19"/>
  <c r="AG68" i="20" s="1"/>
  <c r="AH68" i="19"/>
  <c r="AH68" i="20" s="1"/>
  <c r="AI68" i="19"/>
  <c r="AI68" i="20" s="1"/>
  <c r="AJ68" i="19"/>
  <c r="AJ68" i="20" s="1"/>
  <c r="AK68" i="19"/>
  <c r="AK68" i="20" s="1"/>
  <c r="AL68" i="19"/>
  <c r="AL68" i="20" s="1"/>
  <c r="AM68" i="19"/>
  <c r="AM68" i="20" s="1"/>
  <c r="AN68" i="19"/>
  <c r="AN68" i="20" s="1"/>
  <c r="AO68" i="19"/>
  <c r="AO68" i="20" s="1"/>
  <c r="AP68" i="19"/>
  <c r="AP68" i="20" s="1"/>
  <c r="C69" i="19"/>
  <c r="C69" i="20" s="1"/>
  <c r="D69" i="19"/>
  <c r="D69" i="20" s="1"/>
  <c r="E69" i="19"/>
  <c r="E69" i="20" s="1"/>
  <c r="F69" i="19"/>
  <c r="F69" i="20" s="1"/>
  <c r="G69" i="19"/>
  <c r="G69" i="20" s="1"/>
  <c r="H69" i="19"/>
  <c r="H69" i="20" s="1"/>
  <c r="I69" i="19"/>
  <c r="I69" i="20" s="1"/>
  <c r="J69" i="19"/>
  <c r="J69" i="20" s="1"/>
  <c r="K69" i="19"/>
  <c r="K69" i="20" s="1"/>
  <c r="L69" i="19"/>
  <c r="L69" i="20" s="1"/>
  <c r="M69" i="19"/>
  <c r="M69" i="20" s="1"/>
  <c r="N69" i="19"/>
  <c r="N69" i="20" s="1"/>
  <c r="O69" i="19"/>
  <c r="O69" i="20" s="1"/>
  <c r="P69" i="19"/>
  <c r="P69" i="20" s="1"/>
  <c r="Q69" i="19"/>
  <c r="Q69" i="20" s="1"/>
  <c r="R69" i="19"/>
  <c r="R69" i="20" s="1"/>
  <c r="S69" i="19"/>
  <c r="S69" i="20" s="1"/>
  <c r="T69" i="19"/>
  <c r="T69" i="20" s="1"/>
  <c r="U69" i="19"/>
  <c r="U69" i="20" s="1"/>
  <c r="V69" i="19"/>
  <c r="V69" i="20" s="1"/>
  <c r="W69" i="19"/>
  <c r="W69" i="20" s="1"/>
  <c r="X69" i="19"/>
  <c r="X69" i="20" s="1"/>
  <c r="Y69" i="19"/>
  <c r="Y69" i="20" s="1"/>
  <c r="AA69" i="19"/>
  <c r="AA69" i="20" s="1"/>
  <c r="AB69" i="19"/>
  <c r="AB69" i="20" s="1"/>
  <c r="AC69" i="19"/>
  <c r="AC69" i="20" s="1"/>
  <c r="AD69" i="19"/>
  <c r="AD69" i="20" s="1"/>
  <c r="AE69" i="19"/>
  <c r="AE69" i="20" s="1"/>
  <c r="AF69" i="19"/>
  <c r="AF69" i="20" s="1"/>
  <c r="AG69" i="19"/>
  <c r="AG69" i="20" s="1"/>
  <c r="AH69" i="19"/>
  <c r="AH69" i="20" s="1"/>
  <c r="AI69" i="19"/>
  <c r="AI69" i="20" s="1"/>
  <c r="AJ69" i="19"/>
  <c r="AJ69" i="20" s="1"/>
  <c r="AK69" i="19"/>
  <c r="AK69" i="20" s="1"/>
  <c r="AL69" i="19"/>
  <c r="AL69" i="20" s="1"/>
  <c r="AM69" i="19"/>
  <c r="AM69" i="20" s="1"/>
  <c r="AN69" i="19"/>
  <c r="AN69" i="20" s="1"/>
  <c r="AO69" i="19"/>
  <c r="AO69" i="20" s="1"/>
  <c r="AP69" i="19"/>
  <c r="AP69" i="20" s="1"/>
  <c r="C70" i="19"/>
  <c r="C70" i="20" s="1"/>
  <c r="D70" i="19"/>
  <c r="D70" i="20" s="1"/>
  <c r="E70" i="19"/>
  <c r="E70" i="20" s="1"/>
  <c r="F70" i="19"/>
  <c r="F70" i="20" s="1"/>
  <c r="G70" i="19"/>
  <c r="G70" i="20" s="1"/>
  <c r="H70" i="19"/>
  <c r="H70" i="20" s="1"/>
  <c r="I70" i="19"/>
  <c r="I70" i="20" s="1"/>
  <c r="J70" i="19"/>
  <c r="J70" i="20" s="1"/>
  <c r="K70" i="19"/>
  <c r="K70" i="20" s="1"/>
  <c r="L70" i="19"/>
  <c r="L70" i="20" s="1"/>
  <c r="M70" i="19"/>
  <c r="M70" i="20" s="1"/>
  <c r="N70" i="19"/>
  <c r="N70" i="20" s="1"/>
  <c r="O70" i="19"/>
  <c r="O70" i="20" s="1"/>
  <c r="P70" i="19"/>
  <c r="P70" i="20" s="1"/>
  <c r="Q70" i="19"/>
  <c r="Q70" i="20" s="1"/>
  <c r="R70" i="19"/>
  <c r="R70" i="20" s="1"/>
  <c r="S70" i="19"/>
  <c r="S70" i="20" s="1"/>
  <c r="T70" i="19"/>
  <c r="T70" i="20" s="1"/>
  <c r="U70" i="19"/>
  <c r="U70" i="20" s="1"/>
  <c r="V70" i="19"/>
  <c r="V70" i="20" s="1"/>
  <c r="W70" i="19"/>
  <c r="W70" i="20" s="1"/>
  <c r="X70" i="19"/>
  <c r="X70" i="20" s="1"/>
  <c r="Y70" i="19"/>
  <c r="Y70" i="20" s="1"/>
  <c r="Z70" i="19"/>
  <c r="Z70" i="20" s="1"/>
  <c r="AA70" i="19"/>
  <c r="AA70" i="20" s="1"/>
  <c r="AB70" i="19"/>
  <c r="AB70" i="20" s="1"/>
  <c r="AC70" i="19"/>
  <c r="AC70" i="20" s="1"/>
  <c r="AD70" i="19"/>
  <c r="AD70" i="20" s="1"/>
  <c r="AE70" i="19"/>
  <c r="AE70" i="20" s="1"/>
  <c r="AF70" i="19"/>
  <c r="AF70" i="20" s="1"/>
  <c r="AG70" i="19"/>
  <c r="AG70" i="20" s="1"/>
  <c r="AH70" i="19"/>
  <c r="AH70" i="20" s="1"/>
  <c r="AI70" i="19"/>
  <c r="AI70" i="20" s="1"/>
  <c r="AJ70" i="19"/>
  <c r="AJ70" i="20" s="1"/>
  <c r="AK70" i="19"/>
  <c r="AK70" i="20" s="1"/>
  <c r="AL70" i="19"/>
  <c r="AL70" i="20" s="1"/>
  <c r="AM70" i="19"/>
  <c r="AM70" i="20" s="1"/>
  <c r="AN70" i="19"/>
  <c r="AN70" i="20" s="1"/>
  <c r="AO70" i="19"/>
  <c r="AO70" i="20" s="1"/>
  <c r="AP70" i="19"/>
  <c r="AP70" i="20" s="1"/>
  <c r="D71" i="19"/>
  <c r="D71" i="20" s="1"/>
  <c r="E71" i="19"/>
  <c r="E71" i="20" s="1"/>
  <c r="F71" i="19"/>
  <c r="F71" i="20" s="1"/>
  <c r="G71" i="19"/>
  <c r="G71" i="20" s="1"/>
  <c r="H71" i="19"/>
  <c r="H71" i="20" s="1"/>
  <c r="I71" i="19"/>
  <c r="I71" i="20" s="1"/>
  <c r="J71" i="19"/>
  <c r="J71" i="20" s="1"/>
  <c r="L71" i="19"/>
  <c r="L71" i="20" s="1"/>
  <c r="M71" i="19"/>
  <c r="M71" i="20" s="1"/>
  <c r="N71" i="19"/>
  <c r="N71" i="20" s="1"/>
  <c r="O71" i="19"/>
  <c r="O71" i="20" s="1"/>
  <c r="P71" i="19"/>
  <c r="P71" i="20" s="1"/>
  <c r="S71" i="19"/>
  <c r="S71" i="20" s="1"/>
  <c r="T71" i="19"/>
  <c r="T71" i="20" s="1"/>
  <c r="U71" i="19"/>
  <c r="U71" i="20" s="1"/>
  <c r="V71" i="19"/>
  <c r="V71" i="20" s="1"/>
  <c r="W71" i="19"/>
  <c r="W71" i="20" s="1"/>
  <c r="X71" i="19"/>
  <c r="X71" i="20" s="1"/>
  <c r="Y71" i="19"/>
  <c r="Y71" i="20" s="1"/>
  <c r="Z71" i="19"/>
  <c r="Z71" i="20" s="1"/>
  <c r="AA71" i="19"/>
  <c r="AA71" i="20" s="1"/>
  <c r="AC71" i="19"/>
  <c r="AC71" i="20" s="1"/>
  <c r="AD71" i="19"/>
  <c r="AD71" i="20" s="1"/>
  <c r="AE71" i="19"/>
  <c r="AE71" i="20" s="1"/>
  <c r="AF71" i="19"/>
  <c r="AF71" i="20" s="1"/>
  <c r="AG71" i="19"/>
  <c r="AG71" i="20" s="1"/>
  <c r="AH71" i="19"/>
  <c r="AH71" i="20" s="1"/>
  <c r="AI71" i="19"/>
  <c r="AI71" i="20" s="1"/>
  <c r="AJ71" i="19"/>
  <c r="AJ71" i="20" s="1"/>
  <c r="AK71" i="19"/>
  <c r="AK71" i="20" s="1"/>
  <c r="AL71" i="19"/>
  <c r="AL71" i="20" s="1"/>
  <c r="AM71" i="19"/>
  <c r="AM71" i="20" s="1"/>
  <c r="AN71" i="19"/>
  <c r="AN71" i="20" s="1"/>
  <c r="AO71" i="19"/>
  <c r="AO71" i="20" s="1"/>
  <c r="AP71" i="19"/>
  <c r="AP71" i="20" s="1"/>
  <c r="C72" i="19"/>
  <c r="C72" i="20" s="1"/>
  <c r="D72" i="19"/>
  <c r="D72" i="20" s="1"/>
  <c r="E72" i="19"/>
  <c r="E72" i="20" s="1"/>
  <c r="F72" i="19"/>
  <c r="F72" i="20" s="1"/>
  <c r="H72" i="19"/>
  <c r="H72" i="20" s="1"/>
  <c r="I72" i="19"/>
  <c r="I72" i="20" s="1"/>
  <c r="J72" i="19"/>
  <c r="J72" i="20" s="1"/>
  <c r="L72" i="19"/>
  <c r="L72" i="20" s="1"/>
  <c r="M72" i="19"/>
  <c r="M72" i="20" s="1"/>
  <c r="N72" i="19"/>
  <c r="N72" i="20" s="1"/>
  <c r="P72" i="19"/>
  <c r="P72" i="20" s="1"/>
  <c r="Q72" i="19"/>
  <c r="Q72" i="20" s="1"/>
  <c r="S72" i="19"/>
  <c r="S72" i="20" s="1"/>
  <c r="T72" i="19"/>
  <c r="T72" i="20" s="1"/>
  <c r="U72" i="19"/>
  <c r="U72" i="20" s="1"/>
  <c r="V72" i="19"/>
  <c r="V72" i="20" s="1"/>
  <c r="W72" i="19"/>
  <c r="W72" i="20" s="1"/>
  <c r="X72" i="19"/>
  <c r="X72" i="20" s="1"/>
  <c r="Y72" i="19"/>
  <c r="Y72" i="20" s="1"/>
  <c r="Z72" i="19"/>
  <c r="Z72" i="20" s="1"/>
  <c r="AA72" i="19"/>
  <c r="AA72" i="20" s="1"/>
  <c r="AC72" i="19"/>
  <c r="AC72" i="20" s="1"/>
  <c r="AD72" i="19"/>
  <c r="AD72" i="20" s="1"/>
  <c r="AE72" i="19"/>
  <c r="AE72" i="20" s="1"/>
  <c r="AF72" i="19"/>
  <c r="AF72" i="20" s="1"/>
  <c r="AG72" i="19"/>
  <c r="AG72" i="20" s="1"/>
  <c r="AH72" i="19"/>
  <c r="AH72" i="20" s="1"/>
  <c r="AI72" i="19"/>
  <c r="AI72" i="20" s="1"/>
  <c r="AJ72" i="19"/>
  <c r="AJ72" i="20" s="1"/>
  <c r="AK72" i="19"/>
  <c r="AK72" i="20" s="1"/>
  <c r="AL72" i="19"/>
  <c r="AL72" i="20" s="1"/>
  <c r="AM72" i="19"/>
  <c r="AM72" i="20" s="1"/>
  <c r="AN72" i="19"/>
  <c r="AN72" i="20" s="1"/>
  <c r="AO72" i="19"/>
  <c r="AO72" i="20" s="1"/>
  <c r="AP72" i="19"/>
  <c r="AP72" i="20" s="1"/>
  <c r="C73" i="19"/>
  <c r="C73" i="20" s="1"/>
  <c r="D73" i="19"/>
  <c r="D73" i="20" s="1"/>
  <c r="E73" i="19"/>
  <c r="E73" i="20" s="1"/>
  <c r="F73" i="19"/>
  <c r="F73" i="20" s="1"/>
  <c r="G73" i="19"/>
  <c r="G73" i="20" s="1"/>
  <c r="H73" i="19"/>
  <c r="H73" i="20" s="1"/>
  <c r="I73" i="19"/>
  <c r="I73" i="20" s="1"/>
  <c r="J73" i="19"/>
  <c r="J73" i="20" s="1"/>
  <c r="K73" i="19"/>
  <c r="K73" i="20" s="1"/>
  <c r="L73" i="19"/>
  <c r="L73" i="20" s="1"/>
  <c r="M73" i="19"/>
  <c r="M73" i="20" s="1"/>
  <c r="N73" i="19"/>
  <c r="N73" i="20" s="1"/>
  <c r="O73" i="19"/>
  <c r="O73" i="20" s="1"/>
  <c r="P73" i="19"/>
  <c r="P73" i="20" s="1"/>
  <c r="Q73" i="19"/>
  <c r="Q73" i="20" s="1"/>
  <c r="R73" i="19"/>
  <c r="R73" i="20" s="1"/>
  <c r="S73" i="19"/>
  <c r="S73" i="20" s="1"/>
  <c r="T73" i="19"/>
  <c r="T73" i="20" s="1"/>
  <c r="U73" i="19"/>
  <c r="U73" i="20" s="1"/>
  <c r="V73" i="19"/>
  <c r="V73" i="20" s="1"/>
  <c r="W73" i="19"/>
  <c r="W73" i="20" s="1"/>
  <c r="X73" i="19"/>
  <c r="X73" i="20" s="1"/>
  <c r="Y73" i="19"/>
  <c r="Y73" i="20" s="1"/>
  <c r="Z73" i="19"/>
  <c r="Z73" i="20" s="1"/>
  <c r="AA73" i="19"/>
  <c r="AA73" i="20" s="1"/>
  <c r="AB73" i="19"/>
  <c r="AB73" i="20" s="1"/>
  <c r="AC73" i="19"/>
  <c r="AC73" i="20" s="1"/>
  <c r="AD73" i="19"/>
  <c r="AD73" i="20" s="1"/>
  <c r="AE73" i="19"/>
  <c r="AE73" i="20" s="1"/>
  <c r="AF73" i="19"/>
  <c r="AF73" i="20" s="1"/>
  <c r="AG73" i="19"/>
  <c r="AG73" i="20" s="1"/>
  <c r="AH73" i="19"/>
  <c r="AH73" i="20" s="1"/>
  <c r="AI73" i="19"/>
  <c r="AI73" i="20" s="1"/>
  <c r="AJ73" i="19"/>
  <c r="AJ73" i="20" s="1"/>
  <c r="AK73" i="19"/>
  <c r="AK73" i="20" s="1"/>
  <c r="AL73" i="19"/>
  <c r="AL73" i="20" s="1"/>
  <c r="AM73" i="19"/>
  <c r="AM73" i="20" s="1"/>
  <c r="AN73" i="19"/>
  <c r="AN73" i="20" s="1"/>
  <c r="AO73" i="19"/>
  <c r="AO73" i="20" s="1"/>
  <c r="AP73" i="19"/>
  <c r="AP73" i="20" s="1"/>
  <c r="C74" i="19"/>
  <c r="C74" i="20" s="1"/>
  <c r="D74" i="19"/>
  <c r="D74" i="20" s="1"/>
  <c r="E74" i="19"/>
  <c r="E74" i="20" s="1"/>
  <c r="F74" i="19"/>
  <c r="F74" i="20" s="1"/>
  <c r="G74" i="19"/>
  <c r="G74" i="20" s="1"/>
  <c r="H74" i="19"/>
  <c r="H74" i="20" s="1"/>
  <c r="I74" i="19"/>
  <c r="I74" i="20" s="1"/>
  <c r="J74" i="19"/>
  <c r="J74" i="20" s="1"/>
  <c r="K74" i="19"/>
  <c r="K74" i="20" s="1"/>
  <c r="L74" i="19"/>
  <c r="L74" i="20" s="1"/>
  <c r="M74" i="19"/>
  <c r="M74" i="20" s="1"/>
  <c r="N74" i="19"/>
  <c r="N74" i="20" s="1"/>
  <c r="O74" i="19"/>
  <c r="O74" i="20" s="1"/>
  <c r="P74" i="19"/>
  <c r="P74" i="20" s="1"/>
  <c r="Q74" i="19"/>
  <c r="Q74" i="20" s="1"/>
  <c r="R74" i="19"/>
  <c r="R74" i="20" s="1"/>
  <c r="S74" i="19"/>
  <c r="S74" i="20" s="1"/>
  <c r="T74" i="19"/>
  <c r="T74" i="20" s="1"/>
  <c r="U74" i="19"/>
  <c r="U74" i="20" s="1"/>
  <c r="V74" i="19"/>
  <c r="V74" i="20" s="1"/>
  <c r="W74" i="19"/>
  <c r="W74" i="20" s="1"/>
  <c r="X74" i="19"/>
  <c r="X74" i="20" s="1"/>
  <c r="Y74" i="19"/>
  <c r="Y74" i="20" s="1"/>
  <c r="Z74" i="19"/>
  <c r="Z74" i="20" s="1"/>
  <c r="AA74" i="19"/>
  <c r="AA74" i="20" s="1"/>
  <c r="AB74" i="19"/>
  <c r="AB74" i="20" s="1"/>
  <c r="AC74" i="19"/>
  <c r="AC74" i="20" s="1"/>
  <c r="AD74" i="19"/>
  <c r="AD74" i="20" s="1"/>
  <c r="AE74" i="19"/>
  <c r="AE74" i="20" s="1"/>
  <c r="AF74" i="19"/>
  <c r="AF74" i="20" s="1"/>
  <c r="AG74" i="19"/>
  <c r="AG74" i="20" s="1"/>
  <c r="AH74" i="19"/>
  <c r="AH74" i="20" s="1"/>
  <c r="AI74" i="19"/>
  <c r="AI74" i="20" s="1"/>
  <c r="AJ74" i="19"/>
  <c r="AJ74" i="20" s="1"/>
  <c r="AK74" i="19"/>
  <c r="AK74" i="20" s="1"/>
  <c r="AL74" i="19"/>
  <c r="AL74" i="20" s="1"/>
  <c r="AM74" i="19"/>
  <c r="AM74" i="20" s="1"/>
  <c r="AN74" i="19"/>
  <c r="AN74" i="20" s="1"/>
  <c r="AO74" i="19"/>
  <c r="AO74" i="20" s="1"/>
  <c r="AP74" i="19"/>
  <c r="AP74" i="20" s="1"/>
  <c r="C75" i="19"/>
  <c r="C75" i="20" s="1"/>
  <c r="D75" i="19"/>
  <c r="D75" i="20" s="1"/>
  <c r="E75" i="19"/>
  <c r="E75" i="20" s="1"/>
  <c r="F75" i="19"/>
  <c r="F75" i="20" s="1"/>
  <c r="G75" i="19"/>
  <c r="G75" i="20" s="1"/>
  <c r="H75" i="19"/>
  <c r="H75" i="20" s="1"/>
  <c r="I75" i="19"/>
  <c r="I75" i="20" s="1"/>
  <c r="J75" i="19"/>
  <c r="J75" i="20" s="1"/>
  <c r="K75" i="19"/>
  <c r="K75" i="20" s="1"/>
  <c r="L75" i="19"/>
  <c r="L75" i="20" s="1"/>
  <c r="M75" i="19"/>
  <c r="M75" i="20" s="1"/>
  <c r="N75" i="19"/>
  <c r="N75" i="20" s="1"/>
  <c r="O75" i="19"/>
  <c r="O75" i="20" s="1"/>
  <c r="P75" i="19"/>
  <c r="P75" i="20" s="1"/>
  <c r="Q75" i="19"/>
  <c r="Q75" i="20" s="1"/>
  <c r="R75" i="19"/>
  <c r="R75" i="20" s="1"/>
  <c r="S75" i="19"/>
  <c r="S75" i="20" s="1"/>
  <c r="T75" i="19"/>
  <c r="T75" i="20" s="1"/>
  <c r="U75" i="19"/>
  <c r="U75" i="20" s="1"/>
  <c r="V75" i="19"/>
  <c r="V75" i="20" s="1"/>
  <c r="W75" i="19"/>
  <c r="W75" i="20" s="1"/>
  <c r="X75" i="19"/>
  <c r="X75" i="20" s="1"/>
  <c r="Y75" i="19"/>
  <c r="Y75" i="20" s="1"/>
  <c r="Z75" i="19"/>
  <c r="Z75" i="20" s="1"/>
  <c r="AA75" i="19"/>
  <c r="AA75" i="20" s="1"/>
  <c r="AB75" i="19"/>
  <c r="AB75" i="20" s="1"/>
  <c r="AC75" i="19"/>
  <c r="AC75" i="20" s="1"/>
  <c r="AD75" i="19"/>
  <c r="AD75" i="20" s="1"/>
  <c r="AE75" i="19"/>
  <c r="AE75" i="20" s="1"/>
  <c r="AF75" i="19"/>
  <c r="AF75" i="20" s="1"/>
  <c r="AG75" i="19"/>
  <c r="AG75" i="20" s="1"/>
  <c r="AH75" i="19"/>
  <c r="AH75" i="20" s="1"/>
  <c r="AI75" i="19"/>
  <c r="AI75" i="20" s="1"/>
  <c r="AJ75" i="19"/>
  <c r="AJ75" i="20" s="1"/>
  <c r="AK75" i="19"/>
  <c r="AK75" i="20" s="1"/>
  <c r="AL75" i="19"/>
  <c r="AL75" i="20" s="1"/>
  <c r="AM75" i="19"/>
  <c r="AM75" i="20" s="1"/>
  <c r="AN75" i="19"/>
  <c r="AN75" i="20" s="1"/>
  <c r="AO75" i="19"/>
  <c r="AO75" i="20" s="1"/>
  <c r="AP75" i="19"/>
  <c r="AP75" i="20" s="1"/>
  <c r="C76" i="19"/>
  <c r="C76" i="20" s="1"/>
  <c r="D76" i="19"/>
  <c r="D76" i="20" s="1"/>
  <c r="E76" i="19"/>
  <c r="E76" i="20" s="1"/>
  <c r="F76" i="19"/>
  <c r="F76" i="20" s="1"/>
  <c r="G76" i="19"/>
  <c r="G76" i="20" s="1"/>
  <c r="H76" i="19"/>
  <c r="H76" i="20" s="1"/>
  <c r="I76" i="19"/>
  <c r="I76" i="20" s="1"/>
  <c r="J76" i="19"/>
  <c r="J76" i="20" s="1"/>
  <c r="K76" i="19"/>
  <c r="K76" i="20" s="1"/>
  <c r="L76" i="19"/>
  <c r="L76" i="20" s="1"/>
  <c r="M76" i="19"/>
  <c r="M76" i="20" s="1"/>
  <c r="N76" i="19"/>
  <c r="N76" i="20" s="1"/>
  <c r="O76" i="19"/>
  <c r="O76" i="20" s="1"/>
  <c r="P76" i="19"/>
  <c r="P76" i="20" s="1"/>
  <c r="Q76" i="19"/>
  <c r="Q76" i="20" s="1"/>
  <c r="R76" i="19"/>
  <c r="R76" i="20" s="1"/>
  <c r="S76" i="19"/>
  <c r="S76" i="20" s="1"/>
  <c r="T76" i="19"/>
  <c r="T76" i="20" s="1"/>
  <c r="U76" i="19"/>
  <c r="U76" i="20" s="1"/>
  <c r="V76" i="19"/>
  <c r="V76" i="20" s="1"/>
  <c r="W76" i="19"/>
  <c r="W76" i="20" s="1"/>
  <c r="X76" i="19"/>
  <c r="X76" i="20" s="1"/>
  <c r="Y76" i="19"/>
  <c r="Y76" i="20" s="1"/>
  <c r="Z76" i="19"/>
  <c r="Z76" i="20" s="1"/>
  <c r="AA76" i="19"/>
  <c r="AA76" i="20" s="1"/>
  <c r="AB76" i="19"/>
  <c r="AB76" i="20" s="1"/>
  <c r="AC76" i="19"/>
  <c r="AC76" i="20" s="1"/>
  <c r="AD76" i="19"/>
  <c r="AD76" i="20" s="1"/>
  <c r="AE76" i="19"/>
  <c r="AE76" i="20" s="1"/>
  <c r="AF76" i="19"/>
  <c r="AF76" i="20" s="1"/>
  <c r="AG76" i="19"/>
  <c r="AG76" i="20" s="1"/>
  <c r="AH76" i="19"/>
  <c r="AH76" i="20" s="1"/>
  <c r="AI76" i="19"/>
  <c r="AI76" i="20" s="1"/>
  <c r="AJ76" i="19"/>
  <c r="AJ76" i="20" s="1"/>
  <c r="AK76" i="19"/>
  <c r="AK76" i="20" s="1"/>
  <c r="AL76" i="19"/>
  <c r="AL76" i="20" s="1"/>
  <c r="AM76" i="19"/>
  <c r="AM76" i="20" s="1"/>
  <c r="AN76" i="19"/>
  <c r="AN76" i="20" s="1"/>
  <c r="AO76" i="19"/>
  <c r="AO76" i="20" s="1"/>
  <c r="AP76" i="19"/>
  <c r="AP76" i="20" s="1"/>
  <c r="C77" i="19"/>
  <c r="C77" i="20" s="1"/>
  <c r="D77" i="19"/>
  <c r="D77" i="20" s="1"/>
  <c r="E77" i="19"/>
  <c r="E77" i="20" s="1"/>
  <c r="F77" i="19"/>
  <c r="F77" i="20" s="1"/>
  <c r="G77" i="19"/>
  <c r="G77" i="20" s="1"/>
  <c r="H77" i="19"/>
  <c r="H77" i="20" s="1"/>
  <c r="I77" i="19"/>
  <c r="I77" i="20" s="1"/>
  <c r="J77" i="19"/>
  <c r="J77" i="20" s="1"/>
  <c r="K77" i="19"/>
  <c r="K77" i="20" s="1"/>
  <c r="L77" i="19"/>
  <c r="L77" i="20" s="1"/>
  <c r="M77" i="19"/>
  <c r="M77" i="20" s="1"/>
  <c r="N77" i="19"/>
  <c r="N77" i="20" s="1"/>
  <c r="O77" i="19"/>
  <c r="O77" i="20" s="1"/>
  <c r="P77" i="19"/>
  <c r="P77" i="20" s="1"/>
  <c r="Q77" i="19"/>
  <c r="Q77" i="20" s="1"/>
  <c r="R77" i="19"/>
  <c r="R77" i="20" s="1"/>
  <c r="S77" i="19"/>
  <c r="S77" i="20" s="1"/>
  <c r="T77" i="19"/>
  <c r="T77" i="20" s="1"/>
  <c r="U77" i="19"/>
  <c r="U77" i="20" s="1"/>
  <c r="V77" i="19"/>
  <c r="V77" i="20" s="1"/>
  <c r="W77" i="19"/>
  <c r="W77" i="20" s="1"/>
  <c r="X77" i="19"/>
  <c r="X77" i="20" s="1"/>
  <c r="Y77" i="19"/>
  <c r="Y77" i="20" s="1"/>
  <c r="Z77" i="19"/>
  <c r="Z77" i="20" s="1"/>
  <c r="AA77" i="19"/>
  <c r="AA77" i="20" s="1"/>
  <c r="AB77" i="19"/>
  <c r="AB77" i="20" s="1"/>
  <c r="AC77" i="19"/>
  <c r="AC77" i="20" s="1"/>
  <c r="AD77" i="19"/>
  <c r="AD77" i="20" s="1"/>
  <c r="AE77" i="19"/>
  <c r="AE77" i="20" s="1"/>
  <c r="AF77" i="19"/>
  <c r="AF77" i="20" s="1"/>
  <c r="AG77" i="19"/>
  <c r="AG77" i="20" s="1"/>
  <c r="AH77" i="19"/>
  <c r="AH77" i="20" s="1"/>
  <c r="AI77" i="19"/>
  <c r="AI77" i="20" s="1"/>
  <c r="AJ77" i="19"/>
  <c r="AJ77" i="20" s="1"/>
  <c r="AK77" i="19"/>
  <c r="AK77" i="20" s="1"/>
  <c r="AL77" i="19"/>
  <c r="AL77" i="20" s="1"/>
  <c r="AM77" i="19"/>
  <c r="AM77" i="20" s="1"/>
  <c r="AN77" i="19"/>
  <c r="AN77" i="20" s="1"/>
  <c r="AO77" i="19"/>
  <c r="AO77" i="20" s="1"/>
  <c r="AP77" i="19"/>
  <c r="AP77" i="20" s="1"/>
  <c r="C78" i="19"/>
  <c r="C78" i="20" s="1"/>
  <c r="D78" i="19"/>
  <c r="D78" i="20" s="1"/>
  <c r="F78" i="19"/>
  <c r="F78" i="20" s="1"/>
  <c r="H78" i="19"/>
  <c r="H78" i="20" s="1"/>
  <c r="I78" i="19"/>
  <c r="I78" i="20" s="1"/>
  <c r="J78" i="19"/>
  <c r="J78" i="20" s="1"/>
  <c r="L78" i="19"/>
  <c r="L78" i="20" s="1"/>
  <c r="M78" i="19"/>
  <c r="M78" i="20" s="1"/>
  <c r="N78" i="19"/>
  <c r="N78" i="20" s="1"/>
  <c r="P78" i="19"/>
  <c r="P78" i="20" s="1"/>
  <c r="Q78" i="19"/>
  <c r="Q78" i="20" s="1"/>
  <c r="R78" i="19"/>
  <c r="R78" i="20" s="1"/>
  <c r="T78" i="19"/>
  <c r="T78" i="20" s="1"/>
  <c r="U78" i="19"/>
  <c r="U78" i="20" s="1"/>
  <c r="V78" i="19"/>
  <c r="V78" i="20" s="1"/>
  <c r="W78" i="19"/>
  <c r="W78" i="20" s="1"/>
  <c r="Y78" i="19"/>
  <c r="Y78" i="20" s="1"/>
  <c r="AA78" i="19"/>
  <c r="AA78" i="20" s="1"/>
  <c r="AB78" i="19"/>
  <c r="AB78" i="20" s="1"/>
  <c r="AC78" i="19"/>
  <c r="AC78" i="20" s="1"/>
  <c r="AD78" i="19"/>
  <c r="AD78" i="20" s="1"/>
  <c r="AE78" i="19"/>
  <c r="AE78" i="20" s="1"/>
  <c r="AF78" i="19"/>
  <c r="AF78" i="20" s="1"/>
  <c r="AH78" i="19"/>
  <c r="AH78" i="20" s="1"/>
  <c r="AI78" i="19"/>
  <c r="AI78" i="20" s="1"/>
  <c r="AJ78" i="19"/>
  <c r="AJ78" i="20" s="1"/>
  <c r="AK78" i="19"/>
  <c r="AK78" i="20" s="1"/>
  <c r="AL78" i="19"/>
  <c r="AL78" i="20" s="1"/>
  <c r="AM78" i="19"/>
  <c r="AM78" i="20" s="1"/>
  <c r="AN78" i="19"/>
  <c r="AN78" i="20" s="1"/>
  <c r="AO78" i="19"/>
  <c r="AO78" i="20" s="1"/>
  <c r="AP78" i="19"/>
  <c r="AP78" i="20" s="1"/>
  <c r="C79" i="19"/>
  <c r="C79" i="20" s="1"/>
  <c r="D79" i="19"/>
  <c r="D79" i="20" s="1"/>
  <c r="E79" i="19"/>
  <c r="E79" i="20" s="1"/>
  <c r="F79" i="19"/>
  <c r="F79" i="20" s="1"/>
  <c r="G79" i="19"/>
  <c r="G79" i="20" s="1"/>
  <c r="H79" i="19"/>
  <c r="H79" i="20" s="1"/>
  <c r="I79" i="19"/>
  <c r="I79" i="20" s="1"/>
  <c r="J79" i="19"/>
  <c r="J79" i="20" s="1"/>
  <c r="K79" i="19"/>
  <c r="K79" i="20" s="1"/>
  <c r="L79" i="19"/>
  <c r="L79" i="20" s="1"/>
  <c r="M79" i="19"/>
  <c r="M79" i="20" s="1"/>
  <c r="N79" i="19"/>
  <c r="N79" i="20" s="1"/>
  <c r="O79" i="19"/>
  <c r="O79" i="20" s="1"/>
  <c r="P79" i="19"/>
  <c r="P79" i="20" s="1"/>
  <c r="Q79" i="19"/>
  <c r="Q79" i="20" s="1"/>
  <c r="R79" i="19"/>
  <c r="R79" i="20" s="1"/>
  <c r="S79" i="19"/>
  <c r="S79" i="20" s="1"/>
  <c r="T79" i="19"/>
  <c r="T79" i="20" s="1"/>
  <c r="U79" i="19"/>
  <c r="U79" i="20" s="1"/>
  <c r="V79" i="19"/>
  <c r="V79" i="20" s="1"/>
  <c r="W79" i="19"/>
  <c r="W79" i="20" s="1"/>
  <c r="X79" i="19"/>
  <c r="X79" i="20" s="1"/>
  <c r="Y79" i="19"/>
  <c r="Y79" i="20" s="1"/>
  <c r="Z79" i="19"/>
  <c r="Z79" i="20" s="1"/>
  <c r="AA79" i="19"/>
  <c r="AA79" i="20" s="1"/>
  <c r="AB79" i="19"/>
  <c r="AB79" i="20" s="1"/>
  <c r="AC79" i="19"/>
  <c r="AC79" i="20" s="1"/>
  <c r="AD79" i="19"/>
  <c r="AD79" i="20" s="1"/>
  <c r="AE79" i="19"/>
  <c r="AE79" i="20" s="1"/>
  <c r="AF79" i="19"/>
  <c r="AF79" i="20" s="1"/>
  <c r="AG79" i="19"/>
  <c r="AG79" i="20" s="1"/>
  <c r="AH79" i="19"/>
  <c r="AH79" i="20" s="1"/>
  <c r="AI79" i="19"/>
  <c r="AI79" i="20" s="1"/>
  <c r="AJ79" i="19"/>
  <c r="AJ79" i="20" s="1"/>
  <c r="AK79" i="19"/>
  <c r="AK79" i="20" s="1"/>
  <c r="AL79" i="19"/>
  <c r="AL79" i="20" s="1"/>
  <c r="AM79" i="19"/>
  <c r="AM79" i="20" s="1"/>
  <c r="AN79" i="19"/>
  <c r="AN79" i="20" s="1"/>
  <c r="AO79" i="19"/>
  <c r="AO79" i="20" s="1"/>
  <c r="AP79" i="19"/>
  <c r="AP79" i="20" s="1"/>
  <c r="C80" i="19"/>
  <c r="C80" i="20" s="1"/>
  <c r="D80" i="19"/>
  <c r="D80" i="20" s="1"/>
  <c r="E80" i="19"/>
  <c r="E80" i="20" s="1"/>
  <c r="F80" i="19"/>
  <c r="F80" i="20" s="1"/>
  <c r="G80" i="19"/>
  <c r="G80" i="20" s="1"/>
  <c r="H80" i="19"/>
  <c r="H80" i="20" s="1"/>
  <c r="I80" i="19"/>
  <c r="I80" i="20" s="1"/>
  <c r="J80" i="19"/>
  <c r="J80" i="20" s="1"/>
  <c r="K80" i="19"/>
  <c r="K80" i="20" s="1"/>
  <c r="L80" i="19"/>
  <c r="L80" i="20" s="1"/>
  <c r="M80" i="19"/>
  <c r="M80" i="20" s="1"/>
  <c r="N80" i="19"/>
  <c r="N80" i="20" s="1"/>
  <c r="O80" i="19"/>
  <c r="O80" i="20" s="1"/>
  <c r="P80" i="19"/>
  <c r="P80" i="20" s="1"/>
  <c r="Q80" i="19"/>
  <c r="Q80" i="20" s="1"/>
  <c r="R80" i="19"/>
  <c r="R80" i="20" s="1"/>
  <c r="S80" i="19"/>
  <c r="S80" i="20" s="1"/>
  <c r="T80" i="19"/>
  <c r="T80" i="20" s="1"/>
  <c r="U80" i="19"/>
  <c r="U80" i="20" s="1"/>
  <c r="V80" i="19"/>
  <c r="V80" i="20" s="1"/>
  <c r="W80" i="19"/>
  <c r="W80" i="20" s="1"/>
  <c r="X80" i="19"/>
  <c r="X80" i="20" s="1"/>
  <c r="Y80" i="19"/>
  <c r="Y80" i="20" s="1"/>
  <c r="Z80" i="19"/>
  <c r="Z80" i="20" s="1"/>
  <c r="AA80" i="19"/>
  <c r="AA80" i="20" s="1"/>
  <c r="AB80" i="19"/>
  <c r="AB80" i="20" s="1"/>
  <c r="AC80" i="19"/>
  <c r="AC80" i="20" s="1"/>
  <c r="AD80" i="19"/>
  <c r="AD80" i="20" s="1"/>
  <c r="AE80" i="19"/>
  <c r="AE80" i="20" s="1"/>
  <c r="AF80" i="19"/>
  <c r="AF80" i="20" s="1"/>
  <c r="AG80" i="19"/>
  <c r="AG80" i="20" s="1"/>
  <c r="AH80" i="19"/>
  <c r="AH80" i="20" s="1"/>
  <c r="AI80" i="19"/>
  <c r="AI80" i="20" s="1"/>
  <c r="AJ80" i="19"/>
  <c r="AJ80" i="20" s="1"/>
  <c r="AK80" i="19"/>
  <c r="AK80" i="20" s="1"/>
  <c r="AL80" i="19"/>
  <c r="AL80" i="20" s="1"/>
  <c r="AM80" i="19"/>
  <c r="AM80" i="20" s="1"/>
  <c r="AN80" i="19"/>
  <c r="AN80" i="20" s="1"/>
  <c r="AO80" i="19"/>
  <c r="AO80" i="20" s="1"/>
  <c r="AP80" i="19"/>
  <c r="AP80" i="20" s="1"/>
  <c r="C81" i="19"/>
  <c r="C81" i="20" s="1"/>
  <c r="D81" i="19"/>
  <c r="D81" i="20" s="1"/>
  <c r="E81" i="19"/>
  <c r="E81" i="20" s="1"/>
  <c r="F81" i="19"/>
  <c r="F81" i="20" s="1"/>
  <c r="G81" i="19"/>
  <c r="G81" i="20" s="1"/>
  <c r="H81" i="19"/>
  <c r="H81" i="20" s="1"/>
  <c r="I81" i="19"/>
  <c r="I81" i="20" s="1"/>
  <c r="J81" i="19"/>
  <c r="J81" i="20" s="1"/>
  <c r="K81" i="19"/>
  <c r="K81" i="20" s="1"/>
  <c r="L81" i="19"/>
  <c r="L81" i="20" s="1"/>
  <c r="M81" i="19"/>
  <c r="M81" i="20" s="1"/>
  <c r="N81" i="19"/>
  <c r="N81" i="20" s="1"/>
  <c r="O81" i="19"/>
  <c r="O81" i="20" s="1"/>
  <c r="P81" i="19"/>
  <c r="P81" i="20" s="1"/>
  <c r="Q81" i="19"/>
  <c r="Q81" i="20" s="1"/>
  <c r="R81" i="19"/>
  <c r="R81" i="20" s="1"/>
  <c r="S81" i="19"/>
  <c r="S81" i="20" s="1"/>
  <c r="T81" i="19"/>
  <c r="T81" i="20" s="1"/>
  <c r="U81" i="19"/>
  <c r="U81" i="20" s="1"/>
  <c r="V81" i="19"/>
  <c r="V81" i="20" s="1"/>
  <c r="W81" i="19"/>
  <c r="W81" i="20" s="1"/>
  <c r="X81" i="19"/>
  <c r="X81" i="20" s="1"/>
  <c r="Y81" i="19"/>
  <c r="Y81" i="20" s="1"/>
  <c r="Z81" i="19"/>
  <c r="Z81" i="20" s="1"/>
  <c r="AA81" i="19"/>
  <c r="AA81" i="20" s="1"/>
  <c r="AB81" i="19"/>
  <c r="AB81" i="20" s="1"/>
  <c r="AC81" i="19"/>
  <c r="AC81" i="20" s="1"/>
  <c r="AD81" i="19"/>
  <c r="AD81" i="20" s="1"/>
  <c r="AE81" i="19"/>
  <c r="AE81" i="20" s="1"/>
  <c r="AF81" i="19"/>
  <c r="AF81" i="20" s="1"/>
  <c r="AG81" i="19"/>
  <c r="AG81" i="20" s="1"/>
  <c r="AH81" i="19"/>
  <c r="AH81" i="20" s="1"/>
  <c r="AI81" i="19"/>
  <c r="AI81" i="20" s="1"/>
  <c r="AJ81" i="19"/>
  <c r="AJ81" i="20" s="1"/>
  <c r="AK81" i="19"/>
  <c r="AK81" i="20" s="1"/>
  <c r="AL81" i="19"/>
  <c r="AL81" i="20" s="1"/>
  <c r="AM81" i="19"/>
  <c r="AM81" i="20" s="1"/>
  <c r="AN81" i="19"/>
  <c r="AN81" i="20" s="1"/>
  <c r="AO81" i="19"/>
  <c r="AO81" i="20" s="1"/>
  <c r="AP81" i="19"/>
  <c r="AP81" i="20" s="1"/>
  <c r="C82" i="19"/>
  <c r="C82" i="20" s="1"/>
  <c r="D82" i="19"/>
  <c r="D82" i="20" s="1"/>
  <c r="E82" i="19"/>
  <c r="E82" i="20" s="1"/>
  <c r="F82" i="19"/>
  <c r="F82" i="20" s="1"/>
  <c r="G82" i="19"/>
  <c r="G82" i="20" s="1"/>
  <c r="H82" i="19"/>
  <c r="H82" i="20" s="1"/>
  <c r="I82" i="19"/>
  <c r="I82" i="20" s="1"/>
  <c r="J82" i="19"/>
  <c r="J82" i="20" s="1"/>
  <c r="K82" i="19"/>
  <c r="K82" i="20" s="1"/>
  <c r="L82" i="19"/>
  <c r="L82" i="20" s="1"/>
  <c r="M82" i="19"/>
  <c r="M82" i="20" s="1"/>
  <c r="N82" i="19"/>
  <c r="N82" i="20" s="1"/>
  <c r="O82" i="19"/>
  <c r="O82" i="20" s="1"/>
  <c r="P82" i="19"/>
  <c r="P82" i="20" s="1"/>
  <c r="Q82" i="19"/>
  <c r="Q82" i="20" s="1"/>
  <c r="R82" i="19"/>
  <c r="R82" i="20" s="1"/>
  <c r="S82" i="19"/>
  <c r="S82" i="20" s="1"/>
  <c r="T82" i="19"/>
  <c r="T82" i="20" s="1"/>
  <c r="U82" i="19"/>
  <c r="U82" i="20" s="1"/>
  <c r="V82" i="19"/>
  <c r="V82" i="20" s="1"/>
  <c r="W82" i="19"/>
  <c r="W82" i="20" s="1"/>
  <c r="X82" i="19"/>
  <c r="X82" i="20" s="1"/>
  <c r="Y82" i="19"/>
  <c r="Y82" i="20" s="1"/>
  <c r="Z82" i="19"/>
  <c r="Z82" i="20" s="1"/>
  <c r="AA82" i="19"/>
  <c r="AA82" i="20" s="1"/>
  <c r="AB82" i="19"/>
  <c r="AB82" i="20" s="1"/>
  <c r="AC82" i="19"/>
  <c r="AC82" i="20" s="1"/>
  <c r="AD82" i="19"/>
  <c r="AD82" i="20" s="1"/>
  <c r="AE82" i="19"/>
  <c r="AE82" i="20" s="1"/>
  <c r="AF82" i="19"/>
  <c r="AF82" i="20" s="1"/>
  <c r="AG82" i="19"/>
  <c r="AG82" i="20" s="1"/>
  <c r="AH82" i="19"/>
  <c r="AH82" i="20" s="1"/>
  <c r="AI82" i="19"/>
  <c r="AI82" i="20" s="1"/>
  <c r="AJ82" i="19"/>
  <c r="AJ82" i="20" s="1"/>
  <c r="AK82" i="19"/>
  <c r="AK82" i="20" s="1"/>
  <c r="AL82" i="19"/>
  <c r="AL82" i="20" s="1"/>
  <c r="AM82" i="19"/>
  <c r="AM82" i="20" s="1"/>
  <c r="AN82" i="19"/>
  <c r="AN82" i="20" s="1"/>
  <c r="AO82" i="19"/>
  <c r="AO82" i="20" s="1"/>
  <c r="AP82" i="19"/>
  <c r="AP82" i="20" s="1"/>
  <c r="C83" i="19"/>
  <c r="C83" i="20" s="1"/>
  <c r="D83" i="19"/>
  <c r="D83" i="20" s="1"/>
  <c r="E83" i="19"/>
  <c r="E83" i="20" s="1"/>
  <c r="F83" i="19"/>
  <c r="F83" i="20" s="1"/>
  <c r="G83" i="19"/>
  <c r="G83" i="20" s="1"/>
  <c r="H83" i="19"/>
  <c r="H83" i="20" s="1"/>
  <c r="I83" i="19"/>
  <c r="I83" i="20" s="1"/>
  <c r="J83" i="19"/>
  <c r="J83" i="20" s="1"/>
  <c r="K83" i="19"/>
  <c r="K83" i="20" s="1"/>
  <c r="L83" i="19"/>
  <c r="L83" i="20" s="1"/>
  <c r="M83" i="19"/>
  <c r="M83" i="20" s="1"/>
  <c r="N83" i="19"/>
  <c r="N83" i="20" s="1"/>
  <c r="O83" i="19"/>
  <c r="O83" i="20" s="1"/>
  <c r="P83" i="19"/>
  <c r="P83" i="20" s="1"/>
  <c r="Q83" i="19"/>
  <c r="Q83" i="20" s="1"/>
  <c r="R83" i="19"/>
  <c r="R83" i="20" s="1"/>
  <c r="S83" i="19"/>
  <c r="S83" i="20" s="1"/>
  <c r="T83" i="19"/>
  <c r="T83" i="20" s="1"/>
  <c r="U83" i="19"/>
  <c r="U83" i="20" s="1"/>
  <c r="V83" i="19"/>
  <c r="V83" i="20" s="1"/>
  <c r="W83" i="19"/>
  <c r="W83" i="20" s="1"/>
  <c r="X83" i="19"/>
  <c r="X83" i="20" s="1"/>
  <c r="Y83" i="19"/>
  <c r="Y83" i="20" s="1"/>
  <c r="Z83" i="19"/>
  <c r="Z83" i="20" s="1"/>
  <c r="AA83" i="19"/>
  <c r="AA83" i="20" s="1"/>
  <c r="AB83" i="19"/>
  <c r="AB83" i="20" s="1"/>
  <c r="AC83" i="19"/>
  <c r="AC83" i="20" s="1"/>
  <c r="AD83" i="19"/>
  <c r="AD83" i="20" s="1"/>
  <c r="AE83" i="19"/>
  <c r="AE83" i="20" s="1"/>
  <c r="AF83" i="19"/>
  <c r="AF83" i="20" s="1"/>
  <c r="AG83" i="19"/>
  <c r="AG83" i="20" s="1"/>
  <c r="AH83" i="19"/>
  <c r="AH83" i="20" s="1"/>
  <c r="AI83" i="19"/>
  <c r="AI83" i="20" s="1"/>
  <c r="AJ83" i="19"/>
  <c r="AJ83" i="20" s="1"/>
  <c r="AK83" i="19"/>
  <c r="AK83" i="20" s="1"/>
  <c r="AL83" i="19"/>
  <c r="AL83" i="20" s="1"/>
  <c r="AM83" i="19"/>
  <c r="AM83" i="20" s="1"/>
  <c r="AN83" i="19"/>
  <c r="AN83" i="20" s="1"/>
  <c r="AO83" i="19"/>
  <c r="AO83" i="20" s="1"/>
  <c r="AP83" i="19"/>
  <c r="AP83" i="20" s="1"/>
  <c r="C84" i="19"/>
  <c r="C84" i="20" s="1"/>
  <c r="D84" i="19"/>
  <c r="D84" i="20" s="1"/>
  <c r="E84" i="19"/>
  <c r="E84" i="20" s="1"/>
  <c r="F84" i="19"/>
  <c r="F84" i="20" s="1"/>
  <c r="G84" i="19"/>
  <c r="G84" i="20" s="1"/>
  <c r="H84" i="19"/>
  <c r="H84" i="20" s="1"/>
  <c r="I84" i="19"/>
  <c r="I84" i="20" s="1"/>
  <c r="J84" i="19"/>
  <c r="J84" i="20" s="1"/>
  <c r="K84" i="19"/>
  <c r="K84" i="20" s="1"/>
  <c r="L84" i="19"/>
  <c r="L84" i="20" s="1"/>
  <c r="M84" i="19"/>
  <c r="M84" i="20" s="1"/>
  <c r="N84" i="19"/>
  <c r="N84" i="20" s="1"/>
  <c r="O84" i="19"/>
  <c r="O84" i="20" s="1"/>
  <c r="P84" i="19"/>
  <c r="P84" i="20" s="1"/>
  <c r="Q84" i="19"/>
  <c r="Q84" i="20" s="1"/>
  <c r="R84" i="19"/>
  <c r="R84" i="20" s="1"/>
  <c r="S84" i="19"/>
  <c r="S84" i="20" s="1"/>
  <c r="T84" i="19"/>
  <c r="T84" i="20" s="1"/>
  <c r="U84" i="19"/>
  <c r="U84" i="20" s="1"/>
  <c r="V84" i="19"/>
  <c r="V84" i="20" s="1"/>
  <c r="W84" i="19"/>
  <c r="W84" i="20" s="1"/>
  <c r="X84" i="19"/>
  <c r="X84" i="20" s="1"/>
  <c r="Y84" i="19"/>
  <c r="Y84" i="20" s="1"/>
  <c r="Z84" i="19"/>
  <c r="Z84" i="20" s="1"/>
  <c r="AA84" i="19"/>
  <c r="AA84" i="20" s="1"/>
  <c r="AB84" i="19"/>
  <c r="AB84" i="20" s="1"/>
  <c r="AC84" i="19"/>
  <c r="AC84" i="20" s="1"/>
  <c r="AD84" i="19"/>
  <c r="AD84" i="20" s="1"/>
  <c r="AE84" i="19"/>
  <c r="AE84" i="20" s="1"/>
  <c r="AF84" i="19"/>
  <c r="AF84" i="20" s="1"/>
  <c r="AG84" i="19"/>
  <c r="AG84" i="20" s="1"/>
  <c r="AH84" i="19"/>
  <c r="AH84" i="20" s="1"/>
  <c r="AI84" i="19"/>
  <c r="AI84" i="20" s="1"/>
  <c r="AJ84" i="19"/>
  <c r="AJ84" i="20" s="1"/>
  <c r="AK84" i="19"/>
  <c r="AK84" i="20" s="1"/>
  <c r="AL84" i="19"/>
  <c r="AL84" i="20" s="1"/>
  <c r="AM84" i="19"/>
  <c r="AM84" i="20" s="1"/>
  <c r="AN84" i="19"/>
  <c r="AN84" i="20" s="1"/>
  <c r="AO84" i="19"/>
  <c r="AO84" i="20" s="1"/>
  <c r="AP84" i="19"/>
  <c r="AP84" i="20" s="1"/>
  <c r="C85" i="19"/>
  <c r="C85" i="20" s="1"/>
  <c r="D85" i="19"/>
  <c r="D85" i="20" s="1"/>
  <c r="E85" i="19"/>
  <c r="E85" i="20" s="1"/>
  <c r="F85" i="19"/>
  <c r="F85" i="20" s="1"/>
  <c r="G85" i="19"/>
  <c r="G85" i="20" s="1"/>
  <c r="H85" i="19"/>
  <c r="H85" i="20" s="1"/>
  <c r="I85" i="19"/>
  <c r="I85" i="20" s="1"/>
  <c r="J85" i="19"/>
  <c r="J85" i="20" s="1"/>
  <c r="K85" i="19"/>
  <c r="K85" i="20" s="1"/>
  <c r="L85" i="19"/>
  <c r="L85" i="20" s="1"/>
  <c r="M85" i="19"/>
  <c r="M85" i="20" s="1"/>
  <c r="N85" i="19"/>
  <c r="N85" i="20" s="1"/>
  <c r="O85" i="19"/>
  <c r="O85" i="20" s="1"/>
  <c r="P85" i="19"/>
  <c r="P85" i="20" s="1"/>
  <c r="Q85" i="19"/>
  <c r="Q85" i="20" s="1"/>
  <c r="R85" i="19"/>
  <c r="R85" i="20" s="1"/>
  <c r="S85" i="19"/>
  <c r="S85" i="20" s="1"/>
  <c r="T85" i="19"/>
  <c r="T85" i="20" s="1"/>
  <c r="U85" i="19"/>
  <c r="U85" i="20" s="1"/>
  <c r="V85" i="19"/>
  <c r="V85" i="20" s="1"/>
  <c r="W85" i="19"/>
  <c r="W85" i="20" s="1"/>
  <c r="X85" i="19"/>
  <c r="X85" i="20" s="1"/>
  <c r="Y85" i="19"/>
  <c r="Y85" i="20" s="1"/>
  <c r="Z85" i="19"/>
  <c r="Z85" i="20" s="1"/>
  <c r="AA85" i="19"/>
  <c r="AA85" i="20" s="1"/>
  <c r="AB85" i="19"/>
  <c r="AB85" i="20" s="1"/>
  <c r="AC85" i="19"/>
  <c r="AC85" i="20" s="1"/>
  <c r="AD85" i="19"/>
  <c r="AD85" i="20" s="1"/>
  <c r="AE85" i="19"/>
  <c r="AE85" i="20" s="1"/>
  <c r="AF85" i="19"/>
  <c r="AF85" i="20" s="1"/>
  <c r="AG85" i="19"/>
  <c r="AG85" i="20" s="1"/>
  <c r="AH85" i="19"/>
  <c r="AH85" i="20" s="1"/>
  <c r="AI85" i="19"/>
  <c r="AI85" i="20" s="1"/>
  <c r="AJ85" i="19"/>
  <c r="AJ85" i="20" s="1"/>
  <c r="AK85" i="19"/>
  <c r="AK85" i="20" s="1"/>
  <c r="AL85" i="19"/>
  <c r="AL85" i="20" s="1"/>
  <c r="AM85" i="19"/>
  <c r="AM85" i="20" s="1"/>
  <c r="AN85" i="19"/>
  <c r="AN85" i="20" s="1"/>
  <c r="AO85" i="19"/>
  <c r="AO85" i="20" s="1"/>
  <c r="AP85" i="19"/>
  <c r="AP85" i="20" s="1"/>
  <c r="C86" i="19"/>
  <c r="C86" i="20" s="1"/>
  <c r="D86" i="19"/>
  <c r="D86" i="20" s="1"/>
  <c r="E86" i="19"/>
  <c r="E86" i="20" s="1"/>
  <c r="F86" i="19"/>
  <c r="F86" i="20" s="1"/>
  <c r="G86" i="19"/>
  <c r="G86" i="20" s="1"/>
  <c r="H86" i="19"/>
  <c r="H86" i="20" s="1"/>
  <c r="I86" i="19"/>
  <c r="I86" i="20" s="1"/>
  <c r="J86" i="19"/>
  <c r="J86" i="20" s="1"/>
  <c r="K86" i="19"/>
  <c r="K86" i="20" s="1"/>
  <c r="L86" i="19"/>
  <c r="L86" i="20" s="1"/>
  <c r="M86" i="19"/>
  <c r="M86" i="20" s="1"/>
  <c r="N86" i="19"/>
  <c r="N86" i="20" s="1"/>
  <c r="O86" i="19"/>
  <c r="O86" i="20" s="1"/>
  <c r="P86" i="19"/>
  <c r="P86" i="20" s="1"/>
  <c r="Q86" i="19"/>
  <c r="Q86" i="20" s="1"/>
  <c r="R86" i="19"/>
  <c r="R86" i="20" s="1"/>
  <c r="S86" i="19"/>
  <c r="S86" i="20" s="1"/>
  <c r="T86" i="19"/>
  <c r="T86" i="20" s="1"/>
  <c r="U86" i="19"/>
  <c r="U86" i="20" s="1"/>
  <c r="V86" i="19"/>
  <c r="V86" i="20" s="1"/>
  <c r="W86" i="19"/>
  <c r="W86" i="20" s="1"/>
  <c r="X86" i="19"/>
  <c r="X86" i="20" s="1"/>
  <c r="Y86" i="19"/>
  <c r="Y86" i="20" s="1"/>
  <c r="Z86" i="19"/>
  <c r="Z86" i="20" s="1"/>
  <c r="AA86" i="19"/>
  <c r="AA86" i="20" s="1"/>
  <c r="AB86" i="19"/>
  <c r="AB86" i="20" s="1"/>
  <c r="AC86" i="19"/>
  <c r="AC86" i="20" s="1"/>
  <c r="AD86" i="19"/>
  <c r="AD86" i="20" s="1"/>
  <c r="AE86" i="19"/>
  <c r="AE86" i="20" s="1"/>
  <c r="AF86" i="19"/>
  <c r="AF86" i="20" s="1"/>
  <c r="AG86" i="19"/>
  <c r="AG86" i="20" s="1"/>
  <c r="AH86" i="19"/>
  <c r="AH86" i="20" s="1"/>
  <c r="AI86" i="19"/>
  <c r="AI86" i="20" s="1"/>
  <c r="AJ86" i="19"/>
  <c r="AJ86" i="20" s="1"/>
  <c r="AK86" i="19"/>
  <c r="AK86" i="20" s="1"/>
  <c r="AL86" i="19"/>
  <c r="AL86" i="20" s="1"/>
  <c r="AM86" i="19"/>
  <c r="AM86" i="20" s="1"/>
  <c r="AN86" i="19"/>
  <c r="AN86" i="20" s="1"/>
  <c r="AO86" i="19"/>
  <c r="AO86" i="20" s="1"/>
  <c r="AP86" i="19"/>
  <c r="AP86" i="20" s="1"/>
  <c r="C87" i="19"/>
  <c r="C87" i="20" s="1"/>
  <c r="D87" i="19"/>
  <c r="D87" i="20" s="1"/>
  <c r="E87" i="19"/>
  <c r="E87" i="20" s="1"/>
  <c r="F87" i="19"/>
  <c r="F87" i="20" s="1"/>
  <c r="G87" i="19"/>
  <c r="G87" i="20" s="1"/>
  <c r="H87" i="19"/>
  <c r="H87" i="20" s="1"/>
  <c r="I87" i="19"/>
  <c r="I87" i="20" s="1"/>
  <c r="J87" i="19"/>
  <c r="J87" i="20" s="1"/>
  <c r="K87" i="19"/>
  <c r="K87" i="20" s="1"/>
  <c r="L87" i="19"/>
  <c r="L87" i="20" s="1"/>
  <c r="M87" i="19"/>
  <c r="M87" i="20" s="1"/>
  <c r="N87" i="19"/>
  <c r="N87" i="20" s="1"/>
  <c r="O87" i="19"/>
  <c r="O87" i="20" s="1"/>
  <c r="P87" i="19"/>
  <c r="P87" i="20" s="1"/>
  <c r="Q87" i="19"/>
  <c r="Q87" i="20" s="1"/>
  <c r="R87" i="19"/>
  <c r="R87" i="20" s="1"/>
  <c r="S87" i="19"/>
  <c r="S87" i="20" s="1"/>
  <c r="T87" i="19"/>
  <c r="T87" i="20" s="1"/>
  <c r="U87" i="19"/>
  <c r="U87" i="20" s="1"/>
  <c r="V87" i="19"/>
  <c r="V87" i="20" s="1"/>
  <c r="W87" i="19"/>
  <c r="W87" i="20" s="1"/>
  <c r="X87" i="19"/>
  <c r="X87" i="20" s="1"/>
  <c r="Y87" i="19"/>
  <c r="Y87" i="20" s="1"/>
  <c r="Z87" i="19"/>
  <c r="Z87" i="20" s="1"/>
  <c r="AA87" i="19"/>
  <c r="AA87" i="20" s="1"/>
  <c r="AB87" i="19"/>
  <c r="AB87" i="20" s="1"/>
  <c r="AC87" i="19"/>
  <c r="AC87" i="20" s="1"/>
  <c r="AD87" i="19"/>
  <c r="AD87" i="20" s="1"/>
  <c r="AE87" i="19"/>
  <c r="AE87" i="20" s="1"/>
  <c r="AF87" i="19"/>
  <c r="AF87" i="20" s="1"/>
  <c r="AG87" i="19"/>
  <c r="AG87" i="20" s="1"/>
  <c r="AH87" i="19"/>
  <c r="AH87" i="20" s="1"/>
  <c r="AI87" i="19"/>
  <c r="AI87" i="20" s="1"/>
  <c r="AJ87" i="19"/>
  <c r="AJ87" i="20" s="1"/>
  <c r="AK87" i="19"/>
  <c r="AK87" i="20" s="1"/>
  <c r="AL87" i="19"/>
  <c r="AL87" i="20" s="1"/>
  <c r="AM87" i="19"/>
  <c r="AM87" i="20" s="1"/>
  <c r="AN87" i="19"/>
  <c r="AN87" i="20" s="1"/>
  <c r="AO87" i="19"/>
  <c r="AO87" i="20" s="1"/>
  <c r="AP87" i="19"/>
  <c r="AP87" i="20" s="1"/>
  <c r="C88" i="19"/>
  <c r="C88" i="20" s="1"/>
  <c r="D88" i="19"/>
  <c r="D88" i="20" s="1"/>
  <c r="E88" i="19"/>
  <c r="E88" i="20" s="1"/>
  <c r="F88" i="19"/>
  <c r="F88" i="20" s="1"/>
  <c r="G88" i="19"/>
  <c r="G88" i="20" s="1"/>
  <c r="H88" i="19"/>
  <c r="H88" i="20" s="1"/>
  <c r="I88" i="19"/>
  <c r="I88" i="20" s="1"/>
  <c r="J88" i="19"/>
  <c r="J88" i="20" s="1"/>
  <c r="K88" i="19"/>
  <c r="K88" i="20" s="1"/>
  <c r="L88" i="19"/>
  <c r="L88" i="20" s="1"/>
  <c r="M88" i="19"/>
  <c r="M88" i="20" s="1"/>
  <c r="N88" i="19"/>
  <c r="N88" i="20" s="1"/>
  <c r="O88" i="19"/>
  <c r="O88" i="20" s="1"/>
  <c r="P88" i="19"/>
  <c r="P88" i="20" s="1"/>
  <c r="Q88" i="19"/>
  <c r="Q88" i="20" s="1"/>
  <c r="R88" i="19"/>
  <c r="R88" i="20" s="1"/>
  <c r="S88" i="19"/>
  <c r="S88" i="20" s="1"/>
  <c r="T88" i="19"/>
  <c r="T88" i="20" s="1"/>
  <c r="U88" i="19"/>
  <c r="U88" i="20" s="1"/>
  <c r="V88" i="19"/>
  <c r="V88" i="20" s="1"/>
  <c r="W88" i="19"/>
  <c r="W88" i="20" s="1"/>
  <c r="X88" i="19"/>
  <c r="X88" i="20" s="1"/>
  <c r="Y88" i="19"/>
  <c r="Y88" i="20" s="1"/>
  <c r="Z88" i="19"/>
  <c r="Z88" i="20" s="1"/>
  <c r="AA88" i="19"/>
  <c r="AA88" i="20" s="1"/>
  <c r="AB88" i="19"/>
  <c r="AB88" i="20" s="1"/>
  <c r="AC88" i="19"/>
  <c r="AC88" i="20" s="1"/>
  <c r="AD88" i="19"/>
  <c r="AD88" i="20" s="1"/>
  <c r="AE88" i="19"/>
  <c r="AE88" i="20" s="1"/>
  <c r="AF88" i="19"/>
  <c r="AF88" i="20" s="1"/>
  <c r="AG88" i="19"/>
  <c r="AG88" i="20" s="1"/>
  <c r="AH88" i="19"/>
  <c r="AH88" i="20" s="1"/>
  <c r="AI88" i="19"/>
  <c r="AI88" i="20" s="1"/>
  <c r="AJ88" i="19"/>
  <c r="AJ88" i="20" s="1"/>
  <c r="AK88" i="19"/>
  <c r="AK88" i="20" s="1"/>
  <c r="AL88" i="19"/>
  <c r="AL88" i="20" s="1"/>
  <c r="AM88" i="19"/>
  <c r="AM88" i="20" s="1"/>
  <c r="AN88" i="19"/>
  <c r="AN88" i="20" s="1"/>
  <c r="AO88" i="19"/>
  <c r="AO88" i="20" s="1"/>
  <c r="AP88" i="19"/>
  <c r="AP88" i="20" s="1"/>
  <c r="C89" i="19"/>
  <c r="C89" i="20" s="1"/>
  <c r="D89" i="19"/>
  <c r="D89" i="20" s="1"/>
  <c r="E89" i="19"/>
  <c r="E89" i="20" s="1"/>
  <c r="F89" i="19"/>
  <c r="F89" i="20" s="1"/>
  <c r="G89" i="19"/>
  <c r="G89" i="20" s="1"/>
  <c r="H89" i="19"/>
  <c r="H89" i="20" s="1"/>
  <c r="I89" i="19"/>
  <c r="I89" i="20" s="1"/>
  <c r="J89" i="19"/>
  <c r="J89" i="20" s="1"/>
  <c r="K89" i="19"/>
  <c r="K89" i="20" s="1"/>
  <c r="L89" i="19"/>
  <c r="L89" i="20" s="1"/>
  <c r="M89" i="19"/>
  <c r="M89" i="20" s="1"/>
  <c r="N89" i="19"/>
  <c r="N89" i="20" s="1"/>
  <c r="O89" i="19"/>
  <c r="O89" i="20" s="1"/>
  <c r="P89" i="19"/>
  <c r="P89" i="20" s="1"/>
  <c r="Q89" i="19"/>
  <c r="Q89" i="20" s="1"/>
  <c r="R89" i="19"/>
  <c r="R89" i="20" s="1"/>
  <c r="S89" i="19"/>
  <c r="S89" i="20" s="1"/>
  <c r="T89" i="19"/>
  <c r="T89" i="20" s="1"/>
  <c r="U89" i="19"/>
  <c r="U89" i="20" s="1"/>
  <c r="V89" i="19"/>
  <c r="V89" i="20" s="1"/>
  <c r="W89" i="19"/>
  <c r="W89" i="20" s="1"/>
  <c r="X89" i="19"/>
  <c r="X89" i="20" s="1"/>
  <c r="Y89" i="19"/>
  <c r="Y89" i="20" s="1"/>
  <c r="Z89" i="19"/>
  <c r="Z89" i="20" s="1"/>
  <c r="AA89" i="19"/>
  <c r="AA89" i="20" s="1"/>
  <c r="AB89" i="19"/>
  <c r="AB89" i="20" s="1"/>
  <c r="AC89" i="19"/>
  <c r="AC89" i="20" s="1"/>
  <c r="AD89" i="19"/>
  <c r="AD89" i="20" s="1"/>
  <c r="AE89" i="19"/>
  <c r="AE89" i="20" s="1"/>
  <c r="AF89" i="19"/>
  <c r="AF89" i="20" s="1"/>
  <c r="AG89" i="19"/>
  <c r="AG89" i="20" s="1"/>
  <c r="AH89" i="19"/>
  <c r="AH89" i="20" s="1"/>
  <c r="AI89" i="19"/>
  <c r="AI89" i="20" s="1"/>
  <c r="AJ89" i="19"/>
  <c r="AJ89" i="20" s="1"/>
  <c r="AK89" i="19"/>
  <c r="AK89" i="20" s="1"/>
  <c r="AL89" i="19"/>
  <c r="AL89" i="20" s="1"/>
  <c r="AM89" i="19"/>
  <c r="AM89" i="20" s="1"/>
  <c r="AN89" i="19"/>
  <c r="AN89" i="20" s="1"/>
  <c r="AO89" i="19"/>
  <c r="AO89" i="20" s="1"/>
  <c r="AP89" i="19"/>
  <c r="AP89" i="20" s="1"/>
  <c r="C90" i="19"/>
  <c r="C90" i="20" s="1"/>
  <c r="D90" i="19"/>
  <c r="D90" i="20" s="1"/>
  <c r="E90" i="19"/>
  <c r="E90" i="20" s="1"/>
  <c r="F90" i="19"/>
  <c r="F90" i="20" s="1"/>
  <c r="G90" i="19"/>
  <c r="G90" i="20" s="1"/>
  <c r="H90" i="19"/>
  <c r="H90" i="20" s="1"/>
  <c r="I90" i="19"/>
  <c r="I90" i="20" s="1"/>
  <c r="J90" i="19"/>
  <c r="J90" i="20" s="1"/>
  <c r="K90" i="19"/>
  <c r="K90" i="20" s="1"/>
  <c r="L90" i="19"/>
  <c r="L90" i="20" s="1"/>
  <c r="M90" i="19"/>
  <c r="M90" i="20" s="1"/>
  <c r="N90" i="19"/>
  <c r="N90" i="20" s="1"/>
  <c r="O90" i="19"/>
  <c r="O90" i="20" s="1"/>
  <c r="P90" i="19"/>
  <c r="P90" i="20" s="1"/>
  <c r="Q90" i="19"/>
  <c r="Q90" i="20" s="1"/>
  <c r="R90" i="19"/>
  <c r="R90" i="20" s="1"/>
  <c r="S90" i="19"/>
  <c r="S90" i="20" s="1"/>
  <c r="T90" i="19"/>
  <c r="T90" i="20" s="1"/>
  <c r="U90" i="19"/>
  <c r="U90" i="20" s="1"/>
  <c r="V90" i="19"/>
  <c r="V90" i="20" s="1"/>
  <c r="W90" i="19"/>
  <c r="W90" i="20" s="1"/>
  <c r="X90" i="19"/>
  <c r="X90" i="20" s="1"/>
  <c r="Y90" i="19"/>
  <c r="Y90" i="20" s="1"/>
  <c r="Z90" i="19"/>
  <c r="Z90" i="20" s="1"/>
  <c r="AA90" i="19"/>
  <c r="AA90" i="20" s="1"/>
  <c r="AB90" i="19"/>
  <c r="AB90" i="20" s="1"/>
  <c r="AC90" i="19"/>
  <c r="AC90" i="20" s="1"/>
  <c r="AD90" i="19"/>
  <c r="AD90" i="20" s="1"/>
  <c r="AE90" i="19"/>
  <c r="AE90" i="20" s="1"/>
  <c r="AF90" i="19"/>
  <c r="AF90" i="20" s="1"/>
  <c r="AG90" i="19"/>
  <c r="AG90" i="20" s="1"/>
  <c r="AH90" i="19"/>
  <c r="AH90" i="20" s="1"/>
  <c r="AI90" i="19"/>
  <c r="AI90" i="20" s="1"/>
  <c r="AJ90" i="19"/>
  <c r="AJ90" i="20" s="1"/>
  <c r="AK90" i="19"/>
  <c r="AK90" i="20" s="1"/>
  <c r="AL90" i="19"/>
  <c r="AL90" i="20" s="1"/>
  <c r="AM90" i="19"/>
  <c r="AM90" i="20" s="1"/>
  <c r="AN90" i="19"/>
  <c r="AN90" i="20" s="1"/>
  <c r="AO90" i="19"/>
  <c r="AO90" i="20" s="1"/>
  <c r="AP90" i="19"/>
  <c r="AP90" i="20" s="1"/>
  <c r="C91" i="19"/>
  <c r="C91" i="20" s="1"/>
  <c r="D91" i="19"/>
  <c r="D91" i="20" s="1"/>
  <c r="E91" i="19"/>
  <c r="E91" i="20" s="1"/>
  <c r="F91" i="19"/>
  <c r="F91" i="20" s="1"/>
  <c r="G91" i="19"/>
  <c r="G91" i="20" s="1"/>
  <c r="H91" i="19"/>
  <c r="H91" i="20" s="1"/>
  <c r="I91" i="19"/>
  <c r="I91" i="20" s="1"/>
  <c r="J91" i="19"/>
  <c r="J91" i="20" s="1"/>
  <c r="K91" i="19"/>
  <c r="K91" i="20" s="1"/>
  <c r="L91" i="19"/>
  <c r="L91" i="20" s="1"/>
  <c r="M91" i="19"/>
  <c r="M91" i="20" s="1"/>
  <c r="N91" i="19"/>
  <c r="N91" i="20" s="1"/>
  <c r="O91" i="19"/>
  <c r="O91" i="20" s="1"/>
  <c r="P91" i="19"/>
  <c r="P91" i="20" s="1"/>
  <c r="Q91" i="19"/>
  <c r="Q91" i="20" s="1"/>
  <c r="S91" i="19"/>
  <c r="S91" i="20" s="1"/>
  <c r="T91" i="19"/>
  <c r="T91" i="20" s="1"/>
  <c r="U91" i="19"/>
  <c r="U91" i="20" s="1"/>
  <c r="V91" i="19"/>
  <c r="V91" i="20" s="1"/>
  <c r="W91" i="19"/>
  <c r="W91" i="20" s="1"/>
  <c r="X91" i="19"/>
  <c r="X91" i="20" s="1"/>
  <c r="Y91" i="19"/>
  <c r="Y91" i="20" s="1"/>
  <c r="Z91" i="19"/>
  <c r="Z91" i="20" s="1"/>
  <c r="AA91" i="19"/>
  <c r="AA91" i="20" s="1"/>
  <c r="AB91" i="19"/>
  <c r="AB91" i="20" s="1"/>
  <c r="AC91" i="19"/>
  <c r="AC91" i="20" s="1"/>
  <c r="AD91" i="19"/>
  <c r="AD91" i="20" s="1"/>
  <c r="AE91" i="19"/>
  <c r="AE91" i="20" s="1"/>
  <c r="AF91" i="19"/>
  <c r="AF91" i="20" s="1"/>
  <c r="AG91" i="19"/>
  <c r="AG91" i="20" s="1"/>
  <c r="AH91" i="19"/>
  <c r="AH91" i="20" s="1"/>
  <c r="AI91" i="19"/>
  <c r="AI91" i="20" s="1"/>
  <c r="AJ91" i="19"/>
  <c r="AJ91" i="20" s="1"/>
  <c r="AK91" i="19"/>
  <c r="AK91" i="20" s="1"/>
  <c r="AL91" i="19"/>
  <c r="AL91" i="20" s="1"/>
  <c r="AM91" i="19"/>
  <c r="AM91" i="20" s="1"/>
  <c r="AN91" i="19"/>
  <c r="AN91" i="20" s="1"/>
  <c r="AO91" i="19"/>
  <c r="AO91" i="20" s="1"/>
  <c r="AP91" i="19"/>
  <c r="AP91" i="20" s="1"/>
  <c r="C92" i="19"/>
  <c r="C92" i="20" s="1"/>
  <c r="D92" i="19"/>
  <c r="D92" i="20" s="1"/>
  <c r="E92" i="19"/>
  <c r="E92" i="20" s="1"/>
  <c r="F92" i="19"/>
  <c r="F92" i="20" s="1"/>
  <c r="G92" i="19"/>
  <c r="G92" i="20" s="1"/>
  <c r="H92" i="19"/>
  <c r="H92" i="20" s="1"/>
  <c r="I92" i="19"/>
  <c r="I92" i="20" s="1"/>
  <c r="J92" i="19"/>
  <c r="J92" i="20" s="1"/>
  <c r="K92" i="19"/>
  <c r="K92" i="20" s="1"/>
  <c r="L92" i="19"/>
  <c r="L92" i="20" s="1"/>
  <c r="M92" i="19"/>
  <c r="M92" i="20" s="1"/>
  <c r="N92" i="19"/>
  <c r="N92" i="20" s="1"/>
  <c r="O92" i="19"/>
  <c r="O92" i="20" s="1"/>
  <c r="P92" i="19"/>
  <c r="P92" i="20" s="1"/>
  <c r="Q92" i="19"/>
  <c r="Q92" i="20" s="1"/>
  <c r="R92" i="19"/>
  <c r="R92" i="20" s="1"/>
  <c r="S92" i="19"/>
  <c r="S92" i="20" s="1"/>
  <c r="T92" i="19"/>
  <c r="T92" i="20" s="1"/>
  <c r="U92" i="19"/>
  <c r="U92" i="20" s="1"/>
  <c r="V92" i="19"/>
  <c r="V92" i="20" s="1"/>
  <c r="W92" i="19"/>
  <c r="W92" i="20" s="1"/>
  <c r="X92" i="19"/>
  <c r="X92" i="20" s="1"/>
  <c r="Y92" i="19"/>
  <c r="Y92" i="20" s="1"/>
  <c r="Z92" i="19"/>
  <c r="Z92" i="20" s="1"/>
  <c r="AA92" i="19"/>
  <c r="AA92" i="20" s="1"/>
  <c r="AB92" i="19"/>
  <c r="AB92" i="20" s="1"/>
  <c r="AC92" i="19"/>
  <c r="AC92" i="20" s="1"/>
  <c r="AD92" i="19"/>
  <c r="AD92" i="20" s="1"/>
  <c r="AE92" i="19"/>
  <c r="AE92" i="20" s="1"/>
  <c r="AF92" i="19"/>
  <c r="AF92" i="20" s="1"/>
  <c r="AG92" i="19"/>
  <c r="AG92" i="20" s="1"/>
  <c r="AH92" i="19"/>
  <c r="AH92" i="20" s="1"/>
  <c r="AI92" i="19"/>
  <c r="AI92" i="20" s="1"/>
  <c r="AJ92" i="19"/>
  <c r="AJ92" i="20" s="1"/>
  <c r="AK92" i="19"/>
  <c r="AK92" i="20" s="1"/>
  <c r="AL92" i="19"/>
  <c r="AL92" i="20" s="1"/>
  <c r="AM92" i="19"/>
  <c r="AM92" i="20" s="1"/>
  <c r="AN92" i="19"/>
  <c r="AN92" i="20" s="1"/>
  <c r="AO92" i="19"/>
  <c r="AO92" i="20" s="1"/>
  <c r="AP92" i="19"/>
  <c r="AP92" i="20" s="1"/>
  <c r="C93" i="19"/>
  <c r="C93" i="20" s="1"/>
  <c r="D93" i="19"/>
  <c r="D93" i="20" s="1"/>
  <c r="E93" i="19"/>
  <c r="E93" i="20" s="1"/>
  <c r="F93" i="19"/>
  <c r="F93" i="20" s="1"/>
  <c r="H93" i="19"/>
  <c r="H93" i="20" s="1"/>
  <c r="I93" i="19"/>
  <c r="I93" i="20" s="1"/>
  <c r="J93" i="19"/>
  <c r="J93" i="20" s="1"/>
  <c r="L93" i="19"/>
  <c r="L93" i="20" s="1"/>
  <c r="M93" i="19"/>
  <c r="M93" i="20" s="1"/>
  <c r="N93" i="19"/>
  <c r="N93" i="20" s="1"/>
  <c r="O93" i="19"/>
  <c r="O93" i="20" s="1"/>
  <c r="P93" i="19"/>
  <c r="P93" i="20" s="1"/>
  <c r="Q93" i="19"/>
  <c r="Q93" i="20" s="1"/>
  <c r="R93" i="19"/>
  <c r="R93" i="20" s="1"/>
  <c r="S93" i="19"/>
  <c r="S93" i="20" s="1"/>
  <c r="T93" i="19"/>
  <c r="T93" i="20" s="1"/>
  <c r="U93" i="19"/>
  <c r="U93" i="20" s="1"/>
  <c r="V93" i="19"/>
  <c r="V93" i="20" s="1"/>
  <c r="W93" i="19"/>
  <c r="W93" i="20" s="1"/>
  <c r="X93" i="19"/>
  <c r="X93" i="20" s="1"/>
  <c r="Y93" i="19"/>
  <c r="Y93" i="20" s="1"/>
  <c r="Z93" i="19"/>
  <c r="Z93" i="20" s="1"/>
  <c r="AA93" i="19"/>
  <c r="AA93" i="20" s="1"/>
  <c r="AB93" i="19"/>
  <c r="AB93" i="20" s="1"/>
  <c r="AC93" i="19"/>
  <c r="AC93" i="20" s="1"/>
  <c r="AD93" i="19"/>
  <c r="AD93" i="20" s="1"/>
  <c r="AE93" i="19"/>
  <c r="AE93" i="20" s="1"/>
  <c r="AF93" i="19"/>
  <c r="AF93" i="20" s="1"/>
  <c r="AG93" i="19"/>
  <c r="AG93" i="20" s="1"/>
  <c r="AH93" i="19"/>
  <c r="AH93" i="20" s="1"/>
  <c r="AI93" i="19"/>
  <c r="AI93" i="20" s="1"/>
  <c r="AJ93" i="19"/>
  <c r="AJ93" i="20" s="1"/>
  <c r="AK93" i="19"/>
  <c r="AK93" i="20" s="1"/>
  <c r="AL93" i="19"/>
  <c r="AL93" i="20" s="1"/>
  <c r="AM93" i="19"/>
  <c r="AM93" i="20" s="1"/>
  <c r="AN93" i="19"/>
  <c r="AN93" i="20" s="1"/>
  <c r="AO93" i="19"/>
  <c r="AO93" i="20" s="1"/>
  <c r="AP93" i="19"/>
  <c r="AP93" i="20" s="1"/>
  <c r="C94" i="19"/>
  <c r="C94" i="20" s="1"/>
  <c r="D94" i="19"/>
  <c r="D94" i="20" s="1"/>
  <c r="E94" i="19"/>
  <c r="E94" i="20" s="1"/>
  <c r="G94" i="19"/>
  <c r="G94" i="20" s="1"/>
  <c r="H94" i="19"/>
  <c r="H94" i="20" s="1"/>
  <c r="I94" i="19"/>
  <c r="I94" i="20" s="1"/>
  <c r="J94" i="19"/>
  <c r="J94" i="20" s="1"/>
  <c r="K94" i="19"/>
  <c r="K94" i="20" s="1"/>
  <c r="L94" i="19"/>
  <c r="L94" i="20" s="1"/>
  <c r="M94" i="19"/>
  <c r="M94" i="20" s="1"/>
  <c r="N94" i="19"/>
  <c r="N94" i="20" s="1"/>
  <c r="O94" i="19"/>
  <c r="O94" i="20" s="1"/>
  <c r="P94" i="19"/>
  <c r="P94" i="20" s="1"/>
  <c r="Q94" i="19"/>
  <c r="Q94" i="20" s="1"/>
  <c r="S94" i="19"/>
  <c r="S94" i="20" s="1"/>
  <c r="T94" i="19"/>
  <c r="T94" i="20" s="1"/>
  <c r="U94" i="19"/>
  <c r="U94" i="20" s="1"/>
  <c r="V94" i="19"/>
  <c r="V94" i="20" s="1"/>
  <c r="W94" i="19"/>
  <c r="W94" i="20" s="1"/>
  <c r="X94" i="19"/>
  <c r="X94" i="20" s="1"/>
  <c r="Y94" i="19"/>
  <c r="Y94" i="20" s="1"/>
  <c r="Z94" i="19"/>
  <c r="Z94" i="20" s="1"/>
  <c r="AA94" i="19"/>
  <c r="AA94" i="20" s="1"/>
  <c r="AB94" i="19"/>
  <c r="AB94" i="20" s="1"/>
  <c r="AC94" i="19"/>
  <c r="AC94" i="20" s="1"/>
  <c r="AE94" i="19"/>
  <c r="AE94" i="20" s="1"/>
  <c r="AF94" i="19"/>
  <c r="AF94" i="20" s="1"/>
  <c r="AG94" i="19"/>
  <c r="AG94" i="20" s="1"/>
  <c r="AH94" i="19"/>
  <c r="AH94" i="20" s="1"/>
  <c r="AI94" i="19"/>
  <c r="AI94" i="20" s="1"/>
  <c r="AJ94" i="19"/>
  <c r="AJ94" i="20" s="1"/>
  <c r="AK94" i="19"/>
  <c r="AK94" i="20" s="1"/>
  <c r="AL94" i="19"/>
  <c r="AL94" i="20" s="1"/>
  <c r="AM94" i="19"/>
  <c r="AM94" i="20" s="1"/>
  <c r="AN94" i="19"/>
  <c r="AN94" i="20" s="1"/>
  <c r="AO94" i="19"/>
  <c r="AO94" i="20" s="1"/>
  <c r="AP94" i="19"/>
  <c r="AP94" i="20" s="1"/>
  <c r="C95" i="19"/>
  <c r="C95" i="20" s="1"/>
  <c r="D95" i="19"/>
  <c r="D95" i="20" s="1"/>
  <c r="E95" i="19"/>
  <c r="E95" i="20" s="1"/>
  <c r="F95" i="19"/>
  <c r="F95" i="20" s="1"/>
  <c r="H95" i="19"/>
  <c r="H95" i="20" s="1"/>
  <c r="I95" i="19"/>
  <c r="I95" i="20" s="1"/>
  <c r="L95" i="19"/>
  <c r="L95" i="20" s="1"/>
  <c r="M95" i="19"/>
  <c r="M95" i="20" s="1"/>
  <c r="N95" i="19"/>
  <c r="N95" i="20" s="1"/>
  <c r="P95" i="19"/>
  <c r="P95" i="20" s="1"/>
  <c r="Q95" i="19"/>
  <c r="Q95" i="20" s="1"/>
  <c r="R95" i="19"/>
  <c r="R95" i="20" s="1"/>
  <c r="S95" i="19"/>
  <c r="S95" i="20" s="1"/>
  <c r="T95" i="19"/>
  <c r="T95" i="20" s="1"/>
  <c r="U95" i="19"/>
  <c r="U95" i="20" s="1"/>
  <c r="V95" i="19"/>
  <c r="V95" i="20" s="1"/>
  <c r="W95" i="19"/>
  <c r="W95" i="20" s="1"/>
  <c r="X95" i="19"/>
  <c r="X95" i="20" s="1"/>
  <c r="Y95" i="19"/>
  <c r="Y95" i="20" s="1"/>
  <c r="Z95" i="19"/>
  <c r="Z95" i="20" s="1"/>
  <c r="AA95" i="19"/>
  <c r="AA95" i="20" s="1"/>
  <c r="AC95" i="19"/>
  <c r="AC95" i="20" s="1"/>
  <c r="AD95" i="19"/>
  <c r="AD95" i="20" s="1"/>
  <c r="AE95" i="19"/>
  <c r="AE95" i="20" s="1"/>
  <c r="AF95" i="19"/>
  <c r="AF95" i="20" s="1"/>
  <c r="AG95" i="19"/>
  <c r="AG95" i="20" s="1"/>
  <c r="AH95" i="19"/>
  <c r="AH95" i="20" s="1"/>
  <c r="AI95" i="19"/>
  <c r="AI95" i="20" s="1"/>
  <c r="AJ95" i="19"/>
  <c r="AJ95" i="20" s="1"/>
  <c r="AK95" i="19"/>
  <c r="AK95" i="20" s="1"/>
  <c r="AL95" i="19"/>
  <c r="AL95" i="20" s="1"/>
  <c r="AM95" i="19"/>
  <c r="AM95" i="20" s="1"/>
  <c r="AN95" i="19"/>
  <c r="AN95" i="20" s="1"/>
  <c r="AO95" i="19"/>
  <c r="AO95" i="20" s="1"/>
  <c r="AP95" i="19"/>
  <c r="AP95" i="20" s="1"/>
  <c r="C96" i="19"/>
  <c r="C96" i="20" s="1"/>
  <c r="D96" i="19"/>
  <c r="D96" i="20" s="1"/>
  <c r="E96" i="19"/>
  <c r="E96" i="20" s="1"/>
  <c r="F96" i="19"/>
  <c r="F96" i="20" s="1"/>
  <c r="G96" i="19"/>
  <c r="G96" i="20" s="1"/>
  <c r="H96" i="19"/>
  <c r="H96" i="20" s="1"/>
  <c r="I96" i="19"/>
  <c r="I96" i="20" s="1"/>
  <c r="J96" i="19"/>
  <c r="J96" i="20" s="1"/>
  <c r="K96" i="19"/>
  <c r="K96" i="20" s="1"/>
  <c r="L96" i="19"/>
  <c r="L96" i="20" s="1"/>
  <c r="M96" i="19"/>
  <c r="M96" i="20" s="1"/>
  <c r="N96" i="19"/>
  <c r="N96" i="20" s="1"/>
  <c r="O96" i="19"/>
  <c r="O96" i="20" s="1"/>
  <c r="P96" i="19"/>
  <c r="P96" i="20" s="1"/>
  <c r="Q96" i="19"/>
  <c r="Q96" i="20" s="1"/>
  <c r="R96" i="19"/>
  <c r="R96" i="20" s="1"/>
  <c r="S96" i="19"/>
  <c r="S96" i="20" s="1"/>
  <c r="T96" i="19"/>
  <c r="T96" i="20" s="1"/>
  <c r="U96" i="19"/>
  <c r="U96" i="20" s="1"/>
  <c r="V96" i="19"/>
  <c r="V96" i="20" s="1"/>
  <c r="W96" i="19"/>
  <c r="W96" i="20" s="1"/>
  <c r="X96" i="19"/>
  <c r="X96" i="20" s="1"/>
  <c r="Y96" i="19"/>
  <c r="Y96" i="20" s="1"/>
  <c r="Z96" i="19"/>
  <c r="Z96" i="20" s="1"/>
  <c r="AA96" i="19"/>
  <c r="AA96" i="20" s="1"/>
  <c r="AB96" i="19"/>
  <c r="AB96" i="20" s="1"/>
  <c r="AC96" i="19"/>
  <c r="AC96" i="20" s="1"/>
  <c r="AD96" i="19"/>
  <c r="AD96" i="20" s="1"/>
  <c r="AE96" i="19"/>
  <c r="AE96" i="20" s="1"/>
  <c r="AF96" i="19"/>
  <c r="AF96" i="20" s="1"/>
  <c r="AG96" i="19"/>
  <c r="AG96" i="20" s="1"/>
  <c r="AH96" i="19"/>
  <c r="AH96" i="20" s="1"/>
  <c r="AI96" i="19"/>
  <c r="AI96" i="20" s="1"/>
  <c r="AJ96" i="19"/>
  <c r="AJ96" i="20" s="1"/>
  <c r="AK96" i="19"/>
  <c r="AK96" i="20" s="1"/>
  <c r="AL96" i="19"/>
  <c r="AL96" i="20" s="1"/>
  <c r="AM96" i="19"/>
  <c r="AM96" i="20" s="1"/>
  <c r="AN96" i="19"/>
  <c r="AN96" i="20" s="1"/>
  <c r="AO96" i="19"/>
  <c r="AO96" i="20" s="1"/>
  <c r="AP96" i="19"/>
  <c r="AP96" i="20" s="1"/>
  <c r="C97" i="19"/>
  <c r="C97" i="20" s="1"/>
  <c r="D97" i="19"/>
  <c r="D97" i="20" s="1"/>
  <c r="E97" i="19"/>
  <c r="E97" i="20" s="1"/>
  <c r="F97" i="19"/>
  <c r="F97" i="20" s="1"/>
  <c r="G97" i="19"/>
  <c r="G97" i="20" s="1"/>
  <c r="H97" i="19"/>
  <c r="H97" i="20" s="1"/>
  <c r="I97" i="19"/>
  <c r="I97" i="20" s="1"/>
  <c r="J97" i="19"/>
  <c r="J97" i="20" s="1"/>
  <c r="K97" i="19"/>
  <c r="K97" i="20" s="1"/>
  <c r="L97" i="19"/>
  <c r="L97" i="20" s="1"/>
  <c r="M97" i="19"/>
  <c r="M97" i="20" s="1"/>
  <c r="N97" i="19"/>
  <c r="N97" i="20" s="1"/>
  <c r="O97" i="19"/>
  <c r="O97" i="20" s="1"/>
  <c r="P97" i="19"/>
  <c r="P97" i="20" s="1"/>
  <c r="Q97" i="19"/>
  <c r="Q97" i="20" s="1"/>
  <c r="R97" i="19"/>
  <c r="R97" i="20" s="1"/>
  <c r="S97" i="19"/>
  <c r="S97" i="20" s="1"/>
  <c r="T97" i="19"/>
  <c r="T97" i="20" s="1"/>
  <c r="U97" i="19"/>
  <c r="U97" i="20" s="1"/>
  <c r="V97" i="19"/>
  <c r="V97" i="20" s="1"/>
  <c r="W97" i="19"/>
  <c r="W97" i="20" s="1"/>
  <c r="X97" i="19"/>
  <c r="X97" i="20" s="1"/>
  <c r="Y97" i="19"/>
  <c r="Y97" i="20" s="1"/>
  <c r="Z97" i="19"/>
  <c r="Z97" i="20" s="1"/>
  <c r="AA97" i="19"/>
  <c r="AA97" i="20" s="1"/>
  <c r="AB97" i="19"/>
  <c r="AB97" i="20" s="1"/>
  <c r="AC97" i="19"/>
  <c r="AC97" i="20" s="1"/>
  <c r="AD97" i="19"/>
  <c r="AD97" i="20" s="1"/>
  <c r="AE97" i="19"/>
  <c r="AE97" i="20" s="1"/>
  <c r="AF97" i="19"/>
  <c r="AF97" i="20" s="1"/>
  <c r="AG97" i="19"/>
  <c r="AG97" i="20" s="1"/>
  <c r="AH97" i="19"/>
  <c r="AH97" i="20" s="1"/>
  <c r="AI97" i="19"/>
  <c r="AI97" i="20" s="1"/>
  <c r="AJ97" i="19"/>
  <c r="AJ97" i="20" s="1"/>
  <c r="AK97" i="19"/>
  <c r="AK97" i="20" s="1"/>
  <c r="AL97" i="19"/>
  <c r="AL97" i="20" s="1"/>
  <c r="AM97" i="19"/>
  <c r="AM97" i="20" s="1"/>
  <c r="AN97" i="19"/>
  <c r="AN97" i="20" s="1"/>
  <c r="AO97" i="19"/>
  <c r="AO97" i="20" s="1"/>
  <c r="AP97" i="19"/>
  <c r="AP97" i="20" s="1"/>
  <c r="C98" i="19"/>
  <c r="C98" i="20" s="1"/>
  <c r="D98" i="19"/>
  <c r="D98" i="20" s="1"/>
  <c r="E98" i="19"/>
  <c r="E98" i="20" s="1"/>
  <c r="F98" i="19"/>
  <c r="F98" i="20" s="1"/>
  <c r="G98" i="19"/>
  <c r="G98" i="20" s="1"/>
  <c r="H98" i="19"/>
  <c r="H98" i="20" s="1"/>
  <c r="I98" i="19"/>
  <c r="I98" i="20" s="1"/>
  <c r="J98" i="19"/>
  <c r="J98" i="20" s="1"/>
  <c r="K98" i="19"/>
  <c r="K98" i="20" s="1"/>
  <c r="L98" i="19"/>
  <c r="L98" i="20" s="1"/>
  <c r="M98" i="19"/>
  <c r="M98" i="20" s="1"/>
  <c r="N98" i="19"/>
  <c r="N98" i="20" s="1"/>
  <c r="O98" i="19"/>
  <c r="O98" i="20" s="1"/>
  <c r="P98" i="19"/>
  <c r="P98" i="20" s="1"/>
  <c r="Q98" i="19"/>
  <c r="Q98" i="20" s="1"/>
  <c r="R98" i="19"/>
  <c r="R98" i="20" s="1"/>
  <c r="S98" i="19"/>
  <c r="S98" i="20" s="1"/>
  <c r="T98" i="19"/>
  <c r="T98" i="20" s="1"/>
  <c r="U98" i="19"/>
  <c r="U98" i="20" s="1"/>
  <c r="V98" i="19"/>
  <c r="V98" i="20" s="1"/>
  <c r="W98" i="19"/>
  <c r="W98" i="20" s="1"/>
  <c r="X98" i="19"/>
  <c r="X98" i="20" s="1"/>
  <c r="Y98" i="19"/>
  <c r="Y98" i="20" s="1"/>
  <c r="Z98" i="19"/>
  <c r="Z98" i="20" s="1"/>
  <c r="AA98" i="19"/>
  <c r="AA98" i="20" s="1"/>
  <c r="AB98" i="19"/>
  <c r="AB98" i="20" s="1"/>
  <c r="AC98" i="19"/>
  <c r="AC98" i="20" s="1"/>
  <c r="AD98" i="19"/>
  <c r="AD98" i="20" s="1"/>
  <c r="AE98" i="19"/>
  <c r="AE98" i="20" s="1"/>
  <c r="AF98" i="19"/>
  <c r="AF98" i="20" s="1"/>
  <c r="AG98" i="19"/>
  <c r="AG98" i="20" s="1"/>
  <c r="AH98" i="19"/>
  <c r="AH98" i="20" s="1"/>
  <c r="AI98" i="19"/>
  <c r="AI98" i="20" s="1"/>
  <c r="AJ98" i="19"/>
  <c r="AJ98" i="20" s="1"/>
  <c r="AK98" i="19"/>
  <c r="AK98" i="20" s="1"/>
  <c r="AL98" i="19"/>
  <c r="AL98" i="20" s="1"/>
  <c r="AM98" i="19"/>
  <c r="AM98" i="20" s="1"/>
  <c r="AN98" i="19"/>
  <c r="AN98" i="20" s="1"/>
  <c r="AO98" i="19"/>
  <c r="AO98" i="20" s="1"/>
  <c r="AP98" i="19"/>
  <c r="AP98" i="20" s="1"/>
  <c r="C99" i="19"/>
  <c r="C99" i="20" s="1"/>
  <c r="D99" i="19"/>
  <c r="D99" i="20" s="1"/>
  <c r="E99" i="19"/>
  <c r="E99" i="20" s="1"/>
  <c r="F99" i="19"/>
  <c r="F99" i="20" s="1"/>
  <c r="G99" i="19"/>
  <c r="G99" i="20" s="1"/>
  <c r="H99" i="19"/>
  <c r="H99" i="20" s="1"/>
  <c r="I99" i="19"/>
  <c r="I99" i="20" s="1"/>
  <c r="J99" i="19"/>
  <c r="J99" i="20" s="1"/>
  <c r="K99" i="19"/>
  <c r="K99" i="20" s="1"/>
  <c r="L99" i="19"/>
  <c r="L99" i="20" s="1"/>
  <c r="M99" i="19"/>
  <c r="M99" i="20" s="1"/>
  <c r="N99" i="19"/>
  <c r="N99" i="20" s="1"/>
  <c r="O99" i="19"/>
  <c r="O99" i="20" s="1"/>
  <c r="P99" i="19"/>
  <c r="P99" i="20" s="1"/>
  <c r="Q99" i="19"/>
  <c r="Q99" i="20" s="1"/>
  <c r="R99" i="19"/>
  <c r="R99" i="20" s="1"/>
  <c r="S99" i="19"/>
  <c r="S99" i="20" s="1"/>
  <c r="T99" i="19"/>
  <c r="T99" i="20" s="1"/>
  <c r="U99" i="19"/>
  <c r="U99" i="20" s="1"/>
  <c r="V99" i="19"/>
  <c r="V99" i="20" s="1"/>
  <c r="W99" i="19"/>
  <c r="W99" i="20" s="1"/>
  <c r="X99" i="19"/>
  <c r="X99" i="20" s="1"/>
  <c r="Y99" i="19"/>
  <c r="Y99" i="20" s="1"/>
  <c r="Z99" i="19"/>
  <c r="Z99" i="20" s="1"/>
  <c r="AA99" i="19"/>
  <c r="AA99" i="20" s="1"/>
  <c r="AB99" i="19"/>
  <c r="AB99" i="20" s="1"/>
  <c r="AC99" i="19"/>
  <c r="AC99" i="20" s="1"/>
  <c r="AD99" i="19"/>
  <c r="AD99" i="20" s="1"/>
  <c r="AE99" i="19"/>
  <c r="AE99" i="20" s="1"/>
  <c r="AF99" i="19"/>
  <c r="AF99" i="20" s="1"/>
  <c r="AG99" i="19"/>
  <c r="AG99" i="20" s="1"/>
  <c r="AH99" i="19"/>
  <c r="AH99" i="20" s="1"/>
  <c r="AI99" i="19"/>
  <c r="AI99" i="20" s="1"/>
  <c r="AJ99" i="19"/>
  <c r="AJ99" i="20" s="1"/>
  <c r="AK99" i="19"/>
  <c r="AK99" i="20" s="1"/>
  <c r="AL99" i="19"/>
  <c r="AL99" i="20" s="1"/>
  <c r="AM99" i="19"/>
  <c r="AM99" i="20" s="1"/>
  <c r="AN99" i="19"/>
  <c r="AN99" i="20" s="1"/>
  <c r="AO99" i="19"/>
  <c r="AO99" i="20" s="1"/>
  <c r="AP99" i="19"/>
  <c r="AP99" i="20" s="1"/>
  <c r="C100" i="19"/>
  <c r="C100" i="20" s="1"/>
  <c r="D100" i="19"/>
  <c r="D100" i="20" s="1"/>
  <c r="F100" i="19"/>
  <c r="F100" i="20" s="1"/>
  <c r="G100" i="19"/>
  <c r="G100" i="20" s="1"/>
  <c r="H100" i="19"/>
  <c r="H100" i="20" s="1"/>
  <c r="I100" i="19"/>
  <c r="I100" i="20" s="1"/>
  <c r="J100" i="19"/>
  <c r="J100" i="20" s="1"/>
  <c r="K100" i="19"/>
  <c r="K100" i="20" s="1"/>
  <c r="L100" i="19"/>
  <c r="L100" i="20" s="1"/>
  <c r="M100" i="19"/>
  <c r="M100" i="20" s="1"/>
  <c r="N100" i="19"/>
  <c r="N100" i="20" s="1"/>
  <c r="O100" i="19"/>
  <c r="O100" i="20" s="1"/>
  <c r="P100" i="19"/>
  <c r="P100" i="20" s="1"/>
  <c r="Q100" i="19"/>
  <c r="Q100" i="20" s="1"/>
  <c r="R100" i="19"/>
  <c r="R100" i="20" s="1"/>
  <c r="S100" i="19"/>
  <c r="S100" i="20" s="1"/>
  <c r="T100" i="19"/>
  <c r="T100" i="20" s="1"/>
  <c r="U100" i="19"/>
  <c r="U100" i="20" s="1"/>
  <c r="V100" i="19"/>
  <c r="V100" i="20" s="1"/>
  <c r="W100" i="19"/>
  <c r="W100" i="20" s="1"/>
  <c r="X100" i="19"/>
  <c r="X100" i="20" s="1"/>
  <c r="Y100" i="19"/>
  <c r="Y100" i="20" s="1"/>
  <c r="Z100" i="19"/>
  <c r="Z100" i="20" s="1"/>
  <c r="AA100" i="19"/>
  <c r="AA100" i="20" s="1"/>
  <c r="AB100" i="19"/>
  <c r="AB100" i="20" s="1"/>
  <c r="AC100" i="19"/>
  <c r="AC100" i="20" s="1"/>
  <c r="AD100" i="19"/>
  <c r="AD100" i="20" s="1"/>
  <c r="AE100" i="19"/>
  <c r="AE100" i="20" s="1"/>
  <c r="AF100" i="19"/>
  <c r="AF100" i="20" s="1"/>
  <c r="AG100" i="19"/>
  <c r="AG100" i="20" s="1"/>
  <c r="AH100" i="19"/>
  <c r="AH100" i="20" s="1"/>
  <c r="AI100" i="19"/>
  <c r="AI100" i="20" s="1"/>
  <c r="AJ100" i="19"/>
  <c r="AJ100" i="20" s="1"/>
  <c r="AK100" i="19"/>
  <c r="AK100" i="20" s="1"/>
  <c r="AL100" i="19"/>
  <c r="AL100" i="20" s="1"/>
  <c r="AM100" i="19"/>
  <c r="AM100" i="20" s="1"/>
  <c r="AN100" i="19"/>
  <c r="AN100" i="20" s="1"/>
  <c r="AO100" i="19"/>
  <c r="AO100" i="20" s="1"/>
  <c r="AP100" i="19"/>
  <c r="AP100" i="20" s="1"/>
  <c r="C101" i="19"/>
  <c r="C101" i="20" s="1"/>
  <c r="D101" i="19"/>
  <c r="D101" i="20" s="1"/>
  <c r="E101" i="19"/>
  <c r="E101" i="20" s="1"/>
  <c r="F101" i="19"/>
  <c r="F101" i="20" s="1"/>
  <c r="G101" i="19"/>
  <c r="G101" i="20" s="1"/>
  <c r="H101" i="19"/>
  <c r="H101" i="20" s="1"/>
  <c r="I101" i="19"/>
  <c r="I101" i="20" s="1"/>
  <c r="J101" i="19"/>
  <c r="J101" i="20" s="1"/>
  <c r="K101" i="19"/>
  <c r="K101" i="20" s="1"/>
  <c r="L101" i="19"/>
  <c r="L101" i="20" s="1"/>
  <c r="M101" i="19"/>
  <c r="M101" i="20" s="1"/>
  <c r="N101" i="19"/>
  <c r="N101" i="20" s="1"/>
  <c r="O101" i="19"/>
  <c r="O101" i="20" s="1"/>
  <c r="P101" i="19"/>
  <c r="P101" i="20" s="1"/>
  <c r="Q101" i="19"/>
  <c r="Q101" i="20" s="1"/>
  <c r="R101" i="19"/>
  <c r="R101" i="20" s="1"/>
  <c r="S101" i="19"/>
  <c r="S101" i="20" s="1"/>
  <c r="T101" i="19"/>
  <c r="T101" i="20" s="1"/>
  <c r="U101" i="19"/>
  <c r="U101" i="20" s="1"/>
  <c r="V101" i="19"/>
  <c r="V101" i="20" s="1"/>
  <c r="W101" i="19"/>
  <c r="W101" i="20" s="1"/>
  <c r="X101" i="19"/>
  <c r="X101" i="20" s="1"/>
  <c r="Y101" i="19"/>
  <c r="Y101" i="20" s="1"/>
  <c r="Z101" i="19"/>
  <c r="Z101" i="20" s="1"/>
  <c r="AA101" i="19"/>
  <c r="AA101" i="20" s="1"/>
  <c r="AB101" i="19"/>
  <c r="AB101" i="20" s="1"/>
  <c r="AC101" i="19"/>
  <c r="AC101" i="20" s="1"/>
  <c r="AD101" i="19"/>
  <c r="AD101" i="20" s="1"/>
  <c r="AE101" i="19"/>
  <c r="AE101" i="20" s="1"/>
  <c r="AF101" i="19"/>
  <c r="AF101" i="20" s="1"/>
  <c r="AG101" i="19"/>
  <c r="AG101" i="20" s="1"/>
  <c r="AH101" i="19"/>
  <c r="AH101" i="20" s="1"/>
  <c r="AI101" i="19"/>
  <c r="AI101" i="20" s="1"/>
  <c r="AJ101" i="19"/>
  <c r="AJ101" i="20" s="1"/>
  <c r="AK101" i="19"/>
  <c r="AK101" i="20" s="1"/>
  <c r="AL101" i="19"/>
  <c r="AL101" i="20" s="1"/>
  <c r="AM101" i="19"/>
  <c r="AM101" i="20" s="1"/>
  <c r="AN101" i="19"/>
  <c r="AN101" i="20" s="1"/>
  <c r="AO101" i="19"/>
  <c r="AO101" i="20" s="1"/>
  <c r="AP101" i="19"/>
  <c r="AP101" i="20" s="1"/>
  <c r="C102" i="19"/>
  <c r="C102" i="20" s="1"/>
  <c r="D102" i="19"/>
  <c r="D102" i="20" s="1"/>
  <c r="E102" i="19"/>
  <c r="E102" i="20" s="1"/>
  <c r="F102" i="19"/>
  <c r="F102" i="20" s="1"/>
  <c r="G102" i="19"/>
  <c r="G102" i="20" s="1"/>
  <c r="H102" i="19"/>
  <c r="H102" i="20" s="1"/>
  <c r="I102" i="19"/>
  <c r="I102" i="20" s="1"/>
  <c r="J102" i="19"/>
  <c r="J102" i="20" s="1"/>
  <c r="K102" i="19"/>
  <c r="K102" i="20" s="1"/>
  <c r="L102" i="19"/>
  <c r="L102" i="20" s="1"/>
  <c r="M102" i="19"/>
  <c r="M102" i="20" s="1"/>
  <c r="N102" i="19"/>
  <c r="N102" i="20" s="1"/>
  <c r="O102" i="19"/>
  <c r="O102" i="20" s="1"/>
  <c r="P102" i="19"/>
  <c r="P102" i="20" s="1"/>
  <c r="Q102" i="19"/>
  <c r="Q102" i="20" s="1"/>
  <c r="R102" i="19"/>
  <c r="R102" i="20" s="1"/>
  <c r="S102" i="19"/>
  <c r="S102" i="20" s="1"/>
  <c r="T102" i="19"/>
  <c r="T102" i="20" s="1"/>
  <c r="U102" i="19"/>
  <c r="U102" i="20" s="1"/>
  <c r="V102" i="19"/>
  <c r="V102" i="20" s="1"/>
  <c r="W102" i="19"/>
  <c r="W102" i="20" s="1"/>
  <c r="X102" i="19"/>
  <c r="X102" i="20" s="1"/>
  <c r="Y102" i="19"/>
  <c r="Y102" i="20" s="1"/>
  <c r="Z102" i="19"/>
  <c r="Z102" i="20" s="1"/>
  <c r="AA102" i="19"/>
  <c r="AA102" i="20" s="1"/>
  <c r="AB102" i="19"/>
  <c r="AB102" i="20" s="1"/>
  <c r="AC102" i="19"/>
  <c r="AC102" i="20" s="1"/>
  <c r="AD102" i="19"/>
  <c r="AD102" i="20" s="1"/>
  <c r="AE102" i="19"/>
  <c r="AE102" i="20" s="1"/>
  <c r="AF102" i="19"/>
  <c r="AF102" i="20" s="1"/>
  <c r="AG102" i="19"/>
  <c r="AG102" i="20" s="1"/>
  <c r="AH102" i="19"/>
  <c r="AH102" i="20" s="1"/>
  <c r="AI102" i="19"/>
  <c r="AI102" i="20" s="1"/>
  <c r="AJ102" i="19"/>
  <c r="AJ102" i="20" s="1"/>
  <c r="AK102" i="19"/>
  <c r="AK102" i="20" s="1"/>
  <c r="AL102" i="19"/>
  <c r="AL102" i="20" s="1"/>
  <c r="AM102" i="19"/>
  <c r="AM102" i="20" s="1"/>
  <c r="AN102" i="19"/>
  <c r="AN102" i="20" s="1"/>
  <c r="AO102" i="19"/>
  <c r="AO102" i="20" s="1"/>
  <c r="AP102" i="19"/>
  <c r="AP102" i="20" s="1"/>
  <c r="C103" i="19"/>
  <c r="C103" i="20" s="1"/>
  <c r="D103" i="19"/>
  <c r="D103" i="20" s="1"/>
  <c r="E103" i="19"/>
  <c r="E103" i="20" s="1"/>
  <c r="F103" i="19"/>
  <c r="F103" i="20" s="1"/>
  <c r="G103" i="19"/>
  <c r="G103" i="20" s="1"/>
  <c r="H103" i="19"/>
  <c r="H103" i="20" s="1"/>
  <c r="I103" i="19"/>
  <c r="I103" i="20" s="1"/>
  <c r="J103" i="19"/>
  <c r="J103" i="20" s="1"/>
  <c r="K103" i="19"/>
  <c r="K103" i="20" s="1"/>
  <c r="L103" i="19"/>
  <c r="L103" i="20" s="1"/>
  <c r="M103" i="19"/>
  <c r="M103" i="20" s="1"/>
  <c r="N103" i="19"/>
  <c r="N103" i="20" s="1"/>
  <c r="O103" i="19"/>
  <c r="O103" i="20" s="1"/>
  <c r="P103" i="19"/>
  <c r="P103" i="20" s="1"/>
  <c r="Q103" i="19"/>
  <c r="Q103" i="20" s="1"/>
  <c r="R103" i="19"/>
  <c r="R103" i="20" s="1"/>
  <c r="S103" i="19"/>
  <c r="S103" i="20" s="1"/>
  <c r="T103" i="19"/>
  <c r="T103" i="20" s="1"/>
  <c r="U103" i="19"/>
  <c r="U103" i="20" s="1"/>
  <c r="V103" i="19"/>
  <c r="V103" i="20" s="1"/>
  <c r="W103" i="19"/>
  <c r="W103" i="20" s="1"/>
  <c r="X103" i="19"/>
  <c r="X103" i="20" s="1"/>
  <c r="Y103" i="19"/>
  <c r="Y103" i="20" s="1"/>
  <c r="Z103" i="19"/>
  <c r="Z103" i="20" s="1"/>
  <c r="AA103" i="19"/>
  <c r="AA103" i="20" s="1"/>
  <c r="AB103" i="19"/>
  <c r="AB103" i="20" s="1"/>
  <c r="AC103" i="19"/>
  <c r="AC103" i="20" s="1"/>
  <c r="AD103" i="19"/>
  <c r="AD103" i="20" s="1"/>
  <c r="AE103" i="19"/>
  <c r="AE103" i="20" s="1"/>
  <c r="AF103" i="19"/>
  <c r="AF103" i="20" s="1"/>
  <c r="AG103" i="19"/>
  <c r="AG103" i="20" s="1"/>
  <c r="AH103" i="19"/>
  <c r="AH103" i="20" s="1"/>
  <c r="AI103" i="19"/>
  <c r="AI103" i="20" s="1"/>
  <c r="AJ103" i="19"/>
  <c r="AJ103" i="20" s="1"/>
  <c r="AK103" i="19"/>
  <c r="AK103" i="20" s="1"/>
  <c r="AL103" i="19"/>
  <c r="AL103" i="20" s="1"/>
  <c r="AM103" i="19"/>
  <c r="AM103" i="20" s="1"/>
  <c r="AN103" i="19"/>
  <c r="AN103" i="20" s="1"/>
  <c r="AO103" i="19"/>
  <c r="AO103" i="20" s="1"/>
  <c r="AP103" i="19"/>
  <c r="AP103" i="20" s="1"/>
  <c r="C104" i="19"/>
  <c r="C104" i="20" s="1"/>
  <c r="D104" i="19"/>
  <c r="D104" i="20" s="1"/>
  <c r="E104" i="19"/>
  <c r="E104" i="20" s="1"/>
  <c r="F104" i="19"/>
  <c r="F104" i="20" s="1"/>
  <c r="G104" i="19"/>
  <c r="G104" i="20" s="1"/>
  <c r="H104" i="19"/>
  <c r="H104" i="20" s="1"/>
  <c r="I104" i="19"/>
  <c r="I104" i="20" s="1"/>
  <c r="J104" i="19"/>
  <c r="J104" i="20" s="1"/>
  <c r="K104" i="19"/>
  <c r="K104" i="20" s="1"/>
  <c r="L104" i="19"/>
  <c r="L104" i="20" s="1"/>
  <c r="M104" i="19"/>
  <c r="M104" i="20" s="1"/>
  <c r="N104" i="19"/>
  <c r="N104" i="20" s="1"/>
  <c r="O104" i="19"/>
  <c r="O104" i="20" s="1"/>
  <c r="P104" i="19"/>
  <c r="P104" i="20" s="1"/>
  <c r="Q104" i="19"/>
  <c r="Q104" i="20" s="1"/>
  <c r="R104" i="19"/>
  <c r="R104" i="20" s="1"/>
  <c r="S104" i="19"/>
  <c r="S104" i="20" s="1"/>
  <c r="T104" i="19"/>
  <c r="T104" i="20" s="1"/>
  <c r="U104" i="19"/>
  <c r="U104" i="20" s="1"/>
  <c r="V104" i="19"/>
  <c r="V104" i="20" s="1"/>
  <c r="W104" i="19"/>
  <c r="W104" i="20" s="1"/>
  <c r="X104" i="19"/>
  <c r="X104" i="20" s="1"/>
  <c r="Y104" i="19"/>
  <c r="Y104" i="20" s="1"/>
  <c r="Z104" i="19"/>
  <c r="Z104" i="20" s="1"/>
  <c r="AA104" i="19"/>
  <c r="AA104" i="20" s="1"/>
  <c r="AB104" i="19"/>
  <c r="AB104" i="20" s="1"/>
  <c r="AC104" i="19"/>
  <c r="AC104" i="20" s="1"/>
  <c r="AD104" i="19"/>
  <c r="AD104" i="20" s="1"/>
  <c r="AE104" i="19"/>
  <c r="AE104" i="20" s="1"/>
  <c r="AF104" i="19"/>
  <c r="AF104" i="20" s="1"/>
  <c r="AG104" i="19"/>
  <c r="AG104" i="20" s="1"/>
  <c r="AH104" i="19"/>
  <c r="AH104" i="20" s="1"/>
  <c r="AI104" i="19"/>
  <c r="AI104" i="20" s="1"/>
  <c r="AJ104" i="19"/>
  <c r="AJ104" i="20" s="1"/>
  <c r="AK104" i="19"/>
  <c r="AK104" i="20" s="1"/>
  <c r="AL104" i="19"/>
  <c r="AL104" i="20" s="1"/>
  <c r="AM104" i="19"/>
  <c r="AM104" i="20" s="1"/>
  <c r="AN104" i="19"/>
  <c r="AN104" i="20" s="1"/>
  <c r="AO104" i="19"/>
  <c r="AO104" i="20" s="1"/>
  <c r="AP104" i="19"/>
  <c r="AP104" i="20" s="1"/>
  <c r="C105" i="19"/>
  <c r="C105" i="20" s="1"/>
  <c r="D105" i="19"/>
  <c r="D105" i="20" s="1"/>
  <c r="E105" i="19"/>
  <c r="E105" i="20" s="1"/>
  <c r="F105" i="19"/>
  <c r="F105" i="20" s="1"/>
  <c r="G105" i="19"/>
  <c r="G105" i="20" s="1"/>
  <c r="H105" i="19"/>
  <c r="H105" i="20" s="1"/>
  <c r="I105" i="19"/>
  <c r="I105" i="20" s="1"/>
  <c r="J105" i="19"/>
  <c r="J105" i="20" s="1"/>
  <c r="K105" i="19"/>
  <c r="K105" i="20" s="1"/>
  <c r="L105" i="19"/>
  <c r="L105" i="20" s="1"/>
  <c r="M105" i="19"/>
  <c r="M105" i="20" s="1"/>
  <c r="N105" i="19"/>
  <c r="N105" i="20" s="1"/>
  <c r="O105" i="19"/>
  <c r="O105" i="20" s="1"/>
  <c r="P105" i="19"/>
  <c r="P105" i="20" s="1"/>
  <c r="Q105" i="19"/>
  <c r="Q105" i="20" s="1"/>
  <c r="R105" i="19"/>
  <c r="R105" i="20" s="1"/>
  <c r="S105" i="19"/>
  <c r="S105" i="20" s="1"/>
  <c r="T105" i="19"/>
  <c r="T105" i="20" s="1"/>
  <c r="U105" i="19"/>
  <c r="U105" i="20" s="1"/>
  <c r="V105" i="19"/>
  <c r="V105" i="20" s="1"/>
  <c r="W105" i="19"/>
  <c r="W105" i="20" s="1"/>
  <c r="X105" i="19"/>
  <c r="X105" i="20" s="1"/>
  <c r="Y105" i="19"/>
  <c r="Y105" i="20" s="1"/>
  <c r="Z105" i="19"/>
  <c r="Z105" i="20" s="1"/>
  <c r="AA105" i="19"/>
  <c r="AA105" i="20" s="1"/>
  <c r="AB105" i="19"/>
  <c r="AB105" i="20" s="1"/>
  <c r="AC105" i="19"/>
  <c r="AC105" i="20" s="1"/>
  <c r="AD105" i="19"/>
  <c r="AD105" i="20" s="1"/>
  <c r="AE105" i="19"/>
  <c r="AE105" i="20" s="1"/>
  <c r="AF105" i="19"/>
  <c r="AF105" i="20" s="1"/>
  <c r="AG105" i="19"/>
  <c r="AG105" i="20" s="1"/>
  <c r="AH105" i="19"/>
  <c r="AH105" i="20" s="1"/>
  <c r="AI105" i="19"/>
  <c r="AI105" i="20" s="1"/>
  <c r="AJ105" i="19"/>
  <c r="AJ105" i="20" s="1"/>
  <c r="AK105" i="19"/>
  <c r="AK105" i="20" s="1"/>
  <c r="AL105" i="19"/>
  <c r="AL105" i="20" s="1"/>
  <c r="AM105" i="19"/>
  <c r="AM105" i="20" s="1"/>
  <c r="AN105" i="19"/>
  <c r="AN105" i="20" s="1"/>
  <c r="AO105" i="19"/>
  <c r="AO105" i="20" s="1"/>
  <c r="AP105" i="19"/>
  <c r="AP105" i="20" s="1"/>
  <c r="C106" i="19"/>
  <c r="C106" i="20" s="1"/>
  <c r="D106" i="19"/>
  <c r="D106" i="20" s="1"/>
  <c r="E106" i="19"/>
  <c r="E106" i="20" s="1"/>
  <c r="F106" i="19"/>
  <c r="F106" i="20" s="1"/>
  <c r="G106" i="19"/>
  <c r="G106" i="20" s="1"/>
  <c r="H106" i="19"/>
  <c r="H106" i="20" s="1"/>
  <c r="I106" i="19"/>
  <c r="I106" i="20" s="1"/>
  <c r="J106" i="19"/>
  <c r="J106" i="20" s="1"/>
  <c r="K106" i="19"/>
  <c r="K106" i="20" s="1"/>
  <c r="L106" i="19"/>
  <c r="L106" i="20" s="1"/>
  <c r="M106" i="19"/>
  <c r="M106" i="20" s="1"/>
  <c r="N106" i="19"/>
  <c r="N106" i="20" s="1"/>
  <c r="O106" i="19"/>
  <c r="O106" i="20" s="1"/>
  <c r="P106" i="19"/>
  <c r="P106" i="20" s="1"/>
  <c r="Q106" i="19"/>
  <c r="Q106" i="20" s="1"/>
  <c r="R106" i="19"/>
  <c r="R106" i="20" s="1"/>
  <c r="S106" i="19"/>
  <c r="S106" i="20" s="1"/>
  <c r="T106" i="19"/>
  <c r="T106" i="20" s="1"/>
  <c r="U106" i="19"/>
  <c r="U106" i="20" s="1"/>
  <c r="V106" i="19"/>
  <c r="V106" i="20" s="1"/>
  <c r="W106" i="19"/>
  <c r="W106" i="20" s="1"/>
  <c r="X106" i="19"/>
  <c r="X106" i="20" s="1"/>
  <c r="Y106" i="19"/>
  <c r="Y106" i="20" s="1"/>
  <c r="Z106" i="19"/>
  <c r="Z106" i="20" s="1"/>
  <c r="AA106" i="19"/>
  <c r="AA106" i="20" s="1"/>
  <c r="AB106" i="19"/>
  <c r="AB106" i="20" s="1"/>
  <c r="AC106" i="19"/>
  <c r="AC106" i="20" s="1"/>
  <c r="AD106" i="19"/>
  <c r="AD106" i="20" s="1"/>
  <c r="AE106" i="19"/>
  <c r="AE106" i="20" s="1"/>
  <c r="AF106" i="19"/>
  <c r="AF106" i="20" s="1"/>
  <c r="AG106" i="19"/>
  <c r="AG106" i="20" s="1"/>
  <c r="AH106" i="19"/>
  <c r="AH106" i="20" s="1"/>
  <c r="AI106" i="19"/>
  <c r="AI106" i="20" s="1"/>
  <c r="AJ106" i="19"/>
  <c r="AJ106" i="20" s="1"/>
  <c r="AK106" i="19"/>
  <c r="AK106" i="20" s="1"/>
  <c r="AL106" i="19"/>
  <c r="AL106" i="20" s="1"/>
  <c r="AM106" i="19"/>
  <c r="AM106" i="20" s="1"/>
  <c r="AN106" i="19"/>
  <c r="AN106" i="20" s="1"/>
  <c r="AO106" i="19"/>
  <c r="AO106" i="20" s="1"/>
  <c r="AP106" i="19"/>
  <c r="AP106" i="20" s="1"/>
  <c r="C107" i="19"/>
  <c r="C107" i="20" s="1"/>
  <c r="D107" i="19"/>
  <c r="D107" i="20" s="1"/>
  <c r="E107" i="19"/>
  <c r="E107" i="20" s="1"/>
  <c r="F107" i="19"/>
  <c r="F107" i="20" s="1"/>
  <c r="G107" i="19"/>
  <c r="G107" i="20" s="1"/>
  <c r="H107" i="19"/>
  <c r="H107" i="20" s="1"/>
  <c r="I107" i="19"/>
  <c r="I107" i="20" s="1"/>
  <c r="J107" i="19"/>
  <c r="J107" i="20" s="1"/>
  <c r="K107" i="19"/>
  <c r="K107" i="20" s="1"/>
  <c r="L107" i="19"/>
  <c r="L107" i="20" s="1"/>
  <c r="M107" i="19"/>
  <c r="M107" i="20" s="1"/>
  <c r="N107" i="19"/>
  <c r="N107" i="20" s="1"/>
  <c r="O107" i="19"/>
  <c r="O107" i="20" s="1"/>
  <c r="P107" i="19"/>
  <c r="P107" i="20" s="1"/>
  <c r="Q107" i="19"/>
  <c r="Q107" i="20" s="1"/>
  <c r="R107" i="19"/>
  <c r="R107" i="20" s="1"/>
  <c r="S107" i="19"/>
  <c r="S107" i="20" s="1"/>
  <c r="T107" i="19"/>
  <c r="T107" i="20" s="1"/>
  <c r="U107" i="19"/>
  <c r="U107" i="20" s="1"/>
  <c r="V107" i="19"/>
  <c r="V107" i="20" s="1"/>
  <c r="W107" i="19"/>
  <c r="W107" i="20" s="1"/>
  <c r="X107" i="19"/>
  <c r="X107" i="20" s="1"/>
  <c r="Y107" i="19"/>
  <c r="Y107" i="20" s="1"/>
  <c r="Z107" i="19"/>
  <c r="Z107" i="20" s="1"/>
  <c r="AA107" i="19"/>
  <c r="AA107" i="20" s="1"/>
  <c r="AB107" i="19"/>
  <c r="AB107" i="20" s="1"/>
  <c r="AC107" i="19"/>
  <c r="AC107" i="20" s="1"/>
  <c r="AD107" i="19"/>
  <c r="AD107" i="20" s="1"/>
  <c r="AE107" i="19"/>
  <c r="AE107" i="20" s="1"/>
  <c r="AF107" i="19"/>
  <c r="AF107" i="20" s="1"/>
  <c r="AG107" i="19"/>
  <c r="AG107" i="20" s="1"/>
  <c r="AH107" i="19"/>
  <c r="AH107" i="20" s="1"/>
  <c r="AI107" i="19"/>
  <c r="AI107" i="20" s="1"/>
  <c r="AJ107" i="19"/>
  <c r="AJ107" i="20" s="1"/>
  <c r="AK107" i="19"/>
  <c r="AK107" i="20" s="1"/>
  <c r="AL107" i="19"/>
  <c r="AL107" i="20" s="1"/>
  <c r="AM107" i="19"/>
  <c r="AM107" i="20" s="1"/>
  <c r="AN107" i="19"/>
  <c r="AN107" i="20" s="1"/>
  <c r="AO107" i="19"/>
  <c r="AO107" i="20" s="1"/>
  <c r="AP107" i="19"/>
  <c r="AP107" i="20" s="1"/>
  <c r="C108" i="19"/>
  <c r="C108" i="20" s="1"/>
  <c r="D108" i="19"/>
  <c r="D108" i="20" s="1"/>
  <c r="E108" i="19"/>
  <c r="E108" i="20" s="1"/>
  <c r="F108" i="19"/>
  <c r="F108" i="20" s="1"/>
  <c r="G108" i="19"/>
  <c r="G108" i="20" s="1"/>
  <c r="H108" i="19"/>
  <c r="H108" i="20" s="1"/>
  <c r="I108" i="19"/>
  <c r="I108" i="20" s="1"/>
  <c r="J108" i="19"/>
  <c r="J108" i="20" s="1"/>
  <c r="K108" i="19"/>
  <c r="K108" i="20" s="1"/>
  <c r="L108" i="19"/>
  <c r="L108" i="20" s="1"/>
  <c r="M108" i="19"/>
  <c r="M108" i="20" s="1"/>
  <c r="N108" i="19"/>
  <c r="N108" i="20" s="1"/>
  <c r="P108" i="19"/>
  <c r="P108" i="20" s="1"/>
  <c r="Q108" i="19"/>
  <c r="Q108" i="20" s="1"/>
  <c r="R108" i="19"/>
  <c r="R108" i="20" s="1"/>
  <c r="S108" i="19"/>
  <c r="S108" i="20" s="1"/>
  <c r="T108" i="19"/>
  <c r="T108" i="20" s="1"/>
  <c r="U108" i="19"/>
  <c r="U108" i="20" s="1"/>
  <c r="V108" i="19"/>
  <c r="V108" i="20" s="1"/>
  <c r="W108" i="19"/>
  <c r="W108" i="20" s="1"/>
  <c r="X108" i="19"/>
  <c r="X108" i="20" s="1"/>
  <c r="Y108" i="19"/>
  <c r="Y108" i="20" s="1"/>
  <c r="Z108" i="19"/>
  <c r="Z108" i="20" s="1"/>
  <c r="AA108" i="19"/>
  <c r="AA108" i="20" s="1"/>
  <c r="AC108" i="19"/>
  <c r="AC108" i="20" s="1"/>
  <c r="AD108" i="19"/>
  <c r="AD108" i="20" s="1"/>
  <c r="AE108" i="19"/>
  <c r="AE108" i="20" s="1"/>
  <c r="AF108" i="19"/>
  <c r="AF108" i="20" s="1"/>
  <c r="AG108" i="19"/>
  <c r="AG108" i="20" s="1"/>
  <c r="AH108" i="19"/>
  <c r="AH108" i="20" s="1"/>
  <c r="AI108" i="19"/>
  <c r="AI108" i="20" s="1"/>
  <c r="AJ108" i="19"/>
  <c r="AJ108" i="20" s="1"/>
  <c r="AK108" i="19"/>
  <c r="AK108" i="20" s="1"/>
  <c r="AL108" i="19"/>
  <c r="AL108" i="20" s="1"/>
  <c r="AM108" i="19"/>
  <c r="AM108" i="20" s="1"/>
  <c r="AN108" i="19"/>
  <c r="AN108" i="20" s="1"/>
  <c r="AO108" i="19"/>
  <c r="AO108" i="20" s="1"/>
  <c r="AP108" i="19"/>
  <c r="AP108" i="20" s="1"/>
  <c r="C109" i="19"/>
  <c r="C109" i="20" s="1"/>
  <c r="D109" i="19"/>
  <c r="D109" i="20" s="1"/>
  <c r="E109" i="19"/>
  <c r="E109" i="20" s="1"/>
  <c r="F109" i="19"/>
  <c r="F109" i="20" s="1"/>
  <c r="G109" i="19"/>
  <c r="G109" i="20" s="1"/>
  <c r="H109" i="19"/>
  <c r="H109" i="20" s="1"/>
  <c r="I109" i="19"/>
  <c r="I109" i="20" s="1"/>
  <c r="J109" i="19"/>
  <c r="J109" i="20" s="1"/>
  <c r="K109" i="19"/>
  <c r="K109" i="20" s="1"/>
  <c r="L109" i="19"/>
  <c r="L109" i="20" s="1"/>
  <c r="M109" i="19"/>
  <c r="M109" i="20" s="1"/>
  <c r="N109" i="19"/>
  <c r="N109" i="20" s="1"/>
  <c r="O109" i="19"/>
  <c r="O109" i="20" s="1"/>
  <c r="P109" i="19"/>
  <c r="P109" i="20" s="1"/>
  <c r="Q109" i="19"/>
  <c r="Q109" i="20" s="1"/>
  <c r="R109" i="19"/>
  <c r="R109" i="20" s="1"/>
  <c r="S109" i="19"/>
  <c r="S109" i="20" s="1"/>
  <c r="T109" i="19"/>
  <c r="T109" i="20" s="1"/>
  <c r="U109" i="19"/>
  <c r="U109" i="20" s="1"/>
  <c r="V109" i="19"/>
  <c r="V109" i="20" s="1"/>
  <c r="W109" i="19"/>
  <c r="W109" i="20" s="1"/>
  <c r="X109" i="19"/>
  <c r="X109" i="20" s="1"/>
  <c r="Y109" i="19"/>
  <c r="Y109" i="20" s="1"/>
  <c r="Z109" i="19"/>
  <c r="Z109" i="20" s="1"/>
  <c r="AA109" i="19"/>
  <c r="AA109" i="20" s="1"/>
  <c r="AB109" i="19"/>
  <c r="AB109" i="20" s="1"/>
  <c r="AC109" i="19"/>
  <c r="AC109" i="20" s="1"/>
  <c r="AD109" i="19"/>
  <c r="AD109" i="20" s="1"/>
  <c r="AE109" i="19"/>
  <c r="AE109" i="20" s="1"/>
  <c r="AF109" i="19"/>
  <c r="AF109" i="20" s="1"/>
  <c r="AG109" i="19"/>
  <c r="AG109" i="20" s="1"/>
  <c r="AH109" i="19"/>
  <c r="AH109" i="20" s="1"/>
  <c r="AI109" i="19"/>
  <c r="AI109" i="20" s="1"/>
  <c r="AJ109" i="19"/>
  <c r="AJ109" i="20" s="1"/>
  <c r="AK109" i="19"/>
  <c r="AK109" i="20" s="1"/>
  <c r="AL109" i="19"/>
  <c r="AL109" i="20" s="1"/>
  <c r="AM109" i="19"/>
  <c r="AM109" i="20" s="1"/>
  <c r="AN109" i="19"/>
  <c r="AN109" i="20" s="1"/>
  <c r="AO109" i="19"/>
  <c r="AO109" i="20" s="1"/>
  <c r="AP109" i="19"/>
  <c r="AP109" i="20" s="1"/>
  <c r="C110" i="19"/>
  <c r="C110" i="20" s="1"/>
  <c r="D110" i="19"/>
  <c r="D110" i="20" s="1"/>
  <c r="E110" i="19"/>
  <c r="E110" i="20" s="1"/>
  <c r="F110" i="19"/>
  <c r="F110" i="20" s="1"/>
  <c r="G110" i="19"/>
  <c r="G110" i="20" s="1"/>
  <c r="H110" i="19"/>
  <c r="H110" i="20" s="1"/>
  <c r="I110" i="19"/>
  <c r="I110" i="20" s="1"/>
  <c r="J110" i="19"/>
  <c r="J110" i="20" s="1"/>
  <c r="K110" i="19"/>
  <c r="K110" i="20" s="1"/>
  <c r="L110" i="19"/>
  <c r="L110" i="20" s="1"/>
  <c r="M110" i="19"/>
  <c r="M110" i="20" s="1"/>
  <c r="N110" i="19"/>
  <c r="N110" i="20" s="1"/>
  <c r="O110" i="19"/>
  <c r="O110" i="20" s="1"/>
  <c r="P110" i="19"/>
  <c r="P110" i="20" s="1"/>
  <c r="Q110" i="19"/>
  <c r="Q110" i="20" s="1"/>
  <c r="R110" i="19"/>
  <c r="R110" i="20" s="1"/>
  <c r="S110" i="19"/>
  <c r="S110" i="20" s="1"/>
  <c r="T110" i="19"/>
  <c r="T110" i="20" s="1"/>
  <c r="U110" i="19"/>
  <c r="U110" i="20" s="1"/>
  <c r="V110" i="19"/>
  <c r="V110" i="20" s="1"/>
  <c r="W110" i="19"/>
  <c r="W110" i="20" s="1"/>
  <c r="X110" i="19"/>
  <c r="X110" i="20" s="1"/>
  <c r="Y110" i="19"/>
  <c r="Y110" i="20" s="1"/>
  <c r="Z110" i="19"/>
  <c r="Z110" i="20" s="1"/>
  <c r="AA110" i="19"/>
  <c r="AA110" i="20" s="1"/>
  <c r="AB110" i="19"/>
  <c r="AB110" i="20" s="1"/>
  <c r="AC110" i="19"/>
  <c r="AC110" i="20" s="1"/>
  <c r="AD110" i="19"/>
  <c r="AD110" i="20" s="1"/>
  <c r="AE110" i="19"/>
  <c r="AE110" i="20" s="1"/>
  <c r="AF110" i="19"/>
  <c r="AF110" i="20" s="1"/>
  <c r="AG110" i="19"/>
  <c r="AG110" i="20" s="1"/>
  <c r="AH110" i="19"/>
  <c r="AH110" i="20" s="1"/>
  <c r="AI110" i="19"/>
  <c r="AI110" i="20" s="1"/>
  <c r="AJ110" i="19"/>
  <c r="AJ110" i="20" s="1"/>
  <c r="AK110" i="19"/>
  <c r="AK110" i="20" s="1"/>
  <c r="AL110" i="19"/>
  <c r="AL110" i="20" s="1"/>
  <c r="AM110" i="19"/>
  <c r="AM110" i="20" s="1"/>
  <c r="AN110" i="19"/>
  <c r="AN110" i="20" s="1"/>
  <c r="AO110" i="19"/>
  <c r="AO110" i="20" s="1"/>
  <c r="AP110" i="19"/>
  <c r="AP110" i="20" s="1"/>
  <c r="C111" i="19"/>
  <c r="C111" i="20" s="1"/>
  <c r="D111" i="19"/>
  <c r="D111" i="20" s="1"/>
  <c r="E111" i="19"/>
  <c r="E111" i="20" s="1"/>
  <c r="F111" i="19"/>
  <c r="F111" i="20" s="1"/>
  <c r="G111" i="19"/>
  <c r="G111" i="20" s="1"/>
  <c r="H111" i="19"/>
  <c r="H111" i="20" s="1"/>
  <c r="I111" i="19"/>
  <c r="I111" i="20" s="1"/>
  <c r="J111" i="19"/>
  <c r="J111" i="20" s="1"/>
  <c r="K111" i="19"/>
  <c r="K111" i="20" s="1"/>
  <c r="L111" i="19"/>
  <c r="L111" i="20" s="1"/>
  <c r="M111" i="19"/>
  <c r="M111" i="20" s="1"/>
  <c r="N111" i="19"/>
  <c r="N111" i="20" s="1"/>
  <c r="O111" i="19"/>
  <c r="O111" i="20" s="1"/>
  <c r="P111" i="19"/>
  <c r="P111" i="20" s="1"/>
  <c r="Q111" i="19"/>
  <c r="Q111" i="20" s="1"/>
  <c r="R111" i="19"/>
  <c r="R111" i="20" s="1"/>
  <c r="S111" i="19"/>
  <c r="S111" i="20" s="1"/>
  <c r="T111" i="19"/>
  <c r="T111" i="20" s="1"/>
  <c r="U111" i="19"/>
  <c r="U111" i="20" s="1"/>
  <c r="V111" i="19"/>
  <c r="V111" i="20" s="1"/>
  <c r="W111" i="19"/>
  <c r="W111" i="20" s="1"/>
  <c r="X111" i="19"/>
  <c r="X111" i="20" s="1"/>
  <c r="Y111" i="19"/>
  <c r="Y111" i="20" s="1"/>
  <c r="Z111" i="19"/>
  <c r="Z111" i="20" s="1"/>
  <c r="AA111" i="19"/>
  <c r="AA111" i="20" s="1"/>
  <c r="AB111" i="19"/>
  <c r="AB111" i="20" s="1"/>
  <c r="AC111" i="19"/>
  <c r="AC111" i="20" s="1"/>
  <c r="AD111" i="19"/>
  <c r="AD111" i="20" s="1"/>
  <c r="AE111" i="19"/>
  <c r="AE111" i="20" s="1"/>
  <c r="AF111" i="19"/>
  <c r="AF111" i="20" s="1"/>
  <c r="AG111" i="19"/>
  <c r="AG111" i="20" s="1"/>
  <c r="AH111" i="19"/>
  <c r="AH111" i="20" s="1"/>
  <c r="AI111" i="19"/>
  <c r="AI111" i="20" s="1"/>
  <c r="AJ111" i="19"/>
  <c r="AJ111" i="20" s="1"/>
  <c r="AK111" i="19"/>
  <c r="AK111" i="20" s="1"/>
  <c r="AL111" i="19"/>
  <c r="AL111" i="20" s="1"/>
  <c r="AM111" i="19"/>
  <c r="AM111" i="20" s="1"/>
  <c r="AN111" i="19"/>
  <c r="AN111" i="20" s="1"/>
  <c r="AO111" i="19"/>
  <c r="AO111" i="20" s="1"/>
  <c r="AP111" i="19"/>
  <c r="AP111" i="20" s="1"/>
  <c r="C112" i="19"/>
  <c r="C112" i="20" s="1"/>
  <c r="D112" i="19"/>
  <c r="D112" i="20" s="1"/>
  <c r="E112" i="19"/>
  <c r="E112" i="20" s="1"/>
  <c r="F112" i="19"/>
  <c r="F112" i="20" s="1"/>
  <c r="G112" i="19"/>
  <c r="G112" i="20" s="1"/>
  <c r="H112" i="19"/>
  <c r="H112" i="20" s="1"/>
  <c r="I112" i="19"/>
  <c r="I112" i="20" s="1"/>
  <c r="J112" i="19"/>
  <c r="J112" i="20" s="1"/>
  <c r="K112" i="19"/>
  <c r="K112" i="20" s="1"/>
  <c r="L112" i="19"/>
  <c r="L112" i="20" s="1"/>
  <c r="M112" i="19"/>
  <c r="M112" i="20" s="1"/>
  <c r="N112" i="19"/>
  <c r="N112" i="20" s="1"/>
  <c r="O112" i="19"/>
  <c r="O112" i="20" s="1"/>
  <c r="P112" i="19"/>
  <c r="P112" i="20" s="1"/>
  <c r="Q112" i="19"/>
  <c r="Q112" i="20" s="1"/>
  <c r="R112" i="19"/>
  <c r="R112" i="20" s="1"/>
  <c r="S112" i="19"/>
  <c r="S112" i="20" s="1"/>
  <c r="T112" i="19"/>
  <c r="T112" i="20" s="1"/>
  <c r="U112" i="19"/>
  <c r="U112" i="20" s="1"/>
  <c r="V112" i="19"/>
  <c r="V112" i="20" s="1"/>
  <c r="W112" i="19"/>
  <c r="W112" i="20" s="1"/>
  <c r="X112" i="19"/>
  <c r="X112" i="20" s="1"/>
  <c r="Y112" i="19"/>
  <c r="Y112" i="20" s="1"/>
  <c r="Z112" i="19"/>
  <c r="Z112" i="20" s="1"/>
  <c r="AA112" i="19"/>
  <c r="AA112" i="20" s="1"/>
  <c r="AB112" i="19"/>
  <c r="AB112" i="20" s="1"/>
  <c r="AC112" i="19"/>
  <c r="AC112" i="20" s="1"/>
  <c r="AD112" i="19"/>
  <c r="AD112" i="20" s="1"/>
  <c r="AE112" i="19"/>
  <c r="AE112" i="20" s="1"/>
  <c r="AF112" i="19"/>
  <c r="AF112" i="20" s="1"/>
  <c r="AG112" i="19"/>
  <c r="AG112" i="20" s="1"/>
  <c r="AH112" i="19"/>
  <c r="AH112" i="20" s="1"/>
  <c r="AI112" i="19"/>
  <c r="AI112" i="20" s="1"/>
  <c r="AJ112" i="19"/>
  <c r="AJ112" i="20" s="1"/>
  <c r="AK112" i="19"/>
  <c r="AK112" i="20" s="1"/>
  <c r="AL112" i="19"/>
  <c r="AL112" i="20" s="1"/>
  <c r="AM112" i="19"/>
  <c r="AM112" i="20" s="1"/>
  <c r="AN112" i="19"/>
  <c r="AN112" i="20" s="1"/>
  <c r="AO112" i="19"/>
  <c r="AO112" i="20" s="1"/>
  <c r="AP112" i="19"/>
  <c r="AP112" i="20" s="1"/>
  <c r="C113" i="19"/>
  <c r="C113" i="20" s="1"/>
  <c r="D113" i="19"/>
  <c r="D113" i="20" s="1"/>
  <c r="E113" i="19"/>
  <c r="E113" i="20" s="1"/>
  <c r="F113" i="19"/>
  <c r="F113" i="20" s="1"/>
  <c r="G113" i="19"/>
  <c r="G113" i="20" s="1"/>
  <c r="H113" i="19"/>
  <c r="H113" i="20" s="1"/>
  <c r="I113" i="19"/>
  <c r="I113" i="20" s="1"/>
  <c r="J113" i="19"/>
  <c r="J113" i="20" s="1"/>
  <c r="K113" i="19"/>
  <c r="K113" i="20" s="1"/>
  <c r="L113" i="19"/>
  <c r="L113" i="20" s="1"/>
  <c r="M113" i="19"/>
  <c r="M113" i="20" s="1"/>
  <c r="N113" i="19"/>
  <c r="N113" i="20" s="1"/>
  <c r="O113" i="19"/>
  <c r="O113" i="20" s="1"/>
  <c r="P113" i="19"/>
  <c r="P113" i="20" s="1"/>
  <c r="Q113" i="19"/>
  <c r="Q113" i="20" s="1"/>
  <c r="R113" i="19"/>
  <c r="R113" i="20" s="1"/>
  <c r="S113" i="19"/>
  <c r="S113" i="20" s="1"/>
  <c r="T113" i="19"/>
  <c r="T113" i="20" s="1"/>
  <c r="U113" i="19"/>
  <c r="U113" i="20" s="1"/>
  <c r="V113" i="19"/>
  <c r="V113" i="20" s="1"/>
  <c r="W113" i="19"/>
  <c r="W113" i="20" s="1"/>
  <c r="X113" i="19"/>
  <c r="X113" i="20" s="1"/>
  <c r="Y113" i="19"/>
  <c r="Y113" i="20" s="1"/>
  <c r="Z113" i="19"/>
  <c r="Z113" i="20" s="1"/>
  <c r="AA113" i="19"/>
  <c r="AA113" i="20" s="1"/>
  <c r="AB113" i="19"/>
  <c r="AB113" i="20" s="1"/>
  <c r="AC113" i="19"/>
  <c r="AC113" i="20" s="1"/>
  <c r="AD113" i="19"/>
  <c r="AD113" i="20" s="1"/>
  <c r="AE113" i="19"/>
  <c r="AE113" i="20" s="1"/>
  <c r="AF113" i="19"/>
  <c r="AF113" i="20" s="1"/>
  <c r="AG113" i="19"/>
  <c r="AG113" i="20" s="1"/>
  <c r="AH113" i="19"/>
  <c r="AH113" i="20" s="1"/>
  <c r="AI113" i="19"/>
  <c r="AI113" i="20" s="1"/>
  <c r="AJ113" i="19"/>
  <c r="AJ113" i="20" s="1"/>
  <c r="AK113" i="19"/>
  <c r="AK113" i="20" s="1"/>
  <c r="AL113" i="19"/>
  <c r="AL113" i="20" s="1"/>
  <c r="AM113" i="19"/>
  <c r="AM113" i="20" s="1"/>
  <c r="AN113" i="19"/>
  <c r="AN113" i="20" s="1"/>
  <c r="AO113" i="19"/>
  <c r="AO113" i="20" s="1"/>
  <c r="AP113" i="19"/>
  <c r="AP113" i="20" s="1"/>
  <c r="C114" i="19"/>
  <c r="C114" i="20" s="1"/>
  <c r="D114" i="19"/>
  <c r="D114" i="20" s="1"/>
  <c r="E114" i="19"/>
  <c r="E114" i="20" s="1"/>
  <c r="F114" i="19"/>
  <c r="F114" i="20" s="1"/>
  <c r="G114" i="19"/>
  <c r="G114" i="20" s="1"/>
  <c r="H114" i="19"/>
  <c r="H114" i="20" s="1"/>
  <c r="I114" i="19"/>
  <c r="I114" i="20" s="1"/>
  <c r="J114" i="19"/>
  <c r="J114" i="20" s="1"/>
  <c r="K114" i="19"/>
  <c r="K114" i="20" s="1"/>
  <c r="L114" i="19"/>
  <c r="L114" i="20" s="1"/>
  <c r="M114" i="19"/>
  <c r="M114" i="20" s="1"/>
  <c r="N114" i="19"/>
  <c r="N114" i="20" s="1"/>
  <c r="O114" i="19"/>
  <c r="O114" i="20" s="1"/>
  <c r="P114" i="19"/>
  <c r="P114" i="20" s="1"/>
  <c r="Q114" i="19"/>
  <c r="Q114" i="20" s="1"/>
  <c r="R114" i="19"/>
  <c r="R114" i="20" s="1"/>
  <c r="S114" i="19"/>
  <c r="S114" i="20" s="1"/>
  <c r="T114" i="19"/>
  <c r="T114" i="20" s="1"/>
  <c r="U114" i="19"/>
  <c r="U114" i="20" s="1"/>
  <c r="V114" i="19"/>
  <c r="V114" i="20" s="1"/>
  <c r="W114" i="19"/>
  <c r="W114" i="20" s="1"/>
  <c r="X114" i="19"/>
  <c r="X114" i="20" s="1"/>
  <c r="Y114" i="19"/>
  <c r="Y114" i="20" s="1"/>
  <c r="Z114" i="19"/>
  <c r="Z114" i="20" s="1"/>
  <c r="AA114" i="19"/>
  <c r="AA114" i="20" s="1"/>
  <c r="AB114" i="19"/>
  <c r="AB114" i="20" s="1"/>
  <c r="AC114" i="19"/>
  <c r="AC114" i="20" s="1"/>
  <c r="AD114" i="19"/>
  <c r="AD114" i="20" s="1"/>
  <c r="AE114" i="19"/>
  <c r="AE114" i="20" s="1"/>
  <c r="AF114" i="19"/>
  <c r="AF114" i="20" s="1"/>
  <c r="AG114" i="19"/>
  <c r="AG114" i="20" s="1"/>
  <c r="AH114" i="19"/>
  <c r="AH114" i="20" s="1"/>
  <c r="AI114" i="19"/>
  <c r="AI114" i="20" s="1"/>
  <c r="AJ114" i="19"/>
  <c r="AJ114" i="20" s="1"/>
  <c r="AK114" i="19"/>
  <c r="AK114" i="20" s="1"/>
  <c r="AL114" i="19"/>
  <c r="AL114" i="20" s="1"/>
  <c r="AM114" i="19"/>
  <c r="AM114" i="20" s="1"/>
  <c r="AN114" i="19"/>
  <c r="AN114" i="20" s="1"/>
  <c r="AO114" i="19"/>
  <c r="AO114" i="20" s="1"/>
  <c r="AP114" i="19"/>
  <c r="AP114" i="20" s="1"/>
  <c r="C115" i="19"/>
  <c r="C115" i="20" s="1"/>
  <c r="D115" i="19"/>
  <c r="D115" i="20" s="1"/>
  <c r="E115" i="19"/>
  <c r="E115" i="20" s="1"/>
  <c r="F115" i="19"/>
  <c r="F115" i="20" s="1"/>
  <c r="G115" i="19"/>
  <c r="G115" i="20" s="1"/>
  <c r="H115" i="19"/>
  <c r="H115" i="20" s="1"/>
  <c r="I115" i="19"/>
  <c r="I115" i="20" s="1"/>
  <c r="J115" i="19"/>
  <c r="J115" i="20" s="1"/>
  <c r="K115" i="19"/>
  <c r="K115" i="20" s="1"/>
  <c r="L115" i="19"/>
  <c r="L115" i="20" s="1"/>
  <c r="M115" i="19"/>
  <c r="M115" i="20" s="1"/>
  <c r="N115" i="19"/>
  <c r="N115" i="20" s="1"/>
  <c r="O115" i="19"/>
  <c r="O115" i="20" s="1"/>
  <c r="P115" i="19"/>
  <c r="P115" i="20" s="1"/>
  <c r="Q115" i="19"/>
  <c r="Q115" i="20" s="1"/>
  <c r="R115" i="19"/>
  <c r="R115" i="20" s="1"/>
  <c r="S115" i="19"/>
  <c r="S115" i="20" s="1"/>
  <c r="T115" i="19"/>
  <c r="T115" i="20" s="1"/>
  <c r="U115" i="19"/>
  <c r="U115" i="20" s="1"/>
  <c r="V115" i="19"/>
  <c r="V115" i="20" s="1"/>
  <c r="W115" i="19"/>
  <c r="W115" i="20" s="1"/>
  <c r="X115" i="19"/>
  <c r="X115" i="20" s="1"/>
  <c r="Y115" i="19"/>
  <c r="Y115" i="20" s="1"/>
  <c r="Z115" i="19"/>
  <c r="Z115" i="20" s="1"/>
  <c r="AA115" i="19"/>
  <c r="AA115" i="20" s="1"/>
  <c r="AB115" i="19"/>
  <c r="AB115" i="20" s="1"/>
  <c r="AC115" i="19"/>
  <c r="AC115" i="20" s="1"/>
  <c r="AD115" i="19"/>
  <c r="AD115" i="20" s="1"/>
  <c r="AE115" i="19"/>
  <c r="AE115" i="20" s="1"/>
  <c r="AF115" i="19"/>
  <c r="AF115" i="20" s="1"/>
  <c r="AG115" i="19"/>
  <c r="AG115" i="20" s="1"/>
  <c r="AH115" i="19"/>
  <c r="AH115" i="20" s="1"/>
  <c r="AI115" i="19"/>
  <c r="AI115" i="20" s="1"/>
  <c r="AJ115" i="19"/>
  <c r="AJ115" i="20" s="1"/>
  <c r="AK115" i="19"/>
  <c r="AK115" i="20" s="1"/>
  <c r="AL115" i="19"/>
  <c r="AL115" i="20" s="1"/>
  <c r="AM115" i="19"/>
  <c r="AM115" i="20" s="1"/>
  <c r="AN115" i="19"/>
  <c r="AN115" i="20" s="1"/>
  <c r="AO115" i="19"/>
  <c r="AO115" i="20" s="1"/>
  <c r="AP115" i="19"/>
  <c r="AP115" i="20" s="1"/>
  <c r="C116" i="19"/>
  <c r="C116" i="20" s="1"/>
  <c r="D116" i="19"/>
  <c r="D116" i="20" s="1"/>
  <c r="E116" i="19"/>
  <c r="E116" i="20" s="1"/>
  <c r="F116" i="19"/>
  <c r="F116" i="20" s="1"/>
  <c r="G116" i="19"/>
  <c r="G116" i="20" s="1"/>
  <c r="H116" i="19"/>
  <c r="H116" i="20" s="1"/>
  <c r="I116" i="19"/>
  <c r="I116" i="20" s="1"/>
  <c r="J116" i="19"/>
  <c r="J116" i="20" s="1"/>
  <c r="K116" i="19"/>
  <c r="K116" i="20" s="1"/>
  <c r="L116" i="19"/>
  <c r="L116" i="20" s="1"/>
  <c r="M116" i="19"/>
  <c r="M116" i="20" s="1"/>
  <c r="N116" i="19"/>
  <c r="N116" i="20" s="1"/>
  <c r="O116" i="19"/>
  <c r="O116" i="20" s="1"/>
  <c r="P116" i="19"/>
  <c r="P116" i="20" s="1"/>
  <c r="Q116" i="19"/>
  <c r="Q116" i="20" s="1"/>
  <c r="R116" i="19"/>
  <c r="R116" i="20" s="1"/>
  <c r="S116" i="19"/>
  <c r="S116" i="20" s="1"/>
  <c r="T116" i="19"/>
  <c r="T116" i="20" s="1"/>
  <c r="U116" i="19"/>
  <c r="U116" i="20" s="1"/>
  <c r="V116" i="19"/>
  <c r="V116" i="20" s="1"/>
  <c r="W116" i="19"/>
  <c r="W116" i="20" s="1"/>
  <c r="X116" i="19"/>
  <c r="X116" i="20" s="1"/>
  <c r="Y116" i="19"/>
  <c r="Y116" i="20" s="1"/>
  <c r="Z116" i="19"/>
  <c r="Z116" i="20" s="1"/>
  <c r="AA116" i="19"/>
  <c r="AA116" i="20" s="1"/>
  <c r="AB116" i="19"/>
  <c r="AB116" i="20" s="1"/>
  <c r="AC116" i="19"/>
  <c r="AC116" i="20" s="1"/>
  <c r="AD116" i="19"/>
  <c r="AD116" i="20" s="1"/>
  <c r="AE116" i="19"/>
  <c r="AE116" i="20" s="1"/>
  <c r="AF116" i="19"/>
  <c r="AF116" i="20" s="1"/>
  <c r="AG116" i="19"/>
  <c r="AG116" i="20" s="1"/>
  <c r="AH116" i="19"/>
  <c r="AH116" i="20" s="1"/>
  <c r="AI116" i="19"/>
  <c r="AI116" i="20" s="1"/>
  <c r="AJ116" i="19"/>
  <c r="AJ116" i="20" s="1"/>
  <c r="AK116" i="19"/>
  <c r="AK116" i="20" s="1"/>
  <c r="AL116" i="19"/>
  <c r="AL116" i="20" s="1"/>
  <c r="AM116" i="19"/>
  <c r="AM116" i="20" s="1"/>
  <c r="AN116" i="19"/>
  <c r="AN116" i="20" s="1"/>
  <c r="AO116" i="19"/>
  <c r="AO116" i="20" s="1"/>
  <c r="AP116" i="19"/>
  <c r="AP116" i="20" s="1"/>
  <c r="C117" i="19"/>
  <c r="C117" i="20" s="1"/>
  <c r="D117" i="19"/>
  <c r="D117" i="20" s="1"/>
  <c r="F117" i="19"/>
  <c r="F117" i="20" s="1"/>
  <c r="G117" i="19"/>
  <c r="G117" i="20" s="1"/>
  <c r="H117" i="19"/>
  <c r="H117" i="20" s="1"/>
  <c r="I117" i="19"/>
  <c r="I117" i="20" s="1"/>
  <c r="J117" i="19"/>
  <c r="J117" i="20" s="1"/>
  <c r="K117" i="19"/>
  <c r="K117" i="20" s="1"/>
  <c r="L117" i="19"/>
  <c r="L117" i="20" s="1"/>
  <c r="M117" i="19"/>
  <c r="M117" i="20" s="1"/>
  <c r="N117" i="19"/>
  <c r="N117" i="20" s="1"/>
  <c r="O117" i="19"/>
  <c r="O117" i="20" s="1"/>
  <c r="P117" i="19"/>
  <c r="P117" i="20" s="1"/>
  <c r="Q117" i="19"/>
  <c r="Q117" i="20" s="1"/>
  <c r="R117" i="19"/>
  <c r="R117" i="20" s="1"/>
  <c r="S117" i="19"/>
  <c r="S117" i="20" s="1"/>
  <c r="T117" i="19"/>
  <c r="T117" i="20" s="1"/>
  <c r="U117" i="19"/>
  <c r="U117" i="20" s="1"/>
  <c r="V117" i="19"/>
  <c r="V117" i="20" s="1"/>
  <c r="W117" i="19"/>
  <c r="W117" i="20" s="1"/>
  <c r="X117" i="19"/>
  <c r="X117" i="20" s="1"/>
  <c r="Y117" i="19"/>
  <c r="Y117" i="20" s="1"/>
  <c r="Z117" i="19"/>
  <c r="Z117" i="20" s="1"/>
  <c r="AA117" i="19"/>
  <c r="AA117" i="20" s="1"/>
  <c r="AB117" i="19"/>
  <c r="AB117" i="20" s="1"/>
  <c r="AC117" i="19"/>
  <c r="AC117" i="20" s="1"/>
  <c r="AD117" i="19"/>
  <c r="AD117" i="20" s="1"/>
  <c r="AE117" i="19"/>
  <c r="AE117" i="20" s="1"/>
  <c r="AF117" i="19"/>
  <c r="AF117" i="20" s="1"/>
  <c r="AG117" i="19"/>
  <c r="AG117" i="20" s="1"/>
  <c r="AH117" i="19"/>
  <c r="AH117" i="20" s="1"/>
  <c r="AI117" i="19"/>
  <c r="AI117" i="20" s="1"/>
  <c r="AJ117" i="19"/>
  <c r="AJ117" i="20" s="1"/>
  <c r="AK117" i="19"/>
  <c r="AK117" i="20" s="1"/>
  <c r="AL117" i="19"/>
  <c r="AL117" i="20" s="1"/>
  <c r="AM117" i="19"/>
  <c r="AM117" i="20" s="1"/>
  <c r="AN117" i="19"/>
  <c r="AN117" i="20" s="1"/>
  <c r="AO117" i="19"/>
  <c r="AO117" i="20" s="1"/>
  <c r="AP117" i="19"/>
  <c r="AP117" i="20" s="1"/>
  <c r="C118" i="19"/>
  <c r="C118" i="20" s="1"/>
  <c r="D118" i="19"/>
  <c r="D118" i="20" s="1"/>
  <c r="E118" i="19"/>
  <c r="E118" i="20" s="1"/>
  <c r="F118" i="19"/>
  <c r="F118" i="20" s="1"/>
  <c r="G118" i="19"/>
  <c r="G118" i="20" s="1"/>
  <c r="H118" i="19"/>
  <c r="H118" i="20" s="1"/>
  <c r="I118" i="19"/>
  <c r="I118" i="20" s="1"/>
  <c r="J118" i="19"/>
  <c r="J118" i="20" s="1"/>
  <c r="K118" i="19"/>
  <c r="K118" i="20" s="1"/>
  <c r="L118" i="19"/>
  <c r="L118" i="20" s="1"/>
  <c r="M118" i="19"/>
  <c r="M118" i="20" s="1"/>
  <c r="N118" i="19"/>
  <c r="N118" i="20" s="1"/>
  <c r="O118" i="19"/>
  <c r="O118" i="20" s="1"/>
  <c r="P118" i="19"/>
  <c r="P118" i="20" s="1"/>
  <c r="Q118" i="19"/>
  <c r="Q118" i="20" s="1"/>
  <c r="R118" i="19"/>
  <c r="R118" i="20" s="1"/>
  <c r="S118" i="19"/>
  <c r="S118" i="20" s="1"/>
  <c r="T118" i="19"/>
  <c r="T118" i="20" s="1"/>
  <c r="U118" i="19"/>
  <c r="U118" i="20" s="1"/>
  <c r="V118" i="19"/>
  <c r="V118" i="20" s="1"/>
  <c r="W118" i="19"/>
  <c r="W118" i="20" s="1"/>
  <c r="X118" i="19"/>
  <c r="X118" i="20" s="1"/>
  <c r="Y118" i="19"/>
  <c r="Y118" i="20" s="1"/>
  <c r="Z118" i="19"/>
  <c r="Z118" i="20" s="1"/>
  <c r="AA118" i="19"/>
  <c r="AA118" i="20" s="1"/>
  <c r="AB118" i="19"/>
  <c r="AB118" i="20" s="1"/>
  <c r="AC118" i="19"/>
  <c r="AC118" i="20" s="1"/>
  <c r="AD118" i="19"/>
  <c r="AD118" i="20" s="1"/>
  <c r="AE118" i="19"/>
  <c r="AE118" i="20" s="1"/>
  <c r="AF118" i="19"/>
  <c r="AF118" i="20" s="1"/>
  <c r="AG118" i="19"/>
  <c r="AG118" i="20" s="1"/>
  <c r="AH118" i="19"/>
  <c r="AH118" i="20" s="1"/>
  <c r="AI118" i="19"/>
  <c r="AI118" i="20" s="1"/>
  <c r="AJ118" i="19"/>
  <c r="AJ118" i="20" s="1"/>
  <c r="AK118" i="19"/>
  <c r="AK118" i="20" s="1"/>
  <c r="AL118" i="19"/>
  <c r="AL118" i="20" s="1"/>
  <c r="AM118" i="19"/>
  <c r="AM118" i="20" s="1"/>
  <c r="AN118" i="19"/>
  <c r="AN118" i="20" s="1"/>
  <c r="AO118" i="19"/>
  <c r="AO118" i="20" s="1"/>
  <c r="AP118" i="19"/>
  <c r="AP118" i="20" s="1"/>
  <c r="C119" i="19"/>
  <c r="C119" i="20" s="1"/>
  <c r="D119" i="19"/>
  <c r="D119" i="20" s="1"/>
  <c r="E119" i="19"/>
  <c r="E119" i="20" s="1"/>
  <c r="F119" i="19"/>
  <c r="F119" i="20" s="1"/>
  <c r="G119" i="19"/>
  <c r="G119" i="20" s="1"/>
  <c r="H119" i="19"/>
  <c r="H119" i="20" s="1"/>
  <c r="I119" i="19"/>
  <c r="I119" i="20" s="1"/>
  <c r="J119" i="19"/>
  <c r="J119" i="20" s="1"/>
  <c r="K119" i="19"/>
  <c r="K119" i="20" s="1"/>
  <c r="L119" i="19"/>
  <c r="L119" i="20" s="1"/>
  <c r="M119" i="19"/>
  <c r="M119" i="20" s="1"/>
  <c r="N119" i="19"/>
  <c r="N119" i="20" s="1"/>
  <c r="O119" i="19"/>
  <c r="O119" i="20" s="1"/>
  <c r="P119" i="19"/>
  <c r="P119" i="20" s="1"/>
  <c r="Q119" i="19"/>
  <c r="Q119" i="20" s="1"/>
  <c r="R119" i="19"/>
  <c r="R119" i="20" s="1"/>
  <c r="S119" i="19"/>
  <c r="S119" i="20" s="1"/>
  <c r="T119" i="19"/>
  <c r="T119" i="20" s="1"/>
  <c r="U119" i="19"/>
  <c r="U119" i="20" s="1"/>
  <c r="V119" i="19"/>
  <c r="V119" i="20" s="1"/>
  <c r="W119" i="19"/>
  <c r="W119" i="20" s="1"/>
  <c r="X119" i="19"/>
  <c r="X119" i="20" s="1"/>
  <c r="Y119" i="19"/>
  <c r="Y119" i="20" s="1"/>
  <c r="Z119" i="19"/>
  <c r="Z119" i="20" s="1"/>
  <c r="AA119" i="19"/>
  <c r="AA119" i="20" s="1"/>
  <c r="AB119" i="19"/>
  <c r="AB119" i="20" s="1"/>
  <c r="AC119" i="19"/>
  <c r="AC119" i="20" s="1"/>
  <c r="AD119" i="19"/>
  <c r="AD119" i="20" s="1"/>
  <c r="AE119" i="19"/>
  <c r="AE119" i="20" s="1"/>
  <c r="AF119" i="19"/>
  <c r="AF119" i="20" s="1"/>
  <c r="AG119" i="19"/>
  <c r="AG119" i="20" s="1"/>
  <c r="AH119" i="19"/>
  <c r="AH119" i="20" s="1"/>
  <c r="AI119" i="19"/>
  <c r="AI119" i="20" s="1"/>
  <c r="AJ119" i="19"/>
  <c r="AJ119" i="20" s="1"/>
  <c r="AK119" i="19"/>
  <c r="AK119" i="20" s="1"/>
  <c r="AL119" i="19"/>
  <c r="AL119" i="20" s="1"/>
  <c r="AM119" i="19"/>
  <c r="AM119" i="20" s="1"/>
  <c r="AN119" i="19"/>
  <c r="AN119" i="20" s="1"/>
  <c r="AO119" i="19"/>
  <c r="AO119" i="20" s="1"/>
  <c r="AP119" i="19"/>
  <c r="AP119" i="20" s="1"/>
  <c r="C120" i="19"/>
  <c r="C120" i="20" s="1"/>
  <c r="D120" i="19"/>
  <c r="D120" i="20" s="1"/>
  <c r="E120" i="19"/>
  <c r="E120" i="20" s="1"/>
  <c r="F120" i="19"/>
  <c r="F120" i="20" s="1"/>
  <c r="G120" i="19"/>
  <c r="G120" i="20" s="1"/>
  <c r="H120" i="19"/>
  <c r="H120" i="20" s="1"/>
  <c r="I120" i="19"/>
  <c r="I120" i="20" s="1"/>
  <c r="J120" i="19"/>
  <c r="J120" i="20" s="1"/>
  <c r="K120" i="19"/>
  <c r="K120" i="20" s="1"/>
  <c r="L120" i="19"/>
  <c r="L120" i="20" s="1"/>
  <c r="M120" i="19"/>
  <c r="M120" i="20" s="1"/>
  <c r="N120" i="19"/>
  <c r="N120" i="20" s="1"/>
  <c r="O120" i="19"/>
  <c r="O120" i="20" s="1"/>
  <c r="P120" i="19"/>
  <c r="P120" i="20" s="1"/>
  <c r="Q120" i="19"/>
  <c r="Q120" i="20" s="1"/>
  <c r="R120" i="19"/>
  <c r="R120" i="20" s="1"/>
  <c r="S120" i="19"/>
  <c r="S120" i="20" s="1"/>
  <c r="T120" i="19"/>
  <c r="T120" i="20" s="1"/>
  <c r="U120" i="19"/>
  <c r="U120" i="20" s="1"/>
  <c r="V120" i="19"/>
  <c r="V120" i="20" s="1"/>
  <c r="W120" i="19"/>
  <c r="W120" i="20" s="1"/>
  <c r="X120" i="19"/>
  <c r="X120" i="20" s="1"/>
  <c r="Y120" i="19"/>
  <c r="Y120" i="20" s="1"/>
  <c r="Z120" i="19"/>
  <c r="Z120" i="20" s="1"/>
  <c r="AA120" i="19"/>
  <c r="AA120" i="20" s="1"/>
  <c r="AB120" i="19"/>
  <c r="AB120" i="20" s="1"/>
  <c r="AC120" i="19"/>
  <c r="AC120" i="20" s="1"/>
  <c r="AD120" i="19"/>
  <c r="AD120" i="20" s="1"/>
  <c r="AE120" i="19"/>
  <c r="AE120" i="20" s="1"/>
  <c r="AF120" i="19"/>
  <c r="AF120" i="20" s="1"/>
  <c r="AG120" i="19"/>
  <c r="AG120" i="20" s="1"/>
  <c r="AH120" i="19"/>
  <c r="AH120" i="20" s="1"/>
  <c r="AI120" i="19"/>
  <c r="AI120" i="20" s="1"/>
  <c r="AJ120" i="19"/>
  <c r="AJ120" i="20" s="1"/>
  <c r="AK120" i="19"/>
  <c r="AK120" i="20" s="1"/>
  <c r="AL120" i="19"/>
  <c r="AL120" i="20" s="1"/>
  <c r="AM120" i="19"/>
  <c r="AM120" i="20" s="1"/>
  <c r="AN120" i="19"/>
  <c r="AN120" i="20" s="1"/>
  <c r="AO120" i="19"/>
  <c r="AO120" i="20" s="1"/>
  <c r="AP120" i="19"/>
  <c r="AP120" i="20" s="1"/>
  <c r="C121" i="19"/>
  <c r="C121" i="20" s="1"/>
  <c r="D121" i="19"/>
  <c r="D121" i="20" s="1"/>
  <c r="E121" i="19"/>
  <c r="E121" i="20" s="1"/>
  <c r="F121" i="19"/>
  <c r="F121" i="20" s="1"/>
  <c r="G121" i="19"/>
  <c r="G121" i="20" s="1"/>
  <c r="H121" i="19"/>
  <c r="H121" i="20" s="1"/>
  <c r="I121" i="19"/>
  <c r="I121" i="20" s="1"/>
  <c r="J121" i="19"/>
  <c r="J121" i="20" s="1"/>
  <c r="K121" i="19"/>
  <c r="K121" i="20" s="1"/>
  <c r="L121" i="19"/>
  <c r="L121" i="20" s="1"/>
  <c r="M121" i="19"/>
  <c r="M121" i="20" s="1"/>
  <c r="N121" i="19"/>
  <c r="N121" i="20" s="1"/>
  <c r="O121" i="19"/>
  <c r="O121" i="20" s="1"/>
  <c r="P121" i="19"/>
  <c r="P121" i="20" s="1"/>
  <c r="Q121" i="19"/>
  <c r="Q121" i="20" s="1"/>
  <c r="R121" i="19"/>
  <c r="R121" i="20" s="1"/>
  <c r="S121" i="19"/>
  <c r="S121" i="20" s="1"/>
  <c r="T121" i="19"/>
  <c r="T121" i="20" s="1"/>
  <c r="U121" i="19"/>
  <c r="U121" i="20" s="1"/>
  <c r="V121" i="19"/>
  <c r="V121" i="20" s="1"/>
  <c r="W121" i="19"/>
  <c r="W121" i="20" s="1"/>
  <c r="X121" i="19"/>
  <c r="X121" i="20" s="1"/>
  <c r="Y121" i="19"/>
  <c r="Y121" i="20" s="1"/>
  <c r="Z121" i="19"/>
  <c r="Z121" i="20" s="1"/>
  <c r="AA121" i="19"/>
  <c r="AA121" i="20" s="1"/>
  <c r="AB121" i="19"/>
  <c r="AB121" i="20" s="1"/>
  <c r="AC121" i="19"/>
  <c r="AC121" i="20" s="1"/>
  <c r="AD121" i="19"/>
  <c r="AD121" i="20" s="1"/>
  <c r="AE121" i="19"/>
  <c r="AE121" i="20" s="1"/>
  <c r="AF121" i="19"/>
  <c r="AF121" i="20" s="1"/>
  <c r="AG121" i="19"/>
  <c r="AG121" i="20" s="1"/>
  <c r="AH121" i="19"/>
  <c r="AH121" i="20" s="1"/>
  <c r="AI121" i="19"/>
  <c r="AI121" i="20" s="1"/>
  <c r="AJ121" i="19"/>
  <c r="AJ121" i="20" s="1"/>
  <c r="AK121" i="19"/>
  <c r="AK121" i="20" s="1"/>
  <c r="AL121" i="19"/>
  <c r="AL121" i="20" s="1"/>
  <c r="AM121" i="19"/>
  <c r="AM121" i="20" s="1"/>
  <c r="AN121" i="19"/>
  <c r="AN121" i="20" s="1"/>
  <c r="AO121" i="19"/>
  <c r="AO121" i="20" s="1"/>
  <c r="AP121" i="19"/>
  <c r="AP121" i="20" s="1"/>
  <c r="C122" i="19"/>
  <c r="C122" i="20" s="1"/>
  <c r="D122" i="19"/>
  <c r="D122" i="20" s="1"/>
  <c r="E122" i="19"/>
  <c r="E122" i="20" s="1"/>
  <c r="F122" i="19"/>
  <c r="F122" i="20" s="1"/>
  <c r="H122" i="19"/>
  <c r="H122" i="20" s="1"/>
  <c r="I122" i="19"/>
  <c r="I122" i="20" s="1"/>
  <c r="K122" i="19"/>
  <c r="K122" i="20" s="1"/>
  <c r="L122" i="19"/>
  <c r="L122" i="20" s="1"/>
  <c r="M122" i="19"/>
  <c r="M122" i="20" s="1"/>
  <c r="N122" i="19"/>
  <c r="N122" i="20" s="1"/>
  <c r="O122" i="19"/>
  <c r="O122" i="20" s="1"/>
  <c r="P122" i="19"/>
  <c r="P122" i="20" s="1"/>
  <c r="Q122" i="19"/>
  <c r="Q122" i="20" s="1"/>
  <c r="R122" i="19"/>
  <c r="R122" i="20" s="1"/>
  <c r="S122" i="19"/>
  <c r="S122" i="20" s="1"/>
  <c r="T122" i="19"/>
  <c r="T122" i="20" s="1"/>
  <c r="U122" i="19"/>
  <c r="U122" i="20" s="1"/>
  <c r="V122" i="19"/>
  <c r="V122" i="20" s="1"/>
  <c r="W122" i="19"/>
  <c r="W122" i="20" s="1"/>
  <c r="X122" i="19"/>
  <c r="X122" i="20" s="1"/>
  <c r="Y122" i="19"/>
  <c r="Y122" i="20" s="1"/>
  <c r="Z122" i="19"/>
  <c r="Z122" i="20" s="1"/>
  <c r="AA122" i="19"/>
  <c r="AA122" i="20" s="1"/>
  <c r="AB122" i="19"/>
  <c r="AB122" i="20" s="1"/>
  <c r="AC122" i="19"/>
  <c r="AC122" i="20" s="1"/>
  <c r="AD122" i="19"/>
  <c r="AD122" i="20" s="1"/>
  <c r="AE122" i="19"/>
  <c r="AE122" i="20" s="1"/>
  <c r="AF122" i="19"/>
  <c r="AF122" i="20" s="1"/>
  <c r="AG122" i="19"/>
  <c r="AG122" i="20" s="1"/>
  <c r="AH122" i="19"/>
  <c r="AH122" i="20" s="1"/>
  <c r="AI122" i="19"/>
  <c r="AI122" i="20" s="1"/>
  <c r="AM122" i="19"/>
  <c r="AM122" i="20" s="1"/>
  <c r="AP122" i="19"/>
  <c r="AP122" i="20" s="1"/>
  <c r="C123" i="19"/>
  <c r="C123" i="20" s="1"/>
  <c r="D123" i="19"/>
  <c r="D123" i="20" s="1"/>
  <c r="E123" i="19"/>
  <c r="E123" i="20" s="1"/>
  <c r="F123" i="19"/>
  <c r="F123" i="20" s="1"/>
  <c r="G123" i="19"/>
  <c r="G123" i="20" s="1"/>
  <c r="H123" i="19"/>
  <c r="H123" i="20" s="1"/>
  <c r="I123" i="19"/>
  <c r="I123" i="20" s="1"/>
  <c r="J123" i="19"/>
  <c r="J123" i="20" s="1"/>
  <c r="K123" i="19"/>
  <c r="K123" i="20" s="1"/>
  <c r="L123" i="19"/>
  <c r="L123" i="20" s="1"/>
  <c r="M123" i="19"/>
  <c r="M123" i="20" s="1"/>
  <c r="N123" i="19"/>
  <c r="N123" i="20" s="1"/>
  <c r="O123" i="19"/>
  <c r="O123" i="20" s="1"/>
  <c r="P123" i="19"/>
  <c r="P123" i="20" s="1"/>
  <c r="Q123" i="19"/>
  <c r="Q123" i="20" s="1"/>
  <c r="R123" i="19"/>
  <c r="R123" i="20" s="1"/>
  <c r="S123" i="19"/>
  <c r="S123" i="20" s="1"/>
  <c r="T123" i="19"/>
  <c r="T123" i="20" s="1"/>
  <c r="U123" i="19"/>
  <c r="U123" i="20" s="1"/>
  <c r="V123" i="19"/>
  <c r="V123" i="20" s="1"/>
  <c r="W123" i="19"/>
  <c r="W123" i="20" s="1"/>
  <c r="X123" i="19"/>
  <c r="X123" i="20" s="1"/>
  <c r="Y123" i="19"/>
  <c r="Y123" i="20" s="1"/>
  <c r="Z123" i="19"/>
  <c r="Z123" i="20" s="1"/>
  <c r="AA123" i="19"/>
  <c r="AA123" i="20" s="1"/>
  <c r="AB123" i="19"/>
  <c r="AB123" i="20" s="1"/>
  <c r="AC123" i="19"/>
  <c r="AC123" i="20" s="1"/>
  <c r="AD123" i="19"/>
  <c r="AD123" i="20" s="1"/>
  <c r="AE123" i="19"/>
  <c r="AE123" i="20" s="1"/>
  <c r="AF123" i="19"/>
  <c r="AF123" i="20" s="1"/>
  <c r="AG123" i="19"/>
  <c r="AG123" i="20" s="1"/>
  <c r="AH123" i="19"/>
  <c r="AH123" i="20" s="1"/>
  <c r="AI123" i="19"/>
  <c r="AI123" i="20" s="1"/>
  <c r="AJ123" i="19"/>
  <c r="AJ123" i="20" s="1"/>
  <c r="AK123" i="19"/>
  <c r="AK123" i="20" s="1"/>
  <c r="AL123" i="19"/>
  <c r="AL123" i="20" s="1"/>
  <c r="AM123" i="19"/>
  <c r="AM123" i="20" s="1"/>
  <c r="AN123" i="19"/>
  <c r="AN123" i="20" s="1"/>
  <c r="AO123" i="19"/>
  <c r="AO123" i="20" s="1"/>
  <c r="AP123" i="19"/>
  <c r="AP123" i="20" s="1"/>
  <c r="C124" i="19"/>
  <c r="C124" i="20" s="1"/>
  <c r="D124" i="19"/>
  <c r="D124" i="20" s="1"/>
  <c r="E124" i="19"/>
  <c r="E124" i="20" s="1"/>
  <c r="F124" i="19"/>
  <c r="F124" i="20" s="1"/>
  <c r="G124" i="19"/>
  <c r="G124" i="20" s="1"/>
  <c r="H124" i="19"/>
  <c r="H124" i="20" s="1"/>
  <c r="I124" i="19"/>
  <c r="I124" i="20" s="1"/>
  <c r="J124" i="19"/>
  <c r="J124" i="20" s="1"/>
  <c r="K124" i="19"/>
  <c r="K124" i="20" s="1"/>
  <c r="L124" i="19"/>
  <c r="L124" i="20" s="1"/>
  <c r="M124" i="19"/>
  <c r="M124" i="20" s="1"/>
  <c r="N124" i="19"/>
  <c r="N124" i="20" s="1"/>
  <c r="O124" i="19"/>
  <c r="O124" i="20" s="1"/>
  <c r="P124" i="19"/>
  <c r="P124" i="20" s="1"/>
  <c r="Q124" i="19"/>
  <c r="Q124" i="20" s="1"/>
  <c r="R124" i="19"/>
  <c r="R124" i="20" s="1"/>
  <c r="S124" i="19"/>
  <c r="S124" i="20" s="1"/>
  <c r="T124" i="19"/>
  <c r="T124" i="20" s="1"/>
  <c r="U124" i="19"/>
  <c r="U124" i="20" s="1"/>
  <c r="V124" i="19"/>
  <c r="V124" i="20" s="1"/>
  <c r="W124" i="19"/>
  <c r="W124" i="20" s="1"/>
  <c r="X124" i="19"/>
  <c r="X124" i="20" s="1"/>
  <c r="Y124" i="19"/>
  <c r="Y124" i="20" s="1"/>
  <c r="Z124" i="19"/>
  <c r="Z124" i="20" s="1"/>
  <c r="AA124" i="19"/>
  <c r="AA124" i="20" s="1"/>
  <c r="AB124" i="19"/>
  <c r="AB124" i="20" s="1"/>
  <c r="AC124" i="19"/>
  <c r="AC124" i="20" s="1"/>
  <c r="AD124" i="19"/>
  <c r="AD124" i="20" s="1"/>
  <c r="AE124" i="19"/>
  <c r="AE124" i="20" s="1"/>
  <c r="AF124" i="19"/>
  <c r="AF124" i="20" s="1"/>
  <c r="AG124" i="19"/>
  <c r="AG124" i="20" s="1"/>
  <c r="AH124" i="19"/>
  <c r="AH124" i="20" s="1"/>
  <c r="AI124" i="19"/>
  <c r="AI124" i="20" s="1"/>
  <c r="AJ124" i="19"/>
  <c r="AJ124" i="20" s="1"/>
  <c r="AK124" i="19"/>
  <c r="AK124" i="20" s="1"/>
  <c r="AL124" i="19"/>
  <c r="AL124" i="20" s="1"/>
  <c r="AM124" i="19"/>
  <c r="AM124" i="20" s="1"/>
  <c r="AN124" i="19"/>
  <c r="AN124" i="20" s="1"/>
  <c r="AO124" i="19"/>
  <c r="AO124" i="20" s="1"/>
  <c r="AP124" i="19"/>
  <c r="AP124" i="20" s="1"/>
  <c r="C125" i="19"/>
  <c r="C125" i="20" s="1"/>
  <c r="D125" i="19"/>
  <c r="D125" i="20" s="1"/>
  <c r="E125" i="19"/>
  <c r="E125" i="20" s="1"/>
  <c r="F125" i="19"/>
  <c r="F125" i="20" s="1"/>
  <c r="G125" i="19"/>
  <c r="G125" i="20" s="1"/>
  <c r="H125" i="19"/>
  <c r="H125" i="20" s="1"/>
  <c r="I125" i="19"/>
  <c r="I125" i="20" s="1"/>
  <c r="J125" i="19"/>
  <c r="J125" i="20" s="1"/>
  <c r="K125" i="19"/>
  <c r="K125" i="20" s="1"/>
  <c r="L125" i="19"/>
  <c r="L125" i="20" s="1"/>
  <c r="M125" i="19"/>
  <c r="M125" i="20" s="1"/>
  <c r="N125" i="19"/>
  <c r="N125" i="20" s="1"/>
  <c r="O125" i="19"/>
  <c r="O125" i="20" s="1"/>
  <c r="P125" i="19"/>
  <c r="P125" i="20" s="1"/>
  <c r="Q125" i="19"/>
  <c r="Q125" i="20" s="1"/>
  <c r="R125" i="19"/>
  <c r="R125" i="20" s="1"/>
  <c r="S125" i="19"/>
  <c r="S125" i="20" s="1"/>
  <c r="T125" i="19"/>
  <c r="T125" i="20" s="1"/>
  <c r="U125" i="19"/>
  <c r="U125" i="20" s="1"/>
  <c r="V125" i="19"/>
  <c r="V125" i="20" s="1"/>
  <c r="W125" i="19"/>
  <c r="W125" i="20" s="1"/>
  <c r="X125" i="19"/>
  <c r="X125" i="20" s="1"/>
  <c r="Y125" i="19"/>
  <c r="Y125" i="20" s="1"/>
  <c r="Z125" i="19"/>
  <c r="Z125" i="20" s="1"/>
  <c r="AA125" i="19"/>
  <c r="AA125" i="20" s="1"/>
  <c r="AB125" i="19"/>
  <c r="AB125" i="20" s="1"/>
  <c r="AC125" i="19"/>
  <c r="AC125" i="20" s="1"/>
  <c r="AD125" i="19"/>
  <c r="AD125" i="20" s="1"/>
  <c r="AE125" i="19"/>
  <c r="AE125" i="20" s="1"/>
  <c r="AF125" i="19"/>
  <c r="AF125" i="20" s="1"/>
  <c r="AG125" i="19"/>
  <c r="AG125" i="20" s="1"/>
  <c r="AH125" i="19"/>
  <c r="AH125" i="20" s="1"/>
  <c r="AI125" i="19"/>
  <c r="AI125" i="20" s="1"/>
  <c r="AJ125" i="19"/>
  <c r="AJ125" i="20" s="1"/>
  <c r="AK125" i="19"/>
  <c r="AK125" i="20" s="1"/>
  <c r="AL125" i="19"/>
  <c r="AL125" i="20" s="1"/>
  <c r="AM125" i="19"/>
  <c r="AM125" i="20" s="1"/>
  <c r="AN125" i="19"/>
  <c r="AN125" i="20" s="1"/>
  <c r="AO125" i="19"/>
  <c r="AO125" i="20" s="1"/>
  <c r="AP125" i="19"/>
  <c r="AP125" i="20" s="1"/>
  <c r="C126" i="19"/>
  <c r="C126" i="20" s="1"/>
  <c r="D126" i="19"/>
  <c r="D126" i="20" s="1"/>
  <c r="E126" i="19"/>
  <c r="E126" i="20" s="1"/>
  <c r="F126" i="19"/>
  <c r="F126" i="20" s="1"/>
  <c r="G126" i="19"/>
  <c r="G126" i="20" s="1"/>
  <c r="H126" i="19"/>
  <c r="H126" i="20" s="1"/>
  <c r="I126" i="19"/>
  <c r="I126" i="20" s="1"/>
  <c r="J126" i="19"/>
  <c r="J126" i="20" s="1"/>
  <c r="K126" i="19"/>
  <c r="K126" i="20" s="1"/>
  <c r="L126" i="19"/>
  <c r="L126" i="20" s="1"/>
  <c r="M126" i="19"/>
  <c r="M126" i="20" s="1"/>
  <c r="N126" i="19"/>
  <c r="N126" i="20" s="1"/>
  <c r="O126" i="19"/>
  <c r="O126" i="20" s="1"/>
  <c r="P126" i="19"/>
  <c r="P126" i="20" s="1"/>
  <c r="S126" i="19"/>
  <c r="S126" i="20" s="1"/>
  <c r="T126" i="19"/>
  <c r="T126" i="20" s="1"/>
  <c r="U126" i="19"/>
  <c r="U126" i="20" s="1"/>
  <c r="V126" i="19"/>
  <c r="V126" i="20" s="1"/>
  <c r="W126" i="19"/>
  <c r="W126" i="20" s="1"/>
  <c r="X126" i="19"/>
  <c r="X126" i="20" s="1"/>
  <c r="Y126" i="19"/>
  <c r="Y126" i="20" s="1"/>
  <c r="Z126" i="19"/>
  <c r="Z126" i="20" s="1"/>
  <c r="AA126" i="19"/>
  <c r="AA126" i="20" s="1"/>
  <c r="AB126" i="19"/>
  <c r="AB126" i="20" s="1"/>
  <c r="AC126" i="19"/>
  <c r="AC126" i="20" s="1"/>
  <c r="AD126" i="19"/>
  <c r="AD126" i="20" s="1"/>
  <c r="AE126" i="19"/>
  <c r="AE126" i="20" s="1"/>
  <c r="AF126" i="19"/>
  <c r="AF126" i="20" s="1"/>
  <c r="AG126" i="19"/>
  <c r="AG126" i="20" s="1"/>
  <c r="AH126" i="19"/>
  <c r="AH126" i="20" s="1"/>
  <c r="AI126" i="19"/>
  <c r="AI126" i="20" s="1"/>
  <c r="AJ126" i="19"/>
  <c r="AJ126" i="20" s="1"/>
  <c r="AK126" i="19"/>
  <c r="AK126" i="20" s="1"/>
  <c r="AL126" i="19"/>
  <c r="AL126" i="20" s="1"/>
  <c r="AM126" i="19"/>
  <c r="AM126" i="20" s="1"/>
  <c r="AN126" i="19"/>
  <c r="AN126" i="20" s="1"/>
  <c r="AO126" i="19"/>
  <c r="AO126" i="20" s="1"/>
  <c r="AP126" i="19"/>
  <c r="AP126" i="20" s="1"/>
  <c r="C127" i="19"/>
  <c r="C127" i="20" s="1"/>
  <c r="D127" i="19"/>
  <c r="D127" i="20" s="1"/>
  <c r="E127" i="19"/>
  <c r="E127" i="20" s="1"/>
  <c r="F127" i="19"/>
  <c r="F127" i="20" s="1"/>
  <c r="G127" i="19"/>
  <c r="G127" i="20" s="1"/>
  <c r="H127" i="19"/>
  <c r="H127" i="20" s="1"/>
  <c r="I127" i="19"/>
  <c r="I127" i="20" s="1"/>
  <c r="J127" i="19"/>
  <c r="J127" i="20" s="1"/>
  <c r="K127" i="19"/>
  <c r="K127" i="20" s="1"/>
  <c r="L127" i="19"/>
  <c r="L127" i="20" s="1"/>
  <c r="M127" i="19"/>
  <c r="M127" i="20" s="1"/>
  <c r="N127" i="19"/>
  <c r="N127" i="20" s="1"/>
  <c r="O127" i="19"/>
  <c r="O127" i="20" s="1"/>
  <c r="P127" i="19"/>
  <c r="P127" i="20" s="1"/>
  <c r="Q127" i="19"/>
  <c r="Q127" i="20" s="1"/>
  <c r="R127" i="19"/>
  <c r="R127" i="20" s="1"/>
  <c r="S127" i="19"/>
  <c r="S127" i="20" s="1"/>
  <c r="T127" i="19"/>
  <c r="T127" i="20" s="1"/>
  <c r="U127" i="19"/>
  <c r="U127" i="20" s="1"/>
  <c r="V127" i="19"/>
  <c r="V127" i="20" s="1"/>
  <c r="W127" i="19"/>
  <c r="W127" i="20" s="1"/>
  <c r="X127" i="19"/>
  <c r="X127" i="20" s="1"/>
  <c r="Y127" i="19"/>
  <c r="Y127" i="20" s="1"/>
  <c r="Z127" i="19"/>
  <c r="Z127" i="20" s="1"/>
  <c r="AA127" i="19"/>
  <c r="AA127" i="20" s="1"/>
  <c r="AB127" i="19"/>
  <c r="AB127" i="20" s="1"/>
  <c r="AC127" i="19"/>
  <c r="AC127" i="20" s="1"/>
  <c r="AD127" i="19"/>
  <c r="AD127" i="20" s="1"/>
  <c r="AE127" i="19"/>
  <c r="AE127" i="20" s="1"/>
  <c r="AF127" i="19"/>
  <c r="AF127" i="20" s="1"/>
  <c r="AG127" i="19"/>
  <c r="AG127" i="20" s="1"/>
  <c r="AH127" i="19"/>
  <c r="AH127" i="20" s="1"/>
  <c r="AI127" i="19"/>
  <c r="AI127" i="20" s="1"/>
  <c r="AJ127" i="19"/>
  <c r="AJ127" i="20" s="1"/>
  <c r="AK127" i="19"/>
  <c r="AK127" i="20" s="1"/>
  <c r="AL127" i="19"/>
  <c r="AL127" i="20" s="1"/>
  <c r="AM127" i="19"/>
  <c r="AM127" i="20" s="1"/>
  <c r="AN127" i="19"/>
  <c r="AN127" i="20" s="1"/>
  <c r="AO127" i="19"/>
  <c r="AO127" i="20" s="1"/>
  <c r="AP127" i="19"/>
  <c r="AP127" i="20" s="1"/>
  <c r="C128" i="19"/>
  <c r="C128" i="20" s="1"/>
  <c r="D128" i="19"/>
  <c r="D128" i="20" s="1"/>
  <c r="E128" i="19"/>
  <c r="E128" i="20" s="1"/>
  <c r="F128" i="19"/>
  <c r="F128" i="20" s="1"/>
  <c r="G128" i="19"/>
  <c r="G128" i="20" s="1"/>
  <c r="H128" i="19"/>
  <c r="H128" i="20" s="1"/>
  <c r="I128" i="19"/>
  <c r="I128" i="20" s="1"/>
  <c r="J128" i="19"/>
  <c r="J128" i="20" s="1"/>
  <c r="K128" i="19"/>
  <c r="K128" i="20" s="1"/>
  <c r="L128" i="19"/>
  <c r="L128" i="20" s="1"/>
  <c r="M128" i="19"/>
  <c r="M128" i="20" s="1"/>
  <c r="N128" i="19"/>
  <c r="N128" i="20" s="1"/>
  <c r="O128" i="19"/>
  <c r="O128" i="20" s="1"/>
  <c r="P128" i="19"/>
  <c r="P128" i="20" s="1"/>
  <c r="Q128" i="19"/>
  <c r="Q128" i="20" s="1"/>
  <c r="S128" i="19"/>
  <c r="S128" i="20" s="1"/>
  <c r="T128" i="19"/>
  <c r="T128" i="20" s="1"/>
  <c r="U128" i="19"/>
  <c r="U128" i="20" s="1"/>
  <c r="V128" i="19"/>
  <c r="V128" i="20" s="1"/>
  <c r="W128" i="19"/>
  <c r="W128" i="20" s="1"/>
  <c r="X128" i="19"/>
  <c r="X128" i="20" s="1"/>
  <c r="Y128" i="19"/>
  <c r="Y128" i="20" s="1"/>
  <c r="Z128" i="19"/>
  <c r="Z128" i="20" s="1"/>
  <c r="AA128" i="19"/>
  <c r="AA128" i="20" s="1"/>
  <c r="AB128" i="19"/>
  <c r="AB128" i="20" s="1"/>
  <c r="AC128" i="19"/>
  <c r="AC128" i="20" s="1"/>
  <c r="AD128" i="19"/>
  <c r="AD128" i="20" s="1"/>
  <c r="AE128" i="19"/>
  <c r="AE128" i="20" s="1"/>
  <c r="AF128" i="19"/>
  <c r="AF128" i="20" s="1"/>
  <c r="AG128" i="19"/>
  <c r="AG128" i="20" s="1"/>
  <c r="AH128" i="19"/>
  <c r="AH128" i="20" s="1"/>
  <c r="AI128" i="19"/>
  <c r="AI128" i="20" s="1"/>
  <c r="AJ128" i="19"/>
  <c r="AJ128" i="20" s="1"/>
  <c r="AK128" i="19"/>
  <c r="AK128" i="20" s="1"/>
  <c r="AL128" i="19"/>
  <c r="AL128" i="20" s="1"/>
  <c r="AM128" i="19"/>
  <c r="AM128" i="20" s="1"/>
  <c r="AN128" i="19"/>
  <c r="AN128" i="20" s="1"/>
  <c r="AO128" i="19"/>
  <c r="AO128" i="20" s="1"/>
  <c r="AP128" i="19"/>
  <c r="AP128" i="20" s="1"/>
  <c r="C129" i="19"/>
  <c r="C129" i="20" s="1"/>
  <c r="D129" i="19"/>
  <c r="D129" i="20" s="1"/>
  <c r="E129" i="19"/>
  <c r="E129" i="20" s="1"/>
  <c r="F129" i="19"/>
  <c r="F129" i="20" s="1"/>
  <c r="G129" i="19"/>
  <c r="G129" i="20" s="1"/>
  <c r="H129" i="19"/>
  <c r="H129" i="20" s="1"/>
  <c r="I129" i="19"/>
  <c r="I129" i="20" s="1"/>
  <c r="J129" i="19"/>
  <c r="J129" i="20" s="1"/>
  <c r="K129" i="19"/>
  <c r="K129" i="20" s="1"/>
  <c r="L129" i="19"/>
  <c r="L129" i="20" s="1"/>
  <c r="M129" i="19"/>
  <c r="M129" i="20" s="1"/>
  <c r="N129" i="19"/>
  <c r="N129" i="20" s="1"/>
  <c r="O129" i="19"/>
  <c r="O129" i="20" s="1"/>
  <c r="P129" i="19"/>
  <c r="P129" i="20" s="1"/>
  <c r="Q129" i="19"/>
  <c r="Q129" i="20" s="1"/>
  <c r="R129" i="19"/>
  <c r="R129" i="20" s="1"/>
  <c r="S129" i="19"/>
  <c r="S129" i="20" s="1"/>
  <c r="T129" i="19"/>
  <c r="T129" i="20" s="1"/>
  <c r="U129" i="19"/>
  <c r="U129" i="20" s="1"/>
  <c r="V129" i="19"/>
  <c r="V129" i="20" s="1"/>
  <c r="W129" i="19"/>
  <c r="W129" i="20" s="1"/>
  <c r="X129" i="19"/>
  <c r="X129" i="20" s="1"/>
  <c r="Y129" i="19"/>
  <c r="Y129" i="20" s="1"/>
  <c r="Z129" i="19"/>
  <c r="Z129" i="20" s="1"/>
  <c r="AA129" i="19"/>
  <c r="AA129" i="20" s="1"/>
  <c r="AB129" i="19"/>
  <c r="AB129" i="20" s="1"/>
  <c r="AC129" i="19"/>
  <c r="AC129" i="20" s="1"/>
  <c r="AD129" i="19"/>
  <c r="AD129" i="20" s="1"/>
  <c r="AE129" i="19"/>
  <c r="AE129" i="20" s="1"/>
  <c r="AF129" i="19"/>
  <c r="AF129" i="20" s="1"/>
  <c r="AG129" i="19"/>
  <c r="AG129" i="20" s="1"/>
  <c r="AH129" i="19"/>
  <c r="AH129" i="20" s="1"/>
  <c r="AI129" i="19"/>
  <c r="AI129" i="20" s="1"/>
  <c r="AJ129" i="19"/>
  <c r="AJ129" i="20" s="1"/>
  <c r="AK129" i="19"/>
  <c r="AK129" i="20" s="1"/>
  <c r="AL129" i="19"/>
  <c r="AL129" i="20" s="1"/>
  <c r="AM129" i="19"/>
  <c r="AM129" i="20" s="1"/>
  <c r="AN129" i="19"/>
  <c r="AN129" i="20" s="1"/>
  <c r="AO129" i="19"/>
  <c r="AO129" i="20" s="1"/>
  <c r="AP129" i="19"/>
  <c r="AP129" i="20" s="1"/>
  <c r="C130" i="19"/>
  <c r="C130" i="20" s="1"/>
  <c r="D130" i="19"/>
  <c r="D130" i="20" s="1"/>
  <c r="E130" i="19"/>
  <c r="E130" i="20" s="1"/>
  <c r="F130" i="19"/>
  <c r="F130" i="20" s="1"/>
  <c r="G130" i="19"/>
  <c r="G130" i="20" s="1"/>
  <c r="H130" i="19"/>
  <c r="H130" i="20" s="1"/>
  <c r="I130" i="19"/>
  <c r="I130" i="20" s="1"/>
  <c r="J130" i="19"/>
  <c r="J130" i="20" s="1"/>
  <c r="K130" i="19"/>
  <c r="K130" i="20" s="1"/>
  <c r="L130" i="19"/>
  <c r="L130" i="20" s="1"/>
  <c r="M130" i="19"/>
  <c r="M130" i="20" s="1"/>
  <c r="N130" i="19"/>
  <c r="N130" i="20" s="1"/>
  <c r="O130" i="19"/>
  <c r="O130" i="20" s="1"/>
  <c r="P130" i="19"/>
  <c r="P130" i="20" s="1"/>
  <c r="Q130" i="19"/>
  <c r="Q130" i="20" s="1"/>
  <c r="R130" i="19"/>
  <c r="R130" i="20" s="1"/>
  <c r="S130" i="19"/>
  <c r="S130" i="20" s="1"/>
  <c r="T130" i="19"/>
  <c r="T130" i="20" s="1"/>
  <c r="U130" i="19"/>
  <c r="U130" i="20" s="1"/>
  <c r="V130" i="19"/>
  <c r="V130" i="20" s="1"/>
  <c r="W130" i="19"/>
  <c r="W130" i="20" s="1"/>
  <c r="X130" i="19"/>
  <c r="X130" i="20" s="1"/>
  <c r="Y130" i="19"/>
  <c r="Y130" i="20" s="1"/>
  <c r="Z130" i="19"/>
  <c r="Z130" i="20" s="1"/>
  <c r="AA130" i="19"/>
  <c r="AA130" i="20" s="1"/>
  <c r="AB130" i="19"/>
  <c r="AB130" i="20" s="1"/>
  <c r="AC130" i="19"/>
  <c r="AC130" i="20" s="1"/>
  <c r="AD130" i="19"/>
  <c r="AD130" i="20" s="1"/>
  <c r="AE130" i="19"/>
  <c r="AE130" i="20" s="1"/>
  <c r="AF130" i="19"/>
  <c r="AF130" i="20" s="1"/>
  <c r="AG130" i="19"/>
  <c r="AG130" i="20" s="1"/>
  <c r="AH130" i="19"/>
  <c r="AH130" i="20" s="1"/>
  <c r="AI130" i="19"/>
  <c r="AI130" i="20" s="1"/>
  <c r="AJ130" i="19"/>
  <c r="AJ130" i="20" s="1"/>
  <c r="AK130" i="19"/>
  <c r="AK130" i="20" s="1"/>
  <c r="AL130" i="19"/>
  <c r="AL130" i="20" s="1"/>
  <c r="AM130" i="19"/>
  <c r="AM130" i="20" s="1"/>
  <c r="AN130" i="19"/>
  <c r="AN130" i="20" s="1"/>
  <c r="AO130" i="19"/>
  <c r="AO130" i="20" s="1"/>
  <c r="AP130" i="19"/>
  <c r="AP130" i="20" s="1"/>
  <c r="C131" i="19"/>
  <c r="C131" i="20" s="1"/>
  <c r="D131" i="19"/>
  <c r="D131" i="20" s="1"/>
  <c r="E131" i="19"/>
  <c r="E131" i="20" s="1"/>
  <c r="F131" i="19"/>
  <c r="F131" i="20" s="1"/>
  <c r="G131" i="19"/>
  <c r="G131" i="20" s="1"/>
  <c r="H131" i="19"/>
  <c r="H131" i="20" s="1"/>
  <c r="I131" i="19"/>
  <c r="I131" i="20" s="1"/>
  <c r="J131" i="19"/>
  <c r="J131" i="20" s="1"/>
  <c r="K131" i="19"/>
  <c r="K131" i="20" s="1"/>
  <c r="L131" i="19"/>
  <c r="L131" i="20" s="1"/>
  <c r="M131" i="19"/>
  <c r="M131" i="20" s="1"/>
  <c r="N131" i="19"/>
  <c r="N131" i="20" s="1"/>
  <c r="O131" i="19"/>
  <c r="O131" i="20" s="1"/>
  <c r="P131" i="19"/>
  <c r="P131" i="20" s="1"/>
  <c r="Q131" i="19"/>
  <c r="Q131" i="20" s="1"/>
  <c r="R131" i="19"/>
  <c r="R131" i="20" s="1"/>
  <c r="S131" i="19"/>
  <c r="S131" i="20" s="1"/>
  <c r="T131" i="19"/>
  <c r="T131" i="20" s="1"/>
  <c r="U131" i="19"/>
  <c r="U131" i="20" s="1"/>
  <c r="V131" i="19"/>
  <c r="V131" i="20" s="1"/>
  <c r="W131" i="19"/>
  <c r="W131" i="20" s="1"/>
  <c r="X131" i="19"/>
  <c r="X131" i="20" s="1"/>
  <c r="Y131" i="19"/>
  <c r="Y131" i="20" s="1"/>
  <c r="Z131" i="19"/>
  <c r="Z131" i="20" s="1"/>
  <c r="AA131" i="19"/>
  <c r="AA131" i="20" s="1"/>
  <c r="AB131" i="19"/>
  <c r="AB131" i="20" s="1"/>
  <c r="AC131" i="19"/>
  <c r="AC131" i="20" s="1"/>
  <c r="AD131" i="19"/>
  <c r="AD131" i="20" s="1"/>
  <c r="AE131" i="19"/>
  <c r="AE131" i="20" s="1"/>
  <c r="AF131" i="19"/>
  <c r="AF131" i="20" s="1"/>
  <c r="AG131" i="19"/>
  <c r="AG131" i="20" s="1"/>
  <c r="AH131" i="19"/>
  <c r="AH131" i="20" s="1"/>
  <c r="AI131" i="19"/>
  <c r="AI131" i="20" s="1"/>
  <c r="AJ131" i="19"/>
  <c r="AJ131" i="20" s="1"/>
  <c r="AK131" i="19"/>
  <c r="AK131" i="20" s="1"/>
  <c r="AL131" i="19"/>
  <c r="AL131" i="20" s="1"/>
  <c r="AM131" i="19"/>
  <c r="AM131" i="20" s="1"/>
  <c r="AN131" i="19"/>
  <c r="AN131" i="20" s="1"/>
  <c r="AO131" i="19"/>
  <c r="AO131" i="20" s="1"/>
  <c r="AP131" i="19"/>
  <c r="AP131" i="20" s="1"/>
  <c r="C132" i="19"/>
  <c r="C132" i="20" s="1"/>
  <c r="D132" i="19"/>
  <c r="D132" i="20" s="1"/>
  <c r="E132" i="19"/>
  <c r="E132" i="20" s="1"/>
  <c r="F132" i="19"/>
  <c r="F132" i="20" s="1"/>
  <c r="G132" i="19"/>
  <c r="G132" i="20" s="1"/>
  <c r="H132" i="19"/>
  <c r="H132" i="20" s="1"/>
  <c r="I132" i="19"/>
  <c r="I132" i="20" s="1"/>
  <c r="J132" i="19"/>
  <c r="J132" i="20" s="1"/>
  <c r="K132" i="19"/>
  <c r="K132" i="20" s="1"/>
  <c r="L132" i="19"/>
  <c r="L132" i="20" s="1"/>
  <c r="M132" i="19"/>
  <c r="M132" i="20" s="1"/>
  <c r="N132" i="19"/>
  <c r="N132" i="20" s="1"/>
  <c r="O132" i="19"/>
  <c r="O132" i="20" s="1"/>
  <c r="P132" i="19"/>
  <c r="P132" i="20" s="1"/>
  <c r="Q132" i="19"/>
  <c r="Q132" i="20" s="1"/>
  <c r="R132" i="19"/>
  <c r="R132" i="20" s="1"/>
  <c r="S132" i="19"/>
  <c r="S132" i="20" s="1"/>
  <c r="T132" i="19"/>
  <c r="T132" i="20" s="1"/>
  <c r="U132" i="19"/>
  <c r="U132" i="20" s="1"/>
  <c r="V132" i="19"/>
  <c r="V132" i="20" s="1"/>
  <c r="W132" i="19"/>
  <c r="W132" i="20" s="1"/>
  <c r="X132" i="19"/>
  <c r="X132" i="20" s="1"/>
  <c r="Y132" i="19"/>
  <c r="Y132" i="20" s="1"/>
  <c r="Z132" i="19"/>
  <c r="Z132" i="20" s="1"/>
  <c r="AA132" i="19"/>
  <c r="AA132" i="20" s="1"/>
  <c r="AB132" i="19"/>
  <c r="AB132" i="20" s="1"/>
  <c r="AC132" i="19"/>
  <c r="AC132" i="20" s="1"/>
  <c r="AD132" i="19"/>
  <c r="AD132" i="20" s="1"/>
  <c r="AE132" i="19"/>
  <c r="AE132" i="20" s="1"/>
  <c r="AF132" i="19"/>
  <c r="AF132" i="20" s="1"/>
  <c r="AG132" i="19"/>
  <c r="AG132" i="20" s="1"/>
  <c r="AH132" i="19"/>
  <c r="AH132" i="20" s="1"/>
  <c r="AI132" i="19"/>
  <c r="AI132" i="20" s="1"/>
  <c r="AJ132" i="19"/>
  <c r="AJ132" i="20" s="1"/>
  <c r="AK132" i="19"/>
  <c r="AK132" i="20" s="1"/>
  <c r="AL132" i="19"/>
  <c r="AL132" i="20" s="1"/>
  <c r="AM132" i="19"/>
  <c r="AM132" i="20" s="1"/>
  <c r="AN132" i="19"/>
  <c r="AN132" i="20" s="1"/>
  <c r="AO132" i="19"/>
  <c r="AO132" i="20" s="1"/>
  <c r="AP132" i="19"/>
  <c r="AP132" i="20" s="1"/>
  <c r="C133" i="19"/>
  <c r="C133" i="20" s="1"/>
  <c r="D133" i="19"/>
  <c r="D133" i="20" s="1"/>
  <c r="E133" i="19"/>
  <c r="E133" i="20" s="1"/>
  <c r="F133" i="19"/>
  <c r="F133" i="20" s="1"/>
  <c r="G133" i="19"/>
  <c r="G133" i="20" s="1"/>
  <c r="H133" i="19"/>
  <c r="H133" i="20" s="1"/>
  <c r="I133" i="19"/>
  <c r="I133" i="20" s="1"/>
  <c r="J133" i="19"/>
  <c r="J133" i="20" s="1"/>
  <c r="K133" i="19"/>
  <c r="K133" i="20" s="1"/>
  <c r="L133" i="19"/>
  <c r="L133" i="20" s="1"/>
  <c r="M133" i="19"/>
  <c r="M133" i="20" s="1"/>
  <c r="N133" i="19"/>
  <c r="N133" i="20" s="1"/>
  <c r="O133" i="19"/>
  <c r="O133" i="20" s="1"/>
  <c r="P133" i="19"/>
  <c r="P133" i="20" s="1"/>
  <c r="Q133" i="19"/>
  <c r="Q133" i="20" s="1"/>
  <c r="R133" i="19"/>
  <c r="R133" i="20" s="1"/>
  <c r="S133" i="19"/>
  <c r="S133" i="20" s="1"/>
  <c r="T133" i="19"/>
  <c r="T133" i="20" s="1"/>
  <c r="U133" i="19"/>
  <c r="U133" i="20" s="1"/>
  <c r="V133" i="19"/>
  <c r="V133" i="20" s="1"/>
  <c r="W133" i="19"/>
  <c r="W133" i="20" s="1"/>
  <c r="X133" i="19"/>
  <c r="X133" i="20" s="1"/>
  <c r="Y133" i="19"/>
  <c r="Y133" i="20" s="1"/>
  <c r="Z133" i="19"/>
  <c r="Z133" i="20" s="1"/>
  <c r="AA133" i="19"/>
  <c r="AA133" i="20" s="1"/>
  <c r="AB133" i="19"/>
  <c r="AB133" i="20" s="1"/>
  <c r="AC133" i="19"/>
  <c r="AC133" i="20" s="1"/>
  <c r="AD133" i="19"/>
  <c r="AD133" i="20" s="1"/>
  <c r="AE133" i="19"/>
  <c r="AE133" i="20" s="1"/>
  <c r="AF133" i="19"/>
  <c r="AF133" i="20" s="1"/>
  <c r="AG133" i="19"/>
  <c r="AG133" i="20" s="1"/>
  <c r="AH133" i="19"/>
  <c r="AH133" i="20" s="1"/>
  <c r="AI133" i="19"/>
  <c r="AI133" i="20" s="1"/>
  <c r="AJ133" i="19"/>
  <c r="AJ133" i="20" s="1"/>
  <c r="AK133" i="19"/>
  <c r="AK133" i="20" s="1"/>
  <c r="AL133" i="19"/>
  <c r="AL133" i="20" s="1"/>
  <c r="AM133" i="19"/>
  <c r="AM133" i="20" s="1"/>
  <c r="AN133" i="19"/>
  <c r="AN133" i="20" s="1"/>
  <c r="AO133" i="19"/>
  <c r="AO133" i="20" s="1"/>
  <c r="AP133" i="19"/>
  <c r="AP133" i="20" s="1"/>
  <c r="C134" i="19"/>
  <c r="C134" i="20" s="1"/>
  <c r="D134" i="19"/>
  <c r="D134" i="20" s="1"/>
  <c r="E134" i="19"/>
  <c r="E134" i="20" s="1"/>
  <c r="F134" i="19"/>
  <c r="F134" i="20" s="1"/>
  <c r="G134" i="19"/>
  <c r="G134" i="20" s="1"/>
  <c r="H134" i="19"/>
  <c r="H134" i="20" s="1"/>
  <c r="I134" i="19"/>
  <c r="I134" i="20" s="1"/>
  <c r="J134" i="19"/>
  <c r="J134" i="20" s="1"/>
  <c r="K134" i="19"/>
  <c r="K134" i="20" s="1"/>
  <c r="L134" i="19"/>
  <c r="L134" i="20" s="1"/>
  <c r="M134" i="19"/>
  <c r="M134" i="20" s="1"/>
  <c r="N134" i="19"/>
  <c r="N134" i="20" s="1"/>
  <c r="O134" i="19"/>
  <c r="O134" i="20" s="1"/>
  <c r="P134" i="19"/>
  <c r="P134" i="20" s="1"/>
  <c r="Q134" i="19"/>
  <c r="Q134" i="20" s="1"/>
  <c r="R134" i="19"/>
  <c r="R134" i="20" s="1"/>
  <c r="S134" i="19"/>
  <c r="S134" i="20" s="1"/>
  <c r="T134" i="19"/>
  <c r="T134" i="20" s="1"/>
  <c r="U134" i="19"/>
  <c r="U134" i="20" s="1"/>
  <c r="V134" i="19"/>
  <c r="V134" i="20" s="1"/>
  <c r="W134" i="19"/>
  <c r="W134" i="20" s="1"/>
  <c r="X134" i="19"/>
  <c r="X134" i="20" s="1"/>
  <c r="Y134" i="19"/>
  <c r="Y134" i="20" s="1"/>
  <c r="Z134" i="19"/>
  <c r="Z134" i="20" s="1"/>
  <c r="AA134" i="19"/>
  <c r="AA134" i="20" s="1"/>
  <c r="AB134" i="19"/>
  <c r="AB134" i="20" s="1"/>
  <c r="AC134" i="19"/>
  <c r="AC134" i="20" s="1"/>
  <c r="AD134" i="19"/>
  <c r="AD134" i="20" s="1"/>
  <c r="AE134" i="19"/>
  <c r="AE134" i="20" s="1"/>
  <c r="AF134" i="19"/>
  <c r="AF134" i="20" s="1"/>
  <c r="AG134" i="19"/>
  <c r="AG134" i="20" s="1"/>
  <c r="AH134" i="19"/>
  <c r="AH134" i="20" s="1"/>
  <c r="AI134" i="19"/>
  <c r="AI134" i="20" s="1"/>
  <c r="AJ134" i="19"/>
  <c r="AJ134" i="20" s="1"/>
  <c r="AK134" i="19"/>
  <c r="AK134" i="20" s="1"/>
  <c r="AL134" i="19"/>
  <c r="AL134" i="20" s="1"/>
  <c r="AM134" i="19"/>
  <c r="AM134" i="20" s="1"/>
  <c r="AN134" i="19"/>
  <c r="AN134" i="20" s="1"/>
  <c r="AO134" i="19"/>
  <c r="AO134" i="20" s="1"/>
  <c r="AP134" i="19"/>
  <c r="AP134" i="20" s="1"/>
  <c r="C135" i="19"/>
  <c r="C135" i="20" s="1"/>
  <c r="D135" i="19"/>
  <c r="D135" i="20" s="1"/>
  <c r="E135" i="19"/>
  <c r="E135" i="20" s="1"/>
  <c r="F135" i="19"/>
  <c r="F135" i="20" s="1"/>
  <c r="G135" i="19"/>
  <c r="G135" i="20" s="1"/>
  <c r="H135" i="19"/>
  <c r="H135" i="20" s="1"/>
  <c r="I135" i="19"/>
  <c r="I135" i="20" s="1"/>
  <c r="J135" i="19"/>
  <c r="J135" i="20" s="1"/>
  <c r="K135" i="19"/>
  <c r="K135" i="20" s="1"/>
  <c r="L135" i="19"/>
  <c r="L135" i="20" s="1"/>
  <c r="M135" i="19"/>
  <c r="M135" i="20" s="1"/>
  <c r="N135" i="19"/>
  <c r="N135" i="20" s="1"/>
  <c r="O135" i="19"/>
  <c r="O135" i="20" s="1"/>
  <c r="Q135" i="19"/>
  <c r="Q135" i="20" s="1"/>
  <c r="S135" i="19"/>
  <c r="S135" i="20" s="1"/>
  <c r="T135" i="19"/>
  <c r="T135" i="20" s="1"/>
  <c r="U135" i="19"/>
  <c r="U135" i="20" s="1"/>
  <c r="V135" i="19"/>
  <c r="V135" i="20" s="1"/>
  <c r="W135" i="19"/>
  <c r="W135" i="20" s="1"/>
  <c r="X135" i="19"/>
  <c r="X135" i="20" s="1"/>
  <c r="Y135" i="19"/>
  <c r="Y135" i="20" s="1"/>
  <c r="AA135" i="19"/>
  <c r="AA135" i="20" s="1"/>
  <c r="AB135" i="19"/>
  <c r="AB135" i="20" s="1"/>
  <c r="AC135" i="19"/>
  <c r="AC135" i="20" s="1"/>
  <c r="AD135" i="19"/>
  <c r="AD135" i="20" s="1"/>
  <c r="AE135" i="19"/>
  <c r="AE135" i="20" s="1"/>
  <c r="AF135" i="19"/>
  <c r="AF135" i="20" s="1"/>
  <c r="AG135" i="19"/>
  <c r="AG135" i="20" s="1"/>
  <c r="AH135" i="19"/>
  <c r="AH135" i="20" s="1"/>
  <c r="AI135" i="19"/>
  <c r="AI135" i="20" s="1"/>
  <c r="AJ135" i="19"/>
  <c r="AJ135" i="20" s="1"/>
  <c r="AK135" i="19"/>
  <c r="AK135" i="20" s="1"/>
  <c r="AL135" i="19"/>
  <c r="AL135" i="20" s="1"/>
  <c r="AM135" i="19"/>
  <c r="AM135" i="20" s="1"/>
  <c r="AN135" i="19"/>
  <c r="AN135" i="20" s="1"/>
  <c r="AO135" i="19"/>
  <c r="AO135" i="20" s="1"/>
  <c r="AP135" i="19"/>
  <c r="AP135" i="20" s="1"/>
  <c r="C136" i="19"/>
  <c r="C136" i="20" s="1"/>
  <c r="D136" i="19"/>
  <c r="D136" i="20" s="1"/>
  <c r="E136" i="19"/>
  <c r="E136" i="20" s="1"/>
  <c r="F136" i="19"/>
  <c r="F136" i="20" s="1"/>
  <c r="G136" i="19"/>
  <c r="G136" i="20" s="1"/>
  <c r="H136" i="19"/>
  <c r="H136" i="20" s="1"/>
  <c r="I136" i="19"/>
  <c r="I136" i="20" s="1"/>
  <c r="J136" i="19"/>
  <c r="J136" i="20" s="1"/>
  <c r="K136" i="19"/>
  <c r="K136" i="20" s="1"/>
  <c r="L136" i="19"/>
  <c r="L136" i="20" s="1"/>
  <c r="M136" i="19"/>
  <c r="M136" i="20" s="1"/>
  <c r="N136" i="19"/>
  <c r="N136" i="20" s="1"/>
  <c r="O136" i="19"/>
  <c r="O136" i="20" s="1"/>
  <c r="P136" i="19"/>
  <c r="P136" i="20" s="1"/>
  <c r="Q136" i="19"/>
  <c r="Q136" i="20" s="1"/>
  <c r="R136" i="19"/>
  <c r="R136" i="20" s="1"/>
  <c r="S136" i="19"/>
  <c r="S136" i="20" s="1"/>
  <c r="T136" i="19"/>
  <c r="T136" i="20" s="1"/>
  <c r="U136" i="19"/>
  <c r="U136" i="20" s="1"/>
  <c r="V136" i="19"/>
  <c r="V136" i="20" s="1"/>
  <c r="W136" i="19"/>
  <c r="W136" i="20" s="1"/>
  <c r="X136" i="19"/>
  <c r="X136" i="20" s="1"/>
  <c r="Y136" i="19"/>
  <c r="Y136" i="20" s="1"/>
  <c r="Z136" i="19"/>
  <c r="Z136" i="20" s="1"/>
  <c r="AA136" i="19"/>
  <c r="AA136" i="20" s="1"/>
  <c r="AB136" i="19"/>
  <c r="AB136" i="20" s="1"/>
  <c r="AC136" i="19"/>
  <c r="AC136" i="20" s="1"/>
  <c r="AD136" i="19"/>
  <c r="AD136" i="20" s="1"/>
  <c r="AE136" i="19"/>
  <c r="AE136" i="20" s="1"/>
  <c r="AF136" i="19"/>
  <c r="AF136" i="20" s="1"/>
  <c r="AG136" i="19"/>
  <c r="AG136" i="20" s="1"/>
  <c r="AH136" i="19"/>
  <c r="AH136" i="20" s="1"/>
  <c r="AI136" i="19"/>
  <c r="AI136" i="20" s="1"/>
  <c r="AJ136" i="19"/>
  <c r="AJ136" i="20" s="1"/>
  <c r="AK136" i="19"/>
  <c r="AK136" i="20" s="1"/>
  <c r="AL136" i="19"/>
  <c r="AL136" i="20" s="1"/>
  <c r="AM136" i="19"/>
  <c r="AM136" i="20" s="1"/>
  <c r="AN136" i="19"/>
  <c r="AN136" i="20" s="1"/>
  <c r="AO136" i="19"/>
  <c r="AO136" i="20" s="1"/>
  <c r="AP136" i="19"/>
  <c r="AP136" i="20" s="1"/>
  <c r="C137" i="19"/>
  <c r="C137" i="20" s="1"/>
  <c r="D137" i="19"/>
  <c r="D137" i="20" s="1"/>
  <c r="E137" i="19"/>
  <c r="E137" i="20" s="1"/>
  <c r="F137" i="19"/>
  <c r="F137" i="20" s="1"/>
  <c r="G137" i="19"/>
  <c r="G137" i="20" s="1"/>
  <c r="H137" i="19"/>
  <c r="H137" i="20" s="1"/>
  <c r="I137" i="19"/>
  <c r="I137" i="20" s="1"/>
  <c r="J137" i="19"/>
  <c r="J137" i="20" s="1"/>
  <c r="K137" i="19"/>
  <c r="K137" i="20" s="1"/>
  <c r="L137" i="19"/>
  <c r="L137" i="20" s="1"/>
  <c r="M137" i="19"/>
  <c r="M137" i="20" s="1"/>
  <c r="N137" i="19"/>
  <c r="N137" i="20" s="1"/>
  <c r="O137" i="19"/>
  <c r="O137" i="20" s="1"/>
  <c r="P137" i="19"/>
  <c r="P137" i="20" s="1"/>
  <c r="Q137" i="19"/>
  <c r="Q137" i="20" s="1"/>
  <c r="R137" i="19"/>
  <c r="R137" i="20" s="1"/>
  <c r="S137" i="19"/>
  <c r="S137" i="20" s="1"/>
  <c r="T137" i="19"/>
  <c r="T137" i="20" s="1"/>
  <c r="U137" i="19"/>
  <c r="U137" i="20" s="1"/>
  <c r="V137" i="19"/>
  <c r="V137" i="20" s="1"/>
  <c r="W137" i="19"/>
  <c r="W137" i="20" s="1"/>
  <c r="X137" i="19"/>
  <c r="X137" i="20" s="1"/>
  <c r="Y137" i="19"/>
  <c r="Y137" i="20" s="1"/>
  <c r="Z137" i="19"/>
  <c r="Z137" i="20" s="1"/>
  <c r="AA137" i="19"/>
  <c r="AA137" i="20" s="1"/>
  <c r="AB137" i="19"/>
  <c r="AB137" i="20" s="1"/>
  <c r="AC137" i="19"/>
  <c r="AC137" i="20" s="1"/>
  <c r="AD137" i="19"/>
  <c r="AD137" i="20" s="1"/>
  <c r="AE137" i="19"/>
  <c r="AE137" i="20" s="1"/>
  <c r="AF137" i="19"/>
  <c r="AF137" i="20" s="1"/>
  <c r="AG137" i="19"/>
  <c r="AG137" i="20" s="1"/>
  <c r="AH137" i="19"/>
  <c r="AH137" i="20" s="1"/>
  <c r="AI137" i="19"/>
  <c r="AI137" i="20" s="1"/>
  <c r="AJ137" i="19"/>
  <c r="AJ137" i="20" s="1"/>
  <c r="AK137" i="19"/>
  <c r="AK137" i="20" s="1"/>
  <c r="AL137" i="19"/>
  <c r="AL137" i="20" s="1"/>
  <c r="AM137" i="19"/>
  <c r="AM137" i="20" s="1"/>
  <c r="AN137" i="19"/>
  <c r="AN137" i="20" s="1"/>
  <c r="AO137" i="19"/>
  <c r="AO137" i="20" s="1"/>
  <c r="AP137" i="19"/>
  <c r="AP137" i="20" s="1"/>
  <c r="C138" i="19"/>
  <c r="C138" i="20" s="1"/>
  <c r="D138" i="19"/>
  <c r="D138" i="20" s="1"/>
  <c r="E138" i="19"/>
  <c r="E138" i="20" s="1"/>
  <c r="F138" i="19"/>
  <c r="F138" i="20" s="1"/>
  <c r="G138" i="19"/>
  <c r="G138" i="20" s="1"/>
  <c r="H138" i="19"/>
  <c r="H138" i="20" s="1"/>
  <c r="I138" i="19"/>
  <c r="I138" i="20" s="1"/>
  <c r="J138" i="19"/>
  <c r="J138" i="20" s="1"/>
  <c r="K138" i="19"/>
  <c r="K138" i="20" s="1"/>
  <c r="L138" i="19"/>
  <c r="L138" i="20" s="1"/>
  <c r="M138" i="19"/>
  <c r="M138" i="20" s="1"/>
  <c r="N138" i="19"/>
  <c r="N138" i="20" s="1"/>
  <c r="O138" i="19"/>
  <c r="O138" i="20" s="1"/>
  <c r="P138" i="19"/>
  <c r="P138" i="20" s="1"/>
  <c r="Q138" i="19"/>
  <c r="Q138" i="20" s="1"/>
  <c r="R138" i="19"/>
  <c r="R138" i="20" s="1"/>
  <c r="S138" i="19"/>
  <c r="S138" i="20" s="1"/>
  <c r="T138" i="19"/>
  <c r="T138" i="20" s="1"/>
  <c r="U138" i="19"/>
  <c r="U138" i="20" s="1"/>
  <c r="V138" i="19"/>
  <c r="V138" i="20" s="1"/>
  <c r="W138" i="19"/>
  <c r="W138" i="20" s="1"/>
  <c r="X138" i="19"/>
  <c r="X138" i="20" s="1"/>
  <c r="Y138" i="19"/>
  <c r="Y138" i="20" s="1"/>
  <c r="Z138" i="19"/>
  <c r="Z138" i="20" s="1"/>
  <c r="AA138" i="19"/>
  <c r="AA138" i="20" s="1"/>
  <c r="AB138" i="19"/>
  <c r="AB138" i="20" s="1"/>
  <c r="AC138" i="19"/>
  <c r="AC138" i="20" s="1"/>
  <c r="AD138" i="19"/>
  <c r="AD138" i="20" s="1"/>
  <c r="AE138" i="19"/>
  <c r="AE138" i="20" s="1"/>
  <c r="AF138" i="19"/>
  <c r="AF138" i="20" s="1"/>
  <c r="AG138" i="19"/>
  <c r="AG138" i="20" s="1"/>
  <c r="AH138" i="19"/>
  <c r="AH138" i="20" s="1"/>
  <c r="AI138" i="19"/>
  <c r="AI138" i="20" s="1"/>
  <c r="AJ138" i="19"/>
  <c r="AJ138" i="20" s="1"/>
  <c r="AK138" i="19"/>
  <c r="AK138" i="20" s="1"/>
  <c r="AL138" i="19"/>
  <c r="AL138" i="20" s="1"/>
  <c r="AM138" i="19"/>
  <c r="AM138" i="20" s="1"/>
  <c r="AN138" i="19"/>
  <c r="AN138" i="20" s="1"/>
  <c r="AO138" i="19"/>
  <c r="AO138" i="20" s="1"/>
  <c r="AP138" i="19"/>
  <c r="AP138" i="20" s="1"/>
  <c r="C139" i="19"/>
  <c r="C139" i="20" s="1"/>
  <c r="D139" i="19"/>
  <c r="D139" i="20" s="1"/>
  <c r="E139" i="19"/>
  <c r="E139" i="20" s="1"/>
  <c r="F139" i="19"/>
  <c r="F139" i="20" s="1"/>
  <c r="G139" i="19"/>
  <c r="G139" i="20" s="1"/>
  <c r="H139" i="19"/>
  <c r="H139" i="20" s="1"/>
  <c r="I139" i="19"/>
  <c r="I139" i="20" s="1"/>
  <c r="J139" i="19"/>
  <c r="J139" i="20" s="1"/>
  <c r="K139" i="19"/>
  <c r="K139" i="20" s="1"/>
  <c r="L139" i="19"/>
  <c r="L139" i="20" s="1"/>
  <c r="M139" i="19"/>
  <c r="M139" i="20" s="1"/>
  <c r="N139" i="19"/>
  <c r="N139" i="20" s="1"/>
  <c r="O139" i="19"/>
  <c r="O139" i="20" s="1"/>
  <c r="P139" i="19"/>
  <c r="P139" i="20" s="1"/>
  <c r="Q139" i="19"/>
  <c r="Q139" i="20" s="1"/>
  <c r="R139" i="19"/>
  <c r="R139" i="20" s="1"/>
  <c r="S139" i="19"/>
  <c r="S139" i="20" s="1"/>
  <c r="T139" i="19"/>
  <c r="T139" i="20" s="1"/>
  <c r="U139" i="19"/>
  <c r="U139" i="20" s="1"/>
  <c r="V139" i="19"/>
  <c r="V139" i="20" s="1"/>
  <c r="W139" i="19"/>
  <c r="W139" i="20" s="1"/>
  <c r="X139" i="19"/>
  <c r="X139" i="20" s="1"/>
  <c r="Y139" i="19"/>
  <c r="Y139" i="20" s="1"/>
  <c r="Z139" i="19"/>
  <c r="Z139" i="20" s="1"/>
  <c r="AA139" i="19"/>
  <c r="AA139" i="20" s="1"/>
  <c r="AB139" i="19"/>
  <c r="AB139" i="20" s="1"/>
  <c r="AC139" i="19"/>
  <c r="AC139" i="20" s="1"/>
  <c r="AD139" i="19"/>
  <c r="AD139" i="20" s="1"/>
  <c r="AE139" i="19"/>
  <c r="AE139" i="20" s="1"/>
  <c r="AF139" i="19"/>
  <c r="AF139" i="20" s="1"/>
  <c r="AG139" i="19"/>
  <c r="AG139" i="20" s="1"/>
  <c r="AH139" i="19"/>
  <c r="AH139" i="20" s="1"/>
  <c r="AI139" i="19"/>
  <c r="AI139" i="20" s="1"/>
  <c r="AJ139" i="19"/>
  <c r="AJ139" i="20" s="1"/>
  <c r="AK139" i="19"/>
  <c r="AK139" i="20" s="1"/>
  <c r="AL139" i="19"/>
  <c r="AL139" i="20" s="1"/>
  <c r="AM139" i="19"/>
  <c r="AM139" i="20" s="1"/>
  <c r="AN139" i="19"/>
  <c r="AN139" i="20" s="1"/>
  <c r="AO139" i="19"/>
  <c r="AO139" i="20" s="1"/>
  <c r="AP139" i="19"/>
  <c r="AP139" i="20" s="1"/>
  <c r="C140" i="19"/>
  <c r="C140" i="20" s="1"/>
  <c r="D140" i="19"/>
  <c r="D140" i="20" s="1"/>
  <c r="E140" i="19"/>
  <c r="E140" i="20" s="1"/>
  <c r="F140" i="19"/>
  <c r="F140" i="20" s="1"/>
  <c r="G140" i="19"/>
  <c r="G140" i="20" s="1"/>
  <c r="H140" i="19"/>
  <c r="H140" i="20" s="1"/>
  <c r="I140" i="19"/>
  <c r="I140" i="20" s="1"/>
  <c r="J140" i="19"/>
  <c r="J140" i="20" s="1"/>
  <c r="K140" i="19"/>
  <c r="K140" i="20" s="1"/>
  <c r="L140" i="19"/>
  <c r="L140" i="20" s="1"/>
  <c r="M140" i="19"/>
  <c r="M140" i="20" s="1"/>
  <c r="N140" i="19"/>
  <c r="N140" i="20" s="1"/>
  <c r="P140" i="19"/>
  <c r="P140" i="20" s="1"/>
  <c r="Q140" i="19"/>
  <c r="Q140" i="20" s="1"/>
  <c r="R140" i="19"/>
  <c r="R140" i="20" s="1"/>
  <c r="S140" i="19"/>
  <c r="S140" i="20" s="1"/>
  <c r="T140" i="19"/>
  <c r="T140" i="20" s="1"/>
  <c r="U140" i="19"/>
  <c r="U140" i="20" s="1"/>
  <c r="V140" i="19"/>
  <c r="V140" i="20" s="1"/>
  <c r="W140" i="19"/>
  <c r="W140" i="20" s="1"/>
  <c r="X140" i="19"/>
  <c r="X140" i="20" s="1"/>
  <c r="Y140" i="19"/>
  <c r="Y140" i="20" s="1"/>
  <c r="Z140" i="19"/>
  <c r="Z140" i="20" s="1"/>
  <c r="AA140" i="19"/>
  <c r="AA140" i="20" s="1"/>
  <c r="AB140" i="19"/>
  <c r="AB140" i="20" s="1"/>
  <c r="AC140" i="19"/>
  <c r="AC140" i="20" s="1"/>
  <c r="AD140" i="19"/>
  <c r="AD140" i="20" s="1"/>
  <c r="AE140" i="19"/>
  <c r="AE140" i="20" s="1"/>
  <c r="AF140" i="19"/>
  <c r="AF140" i="20" s="1"/>
  <c r="AG140" i="19"/>
  <c r="AG140" i="20" s="1"/>
  <c r="AH140" i="19"/>
  <c r="AH140" i="20" s="1"/>
  <c r="AI140" i="19"/>
  <c r="AI140" i="20" s="1"/>
  <c r="AJ140" i="19"/>
  <c r="AJ140" i="20" s="1"/>
  <c r="AK140" i="19"/>
  <c r="AK140" i="20" s="1"/>
  <c r="AL140" i="19"/>
  <c r="AL140" i="20" s="1"/>
  <c r="AM140" i="19"/>
  <c r="AM140" i="20" s="1"/>
  <c r="AN140" i="19"/>
  <c r="AN140" i="20" s="1"/>
  <c r="AO140" i="19"/>
  <c r="AO140" i="20" s="1"/>
  <c r="AP140" i="19"/>
  <c r="AP140" i="20" s="1"/>
  <c r="C141" i="19"/>
  <c r="C141" i="20" s="1"/>
  <c r="D141" i="19"/>
  <c r="D141" i="20" s="1"/>
  <c r="E141" i="19"/>
  <c r="E141" i="20" s="1"/>
  <c r="F141" i="19"/>
  <c r="F141" i="20" s="1"/>
  <c r="G141" i="19"/>
  <c r="G141" i="20" s="1"/>
  <c r="H141" i="19"/>
  <c r="H141" i="20" s="1"/>
  <c r="I141" i="19"/>
  <c r="I141" i="20" s="1"/>
  <c r="J141" i="19"/>
  <c r="J141" i="20" s="1"/>
  <c r="K141" i="19"/>
  <c r="K141" i="20" s="1"/>
  <c r="L141" i="19"/>
  <c r="L141" i="20" s="1"/>
  <c r="M141" i="19"/>
  <c r="M141" i="20" s="1"/>
  <c r="N141" i="19"/>
  <c r="N141" i="20" s="1"/>
  <c r="O141" i="19"/>
  <c r="O141" i="20" s="1"/>
  <c r="P141" i="19"/>
  <c r="P141" i="20" s="1"/>
  <c r="Q141" i="19"/>
  <c r="Q141" i="20" s="1"/>
  <c r="R141" i="19"/>
  <c r="R141" i="20" s="1"/>
  <c r="S141" i="19"/>
  <c r="S141" i="20" s="1"/>
  <c r="T141" i="19"/>
  <c r="T141" i="20" s="1"/>
  <c r="U141" i="19"/>
  <c r="U141" i="20" s="1"/>
  <c r="V141" i="19"/>
  <c r="V141" i="20" s="1"/>
  <c r="W141" i="19"/>
  <c r="W141" i="20" s="1"/>
  <c r="X141" i="19"/>
  <c r="X141" i="20" s="1"/>
  <c r="Y141" i="19"/>
  <c r="Y141" i="20" s="1"/>
  <c r="Z141" i="19"/>
  <c r="Z141" i="20" s="1"/>
  <c r="AA141" i="19"/>
  <c r="AA141" i="20" s="1"/>
  <c r="AB141" i="19"/>
  <c r="AB141" i="20" s="1"/>
  <c r="AC141" i="19"/>
  <c r="AC141" i="20" s="1"/>
  <c r="AD141" i="19"/>
  <c r="AD141" i="20" s="1"/>
  <c r="AE141" i="19"/>
  <c r="AE141" i="20" s="1"/>
  <c r="AF141" i="19"/>
  <c r="AF141" i="20" s="1"/>
  <c r="AG141" i="19"/>
  <c r="AG141" i="20" s="1"/>
  <c r="AH141" i="19"/>
  <c r="AH141" i="20" s="1"/>
  <c r="AI141" i="19"/>
  <c r="AI141" i="20" s="1"/>
  <c r="AJ141" i="19"/>
  <c r="AJ141" i="20" s="1"/>
  <c r="AK141" i="19"/>
  <c r="AK141" i="20" s="1"/>
  <c r="AL141" i="19"/>
  <c r="AL141" i="20" s="1"/>
  <c r="AM141" i="19"/>
  <c r="AM141" i="20" s="1"/>
  <c r="AN141" i="19"/>
  <c r="AN141" i="20" s="1"/>
  <c r="AO141" i="19"/>
  <c r="AO141" i="20" s="1"/>
  <c r="AP141" i="19"/>
  <c r="AP141" i="20" s="1"/>
  <c r="C142" i="19"/>
  <c r="C142" i="20" s="1"/>
  <c r="D142" i="19"/>
  <c r="D142" i="20" s="1"/>
  <c r="E142" i="19"/>
  <c r="E142" i="20" s="1"/>
  <c r="F142" i="19"/>
  <c r="F142" i="20" s="1"/>
  <c r="G142" i="19"/>
  <c r="G142" i="20" s="1"/>
  <c r="H142" i="19"/>
  <c r="H142" i="20" s="1"/>
  <c r="I142" i="19"/>
  <c r="I142" i="20" s="1"/>
  <c r="J142" i="19"/>
  <c r="J142" i="20" s="1"/>
  <c r="K142" i="19"/>
  <c r="K142" i="20" s="1"/>
  <c r="L142" i="19"/>
  <c r="L142" i="20" s="1"/>
  <c r="M142" i="19"/>
  <c r="M142" i="20" s="1"/>
  <c r="N142" i="19"/>
  <c r="N142" i="20" s="1"/>
  <c r="O142" i="19"/>
  <c r="O142" i="20" s="1"/>
  <c r="P142" i="19"/>
  <c r="P142" i="20" s="1"/>
  <c r="Q142" i="19"/>
  <c r="Q142" i="20" s="1"/>
  <c r="R142" i="19"/>
  <c r="R142" i="20" s="1"/>
  <c r="S142" i="19"/>
  <c r="S142" i="20" s="1"/>
  <c r="T142" i="19"/>
  <c r="T142" i="20" s="1"/>
  <c r="U142" i="19"/>
  <c r="U142" i="20" s="1"/>
  <c r="V142" i="19"/>
  <c r="V142" i="20" s="1"/>
  <c r="W142" i="19"/>
  <c r="W142" i="20" s="1"/>
  <c r="X142" i="19"/>
  <c r="X142" i="20" s="1"/>
  <c r="Y142" i="19"/>
  <c r="Y142" i="20" s="1"/>
  <c r="Z142" i="19"/>
  <c r="Z142" i="20" s="1"/>
  <c r="AA142" i="19"/>
  <c r="AA142" i="20" s="1"/>
  <c r="AB142" i="19"/>
  <c r="AB142" i="20" s="1"/>
  <c r="AC142" i="19"/>
  <c r="AC142" i="20" s="1"/>
  <c r="AD142" i="19"/>
  <c r="AD142" i="20" s="1"/>
  <c r="AE142" i="19"/>
  <c r="AE142" i="20" s="1"/>
  <c r="AF142" i="19"/>
  <c r="AF142" i="20" s="1"/>
  <c r="AG142" i="19"/>
  <c r="AG142" i="20" s="1"/>
  <c r="AH142" i="19"/>
  <c r="AH142" i="20" s="1"/>
  <c r="AI142" i="19"/>
  <c r="AI142" i="20" s="1"/>
  <c r="AJ142" i="19"/>
  <c r="AJ142" i="20" s="1"/>
  <c r="AK142" i="19"/>
  <c r="AK142" i="20" s="1"/>
  <c r="AL142" i="19"/>
  <c r="AL142" i="20" s="1"/>
  <c r="AN142" i="19"/>
  <c r="AN142" i="20" s="1"/>
  <c r="AO142" i="19"/>
  <c r="AO142" i="20" s="1"/>
  <c r="AP142" i="19"/>
  <c r="AP142" i="20" s="1"/>
  <c r="C143" i="19"/>
  <c r="C143" i="20" s="1"/>
  <c r="D143" i="19"/>
  <c r="D143" i="20" s="1"/>
  <c r="E143" i="19"/>
  <c r="E143" i="20" s="1"/>
  <c r="F143" i="19"/>
  <c r="F143" i="20" s="1"/>
  <c r="G143" i="19"/>
  <c r="G143" i="20" s="1"/>
  <c r="H143" i="19"/>
  <c r="H143" i="20" s="1"/>
  <c r="I143" i="19"/>
  <c r="I143" i="20" s="1"/>
  <c r="J143" i="19"/>
  <c r="J143" i="20" s="1"/>
  <c r="K143" i="19"/>
  <c r="K143" i="20" s="1"/>
  <c r="L143" i="19"/>
  <c r="L143" i="20" s="1"/>
  <c r="M143" i="19"/>
  <c r="M143" i="20" s="1"/>
  <c r="N143" i="19"/>
  <c r="N143" i="20" s="1"/>
  <c r="O143" i="19"/>
  <c r="O143" i="20" s="1"/>
  <c r="P143" i="19"/>
  <c r="P143" i="20" s="1"/>
  <c r="Q143" i="19"/>
  <c r="Q143" i="20" s="1"/>
  <c r="R143" i="19"/>
  <c r="R143" i="20" s="1"/>
  <c r="S143" i="19"/>
  <c r="S143" i="20" s="1"/>
  <c r="T143" i="19"/>
  <c r="T143" i="20" s="1"/>
  <c r="U143" i="19"/>
  <c r="U143" i="20" s="1"/>
  <c r="V143" i="19"/>
  <c r="V143" i="20" s="1"/>
  <c r="W143" i="19"/>
  <c r="W143" i="20" s="1"/>
  <c r="X143" i="19"/>
  <c r="X143" i="20" s="1"/>
  <c r="Y143" i="19"/>
  <c r="Y143" i="20" s="1"/>
  <c r="Z143" i="19"/>
  <c r="Z143" i="20" s="1"/>
  <c r="AA143" i="19"/>
  <c r="AA143" i="20" s="1"/>
  <c r="AB143" i="19"/>
  <c r="AB143" i="20" s="1"/>
  <c r="AC143" i="19"/>
  <c r="AC143" i="20" s="1"/>
  <c r="AD143" i="19"/>
  <c r="AD143" i="20" s="1"/>
  <c r="AE143" i="19"/>
  <c r="AE143" i="20" s="1"/>
  <c r="AF143" i="19"/>
  <c r="AF143" i="20" s="1"/>
  <c r="AG143" i="19"/>
  <c r="AG143" i="20" s="1"/>
  <c r="AH143" i="19"/>
  <c r="AH143" i="20" s="1"/>
  <c r="AI143" i="19"/>
  <c r="AI143" i="20" s="1"/>
  <c r="AJ143" i="19"/>
  <c r="AJ143" i="20" s="1"/>
  <c r="AK143" i="19"/>
  <c r="AK143" i="20" s="1"/>
  <c r="AL143" i="19"/>
  <c r="AL143" i="20" s="1"/>
  <c r="AM143" i="19"/>
  <c r="AM143" i="20" s="1"/>
  <c r="AN143" i="19"/>
  <c r="AN143" i="20" s="1"/>
  <c r="AO143" i="19"/>
  <c r="AO143" i="20" s="1"/>
  <c r="AP143" i="19"/>
  <c r="AP143" i="20" s="1"/>
  <c r="D144" i="19"/>
  <c r="D144" i="20" s="1"/>
  <c r="H144" i="19"/>
  <c r="H144" i="20" s="1"/>
  <c r="I144" i="19"/>
  <c r="I144" i="20" s="1"/>
  <c r="K144" i="19"/>
  <c r="K144" i="20" s="1"/>
  <c r="L144" i="19"/>
  <c r="L144" i="20" s="1"/>
  <c r="M144" i="19"/>
  <c r="M144" i="20" s="1"/>
  <c r="N144" i="19"/>
  <c r="N144" i="20" s="1"/>
  <c r="P144" i="19"/>
  <c r="P144" i="20" s="1"/>
  <c r="S144" i="19"/>
  <c r="S144" i="20" s="1"/>
  <c r="T144" i="19"/>
  <c r="T144" i="20" s="1"/>
  <c r="U144" i="19"/>
  <c r="U144" i="20" s="1"/>
  <c r="V144" i="19"/>
  <c r="V144" i="20" s="1"/>
  <c r="W144" i="19"/>
  <c r="W144" i="20" s="1"/>
  <c r="X144" i="19"/>
  <c r="X144" i="20" s="1"/>
  <c r="Y144" i="19"/>
  <c r="Y144" i="20" s="1"/>
  <c r="Z144" i="19"/>
  <c r="Z144" i="20" s="1"/>
  <c r="AA144" i="19"/>
  <c r="AA144" i="20" s="1"/>
  <c r="AB144" i="19"/>
  <c r="AB144" i="20" s="1"/>
  <c r="AC144" i="19"/>
  <c r="AC144" i="20" s="1"/>
  <c r="AD144" i="19"/>
  <c r="AD144" i="20" s="1"/>
  <c r="AE144" i="19"/>
  <c r="AE144" i="20" s="1"/>
  <c r="AF144" i="19"/>
  <c r="AF144" i="20" s="1"/>
  <c r="AG144" i="19"/>
  <c r="AG144" i="20" s="1"/>
  <c r="AH144" i="19"/>
  <c r="AH144" i="20" s="1"/>
  <c r="AI144" i="19"/>
  <c r="AI144" i="20" s="1"/>
  <c r="AJ144" i="19"/>
  <c r="AJ144" i="20" s="1"/>
  <c r="AK144" i="19"/>
  <c r="AK144" i="20" s="1"/>
  <c r="AL144" i="19"/>
  <c r="AL144" i="20" s="1"/>
  <c r="AM144" i="19"/>
  <c r="AM144" i="20" s="1"/>
  <c r="AN144" i="19"/>
  <c r="AN144" i="20" s="1"/>
  <c r="AO144" i="19"/>
  <c r="AO144" i="20" s="1"/>
  <c r="AP144" i="19"/>
  <c r="AP144" i="20" s="1"/>
  <c r="C145" i="19"/>
  <c r="C145" i="20" s="1"/>
  <c r="D145" i="19"/>
  <c r="D145" i="20" s="1"/>
  <c r="E145" i="19"/>
  <c r="E145" i="20" s="1"/>
  <c r="F145" i="19"/>
  <c r="F145" i="20" s="1"/>
  <c r="G145" i="19"/>
  <c r="G145" i="20" s="1"/>
  <c r="H145" i="19"/>
  <c r="H145" i="20" s="1"/>
  <c r="I145" i="19"/>
  <c r="I145" i="20" s="1"/>
  <c r="J145" i="19"/>
  <c r="J145" i="20" s="1"/>
  <c r="K145" i="19"/>
  <c r="K145" i="20" s="1"/>
  <c r="L145" i="19"/>
  <c r="L145" i="20" s="1"/>
  <c r="M145" i="19"/>
  <c r="M145" i="20" s="1"/>
  <c r="N145" i="19"/>
  <c r="N145" i="20" s="1"/>
  <c r="O145" i="19"/>
  <c r="O145" i="20" s="1"/>
  <c r="P145" i="19"/>
  <c r="P145" i="20" s="1"/>
  <c r="Q145" i="19"/>
  <c r="Q145" i="20" s="1"/>
  <c r="R145" i="19"/>
  <c r="R145" i="20" s="1"/>
  <c r="S145" i="19"/>
  <c r="S145" i="20" s="1"/>
  <c r="T145" i="19"/>
  <c r="T145" i="20" s="1"/>
  <c r="U145" i="19"/>
  <c r="U145" i="20" s="1"/>
  <c r="V145" i="19"/>
  <c r="V145" i="20" s="1"/>
  <c r="W145" i="19"/>
  <c r="W145" i="20" s="1"/>
  <c r="X145" i="19"/>
  <c r="X145" i="20" s="1"/>
  <c r="Y145" i="19"/>
  <c r="Y145" i="20" s="1"/>
  <c r="Z145" i="19"/>
  <c r="Z145" i="20" s="1"/>
  <c r="AA145" i="19"/>
  <c r="AA145" i="20" s="1"/>
  <c r="AB145" i="19"/>
  <c r="AB145" i="20" s="1"/>
  <c r="AC145" i="19"/>
  <c r="AC145" i="20" s="1"/>
  <c r="AD145" i="19"/>
  <c r="AD145" i="20" s="1"/>
  <c r="AE145" i="19"/>
  <c r="AE145" i="20" s="1"/>
  <c r="AF145" i="19"/>
  <c r="AF145" i="20" s="1"/>
  <c r="AG145" i="19"/>
  <c r="AG145" i="20" s="1"/>
  <c r="AH145" i="19"/>
  <c r="AH145" i="20" s="1"/>
  <c r="AI145" i="19"/>
  <c r="AI145" i="20" s="1"/>
  <c r="AJ145" i="19"/>
  <c r="AJ145" i="20" s="1"/>
  <c r="AK145" i="19"/>
  <c r="AK145" i="20" s="1"/>
  <c r="AL145" i="19"/>
  <c r="AL145" i="20" s="1"/>
  <c r="AM145" i="19"/>
  <c r="AM145" i="20" s="1"/>
  <c r="AN145" i="19"/>
  <c r="AN145" i="20" s="1"/>
  <c r="AO145" i="19"/>
  <c r="AO145" i="20" s="1"/>
  <c r="AP145" i="19"/>
  <c r="AP145" i="20" s="1"/>
  <c r="C146" i="19"/>
  <c r="C146" i="20" s="1"/>
  <c r="D146" i="19"/>
  <c r="D146" i="20" s="1"/>
  <c r="E146" i="19"/>
  <c r="E146" i="20" s="1"/>
  <c r="F146" i="19"/>
  <c r="F146" i="20" s="1"/>
  <c r="G146" i="19"/>
  <c r="G146" i="20" s="1"/>
  <c r="H146" i="19"/>
  <c r="H146" i="20" s="1"/>
  <c r="I146" i="19"/>
  <c r="I146" i="20" s="1"/>
  <c r="J146" i="19"/>
  <c r="J146" i="20" s="1"/>
  <c r="K146" i="19"/>
  <c r="K146" i="20" s="1"/>
  <c r="L146" i="19"/>
  <c r="L146" i="20" s="1"/>
  <c r="M146" i="19"/>
  <c r="M146" i="20" s="1"/>
  <c r="N146" i="19"/>
  <c r="N146" i="20" s="1"/>
  <c r="O146" i="19"/>
  <c r="O146" i="20" s="1"/>
  <c r="P146" i="19"/>
  <c r="P146" i="20" s="1"/>
  <c r="Q146" i="19"/>
  <c r="Q146" i="20" s="1"/>
  <c r="R146" i="19"/>
  <c r="R146" i="20" s="1"/>
  <c r="S146" i="19"/>
  <c r="S146" i="20" s="1"/>
  <c r="T146" i="19"/>
  <c r="T146" i="20" s="1"/>
  <c r="U146" i="19"/>
  <c r="U146" i="20" s="1"/>
  <c r="V146" i="19"/>
  <c r="V146" i="20" s="1"/>
  <c r="W146" i="19"/>
  <c r="W146" i="20" s="1"/>
  <c r="X146" i="19"/>
  <c r="X146" i="20" s="1"/>
  <c r="Y146" i="19"/>
  <c r="Y146" i="20" s="1"/>
  <c r="Z146" i="19"/>
  <c r="Z146" i="20" s="1"/>
  <c r="AA146" i="19"/>
  <c r="AA146" i="20" s="1"/>
  <c r="AB146" i="19"/>
  <c r="AB146" i="20" s="1"/>
  <c r="AC146" i="19"/>
  <c r="AC146" i="20" s="1"/>
  <c r="AD146" i="19"/>
  <c r="AD146" i="20" s="1"/>
  <c r="AE146" i="19"/>
  <c r="AE146" i="20" s="1"/>
  <c r="AF146" i="19"/>
  <c r="AF146" i="20" s="1"/>
  <c r="AG146" i="19"/>
  <c r="AG146" i="20" s="1"/>
  <c r="AH146" i="19"/>
  <c r="AH146" i="20" s="1"/>
  <c r="AI146" i="19"/>
  <c r="AI146" i="20" s="1"/>
  <c r="AJ146" i="19"/>
  <c r="AJ146" i="20" s="1"/>
  <c r="AK146" i="19"/>
  <c r="AK146" i="20" s="1"/>
  <c r="AL146" i="19"/>
  <c r="AL146" i="20" s="1"/>
  <c r="AM146" i="19"/>
  <c r="AM146" i="20" s="1"/>
  <c r="AN146" i="19"/>
  <c r="AN146" i="20" s="1"/>
  <c r="AO146" i="19"/>
  <c r="AO146" i="20" s="1"/>
  <c r="AP146" i="19"/>
  <c r="AP146" i="20" s="1"/>
  <c r="C147" i="19"/>
  <c r="C147" i="20" s="1"/>
  <c r="D147" i="19"/>
  <c r="D147" i="20" s="1"/>
  <c r="E147" i="19"/>
  <c r="E147" i="20" s="1"/>
  <c r="F147" i="19"/>
  <c r="F147" i="20" s="1"/>
  <c r="G147" i="19"/>
  <c r="G147" i="20" s="1"/>
  <c r="H147" i="19"/>
  <c r="H147" i="20" s="1"/>
  <c r="I147" i="19"/>
  <c r="I147" i="20" s="1"/>
  <c r="J147" i="19"/>
  <c r="J147" i="20" s="1"/>
  <c r="K147" i="19"/>
  <c r="K147" i="20" s="1"/>
  <c r="L147" i="19"/>
  <c r="L147" i="20" s="1"/>
  <c r="M147" i="19"/>
  <c r="M147" i="20" s="1"/>
  <c r="N147" i="19"/>
  <c r="N147" i="20" s="1"/>
  <c r="O147" i="19"/>
  <c r="O147" i="20" s="1"/>
  <c r="P147" i="19"/>
  <c r="P147" i="20" s="1"/>
  <c r="Q147" i="19"/>
  <c r="Q147" i="20" s="1"/>
  <c r="R147" i="19"/>
  <c r="R147" i="20" s="1"/>
  <c r="S147" i="19"/>
  <c r="S147" i="20" s="1"/>
  <c r="T147" i="19"/>
  <c r="T147" i="20" s="1"/>
  <c r="U147" i="19"/>
  <c r="U147" i="20" s="1"/>
  <c r="V147" i="19"/>
  <c r="V147" i="20" s="1"/>
  <c r="W147" i="19"/>
  <c r="W147" i="20" s="1"/>
  <c r="X147" i="19"/>
  <c r="X147" i="20" s="1"/>
  <c r="Y147" i="19"/>
  <c r="Y147" i="20" s="1"/>
  <c r="Z147" i="19"/>
  <c r="Z147" i="20" s="1"/>
  <c r="AA147" i="19"/>
  <c r="AA147" i="20" s="1"/>
  <c r="AB147" i="19"/>
  <c r="AB147" i="20" s="1"/>
  <c r="AC147" i="19"/>
  <c r="AC147" i="20" s="1"/>
  <c r="AD147" i="19"/>
  <c r="AD147" i="20" s="1"/>
  <c r="AE147" i="19"/>
  <c r="AE147" i="20" s="1"/>
  <c r="AF147" i="19"/>
  <c r="AF147" i="20" s="1"/>
  <c r="AG147" i="19"/>
  <c r="AG147" i="20" s="1"/>
  <c r="AH147" i="19"/>
  <c r="AH147" i="20" s="1"/>
  <c r="AI147" i="19"/>
  <c r="AI147" i="20" s="1"/>
  <c r="AJ147" i="19"/>
  <c r="AJ147" i="20" s="1"/>
  <c r="AK147" i="19"/>
  <c r="AK147" i="20" s="1"/>
  <c r="AL147" i="19"/>
  <c r="AL147" i="20" s="1"/>
  <c r="AM147" i="19"/>
  <c r="AM147" i="20" s="1"/>
  <c r="AN147" i="19"/>
  <c r="AN147" i="20" s="1"/>
  <c r="AO147" i="19"/>
  <c r="AO147" i="20" s="1"/>
  <c r="AP147" i="19"/>
  <c r="AP147" i="20" s="1"/>
  <c r="C148" i="19"/>
  <c r="C148" i="20" s="1"/>
  <c r="D148" i="19"/>
  <c r="D148" i="20" s="1"/>
  <c r="E148" i="19"/>
  <c r="E148" i="20" s="1"/>
  <c r="F148" i="19"/>
  <c r="F148" i="20" s="1"/>
  <c r="G148" i="19"/>
  <c r="G148" i="20" s="1"/>
  <c r="H148" i="19"/>
  <c r="H148" i="20" s="1"/>
  <c r="I148" i="19"/>
  <c r="I148" i="20" s="1"/>
  <c r="J148" i="19"/>
  <c r="J148" i="20" s="1"/>
  <c r="K148" i="19"/>
  <c r="K148" i="20" s="1"/>
  <c r="L148" i="19"/>
  <c r="L148" i="20" s="1"/>
  <c r="M148" i="19"/>
  <c r="M148" i="20" s="1"/>
  <c r="N148" i="19"/>
  <c r="N148" i="20" s="1"/>
  <c r="O148" i="19"/>
  <c r="O148" i="20" s="1"/>
  <c r="P148" i="19"/>
  <c r="P148" i="20" s="1"/>
  <c r="Q148" i="19"/>
  <c r="Q148" i="20" s="1"/>
  <c r="R148" i="19"/>
  <c r="R148" i="20" s="1"/>
  <c r="S148" i="19"/>
  <c r="S148" i="20" s="1"/>
  <c r="T148" i="19"/>
  <c r="T148" i="20" s="1"/>
  <c r="U148" i="19"/>
  <c r="U148" i="20" s="1"/>
  <c r="V148" i="19"/>
  <c r="V148" i="20" s="1"/>
  <c r="W148" i="19"/>
  <c r="W148" i="20" s="1"/>
  <c r="X148" i="19"/>
  <c r="X148" i="20" s="1"/>
  <c r="Y148" i="19"/>
  <c r="Y148" i="20" s="1"/>
  <c r="Z148" i="19"/>
  <c r="Z148" i="20" s="1"/>
  <c r="AA148" i="19"/>
  <c r="AA148" i="20" s="1"/>
  <c r="AB148" i="19"/>
  <c r="AB148" i="20" s="1"/>
  <c r="AC148" i="19"/>
  <c r="AC148" i="20" s="1"/>
  <c r="AD148" i="19"/>
  <c r="AD148" i="20" s="1"/>
  <c r="AE148" i="19"/>
  <c r="AE148" i="20" s="1"/>
  <c r="AF148" i="19"/>
  <c r="AF148" i="20" s="1"/>
  <c r="AG148" i="19"/>
  <c r="AG148" i="20" s="1"/>
  <c r="AH148" i="19"/>
  <c r="AH148" i="20" s="1"/>
  <c r="AI148" i="19"/>
  <c r="AI148" i="20" s="1"/>
  <c r="AJ148" i="19"/>
  <c r="AJ148" i="20" s="1"/>
  <c r="AK148" i="19"/>
  <c r="AK148" i="20" s="1"/>
  <c r="AL148" i="19"/>
  <c r="AL148" i="20" s="1"/>
  <c r="AM148" i="19"/>
  <c r="AM148" i="20" s="1"/>
  <c r="AN148" i="19"/>
  <c r="AN148" i="20" s="1"/>
  <c r="AO148" i="19"/>
  <c r="AO148" i="20" s="1"/>
  <c r="AP148" i="19"/>
  <c r="AP148" i="20" s="1"/>
  <c r="C149" i="19"/>
  <c r="C149" i="20" s="1"/>
  <c r="D149" i="19"/>
  <c r="D149" i="20" s="1"/>
  <c r="E149" i="19"/>
  <c r="E149" i="20" s="1"/>
  <c r="F149" i="19"/>
  <c r="F149" i="20" s="1"/>
  <c r="G149" i="19"/>
  <c r="G149" i="20" s="1"/>
  <c r="H149" i="19"/>
  <c r="H149" i="20" s="1"/>
  <c r="I149" i="19"/>
  <c r="I149" i="20" s="1"/>
  <c r="J149" i="19"/>
  <c r="J149" i="20" s="1"/>
  <c r="K149" i="19"/>
  <c r="K149" i="20" s="1"/>
  <c r="L149" i="19"/>
  <c r="L149" i="20" s="1"/>
  <c r="M149" i="19"/>
  <c r="M149" i="20" s="1"/>
  <c r="N149" i="19"/>
  <c r="N149" i="20" s="1"/>
  <c r="O149" i="19"/>
  <c r="O149" i="20" s="1"/>
  <c r="P149" i="19"/>
  <c r="P149" i="20" s="1"/>
  <c r="Q149" i="19"/>
  <c r="Q149" i="20" s="1"/>
  <c r="R149" i="19"/>
  <c r="R149" i="20" s="1"/>
  <c r="S149" i="19"/>
  <c r="S149" i="20" s="1"/>
  <c r="T149" i="19"/>
  <c r="T149" i="20" s="1"/>
  <c r="U149" i="19"/>
  <c r="U149" i="20" s="1"/>
  <c r="V149" i="19"/>
  <c r="V149" i="20" s="1"/>
  <c r="W149" i="19"/>
  <c r="W149" i="20" s="1"/>
  <c r="X149" i="19"/>
  <c r="X149" i="20" s="1"/>
  <c r="Y149" i="19"/>
  <c r="Y149" i="20" s="1"/>
  <c r="Z149" i="19"/>
  <c r="Z149" i="20" s="1"/>
  <c r="AA149" i="19"/>
  <c r="AA149" i="20" s="1"/>
  <c r="AB149" i="19"/>
  <c r="AB149" i="20" s="1"/>
  <c r="AC149" i="19"/>
  <c r="AC149" i="20" s="1"/>
  <c r="AD149" i="19"/>
  <c r="AD149" i="20" s="1"/>
  <c r="AE149" i="19"/>
  <c r="AE149" i="20" s="1"/>
  <c r="AF149" i="19"/>
  <c r="AF149" i="20" s="1"/>
  <c r="AG149" i="19"/>
  <c r="AG149" i="20" s="1"/>
  <c r="AH149" i="20"/>
  <c r="AI149" i="19"/>
  <c r="AI149" i="20" s="1"/>
  <c r="AJ149" i="19"/>
  <c r="AJ149" i="20" s="1"/>
  <c r="AK149" i="19"/>
  <c r="AK149" i="20" s="1"/>
  <c r="AL149" i="19"/>
  <c r="AL149" i="20" s="1"/>
  <c r="AM149" i="19"/>
  <c r="AM149" i="20" s="1"/>
  <c r="AN149" i="19"/>
  <c r="AN149" i="20" s="1"/>
  <c r="AO149" i="19"/>
  <c r="AO149" i="20" s="1"/>
  <c r="AP149" i="19"/>
  <c r="AP149" i="20" s="1"/>
  <c r="C150" i="19"/>
  <c r="C150" i="20" s="1"/>
  <c r="D150" i="19"/>
  <c r="D150" i="20" s="1"/>
  <c r="E150" i="19"/>
  <c r="E150" i="20" s="1"/>
  <c r="F150" i="19"/>
  <c r="F150" i="20" s="1"/>
  <c r="G150" i="19"/>
  <c r="G150" i="20" s="1"/>
  <c r="H150" i="19"/>
  <c r="H150" i="20" s="1"/>
  <c r="I150" i="19"/>
  <c r="I150" i="20" s="1"/>
  <c r="J150" i="19"/>
  <c r="J150" i="20" s="1"/>
  <c r="K150" i="19"/>
  <c r="K150" i="20" s="1"/>
  <c r="L150" i="19"/>
  <c r="L150" i="20" s="1"/>
  <c r="M150" i="19"/>
  <c r="M150" i="20" s="1"/>
  <c r="N150" i="19"/>
  <c r="N150" i="20" s="1"/>
  <c r="O150" i="19"/>
  <c r="O150" i="20" s="1"/>
  <c r="P150" i="19"/>
  <c r="P150" i="20" s="1"/>
  <c r="Q150" i="19"/>
  <c r="Q150" i="20" s="1"/>
  <c r="R150" i="19"/>
  <c r="R150" i="20" s="1"/>
  <c r="S150" i="19"/>
  <c r="S150" i="20" s="1"/>
  <c r="T150" i="19"/>
  <c r="T150" i="20" s="1"/>
  <c r="U150" i="19"/>
  <c r="U150" i="20" s="1"/>
  <c r="V150" i="19"/>
  <c r="V150" i="20" s="1"/>
  <c r="W150" i="19"/>
  <c r="W150" i="20" s="1"/>
  <c r="X150" i="19"/>
  <c r="X150" i="20" s="1"/>
  <c r="Y150" i="19"/>
  <c r="Y150" i="20" s="1"/>
  <c r="Z150" i="19"/>
  <c r="Z150" i="20" s="1"/>
  <c r="AA150" i="19"/>
  <c r="AA150" i="20" s="1"/>
  <c r="AB150" i="19"/>
  <c r="AB150" i="20" s="1"/>
  <c r="AC150" i="19"/>
  <c r="AC150" i="20" s="1"/>
  <c r="AD150" i="19"/>
  <c r="AD150" i="20" s="1"/>
  <c r="AE150" i="19"/>
  <c r="AE150" i="20" s="1"/>
  <c r="AF150" i="19"/>
  <c r="AF150" i="20" s="1"/>
  <c r="AG150" i="19"/>
  <c r="AG150" i="20" s="1"/>
  <c r="AH150" i="19"/>
  <c r="AH150" i="20" s="1"/>
  <c r="AI150" i="19"/>
  <c r="AI150" i="20" s="1"/>
  <c r="AJ150" i="19"/>
  <c r="AJ150" i="20" s="1"/>
  <c r="AK150" i="19"/>
  <c r="AK150" i="20" s="1"/>
  <c r="AL150" i="19"/>
  <c r="AL150" i="20" s="1"/>
  <c r="AM150" i="19"/>
  <c r="AM150" i="20" s="1"/>
  <c r="AN150" i="19"/>
  <c r="AN150" i="20" s="1"/>
  <c r="AO150" i="19"/>
  <c r="AO150" i="20" s="1"/>
  <c r="AP150" i="19"/>
  <c r="AP150" i="20" s="1"/>
  <c r="D151" i="19"/>
  <c r="D151" i="20" s="1"/>
  <c r="F151" i="19"/>
  <c r="F151" i="20" s="1"/>
  <c r="H151" i="19"/>
  <c r="H151" i="20" s="1"/>
  <c r="I151" i="19"/>
  <c r="I151" i="20" s="1"/>
  <c r="J151" i="19"/>
  <c r="J151" i="20" s="1"/>
  <c r="K151" i="19"/>
  <c r="K151" i="20" s="1"/>
  <c r="L151" i="19"/>
  <c r="L151" i="20" s="1"/>
  <c r="N151" i="19"/>
  <c r="N151" i="20" s="1"/>
  <c r="P151" i="19"/>
  <c r="P151" i="20" s="1"/>
  <c r="S151" i="19"/>
  <c r="S151" i="20" s="1"/>
  <c r="T151" i="19"/>
  <c r="T151" i="20" s="1"/>
  <c r="U151" i="19"/>
  <c r="U151" i="20" s="1"/>
  <c r="V151" i="19"/>
  <c r="V151" i="20" s="1"/>
  <c r="W151" i="19"/>
  <c r="W151" i="20" s="1"/>
  <c r="X151" i="19"/>
  <c r="X151" i="20" s="1"/>
  <c r="Y151" i="19"/>
  <c r="Y151" i="20" s="1"/>
  <c r="Z151" i="19"/>
  <c r="Z151" i="20" s="1"/>
  <c r="AA151" i="19"/>
  <c r="AA151" i="20" s="1"/>
  <c r="AC151" i="19"/>
  <c r="AC151" i="20" s="1"/>
  <c r="AD151" i="19"/>
  <c r="AD151" i="20" s="1"/>
  <c r="AE151" i="19"/>
  <c r="AE151" i="20" s="1"/>
  <c r="AF151" i="19"/>
  <c r="AF151" i="20" s="1"/>
  <c r="AG151" i="19"/>
  <c r="AG151" i="20" s="1"/>
  <c r="AH151" i="19"/>
  <c r="AH151" i="20" s="1"/>
  <c r="AI151" i="19"/>
  <c r="AI151" i="20" s="1"/>
  <c r="AJ151" i="19"/>
  <c r="AJ151" i="20" s="1"/>
  <c r="AK151" i="19"/>
  <c r="AK151" i="20" s="1"/>
  <c r="AL151" i="19"/>
  <c r="AL151" i="20" s="1"/>
  <c r="AM151" i="19"/>
  <c r="AM151" i="20" s="1"/>
  <c r="AN151" i="19"/>
  <c r="AN151" i="20" s="1"/>
  <c r="AO151" i="19"/>
  <c r="AO151" i="20" s="1"/>
  <c r="AP151" i="19"/>
  <c r="AP151" i="20" s="1"/>
  <c r="C152" i="19"/>
  <c r="C152" i="20" s="1"/>
  <c r="D152" i="19"/>
  <c r="D152" i="20" s="1"/>
  <c r="E152" i="19"/>
  <c r="E152" i="20" s="1"/>
  <c r="F152" i="19"/>
  <c r="F152" i="20" s="1"/>
  <c r="G152" i="19"/>
  <c r="G152" i="20" s="1"/>
  <c r="H152" i="19"/>
  <c r="H152" i="20" s="1"/>
  <c r="I152" i="19"/>
  <c r="I152" i="20" s="1"/>
  <c r="J152" i="19"/>
  <c r="J152" i="20" s="1"/>
  <c r="K152" i="19"/>
  <c r="K152" i="20" s="1"/>
  <c r="L152" i="19"/>
  <c r="L152" i="20" s="1"/>
  <c r="M152" i="19"/>
  <c r="M152" i="20" s="1"/>
  <c r="N152" i="19"/>
  <c r="N152" i="20" s="1"/>
  <c r="O152" i="19"/>
  <c r="O152" i="20" s="1"/>
  <c r="P152" i="19"/>
  <c r="P152" i="20" s="1"/>
  <c r="Q152" i="19"/>
  <c r="Q152" i="20" s="1"/>
  <c r="R152" i="19"/>
  <c r="R152" i="20" s="1"/>
  <c r="S152" i="19"/>
  <c r="S152" i="20" s="1"/>
  <c r="T152" i="19"/>
  <c r="T152" i="20" s="1"/>
  <c r="U152" i="19"/>
  <c r="U152" i="20" s="1"/>
  <c r="V152" i="19"/>
  <c r="V152" i="20" s="1"/>
  <c r="W152" i="19"/>
  <c r="W152" i="20" s="1"/>
  <c r="X152" i="19"/>
  <c r="X152" i="20" s="1"/>
  <c r="Y152" i="19"/>
  <c r="Y152" i="20" s="1"/>
  <c r="Z152" i="19"/>
  <c r="Z152" i="20" s="1"/>
  <c r="AA152" i="19"/>
  <c r="AA152" i="20" s="1"/>
  <c r="AB152" i="19"/>
  <c r="AB152" i="20" s="1"/>
  <c r="AC152" i="19"/>
  <c r="AC152" i="20" s="1"/>
  <c r="AD152" i="19"/>
  <c r="AD152" i="20" s="1"/>
  <c r="AE152" i="19"/>
  <c r="AE152" i="20" s="1"/>
  <c r="AF152" i="19"/>
  <c r="AF152" i="20" s="1"/>
  <c r="AG152" i="19"/>
  <c r="AG152" i="20" s="1"/>
  <c r="AH152" i="19"/>
  <c r="AH152" i="20" s="1"/>
  <c r="AI152" i="19"/>
  <c r="AI152" i="20" s="1"/>
  <c r="AJ152" i="19"/>
  <c r="AJ152" i="20" s="1"/>
  <c r="AK152" i="19"/>
  <c r="AK152" i="20" s="1"/>
  <c r="AL152" i="19"/>
  <c r="AL152" i="20" s="1"/>
  <c r="AM152" i="19"/>
  <c r="AM152" i="20" s="1"/>
  <c r="AN152" i="19"/>
  <c r="AN152" i="20" s="1"/>
  <c r="AO152" i="19"/>
  <c r="AO152" i="20" s="1"/>
  <c r="AP152" i="19"/>
  <c r="AP152" i="20" s="1"/>
  <c r="C153" i="19"/>
  <c r="C153" i="20" s="1"/>
  <c r="D153" i="19"/>
  <c r="D153" i="20" s="1"/>
  <c r="E153" i="19"/>
  <c r="E153" i="20" s="1"/>
  <c r="F153" i="19"/>
  <c r="F153" i="20" s="1"/>
  <c r="G153" i="19"/>
  <c r="G153" i="20" s="1"/>
  <c r="H153" i="19"/>
  <c r="H153" i="20" s="1"/>
  <c r="I153" i="19"/>
  <c r="I153" i="20" s="1"/>
  <c r="J153" i="19"/>
  <c r="J153" i="20" s="1"/>
  <c r="K153" i="19"/>
  <c r="K153" i="20" s="1"/>
  <c r="L153" i="19"/>
  <c r="L153" i="20" s="1"/>
  <c r="M153" i="19"/>
  <c r="M153" i="20" s="1"/>
  <c r="N153" i="19"/>
  <c r="N153" i="20" s="1"/>
  <c r="O153" i="19"/>
  <c r="O153" i="20" s="1"/>
  <c r="P153" i="19"/>
  <c r="P153" i="20" s="1"/>
  <c r="Q153" i="19"/>
  <c r="Q153" i="20" s="1"/>
  <c r="R153" i="19"/>
  <c r="R153" i="20" s="1"/>
  <c r="S153" i="19"/>
  <c r="S153" i="20" s="1"/>
  <c r="T153" i="19"/>
  <c r="T153" i="20" s="1"/>
  <c r="U153" i="19"/>
  <c r="U153" i="20" s="1"/>
  <c r="V153" i="19"/>
  <c r="V153" i="20" s="1"/>
  <c r="W153" i="19"/>
  <c r="W153" i="20" s="1"/>
  <c r="X153" i="19"/>
  <c r="X153" i="20" s="1"/>
  <c r="Y153" i="19"/>
  <c r="Y153" i="20" s="1"/>
  <c r="Z153" i="19"/>
  <c r="Z153" i="20" s="1"/>
  <c r="AA153" i="19"/>
  <c r="AA153" i="20" s="1"/>
  <c r="AB153" i="19"/>
  <c r="AB153" i="20" s="1"/>
  <c r="AC153" i="19"/>
  <c r="AC153" i="20" s="1"/>
  <c r="AD153" i="19"/>
  <c r="AD153" i="20" s="1"/>
  <c r="AE153" i="19"/>
  <c r="AE153" i="20" s="1"/>
  <c r="AF153" i="19"/>
  <c r="AF153" i="20" s="1"/>
  <c r="AG153" i="19"/>
  <c r="AG153" i="20" s="1"/>
  <c r="AH153" i="19"/>
  <c r="AH153" i="20" s="1"/>
  <c r="AI153" i="19"/>
  <c r="AI153" i="20" s="1"/>
  <c r="AJ153" i="19"/>
  <c r="AJ153" i="20" s="1"/>
  <c r="AK153" i="19"/>
  <c r="AK153" i="20" s="1"/>
  <c r="AL153" i="19"/>
  <c r="AL153" i="20" s="1"/>
  <c r="AM153" i="19"/>
  <c r="AM153" i="20" s="1"/>
  <c r="AN153" i="19"/>
  <c r="AN153" i="20" s="1"/>
  <c r="AO153" i="19"/>
  <c r="AO153" i="20" s="1"/>
  <c r="AP153" i="19"/>
  <c r="AP153" i="20" s="1"/>
  <c r="C154" i="19"/>
  <c r="C154" i="20" s="1"/>
  <c r="D154" i="19"/>
  <c r="D154" i="20" s="1"/>
  <c r="E154" i="19"/>
  <c r="E154" i="20" s="1"/>
  <c r="F154" i="19"/>
  <c r="F154" i="20" s="1"/>
  <c r="G154" i="19"/>
  <c r="G154" i="20" s="1"/>
  <c r="H154" i="19"/>
  <c r="H154" i="20" s="1"/>
  <c r="I154" i="19"/>
  <c r="I154" i="20" s="1"/>
  <c r="J154" i="19"/>
  <c r="J154" i="20" s="1"/>
  <c r="K154" i="19"/>
  <c r="K154" i="20" s="1"/>
  <c r="L154" i="19"/>
  <c r="L154" i="20" s="1"/>
  <c r="M154" i="19"/>
  <c r="M154" i="20" s="1"/>
  <c r="N154" i="19"/>
  <c r="N154" i="20" s="1"/>
  <c r="O154" i="19"/>
  <c r="O154" i="20" s="1"/>
  <c r="P154" i="19"/>
  <c r="P154" i="20" s="1"/>
  <c r="Q154" i="19"/>
  <c r="Q154" i="20" s="1"/>
  <c r="R154" i="19"/>
  <c r="R154" i="20" s="1"/>
  <c r="S154" i="19"/>
  <c r="S154" i="20" s="1"/>
  <c r="T154" i="19"/>
  <c r="T154" i="20" s="1"/>
  <c r="U154" i="19"/>
  <c r="U154" i="20" s="1"/>
  <c r="V154" i="19"/>
  <c r="V154" i="20" s="1"/>
  <c r="W154" i="19"/>
  <c r="W154" i="20" s="1"/>
  <c r="X154" i="19"/>
  <c r="X154" i="20" s="1"/>
  <c r="Y154" i="19"/>
  <c r="Y154" i="20" s="1"/>
  <c r="Z154" i="19"/>
  <c r="Z154" i="20" s="1"/>
  <c r="AA154" i="19"/>
  <c r="AA154" i="20" s="1"/>
  <c r="AB154" i="19"/>
  <c r="AB154" i="20" s="1"/>
  <c r="AC154" i="19"/>
  <c r="AC154" i="20" s="1"/>
  <c r="AD154" i="19"/>
  <c r="AD154" i="20" s="1"/>
  <c r="AE154" i="19"/>
  <c r="AE154" i="20" s="1"/>
  <c r="AF154" i="19"/>
  <c r="AF154" i="20" s="1"/>
  <c r="AG154" i="19"/>
  <c r="AG154" i="20" s="1"/>
  <c r="AH154" i="19"/>
  <c r="AH154" i="20" s="1"/>
  <c r="AI154" i="19"/>
  <c r="AI154" i="20" s="1"/>
  <c r="AJ154" i="19"/>
  <c r="AJ154" i="20" s="1"/>
  <c r="AK154" i="19"/>
  <c r="AK154" i="20" s="1"/>
  <c r="AL154" i="19"/>
  <c r="AL154" i="20" s="1"/>
  <c r="AM154" i="19"/>
  <c r="AM154" i="20" s="1"/>
  <c r="AN154" i="19"/>
  <c r="AN154" i="20" s="1"/>
  <c r="AO154" i="19"/>
  <c r="AO154" i="20" s="1"/>
  <c r="AP154" i="19"/>
  <c r="AP154" i="20" s="1"/>
  <c r="C155" i="19"/>
  <c r="C155" i="20" s="1"/>
  <c r="D155" i="19"/>
  <c r="D155" i="20" s="1"/>
  <c r="E155" i="19"/>
  <c r="E155" i="20" s="1"/>
  <c r="F155" i="19"/>
  <c r="F155" i="20" s="1"/>
  <c r="G155" i="19"/>
  <c r="G155" i="20" s="1"/>
  <c r="H155" i="19"/>
  <c r="H155" i="20" s="1"/>
  <c r="I155" i="19"/>
  <c r="I155" i="20" s="1"/>
  <c r="J155" i="19"/>
  <c r="J155" i="20" s="1"/>
  <c r="K155" i="19"/>
  <c r="K155" i="20" s="1"/>
  <c r="L155" i="19"/>
  <c r="L155" i="20" s="1"/>
  <c r="M155" i="19"/>
  <c r="M155" i="20" s="1"/>
  <c r="N155" i="19"/>
  <c r="N155" i="20" s="1"/>
  <c r="O155" i="19"/>
  <c r="O155" i="20" s="1"/>
  <c r="P155" i="19"/>
  <c r="P155" i="20" s="1"/>
  <c r="Q155" i="19"/>
  <c r="Q155" i="20" s="1"/>
  <c r="S155" i="19"/>
  <c r="S155" i="20" s="1"/>
  <c r="T155" i="19"/>
  <c r="T155" i="20" s="1"/>
  <c r="U155" i="19"/>
  <c r="U155" i="20" s="1"/>
  <c r="V155" i="19"/>
  <c r="V155" i="20" s="1"/>
  <c r="W155" i="19"/>
  <c r="W155" i="20" s="1"/>
  <c r="X155" i="19"/>
  <c r="X155" i="20" s="1"/>
  <c r="Y155" i="19"/>
  <c r="Y155" i="20" s="1"/>
  <c r="Z155" i="19"/>
  <c r="Z155" i="20" s="1"/>
  <c r="AA155" i="19"/>
  <c r="AA155" i="20" s="1"/>
  <c r="AB155" i="19"/>
  <c r="AB155" i="20" s="1"/>
  <c r="AC155" i="19"/>
  <c r="AC155" i="20" s="1"/>
  <c r="AD155" i="19"/>
  <c r="AD155" i="20" s="1"/>
  <c r="AE155" i="19"/>
  <c r="AE155" i="20" s="1"/>
  <c r="AF155" i="19"/>
  <c r="AF155" i="20" s="1"/>
  <c r="AG155" i="19"/>
  <c r="AG155" i="20" s="1"/>
  <c r="AH155" i="19"/>
  <c r="AH155" i="20" s="1"/>
  <c r="AI155" i="19"/>
  <c r="AI155" i="20" s="1"/>
  <c r="AJ155" i="19"/>
  <c r="AJ155" i="20" s="1"/>
  <c r="AK155" i="19"/>
  <c r="AK155" i="20" s="1"/>
  <c r="AL155" i="19"/>
  <c r="AL155" i="20" s="1"/>
  <c r="AM155" i="19"/>
  <c r="AM155" i="20" s="1"/>
  <c r="AN155" i="19"/>
  <c r="AN155" i="20" s="1"/>
  <c r="AO155" i="19"/>
  <c r="AO155" i="20" s="1"/>
  <c r="AP155" i="19"/>
  <c r="AP155" i="20" s="1"/>
  <c r="C156" i="19"/>
  <c r="C156" i="20" s="1"/>
  <c r="D156" i="19"/>
  <c r="D156" i="20" s="1"/>
  <c r="E156" i="19"/>
  <c r="E156" i="20" s="1"/>
  <c r="F156" i="19"/>
  <c r="F156" i="20" s="1"/>
  <c r="G156" i="19"/>
  <c r="G156" i="20" s="1"/>
  <c r="H156" i="19"/>
  <c r="H156" i="20" s="1"/>
  <c r="I156" i="19"/>
  <c r="I156" i="20" s="1"/>
  <c r="J156" i="19"/>
  <c r="J156" i="20" s="1"/>
  <c r="K156" i="19"/>
  <c r="K156" i="20" s="1"/>
  <c r="L156" i="19"/>
  <c r="L156" i="20" s="1"/>
  <c r="M156" i="19"/>
  <c r="M156" i="20" s="1"/>
  <c r="N156" i="19"/>
  <c r="N156" i="20" s="1"/>
  <c r="O156" i="19"/>
  <c r="O156" i="20" s="1"/>
  <c r="P156" i="19"/>
  <c r="P156" i="20" s="1"/>
  <c r="Q156" i="19"/>
  <c r="Q156" i="20" s="1"/>
  <c r="R156" i="19"/>
  <c r="R156" i="20" s="1"/>
  <c r="S156" i="19"/>
  <c r="S156" i="20" s="1"/>
  <c r="T156" i="19"/>
  <c r="T156" i="20" s="1"/>
  <c r="U156" i="19"/>
  <c r="U156" i="20" s="1"/>
  <c r="V156" i="19"/>
  <c r="V156" i="20" s="1"/>
  <c r="W156" i="19"/>
  <c r="W156" i="20" s="1"/>
  <c r="X156" i="19"/>
  <c r="X156" i="20" s="1"/>
  <c r="Y156" i="19"/>
  <c r="Y156" i="20" s="1"/>
  <c r="Z156" i="19"/>
  <c r="Z156" i="20" s="1"/>
  <c r="AA156" i="19"/>
  <c r="AA156" i="20" s="1"/>
  <c r="AB156" i="19"/>
  <c r="AB156" i="20" s="1"/>
  <c r="AC156" i="19"/>
  <c r="AC156" i="20" s="1"/>
  <c r="AD156" i="19"/>
  <c r="AD156" i="20" s="1"/>
  <c r="AE156" i="19"/>
  <c r="AE156" i="20" s="1"/>
  <c r="AF156" i="19"/>
  <c r="AF156" i="20" s="1"/>
  <c r="AG156" i="19"/>
  <c r="AG156" i="20" s="1"/>
  <c r="AH156" i="19"/>
  <c r="AH156" i="20" s="1"/>
  <c r="AI156" i="19"/>
  <c r="AI156" i="20" s="1"/>
  <c r="AJ156" i="19"/>
  <c r="AJ156" i="20" s="1"/>
  <c r="AK156" i="19"/>
  <c r="AK156" i="20" s="1"/>
  <c r="AL156" i="19"/>
  <c r="AL156" i="20" s="1"/>
  <c r="AM156" i="19"/>
  <c r="AM156" i="20" s="1"/>
  <c r="AN156" i="19"/>
  <c r="AN156" i="20" s="1"/>
  <c r="AO156" i="19"/>
  <c r="AO156" i="20" s="1"/>
  <c r="AP156" i="19"/>
  <c r="AP156" i="20" s="1"/>
  <c r="D157" i="19"/>
  <c r="D157" i="20" s="1"/>
  <c r="H157" i="19"/>
  <c r="H157" i="20" s="1"/>
  <c r="I157" i="19"/>
  <c r="I157" i="20" s="1"/>
  <c r="L157" i="19"/>
  <c r="L157" i="20" s="1"/>
  <c r="M157" i="19"/>
  <c r="M157" i="20" s="1"/>
  <c r="N157" i="19"/>
  <c r="N157" i="20" s="1"/>
  <c r="P157" i="19"/>
  <c r="P157" i="20" s="1"/>
  <c r="T157" i="19"/>
  <c r="T157" i="20" s="1"/>
  <c r="U157" i="19"/>
  <c r="U157" i="20" s="1"/>
  <c r="V157" i="19"/>
  <c r="V157" i="20" s="1"/>
  <c r="W157" i="19"/>
  <c r="W157" i="20" s="1"/>
  <c r="X157" i="19"/>
  <c r="X157" i="20" s="1"/>
  <c r="Y157" i="19"/>
  <c r="Y157" i="20" s="1"/>
  <c r="Z157" i="19"/>
  <c r="Z157" i="20" s="1"/>
  <c r="AA157" i="19"/>
  <c r="AA157" i="20" s="1"/>
  <c r="AB157" i="19"/>
  <c r="AB157" i="20" s="1"/>
  <c r="AC157" i="19"/>
  <c r="AC157" i="20" s="1"/>
  <c r="AD157" i="19"/>
  <c r="AD157" i="20" s="1"/>
  <c r="AE157" i="19"/>
  <c r="AE157" i="20" s="1"/>
  <c r="AF157" i="19"/>
  <c r="AF157" i="20" s="1"/>
  <c r="AG157" i="19"/>
  <c r="AG157" i="20" s="1"/>
  <c r="AH157" i="19"/>
  <c r="AH157" i="20" s="1"/>
  <c r="AI157" i="19"/>
  <c r="AI157" i="20" s="1"/>
  <c r="AJ157" i="19"/>
  <c r="AJ157" i="20" s="1"/>
  <c r="AK157" i="19"/>
  <c r="AK157" i="20" s="1"/>
  <c r="AL157" i="19"/>
  <c r="AL157" i="20" s="1"/>
  <c r="AM157" i="19"/>
  <c r="AM157" i="20" s="1"/>
  <c r="AN157" i="19"/>
  <c r="AN157" i="20" s="1"/>
  <c r="AO157" i="19"/>
  <c r="AO157" i="20" s="1"/>
  <c r="AP157" i="19"/>
  <c r="AP157" i="20" s="1"/>
  <c r="C158" i="19"/>
  <c r="C158" i="20" s="1"/>
  <c r="D158" i="19"/>
  <c r="D158" i="20" s="1"/>
  <c r="E158" i="19"/>
  <c r="E158" i="20" s="1"/>
  <c r="F158" i="19"/>
  <c r="F158" i="20" s="1"/>
  <c r="G158" i="19"/>
  <c r="G158" i="20" s="1"/>
  <c r="H158" i="19"/>
  <c r="H158" i="20" s="1"/>
  <c r="I158" i="19"/>
  <c r="I158" i="20" s="1"/>
  <c r="K158" i="19"/>
  <c r="K158" i="20" s="1"/>
  <c r="L158" i="19"/>
  <c r="L158" i="20" s="1"/>
  <c r="M158" i="19"/>
  <c r="M158" i="20" s="1"/>
  <c r="N158" i="19"/>
  <c r="N158" i="20" s="1"/>
  <c r="O158" i="19"/>
  <c r="O158" i="20" s="1"/>
  <c r="P158" i="19"/>
  <c r="P158" i="20" s="1"/>
  <c r="Q158" i="19"/>
  <c r="Q158" i="20" s="1"/>
  <c r="R158" i="19"/>
  <c r="R158" i="20" s="1"/>
  <c r="S158" i="19"/>
  <c r="S158" i="20" s="1"/>
  <c r="T158" i="19"/>
  <c r="T158" i="20" s="1"/>
  <c r="U158" i="19"/>
  <c r="U158" i="20" s="1"/>
  <c r="V158" i="19"/>
  <c r="V158" i="20" s="1"/>
  <c r="W158" i="19"/>
  <c r="W158" i="20" s="1"/>
  <c r="X158" i="19"/>
  <c r="X158" i="20" s="1"/>
  <c r="Y158" i="19"/>
  <c r="Y158" i="20" s="1"/>
  <c r="Z158" i="19"/>
  <c r="Z158" i="20" s="1"/>
  <c r="AA158" i="19"/>
  <c r="AA158" i="20" s="1"/>
  <c r="AB158" i="19"/>
  <c r="AB158" i="20" s="1"/>
  <c r="AC158" i="19"/>
  <c r="AC158" i="20" s="1"/>
  <c r="AD158" i="19"/>
  <c r="AD158" i="20" s="1"/>
  <c r="AE158" i="19"/>
  <c r="AE158" i="20" s="1"/>
  <c r="AF158" i="19"/>
  <c r="AF158" i="20" s="1"/>
  <c r="AG158" i="19"/>
  <c r="AG158" i="20" s="1"/>
  <c r="AH158" i="19"/>
  <c r="AI158" i="19"/>
  <c r="AI158" i="20" s="1"/>
  <c r="AM158" i="19"/>
  <c r="AM158" i="20" s="1"/>
  <c r="AP158" i="19"/>
  <c r="AP158" i="20" s="1"/>
  <c r="C159" i="19"/>
  <c r="C159" i="20" s="1"/>
  <c r="D159" i="19"/>
  <c r="D159" i="20" s="1"/>
  <c r="E159" i="19"/>
  <c r="E159" i="20" s="1"/>
  <c r="F159" i="19"/>
  <c r="F159" i="20" s="1"/>
  <c r="G159" i="19"/>
  <c r="G159" i="20" s="1"/>
  <c r="H159" i="19"/>
  <c r="H159" i="20" s="1"/>
  <c r="I159" i="19"/>
  <c r="I159" i="20" s="1"/>
  <c r="K159" i="19"/>
  <c r="K159" i="20" s="1"/>
  <c r="L159" i="19"/>
  <c r="L159" i="20" s="1"/>
  <c r="M159" i="19"/>
  <c r="M159" i="20" s="1"/>
  <c r="N159" i="19"/>
  <c r="N159" i="20" s="1"/>
  <c r="O159" i="19"/>
  <c r="O159" i="20" s="1"/>
  <c r="P159" i="19"/>
  <c r="P159" i="20" s="1"/>
  <c r="Q159" i="19"/>
  <c r="Q159" i="20" s="1"/>
  <c r="R159" i="19"/>
  <c r="R159" i="20" s="1"/>
  <c r="S159" i="19"/>
  <c r="S159" i="20" s="1"/>
  <c r="T159" i="19"/>
  <c r="T159" i="20" s="1"/>
  <c r="U159" i="19"/>
  <c r="U159" i="20" s="1"/>
  <c r="W159" i="19"/>
  <c r="W159" i="20" s="1"/>
  <c r="X159" i="19"/>
  <c r="X159" i="20" s="1"/>
  <c r="Y159" i="19"/>
  <c r="Y159" i="20" s="1"/>
  <c r="Z159" i="19"/>
  <c r="Z159" i="20" s="1"/>
  <c r="AA159" i="19"/>
  <c r="AA159" i="20" s="1"/>
  <c r="AB159" i="19"/>
  <c r="AB159" i="20" s="1"/>
  <c r="AC159" i="19"/>
  <c r="AC159" i="20" s="1"/>
  <c r="AD159" i="19"/>
  <c r="AD159" i="20" s="1"/>
  <c r="AE159" i="19"/>
  <c r="AE159" i="20" s="1"/>
  <c r="AF159" i="19"/>
  <c r="AF159" i="20" s="1"/>
  <c r="AG159" i="19"/>
  <c r="AG159" i="20" s="1"/>
  <c r="AH159" i="19"/>
  <c r="AH159" i="20" s="1"/>
  <c r="AI159" i="19"/>
  <c r="AI159" i="20" s="1"/>
  <c r="AJ159" i="19"/>
  <c r="AJ159" i="20" s="1"/>
  <c r="AK159" i="19"/>
  <c r="AK159" i="20" s="1"/>
  <c r="AL159" i="19"/>
  <c r="AL159" i="20" s="1"/>
  <c r="AM159" i="19"/>
  <c r="AM159" i="20" s="1"/>
  <c r="AN159" i="19"/>
  <c r="AN159" i="20" s="1"/>
  <c r="AO159" i="19"/>
  <c r="AO159" i="20" s="1"/>
  <c r="AP159" i="19"/>
  <c r="AP159" i="20" s="1"/>
  <c r="D160" i="19"/>
  <c r="D160" i="20" s="1"/>
  <c r="E160" i="19"/>
  <c r="E160" i="20" s="1"/>
  <c r="F160" i="19"/>
  <c r="F160" i="20" s="1"/>
  <c r="H160" i="19"/>
  <c r="H160" i="20" s="1"/>
  <c r="I160" i="19"/>
  <c r="I160" i="20" s="1"/>
  <c r="K160" i="19"/>
  <c r="K160" i="20" s="1"/>
  <c r="L160" i="19"/>
  <c r="L160" i="20" s="1"/>
  <c r="M160" i="19"/>
  <c r="M160" i="20" s="1"/>
  <c r="N160" i="19"/>
  <c r="N160" i="20" s="1"/>
  <c r="O160" i="19"/>
  <c r="O160" i="20" s="1"/>
  <c r="P160" i="19"/>
  <c r="P160" i="20" s="1"/>
  <c r="Q160" i="19"/>
  <c r="Q160" i="20" s="1"/>
  <c r="R160" i="19"/>
  <c r="R160" i="20" s="1"/>
  <c r="S160" i="19"/>
  <c r="S160" i="20" s="1"/>
  <c r="T160" i="19"/>
  <c r="T160" i="20" s="1"/>
  <c r="U160" i="19"/>
  <c r="U160" i="20" s="1"/>
  <c r="V160" i="19"/>
  <c r="V160" i="20" s="1"/>
  <c r="W160" i="19"/>
  <c r="W160" i="20" s="1"/>
  <c r="X160" i="19"/>
  <c r="X160" i="20" s="1"/>
  <c r="Y160" i="19"/>
  <c r="Y160" i="20" s="1"/>
  <c r="Z160" i="19"/>
  <c r="Z160" i="20" s="1"/>
  <c r="AA160" i="19"/>
  <c r="AA160" i="20" s="1"/>
  <c r="AB160" i="19"/>
  <c r="AB160" i="20" s="1"/>
  <c r="AC160" i="19"/>
  <c r="AC160" i="20" s="1"/>
  <c r="AD160" i="19"/>
  <c r="AD160" i="20" s="1"/>
  <c r="AE160" i="19"/>
  <c r="AE160" i="20" s="1"/>
  <c r="AF160" i="19"/>
  <c r="AF160" i="20" s="1"/>
  <c r="AG160" i="19"/>
  <c r="AG160" i="20" s="1"/>
  <c r="AH160" i="19"/>
  <c r="AH160" i="20" s="1"/>
  <c r="AI160" i="19"/>
  <c r="AI160" i="20" s="1"/>
  <c r="AJ160" i="19"/>
  <c r="AJ160" i="20" s="1"/>
  <c r="AK160" i="19"/>
  <c r="AK160" i="20" s="1"/>
  <c r="AL160" i="19"/>
  <c r="AL160" i="20" s="1"/>
  <c r="AM160" i="19"/>
  <c r="AM160" i="20" s="1"/>
  <c r="AN160" i="19"/>
  <c r="AN160" i="20" s="1"/>
  <c r="AO160" i="19"/>
  <c r="AO160" i="20" s="1"/>
  <c r="AP160" i="19"/>
  <c r="AP160" i="20" s="1"/>
  <c r="C163" i="19"/>
  <c r="D163" i="19"/>
  <c r="E163" i="19"/>
  <c r="F163" i="19"/>
  <c r="G163" i="19"/>
  <c r="H163" i="19"/>
  <c r="I163" i="19"/>
  <c r="J163" i="19"/>
  <c r="K163" i="19"/>
  <c r="L163" i="19"/>
  <c r="M163" i="19"/>
  <c r="N163" i="19"/>
  <c r="O163" i="19"/>
  <c r="P163" i="19"/>
  <c r="Q163" i="19"/>
  <c r="R163" i="19"/>
  <c r="S163" i="19"/>
  <c r="T163" i="19"/>
  <c r="U163" i="19"/>
  <c r="V163" i="19"/>
  <c r="W163" i="19"/>
  <c r="X163" i="19"/>
  <c r="Y163" i="19"/>
  <c r="Z163" i="19"/>
  <c r="AA163" i="19"/>
  <c r="AB163" i="19"/>
  <c r="AC163" i="19"/>
  <c r="AD163" i="19"/>
  <c r="AE163" i="19"/>
  <c r="AF163" i="19"/>
  <c r="AG163" i="19"/>
  <c r="AH163" i="19"/>
  <c r="AI163" i="19"/>
  <c r="AJ163" i="19"/>
  <c r="AK163" i="19"/>
  <c r="AL163" i="19"/>
  <c r="AM163" i="19"/>
  <c r="AN163" i="19"/>
  <c r="AO163" i="19"/>
  <c r="AP163" i="19"/>
  <c r="B163" i="19"/>
  <c r="B4" i="19"/>
  <c r="B4" i="20" s="1"/>
  <c r="B5" i="19"/>
  <c r="B5" i="20" s="1"/>
  <c r="B6" i="19"/>
  <c r="B6" i="20" s="1"/>
  <c r="B7" i="19"/>
  <c r="B7" i="20" s="1"/>
  <c r="B8" i="19"/>
  <c r="B8" i="20" s="1"/>
  <c r="B9" i="19"/>
  <c r="B9" i="20" s="1"/>
  <c r="B10" i="19"/>
  <c r="B10" i="20" s="1"/>
  <c r="B11" i="19"/>
  <c r="B11" i="20" s="1"/>
  <c r="B12" i="19"/>
  <c r="B12" i="20" s="1"/>
  <c r="B13" i="19"/>
  <c r="B13" i="20" s="1"/>
  <c r="B14" i="19"/>
  <c r="B14" i="20" s="1"/>
  <c r="B15" i="19"/>
  <c r="B15" i="20" s="1"/>
  <c r="B16" i="19"/>
  <c r="B16" i="20" s="1"/>
  <c r="B17" i="19"/>
  <c r="B17" i="20" s="1"/>
  <c r="B18" i="19"/>
  <c r="B18" i="20" s="1"/>
  <c r="B19" i="19"/>
  <c r="B19" i="20" s="1"/>
  <c r="B20" i="19"/>
  <c r="B20" i="20" s="1"/>
  <c r="B21" i="19"/>
  <c r="B21" i="20" s="1"/>
  <c r="B22" i="19"/>
  <c r="B22" i="20" s="1"/>
  <c r="B23" i="19"/>
  <c r="B23" i="20" s="1"/>
  <c r="B24" i="19"/>
  <c r="B24" i="20" s="1"/>
  <c r="B25" i="19"/>
  <c r="B25" i="20" s="1"/>
  <c r="B26" i="19"/>
  <c r="B26" i="20" s="1"/>
  <c r="B27" i="19"/>
  <c r="B27" i="20" s="1"/>
  <c r="B28" i="19"/>
  <c r="B28" i="20" s="1"/>
  <c r="B29" i="19"/>
  <c r="B29" i="20" s="1"/>
  <c r="B30" i="19"/>
  <c r="B30" i="20" s="1"/>
  <c r="B31" i="19"/>
  <c r="B31" i="20" s="1"/>
  <c r="B32" i="19"/>
  <c r="B32" i="20" s="1"/>
  <c r="B33" i="19"/>
  <c r="B33" i="20" s="1"/>
  <c r="B34" i="19"/>
  <c r="B34" i="20" s="1"/>
  <c r="B35" i="19"/>
  <c r="B35" i="20" s="1"/>
  <c r="B36" i="19"/>
  <c r="B36" i="20" s="1"/>
  <c r="B37" i="19"/>
  <c r="B37" i="20" s="1"/>
  <c r="B38" i="19"/>
  <c r="B38" i="20" s="1"/>
  <c r="B39" i="19"/>
  <c r="B39" i="20" s="1"/>
  <c r="B40" i="19"/>
  <c r="B40" i="20" s="1"/>
  <c r="B41" i="19"/>
  <c r="B41" i="20" s="1"/>
  <c r="B42" i="19"/>
  <c r="B42" i="20" s="1"/>
  <c r="B43" i="19"/>
  <c r="B43" i="20" s="1"/>
  <c r="B44" i="19"/>
  <c r="B44" i="20" s="1"/>
  <c r="B45" i="19"/>
  <c r="B45" i="20" s="1"/>
  <c r="B46" i="19"/>
  <c r="B46" i="20" s="1"/>
  <c r="B47" i="19"/>
  <c r="B47" i="20" s="1"/>
  <c r="B48" i="19"/>
  <c r="B48" i="20" s="1"/>
  <c r="B49" i="19"/>
  <c r="B49" i="20" s="1"/>
  <c r="B50" i="19"/>
  <c r="B50" i="20" s="1"/>
  <c r="B51" i="19"/>
  <c r="B51" i="20" s="1"/>
  <c r="B52" i="19"/>
  <c r="B52" i="20" s="1"/>
  <c r="B53" i="19"/>
  <c r="B53" i="20" s="1"/>
  <c r="B54" i="19"/>
  <c r="B54" i="20" s="1"/>
  <c r="B55" i="19"/>
  <c r="B55" i="20" s="1"/>
  <c r="B56" i="19"/>
  <c r="B56" i="20" s="1"/>
  <c r="B57" i="19"/>
  <c r="B57" i="20" s="1"/>
  <c r="B58" i="19"/>
  <c r="B58" i="20" s="1"/>
  <c r="B59" i="19"/>
  <c r="B59" i="20" s="1"/>
  <c r="B60" i="19"/>
  <c r="B60" i="20" s="1"/>
  <c r="B61" i="19"/>
  <c r="B61" i="20" s="1"/>
  <c r="B62" i="19"/>
  <c r="B62" i="20" s="1"/>
  <c r="B63" i="19"/>
  <c r="B63" i="20" s="1"/>
  <c r="B64" i="19"/>
  <c r="B64" i="20" s="1"/>
  <c r="B65" i="19"/>
  <c r="B65" i="20" s="1"/>
  <c r="B66" i="19"/>
  <c r="B66" i="20" s="1"/>
  <c r="B67" i="19"/>
  <c r="B67" i="20" s="1"/>
  <c r="B68" i="19"/>
  <c r="B68" i="20" s="1"/>
  <c r="B69" i="19"/>
  <c r="B69" i="20" s="1"/>
  <c r="B70" i="19"/>
  <c r="B70" i="20" s="1"/>
  <c r="B71" i="19"/>
  <c r="B71" i="20" s="1"/>
  <c r="B72" i="19"/>
  <c r="B72" i="20" s="1"/>
  <c r="B73" i="19"/>
  <c r="B73" i="20" s="1"/>
  <c r="B74" i="19"/>
  <c r="B74" i="20" s="1"/>
  <c r="B75" i="19"/>
  <c r="B75" i="20" s="1"/>
  <c r="B76" i="19"/>
  <c r="B76" i="20" s="1"/>
  <c r="B77" i="19"/>
  <c r="B77" i="20" s="1"/>
  <c r="B78" i="19"/>
  <c r="B78" i="20" s="1"/>
  <c r="B79" i="19"/>
  <c r="B79" i="20" s="1"/>
  <c r="B80" i="19"/>
  <c r="B80" i="20" s="1"/>
  <c r="B81" i="19"/>
  <c r="B81" i="20" s="1"/>
  <c r="B82" i="19"/>
  <c r="B82" i="20" s="1"/>
  <c r="B83" i="19"/>
  <c r="B83" i="20" s="1"/>
  <c r="B84" i="19"/>
  <c r="B84" i="20" s="1"/>
  <c r="B85" i="19"/>
  <c r="B85" i="20" s="1"/>
  <c r="B86" i="19"/>
  <c r="B86" i="20" s="1"/>
  <c r="B87" i="19"/>
  <c r="B87" i="20" s="1"/>
  <c r="B88" i="19"/>
  <c r="B88" i="20" s="1"/>
  <c r="B89" i="19"/>
  <c r="B89" i="20" s="1"/>
  <c r="B90" i="19"/>
  <c r="B90" i="20" s="1"/>
  <c r="B91" i="19"/>
  <c r="B91" i="20" s="1"/>
  <c r="B92" i="19"/>
  <c r="B92" i="20" s="1"/>
  <c r="B93" i="19"/>
  <c r="B93" i="20" s="1"/>
  <c r="B94" i="19"/>
  <c r="B94" i="20" s="1"/>
  <c r="B95" i="19"/>
  <c r="B95" i="20" s="1"/>
  <c r="B96" i="19"/>
  <c r="B96" i="20" s="1"/>
  <c r="B97" i="19"/>
  <c r="B97" i="20" s="1"/>
  <c r="B98" i="19"/>
  <c r="B98" i="20" s="1"/>
  <c r="B99" i="19"/>
  <c r="B99" i="20" s="1"/>
  <c r="B100" i="19"/>
  <c r="B100" i="20" s="1"/>
  <c r="B101" i="19"/>
  <c r="B101" i="20" s="1"/>
  <c r="B102" i="19"/>
  <c r="B102" i="20" s="1"/>
  <c r="B103" i="19"/>
  <c r="B103" i="20" s="1"/>
  <c r="B104" i="19"/>
  <c r="B104" i="20" s="1"/>
  <c r="B105" i="19"/>
  <c r="B105" i="20" s="1"/>
  <c r="B106" i="19"/>
  <c r="B106" i="20" s="1"/>
  <c r="B107" i="19"/>
  <c r="B107" i="20" s="1"/>
  <c r="B108" i="19"/>
  <c r="B108" i="20" s="1"/>
  <c r="B109" i="19"/>
  <c r="B109" i="20" s="1"/>
  <c r="B110" i="19"/>
  <c r="B110" i="20" s="1"/>
  <c r="B111" i="19"/>
  <c r="B111" i="20" s="1"/>
  <c r="B112" i="19"/>
  <c r="B112" i="20" s="1"/>
  <c r="B113" i="19"/>
  <c r="B113" i="20" s="1"/>
  <c r="B114" i="19"/>
  <c r="B114" i="20" s="1"/>
  <c r="B115" i="19"/>
  <c r="B115" i="20" s="1"/>
  <c r="B119" i="19"/>
  <c r="B119" i="20" s="1"/>
  <c r="B120" i="19"/>
  <c r="B120" i="20" s="1"/>
  <c r="B121" i="19"/>
  <c r="B121" i="20" s="1"/>
  <c r="B122" i="19"/>
  <c r="B122" i="20" s="1"/>
  <c r="B123" i="19"/>
  <c r="B123" i="20" s="1"/>
  <c r="B124" i="19"/>
  <c r="B124" i="20" s="1"/>
  <c r="B125" i="19"/>
  <c r="B125" i="20" s="1"/>
  <c r="B126" i="19"/>
  <c r="B126" i="20" s="1"/>
  <c r="B127" i="19"/>
  <c r="B127" i="20" s="1"/>
  <c r="B128" i="19"/>
  <c r="B128" i="20" s="1"/>
  <c r="B129" i="19"/>
  <c r="B129" i="20" s="1"/>
  <c r="B130" i="19"/>
  <c r="B130" i="20" s="1"/>
  <c r="B131" i="19"/>
  <c r="B131" i="20" s="1"/>
  <c r="B132" i="19"/>
  <c r="B132" i="20" s="1"/>
  <c r="B133" i="19"/>
  <c r="B133" i="20" s="1"/>
  <c r="B134" i="19"/>
  <c r="B134" i="20" s="1"/>
  <c r="B135" i="19"/>
  <c r="B135" i="20" s="1"/>
  <c r="B139" i="19"/>
  <c r="B139" i="20" s="1"/>
  <c r="B140" i="19"/>
  <c r="B140" i="20" s="1"/>
  <c r="B141" i="19"/>
  <c r="B141" i="20" s="1"/>
  <c r="B142" i="19"/>
  <c r="B142" i="20" s="1"/>
  <c r="B143" i="19"/>
  <c r="B143" i="20" s="1"/>
  <c r="B144" i="19"/>
  <c r="B144" i="20" s="1"/>
  <c r="B145" i="19"/>
  <c r="B145" i="20" s="1"/>
  <c r="B146" i="19"/>
  <c r="B146" i="20" s="1"/>
  <c r="B147" i="19"/>
  <c r="B147" i="20" s="1"/>
  <c r="B148" i="19"/>
  <c r="B148" i="20" s="1"/>
  <c r="B149" i="19"/>
  <c r="B149" i="20" s="1"/>
  <c r="B150" i="19"/>
  <c r="B150" i="20" s="1"/>
  <c r="B151" i="19"/>
  <c r="B151" i="20" s="1"/>
  <c r="B152" i="19"/>
  <c r="B152" i="20" s="1"/>
  <c r="B153" i="19"/>
  <c r="B153" i="20" s="1"/>
  <c r="B154" i="19"/>
  <c r="B154" i="20" s="1"/>
  <c r="B155" i="19"/>
  <c r="B155" i="20" s="1"/>
  <c r="B156" i="19"/>
  <c r="B156" i="20" s="1"/>
  <c r="B3" i="19"/>
  <c r="B3" i="20" s="1"/>
  <c r="BA169" i="17"/>
  <c r="BB169" i="17" s="1"/>
  <c r="BA168" i="17"/>
  <c r="BB168" i="17" s="1"/>
  <c r="BA167" i="17"/>
  <c r="BB167" i="17" s="1"/>
  <c r="BA166" i="17"/>
  <c r="BB166" i="17" s="1"/>
  <c r="BA165" i="17"/>
  <c r="BB165" i="17" s="1"/>
  <c r="BB162" i="17"/>
  <c r="BA162" i="17"/>
  <c r="BB161" i="17"/>
  <c r="BA161" i="17"/>
  <c r="BB160" i="17"/>
  <c r="BA160" i="17"/>
  <c r="BB159" i="17"/>
  <c r="BA159" i="17"/>
  <c r="BB158" i="17"/>
  <c r="BA158" i="17"/>
  <c r="BB157" i="17"/>
  <c r="BA157" i="17"/>
  <c r="BB156" i="17"/>
  <c r="BA156" i="17"/>
  <c r="BB155" i="17"/>
  <c r="BA155" i="17"/>
  <c r="BB154" i="17"/>
  <c r="BA154" i="17"/>
  <c r="BB153" i="17"/>
  <c r="BA153" i="17"/>
  <c r="BB152" i="17"/>
  <c r="BA152" i="17"/>
  <c r="BB151" i="17"/>
  <c r="BA151" i="17"/>
  <c r="BB150" i="17"/>
  <c r="BA150" i="17"/>
  <c r="BB149" i="17"/>
  <c r="BA149" i="17"/>
  <c r="BB148" i="17"/>
  <c r="BA148" i="17"/>
  <c r="BB147" i="17"/>
  <c r="BA147" i="17"/>
  <c r="BB146" i="17"/>
  <c r="BA146" i="17"/>
  <c r="BB145" i="17"/>
  <c r="BA145" i="17"/>
  <c r="BB144" i="17"/>
  <c r="BA144" i="17"/>
  <c r="BB143" i="17"/>
  <c r="BA143" i="17"/>
  <c r="BB142" i="17"/>
  <c r="BA142" i="17"/>
  <c r="BB141" i="17"/>
  <c r="BA141" i="17"/>
  <c r="BB140" i="17"/>
  <c r="BA140" i="17"/>
  <c r="BB139" i="17"/>
  <c r="BA139" i="17"/>
  <c r="BB138" i="17"/>
  <c r="BA138" i="17"/>
  <c r="BB137" i="17"/>
  <c r="BA137" i="17"/>
  <c r="BB136" i="17"/>
  <c r="BA136" i="17"/>
  <c r="BB135" i="17"/>
  <c r="BA135" i="17"/>
  <c r="BB134" i="17"/>
  <c r="BA134" i="17"/>
  <c r="BB133" i="17"/>
  <c r="BA133" i="17"/>
  <c r="BB132" i="17"/>
  <c r="BA132" i="17"/>
  <c r="BB131" i="17"/>
  <c r="BA131" i="17"/>
  <c r="BB130" i="17"/>
  <c r="BA130" i="17"/>
  <c r="BB129" i="17"/>
  <c r="BA129" i="17"/>
  <c r="BB128" i="17"/>
  <c r="BA128" i="17"/>
  <c r="BB127" i="17"/>
  <c r="BA127" i="17"/>
  <c r="BB126" i="17"/>
  <c r="BA126" i="17"/>
  <c r="BB125" i="17"/>
  <c r="BA125" i="17"/>
  <c r="BB124" i="17"/>
  <c r="BA124" i="17"/>
  <c r="BB123" i="17"/>
  <c r="BA123" i="17"/>
  <c r="BB122" i="17"/>
  <c r="BA122" i="17"/>
  <c r="BB121" i="17"/>
  <c r="BA121" i="17"/>
  <c r="BB120" i="17"/>
  <c r="BA120" i="17"/>
  <c r="BB119" i="17"/>
  <c r="BA119" i="17"/>
  <c r="BB118" i="17"/>
  <c r="BA118" i="17"/>
  <c r="BB117" i="17"/>
  <c r="BA117" i="17"/>
  <c r="BB116" i="17"/>
  <c r="BA116" i="17"/>
  <c r="BB115" i="17"/>
  <c r="BA115" i="17"/>
  <c r="BB114" i="17"/>
  <c r="BA114" i="17"/>
  <c r="BB113" i="17"/>
  <c r="BA113" i="17"/>
  <c r="BB112" i="17"/>
  <c r="BA112" i="17"/>
  <c r="BB111" i="17"/>
  <c r="BA111" i="17"/>
  <c r="BB110" i="17"/>
  <c r="BA110" i="17"/>
  <c r="BB109" i="17"/>
  <c r="BA109" i="17"/>
  <c r="BB108" i="17"/>
  <c r="BA108" i="17"/>
  <c r="BB107" i="17"/>
  <c r="BA107" i="17"/>
  <c r="BB106" i="17"/>
  <c r="BA106" i="17"/>
  <c r="BB105" i="17"/>
  <c r="BA105" i="17"/>
  <c r="BB104" i="17"/>
  <c r="BA104" i="17"/>
  <c r="BB103" i="17"/>
  <c r="BA103" i="17"/>
  <c r="BB102" i="17"/>
  <c r="BA102" i="17"/>
  <c r="BB101" i="17"/>
  <c r="BA101" i="17"/>
  <c r="BB100" i="17"/>
  <c r="BA100" i="17"/>
  <c r="BB99" i="17"/>
  <c r="BA99" i="17"/>
  <c r="BB98" i="17"/>
  <c r="BA98" i="17"/>
  <c r="BB97" i="17"/>
  <c r="BA97" i="17"/>
  <c r="BB96" i="17"/>
  <c r="BA96" i="17"/>
  <c r="BB95" i="17"/>
  <c r="BA95" i="17"/>
  <c r="BB94" i="17"/>
  <c r="BA94" i="17"/>
  <c r="BB93" i="17"/>
  <c r="BA93" i="17"/>
  <c r="BB92" i="17"/>
  <c r="BA92" i="17"/>
  <c r="BB91" i="17"/>
  <c r="BA91" i="17"/>
  <c r="BB90" i="17"/>
  <c r="BA90" i="17"/>
  <c r="BB89" i="17"/>
  <c r="BA89" i="17"/>
  <c r="BB88" i="17"/>
  <c r="BA88" i="17"/>
  <c r="BB87" i="17"/>
  <c r="BA87" i="17"/>
  <c r="BB86" i="17"/>
  <c r="BA86" i="17"/>
  <c r="BB85" i="17"/>
  <c r="BA85" i="17"/>
  <c r="BB84" i="17"/>
  <c r="BA84" i="17"/>
  <c r="BB83" i="17"/>
  <c r="BA83" i="17"/>
  <c r="BB82" i="17"/>
  <c r="BA82" i="17"/>
  <c r="BB81" i="17"/>
  <c r="BA81" i="17"/>
  <c r="BB80" i="17"/>
  <c r="BA80" i="17"/>
  <c r="BB79" i="17"/>
  <c r="BA79" i="17"/>
  <c r="BB78" i="17"/>
  <c r="BA78" i="17"/>
  <c r="BB77" i="17"/>
  <c r="BA77" i="17"/>
  <c r="BB76" i="17"/>
  <c r="BA76" i="17"/>
  <c r="BB75" i="17"/>
  <c r="BA75" i="17"/>
  <c r="BB74" i="17"/>
  <c r="BA74" i="17"/>
  <c r="BB73" i="17"/>
  <c r="BA73" i="17"/>
  <c r="BB72" i="17"/>
  <c r="BA72" i="17"/>
  <c r="BB71" i="17"/>
  <c r="BA71" i="17"/>
  <c r="BB70" i="17"/>
  <c r="BA70" i="17"/>
  <c r="BB69" i="17"/>
  <c r="BA69" i="17"/>
  <c r="BB68" i="17"/>
  <c r="BA68" i="17"/>
  <c r="BB67" i="17"/>
  <c r="BA67" i="17"/>
  <c r="BB66" i="17"/>
  <c r="BA66" i="17"/>
  <c r="BB65" i="17"/>
  <c r="BA65" i="17"/>
  <c r="BB64" i="17"/>
  <c r="BA64" i="17"/>
  <c r="BB63" i="17"/>
  <c r="BA63" i="17"/>
  <c r="BB62" i="17"/>
  <c r="BA62" i="17"/>
  <c r="BB61" i="17"/>
  <c r="BA61" i="17"/>
  <c r="BB60" i="17"/>
  <c r="BA60" i="17"/>
  <c r="BB59" i="17"/>
  <c r="BA59" i="17"/>
  <c r="BB58" i="17"/>
  <c r="BA58" i="17"/>
  <c r="BB57" i="17"/>
  <c r="BA57" i="17"/>
  <c r="BB56" i="17"/>
  <c r="BA56" i="17"/>
  <c r="BB55" i="17"/>
  <c r="BA55" i="17"/>
  <c r="BB54" i="17"/>
  <c r="BA54" i="17"/>
  <c r="BB53" i="17"/>
  <c r="BA53" i="17"/>
  <c r="BB52" i="17"/>
  <c r="BA52" i="17"/>
  <c r="BB51" i="17"/>
  <c r="BA51" i="17"/>
  <c r="BB50" i="17"/>
  <c r="BA50" i="17"/>
  <c r="BB49" i="17"/>
  <c r="BA49" i="17"/>
  <c r="BB48" i="17"/>
  <c r="BA48" i="17"/>
  <c r="BB47" i="17"/>
  <c r="BA47" i="17"/>
  <c r="BB46" i="17"/>
  <c r="BA46" i="17"/>
  <c r="BB45" i="17"/>
  <c r="BA45" i="17"/>
  <c r="BB44" i="17"/>
  <c r="BA44" i="17"/>
  <c r="BB43" i="17"/>
  <c r="BA43" i="17"/>
  <c r="BB42" i="17"/>
  <c r="BA42" i="17"/>
  <c r="BB41" i="17"/>
  <c r="BA41" i="17"/>
  <c r="BB40" i="17"/>
  <c r="BA40" i="17"/>
  <c r="BB39" i="17"/>
  <c r="BA39" i="17"/>
  <c r="BB38" i="17"/>
  <c r="BA38" i="17"/>
  <c r="BB37" i="17"/>
  <c r="BA37" i="17"/>
  <c r="BB36" i="17"/>
  <c r="BA36" i="17"/>
  <c r="BB35" i="17"/>
  <c r="BA35" i="17"/>
  <c r="BB34" i="17"/>
  <c r="BA34" i="17"/>
  <c r="BB33" i="17"/>
  <c r="BA33" i="17"/>
  <c r="BB32" i="17"/>
  <c r="BA32" i="17"/>
  <c r="BB31" i="17"/>
  <c r="BA31" i="17"/>
  <c r="BB30" i="17"/>
  <c r="BA30" i="17"/>
  <c r="BB29" i="17"/>
  <c r="BA29" i="17"/>
  <c r="BB28" i="17"/>
  <c r="BA28" i="17"/>
  <c r="BB27" i="17"/>
  <c r="BA27" i="17"/>
  <c r="BB26" i="17"/>
  <c r="BA26" i="17"/>
  <c r="BB25" i="17"/>
  <c r="BA25" i="17"/>
  <c r="BB24" i="17"/>
  <c r="BA24" i="17"/>
  <c r="BB23" i="17"/>
  <c r="BA23" i="17"/>
  <c r="BB22" i="17"/>
  <c r="BA22" i="17"/>
  <c r="BB21" i="17"/>
  <c r="BA21" i="17"/>
  <c r="BB20" i="17"/>
  <c r="BA20" i="17"/>
  <c r="BB19" i="17"/>
  <c r="BA19" i="17"/>
  <c r="BB18" i="17"/>
  <c r="BA18" i="17"/>
  <c r="BB17" i="17"/>
  <c r="BA17" i="17"/>
  <c r="BB16" i="17"/>
  <c r="BA16" i="17"/>
  <c r="BB15" i="17"/>
  <c r="BA15" i="17"/>
  <c r="BB14" i="17"/>
  <c r="BA14" i="17"/>
  <c r="BB13" i="17"/>
  <c r="BA13" i="17"/>
  <c r="BB12" i="17"/>
  <c r="BA12" i="17"/>
  <c r="BB11" i="17"/>
  <c r="BA11" i="17"/>
  <c r="BB10" i="17"/>
  <c r="BA10" i="17"/>
  <c r="BB9" i="17"/>
  <c r="BA9" i="17"/>
  <c r="BB8" i="17"/>
  <c r="BA8" i="17"/>
  <c r="BB7" i="17"/>
  <c r="BA7" i="17"/>
  <c r="BB6" i="17"/>
  <c r="BA6" i="17"/>
  <c r="BB5" i="17"/>
  <c r="BA5" i="17"/>
  <c r="BB6" i="16"/>
  <c r="BB7" i="16"/>
  <c r="BB8" i="16"/>
  <c r="BB9" i="16"/>
  <c r="BB10" i="16"/>
  <c r="BB11" i="16"/>
  <c r="BB12" i="16"/>
  <c r="BB13" i="16"/>
  <c r="BB14" i="16"/>
  <c r="BB15" i="16"/>
  <c r="BB16" i="16"/>
  <c r="BB17" i="16"/>
  <c r="BB18" i="16"/>
  <c r="BB19" i="16"/>
  <c r="BB20" i="16"/>
  <c r="BB21" i="16"/>
  <c r="BB22" i="16"/>
  <c r="BB23" i="16"/>
  <c r="BB24" i="16"/>
  <c r="BB25" i="16"/>
  <c r="BB26" i="16"/>
  <c r="BB27" i="16"/>
  <c r="BB28" i="16"/>
  <c r="BB29" i="16"/>
  <c r="BB30" i="16"/>
  <c r="BB31" i="16"/>
  <c r="BB32" i="16"/>
  <c r="BB33" i="16"/>
  <c r="BB34" i="16"/>
  <c r="BB35" i="16"/>
  <c r="BB36" i="16"/>
  <c r="BB37" i="16"/>
  <c r="BB38" i="16"/>
  <c r="BB39" i="16"/>
  <c r="BB40" i="16"/>
  <c r="BB41" i="16"/>
  <c r="BB42" i="16"/>
  <c r="BB43" i="16"/>
  <c r="BB44" i="16"/>
  <c r="BB45" i="16"/>
  <c r="BB46" i="16"/>
  <c r="BB47" i="16"/>
  <c r="BB48" i="16"/>
  <c r="BB49" i="16"/>
  <c r="BB50" i="16"/>
  <c r="BB51" i="16"/>
  <c r="BB52" i="16"/>
  <c r="BB53" i="16"/>
  <c r="BB54" i="16"/>
  <c r="BB55" i="16"/>
  <c r="BB56" i="16"/>
  <c r="BB57" i="16"/>
  <c r="BB58" i="16"/>
  <c r="BB59" i="16"/>
  <c r="BB60" i="16"/>
  <c r="BB61" i="16"/>
  <c r="BB62" i="16"/>
  <c r="BB63" i="16"/>
  <c r="BB64" i="16"/>
  <c r="BB65" i="16"/>
  <c r="BB66" i="16"/>
  <c r="BB67" i="16"/>
  <c r="BB68" i="16"/>
  <c r="BB69" i="16"/>
  <c r="BB70" i="16"/>
  <c r="BB71" i="16"/>
  <c r="BB72" i="16"/>
  <c r="BB73" i="16"/>
  <c r="BB74" i="16"/>
  <c r="BB75" i="16"/>
  <c r="BB76" i="16"/>
  <c r="BB77" i="16"/>
  <c r="BB78" i="16"/>
  <c r="BB79" i="16"/>
  <c r="BB80" i="16"/>
  <c r="BB81" i="16"/>
  <c r="BB82" i="16"/>
  <c r="BB83" i="16"/>
  <c r="BB84" i="16"/>
  <c r="BB85" i="16"/>
  <c r="BB86" i="16"/>
  <c r="BB87" i="16"/>
  <c r="BB88" i="16"/>
  <c r="BB89" i="16"/>
  <c r="BB90" i="16"/>
  <c r="BB91" i="16"/>
  <c r="BB92" i="16"/>
  <c r="BB93" i="16"/>
  <c r="BB94" i="16"/>
  <c r="BB95" i="16"/>
  <c r="BB96" i="16"/>
  <c r="BB97" i="16"/>
  <c r="BB98" i="16"/>
  <c r="BB99" i="16"/>
  <c r="BB100" i="16"/>
  <c r="BB101" i="16"/>
  <c r="BB102" i="16"/>
  <c r="BB103" i="16"/>
  <c r="BB104" i="16"/>
  <c r="BB105" i="16"/>
  <c r="BB106" i="16"/>
  <c r="BB107" i="16"/>
  <c r="BB108" i="16"/>
  <c r="BB109" i="16"/>
  <c r="BB110" i="16"/>
  <c r="BB111" i="16"/>
  <c r="BB112" i="16"/>
  <c r="BB113" i="16"/>
  <c r="BB114" i="16"/>
  <c r="BB115" i="16"/>
  <c r="BB116" i="16"/>
  <c r="BB117" i="16"/>
  <c r="BB118" i="16"/>
  <c r="BB119" i="16"/>
  <c r="BB120" i="16"/>
  <c r="BB121" i="16"/>
  <c r="BB122" i="16"/>
  <c r="BB123" i="16"/>
  <c r="BB124" i="16"/>
  <c r="BB125" i="16"/>
  <c r="BB126" i="16"/>
  <c r="BB127" i="16"/>
  <c r="BB128" i="16"/>
  <c r="BB129" i="16"/>
  <c r="BB130" i="16"/>
  <c r="BB131" i="16"/>
  <c r="BB132" i="16"/>
  <c r="BB133" i="16"/>
  <c r="BB134" i="16"/>
  <c r="BB135" i="16"/>
  <c r="BB136" i="16"/>
  <c r="BB137" i="16"/>
  <c r="BB138" i="16"/>
  <c r="BB139" i="16"/>
  <c r="BB140" i="16"/>
  <c r="BB141" i="16"/>
  <c r="BB142" i="16"/>
  <c r="BB143" i="16"/>
  <c r="BB144" i="16"/>
  <c r="BB145" i="16"/>
  <c r="BB146" i="16"/>
  <c r="BB147" i="16"/>
  <c r="BB148" i="16"/>
  <c r="BB149" i="16"/>
  <c r="BB150" i="16"/>
  <c r="BB151" i="16"/>
  <c r="BB152" i="16"/>
  <c r="BB153" i="16"/>
  <c r="BB154" i="16"/>
  <c r="BB155" i="16"/>
  <c r="BB156" i="16"/>
  <c r="BB157" i="16"/>
  <c r="BB158" i="16"/>
  <c r="BB159" i="16"/>
  <c r="BB160" i="16"/>
  <c r="BB161" i="16"/>
  <c r="BB162" i="16"/>
  <c r="BB163" i="16"/>
  <c r="BB164" i="16"/>
  <c r="BB165" i="16"/>
  <c r="BB166" i="16"/>
  <c r="BB167" i="16"/>
  <c r="BB168" i="16"/>
  <c r="BB169" i="16"/>
  <c r="BB170" i="16"/>
  <c r="BB171" i="16"/>
  <c r="BB172" i="16"/>
  <c r="BB173" i="16"/>
  <c r="BB5" i="16"/>
  <c r="BA180" i="16"/>
  <c r="BB180" i="16" s="1"/>
  <c r="BA179" i="16"/>
  <c r="BB179" i="16" s="1"/>
  <c r="BA178" i="16"/>
  <c r="BB178" i="16" s="1"/>
  <c r="BA177" i="16"/>
  <c r="BB177" i="16" s="1"/>
  <c r="BA176" i="16"/>
  <c r="BB176" i="16" s="1"/>
  <c r="BA173" i="16"/>
  <c r="BA172" i="16"/>
  <c r="BA171" i="16"/>
  <c r="BA170" i="16"/>
  <c r="BA169" i="16"/>
  <c r="BA168" i="16"/>
  <c r="BA167" i="16"/>
  <c r="BA166" i="16"/>
  <c r="BA165" i="16"/>
  <c r="BA164" i="16"/>
  <c r="BA163" i="16"/>
  <c r="BA162" i="16"/>
  <c r="BA161" i="16"/>
  <c r="BA160" i="16"/>
  <c r="BA159" i="16"/>
  <c r="BA158" i="16"/>
  <c r="BA157" i="16"/>
  <c r="BA156" i="16"/>
  <c r="BA155" i="16"/>
  <c r="BA154" i="16"/>
  <c r="BA153" i="16"/>
  <c r="BA152" i="16"/>
  <c r="BA151" i="16"/>
  <c r="BA150" i="16"/>
  <c r="BA149" i="16"/>
  <c r="BA148" i="16"/>
  <c r="BA147" i="16"/>
  <c r="BA146" i="16"/>
  <c r="BA145" i="16"/>
  <c r="BA144" i="16"/>
  <c r="BA143" i="16"/>
  <c r="BA142" i="16"/>
  <c r="BA141" i="16"/>
  <c r="BA140" i="16"/>
  <c r="BA139" i="16"/>
  <c r="BA138" i="16"/>
  <c r="BA137" i="16"/>
  <c r="BA136" i="16"/>
  <c r="BA135" i="16"/>
  <c r="BA134" i="16"/>
  <c r="BA133" i="16"/>
  <c r="BA132" i="16"/>
  <c r="BA131" i="16"/>
  <c r="BA130" i="16"/>
  <c r="BA129" i="16"/>
  <c r="BA128" i="16"/>
  <c r="BA127" i="16"/>
  <c r="BA126" i="16"/>
  <c r="BA125" i="16"/>
  <c r="BA124" i="16"/>
  <c r="BA123" i="16"/>
  <c r="BA122" i="16"/>
  <c r="BA121" i="16"/>
  <c r="BA120" i="16"/>
  <c r="BA119" i="16"/>
  <c r="BA118" i="16"/>
  <c r="BA117" i="16"/>
  <c r="BA116" i="16"/>
  <c r="BA115" i="16"/>
  <c r="BA114" i="16"/>
  <c r="BA113" i="16"/>
  <c r="BA112" i="16"/>
  <c r="BA111" i="16"/>
  <c r="BA110" i="16"/>
  <c r="BA109" i="16"/>
  <c r="BA108" i="16"/>
  <c r="BA107" i="16"/>
  <c r="BA106" i="16"/>
  <c r="BA105" i="16"/>
  <c r="BA104" i="16"/>
  <c r="BA103" i="16"/>
  <c r="BA102" i="16"/>
  <c r="BA101" i="16"/>
  <c r="BA100" i="16"/>
  <c r="BA99" i="16"/>
  <c r="BA98" i="16"/>
  <c r="BA97" i="16"/>
  <c r="BA96" i="16"/>
  <c r="BA95" i="16"/>
  <c r="BA94" i="16"/>
  <c r="BA93" i="16"/>
  <c r="BA92" i="16"/>
  <c r="BA91" i="16"/>
  <c r="BA90" i="16"/>
  <c r="BA89" i="16"/>
  <c r="BA88" i="16"/>
  <c r="BA87" i="16"/>
  <c r="BA86" i="16"/>
  <c r="BA85" i="16"/>
  <c r="BA84" i="16"/>
  <c r="BA83" i="16"/>
  <c r="BA82" i="16"/>
  <c r="BA81" i="16"/>
  <c r="BA80" i="16"/>
  <c r="BA79" i="16"/>
  <c r="BA78" i="16"/>
  <c r="BA77" i="16"/>
  <c r="BA76" i="16"/>
  <c r="BA75" i="16"/>
  <c r="BA74" i="16"/>
  <c r="BA73" i="16"/>
  <c r="BA72" i="16"/>
  <c r="BA71" i="16"/>
  <c r="BA70" i="16"/>
  <c r="BA69" i="16"/>
  <c r="BA68" i="16"/>
  <c r="BA67" i="16"/>
  <c r="BA66" i="16"/>
  <c r="BA65" i="16"/>
  <c r="BA64" i="16"/>
  <c r="BA63" i="16"/>
  <c r="BA62" i="16"/>
  <c r="BA61" i="16"/>
  <c r="BA60" i="16"/>
  <c r="BA59" i="16"/>
  <c r="BA58" i="16"/>
  <c r="BA57" i="16"/>
  <c r="BA56" i="16"/>
  <c r="BA55" i="16"/>
  <c r="BA54" i="16"/>
  <c r="BA53" i="16"/>
  <c r="BA52" i="16"/>
  <c r="BA51" i="16"/>
  <c r="BA50" i="16"/>
  <c r="BA49" i="16"/>
  <c r="BA48" i="16"/>
  <c r="BA47" i="16"/>
  <c r="BA46" i="16"/>
  <c r="BA45" i="16"/>
  <c r="BA44" i="16"/>
  <c r="BA43" i="16"/>
  <c r="BA42" i="16"/>
  <c r="BA41" i="16"/>
  <c r="BA40" i="16"/>
  <c r="BA39" i="16"/>
  <c r="BA38" i="16"/>
  <c r="BA37" i="16"/>
  <c r="BA36" i="16"/>
  <c r="BA35" i="16"/>
  <c r="BA34" i="16"/>
  <c r="BA33" i="16"/>
  <c r="BA32" i="16"/>
  <c r="BA31" i="16"/>
  <c r="BA30" i="16"/>
  <c r="BA29" i="16"/>
  <c r="BA28" i="16"/>
  <c r="BA27" i="16"/>
  <c r="BA26" i="16"/>
  <c r="BA25" i="16"/>
  <c r="BA24" i="16"/>
  <c r="BA23" i="16"/>
  <c r="BA22" i="16"/>
  <c r="BA21" i="16"/>
  <c r="BA20" i="16"/>
  <c r="BA19" i="16"/>
  <c r="BA18" i="16"/>
  <c r="BA17" i="16"/>
  <c r="BA16" i="16"/>
  <c r="BA15" i="16"/>
  <c r="BA14" i="16"/>
  <c r="BA13" i="16"/>
  <c r="BA12" i="16"/>
  <c r="BA11" i="16"/>
  <c r="BA10" i="16"/>
  <c r="BA9" i="16"/>
  <c r="BA8" i="16"/>
  <c r="BA7" i="16"/>
  <c r="BA6" i="16"/>
  <c r="BA5" i="16"/>
  <c r="BA180" i="15"/>
  <c r="BB180" i="15" s="1"/>
  <c r="BA179" i="15"/>
  <c r="BB179" i="15" s="1"/>
  <c r="BA178" i="15"/>
  <c r="BB178" i="15" s="1"/>
  <c r="BA177" i="15"/>
  <c r="BB177" i="15" s="1"/>
  <c r="BA176" i="15"/>
  <c r="BB176" i="15" s="1"/>
  <c r="BA173" i="15"/>
  <c r="BA172" i="15"/>
  <c r="BA171" i="15"/>
  <c r="BA170" i="15"/>
  <c r="BA169" i="15"/>
  <c r="BA168" i="15"/>
  <c r="BA167" i="15"/>
  <c r="BA166" i="15"/>
  <c r="BA165" i="15"/>
  <c r="BA164" i="15"/>
  <c r="BA163" i="15"/>
  <c r="BA162" i="15"/>
  <c r="BA161" i="15"/>
  <c r="BA160" i="15"/>
  <c r="BA159" i="15"/>
  <c r="BA158" i="15"/>
  <c r="BA157" i="15"/>
  <c r="BA156" i="15"/>
  <c r="BA155" i="15"/>
  <c r="BA154" i="15"/>
  <c r="BA153" i="15"/>
  <c r="BA152" i="15"/>
  <c r="BA151" i="15"/>
  <c r="BA150" i="15"/>
  <c r="BA149" i="15"/>
  <c r="BA148" i="15"/>
  <c r="BA147" i="15"/>
  <c r="BA146" i="15"/>
  <c r="BA145" i="15"/>
  <c r="BA144" i="15"/>
  <c r="BA143" i="15"/>
  <c r="BA142" i="15"/>
  <c r="BA141" i="15"/>
  <c r="BA140" i="15"/>
  <c r="BA139" i="15"/>
  <c r="BA138" i="15"/>
  <c r="BA137" i="15"/>
  <c r="BA136" i="15"/>
  <c r="BA135" i="15"/>
  <c r="BA134" i="15"/>
  <c r="BA133" i="15"/>
  <c r="BA132" i="15"/>
  <c r="BA131" i="15"/>
  <c r="BA130" i="15"/>
  <c r="BA129" i="15"/>
  <c r="BA128" i="15"/>
  <c r="BA127" i="15"/>
  <c r="BA126" i="15"/>
  <c r="BA125" i="15"/>
  <c r="BA124" i="15"/>
  <c r="BA123" i="15"/>
  <c r="BA122" i="15"/>
  <c r="BA121" i="15"/>
  <c r="BA120" i="15"/>
  <c r="BA119" i="15"/>
  <c r="BA118" i="15"/>
  <c r="BA117" i="15"/>
  <c r="BA116" i="15"/>
  <c r="BA115" i="15"/>
  <c r="BA114" i="15"/>
  <c r="BA113" i="15"/>
  <c r="BA112" i="15"/>
  <c r="BA111" i="15"/>
  <c r="BA110" i="15"/>
  <c r="BA109" i="15"/>
  <c r="BA108" i="15"/>
  <c r="BA107" i="15"/>
  <c r="BA106" i="15"/>
  <c r="BA105" i="15"/>
  <c r="BA104" i="15"/>
  <c r="BA103" i="15"/>
  <c r="BA102" i="15"/>
  <c r="BA101" i="15"/>
  <c r="BA100" i="15"/>
  <c r="BA99" i="15"/>
  <c r="BA98" i="15"/>
  <c r="BA97" i="15"/>
  <c r="BA96" i="15"/>
  <c r="BA95" i="15"/>
  <c r="BA94" i="15"/>
  <c r="BA93" i="15"/>
  <c r="BA92" i="15"/>
  <c r="BA91" i="15"/>
  <c r="BA90" i="15"/>
  <c r="BA89" i="15"/>
  <c r="BA88" i="15"/>
  <c r="BA87" i="15"/>
  <c r="BA86" i="15"/>
  <c r="BA85" i="15"/>
  <c r="BA84" i="15"/>
  <c r="BA83" i="15"/>
  <c r="BA82" i="15"/>
  <c r="BA81" i="15"/>
  <c r="BA80" i="15"/>
  <c r="BA79" i="15"/>
  <c r="BA78" i="15"/>
  <c r="BA77" i="15"/>
  <c r="BA76" i="15"/>
  <c r="BA75" i="15"/>
  <c r="BA74" i="15"/>
  <c r="BA73" i="15"/>
  <c r="BA72" i="15"/>
  <c r="BA71" i="15"/>
  <c r="BA70" i="15"/>
  <c r="BA69" i="15"/>
  <c r="BA68" i="15"/>
  <c r="BA67" i="15"/>
  <c r="BA66" i="15"/>
  <c r="BA65" i="15"/>
  <c r="BA64" i="15"/>
  <c r="BA63" i="15"/>
  <c r="BA62" i="15"/>
  <c r="BA61" i="15"/>
  <c r="BA60" i="15"/>
  <c r="BA59" i="15"/>
  <c r="BA58" i="15"/>
  <c r="BA57" i="15"/>
  <c r="BA56" i="15"/>
  <c r="BA55" i="15"/>
  <c r="BA54" i="15"/>
  <c r="BA53" i="15"/>
  <c r="BA52" i="15"/>
  <c r="BA51" i="15"/>
  <c r="BA50" i="15"/>
  <c r="BA49" i="15"/>
  <c r="BA48" i="15"/>
  <c r="BA47" i="15"/>
  <c r="BA46" i="15"/>
  <c r="BA45" i="15"/>
  <c r="BA44" i="15"/>
  <c r="BA43" i="15"/>
  <c r="BA42" i="15"/>
  <c r="BA41" i="15"/>
  <c r="BA40" i="15"/>
  <c r="BA39" i="15"/>
  <c r="BA38" i="15"/>
  <c r="BA37" i="15"/>
  <c r="BA36" i="15"/>
  <c r="BA35" i="15"/>
  <c r="BA34" i="15"/>
  <c r="BA33" i="15"/>
  <c r="BA32" i="15"/>
  <c r="BA31" i="15"/>
  <c r="BA30" i="15"/>
  <c r="BA29" i="15"/>
  <c r="BA28" i="15"/>
  <c r="BA27" i="15"/>
  <c r="BA26" i="15"/>
  <c r="BA25" i="15"/>
  <c r="BA24" i="15"/>
  <c r="BA23" i="15"/>
  <c r="BA22" i="15"/>
  <c r="BA21" i="15"/>
  <c r="BA20" i="15"/>
  <c r="BA19" i="15"/>
  <c r="BA18" i="15"/>
  <c r="BA17" i="15"/>
  <c r="BA16" i="15"/>
  <c r="BA15" i="15"/>
  <c r="BA14" i="15"/>
  <c r="BA13" i="15"/>
  <c r="BA12" i="15"/>
  <c r="BA11" i="15"/>
  <c r="BA10" i="15"/>
  <c r="BA9" i="15"/>
  <c r="BA8" i="15"/>
  <c r="BA7" i="15"/>
  <c r="BA6" i="15"/>
  <c r="BA5" i="15"/>
  <c r="BA140" i="14"/>
  <c r="BA40" i="14"/>
  <c r="BA180" i="14"/>
  <c r="BB180" i="14" s="1"/>
  <c r="BA179" i="14"/>
  <c r="BB179" i="14" s="1"/>
  <c r="BA178" i="14"/>
  <c r="BB178" i="14" s="1"/>
  <c r="BA177" i="14"/>
  <c r="BB177" i="14" s="1"/>
  <c r="BA176" i="14"/>
  <c r="BB176" i="14" s="1"/>
  <c r="BA173" i="14"/>
  <c r="BA172" i="14"/>
  <c r="BA171" i="14"/>
  <c r="BA170" i="14"/>
  <c r="BA169" i="14"/>
  <c r="BA168" i="14"/>
  <c r="BA167" i="14"/>
  <c r="BA166" i="14"/>
  <c r="BA165" i="14"/>
  <c r="BA164" i="14"/>
  <c r="BA163" i="14"/>
  <c r="BA162" i="14"/>
  <c r="BA161" i="14"/>
  <c r="BA160" i="14"/>
  <c r="BA159" i="14"/>
  <c r="BA158" i="14"/>
  <c r="BA157" i="14"/>
  <c r="BA156" i="14"/>
  <c r="BA155" i="14"/>
  <c r="BA154" i="14"/>
  <c r="BA153" i="14"/>
  <c r="BA152" i="14"/>
  <c r="BA151" i="14"/>
  <c r="BA150" i="14"/>
  <c r="BA149" i="14"/>
  <c r="BA148" i="14"/>
  <c r="BA147" i="14"/>
  <c r="BA146" i="14"/>
  <c r="BA145" i="14"/>
  <c r="BA144" i="14"/>
  <c r="BA143" i="14"/>
  <c r="BA142" i="14"/>
  <c r="BA141" i="14"/>
  <c r="BA139" i="14"/>
  <c r="BA138" i="14"/>
  <c r="BA137" i="14"/>
  <c r="BA136" i="14"/>
  <c r="BA135" i="14"/>
  <c r="BA134" i="14"/>
  <c r="BA133" i="14"/>
  <c r="BA132" i="14"/>
  <c r="BA131" i="14"/>
  <c r="BA130" i="14"/>
  <c r="BA129" i="14"/>
  <c r="BA128" i="14"/>
  <c r="BA127" i="14"/>
  <c r="BA126" i="14"/>
  <c r="BA125" i="14"/>
  <c r="BA124" i="14"/>
  <c r="BA123" i="14"/>
  <c r="BA122" i="14"/>
  <c r="BA121" i="14"/>
  <c r="BA120" i="14"/>
  <c r="BA119" i="14"/>
  <c r="BA118" i="14"/>
  <c r="BA117" i="14"/>
  <c r="BA116" i="14"/>
  <c r="BA115" i="14"/>
  <c r="BA114" i="14"/>
  <c r="BA113" i="14"/>
  <c r="BA112" i="14"/>
  <c r="BA111" i="14"/>
  <c r="BA110" i="14"/>
  <c r="BA109" i="14"/>
  <c r="BA108" i="14"/>
  <c r="BA107" i="14"/>
  <c r="BA106" i="14"/>
  <c r="BA105" i="14"/>
  <c r="BA104" i="14"/>
  <c r="BA103" i="14"/>
  <c r="BA102" i="14"/>
  <c r="BA101" i="14"/>
  <c r="BA100" i="14"/>
  <c r="BA99" i="14"/>
  <c r="BA98" i="14"/>
  <c r="BA97" i="14"/>
  <c r="BA96" i="14"/>
  <c r="BA95" i="14"/>
  <c r="BA94" i="14"/>
  <c r="BA93" i="14"/>
  <c r="BA92" i="14"/>
  <c r="BA91" i="14"/>
  <c r="BA90" i="14"/>
  <c r="BA89" i="14"/>
  <c r="BA88" i="14"/>
  <c r="BA87" i="14"/>
  <c r="BA86" i="14"/>
  <c r="BA85" i="14"/>
  <c r="BA84" i="14"/>
  <c r="BA83" i="14"/>
  <c r="BA82" i="14"/>
  <c r="BA81" i="14"/>
  <c r="BA80" i="14"/>
  <c r="BA79" i="14"/>
  <c r="BA78" i="14"/>
  <c r="BA77" i="14"/>
  <c r="BA76" i="14"/>
  <c r="BA75" i="14"/>
  <c r="BA74" i="14"/>
  <c r="BA73" i="14"/>
  <c r="BA72" i="14"/>
  <c r="BA71" i="14"/>
  <c r="BA70" i="14"/>
  <c r="BA69" i="14"/>
  <c r="BA68" i="14"/>
  <c r="BA67" i="14"/>
  <c r="BA66" i="14"/>
  <c r="BA65" i="14"/>
  <c r="BA64" i="14"/>
  <c r="BA63" i="14"/>
  <c r="BA62" i="14"/>
  <c r="BA61" i="14"/>
  <c r="BA60" i="14"/>
  <c r="BA59" i="14"/>
  <c r="BA58" i="14"/>
  <c r="BA57" i="14"/>
  <c r="BA56" i="14"/>
  <c r="BA55" i="14"/>
  <c r="BA54" i="14"/>
  <c r="BA53" i="14"/>
  <c r="BA52" i="14"/>
  <c r="BA51" i="14"/>
  <c r="BA50" i="14"/>
  <c r="BA49" i="14"/>
  <c r="BA48" i="14"/>
  <c r="BA47" i="14"/>
  <c r="BA46" i="14"/>
  <c r="BA45" i="14"/>
  <c r="BA44" i="14"/>
  <c r="BA43" i="14"/>
  <c r="BA42" i="14"/>
  <c r="BA41" i="14"/>
  <c r="BA39" i="14"/>
  <c r="BA38" i="14"/>
  <c r="BA37" i="14"/>
  <c r="BA36" i="14"/>
  <c r="BA35" i="14"/>
  <c r="BA34" i="14"/>
  <c r="BA33" i="14"/>
  <c r="BA32" i="14"/>
  <c r="BA31" i="14"/>
  <c r="BA30" i="14"/>
  <c r="BA29" i="14"/>
  <c r="BA28" i="14"/>
  <c r="BA27" i="14"/>
  <c r="BA26" i="14"/>
  <c r="BA25" i="14"/>
  <c r="BA24" i="14"/>
  <c r="BA23" i="14"/>
  <c r="BA22" i="14"/>
  <c r="BA21" i="14"/>
  <c r="BA20" i="14"/>
  <c r="BA19" i="14"/>
  <c r="BA18" i="14"/>
  <c r="BA17" i="14"/>
  <c r="BA16" i="14"/>
  <c r="BA15" i="14"/>
  <c r="BA14" i="14"/>
  <c r="BA13" i="14"/>
  <c r="BA12" i="14"/>
  <c r="BA11" i="14"/>
  <c r="BA10" i="14"/>
  <c r="BA9" i="14"/>
  <c r="BA8" i="14"/>
  <c r="BA7" i="14"/>
  <c r="BA6" i="14"/>
  <c r="BA5" i="14"/>
  <c r="BA6" i="10"/>
  <c r="BA7" i="10"/>
  <c r="BA8" i="10"/>
  <c r="BA9" i="10"/>
  <c r="BA10" i="10"/>
  <c r="BA11" i="10"/>
  <c r="BA12" i="10"/>
  <c r="BA13" i="10"/>
  <c r="BA14" i="10"/>
  <c r="BA15" i="10"/>
  <c r="BA16" i="10"/>
  <c r="BA17" i="10"/>
  <c r="BA18" i="10"/>
  <c r="BA19" i="10"/>
  <c r="BA20" i="10"/>
  <c r="BA21" i="10"/>
  <c r="BA22" i="10"/>
  <c r="BA23" i="10"/>
  <c r="BA24" i="10"/>
  <c r="BA25" i="10"/>
  <c r="BA26" i="10"/>
  <c r="BA27" i="10"/>
  <c r="BA28" i="10"/>
  <c r="BA29" i="10"/>
  <c r="BA30" i="10"/>
  <c r="BA31" i="10"/>
  <c r="BA32" i="10"/>
  <c r="BA33" i="10"/>
  <c r="BA34" i="10"/>
  <c r="BA35" i="10"/>
  <c r="BA36" i="10"/>
  <c r="BA37" i="10"/>
  <c r="BA38" i="10"/>
  <c r="BA39" i="10"/>
  <c r="BA40" i="10"/>
  <c r="BA41" i="10"/>
  <c r="BA42" i="10"/>
  <c r="BA43" i="10"/>
  <c r="BA44" i="10"/>
  <c r="BA45" i="10"/>
  <c r="BA46" i="10"/>
  <c r="BA47" i="10"/>
  <c r="BA48" i="10"/>
  <c r="BA49" i="10"/>
  <c r="BA50" i="10"/>
  <c r="BA51" i="10"/>
  <c r="BA52" i="10"/>
  <c r="BA53" i="10"/>
  <c r="BA54" i="10"/>
  <c r="BA55" i="10"/>
  <c r="BA56" i="10"/>
  <c r="BA57" i="10"/>
  <c r="BA58" i="10"/>
  <c r="BA59" i="10"/>
  <c r="BA60" i="10"/>
  <c r="BA61" i="10"/>
  <c r="BA62" i="10"/>
  <c r="BA63" i="10"/>
  <c r="BA64" i="10"/>
  <c r="BA65" i="10"/>
  <c r="BA66" i="10"/>
  <c r="BA67" i="10"/>
  <c r="BA68" i="10"/>
  <c r="BA69" i="10"/>
  <c r="BA70" i="10"/>
  <c r="BA71" i="10"/>
  <c r="BA72" i="10"/>
  <c r="BA73" i="10"/>
  <c r="BA74" i="10"/>
  <c r="BA75" i="10"/>
  <c r="BA76" i="10"/>
  <c r="BA77" i="10"/>
  <c r="BA78" i="10"/>
  <c r="BA79" i="10"/>
  <c r="BA80" i="10"/>
  <c r="BA81" i="10"/>
  <c r="BA82" i="10"/>
  <c r="BA83" i="10"/>
  <c r="BA84" i="10"/>
  <c r="BA85" i="10"/>
  <c r="BA86" i="10"/>
  <c r="BA87" i="10"/>
  <c r="BA88" i="10"/>
  <c r="BA89" i="10"/>
  <c r="BA90" i="10"/>
  <c r="BA91" i="10"/>
  <c r="BA92" i="10"/>
  <c r="BA93" i="10"/>
  <c r="BA94" i="10"/>
  <c r="BA95" i="10"/>
  <c r="BA96" i="10"/>
  <c r="BA97" i="10"/>
  <c r="BA98" i="10"/>
  <c r="BA99" i="10"/>
  <c r="BA100" i="10"/>
  <c r="BA101" i="10"/>
  <c r="BA102" i="10"/>
  <c r="BA103" i="10"/>
  <c r="BA104" i="10"/>
  <c r="BA105" i="10"/>
  <c r="BA106" i="10"/>
  <c r="BA107" i="10"/>
  <c r="BA108" i="10"/>
  <c r="BA109" i="10"/>
  <c r="BA110" i="10"/>
  <c r="BA111" i="10"/>
  <c r="BA112" i="10"/>
  <c r="BA113" i="10"/>
  <c r="BA114" i="10"/>
  <c r="BA115" i="10"/>
  <c r="BA116" i="10"/>
  <c r="BA117" i="10"/>
  <c r="BA118" i="10"/>
  <c r="BA119" i="10"/>
  <c r="BA120" i="10"/>
  <c r="BA121" i="10"/>
  <c r="BA122" i="10"/>
  <c r="BA123" i="10"/>
  <c r="BA124" i="10"/>
  <c r="BA125" i="10"/>
  <c r="BA126" i="10"/>
  <c r="BA127" i="10"/>
  <c r="BA128" i="10"/>
  <c r="BA129" i="10"/>
  <c r="BA130" i="10"/>
  <c r="BA131" i="10"/>
  <c r="BA132" i="10"/>
  <c r="BA133" i="10"/>
  <c r="BA134" i="10"/>
  <c r="BA135" i="10"/>
  <c r="BA136" i="10"/>
  <c r="BA137" i="10"/>
  <c r="BA138" i="10"/>
  <c r="BA139" i="10"/>
  <c r="BA140" i="10"/>
  <c r="BA141" i="10"/>
  <c r="BA142" i="10"/>
  <c r="BA143" i="10"/>
  <c r="BA144" i="10"/>
  <c r="BA145" i="10"/>
  <c r="BA146" i="10"/>
  <c r="BA147" i="10"/>
  <c r="BA148" i="10"/>
  <c r="BA149" i="10"/>
  <c r="BA150" i="10"/>
  <c r="BA151" i="10"/>
  <c r="BA152" i="10"/>
  <c r="BA153" i="10"/>
  <c r="BA154" i="10"/>
  <c r="BA155" i="10"/>
  <c r="BA156" i="10"/>
  <c r="BA157" i="10"/>
  <c r="BA158" i="10"/>
  <c r="BA159" i="10"/>
  <c r="BA160" i="10"/>
  <c r="BA161" i="10"/>
  <c r="BA162" i="10"/>
  <c r="BA163" i="10"/>
  <c r="BA164" i="10"/>
  <c r="BA165" i="10"/>
  <c r="BA166" i="10"/>
  <c r="BA167" i="10"/>
  <c r="BA168" i="10"/>
  <c r="BA169" i="10"/>
  <c r="BA170" i="10"/>
  <c r="BA171" i="10"/>
  <c r="BA172" i="10"/>
  <c r="BA173" i="10"/>
  <c r="BA174" i="10"/>
  <c r="BA175" i="10"/>
  <c r="BA176" i="10"/>
  <c r="BA177" i="10"/>
  <c r="BA178" i="10"/>
  <c r="BA179" i="10"/>
  <c r="BA180" i="10"/>
  <c r="BA181" i="10"/>
  <c r="BA182" i="10"/>
  <c r="BA183" i="10"/>
  <c r="BA184" i="10"/>
  <c r="BA5" i="10"/>
  <c r="BA191" i="10"/>
  <c r="BB191" i="10" s="1"/>
  <c r="BA190" i="10"/>
  <c r="BB190" i="10" s="1"/>
  <c r="BA189" i="10"/>
  <c r="BB189" i="10" s="1"/>
  <c r="BA188" i="10"/>
  <c r="BB188" i="10" s="1"/>
  <c r="BA187" i="10"/>
  <c r="BB187" i="10" s="1"/>
  <c r="BB201" i="9"/>
  <c r="BB198" i="9"/>
  <c r="BA201" i="9"/>
  <c r="BA199" i="9"/>
  <c r="BB199" i="9" s="1"/>
  <c r="BA200" i="9"/>
  <c r="BB200" i="9" s="1"/>
  <c r="BA202" i="9"/>
  <c r="BB202" i="9" s="1"/>
  <c r="BA198" i="9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W199" i="7"/>
  <c r="X199" i="7"/>
  <c r="Y199" i="7"/>
  <c r="Z199" i="7"/>
  <c r="AA199" i="7"/>
  <c r="AB199" i="7"/>
  <c r="AC199" i="7"/>
  <c r="AD199" i="7"/>
  <c r="AE199" i="7"/>
  <c r="AF199" i="7"/>
  <c r="AG199" i="7"/>
  <c r="AH199" i="7"/>
  <c r="AI199" i="7"/>
  <c r="AJ199" i="7"/>
  <c r="AK199" i="7"/>
  <c r="AL199" i="7"/>
  <c r="AM199" i="7"/>
  <c r="AN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E199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W198" i="7"/>
  <c r="X198" i="7"/>
  <c r="Y198" i="7"/>
  <c r="Z198" i="7"/>
  <c r="AA198" i="7"/>
  <c r="AB198" i="7"/>
  <c r="AC198" i="7"/>
  <c r="AD198" i="7"/>
  <c r="AE198" i="7"/>
  <c r="AF198" i="7"/>
  <c r="AG198" i="7"/>
  <c r="AH198" i="7"/>
  <c r="AI198" i="7"/>
  <c r="AJ198" i="7"/>
  <c r="AK198" i="7"/>
  <c r="AL198" i="7"/>
  <c r="AM198" i="7"/>
  <c r="AN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J25" i="5"/>
  <c r="E49" i="5"/>
  <c r="E48" i="5"/>
  <c r="E46" i="5"/>
  <c r="E45" i="5"/>
  <c r="E43" i="5"/>
  <c r="E42" i="5"/>
  <c r="E40" i="5"/>
  <c r="E39" i="5"/>
  <c r="E37" i="5"/>
  <c r="E36" i="5"/>
  <c r="E34" i="5"/>
  <c r="E33" i="5"/>
  <c r="E31" i="5"/>
  <c r="E30" i="5"/>
  <c r="E28" i="5"/>
  <c r="E27" i="5"/>
  <c r="E25" i="5"/>
  <c r="E24" i="5"/>
  <c r="E22" i="5"/>
  <c r="E21" i="5"/>
  <c r="E19" i="5"/>
  <c r="E18" i="5"/>
  <c r="E16" i="5"/>
  <c r="E15" i="5"/>
  <c r="E13" i="5"/>
  <c r="E12" i="5"/>
  <c r="E10" i="5"/>
  <c r="E9" i="5"/>
  <c r="E7" i="5"/>
  <c r="E6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2" i="5"/>
  <c r="Y197" i="1"/>
  <c r="Z197" i="1"/>
  <c r="Y198" i="1"/>
  <c r="Z198" i="1"/>
  <c r="Y201" i="1"/>
  <c r="AS21" i="20" l="1"/>
  <c r="AR20" i="20"/>
  <c r="D23" i="20"/>
  <c r="D54" i="20"/>
  <c r="D65" i="20"/>
  <c r="AB14" i="20"/>
  <c r="AB27" i="20"/>
  <c r="AB38" i="20"/>
  <c r="AB33" i="20"/>
  <c r="AB56" i="20"/>
  <c r="AB57" i="20"/>
  <c r="AB71" i="20"/>
  <c r="AB72" i="20"/>
  <c r="AB95" i="20"/>
  <c r="AB108" i="20"/>
  <c r="AB151" i="20"/>
  <c r="AJ122" i="20"/>
  <c r="AJ158" i="20"/>
  <c r="AR33" i="20"/>
  <c r="AR65" i="20"/>
  <c r="Y196" i="1"/>
  <c r="E6" i="20"/>
  <c r="E8" i="20"/>
  <c r="E10" i="20"/>
  <c r="E23" i="20"/>
  <c r="E54" i="20"/>
  <c r="E47" i="20"/>
  <c r="E78" i="20"/>
  <c r="E100" i="20"/>
  <c r="E144" i="20"/>
  <c r="E117" i="20"/>
  <c r="E151" i="20"/>
  <c r="E157" i="20"/>
  <c r="AC33" i="20"/>
  <c r="AC47" i="20"/>
  <c r="AK122" i="20"/>
  <c r="AK158" i="20"/>
  <c r="AS24" i="20"/>
  <c r="AS3" i="20"/>
  <c r="AS16" i="20"/>
  <c r="AR15" i="20"/>
  <c r="F23" i="20"/>
  <c r="F54" i="20"/>
  <c r="F94" i="20"/>
  <c r="AL8" i="20"/>
  <c r="AL122" i="20"/>
  <c r="AT8" i="20"/>
  <c r="AT93" i="20"/>
  <c r="AT94" i="20"/>
  <c r="C144" i="20"/>
  <c r="AT142" i="20"/>
  <c r="AS17" i="20"/>
  <c r="AR16" i="20"/>
  <c r="AS9" i="20"/>
  <c r="G6" i="20"/>
  <c r="G7" i="20"/>
  <c r="G8" i="20"/>
  <c r="G10" i="20"/>
  <c r="G23" i="20"/>
  <c r="G33" i="20"/>
  <c r="G57" i="20"/>
  <c r="G47" i="20"/>
  <c r="G72" i="20"/>
  <c r="G78" i="20"/>
  <c r="G93" i="20"/>
  <c r="G95" i="20"/>
  <c r="G122" i="20"/>
  <c r="O7" i="20"/>
  <c r="O10" i="20"/>
  <c r="O31" i="20"/>
  <c r="O27" i="20"/>
  <c r="O53" i="20"/>
  <c r="O57" i="20"/>
  <c r="O33" i="20"/>
  <c r="O72" i="20"/>
  <c r="O47" i="20"/>
  <c r="O78" i="20"/>
  <c r="O95" i="20"/>
  <c r="O108" i="20"/>
  <c r="AE10" i="20"/>
  <c r="AE57" i="20"/>
  <c r="AE47" i="20"/>
  <c r="B136" i="20"/>
  <c r="AS18" i="20"/>
  <c r="AR17" i="20"/>
  <c r="AS10" i="20"/>
  <c r="AR9" i="20"/>
  <c r="AS4" i="20"/>
  <c r="X8" i="20"/>
  <c r="X33" i="20"/>
  <c r="X57" i="20"/>
  <c r="X78" i="20"/>
  <c r="AV23" i="20"/>
  <c r="AV54" i="20"/>
  <c r="AV78" i="20"/>
  <c r="C160" i="20"/>
  <c r="C157" i="20"/>
  <c r="AS19" i="20"/>
  <c r="AR18" i="20"/>
  <c r="AS11" i="20"/>
  <c r="AR10" i="20"/>
  <c r="AS5" i="20"/>
  <c r="AR4" i="20"/>
  <c r="Q6" i="20"/>
  <c r="Q8" i="20"/>
  <c r="Q10" i="20"/>
  <c r="Q23" i="20"/>
  <c r="Q31" i="20"/>
  <c r="Q47" i="20"/>
  <c r="Q57" i="20"/>
  <c r="Q71" i="20"/>
  <c r="AG47" i="20"/>
  <c r="AG78" i="20"/>
  <c r="AW8" i="20"/>
  <c r="AW122" i="20"/>
  <c r="J160" i="20"/>
  <c r="B160" i="20"/>
  <c r="J159" i="20"/>
  <c r="B159" i="20"/>
  <c r="J158" i="20"/>
  <c r="B158" i="20"/>
  <c r="R157" i="20"/>
  <c r="J157" i="20"/>
  <c r="R155" i="20"/>
  <c r="O140" i="20"/>
  <c r="AR19" i="20"/>
  <c r="AS12" i="20"/>
  <c r="AR11" i="20"/>
  <c r="AS6" i="20"/>
  <c r="AR5" i="20"/>
  <c r="B116" i="20"/>
  <c r="B117" i="20"/>
  <c r="B118" i="20"/>
  <c r="J47" i="20"/>
  <c r="J122" i="20"/>
  <c r="J95" i="20"/>
  <c r="R8" i="20"/>
  <c r="R10" i="20"/>
  <c r="R17" i="20"/>
  <c r="R18" i="20"/>
  <c r="R7" i="20"/>
  <c r="R4" i="20"/>
  <c r="R23" i="20"/>
  <c r="R33" i="20"/>
  <c r="R27" i="20"/>
  <c r="R47" i="20"/>
  <c r="R24" i="20"/>
  <c r="R31" i="20"/>
  <c r="R53" i="20"/>
  <c r="R54" i="20"/>
  <c r="R57" i="20"/>
  <c r="R65" i="20"/>
  <c r="R71" i="20"/>
  <c r="R72" i="20"/>
  <c r="R94" i="20"/>
  <c r="R126" i="20"/>
  <c r="R128" i="20"/>
  <c r="R91" i="20"/>
  <c r="Z69" i="20"/>
  <c r="Z78" i="20"/>
  <c r="AW158" i="20"/>
  <c r="AO158" i="20"/>
  <c r="Q157" i="20"/>
  <c r="Q151" i="20"/>
  <c r="R135" i="20"/>
  <c r="AS13" i="20"/>
  <c r="AR12" i="20"/>
  <c r="AS7" i="20"/>
  <c r="AR6" i="20"/>
  <c r="C31" i="20"/>
  <c r="C23" i="20"/>
  <c r="C8" i="20"/>
  <c r="C54" i="20"/>
  <c r="C71" i="20"/>
  <c r="K4" i="20"/>
  <c r="K10" i="20"/>
  <c r="K29" i="20"/>
  <c r="K33" i="20"/>
  <c r="K38" i="20"/>
  <c r="K57" i="20"/>
  <c r="K71" i="20"/>
  <c r="K72" i="20"/>
  <c r="K78" i="20"/>
  <c r="K93" i="20"/>
  <c r="K95" i="20"/>
  <c r="S54" i="20"/>
  <c r="S56" i="20"/>
  <c r="S78" i="20"/>
  <c r="AN158" i="20"/>
  <c r="AV151" i="20"/>
  <c r="R144" i="20"/>
  <c r="G144" i="20"/>
  <c r="AM142" i="20"/>
  <c r="B138" i="20"/>
  <c r="Z201" i="1"/>
  <c r="Y202" i="1"/>
  <c r="Y204" i="1" s="1"/>
  <c r="Z202" i="1"/>
  <c r="Y203" i="1"/>
  <c r="Z203" i="1"/>
  <c r="Y207" i="1"/>
  <c r="Z207" i="1"/>
  <c r="Y209" i="1"/>
  <c r="Z209" i="1"/>
  <c r="Y210" i="1"/>
  <c r="Z210" i="1"/>
  <c r="Y212" i="1"/>
  <c r="Z212" i="1"/>
  <c r="Y213" i="1"/>
  <c r="Z213" i="1"/>
  <c r="N197" i="1"/>
  <c r="N198" i="1"/>
  <c r="N201" i="1"/>
  <c r="N202" i="1"/>
  <c r="N203" i="1"/>
  <c r="N207" i="1"/>
  <c r="N209" i="1"/>
  <c r="N210" i="1"/>
  <c r="N212" i="1"/>
  <c r="N213" i="1"/>
  <c r="G197" i="1"/>
  <c r="G198" i="1"/>
  <c r="G201" i="1"/>
  <c r="G202" i="1"/>
  <c r="G203" i="1"/>
  <c r="G207" i="1"/>
  <c r="G209" i="1"/>
  <c r="G210" i="1"/>
  <c r="G212" i="1"/>
  <c r="G213" i="1"/>
  <c r="Z204" i="1" l="1"/>
  <c r="N196" i="1"/>
  <c r="G196" i="1"/>
  <c r="G204" i="1"/>
  <c r="Z196" i="1"/>
  <c r="G205" i="1"/>
  <c r="Z205" i="1"/>
  <c r="N205" i="1"/>
  <c r="N204" i="1"/>
  <c r="Y205" i="1"/>
  <c r="AY197" i="1"/>
  <c r="AZ197" i="1"/>
  <c r="AY198" i="1"/>
  <c r="AZ198" i="1"/>
  <c r="AY201" i="1"/>
  <c r="AZ201" i="1"/>
  <c r="AY202" i="1"/>
  <c r="AZ202" i="1"/>
  <c r="AY203" i="1"/>
  <c r="AZ203" i="1"/>
  <c r="AY207" i="1"/>
  <c r="AZ207" i="1"/>
  <c r="AY209" i="1"/>
  <c r="AZ209" i="1"/>
  <c r="AY210" i="1"/>
  <c r="AZ210" i="1"/>
  <c r="AY212" i="1"/>
  <c r="AZ212" i="1"/>
  <c r="AY213" i="1"/>
  <c r="AZ213" i="1"/>
  <c r="AZ196" i="1" l="1"/>
  <c r="AY205" i="1"/>
  <c r="AY196" i="1"/>
  <c r="AZ204" i="1"/>
  <c r="AY204" i="1"/>
  <c r="AZ205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K202" i="1"/>
  <c r="AK204" i="1" s="1"/>
  <c r="AL202" i="1"/>
  <c r="AL204" i="1" s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K203" i="1"/>
  <c r="AL203" i="1"/>
  <c r="AM203" i="1"/>
  <c r="AM205" i="1" s="1"/>
  <c r="AN203" i="1"/>
  <c r="AN205" i="1" s="1"/>
  <c r="AO203" i="1"/>
  <c r="AP203" i="1"/>
  <c r="AQ203" i="1"/>
  <c r="AR203" i="1"/>
  <c r="AS203" i="1"/>
  <c r="AT203" i="1"/>
  <c r="AU203" i="1"/>
  <c r="AU205" i="1" s="1"/>
  <c r="AV203" i="1"/>
  <c r="AW203" i="1"/>
  <c r="AX203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X205" i="1" l="1"/>
  <c r="AP205" i="1"/>
  <c r="AV204" i="1"/>
  <c r="AT204" i="1"/>
  <c r="AQ204" i="1"/>
  <c r="AN204" i="1"/>
  <c r="AT205" i="1"/>
  <c r="AR204" i="1"/>
  <c r="AW204" i="1"/>
  <c r="AO204" i="1"/>
  <c r="AM204" i="1"/>
  <c r="AX204" i="1"/>
  <c r="AP204" i="1"/>
  <c r="AW205" i="1"/>
  <c r="AO205" i="1"/>
  <c r="AU204" i="1"/>
  <c r="AK205" i="1"/>
  <c r="AT196" i="1"/>
  <c r="AL205" i="1"/>
  <c r="AV196" i="1"/>
  <c r="AU196" i="1"/>
  <c r="AX196" i="1"/>
  <c r="AQ205" i="1"/>
  <c r="AW196" i="1"/>
  <c r="AS196" i="1"/>
  <c r="AR196" i="1"/>
  <c r="AV205" i="1"/>
  <c r="AS205" i="1"/>
  <c r="AQ196" i="1"/>
  <c r="AS204" i="1"/>
  <c r="AP196" i="1"/>
  <c r="AO196" i="1"/>
  <c r="AR205" i="1"/>
  <c r="AN196" i="1"/>
  <c r="AM196" i="1"/>
  <c r="AL196" i="1"/>
  <c r="AK196" i="1"/>
  <c r="AG197" i="1"/>
  <c r="AH197" i="1"/>
  <c r="AI197" i="1"/>
  <c r="AJ197" i="1"/>
  <c r="AG198" i="1"/>
  <c r="AH198" i="1"/>
  <c r="AI198" i="1"/>
  <c r="AJ198" i="1"/>
  <c r="AG201" i="1"/>
  <c r="AH201" i="1"/>
  <c r="AI201" i="1"/>
  <c r="AJ201" i="1"/>
  <c r="AG202" i="1"/>
  <c r="AH202" i="1"/>
  <c r="AI202" i="1"/>
  <c r="AJ202" i="1"/>
  <c r="AG203" i="1"/>
  <c r="AH203" i="1"/>
  <c r="AI203" i="1"/>
  <c r="AJ203" i="1"/>
  <c r="AG207" i="1"/>
  <c r="AH207" i="1"/>
  <c r="AI207" i="1"/>
  <c r="AJ207" i="1"/>
  <c r="AG209" i="1"/>
  <c r="AH209" i="1"/>
  <c r="AI209" i="1"/>
  <c r="AJ209" i="1"/>
  <c r="AG210" i="1"/>
  <c r="AH210" i="1"/>
  <c r="AI210" i="1"/>
  <c r="AJ210" i="1"/>
  <c r="AG212" i="1"/>
  <c r="AH212" i="1"/>
  <c r="AI212" i="1"/>
  <c r="AJ212" i="1"/>
  <c r="AG213" i="1"/>
  <c r="AH213" i="1"/>
  <c r="AI213" i="1"/>
  <c r="AJ213" i="1"/>
  <c r="AJ196" i="1" l="1"/>
  <c r="AI196" i="1"/>
  <c r="AH196" i="1"/>
  <c r="AJ204" i="1"/>
  <c r="AI204" i="1"/>
  <c r="AH204" i="1"/>
  <c r="AG196" i="1"/>
  <c r="AJ205" i="1"/>
  <c r="AG205" i="1"/>
  <c r="AG204" i="1"/>
  <c r="AH205" i="1"/>
  <c r="AI205" i="1"/>
  <c r="AD209" i="1"/>
  <c r="AD207" i="1"/>
  <c r="AD203" i="1"/>
  <c r="AD202" i="1"/>
  <c r="AD201" i="1"/>
  <c r="AC197" i="1"/>
  <c r="AD197" i="1"/>
  <c r="AE197" i="1"/>
  <c r="AF197" i="1"/>
  <c r="AC198" i="1"/>
  <c r="AD198" i="1"/>
  <c r="AE198" i="1"/>
  <c r="AF198" i="1"/>
  <c r="AC201" i="1"/>
  <c r="AE201" i="1"/>
  <c r="AF201" i="1"/>
  <c r="AC202" i="1"/>
  <c r="AE202" i="1"/>
  <c r="AF202" i="1"/>
  <c r="AC203" i="1"/>
  <c r="AE203" i="1"/>
  <c r="AF203" i="1"/>
  <c r="AC207" i="1"/>
  <c r="AE207" i="1"/>
  <c r="AF207" i="1"/>
  <c r="AC209" i="1"/>
  <c r="AE209" i="1"/>
  <c r="AF209" i="1"/>
  <c r="AC210" i="1"/>
  <c r="AD210" i="1"/>
  <c r="AE210" i="1"/>
  <c r="AF210" i="1"/>
  <c r="AC212" i="1"/>
  <c r="AD212" i="1"/>
  <c r="AE212" i="1"/>
  <c r="AF212" i="1"/>
  <c r="AC213" i="1"/>
  <c r="AD213" i="1"/>
  <c r="AE213" i="1"/>
  <c r="AF213" i="1"/>
  <c r="AF196" i="1" l="1"/>
  <c r="AF205" i="1"/>
  <c r="AD196" i="1"/>
  <c r="AD204" i="1"/>
  <c r="AC205" i="1"/>
  <c r="AD205" i="1"/>
  <c r="AE205" i="1"/>
  <c r="AF204" i="1"/>
  <c r="AE196" i="1"/>
  <c r="AE204" i="1"/>
  <c r="AC204" i="1"/>
  <c r="AC196" i="1"/>
  <c r="AA197" i="1"/>
  <c r="AB197" i="1"/>
  <c r="AA198" i="1"/>
  <c r="AB198" i="1"/>
  <c r="AA201" i="1"/>
  <c r="AB201" i="1"/>
  <c r="AA202" i="1"/>
  <c r="AB202" i="1"/>
  <c r="AA203" i="1"/>
  <c r="AB203" i="1"/>
  <c r="AA207" i="1"/>
  <c r="AB207" i="1"/>
  <c r="AA209" i="1"/>
  <c r="AB209" i="1"/>
  <c r="AA210" i="1"/>
  <c r="AB210" i="1"/>
  <c r="AA212" i="1"/>
  <c r="AB212" i="1"/>
  <c r="AA213" i="1"/>
  <c r="AB213" i="1"/>
  <c r="Q197" i="1"/>
  <c r="R197" i="1"/>
  <c r="S197" i="1"/>
  <c r="T197" i="1"/>
  <c r="U197" i="1"/>
  <c r="V197" i="1"/>
  <c r="W197" i="1"/>
  <c r="X197" i="1"/>
  <c r="Q198" i="1"/>
  <c r="R198" i="1"/>
  <c r="S198" i="1"/>
  <c r="T198" i="1"/>
  <c r="U198" i="1"/>
  <c r="V198" i="1"/>
  <c r="W198" i="1"/>
  <c r="X198" i="1"/>
  <c r="Q201" i="1"/>
  <c r="R201" i="1"/>
  <c r="S201" i="1"/>
  <c r="T201" i="1"/>
  <c r="U201" i="1"/>
  <c r="V201" i="1"/>
  <c r="W201" i="1"/>
  <c r="X201" i="1"/>
  <c r="Q202" i="1"/>
  <c r="R202" i="1"/>
  <c r="S202" i="1"/>
  <c r="T202" i="1"/>
  <c r="U202" i="1"/>
  <c r="V202" i="1"/>
  <c r="W202" i="1"/>
  <c r="X202" i="1"/>
  <c r="Q203" i="1"/>
  <c r="R203" i="1"/>
  <c r="S203" i="1"/>
  <c r="T203" i="1"/>
  <c r="U203" i="1"/>
  <c r="V203" i="1"/>
  <c r="W203" i="1"/>
  <c r="X203" i="1"/>
  <c r="Q207" i="1"/>
  <c r="R207" i="1"/>
  <c r="S207" i="1"/>
  <c r="T207" i="1"/>
  <c r="U207" i="1"/>
  <c r="V207" i="1"/>
  <c r="W207" i="1"/>
  <c r="X207" i="1"/>
  <c r="Q209" i="1"/>
  <c r="R209" i="1"/>
  <c r="S209" i="1"/>
  <c r="T209" i="1"/>
  <c r="U209" i="1"/>
  <c r="V209" i="1"/>
  <c r="W209" i="1"/>
  <c r="X209" i="1"/>
  <c r="Q210" i="1"/>
  <c r="R210" i="1"/>
  <c r="S210" i="1"/>
  <c r="T210" i="1"/>
  <c r="U210" i="1"/>
  <c r="V210" i="1"/>
  <c r="W210" i="1"/>
  <c r="X210" i="1"/>
  <c r="Q212" i="1"/>
  <c r="R212" i="1"/>
  <c r="S212" i="1"/>
  <c r="T212" i="1"/>
  <c r="U212" i="1"/>
  <c r="V212" i="1"/>
  <c r="W212" i="1"/>
  <c r="X212" i="1"/>
  <c r="Q213" i="1"/>
  <c r="R213" i="1"/>
  <c r="S213" i="1"/>
  <c r="T213" i="1"/>
  <c r="U213" i="1"/>
  <c r="V213" i="1"/>
  <c r="W213" i="1"/>
  <c r="X213" i="1"/>
  <c r="X204" i="1" l="1"/>
  <c r="U205" i="1"/>
  <c r="V204" i="1"/>
  <c r="S205" i="1"/>
  <c r="AB196" i="1"/>
  <c r="T204" i="1"/>
  <c r="S204" i="1"/>
  <c r="X205" i="1"/>
  <c r="R204" i="1"/>
  <c r="AA196" i="1"/>
  <c r="W205" i="1"/>
  <c r="Q204" i="1"/>
  <c r="V205" i="1"/>
  <c r="AB204" i="1"/>
  <c r="W204" i="1"/>
  <c r="AA205" i="1"/>
  <c r="T196" i="1"/>
  <c r="AA204" i="1"/>
  <c r="R196" i="1"/>
  <c r="AB205" i="1"/>
  <c r="T205" i="1"/>
  <c r="U204" i="1"/>
  <c r="R205" i="1"/>
  <c r="S196" i="1"/>
  <c r="Q205" i="1"/>
  <c r="X196" i="1"/>
  <c r="W196" i="1"/>
  <c r="V196" i="1"/>
  <c r="U196" i="1"/>
  <c r="Q196" i="1"/>
  <c r="O197" i="1"/>
  <c r="P197" i="1"/>
  <c r="O198" i="1"/>
  <c r="P198" i="1"/>
  <c r="O201" i="1"/>
  <c r="P201" i="1"/>
  <c r="O202" i="1"/>
  <c r="P202" i="1"/>
  <c r="O203" i="1"/>
  <c r="P203" i="1"/>
  <c r="O207" i="1"/>
  <c r="P207" i="1"/>
  <c r="O209" i="1"/>
  <c r="P209" i="1"/>
  <c r="O210" i="1"/>
  <c r="P210" i="1"/>
  <c r="O212" i="1"/>
  <c r="P212" i="1"/>
  <c r="O213" i="1"/>
  <c r="P213" i="1"/>
  <c r="M197" i="1"/>
  <c r="M198" i="1"/>
  <c r="M201" i="1"/>
  <c r="M202" i="1"/>
  <c r="M203" i="1"/>
  <c r="M207" i="1"/>
  <c r="M209" i="1"/>
  <c r="M210" i="1"/>
  <c r="M212" i="1"/>
  <c r="M213" i="1"/>
  <c r="H203" i="1"/>
  <c r="I203" i="1"/>
  <c r="J203" i="1"/>
  <c r="K203" i="1"/>
  <c r="L203" i="1"/>
  <c r="I197" i="1"/>
  <c r="J197" i="1"/>
  <c r="K197" i="1"/>
  <c r="L197" i="1"/>
  <c r="I198" i="1"/>
  <c r="J198" i="1"/>
  <c r="K198" i="1"/>
  <c r="L198" i="1"/>
  <c r="I201" i="1"/>
  <c r="J201" i="1"/>
  <c r="K201" i="1"/>
  <c r="L201" i="1"/>
  <c r="I202" i="1"/>
  <c r="J202" i="1"/>
  <c r="J205" i="1" s="1"/>
  <c r="K202" i="1"/>
  <c r="K205" i="1" s="1"/>
  <c r="L202" i="1"/>
  <c r="I207" i="1"/>
  <c r="J207" i="1"/>
  <c r="K207" i="1"/>
  <c r="L207" i="1"/>
  <c r="I209" i="1"/>
  <c r="J209" i="1"/>
  <c r="K209" i="1"/>
  <c r="L209" i="1"/>
  <c r="I210" i="1"/>
  <c r="J210" i="1"/>
  <c r="K210" i="1"/>
  <c r="L210" i="1"/>
  <c r="I212" i="1"/>
  <c r="J212" i="1"/>
  <c r="K212" i="1"/>
  <c r="L212" i="1"/>
  <c r="I213" i="1"/>
  <c r="J213" i="1"/>
  <c r="K213" i="1"/>
  <c r="L213" i="1"/>
  <c r="H197" i="1"/>
  <c r="H198" i="1"/>
  <c r="H201" i="1"/>
  <c r="H202" i="1"/>
  <c r="H207" i="1"/>
  <c r="H209" i="1"/>
  <c r="H210" i="1"/>
  <c r="H212" i="1"/>
  <c r="H213" i="1"/>
  <c r="L204" i="1" l="1"/>
  <c r="I205" i="1"/>
  <c r="M205" i="1"/>
  <c r="P205" i="1"/>
  <c r="P204" i="1"/>
  <c r="P196" i="1"/>
  <c r="M204" i="1"/>
  <c r="O205" i="1"/>
  <c r="O204" i="1"/>
  <c r="O196" i="1"/>
  <c r="K204" i="1"/>
  <c r="J204" i="1"/>
  <c r="I204" i="1"/>
  <c r="M196" i="1"/>
  <c r="L205" i="1"/>
  <c r="K196" i="1"/>
  <c r="I196" i="1"/>
  <c r="L196" i="1"/>
  <c r="J196" i="1"/>
  <c r="H204" i="1"/>
  <c r="H196" i="1"/>
  <c r="H205" i="1"/>
  <c r="F212" i="1"/>
  <c r="F213" i="1"/>
  <c r="E213" i="1"/>
  <c r="E212" i="1"/>
  <c r="F207" i="1"/>
  <c r="E207" i="1"/>
  <c r="F209" i="1"/>
  <c r="F210" i="1"/>
  <c r="E210" i="1"/>
  <c r="E209" i="1"/>
  <c r="F197" i="1"/>
  <c r="F198" i="1"/>
  <c r="E197" i="1"/>
  <c r="E196" i="1" s="1"/>
  <c r="E198" i="1"/>
  <c r="F201" i="1"/>
  <c r="F202" i="1"/>
  <c r="F203" i="1"/>
  <c r="E202" i="1"/>
  <c r="E203" i="1"/>
  <c r="E201" i="1"/>
  <c r="F196" i="1" l="1"/>
  <c r="F205" i="1"/>
  <c r="F204" i="1"/>
  <c r="E204" i="1"/>
  <c r="E205" i="1"/>
</calcChain>
</file>

<file path=xl/sharedStrings.xml><?xml version="1.0" encoding="utf-8"?>
<sst xmlns="http://schemas.openxmlformats.org/spreadsheetml/2006/main" count="9062" uniqueCount="1210">
  <si>
    <t>Name</t>
  </si>
  <si>
    <t>400_T0</t>
  </si>
  <si>
    <t>400_T1</t>
  </si>
  <si>
    <t>hsa-miR-652-3p</t>
  </si>
  <si>
    <t>hsa-miR-502-3p</t>
  </si>
  <si>
    <t>UniSp3 IPC</t>
  </si>
  <si>
    <t>hsa-miR-339-3p</t>
  </si>
  <si>
    <t>hsa-miR-221-3p</t>
  </si>
  <si>
    <t>hsa-miR-409-3p</t>
  </si>
  <si>
    <t>hsa-let-7f-5p</t>
  </si>
  <si>
    <t>hsa-miR-154-5p</t>
  </si>
  <si>
    <t>hsa-miR-27b-3p</t>
  </si>
  <si>
    <t>hsa-miR-155-5p</t>
  </si>
  <si>
    <t>hsa-miR-374b-5p</t>
  </si>
  <si>
    <t>hsa-miR-140-3p</t>
  </si>
  <si>
    <t>hsa-miR-93-5p</t>
  </si>
  <si>
    <t>hsa-miR-92b-3p</t>
  </si>
  <si>
    <t>hsa-miR-200a-3p</t>
  </si>
  <si>
    <t>hsa-miR-505-3p</t>
  </si>
  <si>
    <t>UniSp2</t>
  </si>
  <si>
    <t>hsa-miR-23b-3p</t>
  </si>
  <si>
    <t>hsa-miR-484</t>
  </si>
  <si>
    <t>hsa-miR-141-3p</t>
  </si>
  <si>
    <t>hsa-miR-181a-5p</t>
  </si>
  <si>
    <t>hsa-miR-361-5p</t>
  </si>
  <si>
    <t>hsa-miR-106a-5p</t>
  </si>
  <si>
    <t>hsa-miR-27a-3p</t>
  </si>
  <si>
    <t>hsa-miR-145-5p</t>
  </si>
  <si>
    <t>hsa-miR-1</t>
  </si>
  <si>
    <t>hsa-miR-382-5p</t>
  </si>
  <si>
    <t>hsa-miR-486-5p</t>
  </si>
  <si>
    <t>hsa-miR-32-5p</t>
  </si>
  <si>
    <t>hsa-miR-26a-5p</t>
  </si>
  <si>
    <t>hsa-miR-133b</t>
  </si>
  <si>
    <t>hsa-miR-143-3p</t>
  </si>
  <si>
    <t>hsa-let-7d-5p</t>
  </si>
  <si>
    <t>hsa-miR-30a-5p</t>
  </si>
  <si>
    <t>hsa-miR-133a-3p</t>
  </si>
  <si>
    <t>hsa-miR-222-3p</t>
  </si>
  <si>
    <t>hsa-miR-20b-5p</t>
  </si>
  <si>
    <t>hsa-miR-342-3p</t>
  </si>
  <si>
    <t>hsa-miR-106b-5p</t>
  </si>
  <si>
    <t>UniSp4</t>
  </si>
  <si>
    <t>hsa-miR-328-3p</t>
  </si>
  <si>
    <t>hsa-miR-324-5p</t>
  </si>
  <si>
    <t>hsa-miR-532-3p</t>
  </si>
  <si>
    <t>hsa-miR-185-5p</t>
  </si>
  <si>
    <t>hsa-miR-15a-5p</t>
  </si>
  <si>
    <t>hsa-let-7e-5p</t>
  </si>
  <si>
    <t>hsa-miR-532-5p</t>
  </si>
  <si>
    <t>hsa-miR-139-5p</t>
  </si>
  <si>
    <t>hsa-miR-194-5p</t>
  </si>
  <si>
    <t>hsa-miR-660-5p</t>
  </si>
  <si>
    <t>hsa-miR-451a</t>
  </si>
  <si>
    <t>hsa-miR-574-3p</t>
  </si>
  <si>
    <t>hsa-let-7a-5p</t>
  </si>
  <si>
    <t>hsa-miR-320c</t>
  </si>
  <si>
    <t>hsa-miR-128-3p</t>
  </si>
  <si>
    <t>hsa-miR-130a-3p</t>
  </si>
  <si>
    <t>hsa-miR-125a-5p</t>
  </si>
  <si>
    <t>hsa-miR-28-5p</t>
  </si>
  <si>
    <t>hsa-miR-485-3p</t>
  </si>
  <si>
    <t>hsa-miR-497-5p</t>
  </si>
  <si>
    <t>hsa-let-7b-3p</t>
  </si>
  <si>
    <t>hsa-miR-425-3p</t>
  </si>
  <si>
    <t>UniSp5</t>
  </si>
  <si>
    <t>hsa-miR-132-3p</t>
  </si>
  <si>
    <t>hsa-miR-25-3p</t>
  </si>
  <si>
    <t>hsa-let-7c-5p</t>
  </si>
  <si>
    <t>hsa-miR-375</t>
  </si>
  <si>
    <t>hsa-miR-18a-5p</t>
  </si>
  <si>
    <t>hsa-miR-33a-5p</t>
  </si>
  <si>
    <t>hsa-miR-29b-3p</t>
  </si>
  <si>
    <t>hsa-miR-16-5p</t>
  </si>
  <si>
    <t>hsa-miR-136-5p</t>
  </si>
  <si>
    <t>hsa-let-7b-5p</t>
  </si>
  <si>
    <t>hsa-miR-1260a</t>
  </si>
  <si>
    <t>hsa-miR-152-3p</t>
  </si>
  <si>
    <t>hsa-miR-30c-5p</t>
  </si>
  <si>
    <t>hsa-miR-15b-3p</t>
  </si>
  <si>
    <t>hsa-miR-197-3p</t>
  </si>
  <si>
    <t>hsa-miR-142-5p</t>
  </si>
  <si>
    <t>hsa-miR-99b-5p</t>
  </si>
  <si>
    <t>hsa-miR-100-5p</t>
  </si>
  <si>
    <t>hsa-miR-30e-5p</t>
  </si>
  <si>
    <t>hsa-miR-326</t>
  </si>
  <si>
    <t>hsa-miR-146a-5p</t>
  </si>
  <si>
    <t>hsa-miR-362-3p</t>
  </si>
  <si>
    <t>cel-miR-39-3p</t>
  </si>
  <si>
    <t>hsa-miR-421</t>
  </si>
  <si>
    <t>hsa-miR-424-5p</t>
  </si>
  <si>
    <t>hsa-miR-223-5p</t>
  </si>
  <si>
    <t>UniSp6</t>
  </si>
  <si>
    <t>hsa-miR-146b-5p</t>
  </si>
  <si>
    <t>hsa-miR-107</t>
  </si>
  <si>
    <t>hsa-miR-205-5p</t>
  </si>
  <si>
    <t>hsa-miR-148b-3p</t>
  </si>
  <si>
    <t>hsa-miR-339-5p</t>
  </si>
  <si>
    <t>hsa-miR-20a-5p</t>
  </si>
  <si>
    <t>Blank (H2O)</t>
  </si>
  <si>
    <t>hsa-miR-17-5p</t>
  </si>
  <si>
    <t>hsa-miR-30d-5p</t>
  </si>
  <si>
    <t>mmu-miR-378a-3p</t>
  </si>
  <si>
    <t>hsa-miR-186-5p</t>
  </si>
  <si>
    <t>hsa-miR-425-5p</t>
  </si>
  <si>
    <t>hsa-let-7i-5p</t>
  </si>
  <si>
    <t>hsa-miR-454-3p</t>
  </si>
  <si>
    <t>hsa-miR-26b-5p</t>
  </si>
  <si>
    <t>hsa-miR-874-3p</t>
  </si>
  <si>
    <t>hsa-miR-34a-5p</t>
  </si>
  <si>
    <t>hsa-miR-193a-5p</t>
  </si>
  <si>
    <t>hsa-miR-320b</t>
  </si>
  <si>
    <t>hsa-miR-885-5p</t>
  </si>
  <si>
    <t>hsa-miR-590-5p</t>
  </si>
  <si>
    <t>hsa-miR-127-3p</t>
  </si>
  <si>
    <t>hsa-miR-191-5p</t>
  </si>
  <si>
    <t>hsa-miR-208a-3p</t>
  </si>
  <si>
    <t>hsa-miR-99a-5p</t>
  </si>
  <si>
    <t>hsa-miR-16-2-3p</t>
  </si>
  <si>
    <t>hsa-miR-301a-3p</t>
  </si>
  <si>
    <t>hsa-miR-140-5p</t>
  </si>
  <si>
    <t>hsa-miR-151a-5p</t>
  </si>
  <si>
    <t>hsa-miR-130b-3p</t>
  </si>
  <si>
    <t>hsa-miR-122-5p</t>
  </si>
  <si>
    <t>hsa-miR-423-5p</t>
  </si>
  <si>
    <t>hsa-miR-629-5p</t>
  </si>
  <si>
    <t>hsa-miR-101-3p</t>
  </si>
  <si>
    <t>hsa-miR-200c-3p</t>
  </si>
  <si>
    <t>hsa-miR-365a-3p</t>
  </si>
  <si>
    <t>hsa-miR-501-3p</t>
  </si>
  <si>
    <t>hsa-miR-23a-3p</t>
  </si>
  <si>
    <t>hsa-miR-423-3p</t>
  </si>
  <si>
    <t>hsa-miR-215-5p</t>
  </si>
  <si>
    <t>hsa-miR-376a-3p</t>
  </si>
  <si>
    <t>hsa-miR-320a</t>
  </si>
  <si>
    <t>hsa-miR-22-5p</t>
  </si>
  <si>
    <t>hsa-miR-338-3p</t>
  </si>
  <si>
    <t>hsa-miR-2110</t>
  </si>
  <si>
    <t>hsa-miR-223-3p</t>
  </si>
  <si>
    <t>hsa-miR-376c-3p</t>
  </si>
  <si>
    <t>hsa-miR-103a-3p</t>
  </si>
  <si>
    <t>hsa-miR-93-3p</t>
  </si>
  <si>
    <t>hsa-miR-331-3p</t>
  </si>
  <si>
    <t>hsa-miR-144-5p</t>
  </si>
  <si>
    <t>hsa-miR-142-3p</t>
  </si>
  <si>
    <t>hsa-miR-210-3p</t>
  </si>
  <si>
    <t>hsa-let-7d-3p</t>
  </si>
  <si>
    <t>hsa-miR-199a-5p</t>
  </si>
  <si>
    <t>hsa-miR-126-5p</t>
  </si>
  <si>
    <t>hsa-miR-766-3p</t>
  </si>
  <si>
    <t>hsa-miR-19a-3p</t>
  </si>
  <si>
    <t>hsa-miR-584-5p</t>
  </si>
  <si>
    <t>hsa-miR-144-3p</t>
  </si>
  <si>
    <t>hsa-miR-92a-3p</t>
  </si>
  <si>
    <t>hsa-miR-126-3p</t>
  </si>
  <si>
    <t>hsa-miR-363-3p</t>
  </si>
  <si>
    <t>hsa-miR-148a-3p</t>
  </si>
  <si>
    <t>hsa-miR-374a-5p</t>
  </si>
  <si>
    <t>hsa-miR-10b-5p</t>
  </si>
  <si>
    <t>hsa-miR-483-5p</t>
  </si>
  <si>
    <t>hsa-miR-195-5p</t>
  </si>
  <si>
    <t>hsa-miR-7-1-3p</t>
  </si>
  <si>
    <t>hsa-miR-125b-5p</t>
  </si>
  <si>
    <t>hsa-miR-877-5p</t>
  </si>
  <si>
    <t>hsa-miR-192-5p</t>
  </si>
  <si>
    <t>hsa-miR-151a-3p</t>
  </si>
  <si>
    <t>hsa-miR-18b-5p</t>
  </si>
  <si>
    <t>hsa-miR-28-3p</t>
  </si>
  <si>
    <t>hsa-miR-335-5p</t>
  </si>
  <si>
    <t>hsa-miR-324-3p</t>
  </si>
  <si>
    <t>hsa-miR-320d</t>
  </si>
  <si>
    <t>hsa-miR-136-3p</t>
  </si>
  <si>
    <t>hsa-let-7g-5p</t>
  </si>
  <si>
    <t>hsa-miR-15b-5p</t>
  </si>
  <si>
    <t>hsa-miR-22-3p</t>
  </si>
  <si>
    <t>hsa-miR-106b-3p</t>
  </si>
  <si>
    <t>hsa-miR-199a-3p</t>
  </si>
  <si>
    <t>hsa-miR-29c-3p</t>
  </si>
  <si>
    <t>hsa-miR-19b-3p</t>
  </si>
  <si>
    <t>hsa-miR-335-3p</t>
  </si>
  <si>
    <t>hsa-miR-29a-3p</t>
  </si>
  <si>
    <t>hsa-miR-21-5p</t>
  </si>
  <si>
    <t>hsa-miR-150-5p</t>
  </si>
  <si>
    <t>hsa-miR-30e-3p</t>
  </si>
  <si>
    <t>hsa-miR-30b-5p</t>
  </si>
  <si>
    <t>hsa-miR-543</t>
  </si>
  <si>
    <t>hsa-miR-24-3p</t>
  </si>
  <si>
    <t>hsa-miR-7-5p</t>
  </si>
  <si>
    <t>hsa-miR-495-3p</t>
  </si>
  <si>
    <t>Haemolysis</t>
  </si>
  <si>
    <t>UniSP3 mean</t>
  </si>
  <si>
    <t>UniSP4</t>
  </si>
  <si>
    <t>UniSP5</t>
  </si>
  <si>
    <t>UniSP6</t>
  </si>
  <si>
    <t>Diff Sp2-SP4</t>
  </si>
  <si>
    <t>Diff Sp4-Sp5</t>
  </si>
  <si>
    <t>UniSP3 stdv</t>
  </si>
  <si>
    <t>hsa-mir-23a-3p</t>
  </si>
  <si>
    <t>hsa-mir-451a</t>
  </si>
  <si>
    <t>limite 0.5</t>
  </si>
  <si>
    <t>~6.6 cycles</t>
  </si>
  <si>
    <t>limite 7</t>
  </si>
  <si>
    <t>Blank1</t>
  </si>
  <si>
    <t>Blank2</t>
  </si>
  <si>
    <t>no mix</t>
  </si>
  <si>
    <t>401T0</t>
  </si>
  <si>
    <t>401T1</t>
  </si>
  <si>
    <t>401T2</t>
  </si>
  <si>
    <t>402T0</t>
  </si>
  <si>
    <t>402T1</t>
  </si>
  <si>
    <t>402T2</t>
  </si>
  <si>
    <t>Plate1</t>
  </si>
  <si>
    <t>Plate 2</t>
  </si>
  <si>
    <t>Plate3</t>
  </si>
  <si>
    <t>Plate 4</t>
  </si>
  <si>
    <t>Plate5</t>
  </si>
  <si>
    <t>Pos2</t>
  </si>
  <si>
    <t>Pos1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</si>
  <si>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</si>
  <si>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</si>
  <si>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</si>
  <si>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</si>
  <si>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</si>
  <si>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</si>
  <si>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</si>
  <si>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</si>
  <si>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</si>
  <si>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</si>
  <si>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</si>
  <si>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</si>
  <si>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</si>
  <si>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</si>
  <si>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</si>
  <si>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</si>
  <si>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</si>
  <si>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</si>
  <si>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</si>
  <si>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</si>
  <si>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</si>
  <si>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</si>
  <si>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</si>
  <si>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</si>
  <si>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</si>
  <si>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</si>
  <si>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</si>
  <si>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</si>
  <si>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</si>
  <si>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</si>
  <si>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</si>
  <si>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</si>
  <si>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</si>
  <si>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</si>
  <si>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</si>
  <si>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</si>
  <si>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</si>
  <si>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</si>
  <si>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</si>
  <si>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</si>
  <si>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</si>
  <si>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</si>
  <si>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</si>
  <si>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</si>
  <si>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</si>
  <si>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</si>
  <si>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</si>
  <si>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</si>
  <si>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</si>
  <si>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</si>
  <si>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</si>
  <si>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</si>
  <si>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</si>
  <si>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</si>
  <si>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</si>
  <si>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</si>
  <si>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</si>
  <si>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</si>
  <si>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</si>
  <si>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</si>
  <si>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</si>
  <si>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</si>
  <si>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</si>
  <si>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</si>
  <si>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</si>
  <si>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</si>
  <si>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</si>
  <si>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</si>
  <si>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</si>
  <si>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</si>
  <si>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</si>
  <si>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</si>
  <si>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</si>
  <si>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</si>
  <si>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</si>
  <si>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</si>
  <si>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</si>
  <si>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</si>
  <si>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</si>
  <si>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</si>
  <si>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</si>
  <si>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</si>
  <si>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</si>
  <si>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</si>
  <si>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</si>
  <si>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</si>
  <si>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</si>
  <si>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</si>
  <si>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</si>
  <si>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</si>
  <si>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</si>
  <si>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</si>
  <si>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</si>
  <si>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</si>
  <si>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</si>
  <si>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</si>
  <si>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</si>
  <si>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</si>
  <si>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</si>
  <si>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</si>
  <si>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</si>
  <si>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</si>
  <si>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</si>
  <si>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</si>
  <si>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</si>
  <si>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</si>
  <si>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</si>
  <si>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</si>
  <si>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</si>
  <si>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</si>
  <si>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</si>
  <si>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</si>
  <si>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</si>
  <si>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</si>
  <si>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</si>
  <si>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</si>
  <si>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</si>
  <si>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</si>
  <si>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</si>
  <si>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</si>
  <si>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</si>
  <si>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</si>
  <si>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</si>
  <si>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</si>
  <si>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</si>
  <si>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</si>
  <si>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</si>
  <si>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</si>
  <si>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</si>
  <si>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</si>
  <si>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</si>
  <si>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</si>
  <si>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</si>
  <si>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</si>
  <si>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</si>
  <si>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</si>
  <si>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</si>
  <si>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</si>
  <si>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</si>
  <si>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</si>
  <si>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</si>
  <si>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</si>
  <si>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</si>
  <si>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</si>
  <si>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</si>
  <si>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</si>
  <si>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</si>
  <si>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</si>
  <si>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</si>
  <si>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</si>
  <si>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</si>
  <si>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</si>
  <si>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</si>
  <si>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</si>
  <si>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</si>
  <si>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</si>
  <si>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</si>
  <si>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</si>
  <si>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</si>
  <si>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</si>
  <si>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</si>
  <si>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</si>
  <si>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</si>
  <si>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</si>
  <si>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</si>
  <si>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</si>
  <si>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</si>
  <si>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</si>
  <si>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</si>
  <si>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</si>
  <si>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</si>
  <si>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</si>
  <si>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</si>
  <si>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</si>
  <si>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</si>
  <si>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</si>
  <si>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</si>
  <si>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</si>
  <si>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</si>
  <si>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</si>
  <si>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</si>
  <si>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</si>
  <si>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</si>
  <si>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</si>
  <si>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</si>
  <si>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</si>
  <si>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</si>
  <si>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</si>
  <si>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</si>
  <si>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</si>
  <si>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</si>
  <si>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</si>
  <si>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</si>
  <si>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</si>
  <si>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</si>
  <si>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</si>
  <si>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</si>
  <si>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</si>
  <si>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</si>
  <si>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</si>
  <si>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</si>
  <si>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</si>
  <si>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</si>
  <si>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</si>
  <si>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</si>
  <si>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</si>
  <si>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</si>
  <si>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</si>
  <si>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</si>
  <si>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</si>
  <si>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</si>
  <si>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</si>
  <si>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</si>
  <si>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</si>
  <si>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</si>
  <si>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</si>
  <si>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</si>
  <si>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</si>
  <si>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</si>
  <si>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</si>
  <si>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</si>
  <si>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</si>
  <si>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</si>
  <si>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</si>
  <si>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</si>
  <si>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</si>
  <si>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</si>
  <si>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</si>
  <si>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</si>
  <si>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</si>
  <si>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</si>
  <si>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</si>
  <si>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</si>
  <si>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</si>
  <si>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</si>
  <si>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</si>
  <si>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</si>
  <si>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</si>
  <si>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</si>
  <si>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</si>
  <si>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</si>
  <si>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</si>
  <si>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</si>
  <si>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</si>
  <si>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</si>
  <si>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</si>
  <si>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</si>
  <si>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</si>
  <si>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</si>
  <si>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</si>
  <si>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</si>
  <si>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</si>
  <si>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</si>
  <si>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</si>
  <si>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</si>
  <si>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</si>
  <si>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</si>
  <si>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</si>
  <si>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</si>
  <si>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</si>
  <si>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</si>
  <si>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</si>
  <si>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</si>
  <si>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</si>
  <si>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</si>
  <si>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</si>
  <si>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</si>
  <si>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</si>
  <si>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</si>
  <si>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</si>
  <si>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</si>
  <si>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</si>
  <si>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</si>
  <si>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</si>
  <si>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</si>
  <si>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</si>
  <si>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</si>
  <si>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</si>
  <si>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</si>
  <si>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</si>
  <si>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</si>
  <si>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</si>
  <si>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</si>
  <si>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</si>
  <si>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</si>
  <si>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</si>
  <si>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</si>
  <si>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</si>
  <si>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</si>
  <si>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</si>
  <si>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</si>
  <si>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</si>
  <si>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</si>
  <si>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</si>
  <si>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</si>
  <si>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</si>
  <si>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</si>
  <si>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</si>
  <si>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</si>
  <si>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</si>
  <si>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</si>
  <si>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</si>
  <si>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</si>
  <si>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</si>
  <si>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</si>
  <si>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</si>
  <si>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</si>
  <si>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</si>
  <si>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</si>
  <si>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</si>
  <si>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</si>
  <si>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</si>
  <si>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</si>
  <si>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</si>
  <si>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</si>
  <si>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</si>
  <si>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</si>
  <si>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</si>
  <si>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</si>
  <si>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</si>
  <si>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</si>
  <si>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</si>
  <si>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</si>
  <si>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</si>
  <si>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</si>
  <si>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</si>
  <si>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</si>
  <si>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</si>
  <si>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</si>
  <si>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</si>
  <si>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</si>
  <si>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</si>
  <si>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</si>
  <si>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</si>
  <si>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</si>
  <si>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</si>
  <si>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</si>
  <si>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</si>
  <si>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</si>
  <si>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</si>
  <si>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</si>
  <si>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</si>
  <si>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</si>
  <si>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</si>
  <si>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</si>
  <si>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</si>
  <si>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</si>
  <si>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</si>
  <si>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</si>
  <si>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</si>
  <si>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</si>
  <si>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</si>
  <si>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</si>
  <si>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</si>
  <si>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</si>
  <si>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</si>
  <si>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</si>
  <si>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</si>
  <si>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</si>
  <si>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</si>
  <si>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</si>
  <si>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</si>
  <si>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</si>
  <si>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</si>
  <si>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</si>
  <si>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</si>
  <si>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</si>
  <si>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</si>
  <si>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</si>
  <si>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</si>
  <si>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</si>
  <si>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</si>
  <si>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</si>
  <si>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</si>
  <si>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</si>
  <si>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</si>
  <si>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</si>
  <si>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</si>
  <si>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</si>
  <si>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</si>
  <si>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</si>
  <si>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</si>
  <si>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</si>
  <si>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</si>
  <si>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N</t>
  </si>
  <si>
    <t>403T1</t>
  </si>
  <si>
    <t>403T2</t>
  </si>
  <si>
    <t>Unknown</t>
  </si>
  <si>
    <t>403T1 Score</t>
  </si>
  <si>
    <t>403T1Res</t>
  </si>
  <si>
    <t>Group403T1</t>
  </si>
  <si>
    <t>Group403T2</t>
  </si>
  <si>
    <t>Score403T2</t>
  </si>
  <si>
    <t>Res403T2</t>
  </si>
  <si>
    <t>Plate6</t>
  </si>
  <si>
    <t>RT Ctl</t>
  </si>
  <si>
    <t>PCR Ctl</t>
  </si>
  <si>
    <t>RNA Ctl</t>
  </si>
  <si>
    <t>Plate7</t>
  </si>
  <si>
    <t>Plate8</t>
  </si>
  <si>
    <t>Plate9</t>
  </si>
  <si>
    <t>Plate10</t>
  </si>
  <si>
    <t>405T2</t>
  </si>
  <si>
    <t>406T0</t>
  </si>
  <si>
    <t>406T1</t>
  </si>
  <si>
    <t>406T2</t>
  </si>
  <si>
    <t>407T0</t>
  </si>
  <si>
    <t>407T1</t>
  </si>
  <si>
    <t>405T0</t>
  </si>
  <si>
    <t>405T1</t>
  </si>
  <si>
    <t>408T1</t>
  </si>
  <si>
    <t>408T2</t>
  </si>
  <si>
    <t>Plate12</t>
  </si>
  <si>
    <t>409T0</t>
  </si>
  <si>
    <t>409T1</t>
  </si>
  <si>
    <t>409T2</t>
  </si>
  <si>
    <t>410T0</t>
  </si>
  <si>
    <t>Plate13</t>
  </si>
  <si>
    <t>Plate14</t>
  </si>
  <si>
    <t>410T1</t>
  </si>
  <si>
    <t>410T2</t>
  </si>
  <si>
    <t>Plate15</t>
  </si>
  <si>
    <t>412T0</t>
  </si>
  <si>
    <t>412T1</t>
  </si>
  <si>
    <t>Plate16</t>
  </si>
  <si>
    <t>412T2</t>
  </si>
  <si>
    <t>413T0</t>
  </si>
  <si>
    <t>413T1</t>
  </si>
  <si>
    <t>413T2</t>
  </si>
  <si>
    <t>Plate17</t>
  </si>
  <si>
    <t>Plate18</t>
  </si>
  <si>
    <t>414T0</t>
  </si>
  <si>
    <t>414T1</t>
  </si>
  <si>
    <t>414T2</t>
  </si>
  <si>
    <t>415T0</t>
  </si>
  <si>
    <t>Plate19</t>
  </si>
  <si>
    <t>Plate20</t>
  </si>
  <si>
    <t>415T1</t>
  </si>
  <si>
    <t>415T2</t>
  </si>
  <si>
    <t>417T0</t>
  </si>
  <si>
    <t>417T1</t>
  </si>
  <si>
    <t>417T2</t>
  </si>
  <si>
    <t>419T0</t>
  </si>
  <si>
    <t>Plate21</t>
  </si>
  <si>
    <t>Plate22</t>
  </si>
  <si>
    <t>Plate23</t>
  </si>
  <si>
    <t>419T1</t>
  </si>
  <si>
    <t>419T2</t>
  </si>
  <si>
    <t>Plate24</t>
  </si>
  <si>
    <t>400_T2</t>
  </si>
  <si>
    <t>Plate25</t>
  </si>
  <si>
    <t>403_T0</t>
  </si>
  <si>
    <t>407_T2</t>
  </si>
  <si>
    <t>Plate26</t>
  </si>
  <si>
    <t>408_T0</t>
  </si>
  <si>
    <t>ID</t>
  </si>
  <si>
    <t>Time</t>
  </si>
  <si>
    <t>T0</t>
  </si>
  <si>
    <t>T1</t>
  </si>
  <si>
    <t>T2</t>
  </si>
  <si>
    <t>Timepoint</t>
  </si>
  <si>
    <t>Age</t>
  </si>
  <si>
    <t>Progesterone</t>
  </si>
  <si>
    <t>LH</t>
  </si>
  <si>
    <t>FSH</t>
  </si>
  <si>
    <t>Plate</t>
  </si>
  <si>
    <t>GeoMeanUniSp3 IPC</t>
  </si>
  <si>
    <t>SD</t>
  </si>
  <si>
    <t>CV</t>
  </si>
  <si>
    <t>Average(Ct)</t>
  </si>
  <si>
    <t>Count (blank)</t>
  </si>
  <si>
    <t>GeoMean</t>
  </si>
  <si>
    <t>401_T0</t>
  </si>
  <si>
    <t>401_T1</t>
  </si>
  <si>
    <t>401_T2</t>
  </si>
  <si>
    <t>402_T0</t>
  </si>
  <si>
    <t>402_T1</t>
  </si>
  <si>
    <t>402_T2</t>
  </si>
  <si>
    <t>403_T1</t>
  </si>
  <si>
    <t>403_T2</t>
  </si>
  <si>
    <t>405_T0</t>
  </si>
  <si>
    <t>405_T1</t>
  </si>
  <si>
    <t>405_T2</t>
  </si>
  <si>
    <t>406_T0</t>
  </si>
  <si>
    <t>406_T1</t>
  </si>
  <si>
    <t>406_T2</t>
  </si>
  <si>
    <t>407_T0</t>
  </si>
  <si>
    <t>407_T1</t>
  </si>
  <si>
    <t>408_T1</t>
  </si>
  <si>
    <t>408_T2</t>
  </si>
  <si>
    <t>409_T0</t>
  </si>
  <si>
    <t>409_T1</t>
  </si>
  <si>
    <t>409_T2</t>
  </si>
  <si>
    <t>410_T0</t>
  </si>
  <si>
    <t>410_T1</t>
  </si>
  <si>
    <t>410_T2</t>
  </si>
  <si>
    <t>412_T0</t>
  </si>
  <si>
    <t>412_T1</t>
  </si>
  <si>
    <t>412_T2</t>
  </si>
  <si>
    <t>413_T0</t>
  </si>
  <si>
    <t>413_T1</t>
  </si>
  <si>
    <t>413_T2</t>
  </si>
  <si>
    <t>414_T0</t>
  </si>
  <si>
    <t>414_T1</t>
  </si>
  <si>
    <t>414_T2</t>
  </si>
  <si>
    <t>415_T0</t>
  </si>
  <si>
    <t>415_T1</t>
  </si>
  <si>
    <t>415_T2</t>
  </si>
  <si>
    <t>417_T0</t>
  </si>
  <si>
    <t>417_T1</t>
  </si>
  <si>
    <t>417_T2</t>
  </si>
  <si>
    <t>419_T0</t>
  </si>
  <si>
    <t>419_T1</t>
  </si>
  <si>
    <t>419_T2</t>
  </si>
  <si>
    <t>LH.FSH_Ratio</t>
  </si>
  <si>
    <t>SampleName</t>
  </si>
  <si>
    <t>Time_NUM</t>
  </si>
  <si>
    <t>hsa_let_7a_5p_T0</t>
  </si>
  <si>
    <t>hsa_let_7a_5p_T1</t>
  </si>
  <si>
    <t>hsa_let_7a_5p_T2</t>
  </si>
  <si>
    <t>hsa_let_7b_3p_T0</t>
  </si>
  <si>
    <t>hsa_let_7b_3p_T1</t>
  </si>
  <si>
    <t>hsa_let_7b_3p_T2</t>
  </si>
  <si>
    <t>hsa_let_7b_5p_T0</t>
  </si>
  <si>
    <t>hsa_let_7b_5p_T1</t>
  </si>
  <si>
    <t>hsa_let_7b_5p_T2</t>
  </si>
  <si>
    <t>hsa_let_7d_3p_T0</t>
  </si>
  <si>
    <t>hsa_let_7d_3p_T1</t>
  </si>
  <si>
    <t>hsa_let_7d_3p_T2</t>
  </si>
  <si>
    <t>hsa_let_7d_5p_T0</t>
  </si>
  <si>
    <t>hsa_let_7d_5p_T1</t>
  </si>
  <si>
    <t>hsa_let_7d_5p_T2</t>
  </si>
  <si>
    <t>hsa_let_7e_5p_T0</t>
  </si>
  <si>
    <t>hsa_let_7e_5p_T1</t>
  </si>
  <si>
    <t>hsa_let_7e_5p_T2</t>
  </si>
  <si>
    <t>hsa_let_7f_5p_T0</t>
  </si>
  <si>
    <t>hsa_let_7f_5p_T1</t>
  </si>
  <si>
    <t>hsa_let_7f_5p_T2</t>
  </si>
  <si>
    <t>hsa_let_7g_5p_T0</t>
  </si>
  <si>
    <t>hsa_let_7g_5p_T1</t>
  </si>
  <si>
    <t>hsa_let_7g_5p_T2</t>
  </si>
  <si>
    <t>hsa_let_7i_5p_T0</t>
  </si>
  <si>
    <t>hsa_let_7i_5p_T1</t>
  </si>
  <si>
    <t>hsa_let_7i_5p_T2</t>
  </si>
  <si>
    <t>hsa_miR_100_5p_T0</t>
  </si>
  <si>
    <t>hsa_miR_100_5p_T1</t>
  </si>
  <si>
    <t>hsa_miR_100_5p_T2</t>
  </si>
  <si>
    <t>hsa_miR_101_3p_T0</t>
  </si>
  <si>
    <t>hsa_miR_101_3p_T1</t>
  </si>
  <si>
    <t>hsa_miR_101_3p_T2</t>
  </si>
  <si>
    <t>hsa_miR_103a_3p_T0</t>
  </si>
  <si>
    <t>hsa_miR_103a_3p_T1</t>
  </si>
  <si>
    <t>hsa_miR_103a_3p_T2</t>
  </si>
  <si>
    <t>hsa_miR_106a_5p_T0</t>
  </si>
  <si>
    <t>hsa_miR_106a_5p_T1</t>
  </si>
  <si>
    <t>hsa_miR_106a_5p_T2</t>
  </si>
  <si>
    <t>hsa_miR_106b_5p_T0</t>
  </si>
  <si>
    <t>hsa_miR_106b_5p_T1</t>
  </si>
  <si>
    <t>hsa_miR_106b_5p_T2</t>
  </si>
  <si>
    <t>hsa_miR_107_T0</t>
  </si>
  <si>
    <t>hsa_miR_107_T1</t>
  </si>
  <si>
    <t>hsa_miR_107_T2</t>
  </si>
  <si>
    <t>hsa_miR_10b_5p_T0</t>
  </si>
  <si>
    <t>hsa_miR_10b_5p_T1</t>
  </si>
  <si>
    <t>hsa_miR_10b_5p_T2</t>
  </si>
  <si>
    <t>hsa_miR_122_5p_T0</t>
  </si>
  <si>
    <t>hsa_miR_122_5p_T1</t>
  </si>
  <si>
    <t>hsa_miR_122_5p_T2</t>
  </si>
  <si>
    <t>hsa_miR_125a_5p_T0</t>
  </si>
  <si>
    <t>hsa_miR_125a_5p_T1</t>
  </si>
  <si>
    <t>hsa_miR_125a_5p_T2</t>
  </si>
  <si>
    <t>hsa_miR_125b_5p_T0</t>
  </si>
  <si>
    <t>hsa_miR_125b_5p_T1</t>
  </si>
  <si>
    <t>hsa_miR_125b_5p_T2</t>
  </si>
  <si>
    <t>hsa_miR_1260a_T0</t>
  </si>
  <si>
    <t>hsa_miR_1260a_T1</t>
  </si>
  <si>
    <t>hsa_miR_1260a_T2</t>
  </si>
  <si>
    <t>hsa_miR_126_3p_T0</t>
  </si>
  <si>
    <t>hsa_miR_126_3p_T1</t>
  </si>
  <si>
    <t>hsa_miR_126_3p_T2</t>
  </si>
  <si>
    <t>hsa_miR_126_5p_T0</t>
  </si>
  <si>
    <t>hsa_miR_126_5p_T1</t>
  </si>
  <si>
    <t>hsa_miR_126_5p_T2</t>
  </si>
  <si>
    <t>hsa_miR_128_3p_T0</t>
  </si>
  <si>
    <t>hsa_miR_128_3p_T1</t>
  </si>
  <si>
    <t>hsa_miR_128_3p_T2</t>
  </si>
  <si>
    <t>hsa_miR_130a_3p_T0</t>
  </si>
  <si>
    <t>hsa_miR_130a_3p_T1</t>
  </si>
  <si>
    <t>hsa_miR_130a_3p_T2</t>
  </si>
  <si>
    <t>hsa_miR_130b_3p_T0</t>
  </si>
  <si>
    <t>hsa_miR_130b_3p_T1</t>
  </si>
  <si>
    <t>hsa_miR_130b_3p_T2</t>
  </si>
  <si>
    <t>hsa_miR_132_3p_T0</t>
  </si>
  <si>
    <t>hsa_miR_132_3p_T1</t>
  </si>
  <si>
    <t>hsa_miR_132_3p_T2</t>
  </si>
  <si>
    <t>hsa_miR_133a_3p_T0</t>
  </si>
  <si>
    <t>hsa_miR_133a_3p_T1</t>
  </si>
  <si>
    <t>hsa_miR_133a_3p_T2</t>
  </si>
  <si>
    <t>hsa_miR_133b_T0</t>
  </si>
  <si>
    <t>hsa_miR_133b_T1</t>
  </si>
  <si>
    <t>hsa_miR_133b_T2</t>
  </si>
  <si>
    <t>hsa_miR_136_3p_T0</t>
  </si>
  <si>
    <t>hsa_miR_136_3p_T1</t>
  </si>
  <si>
    <t>hsa_miR_136_3p_T2</t>
  </si>
  <si>
    <t>hsa_miR_136_5p_T0</t>
  </si>
  <si>
    <t>hsa_miR_136_5p_T1</t>
  </si>
  <si>
    <t>hsa_miR_136_5p_T2</t>
  </si>
  <si>
    <t>hsa_miR_139_5p_T0</t>
  </si>
  <si>
    <t>hsa_miR_139_5p_T1</t>
  </si>
  <si>
    <t>hsa_miR_139_5p_T2</t>
  </si>
  <si>
    <t>hsa_miR_140_3p_T0</t>
  </si>
  <si>
    <t>hsa_miR_140_3p_T1</t>
  </si>
  <si>
    <t>hsa_miR_140_3p_T2</t>
  </si>
  <si>
    <t>hsa_miR_140_5p_T0</t>
  </si>
  <si>
    <t>hsa_miR_140_5p_T1</t>
  </si>
  <si>
    <t>hsa_miR_140_5p_T2</t>
  </si>
  <si>
    <t>hsa_miR_141_3p_T0</t>
  </si>
  <si>
    <t>hsa_miR_141_3p_T1</t>
  </si>
  <si>
    <t>hsa_miR_141_3p_T2</t>
  </si>
  <si>
    <t>hsa_miR_142_3p_T0</t>
  </si>
  <si>
    <t>hsa_miR_142_3p_T1</t>
  </si>
  <si>
    <t>hsa_miR_142_3p_T2</t>
  </si>
  <si>
    <t>hsa_miR_142_5p_T0</t>
  </si>
  <si>
    <t>hsa_miR_142_5p_T1</t>
  </si>
  <si>
    <t>hsa_miR_142_5p_T2</t>
  </si>
  <si>
    <t>hsa_miR_143_3p_T0</t>
  </si>
  <si>
    <t>hsa_miR_143_3p_T1</t>
  </si>
  <si>
    <t>hsa_miR_143_3p_T2</t>
  </si>
  <si>
    <t>hsa_miR_144_3p_T0</t>
  </si>
  <si>
    <t>hsa_miR_144_3p_T1</t>
  </si>
  <si>
    <t>hsa_miR_144_3p_T2</t>
  </si>
  <si>
    <t>hsa_miR_144_5p_T0</t>
  </si>
  <si>
    <t>hsa_miR_144_5p_T1</t>
  </si>
  <si>
    <t>hsa_miR_144_5p_T2</t>
  </si>
  <si>
    <t>hsa_miR_145_5p_T0</t>
  </si>
  <si>
    <t>hsa_miR_145_5p_T1</t>
  </si>
  <si>
    <t>hsa_miR_145_5p_T2</t>
  </si>
  <si>
    <t>hsa_miR_146a_5p_T0</t>
  </si>
  <si>
    <t>hsa_miR_146a_5p_T1</t>
  </si>
  <si>
    <t>hsa_miR_146a_5p_T2</t>
  </si>
  <si>
    <t>hsa_miR_146b_5p_T0</t>
  </si>
  <si>
    <t>hsa_miR_146b_5p_T1</t>
  </si>
  <si>
    <t>hsa_miR_146b_5p_T2</t>
  </si>
  <si>
    <t>hsa_miR_148a_3p_T0</t>
  </si>
  <si>
    <t>hsa_miR_148a_3p_T1</t>
  </si>
  <si>
    <t>hsa_miR_148a_3p_T2</t>
  </si>
  <si>
    <t>hsa_miR_148b_3p_T0</t>
  </si>
  <si>
    <t>hsa_miR_148b_3p_T1</t>
  </si>
  <si>
    <t>hsa_miR_148b_3p_T2</t>
  </si>
  <si>
    <t>hsa_miR_150_5p_T0</t>
  </si>
  <si>
    <t>hsa_miR_150_5p_T1</t>
  </si>
  <si>
    <t>hsa_miR_150_5p_T2</t>
  </si>
  <si>
    <t>hsa_miR_151a_3p_T0</t>
  </si>
  <si>
    <t>hsa_miR_151a_3p_T1</t>
  </si>
  <si>
    <t>hsa_miR_151a_3p_T2</t>
  </si>
  <si>
    <t>hsa_miR_151a_5p_T0</t>
  </si>
  <si>
    <t>hsa_miR_151a_5p_T1</t>
  </si>
  <si>
    <t>hsa_miR_151a_5p_T2</t>
  </si>
  <si>
    <t>hsa_miR_152_3p_T0</t>
  </si>
  <si>
    <t>hsa_miR_152_3p_T1</t>
  </si>
  <si>
    <t>hsa_miR_152_3p_T2</t>
  </si>
  <si>
    <t>hsa_miR_154_5p_T0</t>
  </si>
  <si>
    <t>hsa_miR_154_5p_T1</t>
  </si>
  <si>
    <t>hsa_miR_154_5p_T2</t>
  </si>
  <si>
    <t>hsa_miR_155_5p_T0</t>
  </si>
  <si>
    <t>hsa_miR_155_5p_T1</t>
  </si>
  <si>
    <t>hsa_miR_155_5p_T2</t>
  </si>
  <si>
    <t>hsa_miR_15a_5p_T0</t>
  </si>
  <si>
    <t>hsa_miR_15a_5p_T1</t>
  </si>
  <si>
    <t>hsa_miR_15a_5p_T2</t>
  </si>
  <si>
    <t>hsa_miR_15b_3p_T0</t>
  </si>
  <si>
    <t>hsa_miR_15b_3p_T1</t>
  </si>
  <si>
    <t>hsa_miR_15b_3p_T2</t>
  </si>
  <si>
    <t>hsa_miR_15b_5p_T0</t>
  </si>
  <si>
    <t>hsa_miR_15b_5p_T1</t>
  </si>
  <si>
    <t>hsa_miR_15b_5p_T2</t>
  </si>
  <si>
    <t>hsa_miR_16_2_3p_T0</t>
  </si>
  <si>
    <t>hsa_miR_16_2_3p_T1</t>
  </si>
  <si>
    <t>hsa_miR_16_2_3p_T2</t>
  </si>
  <si>
    <t>hsa_miR_16_5p_T0</t>
  </si>
  <si>
    <t>hsa_miR_16_5p_T1</t>
  </si>
  <si>
    <t>hsa_miR_16_5p_T2</t>
  </si>
  <si>
    <t>hsa_miR_17_5p_T0</t>
  </si>
  <si>
    <t>hsa_miR_17_5p_T1</t>
  </si>
  <si>
    <t>hsa_miR_17_5p_T2</t>
  </si>
  <si>
    <t>hsa_miR_181a_5p_T0</t>
  </si>
  <si>
    <t>hsa_miR_181a_5p_T1</t>
  </si>
  <si>
    <t>hsa_miR_181a_5p_T2</t>
  </si>
  <si>
    <t>hsa_miR_185_5p_T0</t>
  </si>
  <si>
    <t>hsa_miR_185_5p_T1</t>
  </si>
  <si>
    <t>hsa_miR_185_5p_T2</t>
  </si>
  <si>
    <t>hsa_miR_186_5p_T0</t>
  </si>
  <si>
    <t>hsa_miR_186_5p_T1</t>
  </si>
  <si>
    <t>hsa_miR_186_5p_T2</t>
  </si>
  <si>
    <t>hsa_miR_18a_5p_T0</t>
  </si>
  <si>
    <t>hsa_miR_18a_5p_T1</t>
  </si>
  <si>
    <t>hsa_miR_18a_5p_T2</t>
  </si>
  <si>
    <t>hsa_miR_18b_5p_T0</t>
  </si>
  <si>
    <t>hsa_miR_18b_5p_T1</t>
  </si>
  <si>
    <t>hsa_miR_18b_5p_T2</t>
  </si>
  <si>
    <t>hsa_miR_191_5p_T0</t>
  </si>
  <si>
    <t>hsa_miR_191_5p_T1</t>
  </si>
  <si>
    <t>hsa_miR_191_5p_T2</t>
  </si>
  <si>
    <t>hsa_miR_192_5p_T0</t>
  </si>
  <si>
    <t>hsa_miR_192_5p_T1</t>
  </si>
  <si>
    <t>hsa_miR_192_5p_T2</t>
  </si>
  <si>
    <t>hsa_miR_193a_5p_T0</t>
  </si>
  <si>
    <t>hsa_miR_193a_5p_T1</t>
  </si>
  <si>
    <t>hsa_miR_193a_5p_T2</t>
  </si>
  <si>
    <t>hsa_miR_194_5p_T0</t>
  </si>
  <si>
    <t>hsa_miR_194_5p_T1</t>
  </si>
  <si>
    <t>hsa_miR_194_5p_T2</t>
  </si>
  <si>
    <t>hsa_miR_197_3p_T0</t>
  </si>
  <si>
    <t>hsa_miR_197_3p_T1</t>
  </si>
  <si>
    <t>hsa_miR_197_3p_T2</t>
  </si>
  <si>
    <t>hsa_miR_199a_3p_T0</t>
  </si>
  <si>
    <t>hsa_miR_199a_3p_T1</t>
  </si>
  <si>
    <t>hsa_miR_199a_3p_T2</t>
  </si>
  <si>
    <t>hsa_miR_199a_5p_T0</t>
  </si>
  <si>
    <t>hsa_miR_199a_5p_T1</t>
  </si>
  <si>
    <t>hsa_miR_199a_5p_T2</t>
  </si>
  <si>
    <t>hsa_miR_19a_3p_T0</t>
  </si>
  <si>
    <t>hsa_miR_19a_3p_T1</t>
  </si>
  <si>
    <t>hsa_miR_19a_3p_T2</t>
  </si>
  <si>
    <t>hsa_miR_19b_3p_T0</t>
  </si>
  <si>
    <t>hsa_miR_19b_3p_T1</t>
  </si>
  <si>
    <t>hsa_miR_19b_3p_T2</t>
  </si>
  <si>
    <t>hsa_miR_205_5p_T0</t>
  </si>
  <si>
    <t>hsa_miR_205_5p_T1</t>
  </si>
  <si>
    <t>hsa_miR_205_5p_T2</t>
  </si>
  <si>
    <t>hsa_miR_20a_5p_T0</t>
  </si>
  <si>
    <t>hsa_miR_20a_5p_T1</t>
  </si>
  <si>
    <t>hsa_miR_20a_5p_T2</t>
  </si>
  <si>
    <t>hsa_miR_20b_5p_T0</t>
  </si>
  <si>
    <t>hsa_miR_20b_5p_T1</t>
  </si>
  <si>
    <t>hsa_miR_20b_5p_T2</t>
  </si>
  <si>
    <t>hsa_miR_210_3p_T0</t>
  </si>
  <si>
    <t>hsa_miR_210_3p_T1</t>
  </si>
  <si>
    <t>hsa_miR_210_3p_T2</t>
  </si>
  <si>
    <t>hsa_miR_215_5p_T0</t>
  </si>
  <si>
    <t>hsa_miR_215_5p_T1</t>
  </si>
  <si>
    <t>hsa_miR_215_5p_T2</t>
  </si>
  <si>
    <t>hsa_miR_21_5p_T0</t>
  </si>
  <si>
    <t>hsa_miR_21_5p_T1</t>
  </si>
  <si>
    <t>hsa_miR_21_5p_T2</t>
  </si>
  <si>
    <t>hsa_miR_221_3p_T0</t>
  </si>
  <si>
    <t>hsa_miR_221_3p_T1</t>
  </si>
  <si>
    <t>hsa_miR_221_3p_T2</t>
  </si>
  <si>
    <t>hsa_miR_222_3p_T0</t>
  </si>
  <si>
    <t>hsa_miR_222_3p_T1</t>
  </si>
  <si>
    <t>hsa_miR_222_3p_T2</t>
  </si>
  <si>
    <t>hsa_miR_223_3p_T0</t>
  </si>
  <si>
    <t>hsa_miR_223_3p_T1</t>
  </si>
  <si>
    <t>hsa_miR_223_3p_T2</t>
  </si>
  <si>
    <t>hsa_miR_223_5p_T0</t>
  </si>
  <si>
    <t>hsa_miR_223_5p_T1</t>
  </si>
  <si>
    <t>hsa_miR_223_5p_T2</t>
  </si>
  <si>
    <t>hsa_miR_22_3p_T0</t>
  </si>
  <si>
    <t>hsa_miR_22_3p_T1</t>
  </si>
  <si>
    <t>hsa_miR_22_3p_T2</t>
  </si>
  <si>
    <t>hsa_miR_22_5p_T0</t>
  </si>
  <si>
    <t>hsa_miR_22_5p_T1</t>
  </si>
  <si>
    <t>hsa_miR_22_5p_T2</t>
  </si>
  <si>
    <t>hsa_miR_23a_3p_T0</t>
  </si>
  <si>
    <t>hsa_miR_23a_3p_T1</t>
  </si>
  <si>
    <t>hsa_miR_23a_3p_T2</t>
  </si>
  <si>
    <t>hsa_miR_23b_3p_T0</t>
  </si>
  <si>
    <t>hsa_miR_23b_3p_T1</t>
  </si>
  <si>
    <t>hsa_miR_23b_3p_T2</t>
  </si>
  <si>
    <t>hsa_miR_24_3p_T0</t>
  </si>
  <si>
    <t>hsa_miR_24_3p_T1</t>
  </si>
  <si>
    <t>hsa_miR_24_3p_T2</t>
  </si>
  <si>
    <t>hsa_miR_25_3p_T0</t>
  </si>
  <si>
    <t>hsa_miR_25_3p_T1</t>
  </si>
  <si>
    <t>hsa_miR_25_3p_T2</t>
  </si>
  <si>
    <t>hsa_miR_26a_5p_T0</t>
  </si>
  <si>
    <t>hsa_miR_26a_5p_T1</t>
  </si>
  <si>
    <t>hsa_miR_26a_5p_T2</t>
  </si>
  <si>
    <t>hsa_miR_26b_5p_T0</t>
  </si>
  <si>
    <t>hsa_miR_26b_5p_T1</t>
  </si>
  <si>
    <t>hsa_miR_26b_5p_T2</t>
  </si>
  <si>
    <t>hsa_miR_27a_3p_T0</t>
  </si>
  <si>
    <t>hsa_miR_27a_3p_T1</t>
  </si>
  <si>
    <t>hsa_miR_27a_3p_T2</t>
  </si>
  <si>
    <t>hsa_miR_27b_3p_T0</t>
  </si>
  <si>
    <t>hsa_miR_27b_3p_T1</t>
  </si>
  <si>
    <t>hsa_miR_27b_3p_T2</t>
  </si>
  <si>
    <t>hsa_miR_28_3p_T0</t>
  </si>
  <si>
    <t>hsa_miR_28_3p_T1</t>
  </si>
  <si>
    <t>hsa_miR_28_3p_T2</t>
  </si>
  <si>
    <t>hsa_miR_28_5p_T0</t>
  </si>
  <si>
    <t>hsa_miR_28_5p_T1</t>
  </si>
  <si>
    <t>hsa_miR_28_5p_T2</t>
  </si>
  <si>
    <t>hsa_miR_29a_3p_T0</t>
  </si>
  <si>
    <t>hsa_miR_29a_3p_T1</t>
  </si>
  <si>
    <t>hsa_miR_29a_3p_T2</t>
  </si>
  <si>
    <t>hsa_miR_29b_3p_T0</t>
  </si>
  <si>
    <t>hsa_miR_29b_3p_T1</t>
  </si>
  <si>
    <t>hsa_miR_29b_3p_T2</t>
  </si>
  <si>
    <t>hsa_miR_29c_3p_T0</t>
  </si>
  <si>
    <t>hsa_miR_29c_3p_T1</t>
  </si>
  <si>
    <t>hsa_miR_29c_3p_T2</t>
  </si>
  <si>
    <t>hsa_miR_301a_3p_T0</t>
  </si>
  <si>
    <t>hsa_miR_301a_3p_T1</t>
  </si>
  <si>
    <t>hsa_miR_301a_3p_T2</t>
  </si>
  <si>
    <t>hsa_miR_30a_5p_T0</t>
  </si>
  <si>
    <t>hsa_miR_30a_5p_T1</t>
  </si>
  <si>
    <t>hsa_miR_30a_5p_T2</t>
  </si>
  <si>
    <t>hsa_miR_30b_5p_T0</t>
  </si>
  <si>
    <t>hsa_miR_30b_5p_T1</t>
  </si>
  <si>
    <t>hsa_miR_30b_5p_T2</t>
  </si>
  <si>
    <t>hsa_miR_30c_5p_T0</t>
  </si>
  <si>
    <t>hsa_miR_30c_5p_T1</t>
  </si>
  <si>
    <t>hsa_miR_30c_5p_T2</t>
  </si>
  <si>
    <t>hsa_miR_30d_5p_T0</t>
  </si>
  <si>
    <t>hsa_miR_30d_5p_T1</t>
  </si>
  <si>
    <t>hsa_miR_30d_5p_T2</t>
  </si>
  <si>
    <t>hsa_miR_30e_3p_T0</t>
  </si>
  <si>
    <t>hsa_miR_30e_3p_T1</t>
  </si>
  <si>
    <t>hsa_miR_30e_3p_T2</t>
  </si>
  <si>
    <t>hsa_miR_30e_5p_T0</t>
  </si>
  <si>
    <t>hsa_miR_30e_5p_T1</t>
  </si>
  <si>
    <t>hsa_miR_30e_5p_T2</t>
  </si>
  <si>
    <t>hsa_miR_320a_T0</t>
  </si>
  <si>
    <t>hsa_miR_320a_T1</t>
  </si>
  <si>
    <t>hsa_miR_320a_T2</t>
  </si>
  <si>
    <t>hsa_miR_320b_T0</t>
  </si>
  <si>
    <t>hsa_miR_320b_T1</t>
  </si>
  <si>
    <t>hsa_miR_320b_T2</t>
  </si>
  <si>
    <t>hsa_miR_320c_T0</t>
  </si>
  <si>
    <t>hsa_miR_320c_T1</t>
  </si>
  <si>
    <t>hsa_miR_320c_T2</t>
  </si>
  <si>
    <t>hsa_miR_320d_T0</t>
  </si>
  <si>
    <t>hsa_miR_320d_T1</t>
  </si>
  <si>
    <t>hsa_miR_320d_T2</t>
  </si>
  <si>
    <t>hsa_miR_324_3p_T0</t>
  </si>
  <si>
    <t>hsa_miR_324_3p_T1</t>
  </si>
  <si>
    <t>hsa_miR_324_3p_T2</t>
  </si>
  <si>
    <t>hsa_miR_324_5p_T0</t>
  </si>
  <si>
    <t>hsa_miR_324_5p_T1</t>
  </si>
  <si>
    <t>hsa_miR_324_5p_T2</t>
  </si>
  <si>
    <t>hsa_miR_32_5p_T0</t>
  </si>
  <si>
    <t>hsa_miR_32_5p_T1</t>
  </si>
  <si>
    <t>hsa_miR_32_5p_T2</t>
  </si>
  <si>
    <t>hsa_miR_326_T0</t>
  </si>
  <si>
    <t>hsa_miR_326_T1</t>
  </si>
  <si>
    <t>hsa_miR_326_T2</t>
  </si>
  <si>
    <t>hsa_miR_328_3p_T0</t>
  </si>
  <si>
    <t>hsa_miR_328_3p_T1</t>
  </si>
  <si>
    <t>hsa_miR_328_3p_T2</t>
  </si>
  <si>
    <t>hsa_miR_331_3p_T0</t>
  </si>
  <si>
    <t>hsa_miR_331_3p_T1</t>
  </si>
  <si>
    <t>hsa_miR_331_3p_T2</t>
  </si>
  <si>
    <t>hsa_miR_335_3p_T0</t>
  </si>
  <si>
    <t>hsa_miR_335_3p_T1</t>
  </si>
  <si>
    <t>hsa_miR_335_3p_T2</t>
  </si>
  <si>
    <t>hsa_miR_335_5p_T0</t>
  </si>
  <si>
    <t>hsa_miR_335_5p_T1</t>
  </si>
  <si>
    <t>hsa_miR_335_5p_T2</t>
  </si>
  <si>
    <t>hsa_miR_338_3p_T0</t>
  </si>
  <si>
    <t>hsa_miR_338_3p_T1</t>
  </si>
  <si>
    <t>hsa_miR_338_3p_T2</t>
  </si>
  <si>
    <t>hsa_miR_339_5p_T0</t>
  </si>
  <si>
    <t>hsa_miR_339_5p_T1</t>
  </si>
  <si>
    <t>hsa_miR_339_5p_T2</t>
  </si>
  <si>
    <t>hsa_miR_33a_5p_T0</t>
  </si>
  <si>
    <t>hsa_miR_33a_5p_T1</t>
  </si>
  <si>
    <t>hsa_miR_33a_5p_T2</t>
  </si>
  <si>
    <t>hsa_miR_342_3p_T0</t>
  </si>
  <si>
    <t>hsa_miR_342_3p_T1</t>
  </si>
  <si>
    <t>hsa_miR_342_3p_T2</t>
  </si>
  <si>
    <t>hsa_miR_34a_5p_T0</t>
  </si>
  <si>
    <t>hsa_miR_34a_5p_T1</t>
  </si>
  <si>
    <t>hsa_miR_34a_5p_T2</t>
  </si>
  <si>
    <t>hsa_miR_361_5p_T0</t>
  </si>
  <si>
    <t>hsa_miR_361_5p_T1</t>
  </si>
  <si>
    <t>hsa_miR_361_5p_T2</t>
  </si>
  <si>
    <t>hsa_miR_362_3p_T0</t>
  </si>
  <si>
    <t>hsa_miR_362_3p_T1</t>
  </si>
  <si>
    <t>hsa_miR_362_3p_T2</t>
  </si>
  <si>
    <t>hsa_miR_363_3p_T0</t>
  </si>
  <si>
    <t>hsa_miR_363_3p_T1</t>
  </si>
  <si>
    <t>hsa_miR_363_3p_T2</t>
  </si>
  <si>
    <t>hsa_miR_365a_3p_T0</t>
  </si>
  <si>
    <t>hsa_miR_365a_3p_T1</t>
  </si>
  <si>
    <t>hsa_miR_365a_3p_T2</t>
  </si>
  <si>
    <t>hsa_miR_374a_5p_T0</t>
  </si>
  <si>
    <t>hsa_miR_374a_5p_T1</t>
  </si>
  <si>
    <t>hsa_miR_374a_5p_T2</t>
  </si>
  <si>
    <t>hsa_miR_374b_5p_T0</t>
  </si>
  <si>
    <t>hsa_miR_374b_5p_T1</t>
  </si>
  <si>
    <t>hsa_miR_374b_5p_T2</t>
  </si>
  <si>
    <t>hsa_miR_376a_3p_T0</t>
  </si>
  <si>
    <t>hsa_miR_376a_3p_T1</t>
  </si>
  <si>
    <t>hsa_miR_376a_3p_T2</t>
  </si>
  <si>
    <t>hsa_miR_376c_3p_T0</t>
  </si>
  <si>
    <t>hsa_miR_376c_3p_T1</t>
  </si>
  <si>
    <t>hsa_miR_376c_3p_T2</t>
  </si>
  <si>
    <t>hsa_miR_382_5p_T0</t>
  </si>
  <si>
    <t>hsa_miR_382_5p_T1</t>
  </si>
  <si>
    <t>hsa_miR_382_5p_T2</t>
  </si>
  <si>
    <t>hsa_miR_409_3p_T0</t>
  </si>
  <si>
    <t>hsa_miR_409_3p_T1</t>
  </si>
  <si>
    <t>hsa_miR_409_3p_T2</t>
  </si>
  <si>
    <t>hsa_miR_423_3p_T0</t>
  </si>
  <si>
    <t>hsa_miR_423_3p_T1</t>
  </si>
  <si>
    <t>hsa_miR_423_3p_T2</t>
  </si>
  <si>
    <t>hsa_miR_423_5p_T0</t>
  </si>
  <si>
    <t>hsa_miR_423_5p_T1</t>
  </si>
  <si>
    <t>hsa_miR_423_5p_T2</t>
  </si>
  <si>
    <t>hsa_miR_424_5p_T0</t>
  </si>
  <si>
    <t>hsa_miR_424_5p_T1</t>
  </si>
  <si>
    <t>hsa_miR_424_5p_T2</t>
  </si>
  <si>
    <t>hsa_miR_425_5p_T0</t>
  </si>
  <si>
    <t>hsa_miR_425_5p_T1</t>
  </si>
  <si>
    <t>hsa_miR_425_5p_T2</t>
  </si>
  <si>
    <t>hsa_miR_451a_T0</t>
  </si>
  <si>
    <t>hsa_miR_451a_T1</t>
  </si>
  <si>
    <t>hsa_miR_451a_T2</t>
  </si>
  <si>
    <t>hsa_miR_454_3p_T0</t>
  </si>
  <si>
    <t>hsa_miR_454_3p_T1</t>
  </si>
  <si>
    <t>hsa_miR_454_3p_T2</t>
  </si>
  <si>
    <t>hsa_miR_484_T0</t>
  </si>
  <si>
    <t>hsa_miR_484_T1</t>
  </si>
  <si>
    <t>hsa_miR_484_T2</t>
  </si>
  <si>
    <t>hsa_miR_485_3p_T0</t>
  </si>
  <si>
    <t>hsa_miR_485_3p_T1</t>
  </si>
  <si>
    <t>hsa_miR_485_3p_T2</t>
  </si>
  <si>
    <t>hsa_miR_486_5p_T0</t>
  </si>
  <si>
    <t>hsa_miR_486_5p_T1</t>
  </si>
  <si>
    <t>hsa_miR_486_5p_T2</t>
  </si>
  <si>
    <t>hsa_miR_495_3p_T0</t>
  </si>
  <si>
    <t>hsa_miR_495_3p_T1</t>
  </si>
  <si>
    <t>hsa_miR_495_3p_T2</t>
  </si>
  <si>
    <t>hsa_miR_497_5p_T0</t>
  </si>
  <si>
    <t>hsa_miR_497_5p_T1</t>
  </si>
  <si>
    <t>hsa_miR_497_5p_T2</t>
  </si>
  <si>
    <t>hsa_miR_502_3p_T0</t>
  </si>
  <si>
    <t>hsa_miR_502_3p_T1</t>
  </si>
  <si>
    <t>hsa_miR_502_3p_T2</t>
  </si>
  <si>
    <t>hsa_miR_505_3p_T0</t>
  </si>
  <si>
    <t>hsa_miR_505_3p_T1</t>
  </si>
  <si>
    <t>hsa_miR_505_3p_T2</t>
  </si>
  <si>
    <t>hsa_miR_532_3p_T0</t>
  </si>
  <si>
    <t>hsa_miR_532_3p_T1</t>
  </si>
  <si>
    <t>hsa_miR_532_3p_T2</t>
  </si>
  <si>
    <t>hsa_miR_532_5p_T0</t>
  </si>
  <si>
    <t>hsa_miR_532_5p_T1</t>
  </si>
  <si>
    <t>hsa_miR_532_5p_T2</t>
  </si>
  <si>
    <t>hsa_miR_543_T0</t>
  </si>
  <si>
    <t>hsa_miR_543_T1</t>
  </si>
  <si>
    <t>hsa_miR_543_T2</t>
  </si>
  <si>
    <t>hsa_miR_574_3p_T0</t>
  </si>
  <si>
    <t>hsa_miR_574_3p_T1</t>
  </si>
  <si>
    <t>hsa_miR_574_3p_T2</t>
  </si>
  <si>
    <t>hsa_miR_584_5p_T0</t>
  </si>
  <si>
    <t>hsa_miR_584_5p_T1</t>
  </si>
  <si>
    <t>hsa_miR_584_5p_T2</t>
  </si>
  <si>
    <t>hsa_miR_590_5p_T0</t>
  </si>
  <si>
    <t>hsa_miR_590_5p_T1</t>
  </si>
  <si>
    <t>hsa_miR_590_5p_T2</t>
  </si>
  <si>
    <t>hsa_miR_652_3p_T0</t>
  </si>
  <si>
    <t>hsa_miR_652_3p_T1</t>
  </si>
  <si>
    <t>hsa_miR_652_3p_T2</t>
  </si>
  <si>
    <t>hsa_miR_660_5p_T0</t>
  </si>
  <si>
    <t>hsa_miR_660_5p_T1</t>
  </si>
  <si>
    <t>hsa_miR_660_5p_T2</t>
  </si>
  <si>
    <t>hsa_miR_7_5p_T0</t>
  </si>
  <si>
    <t>hsa_miR_7_5p_T1</t>
  </si>
  <si>
    <t>hsa_miR_7_5p_T2</t>
  </si>
  <si>
    <t>hsa_miR_766_3p_T0</t>
  </si>
  <si>
    <t>hsa_miR_766_3p_T1</t>
  </si>
  <si>
    <t>hsa_miR_766_3p_T2</t>
  </si>
  <si>
    <t>hsa_miR_874_3p_T0</t>
  </si>
  <si>
    <t>hsa_miR_874_3p_T1</t>
  </si>
  <si>
    <t>hsa_miR_874_3p_T2</t>
  </si>
  <si>
    <t>hsa_miR_92a_3p_T0</t>
  </si>
  <si>
    <t>hsa_miR_92a_3p_T1</t>
  </si>
  <si>
    <t>hsa_miR_92a_3p_T2</t>
  </si>
  <si>
    <t>hsa_miR_93_5p_T0</t>
  </si>
  <si>
    <t>hsa_miR_93_5p_T1</t>
  </si>
  <si>
    <t>hsa_miR_93_5p_T2</t>
  </si>
  <si>
    <t>hsa_miR_99a_5p_T0</t>
  </si>
  <si>
    <t>hsa_miR_99a_5p_T1</t>
  </si>
  <si>
    <t>hsa_miR_99a_5p_T2</t>
  </si>
  <si>
    <t>hsa_miR_99b_5p_T0</t>
  </si>
  <si>
    <t>hsa_miR_99b_5p_T1</t>
  </si>
  <si>
    <t>hsa_miR_99b_5p_T2</t>
  </si>
  <si>
    <t>mmu_miR_378a_3p_T0</t>
  </si>
  <si>
    <t>mmu_miR_378a_3p_T1</t>
  </si>
  <si>
    <t>mmu_miR_378a_3p_T2</t>
  </si>
  <si>
    <t>IMP_NUM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</si>
</sst>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94506668294322"/>
        <bgColor theme="0" tint="-0.14999847407452621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59996337778862885"/>
        <bgColor theme="0" tint="-0.14999847407452621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4" fillId="9" borderId="0" applyNumberFormat="0" applyBorder="0" applyAlignment="0" applyProtection="0"/>
  </cellStyleXfs>
  <cellXfs count="87">
    <xf numFmtId="0" fontId="0" fillId="0" borderId="0" xfId="0"/>
    <xf numFmtId="0" fontId="0" fillId="0" borderId="0" xfId="0" applyFill="1"/>
    <xf numFmtId="0" fontId="1" fillId="0" borderId="1" xfId="0" applyFont="1" applyFill="1" applyBorder="1"/>
    <xf numFmtId="0" fontId="0" fillId="0" borderId="1" xfId="0" applyFont="1" applyFill="1" applyBorder="1"/>
    <xf numFmtId="0" fontId="0" fillId="0" borderId="0" xfId="0" applyFont="1" applyFill="1"/>
    <xf numFmtId="0" fontId="0" fillId="0" borderId="0" xfId="0" applyFont="1" applyFill="1" applyBorder="1"/>
    <xf numFmtId="0" fontId="0" fillId="0" borderId="2" xfId="0" applyFont="1" applyFill="1" applyBorder="1"/>
    <xf numFmtId="0" fontId="1" fillId="0" borderId="0" xfId="0" applyFont="1" applyFill="1"/>
    <xf numFmtId="2" fontId="0" fillId="0" borderId="0" xfId="0" applyNumberFormat="1" applyFill="1"/>
    <xf numFmtId="0" fontId="0" fillId="0" borderId="0" xfId="0" applyFont="1" applyFill="1" applyAlignment="1">
      <alignment horizontal="right"/>
    </xf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2" fillId="0" borderId="0" xfId="0" applyFont="1" applyFill="1" applyBorder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Fill="1"/>
    <xf numFmtId="0" fontId="1" fillId="0" borderId="0" xfId="0" applyFont="1"/>
    <xf numFmtId="0" fontId="0" fillId="6" borderId="0" xfId="0" applyFill="1"/>
    <xf numFmtId="0" fontId="0" fillId="6" borderId="0" xfId="0" applyFont="1" applyFill="1"/>
    <xf numFmtId="0" fontId="0" fillId="7" borderId="0" xfId="0" applyFill="1"/>
    <xf numFmtId="0" fontId="0" fillId="8" borderId="0" xfId="0" applyFill="1"/>
    <xf numFmtId="0" fontId="0" fillId="10" borderId="0" xfId="0" applyFont="1" applyFill="1"/>
    <xf numFmtId="0" fontId="0" fillId="0" borderId="0" xfId="0" applyFont="1"/>
    <xf numFmtId="0" fontId="2" fillId="10" borderId="0" xfId="0" applyFont="1" applyFill="1" applyBorder="1"/>
    <xf numFmtId="0" fontId="0" fillId="10" borderId="0" xfId="0" applyFont="1" applyFill="1" applyBorder="1"/>
    <xf numFmtId="0" fontId="0" fillId="0" borderId="0" xfId="0" applyFont="1" applyBorder="1"/>
    <xf numFmtId="0" fontId="2" fillId="0" borderId="0" xfId="0" applyFont="1"/>
    <xf numFmtId="0" fontId="2" fillId="10" borderId="0" xfId="0" applyFont="1" applyFill="1"/>
    <xf numFmtId="0" fontId="0" fillId="0" borderId="2" xfId="0" applyFont="1" applyBorder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1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7" borderId="0" xfId="0" applyFont="1" applyFill="1" applyAlignment="1">
      <alignment horizontal="center"/>
    </xf>
    <xf numFmtId="0" fontId="0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2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12" borderId="0" xfId="0" applyFont="1" applyFill="1" applyAlignment="1">
      <alignment horizontal="center"/>
    </xf>
    <xf numFmtId="0" fontId="0" fillId="13" borderId="0" xfId="0" applyFont="1" applyFill="1"/>
    <xf numFmtId="0" fontId="0" fillId="14" borderId="0" xfId="0" applyFont="1" applyFill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4" fillId="9" borderId="0" xfId="1"/>
    <xf numFmtId="164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7" borderId="0" xfId="0" applyFont="1" applyFill="1" applyAlignment="1">
      <alignment horizontal="center"/>
    </xf>
    <xf numFmtId="0" fontId="0" fillId="16" borderId="0" xfId="0" applyFont="1" applyFill="1" applyBorder="1" applyAlignment="1">
      <alignment horizontal="center"/>
    </xf>
    <xf numFmtId="0" fontId="2" fillId="16" borderId="0" xfId="0" applyFont="1" applyFill="1" applyBorder="1" applyAlignment="1">
      <alignment horizontal="center"/>
    </xf>
    <xf numFmtId="0" fontId="0" fillId="18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0" fillId="18" borderId="0" xfId="0" applyFont="1" applyFill="1"/>
    <xf numFmtId="2" fontId="0" fillId="18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164" fontId="0" fillId="15" borderId="0" xfId="0" applyNumberForma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2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10" borderId="0" xfId="0" applyFont="1" applyFill="1" applyAlignment="1">
      <alignment horizontal="center"/>
    </xf>
    <xf numFmtId="0" fontId="5" fillId="19" borderId="0" xfId="0" applyFont="1" applyFill="1" applyAlignment="1">
      <alignment horizontal="center"/>
    </xf>
    <xf numFmtId="0" fontId="5" fillId="17" borderId="0" xfId="0" applyFont="1" applyFill="1" applyAlignment="1">
      <alignment horizontal="center"/>
    </xf>
    <xf numFmtId="0" fontId="5" fillId="18" borderId="0" xfId="0" applyFont="1" applyFill="1" applyAlignment="1">
      <alignment horizontal="center"/>
    </xf>
    <xf numFmtId="0" fontId="5" fillId="16" borderId="0" xfId="0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5" fillId="0" borderId="0" xfId="0" applyFont="1"/>
    <xf numFmtId="2" fontId="0" fillId="3" borderId="0" xfId="0" applyNumberFormat="1" applyFill="1" applyAlignment="1">
      <alignment horizontal="center"/>
    </xf>
  </cellXfs>
  <cellStyles count="2">
    <cellStyle name="Bad" xfId="1" builtinId="27"/>
    <cellStyle name="Normal" xfId="0" builtinId="0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214</xdr:row>
      <xdr:rowOff>66675</xdr:rowOff>
    </xdr:from>
    <xdr:to>
      <xdr:col>5</xdr:col>
      <xdr:colOff>409575</xdr:colOff>
      <xdr:row>219</xdr:row>
      <xdr:rowOff>66675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40833675"/>
          <a:ext cx="367665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H" sz="1100">
              <a:solidFill>
                <a:srgbClr val="FF0000"/>
              </a:solidFill>
            </a:rPr>
            <a:t>Ct</a:t>
          </a:r>
          <a:r>
            <a:rPr lang="fr-CH" sz="1100" baseline="0">
              <a:solidFill>
                <a:srgbClr val="FF0000"/>
              </a:solidFill>
            </a:rPr>
            <a:t> en rouge: pas exactement 10ul, fin du mix, bulles</a:t>
          </a:r>
        </a:p>
        <a:p>
          <a:r>
            <a:rPr lang="fr-CH" sz="1100" baseline="0">
              <a:solidFill>
                <a:sysClr val="windowText" lastClr="000000"/>
              </a:solidFill>
            </a:rPr>
            <a:t>No mix: plus assez de mix</a:t>
          </a:r>
        </a:p>
        <a:p>
          <a:r>
            <a:rPr lang="fr-CH" sz="1100">
              <a:solidFill>
                <a:srgbClr val="7030A0"/>
              </a:solidFill>
            </a:rPr>
            <a:t>Violet:</a:t>
          </a:r>
          <a:r>
            <a:rPr lang="fr-CH" sz="1100" baseline="0">
              <a:solidFill>
                <a:srgbClr val="7030A0"/>
              </a:solidFill>
            </a:rPr>
            <a:t> chargement de cDNA, enlevé car le faux puis mis le bon. PLate5</a:t>
          </a:r>
          <a:endParaRPr lang="fr-CH" sz="1100">
            <a:solidFill>
              <a:srgbClr val="7030A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2" displayName="Tableau2" ref="A2:AZ194" totalsRowShown="0" headerRowDxfId="61" dataDxfId="60">
  <autoFilter ref="A2:AZ194" xr:uid="{00000000-0009-0000-0100-000002000000}"/>
  <sortState xmlns:xlrd2="http://schemas.microsoft.com/office/spreadsheetml/2017/richdata2" ref="A3:C194">
    <sortCondition ref="A2:A194"/>
  </sortState>
  <tableColumns count="52">
    <tableColumn id="1" xr3:uid="{00000000-0010-0000-0000-000001000000}" name="N" dataDxfId="59"/>
    <tableColumn id="14" xr3:uid="{00000000-0010-0000-0000-00000E000000}" name="Pos1" dataDxfId="58"/>
    <tableColumn id="13" xr3:uid="{00000000-0010-0000-0000-00000D000000}" name="Pos2" dataDxfId="57"/>
    <tableColumn id="2" xr3:uid="{00000000-0010-0000-0000-000002000000}" name="Name" dataDxfId="56"/>
    <tableColumn id="3" xr3:uid="{00000000-0010-0000-0000-000003000000}" name="400_T0" dataDxfId="55"/>
    <tableColumn id="4" xr3:uid="{00000000-0010-0000-0000-000004000000}" name="400_T1" dataDxfId="54"/>
    <tableColumn id="5" xr3:uid="{00000000-0010-0000-0000-000005000000}" name="400_T2" dataDxfId="53"/>
    <tableColumn id="6" xr3:uid="{00000000-0010-0000-0000-000006000000}" name="401T0" dataDxfId="52"/>
    <tableColumn id="7" xr3:uid="{00000000-0010-0000-0000-000007000000}" name="401T1" dataDxfId="51"/>
    <tableColumn id="8" xr3:uid="{00000000-0010-0000-0000-000008000000}" name="401T2" dataDxfId="50"/>
    <tableColumn id="9" xr3:uid="{00000000-0010-0000-0000-000009000000}" name="402T0" dataDxfId="49"/>
    <tableColumn id="10" xr3:uid="{00000000-0010-0000-0000-00000A000000}" name="402T1" dataDxfId="48"/>
    <tableColumn id="11" xr3:uid="{00000000-0010-0000-0000-00000B000000}" name="402T2" dataDxfId="47"/>
    <tableColumn id="12" xr3:uid="{00000000-0010-0000-0000-00000C000000}" name="403_T0" dataDxfId="46"/>
    <tableColumn id="15" xr3:uid="{00000000-0010-0000-0000-00000F000000}" name="403T1" dataDxfId="45"/>
    <tableColumn id="16" xr3:uid="{00000000-0010-0000-0000-000010000000}" name="403T2" dataDxfId="44"/>
    <tableColumn id="17" xr3:uid="{00000000-0010-0000-0000-000011000000}" name="405T0" dataDxfId="43"/>
    <tableColumn id="18" xr3:uid="{00000000-0010-0000-0000-000012000000}" name="405T1" dataDxfId="42"/>
    <tableColumn id="19" xr3:uid="{00000000-0010-0000-0000-000013000000}" name="405T2" dataDxfId="41"/>
    <tableColumn id="20" xr3:uid="{00000000-0010-0000-0000-000014000000}" name="406T0" dataDxfId="40"/>
    <tableColumn id="21" xr3:uid="{00000000-0010-0000-0000-000015000000}" name="406T1" dataDxfId="39"/>
    <tableColumn id="22" xr3:uid="{00000000-0010-0000-0000-000016000000}" name="406T2" dataDxfId="38"/>
    <tableColumn id="23" xr3:uid="{00000000-0010-0000-0000-000017000000}" name="407T0" dataDxfId="37"/>
    <tableColumn id="24" xr3:uid="{00000000-0010-0000-0000-000018000000}" name="407T1" dataDxfId="36"/>
    <tableColumn id="25" xr3:uid="{00000000-0010-0000-0000-000019000000}" name="407_T2" dataDxfId="35"/>
    <tableColumn id="26" xr3:uid="{00000000-0010-0000-0000-00001A000000}" name="408_T0" dataDxfId="34"/>
    <tableColumn id="27" xr3:uid="{00000000-0010-0000-0000-00001B000000}" name="408T1" dataDxfId="33"/>
    <tableColumn id="28" xr3:uid="{00000000-0010-0000-0000-00001C000000}" name="408T2" dataDxfId="32"/>
    <tableColumn id="29" xr3:uid="{00000000-0010-0000-0000-00001D000000}" name="409T0" dataDxfId="31"/>
    <tableColumn id="30" xr3:uid="{00000000-0010-0000-0000-00001E000000}" name="409T1" dataDxfId="30"/>
    <tableColumn id="31" xr3:uid="{00000000-0010-0000-0000-00001F000000}" name="409T2" dataDxfId="29"/>
    <tableColumn id="32" xr3:uid="{00000000-0010-0000-0000-000020000000}" name="410T0" dataDxfId="28"/>
    <tableColumn id="33" xr3:uid="{00000000-0010-0000-0000-000021000000}" name="410T1" dataDxfId="27"/>
    <tableColumn id="34" xr3:uid="{00000000-0010-0000-0000-000022000000}" name="410T2" dataDxfId="26"/>
    <tableColumn id="35" xr3:uid="{00000000-0010-0000-0000-000023000000}" name="412T0" dataDxfId="25"/>
    <tableColumn id="36" xr3:uid="{00000000-0010-0000-0000-000024000000}" name="412T1" dataDxfId="24"/>
    <tableColumn id="37" xr3:uid="{00000000-0010-0000-0000-000025000000}" name="412T2" dataDxfId="23"/>
    <tableColumn id="38" xr3:uid="{00000000-0010-0000-0000-000026000000}" name="413T0" dataDxfId="22"/>
    <tableColumn id="39" xr3:uid="{00000000-0010-0000-0000-000027000000}" name="413T1" dataDxfId="21"/>
    <tableColumn id="40" xr3:uid="{00000000-0010-0000-0000-000028000000}" name="413T2" dataDxfId="20"/>
    <tableColumn id="41" xr3:uid="{00000000-0010-0000-0000-000029000000}" name="414T0" dataDxfId="19"/>
    <tableColumn id="42" xr3:uid="{00000000-0010-0000-0000-00002A000000}" name="414T1" dataDxfId="18"/>
    <tableColumn id="43" xr3:uid="{00000000-0010-0000-0000-00002B000000}" name="414T2" dataDxfId="17"/>
    <tableColumn id="44" xr3:uid="{00000000-0010-0000-0000-00002C000000}" name="415T0" dataDxfId="16"/>
    <tableColumn id="45" xr3:uid="{00000000-0010-0000-0000-00002D000000}" name="415T1" dataDxfId="15"/>
    <tableColumn id="46" xr3:uid="{00000000-0010-0000-0000-00002E000000}" name="415T2" dataDxfId="14"/>
    <tableColumn id="47" xr3:uid="{00000000-0010-0000-0000-00002F000000}" name="417T0" dataDxfId="13"/>
    <tableColumn id="48" xr3:uid="{00000000-0010-0000-0000-000030000000}" name="417T1" dataDxfId="12"/>
    <tableColumn id="49" xr3:uid="{00000000-0010-0000-0000-000031000000}" name="417T2" dataDxfId="11"/>
    <tableColumn id="50" xr3:uid="{00000000-0010-0000-0000-000032000000}" name="419T0" dataDxfId="10"/>
    <tableColumn id="51" xr3:uid="{00000000-0010-0000-0000-000033000000}" name="419T1" dataDxfId="9"/>
    <tableColumn id="52" xr3:uid="{00000000-0010-0000-0000-000034000000}" name="419T2" dataDxfId="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au1" displayName="Tableau1" ref="A2:I194" totalsRowShown="0" headerRowDxfId="7">
  <autoFilter ref="A2:I194" xr:uid="{00000000-0009-0000-0100-000001000000}"/>
  <tableColumns count="9">
    <tableColumn id="1" xr3:uid="{00000000-0010-0000-0100-000001000000}" name="Pos1"/>
    <tableColumn id="2" xr3:uid="{00000000-0010-0000-0100-000002000000}" name="Pos2"/>
    <tableColumn id="3" xr3:uid="{00000000-0010-0000-0100-000003000000}" name="Name"/>
    <tableColumn id="8" xr3:uid="{00000000-0010-0000-0100-000008000000}" name="Group403T1"/>
    <tableColumn id="9" xr3:uid="{00000000-0010-0000-0100-000009000000}" name="403T1 Score"/>
    <tableColumn id="10" xr3:uid="{00000000-0010-0000-0100-00000A000000}" name="403T1Res"/>
    <tableColumn id="11" xr3:uid="{00000000-0010-0000-0100-00000B000000}" name="Group403T2"/>
    <tableColumn id="12" xr3:uid="{00000000-0010-0000-0100-00000C000000}" name="Score403T2"/>
    <tableColumn id="13" xr3:uid="{00000000-0010-0000-0100-00000D000000}" name="Res403T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9"/>
  <sheetViews>
    <sheetView topLeftCell="A8" zoomScale="80" zoomScaleNormal="80" workbookViewId="0">
      <selection activeCell="A2" sqref="A2:A49"/>
    </sheetView>
  </sheetViews>
  <sheetFormatPr defaultRowHeight="15" x14ac:dyDescent="0.25"/>
  <cols>
    <col min="1" max="1" width="13.140625" bestFit="1" customWidth="1"/>
    <col min="2" max="2" width="12.7109375" style="40" customWidth="1"/>
    <col min="3" max="10" width="12.7109375" style="31" customWidth="1"/>
  </cols>
  <sheetData>
    <row r="1" spans="1:10" s="18" customFormat="1" x14ac:dyDescent="0.25">
      <c r="A1" s="18" t="s">
        <v>733</v>
      </c>
      <c r="B1" s="38" t="s">
        <v>673</v>
      </c>
      <c r="C1" s="16" t="s">
        <v>678</v>
      </c>
      <c r="D1" s="16" t="s">
        <v>734</v>
      </c>
      <c r="E1" s="16" t="s">
        <v>679</v>
      </c>
      <c r="F1" s="16" t="s">
        <v>459</v>
      </c>
      <c r="G1" s="16" t="s">
        <v>680</v>
      </c>
      <c r="H1" s="16" t="s">
        <v>681</v>
      </c>
      <c r="I1" s="16" t="s">
        <v>682</v>
      </c>
      <c r="J1" s="16" t="s">
        <v>732</v>
      </c>
    </row>
    <row r="2" spans="1:10" x14ac:dyDescent="0.25">
      <c r="A2" t="str">
        <f>_xlfn.CONCAT(B2&amp; "_"&amp;C2)</f>
        <v>400_T0</v>
      </c>
      <c r="B2" s="39">
        <v>400</v>
      </c>
      <c r="C2" s="31" t="s">
        <v>675</v>
      </c>
      <c r="D2" s="31">
        <v>0</v>
      </c>
      <c r="E2" s="31">
        <v>39</v>
      </c>
      <c r="F2" s="31">
        <v>199</v>
      </c>
      <c r="G2" s="31">
        <v>0.6</v>
      </c>
      <c r="H2" s="31">
        <v>7.69</v>
      </c>
      <c r="I2" s="31">
        <v>9.83</v>
      </c>
      <c r="J2" s="32">
        <f>H2/I2</f>
        <v>0.78229908443540186</v>
      </c>
    </row>
    <row r="3" spans="1:10" x14ac:dyDescent="0.25">
      <c r="A3" t="str">
        <f t="shared" ref="A3:A49" si="0">_xlfn.CONCAT(B3&amp; "_"&amp;C3)</f>
        <v>400_T1</v>
      </c>
      <c r="B3" s="39">
        <v>400</v>
      </c>
      <c r="C3" s="31" t="s">
        <v>676</v>
      </c>
      <c r="D3" s="31">
        <v>1</v>
      </c>
      <c r="E3" s="31">
        <v>39</v>
      </c>
      <c r="F3" s="31">
        <v>834</v>
      </c>
      <c r="G3" s="31">
        <v>17.600000000000001</v>
      </c>
      <c r="H3" s="31">
        <v>8.0399999999999991</v>
      </c>
      <c r="I3" s="31">
        <v>6.47</v>
      </c>
      <c r="J3" s="32">
        <f t="shared" ref="J3:J49" si="1">H3/I3</f>
        <v>1.2426584234930447</v>
      </c>
    </row>
    <row r="4" spans="1:10" x14ac:dyDescent="0.25">
      <c r="A4" t="str">
        <f t="shared" si="0"/>
        <v>400_T2</v>
      </c>
      <c r="B4" s="39">
        <v>400</v>
      </c>
      <c r="C4" s="31" t="s">
        <v>677</v>
      </c>
      <c r="D4" s="31">
        <v>2</v>
      </c>
      <c r="E4" s="31">
        <v>39</v>
      </c>
      <c r="F4" s="31">
        <v>1029</v>
      </c>
      <c r="G4" s="31">
        <v>64.099999999999994</v>
      </c>
      <c r="H4" s="31">
        <v>5.83</v>
      </c>
      <c r="I4" s="31">
        <v>3.34</v>
      </c>
      <c r="J4" s="32">
        <f t="shared" si="1"/>
        <v>1.7455089820359282</v>
      </c>
    </row>
    <row r="5" spans="1:10" x14ac:dyDescent="0.25">
      <c r="A5" t="str">
        <f t="shared" si="0"/>
        <v>401_T0</v>
      </c>
      <c r="B5" s="39">
        <v>401</v>
      </c>
      <c r="C5" s="31" t="s">
        <v>675</v>
      </c>
      <c r="D5" s="31">
        <v>0</v>
      </c>
      <c r="E5" s="31">
        <v>43</v>
      </c>
      <c r="F5" s="31">
        <v>102</v>
      </c>
      <c r="G5" s="31">
        <v>1.29</v>
      </c>
      <c r="H5" s="31">
        <v>4.8</v>
      </c>
      <c r="I5" s="31">
        <v>9.0399999999999991</v>
      </c>
      <c r="J5" s="32">
        <f t="shared" si="1"/>
        <v>0.53097345132743368</v>
      </c>
    </row>
    <row r="6" spans="1:10" x14ac:dyDescent="0.25">
      <c r="A6" t="str">
        <f t="shared" si="0"/>
        <v>401_T1</v>
      </c>
      <c r="B6" s="39">
        <v>401</v>
      </c>
      <c r="C6" s="31" t="s">
        <v>676</v>
      </c>
      <c r="D6" s="31">
        <v>1</v>
      </c>
      <c r="E6" s="31">
        <f>E5</f>
        <v>43</v>
      </c>
      <c r="F6" s="31">
        <v>306</v>
      </c>
      <c r="G6" s="31">
        <v>17.899999999999999</v>
      </c>
      <c r="H6" s="31">
        <v>15.8</v>
      </c>
      <c r="I6" s="31">
        <v>20.2</v>
      </c>
      <c r="J6" s="32">
        <f t="shared" si="1"/>
        <v>0.78217821782178221</v>
      </c>
    </row>
    <row r="7" spans="1:10" x14ac:dyDescent="0.25">
      <c r="A7" t="str">
        <f t="shared" si="0"/>
        <v>401_T2</v>
      </c>
      <c r="B7" s="39">
        <v>401</v>
      </c>
      <c r="C7" s="31" t="s">
        <v>677</v>
      </c>
      <c r="D7" s="31">
        <v>2</v>
      </c>
      <c r="E7" s="31">
        <f>E5</f>
        <v>43</v>
      </c>
      <c r="F7" s="31">
        <v>427</v>
      </c>
      <c r="G7" s="31">
        <v>55.1</v>
      </c>
      <c r="H7" s="31">
        <v>4.0999999999999996</v>
      </c>
      <c r="I7" s="31">
        <v>4.2699999999999996</v>
      </c>
      <c r="J7" s="32">
        <f t="shared" si="1"/>
        <v>0.96018735362997665</v>
      </c>
    </row>
    <row r="8" spans="1:10" x14ac:dyDescent="0.25">
      <c r="A8" t="str">
        <f t="shared" si="0"/>
        <v>402_T0</v>
      </c>
      <c r="B8" s="39">
        <v>402</v>
      </c>
      <c r="C8" s="31" t="s">
        <v>675</v>
      </c>
      <c r="D8" s="31">
        <v>0</v>
      </c>
      <c r="E8" s="31">
        <v>37</v>
      </c>
      <c r="F8" s="31">
        <v>111</v>
      </c>
      <c r="G8" s="31">
        <v>0.94</v>
      </c>
      <c r="H8" s="31">
        <v>6.16</v>
      </c>
      <c r="I8" s="31">
        <v>7.78</v>
      </c>
      <c r="J8" s="32">
        <f t="shared" si="1"/>
        <v>0.79177377892030842</v>
      </c>
    </row>
    <row r="9" spans="1:10" x14ac:dyDescent="0.25">
      <c r="A9" t="str">
        <f t="shared" si="0"/>
        <v>402_T1</v>
      </c>
      <c r="B9" s="39">
        <v>402</v>
      </c>
      <c r="C9" s="31" t="s">
        <v>676</v>
      </c>
      <c r="D9" s="31">
        <v>1</v>
      </c>
      <c r="E9" s="31">
        <f>E8</f>
        <v>37</v>
      </c>
      <c r="F9" s="31">
        <v>448</v>
      </c>
      <c r="G9" s="31">
        <v>8.44</v>
      </c>
      <c r="H9" s="31">
        <v>15.2</v>
      </c>
      <c r="I9" s="31">
        <v>8.43</v>
      </c>
      <c r="J9" s="32">
        <f t="shared" si="1"/>
        <v>1.8030842230130486</v>
      </c>
    </row>
    <row r="10" spans="1:10" x14ac:dyDescent="0.25">
      <c r="A10" t="str">
        <f t="shared" si="0"/>
        <v>402_T2</v>
      </c>
      <c r="B10" s="39">
        <v>402</v>
      </c>
      <c r="C10" s="31" t="s">
        <v>677</v>
      </c>
      <c r="D10" s="31">
        <v>2</v>
      </c>
      <c r="E10" s="31">
        <f>E8</f>
        <v>37</v>
      </c>
      <c r="F10" s="31">
        <v>474</v>
      </c>
      <c r="G10" s="31">
        <v>24.8</v>
      </c>
      <c r="H10" s="31">
        <v>13.2</v>
      </c>
      <c r="I10" s="31">
        <v>2.66</v>
      </c>
      <c r="J10" s="32">
        <f t="shared" si="1"/>
        <v>4.962406015037593</v>
      </c>
    </row>
    <row r="11" spans="1:10" x14ac:dyDescent="0.25">
      <c r="A11" t="str">
        <f t="shared" si="0"/>
        <v>403_T0</v>
      </c>
      <c r="B11" s="39">
        <v>403</v>
      </c>
      <c r="C11" s="31" t="s">
        <v>675</v>
      </c>
      <c r="D11" s="31">
        <v>0</v>
      </c>
      <c r="E11" s="31">
        <v>39</v>
      </c>
      <c r="F11" s="31">
        <v>84</v>
      </c>
      <c r="G11" s="31">
        <v>0.1</v>
      </c>
      <c r="H11" s="31">
        <v>4.79</v>
      </c>
      <c r="I11" s="31">
        <v>7.17</v>
      </c>
      <c r="J11" s="32">
        <f t="shared" si="1"/>
        <v>0.6680613668061367</v>
      </c>
    </row>
    <row r="12" spans="1:10" x14ac:dyDescent="0.25">
      <c r="A12" t="str">
        <f t="shared" si="0"/>
        <v>403_T1</v>
      </c>
      <c r="B12" s="39">
        <v>403</v>
      </c>
      <c r="C12" s="31" t="s">
        <v>676</v>
      </c>
      <c r="D12" s="31">
        <v>1</v>
      </c>
      <c r="E12" s="31">
        <f>E11</f>
        <v>39</v>
      </c>
      <c r="F12" s="31">
        <v>1009</v>
      </c>
      <c r="G12" s="31">
        <v>2.2999999999999998</v>
      </c>
      <c r="H12" s="31">
        <v>60.8</v>
      </c>
      <c r="I12" s="31">
        <v>12.8</v>
      </c>
      <c r="J12" s="32">
        <f t="shared" si="1"/>
        <v>4.7499999999999991</v>
      </c>
    </row>
    <row r="13" spans="1:10" x14ac:dyDescent="0.25">
      <c r="A13" t="str">
        <f t="shared" si="0"/>
        <v>403_T2</v>
      </c>
      <c r="B13" s="39">
        <v>403</v>
      </c>
      <c r="C13" s="31" t="s">
        <v>677</v>
      </c>
      <c r="D13" s="31">
        <v>2</v>
      </c>
      <c r="E13" s="31">
        <f>E11</f>
        <v>39</v>
      </c>
      <c r="F13" s="31">
        <v>394</v>
      </c>
      <c r="G13" s="31">
        <v>26.1</v>
      </c>
      <c r="H13" s="31">
        <v>8.77</v>
      </c>
      <c r="I13" s="31">
        <v>4.4000000000000004</v>
      </c>
      <c r="J13" s="32">
        <f t="shared" si="1"/>
        <v>1.9931818181818179</v>
      </c>
    </row>
    <row r="14" spans="1:10" x14ac:dyDescent="0.25">
      <c r="A14" t="str">
        <f t="shared" si="0"/>
        <v>405_T0</v>
      </c>
      <c r="B14" s="39">
        <v>405</v>
      </c>
      <c r="C14" s="31" t="s">
        <v>675</v>
      </c>
      <c r="D14" s="31">
        <v>0</v>
      </c>
      <c r="E14" s="31">
        <v>25</v>
      </c>
      <c r="F14" s="31">
        <v>155</v>
      </c>
      <c r="G14" s="31">
        <v>1.66</v>
      </c>
      <c r="H14" s="31">
        <v>4.13</v>
      </c>
      <c r="I14" s="31">
        <v>4.63</v>
      </c>
      <c r="J14" s="32">
        <f t="shared" si="1"/>
        <v>0.89200863930885532</v>
      </c>
    </row>
    <row r="15" spans="1:10" x14ac:dyDescent="0.25">
      <c r="A15" t="str">
        <f t="shared" si="0"/>
        <v>405_T1</v>
      </c>
      <c r="B15" s="39">
        <v>405</v>
      </c>
      <c r="C15" s="31" t="s">
        <v>676</v>
      </c>
      <c r="D15" s="31">
        <v>1</v>
      </c>
      <c r="E15" s="31">
        <f>E14</f>
        <v>25</v>
      </c>
      <c r="F15" s="31">
        <v>620</v>
      </c>
      <c r="G15" s="31">
        <v>1.68</v>
      </c>
      <c r="H15" s="31">
        <v>7.45</v>
      </c>
      <c r="I15" s="31">
        <v>4.2699999999999996</v>
      </c>
      <c r="J15" s="32">
        <f t="shared" si="1"/>
        <v>1.7447306791569088</v>
      </c>
    </row>
    <row r="16" spans="1:10" x14ac:dyDescent="0.25">
      <c r="A16" t="str">
        <f t="shared" si="0"/>
        <v>405_T2</v>
      </c>
      <c r="B16" s="39">
        <v>405</v>
      </c>
      <c r="C16" s="31" t="s">
        <v>677</v>
      </c>
      <c r="D16" s="31">
        <v>2</v>
      </c>
      <c r="E16" s="31">
        <f>E14</f>
        <v>25</v>
      </c>
      <c r="F16" s="31">
        <v>470</v>
      </c>
      <c r="G16" s="31">
        <v>12.5</v>
      </c>
      <c r="H16" s="31">
        <v>8.2100000000000009</v>
      </c>
      <c r="I16" s="31">
        <v>3.82</v>
      </c>
      <c r="J16" s="32">
        <f t="shared" si="1"/>
        <v>2.1492146596858643</v>
      </c>
    </row>
    <row r="17" spans="1:10" x14ac:dyDescent="0.25">
      <c r="A17" t="str">
        <f t="shared" si="0"/>
        <v>406_T0</v>
      </c>
      <c r="B17" s="39">
        <v>406</v>
      </c>
      <c r="C17" s="31" t="s">
        <v>675</v>
      </c>
      <c r="D17" s="31">
        <v>0</v>
      </c>
      <c r="E17" s="31">
        <v>45</v>
      </c>
      <c r="F17" s="31">
        <v>90.1</v>
      </c>
      <c r="G17" s="31">
        <v>1.1599999999999999</v>
      </c>
      <c r="H17" s="31">
        <v>8.41</v>
      </c>
      <c r="I17" s="31">
        <v>16.100000000000001</v>
      </c>
      <c r="J17" s="32">
        <f t="shared" si="1"/>
        <v>0.52236024844720497</v>
      </c>
    </row>
    <row r="18" spans="1:10" x14ac:dyDescent="0.25">
      <c r="A18" t="str">
        <f t="shared" si="0"/>
        <v>406_T1</v>
      </c>
      <c r="B18" s="39">
        <v>406</v>
      </c>
      <c r="C18" s="31" t="s">
        <v>676</v>
      </c>
      <c r="D18" s="31">
        <v>1</v>
      </c>
      <c r="E18" s="31">
        <f>E17</f>
        <v>45</v>
      </c>
      <c r="F18" s="31">
        <v>641</v>
      </c>
      <c r="G18" s="31">
        <v>3.11</v>
      </c>
      <c r="H18" s="31">
        <v>22.6</v>
      </c>
      <c r="I18" s="31">
        <v>22</v>
      </c>
      <c r="J18" s="32">
        <f t="shared" si="1"/>
        <v>1.0272727272727273</v>
      </c>
    </row>
    <row r="19" spans="1:10" x14ac:dyDescent="0.25">
      <c r="A19" t="str">
        <f t="shared" si="0"/>
        <v>406_T2</v>
      </c>
      <c r="B19" s="39">
        <v>406</v>
      </c>
      <c r="C19" s="31" t="s">
        <v>677</v>
      </c>
      <c r="D19" s="31">
        <v>2</v>
      </c>
      <c r="E19" s="31">
        <f>E17</f>
        <v>45</v>
      </c>
      <c r="F19" s="31">
        <v>342</v>
      </c>
      <c r="G19" s="31">
        <v>64.599999999999994</v>
      </c>
      <c r="H19" s="31">
        <v>4.67</v>
      </c>
      <c r="I19" s="31">
        <v>8.09</v>
      </c>
      <c r="J19" s="32">
        <f t="shared" si="1"/>
        <v>0.57725587144622992</v>
      </c>
    </row>
    <row r="20" spans="1:10" x14ac:dyDescent="0.25">
      <c r="A20" t="str">
        <f t="shared" si="0"/>
        <v>407_T0</v>
      </c>
      <c r="B20" s="39">
        <v>407</v>
      </c>
      <c r="C20" s="31" t="s">
        <v>675</v>
      </c>
      <c r="D20" s="31">
        <v>0</v>
      </c>
      <c r="E20" s="31">
        <v>36</v>
      </c>
      <c r="F20" s="31">
        <v>33.4</v>
      </c>
      <c r="G20" s="31">
        <v>0.65300000000000002</v>
      </c>
      <c r="H20" s="31">
        <v>4.71</v>
      </c>
      <c r="I20" s="31">
        <v>8.92</v>
      </c>
      <c r="J20" s="32">
        <f t="shared" si="1"/>
        <v>0.52802690582959644</v>
      </c>
    </row>
    <row r="21" spans="1:10" x14ac:dyDescent="0.25">
      <c r="A21" t="str">
        <f t="shared" si="0"/>
        <v>407_T1</v>
      </c>
      <c r="B21" s="39">
        <v>407</v>
      </c>
      <c r="C21" s="31" t="s">
        <v>676</v>
      </c>
      <c r="D21" s="31">
        <v>1</v>
      </c>
      <c r="E21" s="31">
        <f>E20</f>
        <v>36</v>
      </c>
      <c r="F21" s="31">
        <v>259</v>
      </c>
      <c r="G21" s="31">
        <v>17.600000000000001</v>
      </c>
      <c r="H21" s="31">
        <v>7.01</v>
      </c>
      <c r="I21" s="31">
        <v>7.76</v>
      </c>
      <c r="J21" s="32">
        <f t="shared" si="1"/>
        <v>0.90335051546391754</v>
      </c>
    </row>
    <row r="22" spans="1:10" x14ac:dyDescent="0.25">
      <c r="A22" t="str">
        <f t="shared" si="0"/>
        <v>407_T2</v>
      </c>
      <c r="B22" s="39">
        <v>407</v>
      </c>
      <c r="C22" s="31" t="s">
        <v>677</v>
      </c>
      <c r="D22" s="31">
        <v>2</v>
      </c>
      <c r="E22" s="31">
        <f>E20</f>
        <v>36</v>
      </c>
      <c r="F22" s="31">
        <v>518</v>
      </c>
      <c r="G22" s="31">
        <v>53.1</v>
      </c>
      <c r="H22" s="31">
        <v>2.09</v>
      </c>
      <c r="I22" s="31">
        <v>3.29</v>
      </c>
      <c r="J22" s="32">
        <f t="shared" si="1"/>
        <v>0.63525835866261393</v>
      </c>
    </row>
    <row r="23" spans="1:10" x14ac:dyDescent="0.25">
      <c r="A23" t="str">
        <f t="shared" si="0"/>
        <v>408_T0</v>
      </c>
      <c r="B23" s="39">
        <v>408</v>
      </c>
      <c r="C23" s="31" t="s">
        <v>675</v>
      </c>
      <c r="D23" s="31">
        <v>0</v>
      </c>
      <c r="E23" s="31">
        <v>42</v>
      </c>
      <c r="F23" s="31">
        <v>170</v>
      </c>
      <c r="G23" s="31">
        <v>2.5</v>
      </c>
      <c r="H23" s="31">
        <v>20.5</v>
      </c>
      <c r="I23" s="31">
        <v>10.7</v>
      </c>
      <c r="J23" s="32">
        <f t="shared" si="1"/>
        <v>1.9158878504672898</v>
      </c>
    </row>
    <row r="24" spans="1:10" x14ac:dyDescent="0.25">
      <c r="A24" t="str">
        <f t="shared" si="0"/>
        <v>408_T1</v>
      </c>
      <c r="B24" s="39">
        <v>408</v>
      </c>
      <c r="C24" s="31" t="s">
        <v>676</v>
      </c>
      <c r="D24" s="31">
        <v>1</v>
      </c>
      <c r="E24" s="31">
        <f>E23</f>
        <v>42</v>
      </c>
      <c r="F24" s="31">
        <v>287</v>
      </c>
      <c r="G24" s="31">
        <v>3.91</v>
      </c>
      <c r="H24" s="31">
        <v>45.3</v>
      </c>
      <c r="I24" s="31">
        <v>16.3</v>
      </c>
      <c r="J24" s="32">
        <f t="shared" si="1"/>
        <v>2.779141104294478</v>
      </c>
    </row>
    <row r="25" spans="1:10" x14ac:dyDescent="0.25">
      <c r="A25" t="str">
        <f t="shared" si="0"/>
        <v>408_T2</v>
      </c>
      <c r="B25" s="39">
        <v>408</v>
      </c>
      <c r="C25" s="31" t="s">
        <v>677</v>
      </c>
      <c r="D25" s="31">
        <v>2</v>
      </c>
      <c r="E25" s="31">
        <f>E23</f>
        <v>42</v>
      </c>
      <c r="F25" s="31">
        <v>618</v>
      </c>
      <c r="G25" s="31">
        <v>31.7</v>
      </c>
      <c r="H25" s="31">
        <v>22.1</v>
      </c>
      <c r="I25" s="31">
        <v>8.58</v>
      </c>
      <c r="J25" s="32">
        <f>H25/I25</f>
        <v>2.5757575757575757</v>
      </c>
    </row>
    <row r="26" spans="1:10" x14ac:dyDescent="0.25">
      <c r="A26" t="str">
        <f t="shared" si="0"/>
        <v>409_T0</v>
      </c>
      <c r="B26" s="39">
        <v>409</v>
      </c>
      <c r="C26" s="31" t="s">
        <v>675</v>
      </c>
      <c r="D26" s="31">
        <v>0</v>
      </c>
      <c r="E26" s="31">
        <v>26</v>
      </c>
      <c r="F26" s="31">
        <v>68.900000000000006</v>
      </c>
      <c r="G26" s="31">
        <v>1.65</v>
      </c>
      <c r="H26" s="31">
        <v>3.21</v>
      </c>
      <c r="I26" s="31">
        <v>3.72</v>
      </c>
      <c r="J26" s="32">
        <f t="shared" si="1"/>
        <v>0.86290322580645151</v>
      </c>
    </row>
    <row r="27" spans="1:10" x14ac:dyDescent="0.25">
      <c r="A27" t="str">
        <f t="shared" si="0"/>
        <v>409_T1</v>
      </c>
      <c r="B27" s="39">
        <v>409</v>
      </c>
      <c r="C27" s="31" t="s">
        <v>676</v>
      </c>
      <c r="D27" s="31">
        <v>1</v>
      </c>
      <c r="E27" s="31">
        <f>E26</f>
        <v>26</v>
      </c>
      <c r="F27" s="31">
        <v>1432</v>
      </c>
      <c r="G27" s="31">
        <v>0.48299999999999998</v>
      </c>
      <c r="H27" s="31">
        <v>12.6</v>
      </c>
      <c r="I27" s="31">
        <v>3.9</v>
      </c>
      <c r="J27" s="32">
        <f t="shared" si="1"/>
        <v>3.2307692307692308</v>
      </c>
    </row>
    <row r="28" spans="1:10" x14ac:dyDescent="0.25">
      <c r="A28" t="str">
        <f t="shared" si="0"/>
        <v>409_T2</v>
      </c>
      <c r="B28" s="39">
        <v>409</v>
      </c>
      <c r="C28" s="31" t="s">
        <v>677</v>
      </c>
      <c r="D28" s="31">
        <v>2</v>
      </c>
      <c r="E28" s="31">
        <f>E26</f>
        <v>26</v>
      </c>
      <c r="F28" s="31">
        <v>647</v>
      </c>
      <c r="G28" s="31">
        <v>47.9</v>
      </c>
      <c r="H28" s="31">
        <v>6.49</v>
      </c>
      <c r="I28" s="31">
        <v>3.07</v>
      </c>
      <c r="J28" s="32">
        <f t="shared" si="1"/>
        <v>2.1140065146579805</v>
      </c>
    </row>
    <row r="29" spans="1:10" x14ac:dyDescent="0.25">
      <c r="A29" t="str">
        <f t="shared" si="0"/>
        <v>410_T0</v>
      </c>
      <c r="B29" s="39">
        <v>410</v>
      </c>
      <c r="C29" s="31" t="s">
        <v>675</v>
      </c>
      <c r="D29" s="31">
        <v>0</v>
      </c>
      <c r="E29" s="31">
        <v>48</v>
      </c>
      <c r="F29" s="31">
        <v>196</v>
      </c>
      <c r="G29" s="31">
        <v>0.84399999999999997</v>
      </c>
      <c r="H29" s="31">
        <v>6.06</v>
      </c>
      <c r="I29" s="31">
        <v>14.2</v>
      </c>
      <c r="J29" s="32">
        <f t="shared" si="1"/>
        <v>0.42676056338028168</v>
      </c>
    </row>
    <row r="30" spans="1:10" x14ac:dyDescent="0.25">
      <c r="A30" t="str">
        <f t="shared" si="0"/>
        <v>410_T1</v>
      </c>
      <c r="B30" s="39">
        <v>410</v>
      </c>
      <c r="C30" s="31" t="s">
        <v>676</v>
      </c>
      <c r="D30" s="31">
        <v>1</v>
      </c>
      <c r="E30" s="31">
        <f>E29</f>
        <v>48</v>
      </c>
      <c r="F30" s="31">
        <v>741</v>
      </c>
      <c r="G30" s="31">
        <v>3.98</v>
      </c>
      <c r="H30" s="31">
        <v>36.200000000000003</v>
      </c>
      <c r="I30" s="31">
        <v>19.399999999999999</v>
      </c>
      <c r="J30" s="32">
        <f t="shared" si="1"/>
        <v>1.8659793814432992</v>
      </c>
    </row>
    <row r="31" spans="1:10" x14ac:dyDescent="0.25">
      <c r="A31" t="str">
        <f t="shared" si="0"/>
        <v>410_T2</v>
      </c>
      <c r="B31" s="39">
        <v>410</v>
      </c>
      <c r="C31" s="31" t="s">
        <v>677</v>
      </c>
      <c r="D31" s="31">
        <v>2</v>
      </c>
      <c r="E31" s="31">
        <f>E29</f>
        <v>48</v>
      </c>
      <c r="F31" s="31">
        <v>551</v>
      </c>
      <c r="G31" s="31">
        <v>50.6</v>
      </c>
      <c r="H31" s="31">
        <v>1.07</v>
      </c>
      <c r="I31" s="31">
        <v>2.85</v>
      </c>
      <c r="J31" s="32">
        <f t="shared" si="1"/>
        <v>0.37543859649122807</v>
      </c>
    </row>
    <row r="32" spans="1:10" x14ac:dyDescent="0.25">
      <c r="A32" t="str">
        <f t="shared" si="0"/>
        <v>412_T0</v>
      </c>
      <c r="B32" s="39">
        <v>412</v>
      </c>
      <c r="C32" s="31" t="s">
        <v>675</v>
      </c>
      <c r="D32" s="31">
        <v>0</v>
      </c>
      <c r="E32" s="31">
        <v>28</v>
      </c>
      <c r="F32" s="31">
        <v>191</v>
      </c>
      <c r="G32" s="31">
        <v>0.59599999999999997</v>
      </c>
      <c r="H32" s="31">
        <v>7.76</v>
      </c>
      <c r="I32" s="31">
        <v>4.6100000000000003</v>
      </c>
      <c r="J32" s="32">
        <f t="shared" si="1"/>
        <v>1.6832971800433838</v>
      </c>
    </row>
    <row r="33" spans="1:10" x14ac:dyDescent="0.25">
      <c r="A33" t="str">
        <f t="shared" si="0"/>
        <v>412_T1</v>
      </c>
      <c r="B33" s="39">
        <v>412</v>
      </c>
      <c r="C33" s="31" t="s">
        <v>676</v>
      </c>
      <c r="D33" s="31">
        <v>1</v>
      </c>
      <c r="E33" s="31">
        <f>E32</f>
        <v>28</v>
      </c>
      <c r="F33" s="31">
        <v>1195</v>
      </c>
      <c r="G33" s="31">
        <v>4.25</v>
      </c>
      <c r="H33" s="31">
        <v>40.1</v>
      </c>
      <c r="I33" s="31">
        <v>7.62</v>
      </c>
      <c r="J33" s="32">
        <f t="shared" si="1"/>
        <v>5.2624671916010497</v>
      </c>
    </row>
    <row r="34" spans="1:10" x14ac:dyDescent="0.25">
      <c r="A34" t="str">
        <f t="shared" si="0"/>
        <v>412_T2</v>
      </c>
      <c r="B34" s="39">
        <v>412</v>
      </c>
      <c r="C34" s="31" t="s">
        <v>677</v>
      </c>
      <c r="D34" s="31">
        <v>2</v>
      </c>
      <c r="E34" s="31">
        <f>E32</f>
        <v>28</v>
      </c>
      <c r="F34" s="31">
        <v>803</v>
      </c>
      <c r="G34" s="31">
        <v>73</v>
      </c>
      <c r="H34" s="31">
        <v>6.84</v>
      </c>
      <c r="I34" s="31">
        <v>2.94</v>
      </c>
      <c r="J34" s="32">
        <f t="shared" si="1"/>
        <v>2.3265306122448979</v>
      </c>
    </row>
    <row r="35" spans="1:10" x14ac:dyDescent="0.25">
      <c r="A35" t="str">
        <f t="shared" si="0"/>
        <v>413_T0</v>
      </c>
      <c r="B35" s="39">
        <v>413</v>
      </c>
      <c r="C35" s="31" t="s">
        <v>675</v>
      </c>
      <c r="D35" s="31">
        <v>0</v>
      </c>
      <c r="E35" s="31">
        <v>39</v>
      </c>
      <c r="F35" s="31">
        <v>167</v>
      </c>
      <c r="G35" s="31">
        <v>0.59699999999999998</v>
      </c>
      <c r="H35" s="31">
        <v>6.66</v>
      </c>
      <c r="I35" s="31">
        <v>8.5</v>
      </c>
      <c r="J35" s="32">
        <f t="shared" si="1"/>
        <v>0.78352941176470592</v>
      </c>
    </row>
    <row r="36" spans="1:10" x14ac:dyDescent="0.25">
      <c r="A36" t="str">
        <f t="shared" si="0"/>
        <v>413_T1</v>
      </c>
      <c r="B36" s="39">
        <v>413</v>
      </c>
      <c r="C36" s="31" t="s">
        <v>676</v>
      </c>
      <c r="D36" s="31">
        <v>1</v>
      </c>
      <c r="E36" s="31">
        <f>E35</f>
        <v>39</v>
      </c>
      <c r="F36" s="31">
        <v>973</v>
      </c>
      <c r="G36" s="31">
        <v>4.72</v>
      </c>
      <c r="H36" s="31">
        <v>43.1</v>
      </c>
      <c r="I36" s="31">
        <v>13</v>
      </c>
      <c r="J36" s="32">
        <f t="shared" si="1"/>
        <v>3.3153846153846156</v>
      </c>
    </row>
    <row r="37" spans="1:10" x14ac:dyDescent="0.25">
      <c r="A37" t="str">
        <f t="shared" si="0"/>
        <v>413_T2</v>
      </c>
      <c r="B37" s="39">
        <v>413</v>
      </c>
      <c r="C37" s="31" t="s">
        <v>677</v>
      </c>
      <c r="D37" s="31">
        <v>2</v>
      </c>
      <c r="E37" s="31">
        <f>E35</f>
        <v>39</v>
      </c>
      <c r="F37" s="31">
        <v>513</v>
      </c>
      <c r="G37" s="31">
        <v>87.1</v>
      </c>
      <c r="H37" s="31">
        <v>4.17</v>
      </c>
      <c r="I37" s="31">
        <v>4.25</v>
      </c>
      <c r="J37" s="32">
        <f t="shared" si="1"/>
        <v>0.98117647058823532</v>
      </c>
    </row>
    <row r="38" spans="1:10" x14ac:dyDescent="0.25">
      <c r="A38" t="str">
        <f t="shared" si="0"/>
        <v>414_T0</v>
      </c>
      <c r="B38" s="39">
        <v>414</v>
      </c>
      <c r="C38" s="31" t="s">
        <v>675</v>
      </c>
      <c r="D38" s="31">
        <v>0</v>
      </c>
      <c r="E38" s="31">
        <v>45</v>
      </c>
      <c r="F38" s="31">
        <v>154</v>
      </c>
      <c r="G38" s="31">
        <v>0.59399999999999997</v>
      </c>
      <c r="H38" s="31">
        <v>8.3800000000000008</v>
      </c>
      <c r="I38" s="31">
        <v>12.7</v>
      </c>
      <c r="J38" s="32">
        <f t="shared" si="1"/>
        <v>0.65984251968503949</v>
      </c>
    </row>
    <row r="39" spans="1:10" x14ac:dyDescent="0.25">
      <c r="A39" t="str">
        <f t="shared" si="0"/>
        <v>414_T1</v>
      </c>
      <c r="B39" s="39">
        <v>414</v>
      </c>
      <c r="C39" s="31" t="s">
        <v>676</v>
      </c>
      <c r="D39" s="31">
        <v>1</v>
      </c>
      <c r="E39" s="31">
        <f>E38</f>
        <v>45</v>
      </c>
      <c r="F39" s="31">
        <v>404</v>
      </c>
      <c r="G39" s="31">
        <v>3.72</v>
      </c>
      <c r="H39" s="31">
        <v>17.100000000000001</v>
      </c>
      <c r="I39" s="31">
        <v>16.3</v>
      </c>
      <c r="J39" s="32">
        <f t="shared" si="1"/>
        <v>1.0490797546012269</v>
      </c>
    </row>
    <row r="40" spans="1:10" x14ac:dyDescent="0.25">
      <c r="A40" t="str">
        <f t="shared" si="0"/>
        <v>414_T2</v>
      </c>
      <c r="B40" s="39">
        <v>414</v>
      </c>
      <c r="C40" s="31" t="s">
        <v>677</v>
      </c>
      <c r="D40" s="31">
        <v>2</v>
      </c>
      <c r="E40" s="31">
        <f>E38</f>
        <v>45</v>
      </c>
      <c r="F40" s="31">
        <v>589</v>
      </c>
      <c r="G40" s="31">
        <v>39.4</v>
      </c>
      <c r="H40" s="31">
        <v>4.62</v>
      </c>
      <c r="I40" s="31">
        <v>4.97</v>
      </c>
      <c r="J40" s="32">
        <f t="shared" si="1"/>
        <v>0.92957746478873249</v>
      </c>
    </row>
    <row r="41" spans="1:10" x14ac:dyDescent="0.25">
      <c r="A41" t="str">
        <f t="shared" si="0"/>
        <v>415_T0</v>
      </c>
      <c r="B41" s="39">
        <v>415</v>
      </c>
      <c r="C41" s="31" t="s">
        <v>675</v>
      </c>
      <c r="D41" s="31">
        <v>0</v>
      </c>
      <c r="E41" s="31">
        <v>42</v>
      </c>
      <c r="F41" s="31">
        <v>183</v>
      </c>
      <c r="G41" s="31">
        <v>0.88600000000000001</v>
      </c>
      <c r="H41" s="31">
        <v>10.199999999999999</v>
      </c>
      <c r="I41" s="31">
        <v>17</v>
      </c>
      <c r="J41" s="32">
        <f t="shared" si="1"/>
        <v>0.6</v>
      </c>
    </row>
    <row r="42" spans="1:10" x14ac:dyDescent="0.25">
      <c r="A42" t="str">
        <f t="shared" si="0"/>
        <v>415_T1</v>
      </c>
      <c r="B42" s="39">
        <v>415</v>
      </c>
      <c r="C42" s="31" t="s">
        <v>676</v>
      </c>
      <c r="D42" s="31">
        <v>1</v>
      </c>
      <c r="E42" s="31">
        <f>E41</f>
        <v>42</v>
      </c>
      <c r="F42" s="31">
        <v>479</v>
      </c>
      <c r="G42" s="31">
        <v>17.8</v>
      </c>
      <c r="H42" s="31">
        <v>11.1</v>
      </c>
      <c r="I42" s="31">
        <v>13.4</v>
      </c>
      <c r="J42" s="32">
        <f t="shared" si="1"/>
        <v>0.82835820895522383</v>
      </c>
    </row>
    <row r="43" spans="1:10" x14ac:dyDescent="0.25">
      <c r="A43" t="str">
        <f t="shared" si="0"/>
        <v>415_T2</v>
      </c>
      <c r="B43" s="39">
        <v>415</v>
      </c>
      <c r="C43" s="31" t="s">
        <v>677</v>
      </c>
      <c r="D43" s="31">
        <v>2</v>
      </c>
      <c r="E43" s="31">
        <f>E41</f>
        <v>42</v>
      </c>
      <c r="F43" s="31">
        <v>383</v>
      </c>
      <c r="G43" s="31">
        <v>40.9</v>
      </c>
      <c r="H43" s="31">
        <v>3.24</v>
      </c>
      <c r="I43" s="31">
        <v>4.5599999999999996</v>
      </c>
      <c r="J43" s="32">
        <f t="shared" si="1"/>
        <v>0.71052631578947378</v>
      </c>
    </row>
    <row r="44" spans="1:10" x14ac:dyDescent="0.25">
      <c r="A44" t="str">
        <f t="shared" si="0"/>
        <v>417_T0</v>
      </c>
      <c r="B44" s="39">
        <v>417</v>
      </c>
      <c r="C44" s="31" t="s">
        <v>675</v>
      </c>
      <c r="D44" s="31">
        <v>0</v>
      </c>
      <c r="E44" s="31">
        <v>37</v>
      </c>
      <c r="F44" s="31">
        <v>128</v>
      </c>
      <c r="G44" s="31">
        <v>0.1</v>
      </c>
      <c r="H44" s="31">
        <v>7.41</v>
      </c>
      <c r="I44" s="31">
        <v>8.02</v>
      </c>
      <c r="J44" s="32">
        <f t="shared" si="1"/>
        <v>0.92394014962593518</v>
      </c>
    </row>
    <row r="45" spans="1:10" x14ac:dyDescent="0.25">
      <c r="A45" t="str">
        <f t="shared" si="0"/>
        <v>417_T1</v>
      </c>
      <c r="B45" s="39">
        <v>417</v>
      </c>
      <c r="C45" s="31" t="s">
        <v>676</v>
      </c>
      <c r="D45" s="31">
        <v>1</v>
      </c>
      <c r="E45" s="31">
        <f>E44</f>
        <v>37</v>
      </c>
      <c r="F45" s="31">
        <v>342</v>
      </c>
      <c r="G45" s="31">
        <v>5.03</v>
      </c>
      <c r="H45" s="31">
        <v>15.5</v>
      </c>
      <c r="I45" s="31">
        <v>8.7100000000000009</v>
      </c>
      <c r="J45" s="32">
        <f t="shared" si="1"/>
        <v>1.7795637198622272</v>
      </c>
    </row>
    <row r="46" spans="1:10" x14ac:dyDescent="0.25">
      <c r="A46" t="str">
        <f t="shared" si="0"/>
        <v>417_T2</v>
      </c>
      <c r="B46" s="39">
        <v>417</v>
      </c>
      <c r="C46" s="31" t="s">
        <v>677</v>
      </c>
      <c r="D46" s="31">
        <v>2</v>
      </c>
      <c r="E46" s="31">
        <f>E44</f>
        <v>37</v>
      </c>
      <c r="F46" s="31">
        <v>586</v>
      </c>
      <c r="G46" s="31">
        <v>62</v>
      </c>
      <c r="H46" s="31">
        <v>4.32</v>
      </c>
      <c r="I46" s="31">
        <v>2.91</v>
      </c>
      <c r="J46" s="32">
        <f t="shared" si="1"/>
        <v>1.4845360824742269</v>
      </c>
    </row>
    <row r="47" spans="1:10" x14ac:dyDescent="0.25">
      <c r="A47" t="str">
        <f t="shared" si="0"/>
        <v>419_T0</v>
      </c>
      <c r="B47" s="39">
        <v>419</v>
      </c>
      <c r="C47" s="31" t="s">
        <v>675</v>
      </c>
      <c r="D47" s="31">
        <v>0</v>
      </c>
      <c r="E47" s="31">
        <v>34</v>
      </c>
      <c r="F47" s="31">
        <v>102</v>
      </c>
      <c r="G47" s="31">
        <v>0.94</v>
      </c>
      <c r="H47" s="31">
        <v>4.59</v>
      </c>
      <c r="I47" s="31">
        <v>4.08</v>
      </c>
      <c r="J47" s="32">
        <f t="shared" si="1"/>
        <v>1.125</v>
      </c>
    </row>
    <row r="48" spans="1:10" x14ac:dyDescent="0.25">
      <c r="A48" t="str">
        <f t="shared" si="0"/>
        <v>419_T1</v>
      </c>
      <c r="B48" s="39">
        <v>419</v>
      </c>
      <c r="C48" s="31" t="s">
        <v>676</v>
      </c>
      <c r="D48" s="31">
        <v>1</v>
      </c>
      <c r="E48" s="31">
        <f>E47</f>
        <v>34</v>
      </c>
      <c r="F48" s="31">
        <v>189</v>
      </c>
      <c r="G48" s="31">
        <v>9.08</v>
      </c>
      <c r="H48" s="31">
        <v>6.38</v>
      </c>
      <c r="I48" s="31">
        <v>3.3</v>
      </c>
      <c r="J48" s="32">
        <f t="shared" si="1"/>
        <v>1.9333333333333333</v>
      </c>
    </row>
    <row r="49" spans="1:10" x14ac:dyDescent="0.25">
      <c r="A49" t="str">
        <f t="shared" si="0"/>
        <v>419_T2</v>
      </c>
      <c r="B49" s="39">
        <v>419</v>
      </c>
      <c r="C49" s="31" t="s">
        <v>677</v>
      </c>
      <c r="D49" s="31">
        <v>2</v>
      </c>
      <c r="E49" s="31">
        <f>E47</f>
        <v>34</v>
      </c>
      <c r="F49" s="31">
        <v>1049</v>
      </c>
      <c r="G49" s="31">
        <v>53.3</v>
      </c>
      <c r="H49" s="31">
        <v>2.48</v>
      </c>
      <c r="I49" s="31">
        <v>0.90100000000000002</v>
      </c>
      <c r="J49" s="32">
        <f t="shared" si="1"/>
        <v>2.7524972253052162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196"/>
  <sheetViews>
    <sheetView topLeftCell="A136" workbookViewId="0">
      <selection activeCell="AD157" sqref="A157:XFD157"/>
    </sheetView>
  </sheetViews>
  <sheetFormatPr defaultRowHeight="15" x14ac:dyDescent="0.25"/>
  <cols>
    <col min="4" max="4" width="18" bestFit="1" customWidth="1"/>
    <col min="5" max="52" width="8.85546875" style="31"/>
    <col min="53" max="53" width="10.42578125" style="31" bestFit="1" customWidth="1"/>
    <col min="54" max="54" width="8.85546875" style="31"/>
  </cols>
  <sheetData>
    <row r="1" spans="1:54" s="41" customFormat="1" x14ac:dyDescent="0.25">
      <c r="A1" s="41" t="s">
        <v>683</v>
      </c>
      <c r="E1" s="41" t="s">
        <v>211</v>
      </c>
      <c r="F1" s="41" t="s">
        <v>211</v>
      </c>
      <c r="G1" s="41" t="s">
        <v>668</v>
      </c>
      <c r="H1" s="41" t="s">
        <v>212</v>
      </c>
      <c r="I1" s="41" t="s">
        <v>213</v>
      </c>
      <c r="J1" s="41" t="s">
        <v>213</v>
      </c>
      <c r="K1" s="41" t="s">
        <v>214</v>
      </c>
      <c r="L1" s="41" t="s">
        <v>214</v>
      </c>
      <c r="M1" s="41" t="s">
        <v>215</v>
      </c>
      <c r="N1" s="41" t="s">
        <v>668</v>
      </c>
      <c r="O1" s="41" t="s">
        <v>612</v>
      </c>
      <c r="P1" s="41" t="s">
        <v>612</v>
      </c>
      <c r="Q1" s="41" t="s">
        <v>616</v>
      </c>
      <c r="R1" s="41" t="s">
        <v>616</v>
      </c>
      <c r="S1" s="41" t="s">
        <v>617</v>
      </c>
      <c r="T1" s="41" t="s">
        <v>617</v>
      </c>
      <c r="U1" s="41" t="s">
        <v>618</v>
      </c>
      <c r="V1" s="41" t="s">
        <v>618</v>
      </c>
      <c r="W1" s="41" t="s">
        <v>619</v>
      </c>
      <c r="X1" s="41" t="s">
        <v>619</v>
      </c>
      <c r="Y1" s="41" t="s">
        <v>671</v>
      </c>
      <c r="Z1" s="41" t="s">
        <v>671</v>
      </c>
      <c r="AA1" s="41" t="s">
        <v>630</v>
      </c>
      <c r="AB1" s="41" t="s">
        <v>630</v>
      </c>
      <c r="AC1" s="41" t="s">
        <v>635</v>
      </c>
      <c r="AD1" s="41" t="s">
        <v>635</v>
      </c>
      <c r="AE1" s="41" t="s">
        <v>636</v>
      </c>
      <c r="AF1" s="41" t="s">
        <v>636</v>
      </c>
      <c r="AG1" s="41" t="s">
        <v>639</v>
      </c>
      <c r="AH1" s="41" t="s">
        <v>639</v>
      </c>
      <c r="AI1" s="41" t="s">
        <v>642</v>
      </c>
      <c r="AJ1" s="41" t="s">
        <v>642</v>
      </c>
      <c r="AK1" s="41" t="s">
        <v>647</v>
      </c>
      <c r="AL1" s="41" t="s">
        <v>647</v>
      </c>
      <c r="AM1" s="41" t="s">
        <v>648</v>
      </c>
      <c r="AN1" s="41" t="s">
        <v>648</v>
      </c>
      <c r="AO1" s="41" t="s">
        <v>653</v>
      </c>
      <c r="AP1" s="41" t="s">
        <v>653</v>
      </c>
      <c r="AQ1" s="41" t="s">
        <v>654</v>
      </c>
      <c r="AR1" s="41" t="s">
        <v>654</v>
      </c>
      <c r="AS1" s="41" t="s">
        <v>661</v>
      </c>
      <c r="AT1" s="41" t="s">
        <v>661</v>
      </c>
      <c r="AU1" s="41" t="s">
        <v>662</v>
      </c>
      <c r="AV1" s="41" t="s">
        <v>662</v>
      </c>
      <c r="AW1" s="41" t="s">
        <v>663</v>
      </c>
      <c r="AX1" s="41" t="s">
        <v>663</v>
      </c>
      <c r="AY1" s="41" t="s">
        <v>666</v>
      </c>
      <c r="AZ1" s="41" t="s">
        <v>666</v>
      </c>
    </row>
    <row r="2" spans="1:54" s="31" customFormat="1" x14ac:dyDescent="0.25">
      <c r="A2" s="31" t="s">
        <v>602</v>
      </c>
      <c r="E2" s="31" t="s">
        <v>1</v>
      </c>
      <c r="F2" s="31" t="s">
        <v>2</v>
      </c>
      <c r="G2" s="31" t="s">
        <v>667</v>
      </c>
      <c r="H2" s="31" t="s">
        <v>205</v>
      </c>
      <c r="I2" s="31" t="s">
        <v>206</v>
      </c>
      <c r="J2" s="31" t="s">
        <v>207</v>
      </c>
      <c r="K2" s="31" t="s">
        <v>208</v>
      </c>
      <c r="L2" s="31" t="s">
        <v>209</v>
      </c>
      <c r="M2" s="31" t="s">
        <v>210</v>
      </c>
      <c r="N2" s="31" t="s">
        <v>669</v>
      </c>
      <c r="O2" s="31" t="s">
        <v>603</v>
      </c>
      <c r="P2" s="31" t="s">
        <v>604</v>
      </c>
      <c r="Q2" s="31" t="s">
        <v>626</v>
      </c>
      <c r="R2" s="31" t="s">
        <v>627</v>
      </c>
      <c r="S2" s="31" t="s">
        <v>620</v>
      </c>
      <c r="T2" s="31" t="s">
        <v>621</v>
      </c>
      <c r="U2" s="31" t="s">
        <v>622</v>
      </c>
      <c r="V2" s="31" t="s">
        <v>623</v>
      </c>
      <c r="W2" s="31" t="s">
        <v>624</v>
      </c>
      <c r="X2" s="31" t="s">
        <v>625</v>
      </c>
      <c r="Y2" s="31" t="s">
        <v>670</v>
      </c>
      <c r="Z2" s="31" t="s">
        <v>672</v>
      </c>
      <c r="AA2" s="31" t="s">
        <v>628</v>
      </c>
      <c r="AB2" s="31" t="s">
        <v>629</v>
      </c>
      <c r="AC2" s="31" t="s">
        <v>631</v>
      </c>
      <c r="AD2" s="31" t="s">
        <v>632</v>
      </c>
      <c r="AE2" s="31" t="s">
        <v>633</v>
      </c>
      <c r="AF2" s="31" t="s">
        <v>634</v>
      </c>
      <c r="AG2" s="31" t="s">
        <v>637</v>
      </c>
      <c r="AH2" s="31" t="s">
        <v>638</v>
      </c>
      <c r="AI2" s="31" t="s">
        <v>640</v>
      </c>
      <c r="AJ2" s="31" t="s">
        <v>641</v>
      </c>
      <c r="AK2" s="31" t="s">
        <v>643</v>
      </c>
      <c r="AL2" s="31" t="s">
        <v>644</v>
      </c>
      <c r="AM2" s="31" t="s">
        <v>645</v>
      </c>
      <c r="AN2" s="31" t="s">
        <v>646</v>
      </c>
      <c r="AO2" s="31" t="s">
        <v>649</v>
      </c>
      <c r="AP2" s="31" t="s">
        <v>650</v>
      </c>
      <c r="AQ2" s="31" t="s">
        <v>651</v>
      </c>
      <c r="AR2" s="31" t="s">
        <v>652</v>
      </c>
      <c r="AS2" s="31" t="s">
        <v>655</v>
      </c>
      <c r="AT2" s="31" t="s">
        <v>656</v>
      </c>
      <c r="AU2" s="31" t="s">
        <v>657</v>
      </c>
      <c r="AV2" s="31" t="s">
        <v>658</v>
      </c>
      <c r="AW2" s="31" t="s">
        <v>659</v>
      </c>
      <c r="AX2" s="31" t="s">
        <v>660</v>
      </c>
      <c r="AY2" s="31" t="s">
        <v>664</v>
      </c>
      <c r="AZ2" s="31" t="s">
        <v>665</v>
      </c>
    </row>
    <row r="3" spans="1:54" s="41" customFormat="1" x14ac:dyDescent="0.25">
      <c r="A3" s="41" t="s">
        <v>673</v>
      </c>
      <c r="E3" s="41">
        <v>400</v>
      </c>
      <c r="F3" s="41">
        <v>400</v>
      </c>
      <c r="G3" s="41">
        <v>400</v>
      </c>
      <c r="H3" s="41">
        <v>401</v>
      </c>
      <c r="I3" s="41">
        <v>401</v>
      </c>
      <c r="J3" s="41">
        <v>401</v>
      </c>
      <c r="K3" s="41">
        <v>402</v>
      </c>
      <c r="L3" s="41">
        <v>402</v>
      </c>
      <c r="M3" s="41">
        <v>402</v>
      </c>
      <c r="N3" s="41">
        <v>403</v>
      </c>
      <c r="O3" s="41">
        <v>403</v>
      </c>
      <c r="P3" s="41">
        <v>403</v>
      </c>
      <c r="Q3" s="41">
        <v>405</v>
      </c>
      <c r="R3" s="41">
        <v>405</v>
      </c>
      <c r="S3" s="41">
        <v>405</v>
      </c>
      <c r="T3" s="41">
        <v>406</v>
      </c>
      <c r="U3" s="41">
        <v>406</v>
      </c>
      <c r="V3" s="41">
        <v>406</v>
      </c>
      <c r="W3" s="41">
        <v>407</v>
      </c>
      <c r="X3" s="41">
        <v>407</v>
      </c>
      <c r="Y3" s="41">
        <v>407</v>
      </c>
      <c r="Z3" s="41">
        <v>408</v>
      </c>
      <c r="AA3" s="41">
        <v>408</v>
      </c>
      <c r="AB3" s="41">
        <v>408</v>
      </c>
      <c r="AC3" s="41">
        <v>409</v>
      </c>
      <c r="AD3" s="41">
        <v>409</v>
      </c>
      <c r="AE3" s="41">
        <v>409</v>
      </c>
      <c r="AF3" s="41">
        <v>410</v>
      </c>
      <c r="AG3" s="41">
        <v>410</v>
      </c>
      <c r="AH3" s="41">
        <v>410</v>
      </c>
      <c r="AI3" s="41">
        <v>412</v>
      </c>
      <c r="AJ3" s="41">
        <v>412</v>
      </c>
      <c r="AK3" s="41">
        <v>412</v>
      </c>
      <c r="AL3" s="41">
        <v>413</v>
      </c>
      <c r="AM3" s="41">
        <v>413</v>
      </c>
      <c r="AN3" s="41">
        <v>413</v>
      </c>
      <c r="AO3" s="41">
        <v>414</v>
      </c>
      <c r="AP3" s="41">
        <v>414</v>
      </c>
      <c r="AQ3" s="41">
        <v>414</v>
      </c>
      <c r="AR3" s="41">
        <v>415</v>
      </c>
      <c r="AS3" s="41">
        <v>415</v>
      </c>
      <c r="AT3" s="41">
        <v>415</v>
      </c>
      <c r="AU3" s="41">
        <v>417</v>
      </c>
      <c r="AV3" s="41">
        <v>417</v>
      </c>
      <c r="AW3" s="41">
        <v>417</v>
      </c>
      <c r="AX3" s="41">
        <v>419</v>
      </c>
      <c r="AY3" s="41">
        <v>419</v>
      </c>
      <c r="AZ3" s="41">
        <v>419</v>
      </c>
    </row>
    <row r="4" spans="1:54" s="31" customFormat="1" x14ac:dyDescent="0.25">
      <c r="A4" s="31" t="s">
        <v>674</v>
      </c>
      <c r="B4" s="31" t="s">
        <v>217</v>
      </c>
      <c r="C4" s="31" t="s">
        <v>216</v>
      </c>
      <c r="D4" s="31" t="s">
        <v>0</v>
      </c>
      <c r="E4" s="36" t="s">
        <v>675</v>
      </c>
      <c r="F4" s="31" t="s">
        <v>676</v>
      </c>
      <c r="G4" s="31" t="s">
        <v>677</v>
      </c>
      <c r="H4" s="36" t="s">
        <v>675</v>
      </c>
      <c r="I4" s="31" t="s">
        <v>676</v>
      </c>
      <c r="J4" s="31" t="s">
        <v>677</v>
      </c>
      <c r="K4" s="36" t="s">
        <v>675</v>
      </c>
      <c r="L4" s="31" t="s">
        <v>676</v>
      </c>
      <c r="M4" s="31" t="s">
        <v>677</v>
      </c>
      <c r="N4" s="36" t="s">
        <v>675</v>
      </c>
      <c r="O4" s="31" t="s">
        <v>676</v>
      </c>
      <c r="P4" s="31" t="s">
        <v>677</v>
      </c>
      <c r="Q4" s="36" t="s">
        <v>675</v>
      </c>
      <c r="R4" s="31" t="s">
        <v>676</v>
      </c>
      <c r="S4" s="31" t="s">
        <v>677</v>
      </c>
      <c r="T4" s="36" t="s">
        <v>675</v>
      </c>
      <c r="U4" s="31" t="s">
        <v>676</v>
      </c>
      <c r="V4" s="31" t="s">
        <v>677</v>
      </c>
      <c r="W4" s="36" t="s">
        <v>675</v>
      </c>
      <c r="X4" s="31" t="s">
        <v>676</v>
      </c>
      <c r="Y4" s="31" t="s">
        <v>677</v>
      </c>
      <c r="Z4" s="36" t="s">
        <v>675</v>
      </c>
      <c r="AA4" s="31" t="s">
        <v>676</v>
      </c>
      <c r="AB4" s="31" t="s">
        <v>677</v>
      </c>
      <c r="AC4" s="36" t="s">
        <v>675</v>
      </c>
      <c r="AD4" s="31" t="s">
        <v>676</v>
      </c>
      <c r="AE4" s="31" t="s">
        <v>677</v>
      </c>
      <c r="AF4" s="36" t="s">
        <v>675</v>
      </c>
      <c r="AG4" s="31" t="s">
        <v>676</v>
      </c>
      <c r="AH4" s="31" t="s">
        <v>677</v>
      </c>
      <c r="AI4" s="36" t="s">
        <v>675</v>
      </c>
      <c r="AJ4" s="31" t="s">
        <v>676</v>
      </c>
      <c r="AK4" s="31" t="s">
        <v>677</v>
      </c>
      <c r="AL4" s="36" t="s">
        <v>675</v>
      </c>
      <c r="AM4" s="31" t="s">
        <v>676</v>
      </c>
      <c r="AN4" s="31" t="s">
        <v>677</v>
      </c>
      <c r="AO4" s="36" t="s">
        <v>675</v>
      </c>
      <c r="AP4" s="31" t="s">
        <v>676</v>
      </c>
      <c r="AQ4" s="31" t="s">
        <v>677</v>
      </c>
      <c r="AR4" s="36" t="s">
        <v>675</v>
      </c>
      <c r="AS4" s="31" t="s">
        <v>676</v>
      </c>
      <c r="AT4" s="31" t="s">
        <v>677</v>
      </c>
      <c r="AU4" s="36" t="s">
        <v>675</v>
      </c>
      <c r="AV4" s="31" t="s">
        <v>676</v>
      </c>
      <c r="AW4" s="31" t="s">
        <v>677</v>
      </c>
      <c r="AX4" s="36" t="s">
        <v>675</v>
      </c>
      <c r="AY4" s="31" t="s">
        <v>676</v>
      </c>
      <c r="AZ4" s="31" t="s">
        <v>677</v>
      </c>
      <c r="BA4" s="31" t="s">
        <v>687</v>
      </c>
    </row>
    <row r="5" spans="1:54" x14ac:dyDescent="0.25">
      <c r="A5" s="23">
        <v>1</v>
      </c>
      <c r="B5" s="23" t="s">
        <v>410</v>
      </c>
      <c r="C5" s="23" t="s">
        <v>218</v>
      </c>
      <c r="D5" s="26" t="s">
        <v>3</v>
      </c>
      <c r="E5" s="37">
        <v>28.7</v>
      </c>
      <c r="F5" s="34">
        <v>31.18</v>
      </c>
      <c r="G5" s="34">
        <v>29.46</v>
      </c>
      <c r="H5" s="34">
        <v>30.74</v>
      </c>
      <c r="I5" s="34">
        <v>30.23</v>
      </c>
      <c r="J5" s="34">
        <v>31.19</v>
      </c>
      <c r="K5" s="34">
        <v>29.08</v>
      </c>
      <c r="L5" s="34">
        <v>30.16</v>
      </c>
      <c r="M5" s="34">
        <v>30.45</v>
      </c>
      <c r="N5" s="34">
        <v>31.77</v>
      </c>
      <c r="O5" s="34">
        <v>29.6</v>
      </c>
      <c r="P5" s="34">
        <v>29.84</v>
      </c>
      <c r="Q5" s="34">
        <v>29.9</v>
      </c>
      <c r="R5" s="34">
        <v>31.44</v>
      </c>
      <c r="S5" s="34">
        <v>29.43</v>
      </c>
      <c r="T5" s="34">
        <v>31.45</v>
      </c>
      <c r="U5" s="34">
        <v>31.92</v>
      </c>
      <c r="V5" s="34">
        <v>29.62</v>
      </c>
      <c r="W5" s="34">
        <v>29.67</v>
      </c>
      <c r="X5" s="34">
        <v>29.59</v>
      </c>
      <c r="Y5" s="34">
        <v>29.19</v>
      </c>
      <c r="Z5" s="34">
        <v>29.56</v>
      </c>
      <c r="AA5" s="34">
        <v>31.24</v>
      </c>
      <c r="AB5" s="34">
        <v>29.86</v>
      </c>
      <c r="AC5" s="34">
        <v>28.96</v>
      </c>
      <c r="AD5" s="34">
        <v>29.24</v>
      </c>
      <c r="AE5" s="34">
        <v>31.63</v>
      </c>
      <c r="AF5" s="34">
        <v>30.83</v>
      </c>
      <c r="AG5" s="34">
        <v>30.1</v>
      </c>
      <c r="AH5" s="34">
        <v>30.69</v>
      </c>
      <c r="AI5" s="34">
        <v>29.52</v>
      </c>
      <c r="AJ5" s="34">
        <v>30.27</v>
      </c>
      <c r="AK5" s="34">
        <v>29.69</v>
      </c>
      <c r="AL5" s="34">
        <v>28.98</v>
      </c>
      <c r="AM5" s="34">
        <v>29.25</v>
      </c>
      <c r="AN5" s="34">
        <v>29.2</v>
      </c>
      <c r="AO5" s="34">
        <v>29.89</v>
      </c>
      <c r="AP5" s="34">
        <v>29.49</v>
      </c>
      <c r="AQ5" s="34">
        <v>28.21</v>
      </c>
      <c r="AR5" s="34">
        <v>29.61</v>
      </c>
      <c r="AS5" s="34">
        <v>29.74</v>
      </c>
      <c r="AT5" s="34">
        <v>29.89</v>
      </c>
      <c r="AU5" s="34">
        <v>30.01</v>
      </c>
      <c r="AV5" s="34">
        <v>28.63</v>
      </c>
      <c r="AW5" s="34">
        <v>28.83</v>
      </c>
      <c r="AX5" s="34">
        <v>29.43</v>
      </c>
      <c r="AY5" s="34">
        <v>29.64</v>
      </c>
      <c r="AZ5" s="34">
        <v>29.07</v>
      </c>
      <c r="BA5" s="32">
        <f>AVERAGE(E5:AZ5)</f>
        <v>29.918125000000007</v>
      </c>
    </row>
    <row r="6" spans="1:54" x14ac:dyDescent="0.25">
      <c r="A6" s="24">
        <v>2</v>
      </c>
      <c r="B6" s="24" t="s">
        <v>411</v>
      </c>
      <c r="C6" s="24" t="s">
        <v>219</v>
      </c>
      <c r="D6" s="24" t="s">
        <v>4</v>
      </c>
      <c r="E6" s="35">
        <v>32.18</v>
      </c>
      <c r="F6" s="35">
        <v>33.01</v>
      </c>
      <c r="G6" s="35">
        <v>32.03</v>
      </c>
      <c r="H6" s="35">
        <v>33.35</v>
      </c>
      <c r="I6" s="35">
        <v>32.869999999999997</v>
      </c>
      <c r="J6" s="35">
        <v>34.15</v>
      </c>
      <c r="K6" s="35">
        <v>32.5</v>
      </c>
      <c r="L6" s="35">
        <v>32.9</v>
      </c>
      <c r="M6" s="35">
        <v>33.549999999999997</v>
      </c>
      <c r="N6" s="35">
        <v>35.229999999999997</v>
      </c>
      <c r="O6" s="35">
        <v>32.14</v>
      </c>
      <c r="P6" s="35">
        <v>32.770000000000003</v>
      </c>
      <c r="Q6" s="35">
        <v>32.68</v>
      </c>
      <c r="R6" s="35">
        <v>34.81</v>
      </c>
      <c r="S6" s="35">
        <v>32.97</v>
      </c>
      <c r="T6" s="35">
        <v>33.21</v>
      </c>
      <c r="U6" s="35">
        <v>35.159999999999997</v>
      </c>
      <c r="V6" s="35">
        <v>30.97</v>
      </c>
      <c r="W6" s="35">
        <v>32.57</v>
      </c>
      <c r="X6" s="35">
        <v>33.06</v>
      </c>
      <c r="Y6" s="35">
        <v>32.270000000000003</v>
      </c>
      <c r="Z6" s="35">
        <v>32.28</v>
      </c>
      <c r="AA6" s="35">
        <v>33.35</v>
      </c>
      <c r="AB6" s="35">
        <v>31.25</v>
      </c>
      <c r="AC6" s="35">
        <v>30.93</v>
      </c>
      <c r="AD6" s="35">
        <v>32.549999999999997</v>
      </c>
      <c r="AE6" s="35">
        <v>34.869999999999997</v>
      </c>
      <c r="AF6" s="35">
        <v>32.92</v>
      </c>
      <c r="AG6" s="35">
        <v>32.880000000000003</v>
      </c>
      <c r="AH6" s="35">
        <v>32.9</v>
      </c>
      <c r="AI6" s="35">
        <v>31.79</v>
      </c>
      <c r="AJ6" s="35">
        <v>32.76</v>
      </c>
      <c r="AK6" s="35">
        <v>31</v>
      </c>
      <c r="AL6" s="35">
        <v>31.9</v>
      </c>
      <c r="AM6" s="35">
        <v>32.619999999999997</v>
      </c>
      <c r="AN6" s="35">
        <v>33.25</v>
      </c>
      <c r="AO6" s="35">
        <v>32.35</v>
      </c>
      <c r="AP6" s="35">
        <v>32.020000000000003</v>
      </c>
      <c r="AQ6" s="35">
        <v>31.54</v>
      </c>
      <c r="AR6" s="35">
        <v>31.53</v>
      </c>
      <c r="AS6" s="35">
        <v>32.659999999999997</v>
      </c>
      <c r="AT6" s="35">
        <v>32.31</v>
      </c>
      <c r="AU6" s="35">
        <v>33.869999999999997</v>
      </c>
      <c r="AV6" s="35">
        <v>32.68</v>
      </c>
      <c r="AW6" s="35">
        <v>31.36</v>
      </c>
      <c r="AX6" s="35">
        <v>31.74</v>
      </c>
      <c r="AY6" s="35">
        <v>32.56</v>
      </c>
      <c r="AZ6" s="35">
        <v>31.12</v>
      </c>
      <c r="BA6" s="32">
        <f t="shared" ref="BA6:BA69" si="0">AVERAGE(E6:AZ6)</f>
        <v>32.653541666666655</v>
      </c>
    </row>
    <row r="7" spans="1:54" s="28" customFormat="1" x14ac:dyDescent="0.25">
      <c r="A7" s="28">
        <v>4</v>
      </c>
      <c r="B7" s="28" t="s">
        <v>413</v>
      </c>
      <c r="C7" s="28" t="s">
        <v>221</v>
      </c>
      <c r="D7" s="61" t="s">
        <v>6</v>
      </c>
      <c r="E7" s="46">
        <v>32.15</v>
      </c>
      <c r="F7" s="46">
        <v>35.159999999999997</v>
      </c>
      <c r="G7" s="62">
        <v>32.6</v>
      </c>
      <c r="H7" s="62">
        <v>34.630000000000003</v>
      </c>
      <c r="I7" s="62">
        <v>32.9</v>
      </c>
      <c r="J7" s="46"/>
      <c r="K7" s="62">
        <v>32.22</v>
      </c>
      <c r="L7" s="62">
        <v>32.950000000000003</v>
      </c>
      <c r="M7" s="62">
        <v>33.79</v>
      </c>
      <c r="N7" s="62">
        <v>34.65</v>
      </c>
      <c r="O7" s="62">
        <v>32.58</v>
      </c>
      <c r="P7" s="62">
        <v>33.450000000000003</v>
      </c>
      <c r="Q7" s="62">
        <v>32.58</v>
      </c>
      <c r="R7" s="46">
        <v>35.69</v>
      </c>
      <c r="S7" s="62">
        <v>32.24</v>
      </c>
      <c r="T7" s="62">
        <v>34.44</v>
      </c>
      <c r="U7" s="62">
        <v>35.090000000000003</v>
      </c>
      <c r="V7" s="62">
        <v>33.25</v>
      </c>
      <c r="W7" s="62">
        <v>33.229999999999997</v>
      </c>
      <c r="X7" s="62">
        <v>32.6</v>
      </c>
      <c r="Y7" s="62">
        <v>32.97</v>
      </c>
      <c r="Z7" s="62">
        <v>33.44</v>
      </c>
      <c r="AA7" s="62">
        <v>34.21</v>
      </c>
      <c r="AB7" s="62">
        <v>33.08</v>
      </c>
      <c r="AC7" s="46">
        <v>32.36</v>
      </c>
      <c r="AD7" s="62">
        <v>32.51</v>
      </c>
      <c r="AE7" s="62">
        <v>34.72</v>
      </c>
      <c r="AF7" s="62">
        <v>34.65</v>
      </c>
      <c r="AG7" s="46">
        <v>32.979999999999997</v>
      </c>
      <c r="AH7" s="62">
        <v>34.17</v>
      </c>
      <c r="AI7" s="62">
        <v>32.57</v>
      </c>
      <c r="AJ7" s="62">
        <v>34.31</v>
      </c>
      <c r="AK7" s="62">
        <v>34.33</v>
      </c>
      <c r="AL7" s="62">
        <v>32.49</v>
      </c>
      <c r="AM7" s="62">
        <v>32.96</v>
      </c>
      <c r="AN7" s="62">
        <v>33.770000000000003</v>
      </c>
      <c r="AO7" s="62">
        <v>32.65</v>
      </c>
      <c r="AP7" s="62">
        <v>33.049999999999997</v>
      </c>
      <c r="AQ7" s="62">
        <v>31.51</v>
      </c>
      <c r="AR7" s="62">
        <v>33.090000000000003</v>
      </c>
      <c r="AS7" s="62">
        <v>34.1</v>
      </c>
      <c r="AT7" s="62">
        <v>32.99</v>
      </c>
      <c r="AU7" s="62">
        <v>34.08</v>
      </c>
      <c r="AV7" s="62">
        <v>32.25</v>
      </c>
      <c r="AW7" s="62">
        <v>32.21</v>
      </c>
      <c r="AX7" s="62">
        <v>34.18</v>
      </c>
      <c r="AY7" s="62">
        <v>34.72</v>
      </c>
      <c r="AZ7" s="62">
        <v>33.619999999999997</v>
      </c>
      <c r="BA7" s="60">
        <f t="shared" si="0"/>
        <v>33.407872340425534</v>
      </c>
      <c r="BB7" s="46"/>
    </row>
    <row r="8" spans="1:54" x14ac:dyDescent="0.25">
      <c r="A8" s="23">
        <v>5</v>
      </c>
      <c r="B8" s="23" t="s">
        <v>414</v>
      </c>
      <c r="C8" s="23" t="s">
        <v>222</v>
      </c>
      <c r="D8" s="23" t="s">
        <v>7</v>
      </c>
      <c r="E8" s="34">
        <v>26.27</v>
      </c>
      <c r="F8" s="34">
        <v>29.1</v>
      </c>
      <c r="G8" s="34">
        <v>27.84</v>
      </c>
      <c r="H8" s="34">
        <v>29.13</v>
      </c>
      <c r="I8" s="34">
        <v>28.18</v>
      </c>
      <c r="J8" s="34">
        <v>29.85</v>
      </c>
      <c r="K8" s="34">
        <v>26.59</v>
      </c>
      <c r="L8" s="34">
        <v>27.65</v>
      </c>
      <c r="M8" s="34">
        <v>28.3</v>
      </c>
      <c r="N8" s="34">
        <v>29.64</v>
      </c>
      <c r="O8" s="34">
        <v>27.11</v>
      </c>
      <c r="P8" s="34">
        <v>27.3</v>
      </c>
      <c r="Q8" s="34">
        <v>27.48</v>
      </c>
      <c r="R8" s="34">
        <v>29.43</v>
      </c>
      <c r="S8" s="34">
        <v>27.2</v>
      </c>
      <c r="T8" s="34">
        <v>29.51</v>
      </c>
      <c r="U8" s="34">
        <v>29.89</v>
      </c>
      <c r="V8" s="34">
        <v>28.24</v>
      </c>
      <c r="W8" s="34">
        <v>27.33</v>
      </c>
      <c r="X8" s="34">
        <v>27.24</v>
      </c>
      <c r="Y8" s="34">
        <v>27.55</v>
      </c>
      <c r="Z8" s="34">
        <v>27.91</v>
      </c>
      <c r="AA8" s="34">
        <v>28.98</v>
      </c>
      <c r="AB8" s="34">
        <v>27.84</v>
      </c>
      <c r="AC8" s="34">
        <v>27.91</v>
      </c>
      <c r="AD8" s="34">
        <v>27.26</v>
      </c>
      <c r="AE8" s="34">
        <v>29.44</v>
      </c>
      <c r="AF8" s="34">
        <v>28.71</v>
      </c>
      <c r="AG8" s="34">
        <v>28.53</v>
      </c>
      <c r="AH8" s="34">
        <v>28.85</v>
      </c>
      <c r="AI8" s="34">
        <v>27.12</v>
      </c>
      <c r="AJ8" s="34">
        <v>28.1</v>
      </c>
      <c r="AK8" s="34">
        <v>28.34</v>
      </c>
      <c r="AL8" s="34">
        <v>27.28</v>
      </c>
      <c r="AM8" s="34">
        <v>27.34</v>
      </c>
      <c r="AN8" s="34">
        <v>27.72</v>
      </c>
      <c r="AO8" s="34">
        <v>27.45</v>
      </c>
      <c r="AP8" s="34">
        <v>27.26</v>
      </c>
      <c r="AQ8" s="34">
        <v>25.99</v>
      </c>
      <c r="AR8" s="34">
        <v>27.84</v>
      </c>
      <c r="AS8" s="34">
        <v>28.01</v>
      </c>
      <c r="AT8" s="34">
        <v>28.47</v>
      </c>
      <c r="AU8" s="34">
        <v>27.87</v>
      </c>
      <c r="AV8" s="34">
        <v>26.66</v>
      </c>
      <c r="AW8" s="34">
        <v>26.86</v>
      </c>
      <c r="AX8" s="34">
        <v>26.83</v>
      </c>
      <c r="AY8" s="34">
        <v>27.65</v>
      </c>
      <c r="AZ8" s="34">
        <v>26.59</v>
      </c>
      <c r="BA8" s="32">
        <f t="shared" si="0"/>
        <v>27.909166666666664</v>
      </c>
    </row>
    <row r="9" spans="1:54" x14ac:dyDescent="0.25">
      <c r="A9" s="24">
        <v>6</v>
      </c>
      <c r="B9" s="24" t="s">
        <v>415</v>
      </c>
      <c r="C9" s="24" t="s">
        <v>223</v>
      </c>
      <c r="D9" s="24" t="s">
        <v>8</v>
      </c>
      <c r="E9" s="35">
        <v>32.76</v>
      </c>
      <c r="F9" s="35">
        <v>34.659999999999997</v>
      </c>
      <c r="G9" s="35">
        <v>33.79</v>
      </c>
      <c r="H9" s="35">
        <v>35.01</v>
      </c>
      <c r="I9" s="35">
        <v>34.979999999999997</v>
      </c>
      <c r="J9" s="35">
        <v>36.58</v>
      </c>
      <c r="K9" s="35">
        <v>31.07</v>
      </c>
      <c r="L9" s="35">
        <v>32.479999999999997</v>
      </c>
      <c r="M9" s="35">
        <v>32.83</v>
      </c>
      <c r="N9" s="35">
        <v>33.630000000000003</v>
      </c>
      <c r="O9" s="35">
        <v>31.73</v>
      </c>
      <c r="P9" s="35">
        <v>31.58</v>
      </c>
      <c r="Q9" s="35">
        <v>32.53</v>
      </c>
      <c r="R9" s="35">
        <v>36</v>
      </c>
      <c r="S9" s="35">
        <v>31.92</v>
      </c>
      <c r="T9" s="35">
        <v>35.24</v>
      </c>
      <c r="U9" s="35">
        <v>34.049999999999997</v>
      </c>
      <c r="V9" s="35">
        <v>33.51</v>
      </c>
      <c r="W9" s="35">
        <v>32.07</v>
      </c>
      <c r="X9" s="35">
        <v>31.93</v>
      </c>
      <c r="Y9" s="35">
        <v>32.1</v>
      </c>
      <c r="Z9" s="35">
        <v>32.119999999999997</v>
      </c>
      <c r="AA9" s="35">
        <v>32.909999999999997</v>
      </c>
      <c r="AB9" s="35">
        <v>32.33</v>
      </c>
      <c r="AC9" s="35">
        <v>31.95</v>
      </c>
      <c r="AD9" s="35">
        <v>30.86</v>
      </c>
      <c r="AE9" s="35">
        <v>33.06</v>
      </c>
      <c r="AF9" s="35">
        <v>32.03</v>
      </c>
      <c r="AG9" s="35">
        <v>31.61</v>
      </c>
      <c r="AH9" s="35">
        <v>32.950000000000003</v>
      </c>
      <c r="AI9" s="35">
        <v>31.12</v>
      </c>
      <c r="AJ9" s="35">
        <v>32.61</v>
      </c>
      <c r="AK9" s="35">
        <v>33.19</v>
      </c>
      <c r="AL9" s="35">
        <v>32.479999999999997</v>
      </c>
      <c r="AM9" s="35">
        <v>32.26</v>
      </c>
      <c r="AN9" s="35">
        <v>32.97</v>
      </c>
      <c r="AO9" s="35">
        <v>31.98</v>
      </c>
      <c r="AP9" s="35">
        <v>32.64</v>
      </c>
      <c r="AQ9" s="35">
        <v>30.86</v>
      </c>
      <c r="AR9" s="35">
        <v>31.87</v>
      </c>
      <c r="AS9" s="35">
        <v>31.77</v>
      </c>
      <c r="AT9" s="35">
        <v>32</v>
      </c>
      <c r="AU9" s="35">
        <v>33.090000000000003</v>
      </c>
      <c r="AV9" s="35">
        <v>31.82</v>
      </c>
      <c r="AW9" s="35">
        <v>31.83</v>
      </c>
      <c r="AX9" s="35">
        <v>31.6</v>
      </c>
      <c r="AY9" s="35">
        <v>32.880000000000003</v>
      </c>
      <c r="AZ9" s="35">
        <v>31.87</v>
      </c>
      <c r="BA9" s="32">
        <f t="shared" si="0"/>
        <v>32.689791666666657</v>
      </c>
    </row>
    <row r="10" spans="1:54" x14ac:dyDescent="0.25">
      <c r="A10" s="23">
        <v>7</v>
      </c>
      <c r="B10" s="23" t="s">
        <v>416</v>
      </c>
      <c r="C10" s="23" t="s">
        <v>224</v>
      </c>
      <c r="D10" s="23" t="s">
        <v>9</v>
      </c>
      <c r="E10" s="34">
        <v>29.51</v>
      </c>
      <c r="F10" s="34">
        <v>33.29</v>
      </c>
      <c r="G10" s="34">
        <v>29.95</v>
      </c>
      <c r="H10" s="34">
        <v>34.03</v>
      </c>
      <c r="I10" s="34">
        <v>33.299999999999997</v>
      </c>
      <c r="J10" s="34">
        <v>35.78</v>
      </c>
      <c r="K10" s="34">
        <v>30.85</v>
      </c>
      <c r="L10" s="34">
        <v>33.770000000000003</v>
      </c>
      <c r="M10" s="34">
        <v>33.56</v>
      </c>
      <c r="N10" s="34">
        <v>32.86</v>
      </c>
      <c r="O10" s="34">
        <v>32.42</v>
      </c>
      <c r="P10" s="34">
        <v>32.42</v>
      </c>
      <c r="Q10" s="34">
        <v>31.77</v>
      </c>
      <c r="R10" s="34">
        <v>35.130000000000003</v>
      </c>
      <c r="S10" s="34">
        <v>31.8</v>
      </c>
      <c r="T10" s="34">
        <v>34.75</v>
      </c>
      <c r="U10" s="34">
        <v>35.619999999999997</v>
      </c>
      <c r="V10" s="34">
        <v>32.97</v>
      </c>
      <c r="W10" s="34">
        <v>31.26</v>
      </c>
      <c r="X10" s="34">
        <v>31.89</v>
      </c>
      <c r="Y10" s="34">
        <v>29.97</v>
      </c>
      <c r="Z10" s="34">
        <v>30.77</v>
      </c>
      <c r="AA10" s="34">
        <v>34.47</v>
      </c>
      <c r="AB10" s="34">
        <v>33.770000000000003</v>
      </c>
      <c r="AC10" s="34">
        <v>31.87</v>
      </c>
      <c r="AD10" s="34">
        <v>31.83</v>
      </c>
      <c r="AE10" s="34">
        <v>33.840000000000003</v>
      </c>
      <c r="AF10" s="34">
        <v>33.909999999999997</v>
      </c>
      <c r="AG10" s="34">
        <v>32.96</v>
      </c>
      <c r="AH10" s="34">
        <v>33.42</v>
      </c>
      <c r="AI10" s="34">
        <v>31.84</v>
      </c>
      <c r="AJ10" s="34">
        <v>33.770000000000003</v>
      </c>
      <c r="AK10" s="34">
        <v>32.51</v>
      </c>
      <c r="AL10" s="34">
        <v>31.64</v>
      </c>
      <c r="AM10" s="34">
        <v>29.53</v>
      </c>
      <c r="AN10" s="34">
        <v>29.91</v>
      </c>
      <c r="AO10" s="34">
        <v>30.56</v>
      </c>
      <c r="AP10" s="34">
        <v>30.67</v>
      </c>
      <c r="AQ10" s="34">
        <v>29.45</v>
      </c>
      <c r="AR10" s="34">
        <v>30.8</v>
      </c>
      <c r="AS10" s="34">
        <v>30.88</v>
      </c>
      <c r="AT10" s="34">
        <v>31</v>
      </c>
      <c r="AU10" s="34">
        <v>31.21</v>
      </c>
      <c r="AV10" s="34">
        <v>29.61</v>
      </c>
      <c r="AW10" s="34">
        <v>29.44</v>
      </c>
      <c r="AX10" s="34">
        <v>30.15</v>
      </c>
      <c r="AY10" s="34">
        <v>31.22</v>
      </c>
      <c r="AZ10" s="34">
        <v>30.72</v>
      </c>
      <c r="BA10" s="32">
        <f t="shared" si="0"/>
        <v>32.055208333333347</v>
      </c>
    </row>
    <row r="11" spans="1:54" x14ac:dyDescent="0.25">
      <c r="A11" s="24">
        <v>8</v>
      </c>
      <c r="B11" s="24" t="s">
        <v>417</v>
      </c>
      <c r="C11" s="24" t="s">
        <v>225</v>
      </c>
      <c r="D11" s="24" t="s">
        <v>10</v>
      </c>
      <c r="E11" s="35">
        <v>34.32</v>
      </c>
      <c r="F11" s="35">
        <v>36.659999999999997</v>
      </c>
      <c r="G11" s="35">
        <v>34.200000000000003</v>
      </c>
      <c r="H11" s="35">
        <v>35.630000000000003</v>
      </c>
      <c r="I11" s="35">
        <v>34.64</v>
      </c>
      <c r="J11" s="35"/>
      <c r="K11" s="35">
        <v>32.020000000000003</v>
      </c>
      <c r="L11" s="35">
        <v>33.61</v>
      </c>
      <c r="M11" s="35">
        <v>34.01</v>
      </c>
      <c r="N11" s="35">
        <v>34.21</v>
      </c>
      <c r="O11" s="35">
        <v>32.630000000000003</v>
      </c>
      <c r="P11" s="35">
        <v>33.19</v>
      </c>
      <c r="Q11" s="35">
        <v>34.01</v>
      </c>
      <c r="R11" s="35">
        <v>34.68</v>
      </c>
      <c r="S11" s="35">
        <v>34.61</v>
      </c>
      <c r="T11" s="35">
        <v>35.799999999999997</v>
      </c>
      <c r="U11" s="35">
        <v>35.61</v>
      </c>
      <c r="V11" s="35">
        <v>33.83</v>
      </c>
      <c r="W11" s="35">
        <v>33.270000000000003</v>
      </c>
      <c r="X11" s="35">
        <v>32.869999999999997</v>
      </c>
      <c r="Y11" s="35">
        <v>33.47</v>
      </c>
      <c r="Z11" s="35">
        <v>32.700000000000003</v>
      </c>
      <c r="AA11" s="35">
        <v>35.6</v>
      </c>
      <c r="AB11" s="35">
        <v>32.69</v>
      </c>
      <c r="AC11" s="35">
        <v>32.99</v>
      </c>
      <c r="AD11" s="35">
        <v>32.03</v>
      </c>
      <c r="AE11" s="35">
        <v>34.549999999999997</v>
      </c>
      <c r="AF11" s="35">
        <v>33.56</v>
      </c>
      <c r="AG11" s="35">
        <v>33.270000000000003</v>
      </c>
      <c r="AH11" s="35">
        <v>33.76</v>
      </c>
      <c r="AI11" s="35">
        <v>32.26</v>
      </c>
      <c r="AJ11" s="35">
        <v>33.18</v>
      </c>
      <c r="AK11" s="35">
        <v>33.83</v>
      </c>
      <c r="AL11" s="35">
        <v>32.86</v>
      </c>
      <c r="AM11" s="35">
        <v>33.07</v>
      </c>
      <c r="AN11" s="35">
        <v>33.32</v>
      </c>
      <c r="AO11" s="35">
        <v>36.15</v>
      </c>
      <c r="AP11" s="35">
        <v>32.43</v>
      </c>
      <c r="AQ11" s="35">
        <v>32.46</v>
      </c>
      <c r="AR11" s="35">
        <v>32.479999999999997</v>
      </c>
      <c r="AS11" s="35">
        <v>32.72</v>
      </c>
      <c r="AT11" s="35">
        <v>33.08</v>
      </c>
      <c r="AU11" s="35">
        <v>33.299999999999997</v>
      </c>
      <c r="AV11" s="35">
        <v>32.619999999999997</v>
      </c>
      <c r="AW11" s="35">
        <v>35.159999999999997</v>
      </c>
      <c r="AX11" s="35">
        <v>34.590000000000003</v>
      </c>
      <c r="AY11" s="35">
        <v>34.130000000000003</v>
      </c>
      <c r="AZ11" s="35">
        <v>35.630000000000003</v>
      </c>
      <c r="BA11" s="32">
        <f t="shared" si="0"/>
        <v>33.780638297872336</v>
      </c>
    </row>
    <row r="12" spans="1:54" x14ac:dyDescent="0.25">
      <c r="A12" s="23">
        <v>9</v>
      </c>
      <c r="B12" s="23" t="s">
        <v>418</v>
      </c>
      <c r="C12" s="23" t="s">
        <v>226</v>
      </c>
      <c r="D12" s="23" t="s">
        <v>11</v>
      </c>
      <c r="E12" s="34">
        <v>25.61</v>
      </c>
      <c r="F12" s="34">
        <v>27.91</v>
      </c>
      <c r="G12" s="34">
        <v>26.33</v>
      </c>
      <c r="H12" s="34">
        <v>27.98</v>
      </c>
      <c r="I12" s="34">
        <v>27.74</v>
      </c>
      <c r="J12" s="34">
        <v>28.77</v>
      </c>
      <c r="K12" s="34">
        <v>25.93</v>
      </c>
      <c r="L12" s="34">
        <v>27.53</v>
      </c>
      <c r="M12" s="34">
        <v>27.45</v>
      </c>
      <c r="N12" s="34">
        <v>28.07</v>
      </c>
      <c r="O12" s="34">
        <v>26.78</v>
      </c>
      <c r="P12" s="34">
        <v>26.57</v>
      </c>
      <c r="Q12" s="34">
        <v>26.84</v>
      </c>
      <c r="R12" s="34">
        <v>28.68</v>
      </c>
      <c r="S12" s="34">
        <v>26.44</v>
      </c>
      <c r="T12" s="34">
        <v>28.77</v>
      </c>
      <c r="U12" s="34">
        <v>29.21</v>
      </c>
      <c r="V12" s="34">
        <v>27.43</v>
      </c>
      <c r="W12" s="34">
        <v>26.44</v>
      </c>
      <c r="X12" s="34">
        <v>26.64</v>
      </c>
      <c r="Y12" s="34">
        <v>26.24</v>
      </c>
      <c r="Z12" s="34">
        <v>26.63</v>
      </c>
      <c r="AA12" s="34">
        <v>28.42</v>
      </c>
      <c r="AB12" s="34">
        <v>27.54</v>
      </c>
      <c r="AC12" s="34">
        <v>27.05</v>
      </c>
      <c r="AD12" s="34">
        <v>26.27</v>
      </c>
      <c r="AE12" s="34">
        <v>28.53</v>
      </c>
      <c r="AF12" s="34">
        <v>27.67</v>
      </c>
      <c r="AG12" s="34">
        <v>27.77</v>
      </c>
      <c r="AH12" s="34">
        <v>27.91</v>
      </c>
      <c r="AI12" s="34">
        <v>26.42</v>
      </c>
      <c r="AJ12" s="34">
        <v>27.61</v>
      </c>
      <c r="AK12" s="34">
        <v>26.95</v>
      </c>
      <c r="AL12" s="34">
        <v>26.3</v>
      </c>
      <c r="AM12" s="34">
        <v>26.05</v>
      </c>
      <c r="AN12" s="34">
        <v>26.32</v>
      </c>
      <c r="AO12" s="34">
        <v>26.53</v>
      </c>
      <c r="AP12" s="34">
        <v>26.26</v>
      </c>
      <c r="AQ12" s="34">
        <v>24.99</v>
      </c>
      <c r="AR12" s="34">
        <v>26.35</v>
      </c>
      <c r="AS12" s="34">
        <v>26.64</v>
      </c>
      <c r="AT12" s="34">
        <v>26.97</v>
      </c>
      <c r="AU12" s="34">
        <v>27.06</v>
      </c>
      <c r="AV12" s="34">
        <v>25.63</v>
      </c>
      <c r="AW12" s="34">
        <v>25.79</v>
      </c>
      <c r="AX12" s="34">
        <v>25.62</v>
      </c>
      <c r="AY12" s="34">
        <v>26.8</v>
      </c>
      <c r="AZ12" s="34">
        <v>25.74</v>
      </c>
      <c r="BA12" s="32">
        <f t="shared" si="0"/>
        <v>26.982916666666657</v>
      </c>
    </row>
    <row r="13" spans="1:54" x14ac:dyDescent="0.25">
      <c r="A13" s="24">
        <v>10</v>
      </c>
      <c r="B13" s="24" t="s">
        <v>419</v>
      </c>
      <c r="C13" s="24" t="s">
        <v>227</v>
      </c>
      <c r="D13" s="24" t="s">
        <v>12</v>
      </c>
      <c r="E13" s="35">
        <v>32.409999999999997</v>
      </c>
      <c r="F13" s="35">
        <v>34.24</v>
      </c>
      <c r="G13" s="35">
        <v>33.229999999999997</v>
      </c>
      <c r="H13" s="35">
        <v>35.549999999999997</v>
      </c>
      <c r="I13" s="35">
        <v>33.72</v>
      </c>
      <c r="J13" s="35">
        <v>35.57</v>
      </c>
      <c r="K13" s="35">
        <v>32.75</v>
      </c>
      <c r="L13" s="35">
        <v>33.51</v>
      </c>
      <c r="M13" s="35">
        <v>33.619999999999997</v>
      </c>
      <c r="N13" s="35">
        <v>35.89</v>
      </c>
      <c r="O13" s="35">
        <v>33.479999999999997</v>
      </c>
      <c r="P13" s="35">
        <v>33.72</v>
      </c>
      <c r="Q13" s="35">
        <v>33.69</v>
      </c>
      <c r="R13" s="35">
        <v>36.090000000000003</v>
      </c>
      <c r="S13" s="35">
        <v>34.14</v>
      </c>
      <c r="T13" s="35">
        <v>37.25</v>
      </c>
      <c r="U13" s="35">
        <v>35.44</v>
      </c>
      <c r="V13" s="35">
        <v>34.58</v>
      </c>
      <c r="W13" s="35">
        <v>33.89</v>
      </c>
      <c r="X13" s="35">
        <v>33.21</v>
      </c>
      <c r="Y13" s="35">
        <v>33.82</v>
      </c>
      <c r="Z13" s="35">
        <v>33.57</v>
      </c>
      <c r="AA13" s="35">
        <v>34.96</v>
      </c>
      <c r="AB13" s="35">
        <v>33.74</v>
      </c>
      <c r="AC13" s="35">
        <v>33.57</v>
      </c>
      <c r="AD13" s="35">
        <v>33.1</v>
      </c>
      <c r="AE13" s="35">
        <v>34.61</v>
      </c>
      <c r="AF13" s="35">
        <v>34.32</v>
      </c>
      <c r="AG13" s="35">
        <v>34.119999999999997</v>
      </c>
      <c r="AH13" s="35">
        <v>35.17</v>
      </c>
      <c r="AI13" s="35">
        <v>33.44</v>
      </c>
      <c r="AJ13" s="35">
        <v>33.86</v>
      </c>
      <c r="AK13" s="35">
        <v>33.090000000000003</v>
      </c>
      <c r="AL13" s="35">
        <v>33.880000000000003</v>
      </c>
      <c r="AM13" s="35">
        <v>33.06</v>
      </c>
      <c r="AN13" s="35">
        <v>32.82</v>
      </c>
      <c r="AO13" s="35">
        <v>34.43</v>
      </c>
      <c r="AP13" s="35">
        <v>33.03</v>
      </c>
      <c r="AQ13" s="35">
        <v>32.159999999999997</v>
      </c>
      <c r="AR13" s="35">
        <v>34.630000000000003</v>
      </c>
      <c r="AS13" s="35">
        <v>32.869999999999997</v>
      </c>
      <c r="AT13" s="35">
        <v>34.090000000000003</v>
      </c>
      <c r="AU13" s="35">
        <v>33.75</v>
      </c>
      <c r="AV13" s="35">
        <v>32.68</v>
      </c>
      <c r="AW13" s="35">
        <v>32.979999999999997</v>
      </c>
      <c r="AX13" s="35">
        <v>34.15</v>
      </c>
      <c r="AY13" s="35">
        <v>34.58</v>
      </c>
      <c r="AZ13" s="35">
        <v>33.58</v>
      </c>
      <c r="BA13" s="32">
        <f t="shared" si="0"/>
        <v>33.959166666666668</v>
      </c>
    </row>
    <row r="14" spans="1:54" x14ac:dyDescent="0.25">
      <c r="A14" s="23">
        <v>11</v>
      </c>
      <c r="B14" s="23" t="s">
        <v>420</v>
      </c>
      <c r="C14" s="23" t="s">
        <v>228</v>
      </c>
      <c r="D14" s="23" t="s">
        <v>13</v>
      </c>
      <c r="E14" s="34">
        <v>28.14</v>
      </c>
      <c r="F14" s="34">
        <v>30.48</v>
      </c>
      <c r="G14" s="34">
        <v>29.85</v>
      </c>
      <c r="H14" s="34">
        <v>31.03</v>
      </c>
      <c r="I14" s="34">
        <v>30.51</v>
      </c>
      <c r="J14" s="34">
        <v>31.91</v>
      </c>
      <c r="K14" s="34">
        <v>28.68</v>
      </c>
      <c r="L14" s="34">
        <v>30.76</v>
      </c>
      <c r="M14" s="34">
        <v>30.63</v>
      </c>
      <c r="N14" s="34">
        <v>31.64</v>
      </c>
      <c r="O14" s="34">
        <v>29.62</v>
      </c>
      <c r="P14" s="34">
        <v>29.57</v>
      </c>
      <c r="Q14" s="34">
        <v>29.41</v>
      </c>
      <c r="R14" s="34">
        <v>31.85</v>
      </c>
      <c r="S14" s="34">
        <v>29.11</v>
      </c>
      <c r="T14" s="34">
        <v>32.01</v>
      </c>
      <c r="U14" s="34">
        <v>32.07</v>
      </c>
      <c r="V14" s="34">
        <v>29.87</v>
      </c>
      <c r="W14" s="34">
        <v>29.28</v>
      </c>
      <c r="X14" s="34">
        <v>29.27</v>
      </c>
      <c r="Y14" s="34">
        <v>29.54</v>
      </c>
      <c r="Z14" s="34">
        <v>29.71</v>
      </c>
      <c r="AA14" s="34">
        <v>31.68</v>
      </c>
      <c r="AB14" s="34">
        <v>29.91</v>
      </c>
      <c r="AC14" s="34">
        <v>29.47</v>
      </c>
      <c r="AD14" s="34">
        <v>29.03</v>
      </c>
      <c r="AE14" s="34">
        <v>31.15</v>
      </c>
      <c r="AF14" s="34">
        <v>30.94</v>
      </c>
      <c r="AG14" s="34">
        <v>30.17</v>
      </c>
      <c r="AH14" s="34">
        <v>30.84</v>
      </c>
      <c r="AI14" s="34">
        <v>29.5</v>
      </c>
      <c r="AJ14" s="34">
        <v>30.28</v>
      </c>
      <c r="AK14" s="34">
        <v>29.95</v>
      </c>
      <c r="AL14" s="34">
        <v>28.86</v>
      </c>
      <c r="AM14" s="34">
        <v>29.16</v>
      </c>
      <c r="AN14" s="34">
        <v>29.31</v>
      </c>
      <c r="AO14" s="34">
        <v>30.11</v>
      </c>
      <c r="AP14" s="34">
        <v>29.72</v>
      </c>
      <c r="AQ14" s="34">
        <v>28.79</v>
      </c>
      <c r="AR14" s="34">
        <v>29.51</v>
      </c>
      <c r="AS14" s="34">
        <v>30.51</v>
      </c>
      <c r="AT14" s="34">
        <v>30.08</v>
      </c>
      <c r="AU14" s="34">
        <v>30.13</v>
      </c>
      <c r="AV14" s="34">
        <v>28.56</v>
      </c>
      <c r="AW14" s="34">
        <v>28.88</v>
      </c>
      <c r="AX14" s="34">
        <v>29.26</v>
      </c>
      <c r="AY14" s="34">
        <v>30.11</v>
      </c>
      <c r="AZ14" s="34">
        <v>29.48</v>
      </c>
      <c r="BA14" s="32">
        <f t="shared" si="0"/>
        <v>30.006874999999997</v>
      </c>
    </row>
    <row r="15" spans="1:54" x14ac:dyDescent="0.25">
      <c r="A15" s="24">
        <v>12</v>
      </c>
      <c r="B15" s="24" t="s">
        <v>421</v>
      </c>
      <c r="C15" s="24" t="s">
        <v>229</v>
      </c>
      <c r="D15" s="24" t="s">
        <v>14</v>
      </c>
      <c r="E15" s="35">
        <v>28.07</v>
      </c>
      <c r="F15" s="35">
        <v>29.41</v>
      </c>
      <c r="G15" s="35">
        <v>28.51</v>
      </c>
      <c r="H15" s="35">
        <v>28.55</v>
      </c>
      <c r="I15" s="35">
        <v>28.89</v>
      </c>
      <c r="J15" s="35">
        <v>29.91</v>
      </c>
      <c r="K15" s="35">
        <v>27.79</v>
      </c>
      <c r="L15" s="35">
        <v>28.79</v>
      </c>
      <c r="M15" s="35">
        <v>29.15</v>
      </c>
      <c r="N15" s="35">
        <v>30.13</v>
      </c>
      <c r="O15" s="35">
        <v>28.53</v>
      </c>
      <c r="P15" s="35">
        <v>28.68</v>
      </c>
      <c r="Q15" s="35">
        <v>29.54</v>
      </c>
      <c r="R15" s="35">
        <v>30.31</v>
      </c>
      <c r="S15" s="35">
        <v>28.64</v>
      </c>
      <c r="T15" s="35">
        <v>29.61</v>
      </c>
      <c r="U15" s="35">
        <v>30.71</v>
      </c>
      <c r="V15" s="35">
        <v>27.09</v>
      </c>
      <c r="W15" s="35">
        <v>28.79</v>
      </c>
      <c r="X15" s="35">
        <v>28.64</v>
      </c>
      <c r="Y15" s="35">
        <v>28.3</v>
      </c>
      <c r="Z15" s="35">
        <v>28.59</v>
      </c>
      <c r="AA15" s="35">
        <v>29.93</v>
      </c>
      <c r="AB15" s="35">
        <v>28.06</v>
      </c>
      <c r="AC15" s="35">
        <v>26.56</v>
      </c>
      <c r="AD15" s="35">
        <v>28.07</v>
      </c>
      <c r="AE15" s="35">
        <v>30.59</v>
      </c>
      <c r="AF15" s="35">
        <v>29.46</v>
      </c>
      <c r="AG15" s="35">
        <v>28.75</v>
      </c>
      <c r="AH15" s="35">
        <v>29.18</v>
      </c>
      <c r="AI15" s="35">
        <v>28.27</v>
      </c>
      <c r="AJ15" s="35">
        <v>29.43</v>
      </c>
      <c r="AK15" s="35">
        <v>27.56</v>
      </c>
      <c r="AL15" s="35">
        <v>27.65</v>
      </c>
      <c r="AM15" s="35">
        <v>28.45</v>
      </c>
      <c r="AN15" s="35">
        <v>28.92</v>
      </c>
      <c r="AO15" s="35">
        <v>28.53</v>
      </c>
      <c r="AP15" s="35">
        <v>28.06</v>
      </c>
      <c r="AQ15" s="35">
        <v>27.52</v>
      </c>
      <c r="AR15" s="35">
        <v>27.72</v>
      </c>
      <c r="AS15" s="35">
        <v>28.6</v>
      </c>
      <c r="AT15" s="35">
        <v>28.13</v>
      </c>
      <c r="AU15" s="35">
        <v>29.91</v>
      </c>
      <c r="AV15" s="35">
        <v>28.44</v>
      </c>
      <c r="AW15" s="35">
        <v>27.35</v>
      </c>
      <c r="AX15" s="35">
        <v>27.91</v>
      </c>
      <c r="AY15" s="35">
        <v>28.15</v>
      </c>
      <c r="AZ15" s="35">
        <v>27.72</v>
      </c>
      <c r="BA15" s="32">
        <f t="shared" si="0"/>
        <v>28.657291666666666</v>
      </c>
    </row>
    <row r="16" spans="1:54" x14ac:dyDescent="0.25">
      <c r="A16" s="23">
        <v>13</v>
      </c>
      <c r="B16" s="23" t="s">
        <v>422</v>
      </c>
      <c r="C16" s="23" t="s">
        <v>230</v>
      </c>
      <c r="D16" s="23" t="s">
        <v>15</v>
      </c>
      <c r="E16" s="34">
        <v>26.51</v>
      </c>
      <c r="F16" s="34">
        <v>27.59</v>
      </c>
      <c r="G16" s="34">
        <v>27.11</v>
      </c>
      <c r="H16" s="34">
        <v>27.58</v>
      </c>
      <c r="I16" s="34">
        <v>27.45</v>
      </c>
      <c r="J16" s="34">
        <v>28.79</v>
      </c>
      <c r="K16" s="34">
        <v>26.71</v>
      </c>
      <c r="L16" s="34">
        <v>27.73</v>
      </c>
      <c r="M16" s="34">
        <v>28.23</v>
      </c>
      <c r="N16" s="34">
        <v>29.71</v>
      </c>
      <c r="O16" s="34">
        <v>26.91</v>
      </c>
      <c r="P16" s="34">
        <v>27.06</v>
      </c>
      <c r="Q16" s="34">
        <v>27.79</v>
      </c>
      <c r="R16" s="34">
        <v>28.94</v>
      </c>
      <c r="S16" s="34">
        <v>27.1</v>
      </c>
      <c r="T16" s="34">
        <v>28.5</v>
      </c>
      <c r="U16" s="34">
        <v>29.31</v>
      </c>
      <c r="V16" s="34">
        <v>25.77</v>
      </c>
      <c r="W16" s="34">
        <v>27.33</v>
      </c>
      <c r="X16" s="34">
        <v>27.07</v>
      </c>
      <c r="Y16" s="34">
        <v>27.16</v>
      </c>
      <c r="Z16" s="34">
        <v>27.48</v>
      </c>
      <c r="AA16" s="34">
        <v>28.32</v>
      </c>
      <c r="AB16" s="34">
        <v>26.54</v>
      </c>
      <c r="AC16" s="34">
        <v>25.26</v>
      </c>
      <c r="AD16" s="34">
        <v>26.71</v>
      </c>
      <c r="AE16" s="34">
        <v>29.66</v>
      </c>
      <c r="AF16" s="34">
        <v>28.15</v>
      </c>
      <c r="AG16" s="34">
        <v>27.42</v>
      </c>
      <c r="AH16" s="34">
        <v>27.74</v>
      </c>
      <c r="AI16" s="34">
        <v>26.77</v>
      </c>
      <c r="AJ16" s="34">
        <v>28.12</v>
      </c>
      <c r="AK16" s="34">
        <v>26.01</v>
      </c>
      <c r="AL16" s="34">
        <v>26.2</v>
      </c>
      <c r="AM16" s="34">
        <v>27.09</v>
      </c>
      <c r="AN16" s="34">
        <v>27.7</v>
      </c>
      <c r="AO16" s="34">
        <v>27.54</v>
      </c>
      <c r="AP16" s="34">
        <v>26.88</v>
      </c>
      <c r="AQ16" s="34">
        <v>26.11</v>
      </c>
      <c r="AR16" s="34">
        <v>26.14</v>
      </c>
      <c r="AS16" s="34">
        <v>26.95</v>
      </c>
      <c r="AT16" s="34">
        <v>26.64</v>
      </c>
      <c r="AU16" s="34">
        <v>28.21</v>
      </c>
      <c r="AV16" s="34">
        <v>26.8</v>
      </c>
      <c r="AW16" s="34">
        <v>25.99</v>
      </c>
      <c r="AX16" s="34">
        <v>26.67</v>
      </c>
      <c r="AY16" s="34">
        <v>26.83</v>
      </c>
      <c r="AZ16" s="34">
        <v>26.33</v>
      </c>
      <c r="BA16" s="32">
        <f t="shared" si="0"/>
        <v>27.304375000000004</v>
      </c>
    </row>
    <row r="17" spans="1:54" x14ac:dyDescent="0.25">
      <c r="A17" s="24">
        <v>14</v>
      </c>
      <c r="B17" s="24" t="s">
        <v>423</v>
      </c>
      <c r="C17" s="24" t="s">
        <v>231</v>
      </c>
      <c r="D17" s="24" t="s">
        <v>16</v>
      </c>
      <c r="E17" s="35">
        <v>33.25</v>
      </c>
      <c r="F17" s="35">
        <v>34.119999999999997</v>
      </c>
      <c r="G17" s="35">
        <v>33.049999999999997</v>
      </c>
      <c r="H17" s="35">
        <v>35.68</v>
      </c>
      <c r="I17" s="35">
        <v>34.81</v>
      </c>
      <c r="J17" s="35">
        <v>36.06</v>
      </c>
      <c r="K17" s="35">
        <v>33.229999999999997</v>
      </c>
      <c r="L17" s="35">
        <v>35.26</v>
      </c>
      <c r="M17" s="35">
        <v>34.53</v>
      </c>
      <c r="N17" s="35"/>
      <c r="O17" s="35">
        <v>34.18</v>
      </c>
      <c r="P17" s="35">
        <v>33.090000000000003</v>
      </c>
      <c r="Q17" s="35">
        <v>33.47</v>
      </c>
      <c r="R17" s="42">
        <v>33.090000000000003</v>
      </c>
      <c r="S17" s="35">
        <v>34.11</v>
      </c>
      <c r="T17" s="35">
        <v>40</v>
      </c>
      <c r="U17" s="35">
        <v>36.090000000000003</v>
      </c>
      <c r="V17" s="42">
        <v>32.86</v>
      </c>
      <c r="W17" s="35">
        <v>35.06</v>
      </c>
      <c r="X17" s="42">
        <v>33.880000000000003</v>
      </c>
      <c r="Y17" s="35">
        <v>34.729999999999997</v>
      </c>
      <c r="Z17" s="35">
        <v>34.729999999999997</v>
      </c>
      <c r="AA17" s="35">
        <v>35.950000000000003</v>
      </c>
      <c r="AB17" s="35">
        <v>33.51</v>
      </c>
      <c r="AC17" s="35">
        <v>32.94</v>
      </c>
      <c r="AD17" s="42">
        <v>33.049999999999997</v>
      </c>
      <c r="AE17" s="35">
        <v>35.9</v>
      </c>
      <c r="AF17" s="35">
        <v>35.51</v>
      </c>
      <c r="AG17" s="35">
        <v>34.33</v>
      </c>
      <c r="AH17" s="35">
        <v>34.880000000000003</v>
      </c>
      <c r="AI17" s="35">
        <v>34.26</v>
      </c>
      <c r="AJ17" s="35">
        <v>36</v>
      </c>
      <c r="AK17" s="35">
        <v>32.549999999999997</v>
      </c>
      <c r="AL17" s="35">
        <v>33.15</v>
      </c>
      <c r="AM17" s="35">
        <v>33.979999999999997</v>
      </c>
      <c r="AN17" s="35">
        <v>34.03</v>
      </c>
      <c r="AO17" s="35">
        <v>33.880000000000003</v>
      </c>
      <c r="AP17" s="35">
        <v>32.659999999999997</v>
      </c>
      <c r="AQ17" s="35">
        <v>32.590000000000003</v>
      </c>
      <c r="AR17" s="35">
        <v>32.909999999999997</v>
      </c>
      <c r="AS17" s="35">
        <v>34.64</v>
      </c>
      <c r="AT17" s="35">
        <v>33.89</v>
      </c>
      <c r="AU17" s="42">
        <v>35.909999999999997</v>
      </c>
      <c r="AV17" s="35">
        <v>33.840000000000003</v>
      </c>
      <c r="AW17" s="35">
        <v>32.93</v>
      </c>
      <c r="AX17" s="35">
        <v>32.82</v>
      </c>
      <c r="AY17" s="35">
        <v>33.520000000000003</v>
      </c>
      <c r="AZ17" s="35">
        <v>33.44</v>
      </c>
      <c r="BA17" s="32">
        <f t="shared" si="0"/>
        <v>34.220212765957463</v>
      </c>
    </row>
    <row r="18" spans="1:54" s="28" customFormat="1" x14ac:dyDescent="0.25">
      <c r="A18" s="29">
        <v>15</v>
      </c>
      <c r="B18" s="29" t="s">
        <v>424</v>
      </c>
      <c r="C18" s="29" t="s">
        <v>232</v>
      </c>
      <c r="D18" s="29" t="s">
        <v>17</v>
      </c>
      <c r="E18" s="45">
        <v>36.19</v>
      </c>
      <c r="F18" s="45"/>
      <c r="G18" s="45">
        <v>36.43</v>
      </c>
      <c r="H18" s="45">
        <v>36.270000000000003</v>
      </c>
      <c r="I18" s="45">
        <v>35.799999999999997</v>
      </c>
      <c r="J18" s="45"/>
      <c r="K18" s="45">
        <v>35.229999999999997</v>
      </c>
      <c r="L18" s="45">
        <v>38.14</v>
      </c>
      <c r="M18" s="45">
        <v>36.26</v>
      </c>
      <c r="N18" s="45">
        <v>36.71</v>
      </c>
      <c r="O18" s="45">
        <v>36.1</v>
      </c>
      <c r="P18" s="45">
        <v>34.880000000000003</v>
      </c>
      <c r="Q18" s="45">
        <v>36.46</v>
      </c>
      <c r="R18" s="45">
        <v>37.18</v>
      </c>
      <c r="S18" s="45">
        <v>34.229999999999997</v>
      </c>
      <c r="T18" s="45">
        <v>35</v>
      </c>
      <c r="U18" s="45">
        <v>37.72</v>
      </c>
      <c r="V18" s="45">
        <v>36.75</v>
      </c>
      <c r="W18" s="45">
        <v>35</v>
      </c>
      <c r="X18" s="45">
        <v>36.200000000000003</v>
      </c>
      <c r="Y18" s="45">
        <v>37.64</v>
      </c>
      <c r="Z18" s="45">
        <v>37.01</v>
      </c>
      <c r="AA18" s="45">
        <v>35.81</v>
      </c>
      <c r="AB18" s="45">
        <v>37.11</v>
      </c>
      <c r="AC18" s="45">
        <v>37.99</v>
      </c>
      <c r="AD18" s="45">
        <v>34.58</v>
      </c>
      <c r="AE18" s="45">
        <v>35.840000000000003</v>
      </c>
      <c r="AF18" s="45">
        <v>35.96</v>
      </c>
      <c r="AG18" s="45">
        <v>35.51</v>
      </c>
      <c r="AH18" s="45"/>
      <c r="AI18" s="45">
        <v>34.409999999999997</v>
      </c>
      <c r="AJ18" s="45">
        <v>35.56</v>
      </c>
      <c r="AK18" s="45">
        <v>35.549999999999997</v>
      </c>
      <c r="AL18" s="45">
        <v>35.96</v>
      </c>
      <c r="AM18" s="45">
        <v>40</v>
      </c>
      <c r="AN18" s="45">
        <v>40</v>
      </c>
      <c r="AO18" s="45">
        <v>35.99</v>
      </c>
      <c r="AP18" s="45">
        <v>35.130000000000003</v>
      </c>
      <c r="AQ18" s="45">
        <v>34.1</v>
      </c>
      <c r="AR18" s="45">
        <v>34.54</v>
      </c>
      <c r="AS18" s="45">
        <v>36</v>
      </c>
      <c r="AT18" s="45">
        <v>35.119999999999997</v>
      </c>
      <c r="AU18" s="45">
        <v>35.54</v>
      </c>
      <c r="AV18" s="45">
        <v>35.81</v>
      </c>
      <c r="AW18" s="45">
        <v>34.82</v>
      </c>
      <c r="AX18" s="45">
        <v>33.93</v>
      </c>
      <c r="AY18" s="45">
        <v>34.43</v>
      </c>
      <c r="AZ18" s="45">
        <v>34.51</v>
      </c>
      <c r="BA18" s="60">
        <f t="shared" si="0"/>
        <v>35.986666666666665</v>
      </c>
      <c r="BB18" s="46"/>
    </row>
    <row r="19" spans="1:54" x14ac:dyDescent="0.25">
      <c r="A19" s="24">
        <v>16</v>
      </c>
      <c r="B19" s="24" t="s">
        <v>425</v>
      </c>
      <c r="C19" s="24" t="s">
        <v>233</v>
      </c>
      <c r="D19" s="24" t="s">
        <v>18</v>
      </c>
      <c r="E19" s="35">
        <v>31.48</v>
      </c>
      <c r="F19" s="35">
        <v>33.14</v>
      </c>
      <c r="G19" s="35">
        <v>33.04</v>
      </c>
      <c r="H19" s="35">
        <v>33.65</v>
      </c>
      <c r="I19" s="35">
        <v>32.44</v>
      </c>
      <c r="J19" s="35">
        <v>33.79</v>
      </c>
      <c r="K19" s="35">
        <v>31.98</v>
      </c>
      <c r="L19" s="35">
        <v>33.25</v>
      </c>
      <c r="M19" s="35">
        <v>32.950000000000003</v>
      </c>
      <c r="N19" s="35">
        <v>34.479999999999997</v>
      </c>
      <c r="O19" s="35">
        <v>32.01</v>
      </c>
      <c r="P19" s="35">
        <v>32.450000000000003</v>
      </c>
      <c r="Q19" s="35">
        <v>32.74</v>
      </c>
      <c r="R19" s="35">
        <v>34.619999999999997</v>
      </c>
      <c r="S19" s="35">
        <v>32.049999999999997</v>
      </c>
      <c r="T19" s="35">
        <v>34.64</v>
      </c>
      <c r="U19" s="35">
        <v>34.79</v>
      </c>
      <c r="V19" s="35">
        <v>32.92</v>
      </c>
      <c r="W19" s="35">
        <v>32.090000000000003</v>
      </c>
      <c r="X19" s="35">
        <v>32.58</v>
      </c>
      <c r="Y19" s="35">
        <v>32.65</v>
      </c>
      <c r="Z19" s="35">
        <v>33.99</v>
      </c>
      <c r="AA19" s="35">
        <v>34.89</v>
      </c>
      <c r="AB19" s="35">
        <v>32.86</v>
      </c>
      <c r="AC19" s="35">
        <v>33.06</v>
      </c>
      <c r="AD19" s="35">
        <v>32.729999999999997</v>
      </c>
      <c r="AE19" s="35">
        <v>35.79</v>
      </c>
      <c r="AF19" s="35">
        <v>32.94</v>
      </c>
      <c r="AG19" s="35">
        <v>32.68</v>
      </c>
      <c r="AH19" s="35">
        <v>34.020000000000003</v>
      </c>
      <c r="AI19" s="35">
        <v>32.049999999999997</v>
      </c>
      <c r="AJ19" s="35">
        <v>32.6</v>
      </c>
      <c r="AK19" s="35">
        <v>32.869999999999997</v>
      </c>
      <c r="AL19" s="35">
        <v>31.8</v>
      </c>
      <c r="AM19" s="35">
        <v>31.81</v>
      </c>
      <c r="AN19" s="35">
        <v>32.61</v>
      </c>
      <c r="AO19" s="35">
        <v>32.020000000000003</v>
      </c>
      <c r="AP19" s="35">
        <v>32.22</v>
      </c>
      <c r="AQ19" s="35">
        <v>31.6</v>
      </c>
      <c r="AR19" s="35">
        <v>32.04</v>
      </c>
      <c r="AS19" s="35">
        <v>32.04</v>
      </c>
      <c r="AT19" s="35">
        <v>31.9</v>
      </c>
      <c r="AU19" s="35">
        <v>32.909999999999997</v>
      </c>
      <c r="AV19" s="35">
        <v>31.8</v>
      </c>
      <c r="AW19" s="35">
        <v>31.78</v>
      </c>
      <c r="AX19" s="35">
        <v>31.13</v>
      </c>
      <c r="AY19" s="35">
        <v>32.49</v>
      </c>
      <c r="AZ19" s="35">
        <v>31.43</v>
      </c>
      <c r="BA19" s="32">
        <f t="shared" si="0"/>
        <v>32.787499999999994</v>
      </c>
    </row>
    <row r="20" spans="1:54" x14ac:dyDescent="0.25">
      <c r="A20" s="24">
        <v>18</v>
      </c>
      <c r="B20" s="24" t="s">
        <v>427</v>
      </c>
      <c r="C20" s="24" t="s">
        <v>235</v>
      </c>
      <c r="D20" s="24" t="s">
        <v>20</v>
      </c>
      <c r="E20" s="35">
        <v>25.49</v>
      </c>
      <c r="F20" s="35">
        <v>28.12</v>
      </c>
      <c r="G20" s="35">
        <v>25.96</v>
      </c>
      <c r="H20" s="35">
        <v>28.07</v>
      </c>
      <c r="I20" s="35">
        <v>27.54</v>
      </c>
      <c r="J20" s="35">
        <v>28.57</v>
      </c>
      <c r="K20" s="35">
        <v>25.65</v>
      </c>
      <c r="L20" s="35">
        <v>27.16</v>
      </c>
      <c r="M20" s="35">
        <v>27.57</v>
      </c>
      <c r="N20" s="35">
        <v>27.99</v>
      </c>
      <c r="O20" s="35">
        <v>26.71</v>
      </c>
      <c r="P20" s="35">
        <v>26.71</v>
      </c>
      <c r="Q20" s="35">
        <v>26.71</v>
      </c>
      <c r="R20" s="35">
        <v>28.65</v>
      </c>
      <c r="S20" s="35">
        <v>26.31</v>
      </c>
      <c r="T20" s="35">
        <v>28.63</v>
      </c>
      <c r="U20" s="35">
        <v>29.45</v>
      </c>
      <c r="V20" s="35">
        <v>27.62</v>
      </c>
      <c r="W20" s="35">
        <v>26.53</v>
      </c>
      <c r="X20" s="35">
        <v>26.55</v>
      </c>
      <c r="Y20" s="35">
        <v>25.91</v>
      </c>
      <c r="Z20" s="35">
        <v>26.3</v>
      </c>
      <c r="AA20" s="35">
        <v>28.46</v>
      </c>
      <c r="AB20" s="35">
        <v>27.14</v>
      </c>
      <c r="AC20" s="35">
        <v>27.24</v>
      </c>
      <c r="AD20" s="35">
        <v>26.43</v>
      </c>
      <c r="AE20" s="35">
        <v>28.59</v>
      </c>
      <c r="AF20" s="35">
        <v>27.88</v>
      </c>
      <c r="AG20" s="35">
        <v>27.5</v>
      </c>
      <c r="AH20" s="35">
        <v>28.04</v>
      </c>
      <c r="AI20" s="35">
        <v>26.51</v>
      </c>
      <c r="AJ20" s="35">
        <v>27.55</v>
      </c>
      <c r="AK20" s="35">
        <v>27.23</v>
      </c>
      <c r="AL20" s="35">
        <v>26.52</v>
      </c>
      <c r="AM20" s="35">
        <v>25.74</v>
      </c>
      <c r="AN20" s="35">
        <v>26.13</v>
      </c>
      <c r="AO20" s="35">
        <v>26.01</v>
      </c>
      <c r="AP20" s="35">
        <v>26.16</v>
      </c>
      <c r="AQ20" s="35">
        <v>24.9</v>
      </c>
      <c r="AR20" s="35">
        <v>26.17</v>
      </c>
      <c r="AS20" s="35">
        <v>26.55</v>
      </c>
      <c r="AT20" s="35">
        <v>26.67</v>
      </c>
      <c r="AU20" s="35">
        <v>26.61</v>
      </c>
      <c r="AV20" s="35">
        <v>25.19</v>
      </c>
      <c r="AW20" s="35">
        <v>25.27</v>
      </c>
      <c r="AX20" s="35">
        <v>25.66</v>
      </c>
      <c r="AY20" s="35">
        <v>26.6</v>
      </c>
      <c r="AZ20" s="35">
        <v>25.65</v>
      </c>
      <c r="BA20" s="32">
        <f t="shared" si="0"/>
        <v>26.887499999999999</v>
      </c>
    </row>
    <row r="21" spans="1:54" x14ac:dyDescent="0.25">
      <c r="A21" s="23">
        <v>19</v>
      </c>
      <c r="B21" s="23" t="s">
        <v>428</v>
      </c>
      <c r="C21" s="23" t="s">
        <v>236</v>
      </c>
      <c r="D21" s="23" t="s">
        <v>21</v>
      </c>
      <c r="E21" s="34">
        <v>27.72</v>
      </c>
      <c r="F21" s="34">
        <v>29.69</v>
      </c>
      <c r="G21" s="34">
        <v>28.96</v>
      </c>
      <c r="H21" s="34">
        <v>29.5</v>
      </c>
      <c r="I21" s="34">
        <v>28.92</v>
      </c>
      <c r="J21" s="34">
        <v>30.73</v>
      </c>
      <c r="K21" s="34">
        <v>28.08</v>
      </c>
      <c r="L21" s="34">
        <v>29.01</v>
      </c>
      <c r="M21" s="34">
        <v>29.76</v>
      </c>
      <c r="N21" s="34">
        <v>31.06</v>
      </c>
      <c r="O21" s="34">
        <v>28.65</v>
      </c>
      <c r="P21" s="34">
        <v>28.72</v>
      </c>
      <c r="Q21" s="34">
        <v>29.01</v>
      </c>
      <c r="R21" s="34">
        <v>30.33</v>
      </c>
      <c r="S21" s="34">
        <v>28.55</v>
      </c>
      <c r="T21" s="34">
        <v>30.31</v>
      </c>
      <c r="U21" s="34">
        <v>31.08</v>
      </c>
      <c r="V21" s="34">
        <v>27.89</v>
      </c>
      <c r="W21" s="34">
        <v>28.74</v>
      </c>
      <c r="X21" s="34">
        <v>28.61</v>
      </c>
      <c r="Y21" s="34">
        <v>28.86</v>
      </c>
      <c r="Z21" s="34">
        <v>28.93</v>
      </c>
      <c r="AA21" s="34">
        <v>29.91</v>
      </c>
      <c r="AB21" s="34">
        <v>28.65</v>
      </c>
      <c r="AC21" s="34">
        <v>27.48</v>
      </c>
      <c r="AD21" s="34">
        <v>28.1</v>
      </c>
      <c r="AE21" s="34">
        <v>30.82</v>
      </c>
      <c r="AF21" s="34">
        <v>29.67</v>
      </c>
      <c r="AG21" s="34">
        <v>29.23</v>
      </c>
      <c r="AH21" s="34">
        <v>29.62</v>
      </c>
      <c r="AI21" s="34">
        <v>28.35</v>
      </c>
      <c r="AJ21" s="34">
        <v>29.69</v>
      </c>
      <c r="AK21" s="34">
        <v>28.24</v>
      </c>
      <c r="AL21" s="34">
        <v>28.18</v>
      </c>
      <c r="AM21" s="34">
        <v>28.75</v>
      </c>
      <c r="AN21" s="34">
        <v>28.94</v>
      </c>
      <c r="AO21" s="34">
        <v>29</v>
      </c>
      <c r="AP21" s="34">
        <v>28.7</v>
      </c>
      <c r="AQ21" s="34">
        <v>27.65</v>
      </c>
      <c r="AR21" s="34">
        <v>28.44</v>
      </c>
      <c r="AS21" s="34">
        <v>28.93</v>
      </c>
      <c r="AT21" s="34">
        <v>28.85</v>
      </c>
      <c r="AU21" s="34">
        <v>29.15</v>
      </c>
      <c r="AV21" s="34">
        <v>28.03</v>
      </c>
      <c r="AW21" s="34">
        <v>27.63</v>
      </c>
      <c r="AX21" s="34">
        <v>28.32</v>
      </c>
      <c r="AY21" s="34">
        <v>28.95</v>
      </c>
      <c r="AZ21" s="34">
        <v>28.19</v>
      </c>
      <c r="BA21" s="32">
        <f t="shared" si="0"/>
        <v>28.970416666666676</v>
      </c>
    </row>
    <row r="22" spans="1:54" x14ac:dyDescent="0.25">
      <c r="A22" s="24">
        <v>20</v>
      </c>
      <c r="B22" s="24" t="s">
        <v>429</v>
      </c>
      <c r="C22" s="24" t="s">
        <v>237</v>
      </c>
      <c r="D22" s="24" t="s">
        <v>22</v>
      </c>
      <c r="E22" s="35">
        <v>32.69</v>
      </c>
      <c r="F22" s="35">
        <v>34.409999999999997</v>
      </c>
      <c r="G22" s="35">
        <v>32.85</v>
      </c>
      <c r="H22" s="35">
        <v>34.299999999999997</v>
      </c>
      <c r="I22" s="35">
        <v>33.29</v>
      </c>
      <c r="J22" s="35">
        <v>34.29</v>
      </c>
      <c r="K22" s="35">
        <v>32.869999999999997</v>
      </c>
      <c r="L22" s="35">
        <v>33.86</v>
      </c>
      <c r="M22" s="35">
        <v>34.51</v>
      </c>
      <c r="N22" s="35">
        <v>34.96</v>
      </c>
      <c r="O22" s="35">
        <v>33.07</v>
      </c>
      <c r="P22" s="35">
        <v>33.47</v>
      </c>
      <c r="Q22" s="35">
        <v>32.92</v>
      </c>
      <c r="R22" s="35">
        <v>34.82</v>
      </c>
      <c r="S22" s="35">
        <v>32.07</v>
      </c>
      <c r="T22" s="35">
        <v>34.6</v>
      </c>
      <c r="U22" s="35">
        <v>36.85</v>
      </c>
      <c r="V22" s="35">
        <v>33.729999999999997</v>
      </c>
      <c r="W22" s="35">
        <v>28.69</v>
      </c>
      <c r="X22" s="35">
        <v>33.07</v>
      </c>
      <c r="Y22" s="35">
        <v>33.69</v>
      </c>
      <c r="Z22" s="35">
        <v>33.54</v>
      </c>
      <c r="AA22" s="35">
        <v>34.520000000000003</v>
      </c>
      <c r="AB22" s="35">
        <v>33.049999999999997</v>
      </c>
      <c r="AC22" s="35">
        <v>32.97</v>
      </c>
      <c r="AD22" s="35">
        <v>32.46</v>
      </c>
      <c r="AE22" s="35">
        <v>34.549999999999997</v>
      </c>
      <c r="AF22" s="35">
        <v>33.450000000000003</v>
      </c>
      <c r="AG22" s="35">
        <v>33.5</v>
      </c>
      <c r="AH22" s="35">
        <v>34.299999999999997</v>
      </c>
      <c r="AI22" s="35">
        <v>32.79</v>
      </c>
      <c r="AJ22" s="35">
        <v>32.979999999999997</v>
      </c>
      <c r="AK22" s="35">
        <v>32.42</v>
      </c>
      <c r="AL22" s="35">
        <v>32.32</v>
      </c>
      <c r="AM22" s="35">
        <v>33.630000000000003</v>
      </c>
      <c r="AN22" s="35">
        <v>33.97</v>
      </c>
      <c r="AO22" s="35">
        <v>33.19</v>
      </c>
      <c r="AP22" s="35">
        <v>32.630000000000003</v>
      </c>
      <c r="AQ22" s="35">
        <v>32.43</v>
      </c>
      <c r="AR22" s="35">
        <v>32.78</v>
      </c>
      <c r="AS22" s="35">
        <v>32.700000000000003</v>
      </c>
      <c r="AT22" s="35">
        <v>32.799999999999997</v>
      </c>
      <c r="AU22" s="35">
        <v>33.75</v>
      </c>
      <c r="AV22" s="35">
        <v>33.119999999999997</v>
      </c>
      <c r="AW22" s="35">
        <v>32.46</v>
      </c>
      <c r="AX22" s="35">
        <v>32.119999999999997</v>
      </c>
      <c r="AY22" s="35">
        <v>32.159999999999997</v>
      </c>
      <c r="AZ22" s="35">
        <v>31.58</v>
      </c>
      <c r="BA22" s="32">
        <f t="shared" si="0"/>
        <v>33.274583333333332</v>
      </c>
    </row>
    <row r="23" spans="1:54" x14ac:dyDescent="0.25">
      <c r="A23" s="23">
        <v>21</v>
      </c>
      <c r="B23" s="23" t="s">
        <v>430</v>
      </c>
      <c r="C23" s="23" t="s">
        <v>238</v>
      </c>
      <c r="D23" s="23" t="s">
        <v>23</v>
      </c>
      <c r="E23" s="34">
        <v>28.08</v>
      </c>
      <c r="F23" s="34">
        <v>30.7</v>
      </c>
      <c r="G23" s="34">
        <v>29.31</v>
      </c>
      <c r="H23" s="34">
        <v>31.81</v>
      </c>
      <c r="I23" s="34">
        <v>30.75</v>
      </c>
      <c r="J23" s="34">
        <v>32.1</v>
      </c>
      <c r="K23" s="34">
        <v>29.32</v>
      </c>
      <c r="L23" s="34">
        <v>30.87</v>
      </c>
      <c r="M23" s="34">
        <v>30.99</v>
      </c>
      <c r="N23" s="34">
        <v>31.23</v>
      </c>
      <c r="O23" s="34">
        <v>29.48</v>
      </c>
      <c r="P23" s="34">
        <v>29.59</v>
      </c>
      <c r="Q23" s="34">
        <v>29.51</v>
      </c>
      <c r="R23" s="34">
        <v>31.48</v>
      </c>
      <c r="S23" s="34">
        <v>29.49</v>
      </c>
      <c r="T23" s="34">
        <v>31.01</v>
      </c>
      <c r="U23" s="42">
        <v>32.21</v>
      </c>
      <c r="V23" s="34">
        <v>29.86</v>
      </c>
      <c r="W23" s="34">
        <v>30.21</v>
      </c>
      <c r="X23" s="34">
        <v>30.05</v>
      </c>
      <c r="Y23" s="34">
        <v>30.22</v>
      </c>
      <c r="Z23" s="34">
        <v>30.43</v>
      </c>
      <c r="AA23" s="34">
        <v>31.8</v>
      </c>
      <c r="AB23" s="34">
        <v>30.29</v>
      </c>
      <c r="AC23" s="34">
        <v>30.27</v>
      </c>
      <c r="AD23" s="34">
        <v>29.87</v>
      </c>
      <c r="AE23" s="34">
        <v>32.26</v>
      </c>
      <c r="AF23" s="34">
        <v>31.18</v>
      </c>
      <c r="AG23" s="34">
        <v>30.84</v>
      </c>
      <c r="AH23" s="34">
        <v>31.14</v>
      </c>
      <c r="AI23" s="34">
        <v>30.22</v>
      </c>
      <c r="AJ23" s="34">
        <v>31.52</v>
      </c>
      <c r="AK23" s="34">
        <v>30.98</v>
      </c>
      <c r="AL23" s="34">
        <v>28.95</v>
      </c>
      <c r="AM23" s="34">
        <v>28.82</v>
      </c>
      <c r="AN23" s="34">
        <v>29.2</v>
      </c>
      <c r="AO23" s="34">
        <v>29.92</v>
      </c>
      <c r="AP23" s="34">
        <v>29.44</v>
      </c>
      <c r="AQ23" s="34">
        <v>28.7</v>
      </c>
      <c r="AR23" s="34">
        <v>29.61</v>
      </c>
      <c r="AS23" s="34">
        <v>30.34</v>
      </c>
      <c r="AT23" s="34">
        <v>29.92</v>
      </c>
      <c r="AU23" s="34">
        <v>30.02</v>
      </c>
      <c r="AV23" s="34">
        <v>28.61</v>
      </c>
      <c r="AW23" s="34">
        <v>28.95</v>
      </c>
      <c r="AX23" s="34">
        <v>29.95</v>
      </c>
      <c r="AY23" s="34">
        <v>30.3</v>
      </c>
      <c r="AZ23" s="34">
        <v>29.81</v>
      </c>
      <c r="BA23" s="32">
        <f t="shared" si="0"/>
        <v>30.241874999999997</v>
      </c>
    </row>
    <row r="24" spans="1:54" x14ac:dyDescent="0.25">
      <c r="A24" s="24">
        <v>22</v>
      </c>
      <c r="B24" s="24" t="s">
        <v>431</v>
      </c>
      <c r="C24" s="24" t="s">
        <v>239</v>
      </c>
      <c r="D24" s="24" t="s">
        <v>24</v>
      </c>
      <c r="E24" s="35">
        <v>29.71</v>
      </c>
      <c r="F24" s="35">
        <v>31.21</v>
      </c>
      <c r="G24" s="35">
        <v>30.01</v>
      </c>
      <c r="H24" s="35">
        <v>31.72</v>
      </c>
      <c r="I24" s="35">
        <v>31.06</v>
      </c>
      <c r="J24" s="35">
        <v>32.82</v>
      </c>
      <c r="K24" s="35">
        <v>29.5</v>
      </c>
      <c r="L24" s="35">
        <v>30.66</v>
      </c>
      <c r="M24" s="35">
        <v>30.95</v>
      </c>
      <c r="N24" s="35">
        <v>32.21</v>
      </c>
      <c r="O24" s="35">
        <v>30.12</v>
      </c>
      <c r="P24" s="35">
        <v>30.51</v>
      </c>
      <c r="Q24" s="35">
        <v>30.59</v>
      </c>
      <c r="R24" s="35">
        <v>32.79</v>
      </c>
      <c r="S24" s="35">
        <v>29.93</v>
      </c>
      <c r="T24" s="35">
        <v>31.89</v>
      </c>
      <c r="U24" s="35">
        <v>32.869999999999997</v>
      </c>
      <c r="V24" s="35">
        <v>30.33</v>
      </c>
      <c r="W24" s="35">
        <v>30.31</v>
      </c>
      <c r="X24" s="35">
        <v>30.29</v>
      </c>
      <c r="Y24" s="35">
        <v>30.48</v>
      </c>
      <c r="Z24" s="35">
        <v>30.31</v>
      </c>
      <c r="AA24" s="35">
        <v>31.88</v>
      </c>
      <c r="AB24" s="35">
        <v>30.65</v>
      </c>
      <c r="AC24" s="35">
        <v>30.68</v>
      </c>
      <c r="AD24" s="35">
        <v>29.81</v>
      </c>
      <c r="AE24" s="35">
        <v>32.35</v>
      </c>
      <c r="AF24" s="35">
        <v>31.14</v>
      </c>
      <c r="AG24" s="35">
        <v>30.97</v>
      </c>
      <c r="AH24" s="35">
        <v>31.59</v>
      </c>
      <c r="AI24" s="35">
        <v>29.98</v>
      </c>
      <c r="AJ24" s="35">
        <v>31.29</v>
      </c>
      <c r="AK24" s="35">
        <v>30.67</v>
      </c>
      <c r="AL24" s="35">
        <v>29.92</v>
      </c>
      <c r="AM24" s="35">
        <v>29.98</v>
      </c>
      <c r="AN24" s="35">
        <v>30.59</v>
      </c>
      <c r="AO24" s="35">
        <v>30.13</v>
      </c>
      <c r="AP24" s="35">
        <v>30.25</v>
      </c>
      <c r="AQ24" s="35">
        <v>29.04</v>
      </c>
      <c r="AR24" s="35">
        <v>29.99</v>
      </c>
      <c r="AS24" s="35">
        <v>30.79</v>
      </c>
      <c r="AT24" s="35">
        <v>30.44</v>
      </c>
      <c r="AU24" s="35">
        <v>31.21</v>
      </c>
      <c r="AV24" s="35">
        <v>29.57</v>
      </c>
      <c r="AW24" s="35">
        <v>29.63</v>
      </c>
      <c r="AX24" s="35">
        <v>29.67</v>
      </c>
      <c r="AY24" s="35">
        <v>31.04</v>
      </c>
      <c r="AZ24" s="35">
        <v>29.54</v>
      </c>
      <c r="BA24" s="32">
        <f t="shared" si="0"/>
        <v>30.688958333333332</v>
      </c>
    </row>
    <row r="25" spans="1:54" x14ac:dyDescent="0.25">
      <c r="A25" s="23">
        <v>23</v>
      </c>
      <c r="B25" s="23" t="s">
        <v>432</v>
      </c>
      <c r="C25" s="23" t="s">
        <v>240</v>
      </c>
      <c r="D25" s="23" t="s">
        <v>25</v>
      </c>
      <c r="E25" s="34">
        <v>25.69</v>
      </c>
      <c r="F25" s="34">
        <v>27.09</v>
      </c>
      <c r="G25" s="34">
        <v>26.47</v>
      </c>
      <c r="H25" s="34">
        <v>27.17</v>
      </c>
      <c r="I25" s="34">
        <v>27.04</v>
      </c>
      <c r="J25" s="34">
        <v>28.16</v>
      </c>
      <c r="K25" s="34">
        <v>25.93</v>
      </c>
      <c r="L25" s="34">
        <v>27.54</v>
      </c>
      <c r="M25" s="34">
        <v>27.62</v>
      </c>
      <c r="N25" s="34">
        <v>28.92</v>
      </c>
      <c r="O25" s="34">
        <v>26.58</v>
      </c>
      <c r="P25" s="34">
        <v>26.56</v>
      </c>
      <c r="Q25" s="34">
        <v>26.99</v>
      </c>
      <c r="R25" s="34">
        <v>28.44</v>
      </c>
      <c r="S25" s="34">
        <v>26.44</v>
      </c>
      <c r="T25" s="34">
        <v>28.05</v>
      </c>
      <c r="U25" s="34">
        <v>28.7</v>
      </c>
      <c r="V25" s="34">
        <v>25.16</v>
      </c>
      <c r="W25" s="34">
        <v>26.66</v>
      </c>
      <c r="X25" s="34">
        <v>26.55</v>
      </c>
      <c r="Y25" s="34">
        <v>26.61</v>
      </c>
      <c r="Z25" s="34">
        <v>26.74</v>
      </c>
      <c r="AA25" s="34">
        <v>27.81</v>
      </c>
      <c r="AB25" s="34">
        <v>26.19</v>
      </c>
      <c r="AC25" s="34">
        <v>24.79</v>
      </c>
      <c r="AD25" s="34">
        <v>25.97</v>
      </c>
      <c r="AE25" s="34">
        <v>28.9</v>
      </c>
      <c r="AF25" s="34">
        <v>27.61</v>
      </c>
      <c r="AG25" s="34">
        <v>27.01</v>
      </c>
      <c r="AH25" s="34">
        <v>27.14</v>
      </c>
      <c r="AI25" s="34">
        <v>26.12</v>
      </c>
      <c r="AJ25" s="34">
        <v>27.53</v>
      </c>
      <c r="AK25" s="34">
        <v>25.56</v>
      </c>
      <c r="AL25" s="34">
        <v>25.46</v>
      </c>
      <c r="AM25" s="34">
        <v>26.49</v>
      </c>
      <c r="AN25" s="34">
        <v>26.84</v>
      </c>
      <c r="AO25" s="34">
        <v>27.04</v>
      </c>
      <c r="AP25" s="34">
        <v>26.5</v>
      </c>
      <c r="AQ25" s="34">
        <v>25.57</v>
      </c>
      <c r="AR25" s="34">
        <v>25.86</v>
      </c>
      <c r="AS25" s="34">
        <v>26.6</v>
      </c>
      <c r="AT25" s="34">
        <v>26.28</v>
      </c>
      <c r="AU25" s="34">
        <v>27.47</v>
      </c>
      <c r="AV25" s="34">
        <v>26.1</v>
      </c>
      <c r="AW25" s="34">
        <v>25.54</v>
      </c>
      <c r="AX25" s="34">
        <v>26.15</v>
      </c>
      <c r="AY25" s="34">
        <v>26.42</v>
      </c>
      <c r="AZ25" s="34">
        <v>25.86</v>
      </c>
      <c r="BA25" s="32">
        <f t="shared" si="0"/>
        <v>26.748333333333324</v>
      </c>
    </row>
    <row r="26" spans="1:54" x14ac:dyDescent="0.25">
      <c r="A26" s="24">
        <v>24</v>
      </c>
      <c r="B26" s="24" t="s">
        <v>433</v>
      </c>
      <c r="C26" s="24" t="s">
        <v>241</v>
      </c>
      <c r="D26" s="24" t="s">
        <v>26</v>
      </c>
      <c r="E26" s="35">
        <v>25.13</v>
      </c>
      <c r="F26" s="35">
        <v>27.51</v>
      </c>
      <c r="G26" s="35">
        <v>25.95</v>
      </c>
      <c r="H26" s="35">
        <v>27.16</v>
      </c>
      <c r="I26" s="35">
        <v>27.13</v>
      </c>
      <c r="J26" s="35">
        <v>27.87</v>
      </c>
      <c r="K26" s="35">
        <v>25.19</v>
      </c>
      <c r="L26" s="35">
        <v>26.93</v>
      </c>
      <c r="M26" s="35">
        <v>26.7</v>
      </c>
      <c r="N26" s="35">
        <v>27.66</v>
      </c>
      <c r="O26" s="35">
        <v>26.15</v>
      </c>
      <c r="P26" s="35">
        <v>25.87</v>
      </c>
      <c r="Q26" s="35">
        <v>26.08</v>
      </c>
      <c r="R26" s="35">
        <v>28.11</v>
      </c>
      <c r="S26" s="35">
        <v>25.6</v>
      </c>
      <c r="T26" s="35">
        <v>27.88</v>
      </c>
      <c r="U26" s="35">
        <v>28.77</v>
      </c>
      <c r="V26" s="35">
        <v>26.67</v>
      </c>
      <c r="W26" s="35">
        <v>25.72</v>
      </c>
      <c r="X26" s="35">
        <v>26.01</v>
      </c>
      <c r="Y26" s="35">
        <v>25.81</v>
      </c>
      <c r="Z26" s="35">
        <v>26.09</v>
      </c>
      <c r="AA26" s="35">
        <v>27.78</v>
      </c>
      <c r="AB26" s="35">
        <v>26.88</v>
      </c>
      <c r="AC26" s="35">
        <v>26.29</v>
      </c>
      <c r="AD26" s="35">
        <v>25.6</v>
      </c>
      <c r="AE26" s="35">
        <v>27.92</v>
      </c>
      <c r="AF26" s="35">
        <v>26.88</v>
      </c>
      <c r="AG26" s="35">
        <v>27.42</v>
      </c>
      <c r="AH26" s="35">
        <v>27.14</v>
      </c>
      <c r="AI26" s="35">
        <v>25.62</v>
      </c>
      <c r="AJ26" s="35">
        <v>26.75</v>
      </c>
      <c r="AK26" s="35">
        <v>26.28</v>
      </c>
      <c r="AL26" s="35">
        <v>25.5</v>
      </c>
      <c r="AM26" s="35">
        <v>25.93</v>
      </c>
      <c r="AN26" s="35">
        <v>26.19</v>
      </c>
      <c r="AO26" s="35">
        <v>26.24</v>
      </c>
      <c r="AP26" s="35">
        <v>25.88</v>
      </c>
      <c r="AQ26" s="35">
        <v>24.65</v>
      </c>
      <c r="AR26" s="35">
        <v>25.97</v>
      </c>
      <c r="AS26" s="35">
        <v>26.21</v>
      </c>
      <c r="AT26" s="35">
        <v>26.67</v>
      </c>
      <c r="AU26" s="35">
        <v>26.66</v>
      </c>
      <c r="AV26" s="35">
        <v>25.31</v>
      </c>
      <c r="AW26" s="35">
        <v>25.44</v>
      </c>
      <c r="AX26" s="35">
        <v>25.59</v>
      </c>
      <c r="AY26" s="35">
        <v>26.45</v>
      </c>
      <c r="AZ26" s="35">
        <v>25.52</v>
      </c>
      <c r="BA26" s="32">
        <f t="shared" si="0"/>
        <v>26.432500000000001</v>
      </c>
    </row>
    <row r="27" spans="1:54" x14ac:dyDescent="0.25">
      <c r="A27" s="23">
        <v>25</v>
      </c>
      <c r="B27" s="23" t="s">
        <v>434</v>
      </c>
      <c r="C27" s="23" t="s">
        <v>242</v>
      </c>
      <c r="D27" s="23" t="s">
        <v>27</v>
      </c>
      <c r="E27" s="34">
        <v>29.26</v>
      </c>
      <c r="F27" s="34">
        <v>30.59</v>
      </c>
      <c r="G27" s="34">
        <v>29.77</v>
      </c>
      <c r="H27" s="34">
        <v>30.47</v>
      </c>
      <c r="I27" s="34">
        <v>29.62</v>
      </c>
      <c r="J27" s="34">
        <v>31.23</v>
      </c>
      <c r="K27" s="34">
        <v>28.96</v>
      </c>
      <c r="L27" s="34">
        <v>30.07</v>
      </c>
      <c r="M27" s="34">
        <v>30.46</v>
      </c>
      <c r="N27" s="34">
        <v>31.93</v>
      </c>
      <c r="O27" s="34">
        <v>29.22</v>
      </c>
      <c r="P27" s="34">
        <v>29.49</v>
      </c>
      <c r="Q27" s="34">
        <v>29.51</v>
      </c>
      <c r="R27" s="34">
        <v>31.46</v>
      </c>
      <c r="S27" s="34">
        <v>28.99</v>
      </c>
      <c r="T27" s="34">
        <v>31.53</v>
      </c>
      <c r="U27" s="34">
        <v>32</v>
      </c>
      <c r="V27" s="34">
        <v>30.31</v>
      </c>
      <c r="W27" s="34">
        <v>29.32</v>
      </c>
      <c r="X27" s="34">
        <v>29.02</v>
      </c>
      <c r="Y27" s="34">
        <v>29.23</v>
      </c>
      <c r="Z27" s="34">
        <v>29.56</v>
      </c>
      <c r="AA27" s="34">
        <v>30.09</v>
      </c>
      <c r="AB27" s="34">
        <v>29.21</v>
      </c>
      <c r="AC27" s="34">
        <v>29.49</v>
      </c>
      <c r="AD27" s="34">
        <v>28.44</v>
      </c>
      <c r="AE27" s="34">
        <v>30.98</v>
      </c>
      <c r="AF27" s="34">
        <v>29.82</v>
      </c>
      <c r="AG27" s="34">
        <v>29.6</v>
      </c>
      <c r="AH27" s="34">
        <v>30.09</v>
      </c>
      <c r="AI27" s="34">
        <v>29.11</v>
      </c>
      <c r="AJ27" s="34">
        <v>30.13</v>
      </c>
      <c r="AK27" s="34">
        <v>29.42</v>
      </c>
      <c r="AL27" s="34">
        <v>28.54</v>
      </c>
      <c r="AM27" s="34">
        <v>28.18</v>
      </c>
      <c r="AN27" s="34">
        <v>28.94</v>
      </c>
      <c r="AO27" s="34">
        <v>28.95</v>
      </c>
      <c r="AP27" s="34">
        <v>28.62</v>
      </c>
      <c r="AQ27" s="34">
        <v>27.87</v>
      </c>
      <c r="AR27" s="34">
        <v>28.09</v>
      </c>
      <c r="AS27" s="34">
        <v>28.68</v>
      </c>
      <c r="AT27" s="34">
        <v>28.57</v>
      </c>
      <c r="AU27" s="34">
        <v>29.87</v>
      </c>
      <c r="AV27" s="34">
        <v>28.78</v>
      </c>
      <c r="AW27" s="34">
        <v>27.93</v>
      </c>
      <c r="AX27" s="34">
        <v>27.93</v>
      </c>
      <c r="AY27" s="34">
        <v>29.68</v>
      </c>
      <c r="AZ27" s="34">
        <v>28.66</v>
      </c>
      <c r="BA27" s="32">
        <f t="shared" si="0"/>
        <v>29.534791666666667</v>
      </c>
    </row>
    <row r="28" spans="1:54" x14ac:dyDescent="0.25">
      <c r="A28" s="24">
        <v>26</v>
      </c>
      <c r="B28" s="24" t="s">
        <v>435</v>
      </c>
      <c r="C28" s="24" t="s">
        <v>243</v>
      </c>
      <c r="D28" s="24" t="s">
        <v>28</v>
      </c>
      <c r="E28" s="35">
        <v>32.630000000000003</v>
      </c>
      <c r="F28" s="35">
        <v>36.01</v>
      </c>
      <c r="G28" s="35">
        <v>32.729999999999997</v>
      </c>
      <c r="H28" s="35">
        <v>35.130000000000003</v>
      </c>
      <c r="I28" s="35">
        <v>34.119999999999997</v>
      </c>
      <c r="J28" s="35">
        <v>35.119999999999997</v>
      </c>
      <c r="K28" s="35">
        <v>31.86</v>
      </c>
      <c r="L28" s="35">
        <v>32.950000000000003</v>
      </c>
      <c r="M28" s="35">
        <v>33.549999999999997</v>
      </c>
      <c r="N28" s="35">
        <v>34.299999999999997</v>
      </c>
      <c r="O28" s="35">
        <v>32.450000000000003</v>
      </c>
      <c r="P28" s="35">
        <v>32.97</v>
      </c>
      <c r="Q28" s="35">
        <v>33.35</v>
      </c>
      <c r="R28" s="35">
        <v>35.71</v>
      </c>
      <c r="S28" s="35">
        <v>33.520000000000003</v>
      </c>
      <c r="T28" s="35">
        <v>36.979999999999997</v>
      </c>
      <c r="U28" s="35">
        <v>35.68</v>
      </c>
      <c r="V28" s="35">
        <v>34.65</v>
      </c>
      <c r="W28" s="35">
        <v>35.729999999999997</v>
      </c>
      <c r="X28" s="35">
        <v>35.33</v>
      </c>
      <c r="Y28" s="35">
        <v>34.799999999999997</v>
      </c>
      <c r="Z28" s="35">
        <v>33.51</v>
      </c>
      <c r="AA28" s="35">
        <v>33.99</v>
      </c>
      <c r="AB28" s="35">
        <v>33.53</v>
      </c>
      <c r="AC28" s="35">
        <v>35.76</v>
      </c>
      <c r="AD28" s="35">
        <v>34.93</v>
      </c>
      <c r="AE28" s="35">
        <v>35.69</v>
      </c>
      <c r="AF28" s="35">
        <v>34.26</v>
      </c>
      <c r="AG28" s="35">
        <v>34.21</v>
      </c>
      <c r="AH28" s="35">
        <v>34.51</v>
      </c>
      <c r="AI28" s="35">
        <v>32.869999999999997</v>
      </c>
      <c r="AJ28" s="35">
        <v>33.619999999999997</v>
      </c>
      <c r="AK28" s="35">
        <v>33.18</v>
      </c>
      <c r="AL28" s="35">
        <v>33.299999999999997</v>
      </c>
      <c r="AM28" s="35">
        <v>33.229999999999997</v>
      </c>
      <c r="AN28" s="35">
        <v>33.979999999999997</v>
      </c>
      <c r="AO28" s="35">
        <v>34.880000000000003</v>
      </c>
      <c r="AP28" s="35">
        <v>33.54</v>
      </c>
      <c r="AQ28" s="35">
        <v>32.82</v>
      </c>
      <c r="AR28" s="35">
        <v>34.56</v>
      </c>
      <c r="AS28" s="35">
        <v>33.79</v>
      </c>
      <c r="AT28" s="35">
        <v>35.19</v>
      </c>
      <c r="AU28" s="35">
        <v>34.21</v>
      </c>
      <c r="AV28" s="35">
        <v>32.479999999999997</v>
      </c>
      <c r="AW28" s="35">
        <v>32.659999999999997</v>
      </c>
      <c r="AX28" s="35">
        <v>33.22</v>
      </c>
      <c r="AY28" s="35">
        <v>34.08</v>
      </c>
      <c r="AZ28" s="35">
        <v>33.04</v>
      </c>
      <c r="BA28" s="32">
        <f t="shared" si="0"/>
        <v>34.054374999999993</v>
      </c>
    </row>
    <row r="29" spans="1:54" x14ac:dyDescent="0.25">
      <c r="A29" s="24">
        <v>28</v>
      </c>
      <c r="B29" s="24" t="s">
        <v>437</v>
      </c>
      <c r="C29" s="24" t="s">
        <v>245</v>
      </c>
      <c r="D29" s="24" t="s">
        <v>29</v>
      </c>
      <c r="E29" s="35">
        <v>33.54</v>
      </c>
      <c r="F29" s="35">
        <v>35.96</v>
      </c>
      <c r="G29" s="35">
        <v>35.229999999999997</v>
      </c>
      <c r="H29" s="35"/>
      <c r="I29" s="35">
        <v>35.44</v>
      </c>
      <c r="J29" s="35">
        <v>37.299999999999997</v>
      </c>
      <c r="K29" s="35">
        <v>31.84</v>
      </c>
      <c r="L29" s="35">
        <v>34.33</v>
      </c>
      <c r="M29" s="35">
        <v>34.25</v>
      </c>
      <c r="N29" s="35">
        <v>34.880000000000003</v>
      </c>
      <c r="O29" s="35">
        <v>32.729999999999997</v>
      </c>
      <c r="P29" s="35">
        <v>32.49</v>
      </c>
      <c r="Q29" s="35">
        <v>33.31</v>
      </c>
      <c r="R29" s="35">
        <v>34.479999999999997</v>
      </c>
      <c r="S29" s="35">
        <v>33.58</v>
      </c>
      <c r="T29" s="35">
        <v>35.1</v>
      </c>
      <c r="U29" s="35">
        <v>35.42</v>
      </c>
      <c r="V29" s="35">
        <v>33.94</v>
      </c>
      <c r="W29" s="35">
        <v>33.47</v>
      </c>
      <c r="X29" s="35">
        <v>33.24</v>
      </c>
      <c r="Y29" s="35">
        <v>33.46</v>
      </c>
      <c r="Z29" s="35">
        <v>33.76</v>
      </c>
      <c r="AA29" s="35">
        <v>33.76</v>
      </c>
      <c r="AB29" s="35">
        <v>33.15</v>
      </c>
      <c r="AC29" s="35">
        <v>32.68</v>
      </c>
      <c r="AD29" s="35">
        <v>31.73</v>
      </c>
      <c r="AE29" s="35">
        <v>34.729999999999997</v>
      </c>
      <c r="AF29" s="35">
        <v>34.01</v>
      </c>
      <c r="AG29" s="35">
        <v>32.72</v>
      </c>
      <c r="AH29" s="35">
        <v>32.75</v>
      </c>
      <c r="AI29" s="35">
        <v>31.97</v>
      </c>
      <c r="AJ29" s="35">
        <v>33.61</v>
      </c>
      <c r="AK29" s="35">
        <v>33.9</v>
      </c>
      <c r="AL29" s="35">
        <v>33.119999999999997</v>
      </c>
      <c r="AM29" s="35">
        <v>33.299999999999997</v>
      </c>
      <c r="AN29" s="35">
        <v>33.33</v>
      </c>
      <c r="AO29" s="35">
        <v>34.71</v>
      </c>
      <c r="AP29" s="35">
        <v>33.75</v>
      </c>
      <c r="AQ29" s="35">
        <v>31.97</v>
      </c>
      <c r="AR29" s="35">
        <v>32.5</v>
      </c>
      <c r="AS29" s="35">
        <v>32.9</v>
      </c>
      <c r="AT29" s="35">
        <v>33.07</v>
      </c>
      <c r="AU29" s="35">
        <v>34.01</v>
      </c>
      <c r="AV29" s="35">
        <v>33.06</v>
      </c>
      <c r="AW29" s="35">
        <v>33.299999999999997</v>
      </c>
      <c r="AX29" s="35">
        <v>33.299999999999997</v>
      </c>
      <c r="AY29" s="35">
        <v>35.08</v>
      </c>
      <c r="AZ29" s="35">
        <v>32.89</v>
      </c>
      <c r="BA29" s="32">
        <f t="shared" si="0"/>
        <v>33.681914893617012</v>
      </c>
    </row>
    <row r="30" spans="1:54" x14ac:dyDescent="0.25">
      <c r="A30" s="23">
        <v>29</v>
      </c>
      <c r="B30" s="23" t="s">
        <v>438</v>
      </c>
      <c r="C30" s="23" t="s">
        <v>246</v>
      </c>
      <c r="D30" s="23" t="s">
        <v>30</v>
      </c>
      <c r="E30" s="34">
        <v>26.03</v>
      </c>
      <c r="F30" s="34">
        <v>26.61</v>
      </c>
      <c r="G30" s="34">
        <v>26.14</v>
      </c>
      <c r="H30" s="34">
        <v>25.94</v>
      </c>
      <c r="I30" s="34">
        <v>26.16</v>
      </c>
      <c r="J30" s="34">
        <v>27.58</v>
      </c>
      <c r="K30" s="34">
        <v>25.48</v>
      </c>
      <c r="L30" s="34">
        <v>26.45</v>
      </c>
      <c r="M30" s="34">
        <v>27.33</v>
      </c>
      <c r="N30" s="34">
        <v>28.69</v>
      </c>
      <c r="O30" s="34">
        <v>26.08</v>
      </c>
      <c r="P30" s="34">
        <v>26.43</v>
      </c>
      <c r="Q30" s="34">
        <v>27.73</v>
      </c>
      <c r="R30" s="34">
        <v>28.54</v>
      </c>
      <c r="S30" s="34">
        <v>26.76</v>
      </c>
      <c r="T30" s="34">
        <v>27.19</v>
      </c>
      <c r="U30" s="42">
        <v>28.2</v>
      </c>
      <c r="V30" s="34">
        <v>24.46</v>
      </c>
      <c r="W30" s="34">
        <v>26.55</v>
      </c>
      <c r="X30" s="34">
        <v>26.26</v>
      </c>
      <c r="Y30" s="34">
        <v>26.15</v>
      </c>
      <c r="Z30" s="34">
        <v>26.15</v>
      </c>
      <c r="AA30" s="34">
        <v>27.03</v>
      </c>
      <c r="AB30" s="34">
        <v>25.23</v>
      </c>
      <c r="AC30" s="34">
        <v>23.71</v>
      </c>
      <c r="AD30" s="34">
        <v>25.71</v>
      </c>
      <c r="AE30" s="34">
        <v>28.98</v>
      </c>
      <c r="AF30" s="34">
        <v>27.22</v>
      </c>
      <c r="AG30" s="34">
        <v>26.21</v>
      </c>
      <c r="AH30" s="34">
        <v>26.7</v>
      </c>
      <c r="AI30" s="34">
        <v>25.82</v>
      </c>
      <c r="AJ30" s="34">
        <v>27.47</v>
      </c>
      <c r="AK30" s="34">
        <v>24.69</v>
      </c>
      <c r="AL30" s="34">
        <v>25.03</v>
      </c>
      <c r="AM30" s="34">
        <v>26.17</v>
      </c>
      <c r="AN30" s="34">
        <v>27.06</v>
      </c>
      <c r="AO30" s="34">
        <v>26.11</v>
      </c>
      <c r="AP30" s="43">
        <v>25.63</v>
      </c>
      <c r="AQ30" s="34">
        <v>24.81</v>
      </c>
      <c r="AR30" s="34">
        <v>25.5</v>
      </c>
      <c r="AS30" s="34">
        <v>26.24</v>
      </c>
      <c r="AT30" s="34">
        <v>25.68</v>
      </c>
      <c r="AU30" s="34">
        <v>27.66</v>
      </c>
      <c r="AV30" s="34">
        <v>26.2</v>
      </c>
      <c r="AW30" s="34">
        <v>24.69</v>
      </c>
      <c r="AX30" s="34">
        <v>25.59</v>
      </c>
      <c r="AY30" s="34">
        <v>25.72</v>
      </c>
      <c r="AZ30" s="34">
        <v>25.25</v>
      </c>
      <c r="BA30" s="32">
        <f t="shared" si="0"/>
        <v>26.312916666666677</v>
      </c>
    </row>
    <row r="31" spans="1:54" x14ac:dyDescent="0.25">
      <c r="A31" s="24">
        <v>30</v>
      </c>
      <c r="B31" s="24" t="s">
        <v>439</v>
      </c>
      <c r="C31" s="24" t="s">
        <v>247</v>
      </c>
      <c r="D31" s="24" t="s">
        <v>31</v>
      </c>
      <c r="E31" s="35">
        <v>28.41</v>
      </c>
      <c r="F31" s="35">
        <v>29.94</v>
      </c>
      <c r="G31" s="35">
        <v>28.86</v>
      </c>
      <c r="H31" s="35">
        <v>29.88</v>
      </c>
      <c r="I31" s="35">
        <v>30.46</v>
      </c>
      <c r="J31" s="35">
        <v>30.74</v>
      </c>
      <c r="K31" s="35">
        <v>28.44</v>
      </c>
      <c r="L31" s="35">
        <v>30.73</v>
      </c>
      <c r="M31" s="35">
        <v>29.76</v>
      </c>
      <c r="N31" s="35">
        <v>30.7</v>
      </c>
      <c r="O31" s="35">
        <v>29.45</v>
      </c>
      <c r="P31" s="35">
        <v>28.99</v>
      </c>
      <c r="Q31" s="35">
        <v>29.56</v>
      </c>
      <c r="R31" s="35">
        <v>31.45</v>
      </c>
      <c r="S31" s="35">
        <v>29.28</v>
      </c>
      <c r="T31" s="35">
        <v>30.57</v>
      </c>
      <c r="U31" s="35">
        <v>31.81</v>
      </c>
      <c r="V31" s="35">
        <v>28.17</v>
      </c>
      <c r="W31" s="35">
        <v>28.96</v>
      </c>
      <c r="X31" s="35">
        <v>28.93</v>
      </c>
      <c r="Y31" s="35">
        <v>28.67</v>
      </c>
      <c r="Z31" s="35">
        <v>29.1</v>
      </c>
      <c r="AA31" s="35">
        <v>31.7</v>
      </c>
      <c r="AB31" s="35">
        <v>29.58</v>
      </c>
      <c r="AC31" s="35">
        <v>27.77</v>
      </c>
      <c r="AD31" s="35">
        <v>28.73</v>
      </c>
      <c r="AE31" s="35">
        <v>30.84</v>
      </c>
      <c r="AF31" s="35">
        <v>30.21</v>
      </c>
      <c r="AG31" s="35">
        <v>29.99</v>
      </c>
      <c r="AH31" s="35">
        <v>29.96</v>
      </c>
      <c r="AI31" s="35">
        <v>29.04</v>
      </c>
      <c r="AJ31" s="35">
        <v>30.7</v>
      </c>
      <c r="AK31" s="35">
        <v>28.56</v>
      </c>
      <c r="AL31" s="35">
        <v>28.22</v>
      </c>
      <c r="AM31" s="35">
        <v>28.8</v>
      </c>
      <c r="AN31" s="35">
        <v>29.03</v>
      </c>
      <c r="AO31" s="35">
        <v>30.02</v>
      </c>
      <c r="AP31" s="35">
        <v>28.7</v>
      </c>
      <c r="AQ31" s="35">
        <v>28.02</v>
      </c>
      <c r="AR31" s="35">
        <v>28.34</v>
      </c>
      <c r="AS31" s="35">
        <v>28.83</v>
      </c>
      <c r="AT31" s="35">
        <v>28.91</v>
      </c>
      <c r="AU31" s="35">
        <v>30.66</v>
      </c>
      <c r="AV31" s="35">
        <v>28.53</v>
      </c>
      <c r="AW31" s="35">
        <v>28.5</v>
      </c>
      <c r="AX31" s="35">
        <v>28.15</v>
      </c>
      <c r="AY31" s="35">
        <v>28.88</v>
      </c>
      <c r="AZ31" s="35">
        <v>28.29</v>
      </c>
      <c r="BA31" s="32">
        <f t="shared" si="0"/>
        <v>29.412916666666671</v>
      </c>
    </row>
    <row r="32" spans="1:54" x14ac:dyDescent="0.25">
      <c r="A32" s="23">
        <v>31</v>
      </c>
      <c r="B32" s="23" t="s">
        <v>440</v>
      </c>
      <c r="C32" s="23" t="s">
        <v>248</v>
      </c>
      <c r="D32" s="23" t="s">
        <v>32</v>
      </c>
      <c r="E32" s="34">
        <v>24.72</v>
      </c>
      <c r="F32" s="34">
        <v>27.55</v>
      </c>
      <c r="G32" s="34">
        <v>26.46</v>
      </c>
      <c r="H32" s="34">
        <v>27.89</v>
      </c>
      <c r="I32" s="34">
        <v>27.45</v>
      </c>
      <c r="J32" s="34">
        <v>28.55</v>
      </c>
      <c r="K32" s="34">
        <v>25.2</v>
      </c>
      <c r="L32" s="34">
        <v>27.48</v>
      </c>
      <c r="M32" s="34">
        <v>27.05</v>
      </c>
      <c r="N32" s="34">
        <v>28.72</v>
      </c>
      <c r="O32" s="34">
        <v>26.46</v>
      </c>
      <c r="P32" s="34">
        <v>26.42</v>
      </c>
      <c r="Q32" s="34">
        <v>25.97</v>
      </c>
      <c r="R32" s="34">
        <v>28.56</v>
      </c>
      <c r="S32" s="34">
        <v>25.85</v>
      </c>
      <c r="T32" s="34">
        <v>28.35</v>
      </c>
      <c r="U32" s="34">
        <v>29.13</v>
      </c>
      <c r="V32" s="34">
        <v>26.8</v>
      </c>
      <c r="W32" s="34">
        <v>25.89</v>
      </c>
      <c r="X32" s="34">
        <v>26.04</v>
      </c>
      <c r="Y32" s="34">
        <v>26.44</v>
      </c>
      <c r="Z32" s="34">
        <v>26.9</v>
      </c>
      <c r="AA32" s="34">
        <v>28.25</v>
      </c>
      <c r="AB32" s="34">
        <v>26.97</v>
      </c>
      <c r="AC32" s="34">
        <v>26.46</v>
      </c>
      <c r="AD32" s="34">
        <v>25.57</v>
      </c>
      <c r="AE32" s="34">
        <v>27.93</v>
      </c>
      <c r="AF32" s="34">
        <v>27.51</v>
      </c>
      <c r="AG32" s="34">
        <v>27.26</v>
      </c>
      <c r="AH32" s="34">
        <v>27.3</v>
      </c>
      <c r="AI32" s="34">
        <v>25.86</v>
      </c>
      <c r="AJ32" s="34">
        <v>27.2</v>
      </c>
      <c r="AK32" s="34">
        <v>26.82</v>
      </c>
      <c r="AL32" s="34">
        <v>26.72</v>
      </c>
      <c r="AM32" s="34">
        <v>25.78</v>
      </c>
      <c r="AN32" s="34">
        <v>26.17</v>
      </c>
      <c r="AO32" s="34">
        <v>26.66</v>
      </c>
      <c r="AP32" s="34">
        <v>26.59</v>
      </c>
      <c r="AQ32" s="34">
        <v>25.28</v>
      </c>
      <c r="AR32" s="34">
        <v>26.49</v>
      </c>
      <c r="AS32" s="34">
        <v>27</v>
      </c>
      <c r="AT32" s="34">
        <v>26.9</v>
      </c>
      <c r="AU32" s="34">
        <v>26.89</v>
      </c>
      <c r="AV32" s="34">
        <v>25.44</v>
      </c>
      <c r="AW32" s="34">
        <v>25.6</v>
      </c>
      <c r="AX32" s="34">
        <v>26.26</v>
      </c>
      <c r="AY32" s="34">
        <v>27.04</v>
      </c>
      <c r="AZ32" s="34">
        <v>26.53</v>
      </c>
      <c r="BA32" s="32">
        <f t="shared" si="0"/>
        <v>26.799166666666668</v>
      </c>
    </row>
    <row r="33" spans="1:53" x14ac:dyDescent="0.25">
      <c r="A33" s="24">
        <v>32</v>
      </c>
      <c r="B33" s="24" t="s">
        <v>441</v>
      </c>
      <c r="C33" s="24" t="s">
        <v>249</v>
      </c>
      <c r="D33" s="24" t="s">
        <v>33</v>
      </c>
      <c r="E33" s="35">
        <v>32.520000000000003</v>
      </c>
      <c r="F33" s="35">
        <v>34.049999999999997</v>
      </c>
      <c r="G33" s="35">
        <v>32.299999999999997</v>
      </c>
      <c r="H33" s="35">
        <v>33.57</v>
      </c>
      <c r="I33" s="35">
        <v>33.93</v>
      </c>
      <c r="J33" s="35">
        <v>34.97</v>
      </c>
      <c r="K33" s="35">
        <v>32.07</v>
      </c>
      <c r="L33" s="35">
        <v>32.78</v>
      </c>
      <c r="M33" s="35">
        <v>33.1</v>
      </c>
      <c r="N33" s="35">
        <v>34.47</v>
      </c>
      <c r="O33" s="35">
        <v>32.75</v>
      </c>
      <c r="P33" s="35">
        <v>32.090000000000003</v>
      </c>
      <c r="Q33" s="35">
        <v>32.869999999999997</v>
      </c>
      <c r="R33" s="35">
        <v>36.56</v>
      </c>
      <c r="S33" s="35">
        <v>33.51</v>
      </c>
      <c r="T33" s="35">
        <v>34.25</v>
      </c>
      <c r="U33" s="35">
        <v>36.020000000000003</v>
      </c>
      <c r="V33" s="35">
        <v>34.14</v>
      </c>
      <c r="W33" s="35">
        <v>35.5</v>
      </c>
      <c r="X33" s="35">
        <v>34.69</v>
      </c>
      <c r="Y33" s="35">
        <v>34.15</v>
      </c>
      <c r="Z33" s="35">
        <v>31.99</v>
      </c>
      <c r="AA33" s="35">
        <v>33.86</v>
      </c>
      <c r="AB33" s="35">
        <v>32.28</v>
      </c>
      <c r="AC33" s="35">
        <v>34.99</v>
      </c>
      <c r="AD33" s="35">
        <v>33.69</v>
      </c>
      <c r="AE33" s="35">
        <v>35.76</v>
      </c>
      <c r="AF33" s="35">
        <v>33.71</v>
      </c>
      <c r="AG33" s="35">
        <v>34.99</v>
      </c>
      <c r="AH33" s="35">
        <v>34.32</v>
      </c>
      <c r="AI33" s="35">
        <v>32.75</v>
      </c>
      <c r="AJ33" s="35">
        <v>33.450000000000003</v>
      </c>
      <c r="AK33" s="35">
        <v>32.630000000000003</v>
      </c>
      <c r="AL33" s="35">
        <v>34.340000000000003</v>
      </c>
      <c r="AM33" s="35">
        <v>32.97</v>
      </c>
      <c r="AN33" s="35">
        <v>34.71</v>
      </c>
      <c r="AO33" s="35">
        <v>33.61</v>
      </c>
      <c r="AP33" s="35">
        <v>33.020000000000003</v>
      </c>
      <c r="AQ33" s="35">
        <v>32.21</v>
      </c>
      <c r="AR33" s="35">
        <v>32.97</v>
      </c>
      <c r="AS33" s="35">
        <v>33.67</v>
      </c>
      <c r="AT33" s="35">
        <v>34.44</v>
      </c>
      <c r="AU33" s="35">
        <v>33.020000000000003</v>
      </c>
      <c r="AV33" s="35">
        <v>32</v>
      </c>
      <c r="AW33" s="35">
        <v>31.25</v>
      </c>
      <c r="AX33" s="35">
        <v>31.92</v>
      </c>
      <c r="AY33" s="35">
        <v>34.26</v>
      </c>
      <c r="AZ33" s="35">
        <v>32.08</v>
      </c>
      <c r="BA33" s="32">
        <f t="shared" si="0"/>
        <v>33.566250000000004</v>
      </c>
    </row>
    <row r="34" spans="1:53" x14ac:dyDescent="0.25">
      <c r="A34" s="23">
        <v>33</v>
      </c>
      <c r="B34" s="23" t="s">
        <v>442</v>
      </c>
      <c r="C34" s="23" t="s">
        <v>250</v>
      </c>
      <c r="D34" s="23" t="s">
        <v>34</v>
      </c>
      <c r="E34" s="34">
        <v>29.54</v>
      </c>
      <c r="F34" s="34">
        <v>30.94</v>
      </c>
      <c r="G34" s="34">
        <v>30.09</v>
      </c>
      <c r="H34" s="34">
        <v>31.29</v>
      </c>
      <c r="I34" s="34">
        <v>30.3</v>
      </c>
      <c r="J34" s="34">
        <v>31.55</v>
      </c>
      <c r="K34" s="34">
        <v>29.41</v>
      </c>
      <c r="L34" s="34">
        <v>30.28</v>
      </c>
      <c r="M34" s="34">
        <v>30.26</v>
      </c>
      <c r="N34" s="34">
        <v>32.549999999999997</v>
      </c>
      <c r="O34" s="34">
        <v>29.08</v>
      </c>
      <c r="P34" s="34">
        <v>29.7</v>
      </c>
      <c r="Q34" s="34">
        <v>30.05</v>
      </c>
      <c r="R34" s="34">
        <v>31.68</v>
      </c>
      <c r="S34" s="34">
        <v>29.13</v>
      </c>
      <c r="T34" s="34">
        <v>32.340000000000003</v>
      </c>
      <c r="U34" s="34">
        <v>32.229999999999997</v>
      </c>
      <c r="V34" s="34">
        <v>30.95</v>
      </c>
      <c r="W34" s="34">
        <v>29.65</v>
      </c>
      <c r="X34" s="34">
        <v>29.51</v>
      </c>
      <c r="Y34" s="34">
        <v>29.31</v>
      </c>
      <c r="Z34" s="34">
        <v>29.66</v>
      </c>
      <c r="AA34" s="34">
        <v>31.07</v>
      </c>
      <c r="AB34" s="34">
        <v>29.51</v>
      </c>
      <c r="AC34" s="34">
        <v>29.6</v>
      </c>
      <c r="AD34" s="34">
        <v>28.8</v>
      </c>
      <c r="AE34" s="34">
        <v>30.85</v>
      </c>
      <c r="AF34" s="34">
        <v>29.93</v>
      </c>
      <c r="AG34" s="34">
        <v>29.77</v>
      </c>
      <c r="AH34" s="34">
        <v>30.1</v>
      </c>
      <c r="AI34" s="34">
        <v>29.72</v>
      </c>
      <c r="AJ34" s="34">
        <v>30.59</v>
      </c>
      <c r="AK34" s="34">
        <v>29.52</v>
      </c>
      <c r="AL34" s="34">
        <v>28.75</v>
      </c>
      <c r="AM34" s="34">
        <v>28.71</v>
      </c>
      <c r="AN34" s="34">
        <v>29.17</v>
      </c>
      <c r="AO34" s="34">
        <v>29.89</v>
      </c>
      <c r="AP34" s="34">
        <v>29.05</v>
      </c>
      <c r="AQ34" s="34">
        <v>28.2</v>
      </c>
      <c r="AR34" s="34">
        <v>27.99</v>
      </c>
      <c r="AS34" s="34">
        <v>28.57</v>
      </c>
      <c r="AT34" s="34">
        <v>28.47</v>
      </c>
      <c r="AU34" s="34">
        <v>30.81</v>
      </c>
      <c r="AV34" s="34">
        <v>29.69</v>
      </c>
      <c r="AW34" s="34">
        <v>29.02</v>
      </c>
      <c r="AX34" s="34">
        <v>27.97</v>
      </c>
      <c r="AY34" s="34">
        <v>29.55</v>
      </c>
      <c r="AZ34" s="34">
        <v>28.55</v>
      </c>
      <c r="BA34" s="32">
        <f t="shared" si="0"/>
        <v>29.861458333333335</v>
      </c>
    </row>
    <row r="35" spans="1:53" x14ac:dyDescent="0.25">
      <c r="A35" s="24">
        <v>34</v>
      </c>
      <c r="B35" s="24" t="s">
        <v>443</v>
      </c>
      <c r="C35" s="24" t="s">
        <v>251</v>
      </c>
      <c r="D35" s="24" t="s">
        <v>35</v>
      </c>
      <c r="E35" s="35">
        <v>27.64</v>
      </c>
      <c r="F35" s="35">
        <v>30.79</v>
      </c>
      <c r="G35" s="35">
        <v>29.34</v>
      </c>
      <c r="H35" s="35">
        <v>30.84</v>
      </c>
      <c r="I35" s="35">
        <v>29.82</v>
      </c>
      <c r="J35" s="35">
        <v>31.3</v>
      </c>
      <c r="K35" s="35">
        <v>28.08</v>
      </c>
      <c r="L35" s="35">
        <v>30.16</v>
      </c>
      <c r="M35" s="35">
        <v>29.98</v>
      </c>
      <c r="N35" s="42">
        <v>31.56</v>
      </c>
      <c r="O35" s="35">
        <v>29.03</v>
      </c>
      <c r="P35" s="35">
        <v>29.03</v>
      </c>
      <c r="Q35" s="35">
        <v>28.7</v>
      </c>
      <c r="R35" s="35">
        <v>31.18</v>
      </c>
      <c r="S35" s="35">
        <v>28.7</v>
      </c>
      <c r="T35" s="35">
        <v>30.83</v>
      </c>
      <c r="U35" s="35">
        <v>31.93</v>
      </c>
      <c r="V35" s="35">
        <v>29.52</v>
      </c>
      <c r="W35" s="35">
        <v>28.57</v>
      </c>
      <c r="X35" s="35">
        <v>28.76</v>
      </c>
      <c r="Y35" s="35">
        <v>28.71</v>
      </c>
      <c r="Z35" s="35">
        <v>29.25</v>
      </c>
      <c r="AA35" s="35">
        <v>30.67</v>
      </c>
      <c r="AB35" s="35">
        <v>29.65</v>
      </c>
      <c r="AC35" s="35">
        <v>29.01</v>
      </c>
      <c r="AD35" s="35">
        <v>28.32</v>
      </c>
      <c r="AE35" s="35">
        <v>31.14</v>
      </c>
      <c r="AF35" s="35">
        <v>30.33</v>
      </c>
      <c r="AG35" s="35">
        <v>29.85</v>
      </c>
      <c r="AH35" s="35">
        <v>30.11</v>
      </c>
      <c r="AI35" s="35">
        <v>28.65</v>
      </c>
      <c r="AJ35" s="35">
        <v>29.91</v>
      </c>
      <c r="AK35" s="35">
        <v>29.46</v>
      </c>
      <c r="AL35" s="35">
        <v>28.34</v>
      </c>
      <c r="AM35" s="35">
        <v>28.69</v>
      </c>
      <c r="AN35" s="35">
        <v>28.55</v>
      </c>
      <c r="AO35" s="35">
        <v>28.94</v>
      </c>
      <c r="AP35" s="35">
        <v>29</v>
      </c>
      <c r="AQ35" s="35">
        <v>27.8</v>
      </c>
      <c r="AR35" s="35">
        <v>28.96</v>
      </c>
      <c r="AS35" s="35">
        <v>29.44</v>
      </c>
      <c r="AT35" s="35">
        <v>29.12</v>
      </c>
      <c r="AU35" s="35">
        <v>29.11</v>
      </c>
      <c r="AV35" s="35">
        <v>28.18</v>
      </c>
      <c r="AW35" s="35">
        <v>27.97</v>
      </c>
      <c r="AX35" s="35">
        <v>28.65</v>
      </c>
      <c r="AY35" s="35">
        <v>29.31</v>
      </c>
      <c r="AZ35" s="35">
        <v>28.95</v>
      </c>
      <c r="BA35" s="32">
        <f t="shared" si="0"/>
        <v>29.413125000000004</v>
      </c>
    </row>
    <row r="36" spans="1:53" x14ac:dyDescent="0.25">
      <c r="A36" s="23">
        <v>35</v>
      </c>
      <c r="B36" s="23" t="s">
        <v>444</v>
      </c>
      <c r="C36" s="23" t="s">
        <v>252</v>
      </c>
      <c r="D36" s="23" t="s">
        <v>36</v>
      </c>
      <c r="E36" s="34">
        <v>29.32</v>
      </c>
      <c r="F36" s="34">
        <v>31.18</v>
      </c>
      <c r="G36" s="34">
        <v>30</v>
      </c>
      <c r="H36" s="34">
        <v>31.42</v>
      </c>
      <c r="I36" s="34">
        <v>31.44</v>
      </c>
      <c r="J36" s="34">
        <v>31.67</v>
      </c>
      <c r="K36" s="34">
        <v>30.26</v>
      </c>
      <c r="L36" s="34">
        <v>31.62</v>
      </c>
      <c r="M36" s="34">
        <v>30.82</v>
      </c>
      <c r="N36" s="34">
        <v>32.14</v>
      </c>
      <c r="O36" s="34">
        <v>30.34</v>
      </c>
      <c r="P36" s="34">
        <v>30.63</v>
      </c>
      <c r="Q36" s="34">
        <v>30.91</v>
      </c>
      <c r="R36" s="34">
        <v>32.630000000000003</v>
      </c>
      <c r="S36" s="34">
        <v>30.5</v>
      </c>
      <c r="T36" s="34">
        <v>31.32</v>
      </c>
      <c r="U36" s="34">
        <v>32.85</v>
      </c>
      <c r="V36" s="34">
        <v>30.56</v>
      </c>
      <c r="W36" s="34">
        <v>30.55</v>
      </c>
      <c r="X36" s="34">
        <v>30.72</v>
      </c>
      <c r="Y36" s="34">
        <v>30.28</v>
      </c>
      <c r="Z36" s="34">
        <v>30.9</v>
      </c>
      <c r="AA36" s="34">
        <v>32.479999999999997</v>
      </c>
      <c r="AB36" s="34">
        <v>30.87</v>
      </c>
      <c r="AC36" s="34">
        <v>30.53</v>
      </c>
      <c r="AD36" s="34">
        <v>29.81</v>
      </c>
      <c r="AE36" s="34">
        <v>32.880000000000003</v>
      </c>
      <c r="AF36" s="34">
        <v>31</v>
      </c>
      <c r="AG36" s="34">
        <v>30.74</v>
      </c>
      <c r="AH36" s="34">
        <v>31.52</v>
      </c>
      <c r="AI36" s="34">
        <v>29.77</v>
      </c>
      <c r="AJ36" s="34">
        <v>31.2</v>
      </c>
      <c r="AK36" s="34">
        <v>29.85</v>
      </c>
      <c r="AL36" s="34">
        <v>30.7</v>
      </c>
      <c r="AM36" s="34">
        <v>30.32</v>
      </c>
      <c r="AN36" s="34">
        <v>30.91</v>
      </c>
      <c r="AO36" s="34">
        <v>30.11</v>
      </c>
      <c r="AP36" s="34">
        <v>30.02</v>
      </c>
      <c r="AQ36" s="34">
        <v>29.49</v>
      </c>
      <c r="AR36" s="34">
        <v>29.71</v>
      </c>
      <c r="AS36" s="34">
        <v>29.84</v>
      </c>
      <c r="AT36" s="34">
        <v>30.03</v>
      </c>
      <c r="AU36" s="34">
        <v>30.92</v>
      </c>
      <c r="AV36" s="34">
        <v>30.09</v>
      </c>
      <c r="AW36" s="34">
        <v>29.77</v>
      </c>
      <c r="AX36" s="34">
        <v>28.96</v>
      </c>
      <c r="AY36" s="34">
        <v>30.69</v>
      </c>
      <c r="AZ36" s="34">
        <v>29.31</v>
      </c>
      <c r="BA36" s="32">
        <f t="shared" si="0"/>
        <v>30.699583333333326</v>
      </c>
    </row>
    <row r="37" spans="1:53" x14ac:dyDescent="0.25">
      <c r="A37" s="24">
        <v>36</v>
      </c>
      <c r="B37" s="24" t="s">
        <v>445</v>
      </c>
      <c r="C37" s="24" t="s">
        <v>253</v>
      </c>
      <c r="D37" s="24" t="s">
        <v>37</v>
      </c>
      <c r="E37" s="35">
        <v>33.15</v>
      </c>
      <c r="F37" s="35">
        <v>35.159999999999997</v>
      </c>
      <c r="G37" s="35">
        <v>32.06</v>
      </c>
      <c r="H37" s="35">
        <v>33.25</v>
      </c>
      <c r="I37" s="35">
        <v>33.6</v>
      </c>
      <c r="J37" s="35">
        <v>33.61</v>
      </c>
      <c r="K37" s="35">
        <v>31.19</v>
      </c>
      <c r="L37" s="35">
        <v>32.54</v>
      </c>
      <c r="M37" s="35">
        <v>32.46</v>
      </c>
      <c r="N37" s="35">
        <v>33.049999999999997</v>
      </c>
      <c r="O37" s="35">
        <v>31.71</v>
      </c>
      <c r="P37" s="35">
        <v>31.87</v>
      </c>
      <c r="Q37" s="35">
        <v>32.56</v>
      </c>
      <c r="R37" s="35">
        <v>35.75</v>
      </c>
      <c r="S37" s="35">
        <v>32.119999999999997</v>
      </c>
      <c r="T37" s="35">
        <v>36.700000000000003</v>
      </c>
      <c r="U37" s="35"/>
      <c r="V37" s="35">
        <v>33.61</v>
      </c>
      <c r="W37" s="35">
        <v>34.92</v>
      </c>
      <c r="X37" s="35">
        <v>34.5</v>
      </c>
      <c r="Y37" s="35">
        <v>34.06</v>
      </c>
      <c r="Z37" s="35">
        <v>31.81</v>
      </c>
      <c r="AA37" s="35">
        <v>32.729999999999997</v>
      </c>
      <c r="AB37" s="35">
        <v>31.97</v>
      </c>
      <c r="AC37" s="35">
        <v>34.270000000000003</v>
      </c>
      <c r="AD37" s="35">
        <v>34.33</v>
      </c>
      <c r="AE37" s="35">
        <v>34.979999999999997</v>
      </c>
      <c r="AF37" s="35">
        <v>33.340000000000003</v>
      </c>
      <c r="AG37" s="35">
        <v>33.07</v>
      </c>
      <c r="AH37" s="35">
        <v>32.93</v>
      </c>
      <c r="AI37" s="35">
        <v>31.96</v>
      </c>
      <c r="AJ37" s="35">
        <v>32.479999999999997</v>
      </c>
      <c r="AK37" s="35">
        <v>32.69</v>
      </c>
      <c r="AL37" s="35">
        <v>32.72</v>
      </c>
      <c r="AM37" s="35">
        <v>32.43</v>
      </c>
      <c r="AN37" s="35">
        <v>33.89</v>
      </c>
      <c r="AO37" s="35">
        <v>33.049999999999997</v>
      </c>
      <c r="AP37" s="35">
        <v>32.590000000000003</v>
      </c>
      <c r="AQ37" s="35">
        <v>31.71</v>
      </c>
      <c r="AR37" s="35">
        <v>32.64</v>
      </c>
      <c r="AS37" s="35">
        <v>32.549999999999997</v>
      </c>
      <c r="AT37" s="35">
        <v>34.08</v>
      </c>
      <c r="AU37" s="35">
        <v>32.82</v>
      </c>
      <c r="AV37" s="35">
        <v>31.54</v>
      </c>
      <c r="AW37" s="35">
        <v>30.71</v>
      </c>
      <c r="AX37" s="35">
        <v>31.32</v>
      </c>
      <c r="AY37" s="35">
        <v>32.89</v>
      </c>
      <c r="AZ37" s="35">
        <v>31.51</v>
      </c>
      <c r="BA37" s="32">
        <f t="shared" si="0"/>
        <v>32.997446808510638</v>
      </c>
    </row>
    <row r="38" spans="1:53" x14ac:dyDescent="0.25">
      <c r="A38" s="23">
        <v>37</v>
      </c>
      <c r="B38" s="23" t="s">
        <v>446</v>
      </c>
      <c r="C38" s="23" t="s">
        <v>254</v>
      </c>
      <c r="D38" s="23" t="s">
        <v>38</v>
      </c>
      <c r="E38" s="34">
        <v>28.43</v>
      </c>
      <c r="F38" s="34">
        <v>29.94</v>
      </c>
      <c r="G38" s="34">
        <v>28.83</v>
      </c>
      <c r="H38" s="34">
        <v>30.29</v>
      </c>
      <c r="I38" s="34">
        <v>30.11</v>
      </c>
      <c r="J38" s="34">
        <v>30.8</v>
      </c>
      <c r="K38" s="34">
        <v>28.53</v>
      </c>
      <c r="L38" s="34">
        <v>29.53</v>
      </c>
      <c r="M38" s="34">
        <v>29.68</v>
      </c>
      <c r="N38" s="34">
        <v>31.19</v>
      </c>
      <c r="O38" s="34">
        <v>29.18</v>
      </c>
      <c r="P38" s="34">
        <v>29.23</v>
      </c>
      <c r="Q38" s="34">
        <v>29.67</v>
      </c>
      <c r="R38" s="34">
        <v>31.27</v>
      </c>
      <c r="S38" s="34">
        <v>29.01</v>
      </c>
      <c r="T38" s="34">
        <v>30.91</v>
      </c>
      <c r="U38" s="34">
        <v>32.01</v>
      </c>
      <c r="V38" s="34">
        <v>29.43</v>
      </c>
      <c r="W38" s="34">
        <v>28.99</v>
      </c>
      <c r="X38" s="34">
        <v>29.27</v>
      </c>
      <c r="Y38" s="34">
        <v>29.05</v>
      </c>
      <c r="Z38" s="34">
        <v>29.58</v>
      </c>
      <c r="AA38" s="34">
        <v>30.8</v>
      </c>
      <c r="AB38" s="34">
        <v>29.68</v>
      </c>
      <c r="AC38" s="34">
        <v>28.77</v>
      </c>
      <c r="AD38" s="34">
        <v>28.74</v>
      </c>
      <c r="AE38" s="34">
        <v>31.44</v>
      </c>
      <c r="AF38" s="34">
        <v>30.11</v>
      </c>
      <c r="AG38" s="34">
        <v>29.63</v>
      </c>
      <c r="AH38" s="34">
        <v>30.28</v>
      </c>
      <c r="AI38" s="34">
        <v>29.03</v>
      </c>
      <c r="AJ38" s="34">
        <v>30.04</v>
      </c>
      <c r="AK38" s="34">
        <v>28.95</v>
      </c>
      <c r="AL38" s="34">
        <v>28.84</v>
      </c>
      <c r="AM38" s="34">
        <v>29.07</v>
      </c>
      <c r="AN38" s="34">
        <v>29.35</v>
      </c>
      <c r="AO38" s="34">
        <v>28.89</v>
      </c>
      <c r="AP38" s="34">
        <v>28.91</v>
      </c>
      <c r="AQ38" s="34">
        <v>27.89</v>
      </c>
      <c r="AR38" s="34">
        <v>28.88</v>
      </c>
      <c r="AS38" s="34">
        <v>29.06</v>
      </c>
      <c r="AT38" s="34">
        <v>29.21</v>
      </c>
      <c r="AU38" s="34">
        <v>30.46</v>
      </c>
      <c r="AV38" s="34">
        <v>28.91</v>
      </c>
      <c r="AW38" s="34">
        <v>28.59</v>
      </c>
      <c r="AX38" s="34">
        <v>28.73</v>
      </c>
      <c r="AY38" s="34">
        <v>29.2</v>
      </c>
      <c r="AZ38" s="34">
        <v>27.96</v>
      </c>
      <c r="BA38" s="32">
        <f t="shared" si="0"/>
        <v>29.507291666666674</v>
      </c>
    </row>
    <row r="39" spans="1:53" x14ac:dyDescent="0.25">
      <c r="A39" s="24">
        <v>38</v>
      </c>
      <c r="B39" s="24" t="s">
        <v>447</v>
      </c>
      <c r="C39" s="24" t="s">
        <v>255</v>
      </c>
      <c r="D39" s="24" t="s">
        <v>39</v>
      </c>
      <c r="E39" s="35">
        <v>32.44</v>
      </c>
      <c r="F39" s="35">
        <v>33.659999999999997</v>
      </c>
      <c r="G39" s="35">
        <v>33.21</v>
      </c>
      <c r="H39" s="35">
        <v>34.06</v>
      </c>
      <c r="I39" s="35">
        <v>34.14</v>
      </c>
      <c r="J39" s="35">
        <v>35.31</v>
      </c>
      <c r="K39" s="35">
        <v>33.950000000000003</v>
      </c>
      <c r="L39" s="35">
        <v>35.5</v>
      </c>
      <c r="M39" s="35">
        <v>34.04</v>
      </c>
      <c r="N39" s="35">
        <v>35.31</v>
      </c>
      <c r="O39" s="35">
        <v>35.24</v>
      </c>
      <c r="P39" s="35">
        <v>34.06</v>
      </c>
      <c r="Q39" s="35">
        <v>34.75</v>
      </c>
      <c r="R39" s="35">
        <v>35.909999999999997</v>
      </c>
      <c r="S39" s="35">
        <v>33.93</v>
      </c>
      <c r="T39" s="35">
        <v>34.479999999999997</v>
      </c>
      <c r="U39" s="35">
        <v>35.82</v>
      </c>
      <c r="V39" s="35">
        <v>31.62</v>
      </c>
      <c r="W39" s="35">
        <v>33.42</v>
      </c>
      <c r="X39" s="35">
        <v>33.99</v>
      </c>
      <c r="Y39" s="35">
        <v>33.56</v>
      </c>
      <c r="Z39" s="35">
        <v>33.92</v>
      </c>
      <c r="AA39" s="35">
        <v>35.11</v>
      </c>
      <c r="AB39" s="35">
        <v>33.26</v>
      </c>
      <c r="AC39" s="35">
        <v>31.18</v>
      </c>
      <c r="AD39" s="35">
        <v>33.72</v>
      </c>
      <c r="AE39" s="35">
        <v>35.94</v>
      </c>
      <c r="AF39" s="35">
        <v>35.26</v>
      </c>
      <c r="AG39" s="35">
        <v>34.130000000000003</v>
      </c>
      <c r="AH39" s="35">
        <v>34.340000000000003</v>
      </c>
      <c r="AI39" s="35">
        <v>33.15</v>
      </c>
      <c r="AJ39" s="35">
        <v>34.99</v>
      </c>
      <c r="AK39" s="35">
        <v>32.049999999999997</v>
      </c>
      <c r="AL39" s="35">
        <v>32.42</v>
      </c>
      <c r="AM39" s="35">
        <v>33.86</v>
      </c>
      <c r="AN39" s="35">
        <v>34.19</v>
      </c>
      <c r="AO39" s="35">
        <v>33.619999999999997</v>
      </c>
      <c r="AP39" s="35">
        <v>34.26</v>
      </c>
      <c r="AQ39" s="35">
        <v>33.43</v>
      </c>
      <c r="AR39" s="35">
        <v>33.049999999999997</v>
      </c>
      <c r="AS39" s="35">
        <v>33.79</v>
      </c>
      <c r="AT39" s="35">
        <v>32.76</v>
      </c>
      <c r="AU39" s="35">
        <v>35.26</v>
      </c>
      <c r="AV39" s="35">
        <v>32.97</v>
      </c>
      <c r="AW39" s="35">
        <v>32.81</v>
      </c>
      <c r="AX39" s="35">
        <v>32.630000000000003</v>
      </c>
      <c r="AY39" s="35">
        <v>32.67</v>
      </c>
      <c r="AZ39" s="35">
        <v>33.28</v>
      </c>
      <c r="BA39" s="32">
        <f t="shared" si="0"/>
        <v>33.884374999999999</v>
      </c>
    </row>
    <row r="40" spans="1:53" x14ac:dyDescent="0.25">
      <c r="A40" s="23">
        <v>39</v>
      </c>
      <c r="B40" s="23" t="s">
        <v>448</v>
      </c>
      <c r="C40" s="23" t="s">
        <v>256</v>
      </c>
      <c r="D40" s="23" t="s">
        <v>40</v>
      </c>
      <c r="E40" s="34">
        <v>28.93</v>
      </c>
      <c r="F40" s="34">
        <v>30.56</v>
      </c>
      <c r="G40" s="34">
        <v>29.24</v>
      </c>
      <c r="H40" s="34">
        <v>30.86</v>
      </c>
      <c r="I40" s="34">
        <v>30.57</v>
      </c>
      <c r="J40" s="34">
        <v>31.78</v>
      </c>
      <c r="K40" s="34">
        <v>28.74</v>
      </c>
      <c r="L40" s="34">
        <v>29.5</v>
      </c>
      <c r="M40" s="34">
        <v>29.77</v>
      </c>
      <c r="N40" s="34">
        <v>31.47</v>
      </c>
      <c r="O40" s="34">
        <v>29.79</v>
      </c>
      <c r="P40" s="34">
        <v>30.14</v>
      </c>
      <c r="Q40" s="34">
        <v>30.24</v>
      </c>
      <c r="R40" s="34">
        <v>31.92</v>
      </c>
      <c r="S40" s="34">
        <v>28.88</v>
      </c>
      <c r="T40" s="34">
        <v>30.97</v>
      </c>
      <c r="U40" s="34">
        <v>31.98</v>
      </c>
      <c r="V40" s="34">
        <v>30.42</v>
      </c>
      <c r="W40" s="34">
        <v>30.28</v>
      </c>
      <c r="X40" s="34">
        <v>30.01</v>
      </c>
      <c r="Y40" s="34">
        <v>29.71</v>
      </c>
      <c r="Z40" s="34">
        <v>30.12</v>
      </c>
      <c r="AA40" s="34">
        <v>31.14</v>
      </c>
      <c r="AB40" s="34">
        <v>29.94</v>
      </c>
      <c r="AC40" s="34">
        <v>30.04</v>
      </c>
      <c r="AD40" s="34">
        <v>29.17</v>
      </c>
      <c r="AE40" s="34">
        <v>31.76</v>
      </c>
      <c r="AF40" s="34">
        <v>30.41</v>
      </c>
      <c r="AG40" s="34">
        <v>29.79</v>
      </c>
      <c r="AH40" s="34">
        <v>30.76</v>
      </c>
      <c r="AI40" s="34">
        <v>29.19</v>
      </c>
      <c r="AJ40" s="34">
        <v>30.45</v>
      </c>
      <c r="AK40" s="34">
        <v>29.73</v>
      </c>
      <c r="AL40" s="34">
        <v>29.11</v>
      </c>
      <c r="AM40" s="34">
        <v>29.23</v>
      </c>
      <c r="AN40" s="34">
        <v>29.93</v>
      </c>
      <c r="AO40" s="34">
        <v>30.03</v>
      </c>
      <c r="AP40" s="34">
        <v>30</v>
      </c>
      <c r="AQ40" s="34">
        <v>29.46</v>
      </c>
      <c r="AR40" s="34">
        <v>29.5</v>
      </c>
      <c r="AS40" s="34">
        <v>29.75</v>
      </c>
      <c r="AT40" s="34">
        <v>29.57</v>
      </c>
      <c r="AU40" s="34">
        <v>30.45</v>
      </c>
      <c r="AV40" s="34">
        <v>29.45</v>
      </c>
      <c r="AW40" s="34">
        <v>28.81</v>
      </c>
      <c r="AX40" s="34">
        <v>30.08</v>
      </c>
      <c r="AY40" s="34">
        <v>30.83</v>
      </c>
      <c r="AZ40" s="34">
        <v>29.16</v>
      </c>
      <c r="BA40" s="32">
        <f t="shared" si="0"/>
        <v>30.075416666666666</v>
      </c>
    </row>
    <row r="41" spans="1:53" x14ac:dyDescent="0.25">
      <c r="A41" s="24">
        <v>40</v>
      </c>
      <c r="B41" s="24" t="s">
        <v>449</v>
      </c>
      <c r="C41" s="24" t="s">
        <v>257</v>
      </c>
      <c r="D41" s="24" t="s">
        <v>41</v>
      </c>
      <c r="E41" s="35">
        <v>26.49</v>
      </c>
      <c r="F41" s="35">
        <v>27.58</v>
      </c>
      <c r="G41" s="35">
        <v>27.05</v>
      </c>
      <c r="H41" s="35">
        <v>27.55</v>
      </c>
      <c r="I41" s="35">
        <v>27.53</v>
      </c>
      <c r="J41" s="35">
        <v>28.51</v>
      </c>
      <c r="K41" s="35">
        <v>26.62</v>
      </c>
      <c r="L41" s="35">
        <v>28.03</v>
      </c>
      <c r="M41" s="35">
        <v>27.85</v>
      </c>
      <c r="N41" s="35">
        <v>29.29</v>
      </c>
      <c r="O41" s="35">
        <v>26.99</v>
      </c>
      <c r="P41" s="35">
        <v>27</v>
      </c>
      <c r="Q41" s="35">
        <v>27.8</v>
      </c>
      <c r="R41" s="35">
        <v>28.9</v>
      </c>
      <c r="S41" s="35">
        <v>27.03</v>
      </c>
      <c r="T41" s="35">
        <v>28.65</v>
      </c>
      <c r="U41" s="35">
        <v>29.8</v>
      </c>
      <c r="V41" s="35">
        <v>26.26</v>
      </c>
      <c r="W41" s="35">
        <v>27.2</v>
      </c>
      <c r="X41" s="35">
        <v>27.01</v>
      </c>
      <c r="Y41" s="35">
        <v>26.81</v>
      </c>
      <c r="Z41" s="35">
        <v>27.43</v>
      </c>
      <c r="AA41" s="35">
        <v>28.22</v>
      </c>
      <c r="AB41" s="35">
        <v>26.26</v>
      </c>
      <c r="AC41" s="35">
        <v>25.19</v>
      </c>
      <c r="AD41" s="35">
        <v>26.67</v>
      </c>
      <c r="AE41" s="35">
        <v>29.52</v>
      </c>
      <c r="AF41" s="35">
        <v>28</v>
      </c>
      <c r="AG41" s="35">
        <v>27.1</v>
      </c>
      <c r="AH41" s="35">
        <v>27.48</v>
      </c>
      <c r="AI41" s="35">
        <v>26.98</v>
      </c>
      <c r="AJ41" s="35">
        <v>28.12</v>
      </c>
      <c r="AK41" s="35">
        <v>25.94</v>
      </c>
      <c r="AL41" s="35">
        <v>25.97</v>
      </c>
      <c r="AM41" s="35">
        <v>26.88</v>
      </c>
      <c r="AN41" s="35">
        <v>27.45</v>
      </c>
      <c r="AO41" s="35">
        <v>27.89</v>
      </c>
      <c r="AP41" s="35">
        <v>26.97</v>
      </c>
      <c r="AQ41" s="35">
        <v>26.11</v>
      </c>
      <c r="AR41" s="35">
        <v>26.09</v>
      </c>
      <c r="AS41" s="35">
        <v>26.8</v>
      </c>
      <c r="AT41" s="35">
        <v>26.57</v>
      </c>
      <c r="AU41" s="35">
        <v>28.63</v>
      </c>
      <c r="AV41" s="35">
        <v>26.85</v>
      </c>
      <c r="AW41" s="35">
        <v>26.11</v>
      </c>
      <c r="AX41" s="35">
        <v>26.55</v>
      </c>
      <c r="AY41" s="35">
        <v>26.75</v>
      </c>
      <c r="AZ41" s="35">
        <v>26.44</v>
      </c>
      <c r="BA41" s="32">
        <f t="shared" si="0"/>
        <v>27.26916666666666</v>
      </c>
    </row>
    <row r="42" spans="1:53" x14ac:dyDescent="0.25">
      <c r="A42" s="24">
        <v>42</v>
      </c>
      <c r="B42" s="24" t="s">
        <v>451</v>
      </c>
      <c r="C42" s="24" t="s">
        <v>259</v>
      </c>
      <c r="D42" s="24" t="s">
        <v>43</v>
      </c>
      <c r="E42" s="35">
        <v>30.32</v>
      </c>
      <c r="F42" s="35">
        <v>33.770000000000003</v>
      </c>
      <c r="G42" s="35">
        <v>31.72</v>
      </c>
      <c r="H42" s="35">
        <v>33.229999999999997</v>
      </c>
      <c r="I42" s="35">
        <v>31.66</v>
      </c>
      <c r="J42" s="35">
        <v>34.53</v>
      </c>
      <c r="K42" s="35">
        <v>30.76</v>
      </c>
      <c r="L42" s="35">
        <v>31.76</v>
      </c>
      <c r="M42" s="35">
        <v>32.11</v>
      </c>
      <c r="N42" s="35">
        <v>32.97</v>
      </c>
      <c r="O42" s="35">
        <v>31.02</v>
      </c>
      <c r="P42" s="35">
        <v>31.48</v>
      </c>
      <c r="Q42" s="35">
        <v>31.2</v>
      </c>
      <c r="R42" s="35">
        <v>32.89</v>
      </c>
      <c r="S42" s="35">
        <v>31.19</v>
      </c>
      <c r="T42" s="35">
        <v>34.01</v>
      </c>
      <c r="U42" s="35">
        <v>33.78</v>
      </c>
      <c r="V42" s="35">
        <v>32.19</v>
      </c>
      <c r="W42" s="35">
        <v>31.62</v>
      </c>
      <c r="X42" s="35">
        <v>31.18</v>
      </c>
      <c r="Y42" s="35">
        <v>31.47</v>
      </c>
      <c r="Z42" s="35">
        <v>31.64</v>
      </c>
      <c r="AA42" s="35">
        <v>32.29</v>
      </c>
      <c r="AB42" s="35">
        <v>31.79</v>
      </c>
      <c r="AC42" s="35">
        <v>31.44</v>
      </c>
      <c r="AD42" s="35">
        <v>30.97</v>
      </c>
      <c r="AE42" s="35">
        <v>33.18</v>
      </c>
      <c r="AF42" s="35">
        <v>32.799999999999997</v>
      </c>
      <c r="AG42" s="35">
        <v>31.97</v>
      </c>
      <c r="AH42" s="35">
        <v>31.77</v>
      </c>
      <c r="AI42" s="35">
        <v>31.08</v>
      </c>
      <c r="AJ42" s="35">
        <v>31.97</v>
      </c>
      <c r="AK42" s="35">
        <v>32.119999999999997</v>
      </c>
      <c r="AL42" s="35">
        <v>30.85</v>
      </c>
      <c r="AM42" s="35">
        <v>30.99</v>
      </c>
      <c r="AN42" s="35">
        <v>30.8</v>
      </c>
      <c r="AO42" s="35">
        <v>31.45</v>
      </c>
      <c r="AP42" s="35">
        <v>31.44</v>
      </c>
      <c r="AQ42" s="35">
        <v>30.01</v>
      </c>
      <c r="AR42" s="35">
        <v>31.49</v>
      </c>
      <c r="AS42" s="35">
        <v>31.57</v>
      </c>
      <c r="AT42" s="35">
        <v>32.21</v>
      </c>
      <c r="AU42" s="35">
        <v>31.5</v>
      </c>
      <c r="AV42" s="35">
        <v>30.43</v>
      </c>
      <c r="AW42" s="35">
        <v>30.42</v>
      </c>
      <c r="AX42" s="35">
        <v>31.07</v>
      </c>
      <c r="AY42" s="35">
        <v>31.6</v>
      </c>
      <c r="AZ42" s="35">
        <v>30.6</v>
      </c>
      <c r="BA42" s="32">
        <f t="shared" si="0"/>
        <v>31.756458333333324</v>
      </c>
    </row>
    <row r="43" spans="1:53" x14ac:dyDescent="0.25">
      <c r="A43" s="23">
        <v>43</v>
      </c>
      <c r="B43" s="23" t="s">
        <v>452</v>
      </c>
      <c r="C43" s="23" t="s">
        <v>260</v>
      </c>
      <c r="D43" s="23" t="s">
        <v>44</v>
      </c>
      <c r="E43" s="34">
        <v>30.54</v>
      </c>
      <c r="F43" s="34">
        <v>32.35</v>
      </c>
      <c r="G43" s="34">
        <v>31.59</v>
      </c>
      <c r="H43" s="34">
        <v>32.880000000000003</v>
      </c>
      <c r="I43" s="34">
        <v>31.45</v>
      </c>
      <c r="J43" s="34">
        <v>33.56</v>
      </c>
      <c r="K43" s="34">
        <v>30.76</v>
      </c>
      <c r="L43" s="34">
        <v>31.54</v>
      </c>
      <c r="M43" s="34">
        <v>32.450000000000003</v>
      </c>
      <c r="N43" s="34">
        <v>32.700000000000003</v>
      </c>
      <c r="O43" s="34">
        <v>31.01</v>
      </c>
      <c r="P43" s="34">
        <v>31.29</v>
      </c>
      <c r="Q43" s="34">
        <v>31.16</v>
      </c>
      <c r="R43" s="34">
        <v>33.020000000000003</v>
      </c>
      <c r="S43" s="34">
        <v>31.32</v>
      </c>
      <c r="T43" s="34">
        <v>34.659999999999997</v>
      </c>
      <c r="U43" s="34">
        <v>34.71</v>
      </c>
      <c r="V43" s="34">
        <v>31.98</v>
      </c>
      <c r="W43" s="34">
        <v>31.15</v>
      </c>
      <c r="X43" s="34">
        <v>31.14</v>
      </c>
      <c r="Y43" s="34">
        <v>31.14</v>
      </c>
      <c r="Z43" s="34">
        <v>31.63</v>
      </c>
      <c r="AA43" s="34">
        <v>32.47</v>
      </c>
      <c r="AB43" s="34">
        <v>31.51</v>
      </c>
      <c r="AC43" s="34">
        <v>31.19</v>
      </c>
      <c r="AD43" s="34">
        <v>30.95</v>
      </c>
      <c r="AE43" s="34">
        <v>33.909999999999997</v>
      </c>
      <c r="AF43" s="34">
        <v>32.75</v>
      </c>
      <c r="AG43" s="34">
        <v>31.61</v>
      </c>
      <c r="AH43" s="34">
        <v>32.29</v>
      </c>
      <c r="AI43" s="34">
        <v>31.34</v>
      </c>
      <c r="AJ43" s="34">
        <v>31.89</v>
      </c>
      <c r="AK43" s="34">
        <v>31.18</v>
      </c>
      <c r="AL43" s="34">
        <v>30.46</v>
      </c>
      <c r="AM43" s="34">
        <v>31.09</v>
      </c>
      <c r="AN43" s="34">
        <v>31.13</v>
      </c>
      <c r="AO43" s="34">
        <v>31.94</v>
      </c>
      <c r="AP43" s="34">
        <v>31.19</v>
      </c>
      <c r="AQ43" s="34">
        <v>30.23</v>
      </c>
      <c r="AR43" s="34">
        <v>31.07</v>
      </c>
      <c r="AS43" s="34">
        <v>31.76</v>
      </c>
      <c r="AT43" s="34">
        <v>31.84</v>
      </c>
      <c r="AU43" s="34">
        <v>32.29</v>
      </c>
      <c r="AV43" s="34">
        <v>30.58</v>
      </c>
      <c r="AW43" s="34">
        <v>30.59</v>
      </c>
      <c r="AX43" s="34">
        <v>30.79</v>
      </c>
      <c r="AY43" s="34">
        <v>31.32</v>
      </c>
      <c r="AZ43" s="34">
        <v>30.75</v>
      </c>
      <c r="BA43" s="32">
        <f t="shared" si="0"/>
        <v>31.711458333333329</v>
      </c>
    </row>
    <row r="44" spans="1:53" x14ac:dyDescent="0.25">
      <c r="A44" s="24">
        <v>44</v>
      </c>
      <c r="B44" s="24" t="s">
        <v>453</v>
      </c>
      <c r="C44" s="24" t="s">
        <v>261</v>
      </c>
      <c r="D44" s="24" t="s">
        <v>45</v>
      </c>
      <c r="E44" s="35">
        <v>32.08</v>
      </c>
      <c r="F44" s="35">
        <v>33.479999999999997</v>
      </c>
      <c r="G44" s="35">
        <v>32.340000000000003</v>
      </c>
      <c r="H44" s="35">
        <v>33.799999999999997</v>
      </c>
      <c r="I44" s="35">
        <v>33.17</v>
      </c>
      <c r="J44" s="35">
        <v>34.29</v>
      </c>
      <c r="K44" s="35">
        <v>32.65</v>
      </c>
      <c r="L44" s="35">
        <v>32.869999999999997</v>
      </c>
      <c r="M44" s="35">
        <v>33.43</v>
      </c>
      <c r="N44" s="35">
        <v>35.49</v>
      </c>
      <c r="O44" s="35">
        <v>32.31</v>
      </c>
      <c r="P44" s="35">
        <v>32.590000000000003</v>
      </c>
      <c r="Q44" s="35">
        <v>33.89</v>
      </c>
      <c r="R44" s="35">
        <v>34.229999999999997</v>
      </c>
      <c r="S44" s="35">
        <v>32.71</v>
      </c>
      <c r="T44" s="35">
        <v>34.01</v>
      </c>
      <c r="U44" s="35">
        <v>33.85</v>
      </c>
      <c r="V44" s="35">
        <v>31.55</v>
      </c>
      <c r="W44" s="35">
        <v>32.79</v>
      </c>
      <c r="X44" s="35">
        <v>32.69</v>
      </c>
      <c r="Y44" s="35">
        <v>32.32</v>
      </c>
      <c r="Z44" s="35">
        <v>34.049999999999997</v>
      </c>
      <c r="AA44" s="35">
        <v>33.32</v>
      </c>
      <c r="AB44" s="35">
        <v>32.590000000000003</v>
      </c>
      <c r="AC44" s="35">
        <v>31.31</v>
      </c>
      <c r="AD44" s="35">
        <v>31.91</v>
      </c>
      <c r="AE44" s="35">
        <v>35.43</v>
      </c>
      <c r="AF44" s="35">
        <v>34.07</v>
      </c>
      <c r="AG44" s="35">
        <v>33.33</v>
      </c>
      <c r="AH44" s="35">
        <v>33.270000000000003</v>
      </c>
      <c r="AI44" s="35">
        <v>32.51</v>
      </c>
      <c r="AJ44" s="35">
        <v>34.200000000000003</v>
      </c>
      <c r="AK44" s="35">
        <v>31.77</v>
      </c>
      <c r="AL44" s="35">
        <v>32</v>
      </c>
      <c r="AM44" s="35">
        <v>32.799999999999997</v>
      </c>
      <c r="AN44" s="35">
        <v>33.82</v>
      </c>
      <c r="AO44" s="35">
        <v>32.450000000000003</v>
      </c>
      <c r="AP44" s="35">
        <v>32.700000000000003</v>
      </c>
      <c r="AQ44" s="35">
        <v>31.74</v>
      </c>
      <c r="AR44" s="35">
        <v>32.24</v>
      </c>
      <c r="AS44" s="35">
        <v>33.47</v>
      </c>
      <c r="AT44" s="35">
        <v>32.340000000000003</v>
      </c>
      <c r="AU44" s="35">
        <v>33.9</v>
      </c>
      <c r="AV44" s="35">
        <v>32.67</v>
      </c>
      <c r="AW44" s="35">
        <v>31.28</v>
      </c>
      <c r="AX44" s="35">
        <v>32.04</v>
      </c>
      <c r="AY44" s="35">
        <v>34.44</v>
      </c>
      <c r="AZ44" s="35">
        <v>31.85</v>
      </c>
      <c r="BA44" s="32">
        <f t="shared" si="0"/>
        <v>33.00083333333334</v>
      </c>
    </row>
    <row r="45" spans="1:53" x14ac:dyDescent="0.25">
      <c r="A45" s="23">
        <v>45</v>
      </c>
      <c r="B45" s="23" t="s">
        <v>454</v>
      </c>
      <c r="C45" s="23" t="s">
        <v>262</v>
      </c>
      <c r="D45" s="23" t="s">
        <v>46</v>
      </c>
      <c r="E45" s="34">
        <v>26.47</v>
      </c>
      <c r="F45" s="34">
        <v>27.63</v>
      </c>
      <c r="G45" s="34">
        <v>26.95</v>
      </c>
      <c r="H45" s="34">
        <v>27.15</v>
      </c>
      <c r="I45" s="34">
        <v>27.14</v>
      </c>
      <c r="J45" s="34">
        <v>28.78</v>
      </c>
      <c r="K45" s="34">
        <v>26.22</v>
      </c>
      <c r="L45" s="34">
        <v>27.65</v>
      </c>
      <c r="M45" s="34">
        <v>28.05</v>
      </c>
      <c r="N45" s="34">
        <v>28.92</v>
      </c>
      <c r="O45" s="34">
        <v>26.74</v>
      </c>
      <c r="P45" s="34">
        <v>26.98</v>
      </c>
      <c r="Q45" s="34">
        <v>27.6</v>
      </c>
      <c r="R45" s="34">
        <v>29</v>
      </c>
      <c r="S45" s="34">
        <v>27.11</v>
      </c>
      <c r="T45" s="34">
        <v>28.06</v>
      </c>
      <c r="U45" s="34">
        <v>29</v>
      </c>
      <c r="V45" s="34">
        <v>25.44</v>
      </c>
      <c r="W45" s="34">
        <v>27.08</v>
      </c>
      <c r="X45" s="34">
        <v>26.83</v>
      </c>
      <c r="Y45" s="34">
        <v>26.9</v>
      </c>
      <c r="Z45" s="34">
        <v>26.93</v>
      </c>
      <c r="AA45" s="34">
        <v>27.98</v>
      </c>
      <c r="AB45" s="34">
        <v>26.07</v>
      </c>
      <c r="AC45" s="34">
        <v>25.05</v>
      </c>
      <c r="AD45" s="34">
        <v>26.62</v>
      </c>
      <c r="AE45" s="34">
        <v>29.18</v>
      </c>
      <c r="AF45" s="34">
        <v>27.94</v>
      </c>
      <c r="AG45" s="34">
        <v>27.08</v>
      </c>
      <c r="AH45" s="34">
        <v>27.68</v>
      </c>
      <c r="AI45" s="34">
        <v>26.69</v>
      </c>
      <c r="AJ45" s="34">
        <v>28.06</v>
      </c>
      <c r="AK45" s="34">
        <v>25.87</v>
      </c>
      <c r="AL45" s="34">
        <v>25.93</v>
      </c>
      <c r="AM45" s="34">
        <v>26.87</v>
      </c>
      <c r="AN45" s="34">
        <v>27.42</v>
      </c>
      <c r="AO45" s="34">
        <v>27.3</v>
      </c>
      <c r="AP45" s="34">
        <v>26.66</v>
      </c>
      <c r="AQ45" s="34">
        <v>25.85</v>
      </c>
      <c r="AR45" s="34">
        <v>26.44</v>
      </c>
      <c r="AS45" s="34">
        <v>27.17</v>
      </c>
      <c r="AT45" s="34">
        <v>26.86</v>
      </c>
      <c r="AU45" s="34">
        <v>28.14</v>
      </c>
      <c r="AV45" s="34">
        <v>26.57</v>
      </c>
      <c r="AW45" s="34">
        <v>26.05</v>
      </c>
      <c r="AX45" s="34">
        <v>26.47</v>
      </c>
      <c r="AY45" s="34">
        <v>26.7</v>
      </c>
      <c r="AZ45" s="34">
        <v>26.31</v>
      </c>
      <c r="BA45" s="32">
        <f t="shared" si="0"/>
        <v>27.11645833333333</v>
      </c>
    </row>
    <row r="46" spans="1:53" x14ac:dyDescent="0.25">
      <c r="A46" s="24">
        <v>46</v>
      </c>
      <c r="B46" s="24" t="s">
        <v>455</v>
      </c>
      <c r="C46" s="24" t="s">
        <v>263</v>
      </c>
      <c r="D46" s="24" t="s">
        <v>47</v>
      </c>
      <c r="E46" s="35">
        <v>25.07</v>
      </c>
      <c r="F46" s="35">
        <v>26.42</v>
      </c>
      <c r="G46" s="35">
        <v>25.56</v>
      </c>
      <c r="H46" s="35">
        <v>26.12</v>
      </c>
      <c r="I46" s="35">
        <v>26.43</v>
      </c>
      <c r="J46" s="35">
        <v>27.43</v>
      </c>
      <c r="K46" s="35">
        <v>24.95</v>
      </c>
      <c r="L46" s="35">
        <v>26.68</v>
      </c>
      <c r="M46" s="35">
        <v>26.65</v>
      </c>
      <c r="N46" s="35">
        <v>27.81</v>
      </c>
      <c r="O46" s="35">
        <v>25.94</v>
      </c>
      <c r="P46" s="35">
        <v>26</v>
      </c>
      <c r="Q46" s="35">
        <v>26.61</v>
      </c>
      <c r="R46" s="35">
        <v>28.03</v>
      </c>
      <c r="S46" s="35">
        <v>26</v>
      </c>
      <c r="T46" s="35">
        <v>26.99</v>
      </c>
      <c r="U46" s="35">
        <v>28.06</v>
      </c>
      <c r="V46" s="35">
        <v>24.74</v>
      </c>
      <c r="W46" s="35">
        <v>26</v>
      </c>
      <c r="X46" s="35">
        <v>25.87</v>
      </c>
      <c r="Y46" s="35">
        <v>25.51</v>
      </c>
      <c r="Z46" s="35">
        <v>25.82</v>
      </c>
      <c r="AA46" s="35">
        <v>27.43</v>
      </c>
      <c r="AB46" s="35">
        <v>25.7</v>
      </c>
      <c r="AC46" s="35">
        <v>24.05</v>
      </c>
      <c r="AD46" s="35">
        <v>25.47</v>
      </c>
      <c r="AE46" s="35">
        <v>28.27</v>
      </c>
      <c r="AF46" s="35">
        <v>27.06</v>
      </c>
      <c r="AG46" s="35">
        <v>26.26</v>
      </c>
      <c r="AH46" s="35">
        <v>26.54</v>
      </c>
      <c r="AI46" s="35">
        <v>25.74</v>
      </c>
      <c r="AJ46" s="35">
        <v>26.98</v>
      </c>
      <c r="AK46" s="35">
        <v>24.9</v>
      </c>
      <c r="AL46" s="35">
        <v>25</v>
      </c>
      <c r="AM46" s="35">
        <v>25.43</v>
      </c>
      <c r="AN46" s="35">
        <v>25.96</v>
      </c>
      <c r="AO46" s="35">
        <v>26.05</v>
      </c>
      <c r="AP46" s="35">
        <v>25.31</v>
      </c>
      <c r="AQ46" s="35">
        <v>24.61</v>
      </c>
      <c r="AR46" s="35">
        <v>24.77</v>
      </c>
      <c r="AS46" s="35">
        <v>25.35</v>
      </c>
      <c r="AT46" s="35">
        <v>25.13</v>
      </c>
      <c r="AU46" s="35">
        <v>27</v>
      </c>
      <c r="AV46" s="35">
        <v>25.31</v>
      </c>
      <c r="AW46" s="35">
        <v>24.64</v>
      </c>
      <c r="AX46" s="35">
        <v>24.96</v>
      </c>
      <c r="AY46" s="35">
        <v>25.49</v>
      </c>
      <c r="AZ46" s="35">
        <v>24.76</v>
      </c>
      <c r="BA46" s="32">
        <f t="shared" si="0"/>
        <v>25.976249999999997</v>
      </c>
    </row>
    <row r="47" spans="1:53" x14ac:dyDescent="0.25">
      <c r="A47" s="23">
        <v>47</v>
      </c>
      <c r="B47" s="23" t="s">
        <v>456</v>
      </c>
      <c r="C47" s="23" t="s">
        <v>264</v>
      </c>
      <c r="D47" s="23" t="s">
        <v>48</v>
      </c>
      <c r="E47" s="34">
        <v>29.65</v>
      </c>
      <c r="F47" s="34">
        <v>31.81</v>
      </c>
      <c r="G47" s="34">
        <v>30.72</v>
      </c>
      <c r="H47" s="34">
        <v>31.73</v>
      </c>
      <c r="I47" s="34">
        <v>31.69</v>
      </c>
      <c r="J47" s="34">
        <v>32.76</v>
      </c>
      <c r="K47" s="34">
        <v>29.56</v>
      </c>
      <c r="L47" s="34">
        <v>32.049999999999997</v>
      </c>
      <c r="M47" s="34">
        <v>31.86</v>
      </c>
      <c r="N47" s="34">
        <v>33.770000000000003</v>
      </c>
      <c r="O47" s="34">
        <v>31.13</v>
      </c>
      <c r="P47" s="34">
        <v>31.18</v>
      </c>
      <c r="Q47" s="34">
        <v>30.21</v>
      </c>
      <c r="R47" s="34">
        <v>33.35</v>
      </c>
      <c r="S47" s="34">
        <v>30.1</v>
      </c>
      <c r="T47" s="34">
        <v>32.74</v>
      </c>
      <c r="U47" s="34">
        <v>34.07</v>
      </c>
      <c r="V47" s="34">
        <v>31.25</v>
      </c>
      <c r="W47" s="34">
        <v>30.25</v>
      </c>
      <c r="X47" s="34">
        <v>30.61</v>
      </c>
      <c r="Y47" s="34">
        <v>31.01</v>
      </c>
      <c r="Z47" s="34">
        <v>30.86</v>
      </c>
      <c r="AA47" s="34">
        <v>32.200000000000003</v>
      </c>
      <c r="AB47" s="34">
        <v>31.47</v>
      </c>
      <c r="AC47" s="34">
        <v>30.65</v>
      </c>
      <c r="AD47" s="34">
        <v>30.23</v>
      </c>
      <c r="AE47" s="34">
        <v>33.54</v>
      </c>
      <c r="AF47" s="34">
        <v>31.97</v>
      </c>
      <c r="AG47" s="34">
        <v>31.63</v>
      </c>
      <c r="AH47" s="34">
        <v>31.75</v>
      </c>
      <c r="AI47" s="34">
        <v>29.93</v>
      </c>
      <c r="AJ47" s="34">
        <v>31.64</v>
      </c>
      <c r="AK47" s="34">
        <v>30.66</v>
      </c>
      <c r="AL47" s="34">
        <v>29.81</v>
      </c>
      <c r="AM47" s="34">
        <v>30.68</v>
      </c>
      <c r="AN47" s="34">
        <v>31.04</v>
      </c>
      <c r="AO47" s="34">
        <v>31.12</v>
      </c>
      <c r="AP47" s="34">
        <v>30.95</v>
      </c>
      <c r="AQ47" s="34">
        <v>29.74</v>
      </c>
      <c r="AR47" s="34">
        <v>30.78</v>
      </c>
      <c r="AS47" s="34">
        <v>31.32</v>
      </c>
      <c r="AT47" s="34">
        <v>31.01</v>
      </c>
      <c r="AU47" s="34">
        <v>30.85</v>
      </c>
      <c r="AV47" s="34">
        <v>29.98</v>
      </c>
      <c r="AW47" s="34">
        <v>30.31</v>
      </c>
      <c r="AX47" s="34">
        <v>31.03</v>
      </c>
      <c r="AY47" s="34">
        <v>31.76</v>
      </c>
      <c r="AZ47" s="34">
        <v>31.49</v>
      </c>
      <c r="BA47" s="32">
        <f t="shared" si="0"/>
        <v>31.247916666666658</v>
      </c>
    </row>
    <row r="48" spans="1:53" x14ac:dyDescent="0.25">
      <c r="A48" s="24">
        <v>48</v>
      </c>
      <c r="B48" s="24" t="s">
        <v>457</v>
      </c>
      <c r="C48" s="24" t="s">
        <v>265</v>
      </c>
      <c r="D48" s="24" t="s">
        <v>49</v>
      </c>
      <c r="E48" s="35">
        <v>31.56</v>
      </c>
      <c r="F48" s="35">
        <v>32.35</v>
      </c>
      <c r="G48" s="35">
        <v>31.25</v>
      </c>
      <c r="H48" s="35">
        <v>32.270000000000003</v>
      </c>
      <c r="I48" s="35">
        <v>32.96</v>
      </c>
      <c r="J48" s="35">
        <v>33.200000000000003</v>
      </c>
      <c r="K48" s="35">
        <v>31.12</v>
      </c>
      <c r="L48" s="35">
        <v>32.229999999999997</v>
      </c>
      <c r="M48" s="35">
        <v>32.729999999999997</v>
      </c>
      <c r="N48" s="35">
        <v>34.19</v>
      </c>
      <c r="O48" s="35">
        <v>31.14</v>
      </c>
      <c r="P48" s="35">
        <v>31.99</v>
      </c>
      <c r="Q48" s="35">
        <v>32.54</v>
      </c>
      <c r="R48" s="35">
        <v>34.32</v>
      </c>
      <c r="S48" s="35">
        <v>32.14</v>
      </c>
      <c r="T48" s="35">
        <v>33.01</v>
      </c>
      <c r="U48" s="35">
        <v>34.44</v>
      </c>
      <c r="V48" s="35">
        <v>30.69</v>
      </c>
      <c r="W48" s="35">
        <v>31.64</v>
      </c>
      <c r="X48" s="35">
        <v>31.93</v>
      </c>
      <c r="Y48" s="35">
        <v>31.62</v>
      </c>
      <c r="Z48" s="35">
        <v>31.64</v>
      </c>
      <c r="AA48" s="35">
        <v>32.729999999999997</v>
      </c>
      <c r="AB48" s="35">
        <v>31.59</v>
      </c>
      <c r="AC48" s="35">
        <v>30.46</v>
      </c>
      <c r="AD48" s="35">
        <v>31.56</v>
      </c>
      <c r="AE48" s="35">
        <v>34.64</v>
      </c>
      <c r="AF48" s="35">
        <v>33.11</v>
      </c>
      <c r="AG48" s="35">
        <v>31.95</v>
      </c>
      <c r="AH48" s="35">
        <v>32.28</v>
      </c>
      <c r="AI48" s="35">
        <v>31.59</v>
      </c>
      <c r="AJ48" s="35">
        <v>32.979999999999997</v>
      </c>
      <c r="AK48" s="35">
        <v>30.7</v>
      </c>
      <c r="AL48" s="35">
        <v>31.48</v>
      </c>
      <c r="AM48" s="35">
        <v>32</v>
      </c>
      <c r="AN48" s="35">
        <v>32.28</v>
      </c>
      <c r="AO48" s="35">
        <v>31.58</v>
      </c>
      <c r="AP48" s="35">
        <v>31.7</v>
      </c>
      <c r="AQ48" s="35">
        <v>31</v>
      </c>
      <c r="AR48" s="35">
        <v>31.48</v>
      </c>
      <c r="AS48" s="35">
        <v>31.88</v>
      </c>
      <c r="AT48" s="35">
        <v>31.88</v>
      </c>
      <c r="AU48" s="35">
        <v>32.909999999999997</v>
      </c>
      <c r="AV48" s="35">
        <v>32.29</v>
      </c>
      <c r="AW48" s="35">
        <v>31.32</v>
      </c>
      <c r="AX48" s="35">
        <v>31.48</v>
      </c>
      <c r="AY48" s="35">
        <v>31.7</v>
      </c>
      <c r="AZ48" s="35">
        <v>31</v>
      </c>
      <c r="BA48" s="32">
        <f t="shared" si="0"/>
        <v>32.094375000000007</v>
      </c>
    </row>
    <row r="49" spans="1:54" x14ac:dyDescent="0.25">
      <c r="A49" s="23">
        <v>49</v>
      </c>
      <c r="B49" s="23" t="s">
        <v>458</v>
      </c>
      <c r="C49" s="23" t="s">
        <v>266</v>
      </c>
      <c r="D49" s="23" t="s">
        <v>50</v>
      </c>
      <c r="E49" s="34">
        <v>30.78</v>
      </c>
      <c r="F49" s="34">
        <v>33.81</v>
      </c>
      <c r="G49" s="34">
        <v>31.91</v>
      </c>
      <c r="H49" s="34">
        <v>34.630000000000003</v>
      </c>
      <c r="I49" s="34">
        <v>32.68</v>
      </c>
      <c r="J49" s="34">
        <v>33.19</v>
      </c>
      <c r="K49" s="34">
        <v>31.61</v>
      </c>
      <c r="L49" s="34">
        <v>32.96</v>
      </c>
      <c r="M49" s="34">
        <v>33.01</v>
      </c>
      <c r="N49" s="34">
        <v>33.83</v>
      </c>
      <c r="O49" s="34">
        <v>31.77</v>
      </c>
      <c r="P49" s="34">
        <v>31.68</v>
      </c>
      <c r="Q49" s="34">
        <v>32.659999999999997</v>
      </c>
      <c r="R49" s="34">
        <v>34.659999999999997</v>
      </c>
      <c r="S49" s="34">
        <v>31.63</v>
      </c>
      <c r="T49" s="34">
        <v>33.630000000000003</v>
      </c>
      <c r="U49" s="34">
        <v>34.729999999999997</v>
      </c>
      <c r="V49" s="34">
        <v>32.729999999999997</v>
      </c>
      <c r="W49" s="34">
        <v>32.520000000000003</v>
      </c>
      <c r="X49" s="34">
        <v>31.92</v>
      </c>
      <c r="Y49" s="34">
        <v>32.159999999999997</v>
      </c>
      <c r="Z49" s="34">
        <v>32.56</v>
      </c>
      <c r="AA49" s="34">
        <v>33.74</v>
      </c>
      <c r="AB49" s="34">
        <v>32.72</v>
      </c>
      <c r="AC49" s="34">
        <v>33.049999999999997</v>
      </c>
      <c r="AD49" s="34">
        <v>32.11</v>
      </c>
      <c r="AE49" s="34">
        <v>34.119999999999997</v>
      </c>
      <c r="AF49" s="34">
        <v>33.130000000000003</v>
      </c>
      <c r="AG49" s="34">
        <v>33.04</v>
      </c>
      <c r="AH49" s="34">
        <v>32.76</v>
      </c>
      <c r="AI49" s="34">
        <v>31.73</v>
      </c>
      <c r="AJ49" s="34">
        <v>33.24</v>
      </c>
      <c r="AK49" s="34">
        <v>32.479999999999997</v>
      </c>
      <c r="AL49" s="34">
        <v>31.93</v>
      </c>
      <c r="AM49" s="34">
        <v>31.69</v>
      </c>
      <c r="AN49" s="34">
        <v>31.92</v>
      </c>
      <c r="AO49" s="34">
        <v>31.45</v>
      </c>
      <c r="AP49" s="34">
        <v>31.28</v>
      </c>
      <c r="AQ49" s="34">
        <v>30.53</v>
      </c>
      <c r="AR49" s="34">
        <v>32.200000000000003</v>
      </c>
      <c r="AS49" s="34">
        <v>32.06</v>
      </c>
      <c r="AT49" s="34">
        <v>32.42</v>
      </c>
      <c r="AU49" s="34">
        <v>31.75</v>
      </c>
      <c r="AV49" s="34">
        <v>30.29</v>
      </c>
      <c r="AW49" s="34">
        <v>30.76</v>
      </c>
      <c r="AX49" s="34">
        <v>31.6</v>
      </c>
      <c r="AY49" s="34">
        <v>33.020000000000003</v>
      </c>
      <c r="AZ49" s="34">
        <v>31.76</v>
      </c>
      <c r="BA49" s="32">
        <f t="shared" si="0"/>
        <v>32.454999999999998</v>
      </c>
    </row>
    <row r="50" spans="1:54" x14ac:dyDescent="0.25">
      <c r="A50" s="24">
        <v>50</v>
      </c>
      <c r="B50" s="24" t="s">
        <v>459</v>
      </c>
      <c r="C50" s="24" t="s">
        <v>267</v>
      </c>
      <c r="D50" s="24" t="s">
        <v>51</v>
      </c>
      <c r="E50" s="35">
        <v>30.61</v>
      </c>
      <c r="F50" s="35">
        <v>30.72</v>
      </c>
      <c r="G50" s="35">
        <v>30.18</v>
      </c>
      <c r="H50" s="35">
        <v>31.24</v>
      </c>
      <c r="I50" s="35">
        <v>30.98</v>
      </c>
      <c r="J50" s="35">
        <v>32.08</v>
      </c>
      <c r="K50" s="35">
        <v>30.57</v>
      </c>
      <c r="L50" s="35">
        <v>32</v>
      </c>
      <c r="M50" s="35">
        <v>31.1</v>
      </c>
      <c r="N50" s="35">
        <v>32.81</v>
      </c>
      <c r="O50" s="35">
        <v>29.96</v>
      </c>
      <c r="P50" s="35">
        <v>30.8</v>
      </c>
      <c r="Q50" s="35">
        <v>32.74</v>
      </c>
      <c r="R50" s="35">
        <v>32.86</v>
      </c>
      <c r="S50" s="35">
        <v>31.17</v>
      </c>
      <c r="T50" s="35">
        <v>31.21</v>
      </c>
      <c r="U50" s="35">
        <v>31.91</v>
      </c>
      <c r="V50" s="35">
        <v>29.95</v>
      </c>
      <c r="W50" s="35">
        <v>31.29</v>
      </c>
      <c r="X50" s="35">
        <v>30.81</v>
      </c>
      <c r="Y50" s="35">
        <v>30.76</v>
      </c>
      <c r="Z50" s="35">
        <v>30.93</v>
      </c>
      <c r="AA50" s="35">
        <v>31.85</v>
      </c>
      <c r="AB50" s="35">
        <v>30.8</v>
      </c>
      <c r="AC50" s="35">
        <v>29.55</v>
      </c>
      <c r="AD50" s="35">
        <v>30.34</v>
      </c>
      <c r="AE50" s="35">
        <v>32.75</v>
      </c>
      <c r="AF50" s="35">
        <v>31.66</v>
      </c>
      <c r="AG50" s="35">
        <v>30.57</v>
      </c>
      <c r="AH50" s="35">
        <v>31.22</v>
      </c>
      <c r="AI50" s="35">
        <v>30.21</v>
      </c>
      <c r="AJ50" s="35">
        <v>31.54</v>
      </c>
      <c r="AK50" s="35">
        <v>29.64</v>
      </c>
      <c r="AL50" s="35">
        <v>29.85</v>
      </c>
      <c r="AM50" s="35">
        <v>30.11</v>
      </c>
      <c r="AN50" s="35">
        <v>30.65</v>
      </c>
      <c r="AO50" s="35">
        <v>29.28</v>
      </c>
      <c r="AP50" s="35">
        <v>29.56</v>
      </c>
      <c r="AQ50" s="35">
        <v>29.55</v>
      </c>
      <c r="AR50" s="35">
        <v>29.74</v>
      </c>
      <c r="AS50" s="35">
        <v>29.71</v>
      </c>
      <c r="AT50" s="35">
        <v>29.84</v>
      </c>
      <c r="AU50" s="35">
        <v>32.130000000000003</v>
      </c>
      <c r="AV50" s="35">
        <v>30.53</v>
      </c>
      <c r="AW50" s="35">
        <v>30.33</v>
      </c>
      <c r="AX50" s="35">
        <v>27.93</v>
      </c>
      <c r="AY50" s="35">
        <v>30.85</v>
      </c>
      <c r="AZ50" s="35">
        <v>30.05</v>
      </c>
      <c r="BA50" s="32">
        <f t="shared" si="0"/>
        <v>30.76916666666666</v>
      </c>
    </row>
    <row r="51" spans="1:54" x14ac:dyDescent="0.25">
      <c r="A51" s="24">
        <v>52</v>
      </c>
      <c r="B51" s="24" t="s">
        <v>461</v>
      </c>
      <c r="C51" s="24" t="s">
        <v>269</v>
      </c>
      <c r="D51" s="24" t="s">
        <v>52</v>
      </c>
      <c r="E51" s="35">
        <v>30.84</v>
      </c>
      <c r="F51" s="35">
        <v>31.19</v>
      </c>
      <c r="G51" s="35">
        <v>30.7</v>
      </c>
      <c r="H51" s="35">
        <v>30.86</v>
      </c>
      <c r="I51" s="35">
        <v>31.18</v>
      </c>
      <c r="J51" s="35">
        <v>32.21</v>
      </c>
      <c r="K51" s="35">
        <v>29.98</v>
      </c>
      <c r="L51" s="35">
        <v>31.55</v>
      </c>
      <c r="M51" s="35">
        <v>31.47</v>
      </c>
      <c r="N51" s="35">
        <v>32.56</v>
      </c>
      <c r="O51" s="35">
        <v>30.56</v>
      </c>
      <c r="P51" s="35">
        <v>30.63</v>
      </c>
      <c r="Q51" s="35">
        <v>31.24</v>
      </c>
      <c r="R51" s="35">
        <v>33.69</v>
      </c>
      <c r="S51" s="35">
        <v>30.84</v>
      </c>
      <c r="T51" s="35">
        <v>31.64</v>
      </c>
      <c r="U51" s="35">
        <v>33.28</v>
      </c>
      <c r="V51" s="35">
        <v>29.53</v>
      </c>
      <c r="W51" s="35">
        <v>30.61</v>
      </c>
      <c r="X51" s="35">
        <v>31.14</v>
      </c>
      <c r="Y51" s="35">
        <v>30.83</v>
      </c>
      <c r="Z51" s="35">
        <v>30.69</v>
      </c>
      <c r="AA51" s="35">
        <v>32.32</v>
      </c>
      <c r="AB51" s="35">
        <v>30.12</v>
      </c>
      <c r="AC51" s="35">
        <v>28.95</v>
      </c>
      <c r="AD51" s="35">
        <v>30.3</v>
      </c>
      <c r="AE51" s="35">
        <v>32.25</v>
      </c>
      <c r="AF51" s="35">
        <v>31.46</v>
      </c>
      <c r="AG51" s="35">
        <v>31.2</v>
      </c>
      <c r="AH51" s="35">
        <v>31.69</v>
      </c>
      <c r="AI51" s="35">
        <v>30.25</v>
      </c>
      <c r="AJ51" s="35">
        <v>31.45</v>
      </c>
      <c r="AK51" s="35">
        <v>29.59</v>
      </c>
      <c r="AL51" s="35">
        <v>30.03</v>
      </c>
      <c r="AM51" s="35">
        <v>30.63</v>
      </c>
      <c r="AN51" s="35">
        <v>30.89</v>
      </c>
      <c r="AO51" s="35">
        <v>30.78</v>
      </c>
      <c r="AP51" s="35">
        <v>30.02</v>
      </c>
      <c r="AQ51" s="35">
        <v>30.11</v>
      </c>
      <c r="AR51" s="35">
        <v>29.69</v>
      </c>
      <c r="AS51" s="35">
        <v>30.03</v>
      </c>
      <c r="AT51" s="35">
        <v>30.63</v>
      </c>
      <c r="AU51" s="35">
        <v>32.799999999999997</v>
      </c>
      <c r="AV51" s="35">
        <v>30.66</v>
      </c>
      <c r="AW51" s="35">
        <v>29.95</v>
      </c>
      <c r="AX51" s="35">
        <v>29.7</v>
      </c>
      <c r="AY51" s="35">
        <v>30.32</v>
      </c>
      <c r="AZ51" s="35">
        <v>29.78</v>
      </c>
      <c r="BA51" s="32">
        <f t="shared" si="0"/>
        <v>30.892083333333343</v>
      </c>
    </row>
    <row r="52" spans="1:54" x14ac:dyDescent="0.25">
      <c r="A52" s="23">
        <v>53</v>
      </c>
      <c r="B52" s="23" t="s">
        <v>462</v>
      </c>
      <c r="C52" s="23" t="s">
        <v>270</v>
      </c>
      <c r="D52" s="23" t="s">
        <v>53</v>
      </c>
      <c r="E52" s="34">
        <v>20.440000000000001</v>
      </c>
      <c r="F52" s="34">
        <v>20.75</v>
      </c>
      <c r="G52" s="34">
        <v>20.53</v>
      </c>
      <c r="H52" s="34">
        <v>20.28</v>
      </c>
      <c r="I52" s="34">
        <v>20.91</v>
      </c>
      <c r="J52" s="34">
        <v>21.81</v>
      </c>
      <c r="K52" s="34">
        <v>19.55</v>
      </c>
      <c r="L52" s="34">
        <v>21.17</v>
      </c>
      <c r="M52" s="34">
        <v>21.14</v>
      </c>
      <c r="N52" s="34">
        <v>22.7</v>
      </c>
      <c r="O52" s="34">
        <v>20.5</v>
      </c>
      <c r="P52" s="34">
        <v>20.61</v>
      </c>
      <c r="Q52" s="34">
        <v>22.16</v>
      </c>
      <c r="R52" s="34">
        <v>22.62</v>
      </c>
      <c r="S52" s="34">
        <v>21.13</v>
      </c>
      <c r="T52" s="34">
        <v>21.25</v>
      </c>
      <c r="U52" s="34">
        <v>22.24</v>
      </c>
      <c r="V52" s="34">
        <v>18.25</v>
      </c>
      <c r="W52" s="34">
        <v>20.81</v>
      </c>
      <c r="X52" s="34">
        <v>20.51</v>
      </c>
      <c r="Y52" s="34">
        <v>20.11</v>
      </c>
      <c r="Z52" s="34">
        <v>20.56</v>
      </c>
      <c r="AA52" s="34">
        <v>22.05</v>
      </c>
      <c r="AB52" s="34">
        <v>19.690000000000001</v>
      </c>
      <c r="AC52" s="34">
        <v>17.79</v>
      </c>
      <c r="AD52" s="34">
        <v>19.920000000000002</v>
      </c>
      <c r="AE52" s="34">
        <v>23.14</v>
      </c>
      <c r="AF52" s="34">
        <v>21.6</v>
      </c>
      <c r="AG52" s="34">
        <v>20.440000000000001</v>
      </c>
      <c r="AH52" s="34">
        <v>20.56</v>
      </c>
      <c r="AI52" s="34">
        <v>20.51</v>
      </c>
      <c r="AJ52" s="34">
        <v>21.68</v>
      </c>
      <c r="AK52" s="34">
        <v>18.87</v>
      </c>
      <c r="AL52" s="34">
        <v>19.27</v>
      </c>
      <c r="AM52" s="34">
        <v>20.6</v>
      </c>
      <c r="AN52" s="34">
        <v>21.16</v>
      </c>
      <c r="AO52" s="34">
        <v>21.48</v>
      </c>
      <c r="AP52" s="34">
        <v>20.11</v>
      </c>
      <c r="AQ52" s="34">
        <v>19.72</v>
      </c>
      <c r="AR52" s="34">
        <v>19.5</v>
      </c>
      <c r="AS52" s="34">
        <v>20.25</v>
      </c>
      <c r="AT52" s="34">
        <v>19.98</v>
      </c>
      <c r="AU52" s="34">
        <v>22.89</v>
      </c>
      <c r="AV52" s="34">
        <v>20.64</v>
      </c>
      <c r="AW52" s="34">
        <v>19.52</v>
      </c>
      <c r="AX52" s="34">
        <v>19.68</v>
      </c>
      <c r="AY52" s="34">
        <v>19.739999999999998</v>
      </c>
      <c r="AZ52" s="34">
        <v>19.57</v>
      </c>
      <c r="BA52" s="32">
        <f t="shared" si="0"/>
        <v>20.633125</v>
      </c>
    </row>
    <row r="53" spans="1:54" x14ac:dyDescent="0.25">
      <c r="A53" s="24">
        <v>54</v>
      </c>
      <c r="B53" s="24" t="s">
        <v>463</v>
      </c>
      <c r="C53" s="24" t="s">
        <v>271</v>
      </c>
      <c r="D53" s="24" t="s">
        <v>54</v>
      </c>
      <c r="E53" s="35">
        <v>32.49</v>
      </c>
      <c r="F53" s="35">
        <v>33.909999999999997</v>
      </c>
      <c r="G53" s="35">
        <v>33.47</v>
      </c>
      <c r="H53" s="35">
        <v>36.090000000000003</v>
      </c>
      <c r="I53" s="35">
        <v>34.380000000000003</v>
      </c>
      <c r="J53" s="35">
        <v>35.69</v>
      </c>
      <c r="K53" s="35">
        <v>33.15</v>
      </c>
      <c r="L53" s="35">
        <v>33.35</v>
      </c>
      <c r="M53" s="35">
        <v>35.44</v>
      </c>
      <c r="N53" s="35">
        <v>34.54</v>
      </c>
      <c r="O53" s="35">
        <v>33.07</v>
      </c>
      <c r="P53" s="35">
        <v>34.119999999999997</v>
      </c>
      <c r="Q53" s="35">
        <v>34.74</v>
      </c>
      <c r="R53" s="35">
        <v>35.14</v>
      </c>
      <c r="S53" s="35">
        <v>34.479999999999997</v>
      </c>
      <c r="T53" s="35">
        <v>35.29</v>
      </c>
      <c r="U53" s="35">
        <v>38.36</v>
      </c>
      <c r="V53" s="35">
        <v>34.53</v>
      </c>
      <c r="W53" s="35">
        <v>34.090000000000003</v>
      </c>
      <c r="X53" s="35">
        <v>33.65</v>
      </c>
      <c r="Y53" s="35">
        <v>34.270000000000003</v>
      </c>
      <c r="Z53" s="35">
        <v>33.909999999999997</v>
      </c>
      <c r="AA53" s="35">
        <v>34.89</v>
      </c>
      <c r="AB53" s="35">
        <v>34.700000000000003</v>
      </c>
      <c r="AC53" s="35">
        <v>33.380000000000003</v>
      </c>
      <c r="AD53" s="35">
        <v>33.81</v>
      </c>
      <c r="AE53" s="35">
        <v>34.96</v>
      </c>
      <c r="AF53" s="35">
        <v>35.69</v>
      </c>
      <c r="AG53" s="35">
        <v>33.72</v>
      </c>
      <c r="AH53" s="35">
        <v>35.5</v>
      </c>
      <c r="AI53" s="35">
        <v>33.75</v>
      </c>
      <c r="AJ53" s="35">
        <v>35.03</v>
      </c>
      <c r="AK53" s="35">
        <v>33.26</v>
      </c>
      <c r="AL53" s="35">
        <v>33.799999999999997</v>
      </c>
      <c r="AM53" s="35">
        <v>32.6</v>
      </c>
      <c r="AN53" s="35">
        <v>34.1</v>
      </c>
      <c r="AO53" s="35">
        <v>33.369999999999997</v>
      </c>
      <c r="AP53" s="35">
        <v>33.99</v>
      </c>
      <c r="AQ53" s="35">
        <v>32.82</v>
      </c>
      <c r="AR53" s="35">
        <v>33.5</v>
      </c>
      <c r="AS53" s="35">
        <v>33.76</v>
      </c>
      <c r="AT53" s="35">
        <v>34.799999999999997</v>
      </c>
      <c r="AU53" s="35">
        <v>33.130000000000003</v>
      </c>
      <c r="AV53" s="35">
        <v>33.25</v>
      </c>
      <c r="AW53" s="35">
        <v>32.67</v>
      </c>
      <c r="AX53" s="35">
        <v>32.93</v>
      </c>
      <c r="AY53" s="35">
        <v>34.130000000000003</v>
      </c>
      <c r="AZ53" s="35">
        <v>33.35</v>
      </c>
      <c r="BA53" s="32">
        <f t="shared" si="0"/>
        <v>34.146875000000001</v>
      </c>
    </row>
    <row r="54" spans="1:54" x14ac:dyDescent="0.25">
      <c r="A54" s="23">
        <v>55</v>
      </c>
      <c r="B54" s="23" t="s">
        <v>464</v>
      </c>
      <c r="C54" s="23" t="s">
        <v>272</v>
      </c>
      <c r="D54" s="23" t="s">
        <v>55</v>
      </c>
      <c r="E54" s="34">
        <v>25.75</v>
      </c>
      <c r="F54" s="34">
        <v>28.14</v>
      </c>
      <c r="G54" s="34">
        <v>26.93</v>
      </c>
      <c r="H54" s="34">
        <v>28.48</v>
      </c>
      <c r="I54" s="34">
        <v>28.07</v>
      </c>
      <c r="J54" s="34">
        <v>29.44</v>
      </c>
      <c r="K54" s="34">
        <v>25.94</v>
      </c>
      <c r="L54" s="34">
        <v>28.19</v>
      </c>
      <c r="M54" s="34">
        <v>28.03</v>
      </c>
      <c r="N54" s="34">
        <v>29.42</v>
      </c>
      <c r="O54" s="34">
        <v>27.13</v>
      </c>
      <c r="P54" s="34">
        <v>27.44</v>
      </c>
      <c r="Q54" s="34">
        <v>26.87</v>
      </c>
      <c r="R54" s="34">
        <v>29.65</v>
      </c>
      <c r="S54" s="34">
        <v>26.93</v>
      </c>
      <c r="T54" s="34">
        <v>28.86</v>
      </c>
      <c r="U54" s="34">
        <v>29.95</v>
      </c>
      <c r="V54" s="34">
        <v>27.49</v>
      </c>
      <c r="W54" s="34">
        <v>26.73</v>
      </c>
      <c r="X54" s="34">
        <v>26.76</v>
      </c>
      <c r="Y54" s="34">
        <v>26.8</v>
      </c>
      <c r="Z54" s="34">
        <v>27.33</v>
      </c>
      <c r="AA54" s="34">
        <v>29.11</v>
      </c>
      <c r="AB54" s="34">
        <v>28.21</v>
      </c>
      <c r="AC54" s="34">
        <v>26.98</v>
      </c>
      <c r="AD54" s="34">
        <v>26.64</v>
      </c>
      <c r="AE54" s="34">
        <v>29.1</v>
      </c>
      <c r="AF54" s="34">
        <v>28.3</v>
      </c>
      <c r="AG54" s="34">
        <v>27.87</v>
      </c>
      <c r="AH54" s="34">
        <v>28.18</v>
      </c>
      <c r="AI54" s="34">
        <v>26.78</v>
      </c>
      <c r="AJ54" s="34">
        <v>28</v>
      </c>
      <c r="AK54" s="34">
        <v>27.34</v>
      </c>
      <c r="AL54" s="34">
        <v>27.49</v>
      </c>
      <c r="AM54" s="34">
        <v>26.79</v>
      </c>
      <c r="AN54" s="34">
        <v>27.07</v>
      </c>
      <c r="AO54" s="34">
        <v>27.12</v>
      </c>
      <c r="AP54" s="34">
        <v>27.04</v>
      </c>
      <c r="AQ54" s="34">
        <v>25.89</v>
      </c>
      <c r="AR54" s="34">
        <v>26.8</v>
      </c>
      <c r="AS54" s="34">
        <v>27.42</v>
      </c>
      <c r="AT54" s="34">
        <v>26.99</v>
      </c>
      <c r="AU54" s="34">
        <v>27.55</v>
      </c>
      <c r="AV54" s="34">
        <v>26.14</v>
      </c>
      <c r="AW54" s="34">
        <v>26.08</v>
      </c>
      <c r="AX54" s="34">
        <v>26.72</v>
      </c>
      <c r="AY54" s="34">
        <v>27.52</v>
      </c>
      <c r="AZ54" s="34">
        <v>27.01</v>
      </c>
      <c r="BA54" s="32">
        <f t="shared" si="0"/>
        <v>27.509791666666668</v>
      </c>
    </row>
    <row r="55" spans="1:54" x14ac:dyDescent="0.25">
      <c r="A55" s="24">
        <v>56</v>
      </c>
      <c r="B55" s="24" t="s">
        <v>465</v>
      </c>
      <c r="C55" s="24" t="s">
        <v>273</v>
      </c>
      <c r="D55" s="24" t="s">
        <v>56</v>
      </c>
      <c r="E55" s="35">
        <v>28.53</v>
      </c>
      <c r="F55" s="35">
        <v>29.87</v>
      </c>
      <c r="G55" s="35">
        <v>29.3</v>
      </c>
      <c r="H55" s="35">
        <v>29.71</v>
      </c>
      <c r="I55" s="35">
        <v>29.57</v>
      </c>
      <c r="J55" s="35">
        <v>31.22</v>
      </c>
      <c r="K55" s="35">
        <v>28.1</v>
      </c>
      <c r="L55" s="35">
        <v>29.24</v>
      </c>
      <c r="M55" s="35">
        <v>30.03</v>
      </c>
      <c r="N55" s="35">
        <v>31.33</v>
      </c>
      <c r="O55" s="35">
        <v>28.99</v>
      </c>
      <c r="P55" s="35">
        <v>29.19</v>
      </c>
      <c r="Q55" s="35">
        <v>29.96</v>
      </c>
      <c r="R55" s="35">
        <v>31.24</v>
      </c>
      <c r="S55" s="35">
        <v>29.29</v>
      </c>
      <c r="T55" s="35">
        <v>30.76</v>
      </c>
      <c r="U55" s="35">
        <v>31.43</v>
      </c>
      <c r="V55" s="35">
        <v>28.57</v>
      </c>
      <c r="W55" s="35">
        <v>29.42</v>
      </c>
      <c r="X55" s="35">
        <v>29.25</v>
      </c>
      <c r="Y55" s="35">
        <v>29.42</v>
      </c>
      <c r="Z55" s="35">
        <v>29.75</v>
      </c>
      <c r="AA55" s="35">
        <v>30.47</v>
      </c>
      <c r="AB55" s="35">
        <v>29.22</v>
      </c>
      <c r="AC55" s="35">
        <v>27.92</v>
      </c>
      <c r="AD55" s="35">
        <v>28.79</v>
      </c>
      <c r="AE55" s="35">
        <v>32.07</v>
      </c>
      <c r="AF55" s="35">
        <v>30.3</v>
      </c>
      <c r="AG55" s="35">
        <v>29.26</v>
      </c>
      <c r="AH55" s="35">
        <v>30.07</v>
      </c>
      <c r="AI55" s="35">
        <v>28.8</v>
      </c>
      <c r="AJ55" s="35">
        <v>30.09</v>
      </c>
      <c r="AK55" s="35">
        <v>28.75</v>
      </c>
      <c r="AL55" s="35">
        <v>30.29</v>
      </c>
      <c r="AM55" s="35">
        <v>29.81</v>
      </c>
      <c r="AN55" s="35">
        <v>30.1</v>
      </c>
      <c r="AO55" s="35">
        <v>29.32</v>
      </c>
      <c r="AP55" s="35">
        <v>29.21</v>
      </c>
      <c r="AQ55" s="35">
        <v>28.2</v>
      </c>
      <c r="AR55" s="35">
        <v>29.07</v>
      </c>
      <c r="AS55" s="35">
        <v>29.28</v>
      </c>
      <c r="AT55" s="35">
        <v>29.21</v>
      </c>
      <c r="AU55" s="35">
        <v>30.15</v>
      </c>
      <c r="AV55" s="35">
        <v>28.93</v>
      </c>
      <c r="AW55" s="35">
        <v>28.31</v>
      </c>
      <c r="AX55" s="35">
        <v>28.58</v>
      </c>
      <c r="AY55" s="35">
        <v>29.62</v>
      </c>
      <c r="AZ55" s="35">
        <v>28.73</v>
      </c>
      <c r="BA55" s="32">
        <f t="shared" si="0"/>
        <v>29.556666666666661</v>
      </c>
    </row>
    <row r="56" spans="1:54" x14ac:dyDescent="0.25">
      <c r="A56" s="23">
        <v>57</v>
      </c>
      <c r="B56" s="23" t="s">
        <v>466</v>
      </c>
      <c r="C56" s="23" t="s">
        <v>274</v>
      </c>
      <c r="D56" s="23" t="s">
        <v>57</v>
      </c>
      <c r="E56" s="34">
        <v>30.76</v>
      </c>
      <c r="F56" s="34">
        <v>32.950000000000003</v>
      </c>
      <c r="G56" s="34">
        <v>31.72</v>
      </c>
      <c r="H56" s="34">
        <v>33.32</v>
      </c>
      <c r="I56" s="34">
        <v>31.8</v>
      </c>
      <c r="J56" s="34">
        <v>34.340000000000003</v>
      </c>
      <c r="K56" s="34">
        <v>30.73</v>
      </c>
      <c r="L56" s="34">
        <v>31.79</v>
      </c>
      <c r="M56" s="34">
        <v>32.58</v>
      </c>
      <c r="N56" s="34">
        <v>33.799999999999997</v>
      </c>
      <c r="O56" s="34">
        <v>31.2</v>
      </c>
      <c r="P56" s="34">
        <v>31.47</v>
      </c>
      <c r="Q56" s="34">
        <v>31.71</v>
      </c>
      <c r="R56" s="34">
        <v>33.61</v>
      </c>
      <c r="S56" s="34">
        <v>31.31</v>
      </c>
      <c r="T56" s="34">
        <v>32.89</v>
      </c>
      <c r="U56" s="34">
        <v>33.53</v>
      </c>
      <c r="V56" s="34">
        <v>31.42</v>
      </c>
      <c r="W56" s="34">
        <v>31.94</v>
      </c>
      <c r="X56" s="34">
        <v>31.61</v>
      </c>
      <c r="Y56" s="34">
        <v>31.66</v>
      </c>
      <c r="Z56" s="34">
        <v>31.78</v>
      </c>
      <c r="AA56" s="34">
        <v>32.81</v>
      </c>
      <c r="AB56" s="34">
        <v>32.119999999999997</v>
      </c>
      <c r="AC56" s="34">
        <v>31.06</v>
      </c>
      <c r="AD56" s="34">
        <v>31.16</v>
      </c>
      <c r="AE56" s="34">
        <v>34.229999999999997</v>
      </c>
      <c r="AF56" s="34">
        <v>32.880000000000003</v>
      </c>
      <c r="AG56" s="34">
        <v>32.119999999999997</v>
      </c>
      <c r="AH56" s="34">
        <v>33.020000000000003</v>
      </c>
      <c r="AI56" s="34">
        <v>31.57</v>
      </c>
      <c r="AJ56" s="34">
        <v>32.19</v>
      </c>
      <c r="AK56" s="34">
        <v>31.73</v>
      </c>
      <c r="AL56" s="34">
        <v>30.96</v>
      </c>
      <c r="AM56" s="34">
        <v>31.32</v>
      </c>
      <c r="AN56" s="34">
        <v>31.8</v>
      </c>
      <c r="AO56" s="34">
        <v>31.87</v>
      </c>
      <c r="AP56" s="34">
        <v>31.7</v>
      </c>
      <c r="AQ56" s="34">
        <v>30.31</v>
      </c>
      <c r="AR56" s="34">
        <v>31.69</v>
      </c>
      <c r="AS56" s="34">
        <v>32.450000000000003</v>
      </c>
      <c r="AT56" s="34">
        <v>31.93</v>
      </c>
      <c r="AU56" s="34">
        <v>32.229999999999997</v>
      </c>
      <c r="AV56" s="34">
        <v>30.72</v>
      </c>
      <c r="AW56" s="34">
        <v>31.01</v>
      </c>
      <c r="AX56" s="34">
        <v>30.71</v>
      </c>
      <c r="AY56" s="34">
        <v>31.89</v>
      </c>
      <c r="AZ56" s="34">
        <v>30.85</v>
      </c>
      <c r="BA56" s="32">
        <f t="shared" si="0"/>
        <v>31.963541666666668</v>
      </c>
    </row>
    <row r="57" spans="1:54" x14ac:dyDescent="0.25">
      <c r="A57" s="24">
        <v>58</v>
      </c>
      <c r="B57" s="24" t="s">
        <v>467</v>
      </c>
      <c r="C57" s="24" t="s">
        <v>275</v>
      </c>
      <c r="D57" s="24" t="s">
        <v>58</v>
      </c>
      <c r="E57" s="35">
        <v>27.15</v>
      </c>
      <c r="F57" s="35">
        <v>29.5</v>
      </c>
      <c r="G57" s="35">
        <v>28.56</v>
      </c>
      <c r="H57" s="35">
        <v>28.91</v>
      </c>
      <c r="I57" s="35">
        <v>28.61</v>
      </c>
      <c r="J57" s="35">
        <v>29.96</v>
      </c>
      <c r="K57" s="35">
        <v>27.31</v>
      </c>
      <c r="L57" s="35">
        <v>28.91</v>
      </c>
      <c r="M57" s="35">
        <v>29.02</v>
      </c>
      <c r="N57" s="35">
        <v>30.3</v>
      </c>
      <c r="O57" s="35">
        <v>28.16</v>
      </c>
      <c r="P57" s="35">
        <v>28.48</v>
      </c>
      <c r="Q57" s="35">
        <v>27.77</v>
      </c>
      <c r="R57" s="35">
        <v>29.59</v>
      </c>
      <c r="S57" s="35">
        <v>27.73</v>
      </c>
      <c r="T57" s="35">
        <v>30.08</v>
      </c>
      <c r="U57" s="35">
        <v>30.29</v>
      </c>
      <c r="V57" s="35">
        <v>27.89</v>
      </c>
      <c r="W57" s="35">
        <v>28.42</v>
      </c>
      <c r="X57" s="35">
        <v>28.09</v>
      </c>
      <c r="Y57" s="35">
        <v>28.49</v>
      </c>
      <c r="Z57" s="35">
        <v>27.82</v>
      </c>
      <c r="AA57" s="35">
        <v>29.08</v>
      </c>
      <c r="AB57" s="35">
        <v>27.95</v>
      </c>
      <c r="AC57" s="35">
        <v>27.27</v>
      </c>
      <c r="AD57" s="35">
        <v>27.57</v>
      </c>
      <c r="AE57" s="35">
        <v>29.78</v>
      </c>
      <c r="AF57" s="35">
        <v>28.47</v>
      </c>
      <c r="AG57" s="35">
        <v>28.26</v>
      </c>
      <c r="AH57" s="35">
        <v>28.59</v>
      </c>
      <c r="AI57" s="35">
        <v>27.21</v>
      </c>
      <c r="AJ57" s="35">
        <v>28.21</v>
      </c>
      <c r="AK57" s="35">
        <v>27.79</v>
      </c>
      <c r="AL57" s="35">
        <v>27.5</v>
      </c>
      <c r="AM57" s="35">
        <v>27.86</v>
      </c>
      <c r="AN57" s="35">
        <v>28.03</v>
      </c>
      <c r="AO57" s="35">
        <v>28.52</v>
      </c>
      <c r="AP57" s="35">
        <v>27.84</v>
      </c>
      <c r="AQ57" s="35">
        <v>26.84</v>
      </c>
      <c r="AR57" s="35">
        <v>28.28</v>
      </c>
      <c r="AS57" s="35">
        <v>28.8</v>
      </c>
      <c r="AT57" s="35">
        <v>28.92</v>
      </c>
      <c r="AU57" s="35">
        <v>28.64</v>
      </c>
      <c r="AV57" s="35">
        <v>27.29</v>
      </c>
      <c r="AW57" s="35">
        <v>27.47</v>
      </c>
      <c r="AX57" s="35">
        <v>27.72</v>
      </c>
      <c r="AY57" s="35">
        <v>28.34</v>
      </c>
      <c r="AZ57" s="35">
        <v>27.64</v>
      </c>
      <c r="BA57" s="32">
        <f t="shared" si="0"/>
        <v>28.352291666666673</v>
      </c>
    </row>
    <row r="58" spans="1:54" x14ac:dyDescent="0.25">
      <c r="A58" s="23">
        <v>59</v>
      </c>
      <c r="B58" s="23" t="s">
        <v>468</v>
      </c>
      <c r="C58" s="23" t="s">
        <v>276</v>
      </c>
      <c r="D58" s="23" t="s">
        <v>59</v>
      </c>
      <c r="E58" s="34">
        <v>29.17</v>
      </c>
      <c r="F58" s="34">
        <v>31.33</v>
      </c>
      <c r="G58" s="34">
        <v>30.08</v>
      </c>
      <c r="H58" s="34">
        <v>31.47</v>
      </c>
      <c r="I58" s="34">
        <v>30.48</v>
      </c>
      <c r="J58" s="34">
        <v>31.91</v>
      </c>
      <c r="K58" s="34">
        <v>29.19</v>
      </c>
      <c r="L58" s="34">
        <v>30.93</v>
      </c>
      <c r="M58" s="34">
        <v>30.7</v>
      </c>
      <c r="N58" s="34">
        <v>32.979999999999997</v>
      </c>
      <c r="O58" s="34">
        <v>29.97</v>
      </c>
      <c r="P58" s="34">
        <v>30.53</v>
      </c>
      <c r="Q58" s="34">
        <v>29.78</v>
      </c>
      <c r="R58" s="34">
        <v>31.93</v>
      </c>
      <c r="S58" s="34">
        <v>29.44</v>
      </c>
      <c r="T58" s="34">
        <v>32.21</v>
      </c>
      <c r="U58" s="34">
        <v>32.630000000000003</v>
      </c>
      <c r="V58" s="34">
        <v>30.86</v>
      </c>
      <c r="W58" s="34">
        <v>30.26</v>
      </c>
      <c r="X58" s="34">
        <v>30.12</v>
      </c>
      <c r="Y58" s="34">
        <v>30.05</v>
      </c>
      <c r="Z58" s="34">
        <v>30.06</v>
      </c>
      <c r="AA58" s="34">
        <v>31.19</v>
      </c>
      <c r="AB58" s="34">
        <v>30.2</v>
      </c>
      <c r="AC58" s="34">
        <v>30.98</v>
      </c>
      <c r="AD58" s="34">
        <v>30.49</v>
      </c>
      <c r="AE58" s="34">
        <v>32.64</v>
      </c>
      <c r="AF58" s="34">
        <v>31.11</v>
      </c>
      <c r="AG58" s="34">
        <v>30.88</v>
      </c>
      <c r="AH58" s="34">
        <v>31.68</v>
      </c>
      <c r="AI58" s="34">
        <v>29.52</v>
      </c>
      <c r="AJ58" s="34">
        <v>30.81</v>
      </c>
      <c r="AK58" s="34">
        <v>30.3</v>
      </c>
      <c r="AL58" s="34">
        <v>29.2</v>
      </c>
      <c r="AM58" s="34">
        <v>29.55</v>
      </c>
      <c r="AN58" s="34">
        <v>29.79</v>
      </c>
      <c r="AO58" s="34">
        <v>30.06</v>
      </c>
      <c r="AP58" s="34">
        <v>30.28</v>
      </c>
      <c r="AQ58" s="34">
        <v>29.24</v>
      </c>
      <c r="AR58" s="34">
        <v>29.3</v>
      </c>
      <c r="AS58" s="34">
        <v>30.2</v>
      </c>
      <c r="AT58" s="34">
        <v>29.92</v>
      </c>
      <c r="AU58" s="34">
        <v>30.31</v>
      </c>
      <c r="AV58" s="34">
        <v>29.04</v>
      </c>
      <c r="AW58" s="34">
        <v>29.17</v>
      </c>
      <c r="AX58" s="34">
        <v>30.01</v>
      </c>
      <c r="AY58" s="34">
        <v>31.48</v>
      </c>
      <c r="AZ58" s="34">
        <v>29.79</v>
      </c>
      <c r="BA58" s="32">
        <f t="shared" si="0"/>
        <v>30.483749999999997</v>
      </c>
    </row>
    <row r="59" spans="1:54" x14ac:dyDescent="0.25">
      <c r="A59" s="24">
        <v>60</v>
      </c>
      <c r="B59" s="24" t="s">
        <v>469</v>
      </c>
      <c r="C59" s="24" t="s">
        <v>277</v>
      </c>
      <c r="D59" s="24" t="s">
        <v>60</v>
      </c>
      <c r="E59" s="35">
        <v>30.32</v>
      </c>
      <c r="F59" s="35">
        <v>32.58</v>
      </c>
      <c r="G59" s="35">
        <v>31.66</v>
      </c>
      <c r="H59" s="35">
        <v>33.869999999999997</v>
      </c>
      <c r="I59" s="35">
        <v>32.68</v>
      </c>
      <c r="J59" s="35">
        <v>33.94</v>
      </c>
      <c r="K59" s="35">
        <v>30.63</v>
      </c>
      <c r="L59" s="35">
        <v>33.46</v>
      </c>
      <c r="M59" s="35">
        <v>32.770000000000003</v>
      </c>
      <c r="N59" s="35">
        <v>33.43</v>
      </c>
      <c r="O59" s="35">
        <v>32</v>
      </c>
      <c r="P59" s="35">
        <v>31.54</v>
      </c>
      <c r="Q59" s="35">
        <v>31.57</v>
      </c>
      <c r="R59" s="35">
        <v>35.57</v>
      </c>
      <c r="S59" s="35">
        <v>31.56</v>
      </c>
      <c r="T59" s="35">
        <v>34.49</v>
      </c>
      <c r="U59" s="35">
        <v>35.619999999999997</v>
      </c>
      <c r="V59" s="35">
        <v>32.33</v>
      </c>
      <c r="W59" s="35">
        <v>31.46</v>
      </c>
      <c r="X59" s="35">
        <v>31.43</v>
      </c>
      <c r="Y59" s="35">
        <v>31.58</v>
      </c>
      <c r="Z59" s="35">
        <v>31.34</v>
      </c>
      <c r="AA59" s="35">
        <v>32.89</v>
      </c>
      <c r="AB59" s="35">
        <v>32.130000000000003</v>
      </c>
      <c r="AC59" s="35">
        <v>32.18</v>
      </c>
      <c r="AD59" s="35">
        <v>31.3</v>
      </c>
      <c r="AE59" s="35">
        <v>33.909999999999997</v>
      </c>
      <c r="AF59" s="35">
        <v>33.06</v>
      </c>
      <c r="AG59" s="35">
        <v>32.1</v>
      </c>
      <c r="AH59" s="35">
        <v>32.57</v>
      </c>
      <c r="AI59" s="35">
        <v>31.23</v>
      </c>
      <c r="AJ59" s="35">
        <v>33.11</v>
      </c>
      <c r="AK59" s="35">
        <v>32.75</v>
      </c>
      <c r="AL59" s="35">
        <v>30.69</v>
      </c>
      <c r="AM59" s="35">
        <v>30.79</v>
      </c>
      <c r="AN59" s="35">
        <v>31.25</v>
      </c>
      <c r="AO59" s="35">
        <v>31.56</v>
      </c>
      <c r="AP59" s="35">
        <v>31.21</v>
      </c>
      <c r="AQ59" s="35">
        <v>30.53</v>
      </c>
      <c r="AR59" s="35">
        <v>31.75</v>
      </c>
      <c r="AS59" s="35">
        <v>32.21</v>
      </c>
      <c r="AT59" s="35">
        <v>32.64</v>
      </c>
      <c r="AU59" s="35">
        <v>31.67</v>
      </c>
      <c r="AV59" s="35">
        <v>30.47</v>
      </c>
      <c r="AW59" s="35">
        <v>30.85</v>
      </c>
      <c r="AX59" s="35">
        <v>31.79</v>
      </c>
      <c r="AY59" s="35">
        <v>32.17</v>
      </c>
      <c r="AZ59" s="35">
        <v>31.56</v>
      </c>
      <c r="BA59" s="32">
        <f t="shared" si="0"/>
        <v>32.170833333333334</v>
      </c>
    </row>
    <row r="60" spans="1:54" x14ac:dyDescent="0.25">
      <c r="A60" s="23">
        <v>61</v>
      </c>
      <c r="B60" s="23" t="s">
        <v>470</v>
      </c>
      <c r="C60" s="23" t="s">
        <v>278</v>
      </c>
      <c r="D60" s="23" t="s">
        <v>61</v>
      </c>
      <c r="E60" s="34">
        <v>34.799999999999997</v>
      </c>
      <c r="F60" s="34">
        <v>35.89</v>
      </c>
      <c r="G60" s="34">
        <v>36.54</v>
      </c>
      <c r="H60" s="34">
        <v>36.840000000000003</v>
      </c>
      <c r="I60" s="34">
        <v>35.43</v>
      </c>
      <c r="J60" s="34">
        <v>34.32</v>
      </c>
      <c r="K60" s="34">
        <v>31.82</v>
      </c>
      <c r="L60" s="34">
        <v>33.520000000000003</v>
      </c>
      <c r="M60" s="34">
        <v>34.11</v>
      </c>
      <c r="N60" s="34">
        <v>34.659999999999997</v>
      </c>
      <c r="O60" s="34">
        <v>32.700000000000003</v>
      </c>
      <c r="P60" s="34">
        <v>32.57</v>
      </c>
      <c r="Q60" s="34">
        <v>32.69</v>
      </c>
      <c r="R60" s="34">
        <v>34.44</v>
      </c>
      <c r="S60" s="34">
        <v>32.97</v>
      </c>
      <c r="T60" s="34">
        <v>34.159999999999997</v>
      </c>
      <c r="U60" s="34">
        <v>39.35</v>
      </c>
      <c r="V60" s="34">
        <v>36.28</v>
      </c>
      <c r="W60" s="34">
        <v>33.869999999999997</v>
      </c>
      <c r="X60" s="34">
        <v>33.24</v>
      </c>
      <c r="Y60" s="34">
        <v>33.28</v>
      </c>
      <c r="Z60" s="34">
        <v>33.119999999999997</v>
      </c>
      <c r="AA60" s="34">
        <v>33.630000000000003</v>
      </c>
      <c r="AB60" s="34">
        <v>33.119999999999997</v>
      </c>
      <c r="AC60" s="34">
        <v>33.42</v>
      </c>
      <c r="AD60" s="34">
        <v>31.85</v>
      </c>
      <c r="AE60" s="34">
        <v>33.770000000000003</v>
      </c>
      <c r="AF60" s="34">
        <v>33.69</v>
      </c>
      <c r="AG60" s="34">
        <v>33.770000000000003</v>
      </c>
      <c r="AH60" s="34">
        <v>33.5</v>
      </c>
      <c r="AI60" s="34">
        <v>31.71</v>
      </c>
      <c r="AJ60" s="34">
        <v>33.54</v>
      </c>
      <c r="AK60" s="34">
        <v>33.51</v>
      </c>
      <c r="AL60" s="34">
        <v>32.840000000000003</v>
      </c>
      <c r="AM60" s="34">
        <v>33.19</v>
      </c>
      <c r="AN60" s="34">
        <v>33.6</v>
      </c>
      <c r="AO60" s="34">
        <v>34.82</v>
      </c>
      <c r="AP60" s="34">
        <v>33.42</v>
      </c>
      <c r="AQ60" s="34">
        <v>32.49</v>
      </c>
      <c r="AR60" s="34">
        <v>31.73</v>
      </c>
      <c r="AS60" s="34">
        <v>32.65</v>
      </c>
      <c r="AT60" s="34">
        <v>33.04</v>
      </c>
      <c r="AU60" s="34">
        <v>34.57</v>
      </c>
      <c r="AV60" s="34">
        <v>33.119999999999997</v>
      </c>
      <c r="AW60" s="34">
        <v>32.82</v>
      </c>
      <c r="AX60" s="34">
        <v>33.26</v>
      </c>
      <c r="AY60" s="34">
        <v>35.049999999999997</v>
      </c>
      <c r="AZ60" s="34">
        <v>33.51</v>
      </c>
      <c r="BA60" s="32">
        <f t="shared" si="0"/>
        <v>33.796249999999993</v>
      </c>
    </row>
    <row r="61" spans="1:54" x14ac:dyDescent="0.25">
      <c r="A61" s="24">
        <v>62</v>
      </c>
      <c r="B61" s="24" t="s">
        <v>471</v>
      </c>
      <c r="C61" s="24" t="s">
        <v>279</v>
      </c>
      <c r="D61" s="24" t="s">
        <v>62</v>
      </c>
      <c r="E61" s="35">
        <v>31.64</v>
      </c>
      <c r="F61" s="35">
        <v>32.06</v>
      </c>
      <c r="G61" s="35">
        <v>31.53</v>
      </c>
      <c r="H61" s="35">
        <v>31.57</v>
      </c>
      <c r="I61" s="35">
        <v>32.1</v>
      </c>
      <c r="J61" s="35">
        <v>33.01</v>
      </c>
      <c r="K61" s="35">
        <v>31.79</v>
      </c>
      <c r="L61" s="35">
        <v>32.86</v>
      </c>
      <c r="M61" s="35">
        <v>32.72</v>
      </c>
      <c r="N61" s="35">
        <v>33.159999999999997</v>
      </c>
      <c r="O61" s="35">
        <v>31.74</v>
      </c>
      <c r="P61" s="35">
        <v>31.57</v>
      </c>
      <c r="Q61" s="35">
        <v>31.86</v>
      </c>
      <c r="R61" s="35">
        <v>34.549999999999997</v>
      </c>
      <c r="S61" s="35">
        <v>31.67</v>
      </c>
      <c r="T61" s="35">
        <v>33.54</v>
      </c>
      <c r="U61" s="35">
        <v>34</v>
      </c>
      <c r="V61" s="35">
        <v>33.44</v>
      </c>
      <c r="W61" s="35">
        <v>32.299999999999997</v>
      </c>
      <c r="X61" s="35">
        <v>32.729999999999997</v>
      </c>
      <c r="Y61" s="35">
        <v>31.82</v>
      </c>
      <c r="Z61" s="35">
        <v>31.86</v>
      </c>
      <c r="AA61" s="35">
        <v>33.68</v>
      </c>
      <c r="AB61" s="35">
        <v>31.98</v>
      </c>
      <c r="AC61" s="35">
        <v>32.17</v>
      </c>
      <c r="AD61" s="35">
        <v>31.66</v>
      </c>
      <c r="AE61" s="35">
        <v>33.909999999999997</v>
      </c>
      <c r="AF61" s="35">
        <v>32.68</v>
      </c>
      <c r="AG61" s="35">
        <v>32.630000000000003</v>
      </c>
      <c r="AH61" s="35">
        <v>33.58</v>
      </c>
      <c r="AI61" s="35">
        <v>31.69</v>
      </c>
      <c r="AJ61" s="35">
        <v>33.17</v>
      </c>
      <c r="AK61" s="35">
        <v>31.33</v>
      </c>
      <c r="AL61" s="35">
        <v>31.74</v>
      </c>
      <c r="AM61" s="35">
        <v>31.25</v>
      </c>
      <c r="AN61" s="35">
        <v>32.01</v>
      </c>
      <c r="AO61" s="35">
        <v>31.25</v>
      </c>
      <c r="AP61" s="35">
        <v>30.78</v>
      </c>
      <c r="AQ61" s="35">
        <v>30.6</v>
      </c>
      <c r="AR61" s="35">
        <v>30.59</v>
      </c>
      <c r="AS61" s="35">
        <v>31.46</v>
      </c>
      <c r="AT61" s="35">
        <v>31.52</v>
      </c>
      <c r="AU61" s="35">
        <v>32.44</v>
      </c>
      <c r="AV61" s="35">
        <v>31.25</v>
      </c>
      <c r="AW61" s="35">
        <v>30.84</v>
      </c>
      <c r="AX61" s="35">
        <v>30.1</v>
      </c>
      <c r="AY61" s="35">
        <v>32.14</v>
      </c>
      <c r="AZ61" s="35">
        <v>30.79</v>
      </c>
      <c r="BA61" s="32">
        <f t="shared" si="0"/>
        <v>32.099166666666655</v>
      </c>
    </row>
    <row r="62" spans="1:54" x14ac:dyDescent="0.25">
      <c r="A62" s="23">
        <v>63</v>
      </c>
      <c r="B62" s="23" t="s">
        <v>472</v>
      </c>
      <c r="C62" s="23" t="s">
        <v>280</v>
      </c>
      <c r="D62" s="23" t="s">
        <v>63</v>
      </c>
      <c r="E62" s="34">
        <v>33.9</v>
      </c>
      <c r="F62" s="34">
        <v>33.96</v>
      </c>
      <c r="G62" s="34">
        <v>32.869999999999997</v>
      </c>
      <c r="H62" s="34">
        <v>33.71</v>
      </c>
      <c r="I62" s="34">
        <v>34.24</v>
      </c>
      <c r="J62" s="34">
        <v>34.29</v>
      </c>
      <c r="K62" s="34">
        <v>32.68</v>
      </c>
      <c r="L62" s="34">
        <v>33.520000000000003</v>
      </c>
      <c r="M62" s="34">
        <v>33.43</v>
      </c>
      <c r="N62" s="42">
        <v>34.17</v>
      </c>
      <c r="O62" s="34">
        <v>33.43</v>
      </c>
      <c r="P62" s="34">
        <v>34.049999999999997</v>
      </c>
      <c r="Q62" s="34">
        <v>33.78</v>
      </c>
      <c r="R62" s="34">
        <v>34.42</v>
      </c>
      <c r="S62" s="34">
        <v>33.020000000000003</v>
      </c>
      <c r="T62" s="34">
        <v>34.619999999999997</v>
      </c>
      <c r="U62" s="34">
        <v>34.82</v>
      </c>
      <c r="V62" s="34">
        <v>35.549999999999997</v>
      </c>
      <c r="W62" s="34">
        <v>32.880000000000003</v>
      </c>
      <c r="X62" s="34">
        <v>33.75</v>
      </c>
      <c r="Y62" s="34">
        <v>32.979999999999997</v>
      </c>
      <c r="Z62" s="34">
        <v>34.11</v>
      </c>
      <c r="AA62" s="34">
        <v>34.51</v>
      </c>
      <c r="AB62" s="34">
        <v>33.79</v>
      </c>
      <c r="AC62" s="34">
        <v>33.56</v>
      </c>
      <c r="AD62" s="34">
        <v>32.93</v>
      </c>
      <c r="AE62" s="34">
        <v>35.619999999999997</v>
      </c>
      <c r="AF62" s="34">
        <v>33.35</v>
      </c>
      <c r="AG62" s="34">
        <v>34.33</v>
      </c>
      <c r="AH62" s="34">
        <v>34.26</v>
      </c>
      <c r="AI62" s="34">
        <v>33.14</v>
      </c>
      <c r="AJ62" s="34">
        <v>33.81</v>
      </c>
      <c r="AK62" s="34">
        <v>33.28</v>
      </c>
      <c r="AL62" s="34">
        <v>33.61</v>
      </c>
      <c r="AM62" s="34">
        <v>32.47</v>
      </c>
      <c r="AN62" s="34">
        <v>33.82</v>
      </c>
      <c r="AO62" s="34">
        <v>32.56</v>
      </c>
      <c r="AP62" s="34">
        <v>33.03</v>
      </c>
      <c r="AQ62" s="34">
        <v>32.020000000000003</v>
      </c>
      <c r="AR62" s="34">
        <v>32.520000000000003</v>
      </c>
      <c r="AS62" s="34">
        <v>33.43</v>
      </c>
      <c r="AT62" s="34">
        <v>32.75</v>
      </c>
      <c r="AU62" s="34">
        <v>33.67</v>
      </c>
      <c r="AV62" s="34">
        <v>33.340000000000003</v>
      </c>
      <c r="AW62" s="34">
        <v>32.5</v>
      </c>
      <c r="AX62" s="34">
        <v>32.14</v>
      </c>
      <c r="AY62" s="34">
        <v>33.979999999999997</v>
      </c>
      <c r="AZ62" s="34">
        <v>31.88</v>
      </c>
      <c r="BA62" s="32">
        <f t="shared" si="0"/>
        <v>33.551666666666669</v>
      </c>
    </row>
    <row r="63" spans="1:54" s="28" customFormat="1" x14ac:dyDescent="0.25">
      <c r="A63" s="28">
        <v>64</v>
      </c>
      <c r="B63" s="28" t="s">
        <v>473</v>
      </c>
      <c r="C63" s="28" t="s">
        <v>281</v>
      </c>
      <c r="D63" s="61" t="s">
        <v>64</v>
      </c>
      <c r="E63" s="46">
        <v>30.49</v>
      </c>
      <c r="F63" s="46">
        <v>33.83</v>
      </c>
      <c r="G63" s="62">
        <v>32.1</v>
      </c>
      <c r="H63" s="62">
        <v>31.96</v>
      </c>
      <c r="I63" s="62">
        <v>31.96</v>
      </c>
      <c r="J63" s="62">
        <v>32.93</v>
      </c>
      <c r="K63" s="62">
        <v>30.83</v>
      </c>
      <c r="L63" s="62">
        <v>31.83</v>
      </c>
      <c r="M63" s="62">
        <v>32.479999999999997</v>
      </c>
      <c r="N63" s="62">
        <v>33.47</v>
      </c>
      <c r="O63" s="62">
        <v>31.28</v>
      </c>
      <c r="P63" s="62">
        <v>31.04</v>
      </c>
      <c r="Q63" s="46">
        <v>31.43</v>
      </c>
      <c r="R63" s="62">
        <v>33.35</v>
      </c>
      <c r="S63" s="46">
        <v>31.46</v>
      </c>
      <c r="T63" s="62">
        <v>33.450000000000003</v>
      </c>
      <c r="U63" s="62">
        <v>33.57</v>
      </c>
      <c r="V63" s="62">
        <v>32.78</v>
      </c>
      <c r="W63" s="46">
        <v>31.96</v>
      </c>
      <c r="X63" s="62">
        <v>31.6</v>
      </c>
      <c r="Y63" s="62">
        <v>31.78</v>
      </c>
      <c r="Z63" s="62">
        <v>32.19</v>
      </c>
      <c r="AA63" s="62">
        <v>32.28</v>
      </c>
      <c r="AB63" s="46">
        <v>31.84</v>
      </c>
      <c r="AC63" s="62">
        <v>31.14</v>
      </c>
      <c r="AD63" s="62">
        <v>31.06</v>
      </c>
      <c r="AE63" s="62">
        <v>32.94</v>
      </c>
      <c r="AF63" s="46">
        <v>32.44</v>
      </c>
      <c r="AG63" s="62">
        <v>31.99</v>
      </c>
      <c r="AH63" s="46">
        <v>33.89</v>
      </c>
      <c r="AI63" s="62">
        <v>31.15</v>
      </c>
      <c r="AJ63" s="62">
        <v>31.95</v>
      </c>
      <c r="AK63" s="62">
        <v>31.26</v>
      </c>
      <c r="AL63" s="46">
        <v>30.91</v>
      </c>
      <c r="AM63" s="62">
        <v>31.31</v>
      </c>
      <c r="AN63" s="62">
        <v>31.98</v>
      </c>
      <c r="AO63" s="46">
        <v>31.47</v>
      </c>
      <c r="AP63" s="62">
        <v>31.57</v>
      </c>
      <c r="AQ63" s="62">
        <v>30.5</v>
      </c>
      <c r="AR63" s="46">
        <v>31.33</v>
      </c>
      <c r="AS63" s="62">
        <v>31.7</v>
      </c>
      <c r="AT63" s="62">
        <v>31.47</v>
      </c>
      <c r="AU63" s="62">
        <v>32.24</v>
      </c>
      <c r="AV63" s="62">
        <v>31.01</v>
      </c>
      <c r="AW63" s="62">
        <v>30.47</v>
      </c>
      <c r="AX63" s="62">
        <v>31.34</v>
      </c>
      <c r="AY63" s="62">
        <v>32.659999999999997</v>
      </c>
      <c r="AZ63" s="62">
        <v>30.89</v>
      </c>
      <c r="BA63" s="60">
        <f t="shared" si="0"/>
        <v>31.88666666666667</v>
      </c>
      <c r="BB63" s="46"/>
    </row>
    <row r="64" spans="1:54" x14ac:dyDescent="0.25">
      <c r="A64" s="24">
        <v>66</v>
      </c>
      <c r="B64" s="24" t="s">
        <v>475</v>
      </c>
      <c r="C64" s="24" t="s">
        <v>283</v>
      </c>
      <c r="D64" s="24" t="s">
        <v>66</v>
      </c>
      <c r="E64" s="35">
        <v>32.869999999999997</v>
      </c>
      <c r="F64" s="35">
        <v>34.799999999999997</v>
      </c>
      <c r="G64" s="35">
        <v>33.43</v>
      </c>
      <c r="H64" s="35">
        <v>34.61</v>
      </c>
      <c r="I64" s="35">
        <v>34.86</v>
      </c>
      <c r="J64" s="35">
        <v>36.64</v>
      </c>
      <c r="K64" s="35">
        <v>32.590000000000003</v>
      </c>
      <c r="L64" s="35">
        <v>33.32</v>
      </c>
      <c r="M64" s="35">
        <v>34.11</v>
      </c>
      <c r="N64" s="35"/>
      <c r="O64" s="35">
        <v>34.1</v>
      </c>
      <c r="P64" s="35">
        <v>34.119999999999997</v>
      </c>
      <c r="Q64" s="35">
        <v>34.81</v>
      </c>
      <c r="R64" s="35">
        <v>35.75</v>
      </c>
      <c r="S64" s="35">
        <v>32.93</v>
      </c>
      <c r="T64" s="35">
        <v>35.24</v>
      </c>
      <c r="U64" s="35">
        <v>35.94</v>
      </c>
      <c r="V64" s="35">
        <v>34.47</v>
      </c>
      <c r="W64" s="35">
        <v>33.630000000000003</v>
      </c>
      <c r="X64" s="35">
        <v>33.69</v>
      </c>
      <c r="Y64" s="35">
        <v>33.6</v>
      </c>
      <c r="Z64" s="35">
        <v>34.07</v>
      </c>
      <c r="AA64" s="35">
        <v>35.19</v>
      </c>
      <c r="AB64" s="35">
        <v>34</v>
      </c>
      <c r="AC64" s="35">
        <v>32.67</v>
      </c>
      <c r="AD64" s="35">
        <v>33.19</v>
      </c>
      <c r="AE64" s="35">
        <v>35.04</v>
      </c>
      <c r="AF64" s="35">
        <v>34.76</v>
      </c>
      <c r="AG64" s="35">
        <v>33.340000000000003</v>
      </c>
      <c r="AH64" s="35">
        <v>35.04</v>
      </c>
      <c r="AI64" s="35">
        <v>32.74</v>
      </c>
      <c r="AJ64" s="35">
        <v>33.659999999999997</v>
      </c>
      <c r="AK64" s="35">
        <v>32.75</v>
      </c>
      <c r="AL64" s="35">
        <v>33.93</v>
      </c>
      <c r="AM64" s="35">
        <v>34.61</v>
      </c>
      <c r="AN64" s="35">
        <v>34.31</v>
      </c>
      <c r="AO64" s="35">
        <v>34.47</v>
      </c>
      <c r="AP64" s="35">
        <v>33.159999999999997</v>
      </c>
      <c r="AQ64" s="35">
        <v>32.020000000000003</v>
      </c>
      <c r="AR64" s="35">
        <v>33.74</v>
      </c>
      <c r="AS64" s="35">
        <v>34.01</v>
      </c>
      <c r="AT64" s="35">
        <v>34.28</v>
      </c>
      <c r="AU64" s="35">
        <v>34.229999999999997</v>
      </c>
      <c r="AV64" s="35">
        <v>34.24</v>
      </c>
      <c r="AW64" s="35">
        <v>32.81</v>
      </c>
      <c r="AX64" s="35">
        <v>32.15</v>
      </c>
      <c r="AY64" s="35">
        <v>33.49</v>
      </c>
      <c r="AZ64" s="35">
        <v>32.85</v>
      </c>
      <c r="BA64" s="32">
        <f t="shared" si="0"/>
        <v>33.962978723404255</v>
      </c>
    </row>
    <row r="65" spans="1:54" x14ac:dyDescent="0.25">
      <c r="A65" s="23">
        <v>67</v>
      </c>
      <c r="B65" s="23" t="s">
        <v>476</v>
      </c>
      <c r="C65" s="23" t="s">
        <v>284</v>
      </c>
      <c r="D65" s="23" t="s">
        <v>67</v>
      </c>
      <c r="E65" s="34">
        <v>26.7</v>
      </c>
      <c r="F65" s="34">
        <v>27.29</v>
      </c>
      <c r="G65" s="34">
        <v>26.68</v>
      </c>
      <c r="H65" s="34">
        <v>26.89</v>
      </c>
      <c r="I65" s="34">
        <v>26.98</v>
      </c>
      <c r="J65" s="34">
        <v>28.24</v>
      </c>
      <c r="K65" s="34">
        <v>26.17</v>
      </c>
      <c r="L65" s="34">
        <v>27.29</v>
      </c>
      <c r="M65" s="34">
        <v>27.78</v>
      </c>
      <c r="N65" s="34">
        <v>29.32</v>
      </c>
      <c r="O65" s="34">
        <v>26.85</v>
      </c>
      <c r="P65" s="34">
        <v>26.98</v>
      </c>
      <c r="Q65" s="34">
        <v>28.08</v>
      </c>
      <c r="R65" s="34">
        <v>29.2</v>
      </c>
      <c r="S65" s="34">
        <v>27.13</v>
      </c>
      <c r="T65" s="34">
        <v>28.08</v>
      </c>
      <c r="U65" s="34">
        <v>29.05</v>
      </c>
      <c r="V65" s="34">
        <v>25.27</v>
      </c>
      <c r="W65" s="34">
        <v>27.32</v>
      </c>
      <c r="X65" s="34">
        <v>27.02</v>
      </c>
      <c r="Y65" s="34">
        <v>26.86</v>
      </c>
      <c r="Z65" s="34">
        <v>27.03</v>
      </c>
      <c r="AA65" s="34">
        <v>28.1</v>
      </c>
      <c r="AB65" s="34">
        <v>26.13</v>
      </c>
      <c r="AC65" s="34">
        <v>24.85</v>
      </c>
      <c r="AD65" s="34">
        <v>26.57</v>
      </c>
      <c r="AE65" s="34">
        <v>29.55</v>
      </c>
      <c r="AF65" s="34">
        <v>28.07</v>
      </c>
      <c r="AG65" s="34">
        <v>27.04</v>
      </c>
      <c r="AH65" s="34">
        <v>27.57</v>
      </c>
      <c r="AI65" s="34">
        <v>26.69</v>
      </c>
      <c r="AJ65" s="34">
        <v>28.07</v>
      </c>
      <c r="AK65" s="34">
        <v>25.73</v>
      </c>
      <c r="AL65" s="34">
        <v>26.03</v>
      </c>
      <c r="AM65" s="34">
        <v>26.92</v>
      </c>
      <c r="AN65" s="34">
        <v>27.72</v>
      </c>
      <c r="AO65" s="34">
        <v>27.26</v>
      </c>
      <c r="AP65" s="34">
        <v>26.7</v>
      </c>
      <c r="AQ65" s="34">
        <v>25.94</v>
      </c>
      <c r="AR65" s="34">
        <v>26.15</v>
      </c>
      <c r="AS65" s="34">
        <v>26.9</v>
      </c>
      <c r="AT65" s="34">
        <v>26.59</v>
      </c>
      <c r="AU65" s="34">
        <v>28.67</v>
      </c>
      <c r="AV65" s="34">
        <v>26.94</v>
      </c>
      <c r="AW65" s="34">
        <v>25.85</v>
      </c>
      <c r="AX65" s="34">
        <v>26.32</v>
      </c>
      <c r="AY65" s="34">
        <v>26.63</v>
      </c>
      <c r="AZ65" s="34">
        <v>26.01</v>
      </c>
      <c r="BA65" s="32">
        <f t="shared" si="0"/>
        <v>27.108541666666671</v>
      </c>
    </row>
    <row r="66" spans="1:54" s="28" customFormat="1" x14ac:dyDescent="0.25">
      <c r="A66" s="28">
        <v>68</v>
      </c>
      <c r="B66" s="28" t="s">
        <v>477</v>
      </c>
      <c r="C66" s="28" t="s">
        <v>285</v>
      </c>
      <c r="D66" s="61" t="s">
        <v>68</v>
      </c>
      <c r="E66" s="46">
        <v>27.22</v>
      </c>
      <c r="F66" s="46">
        <v>29.66</v>
      </c>
      <c r="G66" s="62">
        <v>27.99</v>
      </c>
      <c r="H66" s="46">
        <v>30.24</v>
      </c>
      <c r="I66" s="46">
        <v>29.53</v>
      </c>
      <c r="J66" s="46">
        <v>30.88</v>
      </c>
      <c r="K66" s="46">
        <v>27.47</v>
      </c>
      <c r="L66" s="46">
        <v>29.53</v>
      </c>
      <c r="M66" s="62">
        <v>29.51</v>
      </c>
      <c r="N66" s="62">
        <v>30.6</v>
      </c>
      <c r="O66" s="46">
        <v>28.69</v>
      </c>
      <c r="P66" s="46">
        <v>28.65</v>
      </c>
      <c r="Q66" s="46">
        <v>28.2</v>
      </c>
      <c r="R66" s="46">
        <v>30.96</v>
      </c>
      <c r="S66" s="46">
        <v>28.11</v>
      </c>
      <c r="T66" s="46">
        <v>30.35</v>
      </c>
      <c r="U66" s="62">
        <v>31.06</v>
      </c>
      <c r="V66" s="62">
        <v>28.74</v>
      </c>
      <c r="W66" s="46">
        <v>28.06</v>
      </c>
      <c r="X66" s="46">
        <v>28.17</v>
      </c>
      <c r="Y66" s="46">
        <v>27.73</v>
      </c>
      <c r="Z66" s="46">
        <v>28.34</v>
      </c>
      <c r="AA66" s="46">
        <v>30.15</v>
      </c>
      <c r="AB66" s="46">
        <v>29.43</v>
      </c>
      <c r="AC66" s="46">
        <v>28.63</v>
      </c>
      <c r="AD66" s="62">
        <v>28.14</v>
      </c>
      <c r="AE66" s="62">
        <v>30.6</v>
      </c>
      <c r="AF66" s="46">
        <v>29.9</v>
      </c>
      <c r="AG66" s="46">
        <v>29.6</v>
      </c>
      <c r="AH66" s="46">
        <v>29.8</v>
      </c>
      <c r="AI66" s="62">
        <v>28.09</v>
      </c>
      <c r="AJ66" s="46">
        <v>29.64</v>
      </c>
      <c r="AK66" s="46">
        <v>28.79</v>
      </c>
      <c r="AL66" s="62">
        <v>27.99</v>
      </c>
      <c r="AM66" s="62">
        <v>27.94</v>
      </c>
      <c r="AN66" s="62">
        <v>28.47</v>
      </c>
      <c r="AO66" s="46">
        <v>28.62</v>
      </c>
      <c r="AP66" s="62">
        <v>28.47</v>
      </c>
      <c r="AQ66" s="62">
        <v>27.17</v>
      </c>
      <c r="AR66" s="62">
        <v>28.03</v>
      </c>
      <c r="AS66" s="62">
        <v>28.67</v>
      </c>
      <c r="AT66" s="62">
        <v>28.62</v>
      </c>
      <c r="AU66" s="62">
        <v>28.65</v>
      </c>
      <c r="AV66" s="62">
        <v>27.23</v>
      </c>
      <c r="AW66" s="62">
        <v>27.34</v>
      </c>
      <c r="AX66" s="62">
        <v>27.93</v>
      </c>
      <c r="AY66" s="62">
        <v>28.57</v>
      </c>
      <c r="AZ66" s="46">
        <v>28.11</v>
      </c>
      <c r="BA66" s="60">
        <f t="shared" si="0"/>
        <v>28.838958333333327</v>
      </c>
      <c r="BB66" s="46"/>
    </row>
    <row r="67" spans="1:54" s="28" customFormat="1" x14ac:dyDescent="0.25">
      <c r="A67" s="29">
        <v>69</v>
      </c>
      <c r="B67" s="29" t="s">
        <v>478</v>
      </c>
      <c r="C67" s="29" t="s">
        <v>286</v>
      </c>
      <c r="D67" s="61" t="s">
        <v>69</v>
      </c>
      <c r="E67" s="45">
        <v>32.47</v>
      </c>
      <c r="F67" s="45">
        <v>33.97</v>
      </c>
      <c r="G67" s="62">
        <v>31.28</v>
      </c>
      <c r="H67" s="45">
        <v>34.24</v>
      </c>
      <c r="I67" s="62">
        <v>33.630000000000003</v>
      </c>
      <c r="J67" s="45">
        <v>35.049999999999997</v>
      </c>
      <c r="K67" s="45">
        <v>33.26</v>
      </c>
      <c r="L67" s="45">
        <v>33.51</v>
      </c>
      <c r="M67" s="45">
        <v>33.79</v>
      </c>
      <c r="N67" s="62">
        <v>33.85</v>
      </c>
      <c r="O67" s="45">
        <v>32.619999999999997</v>
      </c>
      <c r="P67" s="45">
        <v>34.19</v>
      </c>
      <c r="Q67" s="45">
        <v>33.29</v>
      </c>
      <c r="R67" s="45">
        <v>33.97</v>
      </c>
      <c r="S67" s="45">
        <v>32.33</v>
      </c>
      <c r="T67" s="45">
        <v>34.28</v>
      </c>
      <c r="U67" s="62">
        <v>35.53</v>
      </c>
      <c r="V67" s="45">
        <v>33.479999999999997</v>
      </c>
      <c r="W67" s="45">
        <v>32.1</v>
      </c>
      <c r="X67" s="45">
        <v>32.520000000000003</v>
      </c>
      <c r="Y67" s="62">
        <v>32.01</v>
      </c>
      <c r="Z67" s="62">
        <v>31.92</v>
      </c>
      <c r="AA67" s="45">
        <v>33.700000000000003</v>
      </c>
      <c r="AB67" s="45">
        <v>32.049999999999997</v>
      </c>
      <c r="AC67" s="45">
        <v>33.07</v>
      </c>
      <c r="AD67" s="62">
        <v>31.99</v>
      </c>
      <c r="AE67" s="45">
        <v>34.57</v>
      </c>
      <c r="AF67" s="45">
        <v>33.61</v>
      </c>
      <c r="AG67" s="45">
        <v>31.92</v>
      </c>
      <c r="AH67" s="45">
        <v>32.92</v>
      </c>
      <c r="AI67" s="45">
        <v>31.7</v>
      </c>
      <c r="AJ67" s="45">
        <v>32.729999999999997</v>
      </c>
      <c r="AK67" s="45">
        <v>32.19</v>
      </c>
      <c r="AL67" s="45">
        <v>30.99</v>
      </c>
      <c r="AM67" s="62">
        <v>33.74</v>
      </c>
      <c r="AN67" s="62">
        <v>32.83</v>
      </c>
      <c r="AO67" s="62">
        <v>32.44</v>
      </c>
      <c r="AP67" s="62">
        <v>32.61</v>
      </c>
      <c r="AQ67" s="62">
        <v>31.97</v>
      </c>
      <c r="AR67" s="62">
        <v>31.72</v>
      </c>
      <c r="AS67" s="62">
        <v>32.450000000000003</v>
      </c>
      <c r="AT67" s="62">
        <v>31.17</v>
      </c>
      <c r="AU67" s="62">
        <v>32.700000000000003</v>
      </c>
      <c r="AV67" s="62">
        <v>31.82</v>
      </c>
      <c r="AW67" s="62">
        <v>33.54</v>
      </c>
      <c r="AX67" s="62">
        <v>31.23</v>
      </c>
      <c r="AY67" s="62">
        <v>31.63</v>
      </c>
      <c r="AZ67" s="62">
        <v>30.63</v>
      </c>
      <c r="BA67" s="60">
        <f t="shared" si="0"/>
        <v>32.816875000000003</v>
      </c>
      <c r="BB67" s="46"/>
    </row>
    <row r="68" spans="1:54" x14ac:dyDescent="0.25">
      <c r="A68" s="24">
        <v>70</v>
      </c>
      <c r="B68" s="24" t="s">
        <v>479</v>
      </c>
      <c r="C68" s="24" t="s">
        <v>287</v>
      </c>
      <c r="D68" s="24" t="s">
        <v>70</v>
      </c>
      <c r="E68" s="35">
        <v>28.45</v>
      </c>
      <c r="F68" s="35">
        <v>30.05</v>
      </c>
      <c r="G68" s="35">
        <v>29.44</v>
      </c>
      <c r="H68" s="35">
        <v>30.32</v>
      </c>
      <c r="I68" s="35">
        <v>29.87</v>
      </c>
      <c r="J68" s="35">
        <v>31.26</v>
      </c>
      <c r="K68" s="35">
        <v>28.76</v>
      </c>
      <c r="L68" s="35">
        <v>30.52</v>
      </c>
      <c r="M68" s="35">
        <v>30.58</v>
      </c>
      <c r="N68" s="35">
        <v>31.51</v>
      </c>
      <c r="O68" s="35">
        <v>28.9</v>
      </c>
      <c r="P68" s="35">
        <v>29.28</v>
      </c>
      <c r="Q68" s="35">
        <v>29.31</v>
      </c>
      <c r="R68" s="35">
        <v>31.3</v>
      </c>
      <c r="S68" s="35">
        <v>29.21</v>
      </c>
      <c r="T68" s="35">
        <v>31.7</v>
      </c>
      <c r="U68" s="35">
        <v>32.31</v>
      </c>
      <c r="V68" s="35">
        <v>28.61</v>
      </c>
      <c r="W68" s="35">
        <v>29.51</v>
      </c>
      <c r="X68" s="35">
        <v>29.28</v>
      </c>
      <c r="Y68" s="35">
        <v>29.18</v>
      </c>
      <c r="Z68" s="35">
        <v>29.51</v>
      </c>
      <c r="AA68" s="35">
        <v>30.59</v>
      </c>
      <c r="AB68" s="35">
        <v>29</v>
      </c>
      <c r="AC68" s="35">
        <v>28.21</v>
      </c>
      <c r="AD68" s="35">
        <v>28.88</v>
      </c>
      <c r="AE68" s="35">
        <v>31.03</v>
      </c>
      <c r="AF68" s="35">
        <v>30.34</v>
      </c>
      <c r="AG68" s="35">
        <v>29.73</v>
      </c>
      <c r="AH68" s="35">
        <v>30.09</v>
      </c>
      <c r="AI68" s="35">
        <v>28.92</v>
      </c>
      <c r="AJ68" s="35">
        <v>30.27</v>
      </c>
      <c r="AK68" s="35">
        <v>28.9</v>
      </c>
      <c r="AL68" s="35">
        <v>28.48</v>
      </c>
      <c r="AM68" s="35">
        <v>28.91</v>
      </c>
      <c r="AN68" s="35">
        <v>29.06</v>
      </c>
      <c r="AO68" s="35">
        <v>29.59</v>
      </c>
      <c r="AP68" s="35">
        <v>29.11</v>
      </c>
      <c r="AQ68" s="35">
        <v>28.29</v>
      </c>
      <c r="AR68" s="35">
        <v>28.77</v>
      </c>
      <c r="AS68" s="35">
        <v>29.52</v>
      </c>
      <c r="AT68" s="35">
        <v>29.15</v>
      </c>
      <c r="AU68" s="35">
        <v>30.04</v>
      </c>
      <c r="AV68" s="35">
        <v>28.51</v>
      </c>
      <c r="AW68" s="35">
        <v>28.24</v>
      </c>
      <c r="AX68" s="35">
        <v>28.95</v>
      </c>
      <c r="AY68" s="35">
        <v>29.27</v>
      </c>
      <c r="AZ68" s="35">
        <v>28.92</v>
      </c>
      <c r="BA68" s="32">
        <f t="shared" si="0"/>
        <v>29.575624999999999</v>
      </c>
    </row>
    <row r="69" spans="1:54" x14ac:dyDescent="0.25">
      <c r="A69" s="23">
        <v>71</v>
      </c>
      <c r="B69" s="23" t="s">
        <v>480</v>
      </c>
      <c r="C69" s="23" t="s">
        <v>288</v>
      </c>
      <c r="D69" s="23" t="s">
        <v>71</v>
      </c>
      <c r="E69" s="34">
        <v>27.65</v>
      </c>
      <c r="F69" s="34">
        <v>30.55</v>
      </c>
      <c r="G69" s="34">
        <v>28.8</v>
      </c>
      <c r="H69" s="34">
        <v>30.51</v>
      </c>
      <c r="I69" s="34">
        <v>29.8</v>
      </c>
      <c r="J69" s="34">
        <v>31.03</v>
      </c>
      <c r="K69" s="34">
        <v>27.84</v>
      </c>
      <c r="L69" s="34">
        <v>29.69</v>
      </c>
      <c r="M69" s="34">
        <v>29.63</v>
      </c>
      <c r="N69" s="34">
        <v>30.76</v>
      </c>
      <c r="O69" s="34">
        <v>28.72</v>
      </c>
      <c r="P69" s="34">
        <v>28.82</v>
      </c>
      <c r="Q69" s="34">
        <v>28.83</v>
      </c>
      <c r="R69" s="34">
        <v>30.84</v>
      </c>
      <c r="S69" s="34">
        <v>28.86</v>
      </c>
      <c r="T69" s="34">
        <v>31.34</v>
      </c>
      <c r="U69" s="34">
        <v>31.93</v>
      </c>
      <c r="V69" s="34">
        <v>29.89</v>
      </c>
      <c r="W69" s="34">
        <v>28.64</v>
      </c>
      <c r="X69" s="34">
        <v>28.8</v>
      </c>
      <c r="Y69" s="34">
        <v>28.56</v>
      </c>
      <c r="Z69" s="34">
        <v>29.11</v>
      </c>
      <c r="AA69" s="34">
        <v>31.17</v>
      </c>
      <c r="AB69" s="34">
        <v>29.58</v>
      </c>
      <c r="AC69" s="34">
        <v>29.49</v>
      </c>
      <c r="AD69" s="34">
        <v>28.55</v>
      </c>
      <c r="AE69" s="34">
        <v>30.74</v>
      </c>
      <c r="AF69" s="34">
        <v>29.92</v>
      </c>
      <c r="AG69" s="34">
        <v>29.72</v>
      </c>
      <c r="AH69" s="34">
        <v>30.05</v>
      </c>
      <c r="AI69" s="34">
        <v>28.66</v>
      </c>
      <c r="AJ69" s="34">
        <v>29.8</v>
      </c>
      <c r="AK69" s="34">
        <v>29.76</v>
      </c>
      <c r="AL69" s="34">
        <v>28.55</v>
      </c>
      <c r="AM69" s="34">
        <v>28.64</v>
      </c>
      <c r="AN69" s="34">
        <v>28.95</v>
      </c>
      <c r="AO69" s="34">
        <v>29.67</v>
      </c>
      <c r="AP69" s="34">
        <v>29.06</v>
      </c>
      <c r="AQ69" s="34">
        <v>27.91</v>
      </c>
      <c r="AR69" s="34">
        <v>29.54</v>
      </c>
      <c r="AS69" s="34">
        <v>29.47</v>
      </c>
      <c r="AT69" s="34">
        <v>30.19</v>
      </c>
      <c r="AU69" s="34">
        <v>29.32</v>
      </c>
      <c r="AV69" s="34">
        <v>27.79</v>
      </c>
      <c r="AW69" s="34">
        <v>28.5</v>
      </c>
      <c r="AX69" s="34">
        <v>28.62</v>
      </c>
      <c r="AY69" s="34">
        <v>29.53</v>
      </c>
      <c r="AZ69" s="34">
        <v>28.72</v>
      </c>
      <c r="BA69" s="32">
        <f t="shared" si="0"/>
        <v>29.427083333333329</v>
      </c>
    </row>
    <row r="70" spans="1:54" x14ac:dyDescent="0.25">
      <c r="A70" s="24">
        <v>72</v>
      </c>
      <c r="B70" s="24" t="s">
        <v>481</v>
      </c>
      <c r="C70" s="24" t="s">
        <v>289</v>
      </c>
      <c r="D70" s="24" t="s">
        <v>72</v>
      </c>
      <c r="E70" s="35">
        <v>28.61</v>
      </c>
      <c r="F70" s="35">
        <v>30.36</v>
      </c>
      <c r="G70" s="35">
        <v>28.78</v>
      </c>
      <c r="H70" s="35">
        <v>30.93</v>
      </c>
      <c r="I70" s="35">
        <v>30.89</v>
      </c>
      <c r="J70" s="35">
        <v>32.880000000000003</v>
      </c>
      <c r="K70" s="35">
        <v>29.03</v>
      </c>
      <c r="L70" s="35">
        <v>30.78</v>
      </c>
      <c r="M70" s="35">
        <v>30.57</v>
      </c>
      <c r="N70" s="35">
        <v>30.88</v>
      </c>
      <c r="O70" s="35">
        <v>29.85</v>
      </c>
      <c r="P70" s="35">
        <v>30.53</v>
      </c>
      <c r="Q70" s="35">
        <v>30.54</v>
      </c>
      <c r="R70" s="35">
        <v>32.29</v>
      </c>
      <c r="S70" s="35">
        <v>29.9</v>
      </c>
      <c r="T70" s="35">
        <v>31.23</v>
      </c>
      <c r="U70" s="35">
        <v>32.28</v>
      </c>
      <c r="V70" s="35">
        <v>29.26</v>
      </c>
      <c r="W70" s="35">
        <v>30.17</v>
      </c>
      <c r="X70" s="35">
        <v>29.8</v>
      </c>
      <c r="Y70" s="35">
        <v>28.6</v>
      </c>
      <c r="Z70" s="35">
        <v>29.27</v>
      </c>
      <c r="AA70" s="35">
        <v>31.9</v>
      </c>
      <c r="AB70" s="35">
        <v>30.01</v>
      </c>
      <c r="AC70" s="35">
        <v>29.31</v>
      </c>
      <c r="AD70" s="35">
        <v>29.71</v>
      </c>
      <c r="AE70" s="35">
        <v>32.1</v>
      </c>
      <c r="AF70" s="35">
        <v>31.12</v>
      </c>
      <c r="AG70" s="35">
        <v>30.59</v>
      </c>
      <c r="AH70" s="35">
        <v>30.75</v>
      </c>
      <c r="AI70" s="35">
        <v>29.8</v>
      </c>
      <c r="AJ70" s="35">
        <v>31.1</v>
      </c>
      <c r="AK70" s="35">
        <v>29.54</v>
      </c>
      <c r="AL70" s="35">
        <v>29.51</v>
      </c>
      <c r="AM70" s="35">
        <v>28.93</v>
      </c>
      <c r="AN70" s="35">
        <v>29.35</v>
      </c>
      <c r="AO70" s="35">
        <v>29.76</v>
      </c>
      <c r="AP70" s="35">
        <v>29.26</v>
      </c>
      <c r="AQ70" s="35">
        <v>28.44</v>
      </c>
      <c r="AR70" s="35">
        <v>28.8</v>
      </c>
      <c r="AS70" s="35">
        <v>29.28</v>
      </c>
      <c r="AT70" s="35">
        <v>29.44</v>
      </c>
      <c r="AU70" s="35">
        <v>30.13</v>
      </c>
      <c r="AV70" s="35">
        <v>28.62</v>
      </c>
      <c r="AW70" s="35">
        <v>28.55</v>
      </c>
      <c r="AX70" s="35">
        <v>28.74</v>
      </c>
      <c r="AY70" s="35">
        <v>29.64</v>
      </c>
      <c r="AZ70" s="35">
        <v>28.71</v>
      </c>
      <c r="BA70" s="32">
        <f t="shared" ref="BA70:BA131" si="1">AVERAGE(E70:AZ70)</f>
        <v>30.010833333333334</v>
      </c>
    </row>
    <row r="71" spans="1:54" x14ac:dyDescent="0.25">
      <c r="A71" s="23">
        <v>73</v>
      </c>
      <c r="B71" s="23" t="s">
        <v>482</v>
      </c>
      <c r="C71" s="23" t="s">
        <v>290</v>
      </c>
      <c r="D71" s="23" t="s">
        <v>73</v>
      </c>
      <c r="E71" s="34">
        <v>22.75</v>
      </c>
      <c r="F71" s="34">
        <v>23.46</v>
      </c>
      <c r="G71" s="34">
        <v>22.89</v>
      </c>
      <c r="H71" s="34">
        <v>22.92</v>
      </c>
      <c r="I71" s="34">
        <v>23.76</v>
      </c>
      <c r="J71" s="34">
        <v>24.54</v>
      </c>
      <c r="K71" s="34">
        <v>22.15</v>
      </c>
      <c r="L71" s="34">
        <v>23.77</v>
      </c>
      <c r="M71" s="34">
        <v>23.86</v>
      </c>
      <c r="N71" s="34">
        <v>25.24</v>
      </c>
      <c r="O71" s="34">
        <v>23.07</v>
      </c>
      <c r="P71" s="34">
        <v>23.05</v>
      </c>
      <c r="Q71" s="34">
        <v>24.05</v>
      </c>
      <c r="R71" s="34">
        <v>25.23</v>
      </c>
      <c r="S71" s="34">
        <v>23.23</v>
      </c>
      <c r="T71" s="34">
        <v>23.95</v>
      </c>
      <c r="U71" s="34">
        <v>25.1</v>
      </c>
      <c r="V71" s="34">
        <v>21.27</v>
      </c>
      <c r="W71" s="34">
        <v>23.33</v>
      </c>
      <c r="X71" s="34">
        <v>23.19</v>
      </c>
      <c r="Y71" s="34">
        <v>23.01</v>
      </c>
      <c r="Z71" s="34">
        <v>23.15</v>
      </c>
      <c r="AA71" s="34">
        <v>24.57</v>
      </c>
      <c r="AB71" s="34">
        <v>22.74</v>
      </c>
      <c r="AC71" s="34">
        <v>20.77</v>
      </c>
      <c r="AD71" s="34">
        <v>22.57</v>
      </c>
      <c r="AE71" s="34">
        <v>25.8</v>
      </c>
      <c r="AF71" s="34">
        <v>24.04</v>
      </c>
      <c r="AG71" s="34">
        <v>23.23</v>
      </c>
      <c r="AH71" s="34">
        <v>23.54</v>
      </c>
      <c r="AI71" s="34">
        <v>22.82</v>
      </c>
      <c r="AJ71" s="34">
        <v>24.19</v>
      </c>
      <c r="AK71" s="34">
        <v>21.76</v>
      </c>
      <c r="AL71" s="34">
        <v>21.96</v>
      </c>
      <c r="AM71" s="34">
        <v>23.01</v>
      </c>
      <c r="AN71" s="34">
        <v>23.78</v>
      </c>
      <c r="AO71" s="34">
        <v>23.53</v>
      </c>
      <c r="AP71" s="34">
        <v>22.83</v>
      </c>
      <c r="AQ71" s="34">
        <v>22.09</v>
      </c>
      <c r="AR71" s="34">
        <v>22.14</v>
      </c>
      <c r="AS71" s="34">
        <v>22.96</v>
      </c>
      <c r="AT71" s="34">
        <v>22.62</v>
      </c>
      <c r="AU71" s="34">
        <v>24.74</v>
      </c>
      <c r="AV71" s="34">
        <v>23.01</v>
      </c>
      <c r="AW71" s="34">
        <v>21.86</v>
      </c>
      <c r="AX71" s="34">
        <v>22.34</v>
      </c>
      <c r="AY71" s="34">
        <v>22.61</v>
      </c>
      <c r="AZ71" s="34">
        <v>22.06</v>
      </c>
      <c r="BA71" s="32">
        <f t="shared" si="1"/>
        <v>23.219583333333333</v>
      </c>
    </row>
    <row r="72" spans="1:54" x14ac:dyDescent="0.25">
      <c r="A72" s="24">
        <v>74</v>
      </c>
      <c r="B72" s="24" t="s">
        <v>483</v>
      </c>
      <c r="C72" s="24" t="s">
        <v>291</v>
      </c>
      <c r="D72" s="24" t="s">
        <v>74</v>
      </c>
      <c r="E72" s="35">
        <v>30.88</v>
      </c>
      <c r="F72" s="35">
        <v>33.32</v>
      </c>
      <c r="G72" s="35">
        <v>33.26</v>
      </c>
      <c r="H72" s="35">
        <v>34.47</v>
      </c>
      <c r="I72" s="35">
        <v>33.04</v>
      </c>
      <c r="J72" s="35">
        <v>34.93</v>
      </c>
      <c r="K72" s="35">
        <v>29.17</v>
      </c>
      <c r="L72" s="35">
        <v>31.23</v>
      </c>
      <c r="M72" s="35">
        <v>31.21</v>
      </c>
      <c r="N72" s="35">
        <v>31.71</v>
      </c>
      <c r="O72" s="35">
        <v>29.68</v>
      </c>
      <c r="P72" s="35">
        <v>30.59</v>
      </c>
      <c r="Q72" s="35">
        <v>30.04</v>
      </c>
      <c r="R72" s="35">
        <v>33.31</v>
      </c>
      <c r="S72" s="35">
        <v>30.74</v>
      </c>
      <c r="T72" s="35">
        <v>32.65</v>
      </c>
      <c r="U72" s="35">
        <v>33.21</v>
      </c>
      <c r="V72" s="35">
        <v>31.63</v>
      </c>
      <c r="W72" s="35">
        <v>29.89</v>
      </c>
      <c r="X72" s="35">
        <v>30.05</v>
      </c>
      <c r="Y72" s="35">
        <v>30.11</v>
      </c>
      <c r="Z72" s="35">
        <v>29.92</v>
      </c>
      <c r="AA72" s="35">
        <v>31.79</v>
      </c>
      <c r="AB72" s="35">
        <v>29.83</v>
      </c>
      <c r="AC72" s="35">
        <v>30.17</v>
      </c>
      <c r="AD72" s="35">
        <v>29.12</v>
      </c>
      <c r="AE72" s="35">
        <v>31.25</v>
      </c>
      <c r="AF72" s="35">
        <v>30.59</v>
      </c>
      <c r="AG72" s="35">
        <v>30.64</v>
      </c>
      <c r="AH72" s="35">
        <v>30.82</v>
      </c>
      <c r="AI72" s="35">
        <v>30.7</v>
      </c>
      <c r="AJ72" s="35">
        <v>31.49</v>
      </c>
      <c r="AK72" s="35">
        <v>32.18</v>
      </c>
      <c r="AL72" s="35">
        <v>30.19</v>
      </c>
      <c r="AM72" s="35">
        <v>30.66</v>
      </c>
      <c r="AN72" s="35">
        <v>30.47</v>
      </c>
      <c r="AO72" s="35">
        <v>31.95</v>
      </c>
      <c r="AP72" s="35">
        <v>30.56</v>
      </c>
      <c r="AQ72" s="35">
        <v>29.75</v>
      </c>
      <c r="AR72" s="35">
        <v>30.92</v>
      </c>
      <c r="AS72" s="35">
        <v>31.27</v>
      </c>
      <c r="AT72" s="35">
        <v>31.83</v>
      </c>
      <c r="AU72" s="35">
        <v>31.32</v>
      </c>
      <c r="AV72" s="35">
        <v>29.42</v>
      </c>
      <c r="AW72" s="35">
        <v>30.45</v>
      </c>
      <c r="AX72" s="35">
        <v>30.58</v>
      </c>
      <c r="AY72" s="35">
        <v>31.1</v>
      </c>
      <c r="AZ72" s="35">
        <v>31.08</v>
      </c>
      <c r="BA72" s="32">
        <f t="shared" si="1"/>
        <v>31.149374999999996</v>
      </c>
    </row>
    <row r="73" spans="1:54" x14ac:dyDescent="0.25">
      <c r="A73" s="23">
        <v>75</v>
      </c>
      <c r="B73" s="23" t="s">
        <v>484</v>
      </c>
      <c r="C73" s="23" t="s">
        <v>292</v>
      </c>
      <c r="D73" s="23" t="s">
        <v>75</v>
      </c>
      <c r="E73" s="34">
        <v>26.8</v>
      </c>
      <c r="F73" s="34">
        <v>27.71</v>
      </c>
      <c r="G73" s="34">
        <v>27.13</v>
      </c>
      <c r="H73" s="34">
        <v>27.8</v>
      </c>
      <c r="I73" s="34">
        <v>27.8</v>
      </c>
      <c r="J73" s="34">
        <v>29</v>
      </c>
      <c r="K73" s="34">
        <v>26.64</v>
      </c>
      <c r="L73" s="34">
        <v>27.78</v>
      </c>
      <c r="M73" s="34">
        <v>27.85</v>
      </c>
      <c r="N73" s="34">
        <v>30</v>
      </c>
      <c r="O73" s="34">
        <v>27.07</v>
      </c>
      <c r="P73" s="34">
        <v>27.32</v>
      </c>
      <c r="Q73" s="34">
        <v>27.98</v>
      </c>
      <c r="R73" s="34">
        <v>29.56</v>
      </c>
      <c r="S73" s="34">
        <v>27.5</v>
      </c>
      <c r="T73" s="34">
        <v>28.59</v>
      </c>
      <c r="U73" s="34">
        <v>29.28</v>
      </c>
      <c r="V73" s="34">
        <v>25.87</v>
      </c>
      <c r="W73" s="34">
        <v>27.27</v>
      </c>
      <c r="X73" s="34">
        <v>27.16</v>
      </c>
      <c r="Y73" s="34">
        <v>27.17</v>
      </c>
      <c r="Z73" s="34">
        <v>27.54</v>
      </c>
      <c r="AA73" s="34">
        <v>28.59</v>
      </c>
      <c r="AB73" s="34">
        <v>27</v>
      </c>
      <c r="AC73" s="34">
        <v>25.65</v>
      </c>
      <c r="AD73" s="34">
        <v>26.78</v>
      </c>
      <c r="AE73" s="34">
        <v>29.72</v>
      </c>
      <c r="AF73" s="34">
        <v>28.5</v>
      </c>
      <c r="AG73" s="34">
        <v>27.26</v>
      </c>
      <c r="AH73" s="34">
        <v>27.67</v>
      </c>
      <c r="AI73" s="34">
        <v>26.97</v>
      </c>
      <c r="AJ73" s="34">
        <v>28.21</v>
      </c>
      <c r="AK73" s="34">
        <v>26.19</v>
      </c>
      <c r="AL73" s="34">
        <v>26.44</v>
      </c>
      <c r="AM73" s="34">
        <v>27.04</v>
      </c>
      <c r="AN73" s="34">
        <v>27.54</v>
      </c>
      <c r="AO73" s="34">
        <v>27.6</v>
      </c>
      <c r="AP73" s="34">
        <v>27.2</v>
      </c>
      <c r="AQ73" s="34">
        <v>26.47</v>
      </c>
      <c r="AR73" s="34">
        <v>26.32</v>
      </c>
      <c r="AS73" s="34">
        <v>26.95</v>
      </c>
      <c r="AT73" s="34">
        <v>26.65</v>
      </c>
      <c r="AU73" s="34">
        <v>28.55</v>
      </c>
      <c r="AV73" s="34">
        <v>27.18</v>
      </c>
      <c r="AW73" s="34">
        <v>26.57</v>
      </c>
      <c r="AX73" s="34">
        <v>26.99</v>
      </c>
      <c r="AY73" s="34">
        <v>27.16</v>
      </c>
      <c r="AZ73" s="34">
        <v>26.7</v>
      </c>
      <c r="BA73" s="32">
        <f t="shared" si="1"/>
        <v>27.473333333333333</v>
      </c>
    </row>
    <row r="74" spans="1:54" x14ac:dyDescent="0.25">
      <c r="A74" s="24">
        <v>76</v>
      </c>
      <c r="B74" s="24" t="s">
        <v>485</v>
      </c>
      <c r="C74" s="24" t="s">
        <v>293</v>
      </c>
      <c r="D74" s="24" t="s">
        <v>76</v>
      </c>
      <c r="E74" s="35">
        <v>29.75</v>
      </c>
      <c r="F74" s="35">
        <v>31.49</v>
      </c>
      <c r="G74" s="42">
        <v>30.84</v>
      </c>
      <c r="H74" s="35">
        <v>30.91</v>
      </c>
      <c r="I74" s="35">
        <v>30.86</v>
      </c>
      <c r="J74" s="35">
        <v>32.04</v>
      </c>
      <c r="K74" s="35">
        <v>29.6</v>
      </c>
      <c r="L74" s="35">
        <v>30.61</v>
      </c>
      <c r="M74" s="35">
        <v>31</v>
      </c>
      <c r="N74" s="35">
        <v>31.59</v>
      </c>
      <c r="O74" s="35">
        <v>30.11</v>
      </c>
      <c r="P74" s="35">
        <v>30.73</v>
      </c>
      <c r="Q74" s="35">
        <v>30.61</v>
      </c>
      <c r="R74" s="35">
        <v>32.24</v>
      </c>
      <c r="S74" s="35">
        <v>30.46</v>
      </c>
      <c r="T74" s="35">
        <v>31</v>
      </c>
      <c r="U74" s="42">
        <v>31.58</v>
      </c>
      <c r="V74" s="35">
        <v>30.32</v>
      </c>
      <c r="W74" s="35">
        <v>29.21</v>
      </c>
      <c r="X74" s="35">
        <v>30.48</v>
      </c>
      <c r="Y74" s="35">
        <v>30.42</v>
      </c>
      <c r="Z74" s="35">
        <v>31.25</v>
      </c>
      <c r="AA74" s="35">
        <v>31.97</v>
      </c>
      <c r="AB74" s="35">
        <v>30.64</v>
      </c>
      <c r="AC74" s="35">
        <v>30.93</v>
      </c>
      <c r="AD74" s="35">
        <v>30.48</v>
      </c>
      <c r="AE74" s="35">
        <v>32.68</v>
      </c>
      <c r="AF74" s="35">
        <v>31.53</v>
      </c>
      <c r="AG74" s="35">
        <v>30.23</v>
      </c>
      <c r="AH74" s="35">
        <v>31.59</v>
      </c>
      <c r="AI74" s="35">
        <v>30.51</v>
      </c>
      <c r="AJ74" s="35">
        <v>30.68</v>
      </c>
      <c r="AK74" s="35">
        <v>31.3</v>
      </c>
      <c r="AL74" s="35">
        <v>31.13</v>
      </c>
      <c r="AM74" s="35">
        <v>31.93</v>
      </c>
      <c r="AN74" s="35">
        <v>31.73</v>
      </c>
      <c r="AO74" s="35">
        <v>30.8</v>
      </c>
      <c r="AP74" s="35">
        <v>30.59</v>
      </c>
      <c r="AQ74" s="35">
        <v>30.14</v>
      </c>
      <c r="AR74" s="35">
        <v>31.1</v>
      </c>
      <c r="AS74" s="35">
        <v>31.29</v>
      </c>
      <c r="AT74" s="35">
        <v>31.72</v>
      </c>
      <c r="AU74" s="42">
        <v>31.81</v>
      </c>
      <c r="AV74" s="35">
        <v>29.69</v>
      </c>
      <c r="AW74" s="35">
        <v>30.18</v>
      </c>
      <c r="AX74" s="35">
        <v>30.56</v>
      </c>
      <c r="AY74" s="35">
        <v>31.15</v>
      </c>
      <c r="AZ74" s="35">
        <v>30.68</v>
      </c>
      <c r="BA74" s="32">
        <f t="shared" si="1"/>
        <v>30.919583333333335</v>
      </c>
    </row>
    <row r="75" spans="1:54" x14ac:dyDescent="0.25">
      <c r="A75" s="23">
        <v>77</v>
      </c>
      <c r="B75" s="23" t="s">
        <v>486</v>
      </c>
      <c r="C75" s="23" t="s">
        <v>294</v>
      </c>
      <c r="D75" s="23" t="s">
        <v>77</v>
      </c>
      <c r="E75" s="34">
        <v>29.47</v>
      </c>
      <c r="F75" s="34">
        <v>31.06</v>
      </c>
      <c r="G75" s="34">
        <v>30.69</v>
      </c>
      <c r="H75" s="34">
        <v>30.33</v>
      </c>
      <c r="I75" s="34">
        <v>30.34</v>
      </c>
      <c r="J75" s="34">
        <v>31.63</v>
      </c>
      <c r="K75" s="34">
        <v>29.19</v>
      </c>
      <c r="L75" s="34">
        <v>30.58</v>
      </c>
      <c r="M75" s="34">
        <v>30.67</v>
      </c>
      <c r="N75" s="34">
        <v>32.26</v>
      </c>
      <c r="O75" s="34">
        <v>29.7</v>
      </c>
      <c r="P75" s="34">
        <v>30.03</v>
      </c>
      <c r="Q75" s="34">
        <v>30.01</v>
      </c>
      <c r="R75" s="34">
        <v>31.78</v>
      </c>
      <c r="S75" s="34">
        <v>29.65</v>
      </c>
      <c r="T75" s="34">
        <v>31.46</v>
      </c>
      <c r="U75" s="34">
        <v>32.5</v>
      </c>
      <c r="V75" s="34">
        <v>29.88</v>
      </c>
      <c r="W75" s="34">
        <v>29.85</v>
      </c>
      <c r="X75" s="34">
        <v>29.88</v>
      </c>
      <c r="Y75" s="34">
        <v>30.61</v>
      </c>
      <c r="Z75" s="34">
        <v>30.57</v>
      </c>
      <c r="AA75" s="34">
        <v>31.43</v>
      </c>
      <c r="AB75" s="34">
        <v>30.22</v>
      </c>
      <c r="AC75" s="34">
        <v>29.24</v>
      </c>
      <c r="AD75" s="34">
        <v>29.67</v>
      </c>
      <c r="AE75" s="34">
        <v>32.51</v>
      </c>
      <c r="AF75" s="34">
        <v>30.7</v>
      </c>
      <c r="AG75" s="34">
        <v>30.28</v>
      </c>
      <c r="AH75" s="34">
        <v>30.82</v>
      </c>
      <c r="AI75" s="34">
        <v>29.29</v>
      </c>
      <c r="AJ75" s="34">
        <v>31</v>
      </c>
      <c r="AK75" s="34">
        <v>29.73</v>
      </c>
      <c r="AL75" s="34">
        <v>29.44</v>
      </c>
      <c r="AM75" s="34">
        <v>30.87</v>
      </c>
      <c r="AN75" s="34">
        <v>31.13</v>
      </c>
      <c r="AO75" s="34">
        <v>30.57</v>
      </c>
      <c r="AP75" s="34">
        <v>30.5</v>
      </c>
      <c r="AQ75" s="34">
        <v>28.79</v>
      </c>
      <c r="AR75" s="34">
        <v>30.33</v>
      </c>
      <c r="AS75" s="34">
        <v>30.63</v>
      </c>
      <c r="AT75" s="34">
        <v>30.8</v>
      </c>
      <c r="AU75" s="34">
        <v>30.88</v>
      </c>
      <c r="AV75" s="34">
        <v>29.46</v>
      </c>
      <c r="AW75" s="34">
        <v>29.6</v>
      </c>
      <c r="AX75" s="34">
        <v>29.76</v>
      </c>
      <c r="AY75" s="34">
        <v>30.73</v>
      </c>
      <c r="AZ75" s="34">
        <v>29.69</v>
      </c>
      <c r="BA75" s="32">
        <f t="shared" si="1"/>
        <v>30.421041666666667</v>
      </c>
    </row>
    <row r="76" spans="1:54" x14ac:dyDescent="0.25">
      <c r="A76" s="23">
        <v>79</v>
      </c>
      <c r="B76" s="23" t="s">
        <v>488</v>
      </c>
      <c r="C76" s="23" t="s">
        <v>296</v>
      </c>
      <c r="D76" s="23" t="s">
        <v>78</v>
      </c>
      <c r="E76" s="34">
        <v>27.72</v>
      </c>
      <c r="F76" s="34">
        <v>30.68</v>
      </c>
      <c r="G76" s="34">
        <v>28.77</v>
      </c>
      <c r="H76" s="34">
        <v>30.57</v>
      </c>
      <c r="I76" s="34">
        <v>29.81</v>
      </c>
      <c r="J76" s="34">
        <v>31.45</v>
      </c>
      <c r="K76" s="34">
        <v>28.06</v>
      </c>
      <c r="L76" s="34">
        <v>29.86</v>
      </c>
      <c r="M76" s="34">
        <v>30.27</v>
      </c>
      <c r="N76" s="34">
        <v>31.03</v>
      </c>
      <c r="O76" s="34">
        <v>29.25</v>
      </c>
      <c r="P76" s="34">
        <v>29.31</v>
      </c>
      <c r="Q76" s="34">
        <v>28.73</v>
      </c>
      <c r="R76" s="34">
        <v>31.18</v>
      </c>
      <c r="S76" s="34">
        <v>29.14</v>
      </c>
      <c r="T76" s="34">
        <v>31.02</v>
      </c>
      <c r="U76" s="34">
        <v>31.93</v>
      </c>
      <c r="V76" s="34">
        <v>29.69</v>
      </c>
      <c r="W76" s="34">
        <v>28.64</v>
      </c>
      <c r="X76" s="34">
        <v>28.88</v>
      </c>
      <c r="Y76" s="34">
        <v>28.8</v>
      </c>
      <c r="Z76" s="34">
        <v>29.04</v>
      </c>
      <c r="AA76" s="34">
        <v>30.85</v>
      </c>
      <c r="AB76" s="34">
        <v>29.88</v>
      </c>
      <c r="AC76" s="34">
        <v>29.14</v>
      </c>
      <c r="AD76" s="34">
        <v>28.79</v>
      </c>
      <c r="AE76" s="34">
        <v>31.13</v>
      </c>
      <c r="AF76" s="34">
        <v>30.48</v>
      </c>
      <c r="AG76" s="34">
        <v>30.22</v>
      </c>
      <c r="AH76" s="34">
        <v>30.09</v>
      </c>
      <c r="AI76" s="34">
        <v>28.76</v>
      </c>
      <c r="AJ76" s="34">
        <v>30.48</v>
      </c>
      <c r="AK76" s="34">
        <v>29.83</v>
      </c>
      <c r="AL76" s="34">
        <v>28.87</v>
      </c>
      <c r="AM76" s="34">
        <v>28.82</v>
      </c>
      <c r="AN76" s="34">
        <v>29.07</v>
      </c>
      <c r="AO76" s="34">
        <v>28.79</v>
      </c>
      <c r="AP76" s="34">
        <v>29.23</v>
      </c>
      <c r="AQ76" s="34">
        <v>27.75</v>
      </c>
      <c r="AR76" s="34">
        <v>29.18</v>
      </c>
      <c r="AS76" s="34">
        <v>29.83</v>
      </c>
      <c r="AT76" s="34">
        <v>29.63</v>
      </c>
      <c r="AU76" s="34">
        <v>29.19</v>
      </c>
      <c r="AV76" s="34">
        <v>27.87</v>
      </c>
      <c r="AW76" s="34">
        <v>27.85</v>
      </c>
      <c r="AX76" s="34">
        <v>28.63</v>
      </c>
      <c r="AY76" s="34">
        <v>29.43</v>
      </c>
      <c r="AZ76" s="34">
        <v>28.92</v>
      </c>
      <c r="BA76" s="32">
        <f t="shared" si="1"/>
        <v>29.511250000000004</v>
      </c>
    </row>
    <row r="77" spans="1:54" x14ac:dyDescent="0.25">
      <c r="A77" s="24">
        <v>80</v>
      </c>
      <c r="B77" s="24" t="s">
        <v>489</v>
      </c>
      <c r="C77" s="24" t="s">
        <v>297</v>
      </c>
      <c r="D77" s="24" t="s">
        <v>79</v>
      </c>
      <c r="E77" s="35">
        <v>30.82</v>
      </c>
      <c r="F77" s="35">
        <v>31.82</v>
      </c>
      <c r="G77" s="35">
        <v>31.02</v>
      </c>
      <c r="H77" s="35">
        <v>31.71</v>
      </c>
      <c r="I77" s="35">
        <v>32.28</v>
      </c>
      <c r="J77" s="35">
        <v>33.520000000000003</v>
      </c>
      <c r="K77" s="35">
        <v>30.93</v>
      </c>
      <c r="L77" s="35">
        <v>31.96</v>
      </c>
      <c r="M77" s="35">
        <v>32.31</v>
      </c>
      <c r="N77" s="35">
        <v>33.869999999999997</v>
      </c>
      <c r="O77" s="35">
        <v>31.51</v>
      </c>
      <c r="P77" s="35">
        <v>31.05</v>
      </c>
      <c r="Q77" s="35">
        <v>31.99</v>
      </c>
      <c r="R77" s="35">
        <v>33.78</v>
      </c>
      <c r="S77" s="35">
        <v>31.2</v>
      </c>
      <c r="T77" s="35">
        <v>32.11</v>
      </c>
      <c r="U77" s="35">
        <v>34.58</v>
      </c>
      <c r="V77" s="35">
        <v>29.85</v>
      </c>
      <c r="W77" s="35">
        <v>31.73</v>
      </c>
      <c r="X77" s="35">
        <v>31.18</v>
      </c>
      <c r="Y77" s="35">
        <v>31.01</v>
      </c>
      <c r="Z77" s="35">
        <v>31.44</v>
      </c>
      <c r="AA77" s="35">
        <v>33</v>
      </c>
      <c r="AB77" s="35">
        <v>31.22</v>
      </c>
      <c r="AC77" s="35">
        <v>29.62</v>
      </c>
      <c r="AD77" s="35">
        <v>31.21</v>
      </c>
      <c r="AE77" s="35">
        <v>33.270000000000003</v>
      </c>
      <c r="AF77" s="35">
        <v>33.14</v>
      </c>
      <c r="AG77" s="35">
        <v>31.66</v>
      </c>
      <c r="AH77" s="35">
        <v>32.119999999999997</v>
      </c>
      <c r="AI77" s="35">
        <v>31.33</v>
      </c>
      <c r="AJ77" s="35">
        <v>32.119999999999997</v>
      </c>
      <c r="AK77" s="35">
        <v>30.98</v>
      </c>
      <c r="AL77" s="35">
        <v>30.77</v>
      </c>
      <c r="AM77" s="35">
        <v>31.51</v>
      </c>
      <c r="AN77" s="35">
        <v>31.64</v>
      </c>
      <c r="AO77" s="35">
        <v>31.94</v>
      </c>
      <c r="AP77" s="35">
        <v>31.3</v>
      </c>
      <c r="AQ77" s="35">
        <v>30.06</v>
      </c>
      <c r="AR77" s="35">
        <v>30.65</v>
      </c>
      <c r="AS77" s="35">
        <v>31.13</v>
      </c>
      <c r="AT77" s="35">
        <v>31.6</v>
      </c>
      <c r="AU77" s="35">
        <v>33.26</v>
      </c>
      <c r="AV77" s="35">
        <v>30.77</v>
      </c>
      <c r="AW77" s="35">
        <v>30.32</v>
      </c>
      <c r="AX77" s="35">
        <v>30.89</v>
      </c>
      <c r="AY77" s="35">
        <v>31.02</v>
      </c>
      <c r="AZ77" s="35">
        <v>30.77</v>
      </c>
      <c r="BA77" s="32">
        <f t="shared" si="1"/>
        <v>31.64520833333334</v>
      </c>
    </row>
    <row r="78" spans="1:54" x14ac:dyDescent="0.25">
      <c r="A78" s="23">
        <v>81</v>
      </c>
      <c r="B78" s="23" t="s">
        <v>490</v>
      </c>
      <c r="C78" s="23" t="s">
        <v>298</v>
      </c>
      <c r="D78" s="23" t="s">
        <v>80</v>
      </c>
      <c r="E78" s="34">
        <v>30.05</v>
      </c>
      <c r="F78" s="34">
        <v>31.97</v>
      </c>
      <c r="G78" s="34">
        <v>31.15</v>
      </c>
      <c r="H78" s="34">
        <v>32.79</v>
      </c>
      <c r="I78" s="34">
        <v>31.55</v>
      </c>
      <c r="J78" s="34">
        <v>32.119999999999997</v>
      </c>
      <c r="K78" s="34">
        <v>30.21</v>
      </c>
      <c r="L78" s="34">
        <v>30.89</v>
      </c>
      <c r="M78" s="34">
        <v>31.74</v>
      </c>
      <c r="N78" s="34">
        <v>33.18</v>
      </c>
      <c r="O78" s="34">
        <v>30.78</v>
      </c>
      <c r="P78" s="34">
        <v>31.23</v>
      </c>
      <c r="Q78" s="34">
        <v>31.2</v>
      </c>
      <c r="R78" s="34">
        <v>33.08</v>
      </c>
      <c r="S78" s="34">
        <v>30.92</v>
      </c>
      <c r="T78" s="34">
        <v>32.659999999999997</v>
      </c>
      <c r="U78" s="34">
        <v>33.28</v>
      </c>
      <c r="V78" s="34">
        <v>31.77</v>
      </c>
      <c r="W78" s="34">
        <v>31.16</v>
      </c>
      <c r="X78" s="34">
        <v>31.23</v>
      </c>
      <c r="Y78" s="34">
        <v>31.24</v>
      </c>
      <c r="Z78" s="34">
        <v>31.3</v>
      </c>
      <c r="AA78" s="34">
        <v>32.65</v>
      </c>
      <c r="AB78" s="34">
        <v>31.1</v>
      </c>
      <c r="AC78" s="34">
        <v>37.049999999999997</v>
      </c>
      <c r="AD78" s="34">
        <v>30.87</v>
      </c>
      <c r="AE78" s="34">
        <v>33.340000000000003</v>
      </c>
      <c r="AF78" s="34">
        <v>32.67</v>
      </c>
      <c r="AG78" s="34">
        <v>31.65</v>
      </c>
      <c r="AH78" s="34">
        <v>32.81</v>
      </c>
      <c r="AI78" s="34">
        <v>30.62</v>
      </c>
      <c r="AJ78" s="34">
        <v>31.94</v>
      </c>
      <c r="AK78" s="34">
        <v>31.84</v>
      </c>
      <c r="AL78" s="34">
        <v>30.84</v>
      </c>
      <c r="AM78" s="34">
        <v>30.66</v>
      </c>
      <c r="AN78" s="34">
        <v>31.42</v>
      </c>
      <c r="AO78" s="34">
        <v>31.33</v>
      </c>
      <c r="AP78" s="34">
        <v>31.27</v>
      </c>
      <c r="AQ78" s="34">
        <v>30.62</v>
      </c>
      <c r="AR78" s="34">
        <v>31.05</v>
      </c>
      <c r="AS78" s="34">
        <v>31.22</v>
      </c>
      <c r="AT78" s="34">
        <v>31.55</v>
      </c>
      <c r="AU78" s="34">
        <v>31.9</v>
      </c>
      <c r="AV78" s="34">
        <v>30.48</v>
      </c>
      <c r="AW78" s="34">
        <v>30.16</v>
      </c>
      <c r="AX78" s="34">
        <v>30.75</v>
      </c>
      <c r="AY78" s="34">
        <v>31.98</v>
      </c>
      <c r="AZ78" s="34">
        <v>30.43</v>
      </c>
      <c r="BA78" s="32">
        <f t="shared" si="1"/>
        <v>31.618750000000002</v>
      </c>
    </row>
    <row r="79" spans="1:54" x14ac:dyDescent="0.25">
      <c r="A79" s="24">
        <v>82</v>
      </c>
      <c r="B79" s="24" t="s">
        <v>491</v>
      </c>
      <c r="C79" s="24" t="s">
        <v>299</v>
      </c>
      <c r="D79" s="24" t="s">
        <v>81</v>
      </c>
      <c r="E79" s="35">
        <v>25.11</v>
      </c>
      <c r="F79" s="35">
        <v>27.6</v>
      </c>
      <c r="G79" s="35">
        <v>26.62</v>
      </c>
      <c r="H79" s="35">
        <v>27.53</v>
      </c>
      <c r="I79" s="35">
        <v>27.14</v>
      </c>
      <c r="J79" s="35">
        <v>28.21</v>
      </c>
      <c r="K79" s="35">
        <v>25.47</v>
      </c>
      <c r="L79" s="35">
        <v>27.27</v>
      </c>
      <c r="M79" s="35">
        <v>26.84</v>
      </c>
      <c r="N79" s="35">
        <v>27.65</v>
      </c>
      <c r="O79" s="35">
        <v>26.26</v>
      </c>
      <c r="P79" s="35">
        <v>26.33</v>
      </c>
      <c r="Q79" s="35">
        <v>26.2</v>
      </c>
      <c r="R79" s="35">
        <v>28.16</v>
      </c>
      <c r="S79" s="35">
        <v>26.11</v>
      </c>
      <c r="T79" s="35">
        <v>28.11</v>
      </c>
      <c r="U79" s="35">
        <v>28.74</v>
      </c>
      <c r="V79" s="35">
        <v>26.46</v>
      </c>
      <c r="W79" s="35">
        <v>26.01</v>
      </c>
      <c r="X79" s="35">
        <v>26.02</v>
      </c>
      <c r="Y79" s="35">
        <v>25.87</v>
      </c>
      <c r="Z79" s="35">
        <v>26.3</v>
      </c>
      <c r="AA79" s="35">
        <v>28.34</v>
      </c>
      <c r="AB79" s="35">
        <v>26.64</v>
      </c>
      <c r="AC79" s="35">
        <v>26.27</v>
      </c>
      <c r="AD79" s="35">
        <v>26.04</v>
      </c>
      <c r="AE79" s="35">
        <v>27.94</v>
      </c>
      <c r="AF79" s="35">
        <v>27.53</v>
      </c>
      <c r="AG79" s="35">
        <v>27.15</v>
      </c>
      <c r="AH79" s="35">
        <v>27.27</v>
      </c>
      <c r="AI79" s="35">
        <v>26.17</v>
      </c>
      <c r="AJ79" s="35">
        <v>27</v>
      </c>
      <c r="AK79" s="35">
        <v>26.93</v>
      </c>
      <c r="AL79" s="35">
        <v>25.73</v>
      </c>
      <c r="AM79" s="35">
        <v>26.02</v>
      </c>
      <c r="AN79" s="35">
        <v>26.14</v>
      </c>
      <c r="AO79" s="35">
        <v>26.98</v>
      </c>
      <c r="AP79" s="35">
        <v>26.23</v>
      </c>
      <c r="AQ79" s="35">
        <v>25.28</v>
      </c>
      <c r="AR79" s="35">
        <v>26.29</v>
      </c>
      <c r="AS79" s="35">
        <v>26.9</v>
      </c>
      <c r="AT79" s="35">
        <v>27.04</v>
      </c>
      <c r="AU79" s="35">
        <v>26.9</v>
      </c>
      <c r="AV79" s="35">
        <v>25.21</v>
      </c>
      <c r="AW79" s="35">
        <v>25.76</v>
      </c>
      <c r="AX79" s="35">
        <v>26.22</v>
      </c>
      <c r="AY79" s="35">
        <v>26.63</v>
      </c>
      <c r="AZ79" s="35">
        <v>26.06</v>
      </c>
      <c r="BA79" s="32">
        <f t="shared" si="1"/>
        <v>26.680833333333336</v>
      </c>
    </row>
    <row r="80" spans="1:54" x14ac:dyDescent="0.25">
      <c r="A80" s="23">
        <v>83</v>
      </c>
      <c r="B80" s="23" t="s">
        <v>492</v>
      </c>
      <c r="C80" s="23" t="s">
        <v>300</v>
      </c>
      <c r="D80" s="23" t="s">
        <v>82</v>
      </c>
      <c r="E80" s="34">
        <v>31.91</v>
      </c>
      <c r="F80" s="34">
        <v>35.19</v>
      </c>
      <c r="G80" s="34">
        <v>33.29</v>
      </c>
      <c r="H80" s="34">
        <v>33.67</v>
      </c>
      <c r="I80" s="34">
        <v>32.76</v>
      </c>
      <c r="J80" s="34">
        <v>34.590000000000003</v>
      </c>
      <c r="K80" s="34">
        <v>32.25</v>
      </c>
      <c r="L80" s="34">
        <v>33.090000000000003</v>
      </c>
      <c r="M80" s="34">
        <v>33.619999999999997</v>
      </c>
      <c r="N80" s="34">
        <v>35.86</v>
      </c>
      <c r="O80" s="34">
        <v>32.43</v>
      </c>
      <c r="P80" s="34">
        <v>33.450000000000003</v>
      </c>
      <c r="Q80" s="34">
        <v>31.75</v>
      </c>
      <c r="R80" s="34">
        <v>33.659999999999997</v>
      </c>
      <c r="S80" s="34">
        <v>31.58</v>
      </c>
      <c r="T80" s="34">
        <v>36.61</v>
      </c>
      <c r="U80" s="34">
        <v>36.380000000000003</v>
      </c>
      <c r="V80" s="34">
        <v>33.99</v>
      </c>
      <c r="W80" s="34">
        <v>32.840000000000003</v>
      </c>
      <c r="X80" s="34">
        <v>32.270000000000003</v>
      </c>
      <c r="Y80" s="34">
        <v>32.79</v>
      </c>
      <c r="Z80" s="34">
        <v>32.270000000000003</v>
      </c>
      <c r="AA80" s="34">
        <v>33.68</v>
      </c>
      <c r="AB80" s="34">
        <v>32.729999999999997</v>
      </c>
      <c r="AC80" s="34">
        <v>34.82</v>
      </c>
      <c r="AD80" s="34">
        <v>32.159999999999997</v>
      </c>
      <c r="AE80" s="34">
        <v>35.6</v>
      </c>
      <c r="AF80" s="34">
        <v>32.78</v>
      </c>
      <c r="AG80" s="34">
        <v>33.14</v>
      </c>
      <c r="AH80" s="34">
        <v>34.07</v>
      </c>
      <c r="AI80" s="34">
        <v>31.97</v>
      </c>
      <c r="AJ80" s="34">
        <v>32.81</v>
      </c>
      <c r="AK80" s="34">
        <v>32.799999999999997</v>
      </c>
      <c r="AL80" s="34">
        <v>32.03</v>
      </c>
      <c r="AM80" s="34">
        <v>31.7</v>
      </c>
      <c r="AN80" s="34">
        <v>32.08</v>
      </c>
      <c r="AO80" s="34">
        <v>32.26</v>
      </c>
      <c r="AP80" s="34">
        <v>32.82</v>
      </c>
      <c r="AQ80" s="34">
        <v>31.51</v>
      </c>
      <c r="AR80" s="34">
        <v>32.31</v>
      </c>
      <c r="AS80" s="34">
        <v>33.18</v>
      </c>
      <c r="AT80" s="34">
        <v>33.49</v>
      </c>
      <c r="AU80" s="34">
        <v>32.21</v>
      </c>
      <c r="AV80" s="34">
        <v>31.16</v>
      </c>
      <c r="AW80" s="34">
        <v>31.18</v>
      </c>
      <c r="AX80" s="34">
        <v>32.74</v>
      </c>
      <c r="AY80" s="34">
        <v>33.119999999999997</v>
      </c>
      <c r="AZ80" s="34">
        <v>32.950000000000003</v>
      </c>
      <c r="BA80" s="32">
        <f t="shared" si="1"/>
        <v>33.07395833333333</v>
      </c>
    </row>
    <row r="81" spans="1:54" x14ac:dyDescent="0.25">
      <c r="A81" s="24">
        <v>84</v>
      </c>
      <c r="B81" s="24" t="s">
        <v>493</v>
      </c>
      <c r="C81" s="24" t="s">
        <v>301</v>
      </c>
      <c r="D81" s="24" t="s">
        <v>83</v>
      </c>
      <c r="E81" s="35">
        <v>32.76</v>
      </c>
      <c r="F81" s="35">
        <v>34.67</v>
      </c>
      <c r="G81" s="35">
        <v>32.81</v>
      </c>
      <c r="H81" s="35">
        <v>33.520000000000003</v>
      </c>
      <c r="I81" s="35">
        <v>33.5</v>
      </c>
      <c r="J81" s="35">
        <v>35.06</v>
      </c>
      <c r="K81" s="35">
        <v>33.18</v>
      </c>
      <c r="L81" s="35">
        <v>34.99</v>
      </c>
      <c r="M81" s="35">
        <v>33.229999999999997</v>
      </c>
      <c r="N81" s="35">
        <v>35.090000000000003</v>
      </c>
      <c r="O81" s="35">
        <v>32.31</v>
      </c>
      <c r="P81" s="35">
        <v>33.15</v>
      </c>
      <c r="Q81" s="35">
        <v>33.47</v>
      </c>
      <c r="R81" s="35">
        <v>36.76</v>
      </c>
      <c r="S81" s="35">
        <v>33.520000000000003</v>
      </c>
      <c r="T81" s="35">
        <v>34.26</v>
      </c>
      <c r="U81" s="35">
        <v>35.770000000000003</v>
      </c>
      <c r="V81" s="35">
        <v>33.56</v>
      </c>
      <c r="W81" s="35">
        <v>33.9</v>
      </c>
      <c r="X81" s="35">
        <v>33.28</v>
      </c>
      <c r="Y81" s="35">
        <v>32.6</v>
      </c>
      <c r="Z81" s="35">
        <v>33.54</v>
      </c>
      <c r="AA81" s="35">
        <v>33.94</v>
      </c>
      <c r="AB81" s="35">
        <v>33.03</v>
      </c>
      <c r="AC81" s="35">
        <v>33.61</v>
      </c>
      <c r="AD81" s="35">
        <v>33.1</v>
      </c>
      <c r="AE81" s="35">
        <v>35.46</v>
      </c>
      <c r="AF81" s="35">
        <v>33.92</v>
      </c>
      <c r="AG81" s="35">
        <v>33.65</v>
      </c>
      <c r="AH81" s="35">
        <v>34.35</v>
      </c>
      <c r="AI81" s="35">
        <v>33.75</v>
      </c>
      <c r="AJ81" s="35">
        <v>34.5</v>
      </c>
      <c r="AK81" s="35">
        <v>32.72</v>
      </c>
      <c r="AL81" s="35">
        <v>33.270000000000003</v>
      </c>
      <c r="AM81" s="35">
        <v>32.549999999999997</v>
      </c>
      <c r="AN81" s="35">
        <v>32.68</v>
      </c>
      <c r="AO81" s="35">
        <v>31.73</v>
      </c>
      <c r="AP81" s="35">
        <v>32.93</v>
      </c>
      <c r="AQ81" s="35">
        <v>31.85</v>
      </c>
      <c r="AR81" s="35">
        <v>32.659999999999997</v>
      </c>
      <c r="AS81" s="35">
        <v>32.44</v>
      </c>
      <c r="AT81" s="35">
        <v>32.69</v>
      </c>
      <c r="AU81" s="35">
        <v>34.86</v>
      </c>
      <c r="AV81" s="35">
        <v>33.6</v>
      </c>
      <c r="AW81" s="35">
        <v>32.81</v>
      </c>
      <c r="AX81" s="35">
        <v>30.24</v>
      </c>
      <c r="AY81" s="35">
        <v>32.549999999999997</v>
      </c>
      <c r="AZ81" s="35">
        <v>31.79</v>
      </c>
      <c r="BA81" s="32">
        <f t="shared" si="1"/>
        <v>33.450208333333329</v>
      </c>
    </row>
    <row r="82" spans="1:54" x14ac:dyDescent="0.25">
      <c r="A82" s="23">
        <v>85</v>
      </c>
      <c r="B82" s="23" t="s">
        <v>494</v>
      </c>
      <c r="C82" s="23" t="s">
        <v>302</v>
      </c>
      <c r="D82" s="23" t="s">
        <v>84</v>
      </c>
      <c r="E82" s="34">
        <v>26.81</v>
      </c>
      <c r="F82" s="34">
        <v>28.63</v>
      </c>
      <c r="G82" s="34">
        <v>27.58</v>
      </c>
      <c r="H82" s="34">
        <v>28.43</v>
      </c>
      <c r="I82" s="34">
        <v>28.8</v>
      </c>
      <c r="J82" s="34">
        <v>29.58</v>
      </c>
      <c r="K82" s="34">
        <v>27.17</v>
      </c>
      <c r="L82" s="34">
        <v>28.72</v>
      </c>
      <c r="M82" s="34">
        <v>28.65</v>
      </c>
      <c r="N82" s="34">
        <v>29.7</v>
      </c>
      <c r="O82" s="34">
        <v>28.04</v>
      </c>
      <c r="P82" s="34">
        <v>27.94</v>
      </c>
      <c r="Q82" s="34">
        <v>28.27</v>
      </c>
      <c r="R82" s="34">
        <v>30.14</v>
      </c>
      <c r="S82" s="34">
        <v>27.74</v>
      </c>
      <c r="T82" s="34">
        <v>29.23</v>
      </c>
      <c r="U82" s="34">
        <v>32.659999999999997</v>
      </c>
      <c r="V82" s="34">
        <v>29.27</v>
      </c>
      <c r="W82" s="34">
        <v>27.88</v>
      </c>
      <c r="X82" s="34">
        <v>28.01</v>
      </c>
      <c r="Y82" s="34">
        <v>27.72</v>
      </c>
      <c r="Z82" s="34">
        <v>28.16</v>
      </c>
      <c r="AA82" s="34">
        <v>29.8</v>
      </c>
      <c r="AB82" s="34">
        <v>27.95</v>
      </c>
      <c r="AC82" s="34">
        <v>26.64</v>
      </c>
      <c r="AD82" s="34">
        <v>27.46</v>
      </c>
      <c r="AE82" s="34">
        <v>29.99</v>
      </c>
      <c r="AF82" s="34">
        <v>28.87</v>
      </c>
      <c r="AG82" s="34">
        <v>28.5</v>
      </c>
      <c r="AH82" s="34">
        <v>28.67</v>
      </c>
      <c r="AI82" s="34">
        <v>27.45</v>
      </c>
      <c r="AJ82" s="34">
        <v>28.85</v>
      </c>
      <c r="AK82" s="34">
        <v>27.25</v>
      </c>
      <c r="AL82" s="34">
        <v>27.23</v>
      </c>
      <c r="AM82" s="34">
        <v>27.34</v>
      </c>
      <c r="AN82" s="34">
        <v>27.85</v>
      </c>
      <c r="AO82" s="34">
        <v>27.67</v>
      </c>
      <c r="AP82" s="34">
        <v>27.63</v>
      </c>
      <c r="AQ82" s="34">
        <v>26.67</v>
      </c>
      <c r="AR82" s="34">
        <v>27.32</v>
      </c>
      <c r="AS82" s="34">
        <v>27.78</v>
      </c>
      <c r="AT82" s="34">
        <v>27.64</v>
      </c>
      <c r="AU82" s="34">
        <v>28.5</v>
      </c>
      <c r="AV82" s="34">
        <v>27.21</v>
      </c>
      <c r="AW82" s="34">
        <v>26.73</v>
      </c>
      <c r="AX82" s="34">
        <v>27.04</v>
      </c>
      <c r="AY82" s="34">
        <v>27.91</v>
      </c>
      <c r="AZ82" s="34">
        <v>26.89</v>
      </c>
      <c r="BA82" s="32">
        <f t="shared" si="1"/>
        <v>28.166041666666676</v>
      </c>
    </row>
    <row r="83" spans="1:54" x14ac:dyDescent="0.25">
      <c r="A83" s="24">
        <v>86</v>
      </c>
      <c r="B83" s="24" t="s">
        <v>495</v>
      </c>
      <c r="C83" s="24" t="s">
        <v>303</v>
      </c>
      <c r="D83" s="24" t="s">
        <v>85</v>
      </c>
      <c r="E83" s="35">
        <v>29.46</v>
      </c>
      <c r="F83" s="35">
        <v>32.520000000000003</v>
      </c>
      <c r="G83" s="35">
        <v>32.1</v>
      </c>
      <c r="H83" s="35">
        <v>31.81</v>
      </c>
      <c r="I83" s="35">
        <v>31.23</v>
      </c>
      <c r="J83" s="35">
        <v>33.72</v>
      </c>
      <c r="K83" s="35">
        <v>29.92</v>
      </c>
      <c r="L83" s="35">
        <v>30.87</v>
      </c>
      <c r="M83" s="35">
        <v>31.83</v>
      </c>
      <c r="N83" s="35">
        <v>32.28</v>
      </c>
      <c r="O83" s="35">
        <v>30.73</v>
      </c>
      <c r="P83" s="35">
        <v>30.81</v>
      </c>
      <c r="Q83" s="35">
        <v>30.62</v>
      </c>
      <c r="R83" s="35">
        <v>32.130000000000003</v>
      </c>
      <c r="S83" s="35">
        <v>30.64</v>
      </c>
      <c r="T83" s="35">
        <v>32.840000000000003</v>
      </c>
      <c r="U83" s="35">
        <v>34.82</v>
      </c>
      <c r="V83" s="35">
        <v>32.590000000000003</v>
      </c>
      <c r="W83" s="35">
        <v>30.53</v>
      </c>
      <c r="X83" s="35">
        <v>30.14</v>
      </c>
      <c r="Y83" s="35">
        <v>31</v>
      </c>
      <c r="Z83" s="35">
        <v>30.69</v>
      </c>
      <c r="AA83" s="35">
        <v>32.31</v>
      </c>
      <c r="AB83" s="35">
        <v>31.09</v>
      </c>
      <c r="AC83" s="35">
        <v>31.15</v>
      </c>
      <c r="AD83" s="35">
        <v>31.03</v>
      </c>
      <c r="AE83" s="35">
        <v>32.44</v>
      </c>
      <c r="AF83" s="35">
        <v>31.54</v>
      </c>
      <c r="AG83" s="35">
        <v>30.94</v>
      </c>
      <c r="AH83" s="35">
        <v>32.119999999999997</v>
      </c>
      <c r="AI83" s="35">
        <v>30.53</v>
      </c>
      <c r="AJ83" s="35">
        <v>31.26</v>
      </c>
      <c r="AK83" s="35">
        <v>31.97</v>
      </c>
      <c r="AL83" s="35">
        <v>30.18</v>
      </c>
      <c r="AM83" s="35">
        <v>30.48</v>
      </c>
      <c r="AN83" s="35">
        <v>30.29</v>
      </c>
      <c r="AO83" s="35">
        <v>31.7</v>
      </c>
      <c r="AP83" s="35">
        <v>30.48</v>
      </c>
      <c r="AQ83" s="35">
        <v>29.67</v>
      </c>
      <c r="AR83" s="35">
        <v>31.25</v>
      </c>
      <c r="AS83" s="35">
        <v>31.82</v>
      </c>
      <c r="AT83" s="35">
        <v>31.94</v>
      </c>
      <c r="AU83" s="35">
        <v>31.48</v>
      </c>
      <c r="AV83" s="35">
        <v>29.97</v>
      </c>
      <c r="AW83" s="35">
        <v>30.66</v>
      </c>
      <c r="AX83" s="35">
        <v>30.54</v>
      </c>
      <c r="AY83" s="35">
        <v>31.08</v>
      </c>
      <c r="AZ83" s="35">
        <v>30.49</v>
      </c>
      <c r="BA83" s="32">
        <f t="shared" si="1"/>
        <v>31.28520833333334</v>
      </c>
    </row>
    <row r="84" spans="1:54" x14ac:dyDescent="0.25">
      <c r="A84" s="23">
        <v>87</v>
      </c>
      <c r="B84" s="23" t="s">
        <v>496</v>
      </c>
      <c r="C84" s="23" t="s">
        <v>304</v>
      </c>
      <c r="D84" s="23" t="s">
        <v>86</v>
      </c>
      <c r="E84" s="34">
        <v>27.18</v>
      </c>
      <c r="F84" s="34">
        <v>29.6</v>
      </c>
      <c r="G84" s="34">
        <v>28.23</v>
      </c>
      <c r="H84" s="34">
        <v>29.77</v>
      </c>
      <c r="I84" s="34">
        <v>28.62</v>
      </c>
      <c r="J84" s="34">
        <v>30.47</v>
      </c>
      <c r="K84" s="34">
        <v>27.13</v>
      </c>
      <c r="L84" s="34">
        <v>28.25</v>
      </c>
      <c r="M84" s="34">
        <v>28.66</v>
      </c>
      <c r="N84" s="34">
        <v>30.17</v>
      </c>
      <c r="O84" s="34">
        <v>28.1</v>
      </c>
      <c r="P84" s="34">
        <v>28.12</v>
      </c>
      <c r="Q84" s="34">
        <v>28.01</v>
      </c>
      <c r="R84" s="34">
        <v>29.96</v>
      </c>
      <c r="S84" s="34">
        <v>27.65</v>
      </c>
      <c r="T84" s="34">
        <v>30.14</v>
      </c>
      <c r="U84" s="34">
        <v>32.11</v>
      </c>
      <c r="V84" s="34">
        <v>28.83</v>
      </c>
      <c r="W84" s="34">
        <v>28</v>
      </c>
      <c r="X84" s="34">
        <v>27.87</v>
      </c>
      <c r="Y84" s="34">
        <v>28.13</v>
      </c>
      <c r="Z84" s="34">
        <v>28.24</v>
      </c>
      <c r="AA84" s="34">
        <v>29.32</v>
      </c>
      <c r="AB84" s="34">
        <v>28.19</v>
      </c>
      <c r="AC84" s="34">
        <v>28.47</v>
      </c>
      <c r="AD84" s="34">
        <v>27.61</v>
      </c>
      <c r="AE84" s="34">
        <v>29.94</v>
      </c>
      <c r="AF84" s="34">
        <v>29.03</v>
      </c>
      <c r="AG84" s="34">
        <v>28.43</v>
      </c>
      <c r="AH84" s="34">
        <v>29.04</v>
      </c>
      <c r="AI84" s="34">
        <v>27.54</v>
      </c>
      <c r="AJ84" s="34">
        <v>28.55</v>
      </c>
      <c r="AK84" s="34">
        <v>28.47</v>
      </c>
      <c r="AL84" s="34">
        <v>27.48</v>
      </c>
      <c r="AM84" s="34">
        <v>27.6</v>
      </c>
      <c r="AN84" s="34">
        <v>27.96</v>
      </c>
      <c r="AO84" s="34">
        <v>27.94</v>
      </c>
      <c r="AP84" s="34">
        <v>27.81</v>
      </c>
      <c r="AQ84" s="34">
        <v>26.64</v>
      </c>
      <c r="AR84" s="34">
        <v>27.97</v>
      </c>
      <c r="AS84" s="34">
        <v>28.29</v>
      </c>
      <c r="AT84" s="34">
        <v>28.55</v>
      </c>
      <c r="AU84" s="34">
        <v>28.33</v>
      </c>
      <c r="AV84" s="34">
        <v>27.04</v>
      </c>
      <c r="AW84" s="34">
        <v>27.28</v>
      </c>
      <c r="AX84" s="34">
        <v>27.29</v>
      </c>
      <c r="AY84" s="34">
        <v>28.19</v>
      </c>
      <c r="AZ84" s="34">
        <v>26.99</v>
      </c>
      <c r="BA84" s="32">
        <f t="shared" si="1"/>
        <v>28.399791666666669</v>
      </c>
    </row>
    <row r="85" spans="1:54" x14ac:dyDescent="0.25">
      <c r="A85" s="24">
        <v>88</v>
      </c>
      <c r="B85" s="24" t="s">
        <v>497</v>
      </c>
      <c r="C85" s="24" t="s">
        <v>305</v>
      </c>
      <c r="D85" s="24" t="s">
        <v>87</v>
      </c>
      <c r="E85" s="35">
        <v>31.89</v>
      </c>
      <c r="F85" s="35">
        <v>33.21</v>
      </c>
      <c r="G85" s="35">
        <v>31.66</v>
      </c>
      <c r="H85" s="35">
        <v>32.85</v>
      </c>
      <c r="I85" s="35">
        <v>33.479999999999997</v>
      </c>
      <c r="J85" s="35">
        <v>34.700000000000003</v>
      </c>
      <c r="K85" s="35">
        <v>31.94</v>
      </c>
      <c r="L85" s="35">
        <v>32.97</v>
      </c>
      <c r="M85" s="35">
        <v>32.729999999999997</v>
      </c>
      <c r="N85" s="35">
        <v>33.700000000000003</v>
      </c>
      <c r="O85" s="35">
        <v>32.42</v>
      </c>
      <c r="P85" s="35">
        <v>32.9</v>
      </c>
      <c r="Q85" s="35">
        <v>33.5</v>
      </c>
      <c r="R85" s="35">
        <v>34.869999999999997</v>
      </c>
      <c r="S85" s="35">
        <v>32.08</v>
      </c>
      <c r="T85" s="35">
        <v>33.49</v>
      </c>
      <c r="U85" s="35">
        <v>34.770000000000003</v>
      </c>
      <c r="V85" s="35">
        <v>31.76</v>
      </c>
      <c r="W85" s="35">
        <v>32.28</v>
      </c>
      <c r="X85" s="35">
        <v>32.520000000000003</v>
      </c>
      <c r="Y85" s="35">
        <v>32.33</v>
      </c>
      <c r="Z85" s="35">
        <v>32.909999999999997</v>
      </c>
      <c r="AA85" s="35">
        <v>33.92</v>
      </c>
      <c r="AB85" s="35">
        <v>32</v>
      </c>
      <c r="AC85" s="35">
        <v>31.43</v>
      </c>
      <c r="AD85" s="35">
        <v>31.97</v>
      </c>
      <c r="AE85" s="35">
        <v>34.58</v>
      </c>
      <c r="AF85" s="35">
        <v>33.33</v>
      </c>
      <c r="AG85" s="35">
        <v>32.840000000000003</v>
      </c>
      <c r="AH85" s="35">
        <v>33.53</v>
      </c>
      <c r="AI85" s="35">
        <v>31.73</v>
      </c>
      <c r="AJ85" s="35">
        <v>33.06</v>
      </c>
      <c r="AK85" s="35">
        <v>31.72</v>
      </c>
      <c r="AL85" s="35">
        <v>32.619999999999997</v>
      </c>
      <c r="AM85" s="35">
        <v>33.159999999999997</v>
      </c>
      <c r="AN85" s="35">
        <v>32.869999999999997</v>
      </c>
      <c r="AO85" s="35">
        <v>32.020000000000003</v>
      </c>
      <c r="AP85" s="35">
        <v>31.64</v>
      </c>
      <c r="AQ85" s="35">
        <v>31.22</v>
      </c>
      <c r="AR85" s="35">
        <v>31.6</v>
      </c>
      <c r="AS85" s="35">
        <v>31.86</v>
      </c>
      <c r="AT85" s="35">
        <v>32.409999999999997</v>
      </c>
      <c r="AU85" s="35">
        <v>34.1</v>
      </c>
      <c r="AV85" s="35">
        <v>32.11</v>
      </c>
      <c r="AW85" s="35">
        <v>31.51</v>
      </c>
      <c r="AX85" s="35">
        <v>31.75</v>
      </c>
      <c r="AY85" s="35">
        <v>33.26</v>
      </c>
      <c r="AZ85" s="35">
        <v>31.85</v>
      </c>
      <c r="BA85" s="32">
        <f t="shared" si="1"/>
        <v>32.688541666666659</v>
      </c>
    </row>
    <row r="86" spans="1:54" s="28" customFormat="1" x14ac:dyDescent="0.25">
      <c r="A86" s="29">
        <v>89</v>
      </c>
      <c r="B86" s="29" t="s">
        <v>498</v>
      </c>
      <c r="C86" s="29" t="s">
        <v>306</v>
      </c>
      <c r="D86" s="29" t="s">
        <v>88</v>
      </c>
      <c r="E86" s="45">
        <v>36.72</v>
      </c>
      <c r="F86" s="45"/>
      <c r="G86" s="45">
        <v>26.83</v>
      </c>
      <c r="H86" s="45">
        <v>36.799999999999997</v>
      </c>
      <c r="I86" s="45">
        <v>36.57</v>
      </c>
      <c r="J86" s="45"/>
      <c r="K86" s="45">
        <v>35.799999999999997</v>
      </c>
      <c r="L86" s="45"/>
      <c r="M86" s="45">
        <v>36.81</v>
      </c>
      <c r="N86" s="62">
        <v>26.75</v>
      </c>
      <c r="O86" s="45"/>
      <c r="P86" s="45"/>
      <c r="Q86" s="45">
        <v>37.770000000000003</v>
      </c>
      <c r="R86" s="45">
        <v>36.630000000000003</v>
      </c>
      <c r="S86" s="45"/>
      <c r="T86" s="45"/>
      <c r="U86" s="45"/>
      <c r="V86" s="45">
        <v>36.700000000000003</v>
      </c>
      <c r="W86" s="45"/>
      <c r="X86" s="45"/>
      <c r="Y86" s="45">
        <v>26.65</v>
      </c>
      <c r="Z86" s="45">
        <v>26.92</v>
      </c>
      <c r="AA86" s="45"/>
      <c r="AB86" s="45">
        <v>36.56</v>
      </c>
      <c r="AC86" s="45">
        <v>35.14</v>
      </c>
      <c r="AD86" s="45">
        <v>36.56</v>
      </c>
      <c r="AE86" s="45"/>
      <c r="AF86" s="45">
        <v>35.549999999999997</v>
      </c>
      <c r="AG86" s="45"/>
      <c r="AH86" s="45">
        <v>30.22</v>
      </c>
      <c r="AI86" s="62">
        <v>40</v>
      </c>
      <c r="AJ86" s="45"/>
      <c r="AK86" s="45"/>
      <c r="AL86" s="45">
        <v>35.9</v>
      </c>
      <c r="AM86" s="45">
        <v>36.57</v>
      </c>
      <c r="AN86" s="45">
        <v>36.42</v>
      </c>
      <c r="AO86" s="45"/>
      <c r="AP86" s="45"/>
      <c r="AQ86" s="45"/>
      <c r="AR86" s="45">
        <v>36.28</v>
      </c>
      <c r="AS86" s="45">
        <v>34.35</v>
      </c>
      <c r="AT86" s="45">
        <v>37.909999999999997</v>
      </c>
      <c r="AU86" s="45"/>
      <c r="AV86" s="45"/>
      <c r="AW86" s="45"/>
      <c r="AX86" s="45">
        <v>36.270000000000003</v>
      </c>
      <c r="AY86" s="45"/>
      <c r="AZ86" s="45">
        <v>36.51</v>
      </c>
      <c r="BA86" s="60">
        <f t="shared" si="1"/>
        <v>34.814999999999991</v>
      </c>
      <c r="BB86" s="46"/>
    </row>
    <row r="87" spans="1:54" x14ac:dyDescent="0.25">
      <c r="A87" s="24">
        <v>90</v>
      </c>
      <c r="B87" s="24" t="s">
        <v>499</v>
      </c>
      <c r="C87" s="24" t="s">
        <v>307</v>
      </c>
      <c r="D87" s="24" t="s">
        <v>89</v>
      </c>
      <c r="E87" s="35">
        <v>33.51</v>
      </c>
      <c r="F87" s="35">
        <v>35.86</v>
      </c>
      <c r="G87" s="35">
        <v>33.47</v>
      </c>
      <c r="H87" s="35">
        <v>35.409999999999997</v>
      </c>
      <c r="I87" s="42">
        <v>35.96</v>
      </c>
      <c r="J87" s="35">
        <v>37.700000000000003</v>
      </c>
      <c r="K87" s="35">
        <v>33.619999999999997</v>
      </c>
      <c r="L87" s="35">
        <v>36.65</v>
      </c>
      <c r="M87" s="35">
        <v>35.31</v>
      </c>
      <c r="N87" s="35">
        <v>40</v>
      </c>
      <c r="O87" s="35">
        <v>34.700000000000003</v>
      </c>
      <c r="P87" s="35">
        <v>34.11</v>
      </c>
      <c r="Q87" s="35">
        <v>34.53</v>
      </c>
      <c r="R87" s="35">
        <v>40</v>
      </c>
      <c r="S87" s="35">
        <v>35.17</v>
      </c>
      <c r="T87" s="35">
        <v>37.43</v>
      </c>
      <c r="U87" s="35">
        <v>38.159999999999997</v>
      </c>
      <c r="V87" s="35">
        <v>33.86</v>
      </c>
      <c r="W87" s="35">
        <v>34.79</v>
      </c>
      <c r="X87" s="35">
        <v>33.520000000000003</v>
      </c>
      <c r="Y87" s="35">
        <v>32.92</v>
      </c>
      <c r="Z87" s="35">
        <v>34.81</v>
      </c>
      <c r="AA87" s="35">
        <v>38.47</v>
      </c>
      <c r="AB87" s="35">
        <v>33.869999999999997</v>
      </c>
      <c r="AC87" s="35">
        <v>33.51</v>
      </c>
      <c r="AD87" s="35">
        <v>34.479999999999997</v>
      </c>
      <c r="AE87" s="35">
        <v>36.42</v>
      </c>
      <c r="AF87" s="35">
        <v>34.17</v>
      </c>
      <c r="AG87" s="35">
        <v>34.270000000000003</v>
      </c>
      <c r="AH87" s="35">
        <v>36.14</v>
      </c>
      <c r="AI87" s="35">
        <v>33.520000000000003</v>
      </c>
      <c r="AJ87" s="35">
        <v>36.450000000000003</v>
      </c>
      <c r="AK87" s="35">
        <v>34.78</v>
      </c>
      <c r="AL87" s="35">
        <v>33.659999999999997</v>
      </c>
      <c r="AM87" s="35">
        <v>32.68</v>
      </c>
      <c r="AN87" s="35">
        <v>35.72</v>
      </c>
      <c r="AO87" s="35">
        <v>36</v>
      </c>
      <c r="AP87" s="42">
        <v>35.229999999999997</v>
      </c>
      <c r="AQ87" s="35">
        <v>32.46</v>
      </c>
      <c r="AR87" s="35">
        <v>34.130000000000003</v>
      </c>
      <c r="AS87" s="35">
        <v>33.54</v>
      </c>
      <c r="AT87" s="35">
        <v>34.51</v>
      </c>
      <c r="AU87" s="35">
        <v>34.53</v>
      </c>
      <c r="AV87" s="35">
        <v>33.520000000000003</v>
      </c>
      <c r="AW87" s="35">
        <v>33.31</v>
      </c>
      <c r="AX87" s="35">
        <v>32.92</v>
      </c>
      <c r="AY87" s="35">
        <v>34.020000000000003</v>
      </c>
      <c r="AZ87" s="35">
        <v>33.450000000000003</v>
      </c>
      <c r="BA87" s="32">
        <f t="shared" si="1"/>
        <v>34.942708333333336</v>
      </c>
    </row>
    <row r="88" spans="1:54" x14ac:dyDescent="0.25">
      <c r="A88" s="23">
        <v>91</v>
      </c>
      <c r="B88" s="23" t="s">
        <v>500</v>
      </c>
      <c r="C88" s="23" t="s">
        <v>308</v>
      </c>
      <c r="D88" s="23" t="s">
        <v>90</v>
      </c>
      <c r="E88" s="34">
        <v>29.13</v>
      </c>
      <c r="F88" s="34">
        <v>30.13</v>
      </c>
      <c r="G88" s="34">
        <v>29.33</v>
      </c>
      <c r="H88" s="34">
        <v>29.78</v>
      </c>
      <c r="I88" s="34">
        <v>30.19</v>
      </c>
      <c r="J88" s="34">
        <v>31.18</v>
      </c>
      <c r="K88" s="34">
        <v>28.87</v>
      </c>
      <c r="L88" s="34">
        <v>30.23</v>
      </c>
      <c r="M88" s="34">
        <v>29.68</v>
      </c>
      <c r="N88" s="34">
        <v>31.13</v>
      </c>
      <c r="O88" s="34">
        <v>29.03</v>
      </c>
      <c r="P88" s="34">
        <v>29.06</v>
      </c>
      <c r="Q88" s="34">
        <v>30.22</v>
      </c>
      <c r="R88" s="34">
        <v>31.97</v>
      </c>
      <c r="S88" s="34">
        <v>29.42</v>
      </c>
      <c r="T88" s="34">
        <v>30.32</v>
      </c>
      <c r="U88" s="34">
        <v>31.53</v>
      </c>
      <c r="V88" s="34">
        <v>28.51</v>
      </c>
      <c r="W88" s="34">
        <v>29.46</v>
      </c>
      <c r="X88" s="34">
        <v>29.95</v>
      </c>
      <c r="Y88" s="34">
        <v>29.83</v>
      </c>
      <c r="Z88" s="34">
        <v>29.46</v>
      </c>
      <c r="AA88" s="34">
        <v>30.98</v>
      </c>
      <c r="AB88" s="34">
        <v>28.91</v>
      </c>
      <c r="AC88" s="34">
        <v>28.48</v>
      </c>
      <c r="AD88" s="34">
        <v>29.12</v>
      </c>
      <c r="AE88" s="34">
        <v>31.54</v>
      </c>
      <c r="AF88" s="34">
        <v>30.27</v>
      </c>
      <c r="AG88" s="34">
        <v>29.46</v>
      </c>
      <c r="AH88" s="34">
        <v>29.85</v>
      </c>
      <c r="AI88" s="34">
        <v>29.1</v>
      </c>
      <c r="AJ88" s="34">
        <v>31.06</v>
      </c>
      <c r="AK88" s="34">
        <v>28.94</v>
      </c>
      <c r="AL88" s="34">
        <v>28.97</v>
      </c>
      <c r="AM88" s="34">
        <v>28.8</v>
      </c>
      <c r="AN88" s="34">
        <v>29.48</v>
      </c>
      <c r="AO88" s="34">
        <v>29.19</v>
      </c>
      <c r="AP88" s="34">
        <v>29.21</v>
      </c>
      <c r="AQ88" s="34">
        <v>28.51</v>
      </c>
      <c r="AR88" s="34">
        <v>28.64</v>
      </c>
      <c r="AS88" s="34">
        <v>29.07</v>
      </c>
      <c r="AT88" s="34">
        <v>29.33</v>
      </c>
      <c r="AU88" s="34">
        <v>30.84</v>
      </c>
      <c r="AV88" s="34">
        <v>29.17</v>
      </c>
      <c r="AW88" s="34">
        <v>28.42</v>
      </c>
      <c r="AX88" s="34">
        <v>28.55</v>
      </c>
      <c r="AY88" s="34">
        <v>29.88</v>
      </c>
      <c r="AZ88" s="34">
        <v>28.67</v>
      </c>
      <c r="BA88" s="32">
        <f t="shared" si="1"/>
        <v>29.642708333333342</v>
      </c>
    </row>
    <row r="89" spans="1:54" x14ac:dyDescent="0.25">
      <c r="A89" s="24">
        <v>92</v>
      </c>
      <c r="B89" s="24" t="s">
        <v>501</v>
      </c>
      <c r="C89" s="24" t="s">
        <v>309</v>
      </c>
      <c r="D89" s="24" t="s">
        <v>91</v>
      </c>
      <c r="E89" s="35">
        <v>32.729999999999997</v>
      </c>
      <c r="F89" s="35">
        <v>34.46</v>
      </c>
      <c r="G89" s="35">
        <v>33.18</v>
      </c>
      <c r="H89" s="35">
        <v>35.24</v>
      </c>
      <c r="I89" s="35">
        <v>34.520000000000003</v>
      </c>
      <c r="J89" s="35"/>
      <c r="K89" s="35">
        <v>33.119999999999997</v>
      </c>
      <c r="L89" s="35">
        <v>34.04</v>
      </c>
      <c r="M89" s="35">
        <v>33.96</v>
      </c>
      <c r="N89" s="35">
        <v>35.6</v>
      </c>
      <c r="O89" s="35">
        <v>32.85</v>
      </c>
      <c r="P89" s="35">
        <v>33.5</v>
      </c>
      <c r="Q89" s="35">
        <v>33.450000000000003</v>
      </c>
      <c r="R89" s="35">
        <v>35.03</v>
      </c>
      <c r="S89" s="35">
        <v>33</v>
      </c>
      <c r="T89" s="35">
        <v>34.97</v>
      </c>
      <c r="U89" s="35">
        <v>34.92</v>
      </c>
      <c r="V89" s="35">
        <v>36.46</v>
      </c>
      <c r="W89" s="35">
        <v>33.520000000000003</v>
      </c>
      <c r="X89" s="35">
        <v>33.31</v>
      </c>
      <c r="Y89" s="35">
        <v>34.049999999999997</v>
      </c>
      <c r="Z89" s="35">
        <v>33.85</v>
      </c>
      <c r="AA89" s="35">
        <v>35.76</v>
      </c>
      <c r="AB89" s="35">
        <v>33.32</v>
      </c>
      <c r="AC89" s="35">
        <v>35.15</v>
      </c>
      <c r="AD89" s="35">
        <v>33.31</v>
      </c>
      <c r="AE89" s="35">
        <v>34.54</v>
      </c>
      <c r="AF89" s="35">
        <v>34.770000000000003</v>
      </c>
      <c r="AG89" s="35">
        <v>34.799999999999997</v>
      </c>
      <c r="AH89" s="35">
        <v>33.979999999999997</v>
      </c>
      <c r="AI89" s="35">
        <v>33.770000000000003</v>
      </c>
      <c r="AJ89" s="35">
        <v>36.53</v>
      </c>
      <c r="AK89" s="35">
        <v>33.130000000000003</v>
      </c>
      <c r="AL89" s="35">
        <v>33.49</v>
      </c>
      <c r="AM89" s="35">
        <v>33.1</v>
      </c>
      <c r="AN89" s="35">
        <v>34.340000000000003</v>
      </c>
      <c r="AO89" s="35">
        <v>33.340000000000003</v>
      </c>
      <c r="AP89" s="35">
        <v>33.770000000000003</v>
      </c>
      <c r="AQ89" s="35">
        <v>33.43</v>
      </c>
      <c r="AR89" s="35">
        <v>33.450000000000003</v>
      </c>
      <c r="AS89" s="35">
        <v>33.99</v>
      </c>
      <c r="AT89" s="35">
        <v>33.69</v>
      </c>
      <c r="AU89" s="35">
        <v>34.1</v>
      </c>
      <c r="AV89" s="35">
        <v>32.74</v>
      </c>
      <c r="AW89" s="35">
        <v>32.479999999999997</v>
      </c>
      <c r="AX89" s="35">
        <v>32.43</v>
      </c>
      <c r="AY89" s="35">
        <v>37.049999999999997</v>
      </c>
      <c r="AZ89" s="35">
        <v>34.53</v>
      </c>
      <c r="BA89" s="32">
        <f t="shared" si="1"/>
        <v>34.058510638297875</v>
      </c>
    </row>
    <row r="90" spans="1:54" x14ac:dyDescent="0.25">
      <c r="A90" s="24">
        <v>94</v>
      </c>
      <c r="B90" s="24" t="s">
        <v>503</v>
      </c>
      <c r="C90" s="24" t="s">
        <v>311</v>
      </c>
      <c r="D90" s="24" t="s">
        <v>93</v>
      </c>
      <c r="E90" s="35">
        <v>29.82</v>
      </c>
      <c r="F90" s="35">
        <v>31.95</v>
      </c>
      <c r="G90" s="35">
        <v>31.2</v>
      </c>
      <c r="H90" s="35">
        <v>32.08</v>
      </c>
      <c r="I90" s="35">
        <v>31.48</v>
      </c>
      <c r="J90" s="35">
        <v>33.31</v>
      </c>
      <c r="K90" s="35">
        <v>29.89</v>
      </c>
      <c r="L90" s="35">
        <v>31.23</v>
      </c>
      <c r="M90" s="35">
        <v>31.08</v>
      </c>
      <c r="N90" s="35">
        <v>32.58</v>
      </c>
      <c r="O90" s="35">
        <v>30.92</v>
      </c>
      <c r="P90" s="35">
        <v>31.01</v>
      </c>
      <c r="Q90" s="35">
        <v>31.25</v>
      </c>
      <c r="R90" s="35">
        <v>32.880000000000003</v>
      </c>
      <c r="S90" s="35">
        <v>30.27</v>
      </c>
      <c r="T90" s="35">
        <v>32.619999999999997</v>
      </c>
      <c r="U90" s="35">
        <v>32.840000000000003</v>
      </c>
      <c r="V90" s="35">
        <v>30.9</v>
      </c>
      <c r="W90" s="35">
        <v>30.82</v>
      </c>
      <c r="X90" s="35">
        <v>31.07</v>
      </c>
      <c r="Y90" s="35">
        <v>30.7</v>
      </c>
      <c r="Z90" s="35">
        <v>31.19</v>
      </c>
      <c r="AA90" s="35">
        <v>32.42</v>
      </c>
      <c r="AB90" s="35">
        <v>31.18</v>
      </c>
      <c r="AC90" s="35">
        <v>30.59</v>
      </c>
      <c r="AD90" s="35">
        <v>29.84</v>
      </c>
      <c r="AE90" s="35">
        <v>32.57</v>
      </c>
      <c r="AF90" s="35">
        <v>31.72</v>
      </c>
      <c r="AG90" s="35">
        <v>31.55</v>
      </c>
      <c r="AH90" s="35">
        <v>31.46</v>
      </c>
      <c r="AI90" s="35">
        <v>30.04</v>
      </c>
      <c r="AJ90" s="35">
        <v>31.7</v>
      </c>
      <c r="AK90" s="35">
        <v>30.79</v>
      </c>
      <c r="AL90" s="35">
        <v>30.51</v>
      </c>
      <c r="AM90" s="35">
        <v>30.06</v>
      </c>
      <c r="AN90" s="35">
        <v>30.74</v>
      </c>
      <c r="AO90" s="35">
        <v>30.74</v>
      </c>
      <c r="AP90" s="35">
        <v>31.02</v>
      </c>
      <c r="AQ90" s="35">
        <v>29.81</v>
      </c>
      <c r="AR90" s="35">
        <v>31.17</v>
      </c>
      <c r="AS90" s="35">
        <v>31.24</v>
      </c>
      <c r="AT90" s="35">
        <v>30.97</v>
      </c>
      <c r="AU90" s="35">
        <v>31.55</v>
      </c>
      <c r="AV90" s="35">
        <v>30.04</v>
      </c>
      <c r="AW90" s="35">
        <v>30.31</v>
      </c>
      <c r="AX90" s="35">
        <v>31.08</v>
      </c>
      <c r="AY90" s="35">
        <v>31.87</v>
      </c>
      <c r="AZ90" s="35">
        <v>30.11</v>
      </c>
      <c r="BA90" s="32">
        <f t="shared" si="1"/>
        <v>31.170208333333331</v>
      </c>
    </row>
    <row r="91" spans="1:54" x14ac:dyDescent="0.25">
      <c r="A91" s="23">
        <v>95</v>
      </c>
      <c r="B91" s="23" t="s">
        <v>504</v>
      </c>
      <c r="C91" s="23" t="s">
        <v>312</v>
      </c>
      <c r="D91" s="23" t="s">
        <v>94</v>
      </c>
      <c r="E91" s="34">
        <v>25.72</v>
      </c>
      <c r="F91" s="34">
        <v>27.97</v>
      </c>
      <c r="G91" s="34">
        <v>27.19</v>
      </c>
      <c r="H91" s="34">
        <v>28.28</v>
      </c>
      <c r="I91" s="34">
        <v>27.69</v>
      </c>
      <c r="J91" s="34">
        <v>29.14</v>
      </c>
      <c r="K91" s="34">
        <v>26.03</v>
      </c>
      <c r="L91" s="34">
        <v>27.9</v>
      </c>
      <c r="M91" s="34">
        <v>28.34</v>
      </c>
      <c r="N91" s="34">
        <v>29.12</v>
      </c>
      <c r="O91" s="34">
        <v>26.96</v>
      </c>
      <c r="P91" s="34">
        <v>27.13</v>
      </c>
      <c r="Q91" s="34">
        <v>26.8</v>
      </c>
      <c r="R91" s="34">
        <v>28.99</v>
      </c>
      <c r="S91" s="34">
        <v>26.92</v>
      </c>
      <c r="T91" s="34">
        <v>29.04</v>
      </c>
      <c r="U91" s="34">
        <v>29.82</v>
      </c>
      <c r="V91" s="34">
        <v>26.8</v>
      </c>
      <c r="W91" s="34">
        <v>26.76</v>
      </c>
      <c r="X91" s="34">
        <v>26.74</v>
      </c>
      <c r="Y91" s="34">
        <v>26.87</v>
      </c>
      <c r="Z91" s="34">
        <v>27.18</v>
      </c>
      <c r="AA91" s="34">
        <v>28.58</v>
      </c>
      <c r="AB91" s="34">
        <v>27.19</v>
      </c>
      <c r="AC91" s="34">
        <v>26.23</v>
      </c>
      <c r="AD91" s="34">
        <v>26.45</v>
      </c>
      <c r="AE91" s="34">
        <v>28.83</v>
      </c>
      <c r="AF91" s="34">
        <v>28.18</v>
      </c>
      <c r="AG91" s="34">
        <v>27.79</v>
      </c>
      <c r="AH91" s="34">
        <v>27.92</v>
      </c>
      <c r="AI91" s="34">
        <v>26.72</v>
      </c>
      <c r="AJ91" s="34">
        <v>27.99</v>
      </c>
      <c r="AK91" s="34">
        <v>27.17</v>
      </c>
      <c r="AL91" s="34">
        <v>26.19</v>
      </c>
      <c r="AM91" s="34">
        <v>26.58</v>
      </c>
      <c r="AN91" s="34">
        <v>26.92</v>
      </c>
      <c r="AO91" s="34">
        <v>27.3</v>
      </c>
      <c r="AP91" s="34">
        <v>26.94</v>
      </c>
      <c r="AQ91" s="34">
        <v>25.99</v>
      </c>
      <c r="AR91" s="34">
        <v>26.76</v>
      </c>
      <c r="AS91" s="34">
        <v>27.35</v>
      </c>
      <c r="AT91" s="34">
        <v>27.05</v>
      </c>
      <c r="AU91" s="34">
        <v>27.33</v>
      </c>
      <c r="AV91" s="34">
        <v>25.9</v>
      </c>
      <c r="AW91" s="34">
        <v>25.97</v>
      </c>
      <c r="AX91" s="34">
        <v>26.85</v>
      </c>
      <c r="AY91" s="34">
        <v>27.26</v>
      </c>
      <c r="AZ91" s="34">
        <v>27.01</v>
      </c>
      <c r="BA91" s="32">
        <f t="shared" si="1"/>
        <v>27.33</v>
      </c>
    </row>
    <row r="92" spans="1:54" x14ac:dyDescent="0.25">
      <c r="A92" s="24">
        <v>96</v>
      </c>
      <c r="B92" s="24" t="s">
        <v>505</v>
      </c>
      <c r="C92" s="24" t="s">
        <v>313</v>
      </c>
      <c r="D92" s="24" t="s">
        <v>95</v>
      </c>
      <c r="E92" s="35">
        <v>32.020000000000003</v>
      </c>
      <c r="F92" s="35">
        <v>32.49</v>
      </c>
      <c r="G92" s="35">
        <v>31.56</v>
      </c>
      <c r="H92" s="35">
        <v>32.520000000000003</v>
      </c>
      <c r="I92" s="35">
        <v>31.49</v>
      </c>
      <c r="J92" s="35">
        <v>31.82</v>
      </c>
      <c r="K92" s="35">
        <v>31.6</v>
      </c>
      <c r="L92" s="35">
        <v>30.85</v>
      </c>
      <c r="M92" s="35">
        <v>31.76</v>
      </c>
      <c r="N92" s="35">
        <v>33.46</v>
      </c>
      <c r="O92" s="35">
        <v>31.67</v>
      </c>
      <c r="P92" s="35">
        <v>31.78</v>
      </c>
      <c r="Q92" s="35">
        <v>31.82</v>
      </c>
      <c r="R92" s="35">
        <v>33.47</v>
      </c>
      <c r="S92" s="35">
        <v>31.28</v>
      </c>
      <c r="T92" s="35">
        <v>32.99</v>
      </c>
      <c r="U92" s="35">
        <v>33.6</v>
      </c>
      <c r="V92" s="35">
        <v>32.700000000000003</v>
      </c>
      <c r="W92" s="35">
        <v>27.42</v>
      </c>
      <c r="X92" s="35">
        <v>32.17</v>
      </c>
      <c r="Y92" s="35">
        <v>31.56</v>
      </c>
      <c r="Z92" s="35">
        <v>31.69</v>
      </c>
      <c r="AA92" s="35">
        <v>32.56</v>
      </c>
      <c r="AB92" s="35">
        <v>31.75</v>
      </c>
      <c r="AC92" s="35">
        <v>31.44</v>
      </c>
      <c r="AD92" s="35">
        <v>30.53</v>
      </c>
      <c r="AE92" s="35">
        <v>32.869999999999997</v>
      </c>
      <c r="AF92" s="35">
        <v>32.26</v>
      </c>
      <c r="AG92" s="35">
        <v>32.28</v>
      </c>
      <c r="AH92" s="35">
        <v>32.880000000000003</v>
      </c>
      <c r="AI92" s="35">
        <v>31.68</v>
      </c>
      <c r="AJ92" s="35">
        <v>32.81</v>
      </c>
      <c r="AK92" s="35">
        <v>30.8</v>
      </c>
      <c r="AL92" s="35">
        <v>31.48</v>
      </c>
      <c r="AM92" s="35">
        <v>31.11</v>
      </c>
      <c r="AN92" s="35">
        <v>31.47</v>
      </c>
      <c r="AO92" s="35">
        <v>30.76</v>
      </c>
      <c r="AP92" s="35">
        <v>30.67</v>
      </c>
      <c r="AQ92" s="35">
        <v>30.07</v>
      </c>
      <c r="AR92" s="35">
        <v>31.43</v>
      </c>
      <c r="AS92" s="35">
        <v>31.95</v>
      </c>
      <c r="AT92" s="35">
        <v>31.47</v>
      </c>
      <c r="AU92" s="35">
        <v>31.97</v>
      </c>
      <c r="AV92" s="35">
        <v>31.57</v>
      </c>
      <c r="AW92" s="35">
        <v>30.48</v>
      </c>
      <c r="AX92" s="35">
        <v>30.79</v>
      </c>
      <c r="AY92" s="35">
        <v>32.18</v>
      </c>
      <c r="AZ92" s="35">
        <v>30</v>
      </c>
      <c r="BA92" s="32">
        <f t="shared" si="1"/>
        <v>31.687083333333334</v>
      </c>
    </row>
    <row r="93" spans="1:54" x14ac:dyDescent="0.25">
      <c r="A93" s="23">
        <v>97</v>
      </c>
      <c r="B93" s="23" t="s">
        <v>506</v>
      </c>
      <c r="C93" s="23" t="s">
        <v>314</v>
      </c>
      <c r="D93" s="23" t="s">
        <v>96</v>
      </c>
      <c r="E93" s="34">
        <v>28.13</v>
      </c>
      <c r="F93" s="34">
        <v>30.67</v>
      </c>
      <c r="G93" s="34">
        <v>28.99</v>
      </c>
      <c r="H93" s="34">
        <v>29.99</v>
      </c>
      <c r="I93" s="34">
        <v>29.58</v>
      </c>
      <c r="J93" s="34">
        <v>31.35</v>
      </c>
      <c r="K93" s="34">
        <v>28.25</v>
      </c>
      <c r="L93" s="34">
        <v>29.76</v>
      </c>
      <c r="M93" s="34">
        <v>30.04</v>
      </c>
      <c r="N93" s="34">
        <v>31.35</v>
      </c>
      <c r="O93" s="34">
        <v>28.84</v>
      </c>
      <c r="P93" s="34">
        <v>29.19</v>
      </c>
      <c r="Q93" s="34">
        <v>29.29</v>
      </c>
      <c r="R93" s="34">
        <v>30.76</v>
      </c>
      <c r="S93" s="34">
        <v>28.78</v>
      </c>
      <c r="T93" s="34">
        <v>31.27</v>
      </c>
      <c r="U93" s="34">
        <v>31.96</v>
      </c>
      <c r="V93" s="34">
        <v>28.95</v>
      </c>
      <c r="W93" s="34">
        <v>29.21</v>
      </c>
      <c r="X93" s="34">
        <v>29.06</v>
      </c>
      <c r="Y93" s="34">
        <v>28.99</v>
      </c>
      <c r="Z93" s="34">
        <v>29.08</v>
      </c>
      <c r="AA93" s="34">
        <v>30.33</v>
      </c>
      <c r="AB93" s="34">
        <v>29.1</v>
      </c>
      <c r="AC93" s="34">
        <v>28.51</v>
      </c>
      <c r="AD93" s="34">
        <v>28.84</v>
      </c>
      <c r="AE93" s="34">
        <v>30.96</v>
      </c>
      <c r="AF93" s="34">
        <v>30.19</v>
      </c>
      <c r="AG93" s="34">
        <v>29.78</v>
      </c>
      <c r="AH93" s="34">
        <v>30.15</v>
      </c>
      <c r="AI93" s="34">
        <v>28.75</v>
      </c>
      <c r="AJ93" s="34">
        <v>30.03</v>
      </c>
      <c r="AK93" s="34">
        <v>29.48</v>
      </c>
      <c r="AL93" s="34">
        <v>28.52</v>
      </c>
      <c r="AM93" s="34">
        <v>28.54</v>
      </c>
      <c r="AN93" s="34">
        <v>28.97</v>
      </c>
      <c r="AO93" s="34">
        <v>29.05</v>
      </c>
      <c r="AP93" s="34">
        <v>28.71</v>
      </c>
      <c r="AQ93" s="34">
        <v>27.62</v>
      </c>
      <c r="AR93" s="34">
        <v>29.1</v>
      </c>
      <c r="AS93" s="34">
        <v>29.51</v>
      </c>
      <c r="AT93" s="34">
        <v>29.61</v>
      </c>
      <c r="AU93" s="34">
        <v>29.49</v>
      </c>
      <c r="AV93" s="34">
        <v>27.98</v>
      </c>
      <c r="AW93" s="34">
        <v>28.17</v>
      </c>
      <c r="AX93" s="34">
        <v>28.46</v>
      </c>
      <c r="AY93" s="34">
        <v>29.18</v>
      </c>
      <c r="AZ93" s="34">
        <v>28.18</v>
      </c>
      <c r="BA93" s="32">
        <f t="shared" si="1"/>
        <v>29.389583333333334</v>
      </c>
    </row>
    <row r="94" spans="1:54" x14ac:dyDescent="0.25">
      <c r="A94" s="24">
        <v>98</v>
      </c>
      <c r="B94" s="24" t="s">
        <v>507</v>
      </c>
      <c r="C94" s="24" t="s">
        <v>315</v>
      </c>
      <c r="D94" s="24" t="s">
        <v>97</v>
      </c>
      <c r="E94" s="35">
        <v>28.66</v>
      </c>
      <c r="F94" s="35">
        <v>31.99</v>
      </c>
      <c r="G94" s="35">
        <v>30.44</v>
      </c>
      <c r="H94" s="35">
        <v>31.31</v>
      </c>
      <c r="I94" s="35">
        <v>30.7</v>
      </c>
      <c r="J94" s="35">
        <v>32.44</v>
      </c>
      <c r="K94" s="35">
        <v>29.13</v>
      </c>
      <c r="L94" s="35">
        <v>30.86</v>
      </c>
      <c r="M94" s="35">
        <v>31.04</v>
      </c>
      <c r="N94" s="35">
        <v>31.56</v>
      </c>
      <c r="O94" s="35">
        <v>30.01</v>
      </c>
      <c r="P94" s="35">
        <v>30.08</v>
      </c>
      <c r="Q94" s="35">
        <v>29.9</v>
      </c>
      <c r="R94" s="35">
        <v>31.94</v>
      </c>
      <c r="S94" s="35">
        <v>29.87</v>
      </c>
      <c r="T94" s="35">
        <v>32.14</v>
      </c>
      <c r="U94" s="35">
        <v>32.340000000000003</v>
      </c>
      <c r="V94" s="35">
        <v>30.94</v>
      </c>
      <c r="W94" s="35">
        <v>29.92</v>
      </c>
      <c r="X94" s="35">
        <v>29.68</v>
      </c>
      <c r="Y94" s="35">
        <v>29.75</v>
      </c>
      <c r="Z94" s="35">
        <v>30.64</v>
      </c>
      <c r="AA94" s="35">
        <v>31.76</v>
      </c>
      <c r="AB94" s="35">
        <v>30.89</v>
      </c>
      <c r="AC94" s="35">
        <v>30.44</v>
      </c>
      <c r="AD94" s="35">
        <v>29.24</v>
      </c>
      <c r="AE94" s="35">
        <v>31.71</v>
      </c>
      <c r="AF94" s="35">
        <v>31.48</v>
      </c>
      <c r="AG94" s="35">
        <v>31.29</v>
      </c>
      <c r="AH94" s="35">
        <v>31.29</v>
      </c>
      <c r="AI94" s="35">
        <v>29.99</v>
      </c>
      <c r="AJ94" s="35">
        <v>30.79</v>
      </c>
      <c r="AK94" s="35">
        <v>31.28</v>
      </c>
      <c r="AL94" s="35">
        <v>29.64</v>
      </c>
      <c r="AM94" s="35">
        <v>30.05</v>
      </c>
      <c r="AN94" s="35">
        <v>30.03</v>
      </c>
      <c r="AO94" s="35">
        <v>30.53</v>
      </c>
      <c r="AP94" s="35">
        <v>29.96</v>
      </c>
      <c r="AQ94" s="35">
        <v>28.96</v>
      </c>
      <c r="AR94" s="35">
        <v>31.14</v>
      </c>
      <c r="AS94" s="35">
        <v>31.04</v>
      </c>
      <c r="AT94" s="35">
        <v>31.36</v>
      </c>
      <c r="AU94" s="35">
        <v>30.83</v>
      </c>
      <c r="AV94" s="35">
        <v>28.85</v>
      </c>
      <c r="AW94" s="35">
        <v>29.32</v>
      </c>
      <c r="AX94" s="35">
        <v>30.74</v>
      </c>
      <c r="AY94" s="35">
        <v>31.75</v>
      </c>
      <c r="AZ94" s="35">
        <v>31.07</v>
      </c>
      <c r="BA94" s="32">
        <f t="shared" si="1"/>
        <v>30.641041666666656</v>
      </c>
    </row>
    <row r="95" spans="1:54" x14ac:dyDescent="0.25">
      <c r="A95" s="23">
        <v>99</v>
      </c>
      <c r="B95" s="23" t="s">
        <v>508</v>
      </c>
      <c r="C95" s="23" t="s">
        <v>316</v>
      </c>
      <c r="D95" s="23" t="s">
        <v>98</v>
      </c>
      <c r="E95" s="34">
        <v>24.78</v>
      </c>
      <c r="F95" s="34">
        <v>26.02</v>
      </c>
      <c r="G95" s="34">
        <v>25.58</v>
      </c>
      <c r="H95" s="34">
        <v>26</v>
      </c>
      <c r="I95" s="34">
        <v>26.45</v>
      </c>
      <c r="J95" s="34">
        <v>27.3</v>
      </c>
      <c r="K95" s="34">
        <v>24.91</v>
      </c>
      <c r="L95" s="34">
        <v>26.55</v>
      </c>
      <c r="M95" s="34">
        <v>26.52</v>
      </c>
      <c r="N95" s="34">
        <v>27.84</v>
      </c>
      <c r="O95" s="34">
        <v>25.67</v>
      </c>
      <c r="P95" s="34">
        <v>25.58</v>
      </c>
      <c r="Q95" s="34">
        <v>25.99</v>
      </c>
      <c r="R95" s="34">
        <v>27.62</v>
      </c>
      <c r="S95" s="34">
        <v>25.45</v>
      </c>
      <c r="T95" s="34">
        <v>26.86</v>
      </c>
      <c r="U95" s="34">
        <v>27.73</v>
      </c>
      <c r="V95" s="34">
        <v>24.09</v>
      </c>
      <c r="W95" s="34">
        <v>25.59</v>
      </c>
      <c r="X95" s="34">
        <v>25.57</v>
      </c>
      <c r="Y95" s="34">
        <v>25.68</v>
      </c>
      <c r="Z95" s="34">
        <v>25.82</v>
      </c>
      <c r="AA95" s="34">
        <v>26.96</v>
      </c>
      <c r="AB95" s="34">
        <v>25.31</v>
      </c>
      <c r="AC95" s="34">
        <v>23.71</v>
      </c>
      <c r="AD95" s="34">
        <v>24.96</v>
      </c>
      <c r="AE95" s="34">
        <v>27.95</v>
      </c>
      <c r="AF95" s="34">
        <v>26.59</v>
      </c>
      <c r="AG95" s="34">
        <v>26.03</v>
      </c>
      <c r="AH95" s="34">
        <v>26.15</v>
      </c>
      <c r="AI95" s="34">
        <v>25.13</v>
      </c>
      <c r="AJ95" s="34">
        <v>26.56</v>
      </c>
      <c r="AK95" s="34">
        <v>24.52</v>
      </c>
      <c r="AL95" s="34">
        <v>24.53</v>
      </c>
      <c r="AM95" s="34">
        <v>25.67</v>
      </c>
      <c r="AN95" s="34">
        <v>26.13</v>
      </c>
      <c r="AO95" s="34">
        <v>26.15</v>
      </c>
      <c r="AP95" s="34">
        <v>25.58</v>
      </c>
      <c r="AQ95" s="34">
        <v>24.59</v>
      </c>
      <c r="AR95" s="34">
        <v>24.93</v>
      </c>
      <c r="AS95" s="34">
        <v>25.69</v>
      </c>
      <c r="AT95" s="34">
        <v>25.43</v>
      </c>
      <c r="AU95" s="34">
        <v>26.69</v>
      </c>
      <c r="AV95" s="34">
        <v>25.17</v>
      </c>
      <c r="AW95" s="34">
        <v>24.62</v>
      </c>
      <c r="AX95" s="34">
        <v>25.14</v>
      </c>
      <c r="AY95" s="34">
        <v>25.32</v>
      </c>
      <c r="AZ95" s="34">
        <v>24.92</v>
      </c>
      <c r="BA95" s="32">
        <f t="shared" si="1"/>
        <v>25.792291666666671</v>
      </c>
    </row>
    <row r="96" spans="1:54" x14ac:dyDescent="0.25">
      <c r="A96" s="23">
        <v>101</v>
      </c>
      <c r="B96" s="23" t="s">
        <v>510</v>
      </c>
      <c r="C96" s="23" t="s">
        <v>318</v>
      </c>
      <c r="D96" s="23" t="s">
        <v>100</v>
      </c>
      <c r="E96" s="34">
        <v>25.76</v>
      </c>
      <c r="F96" s="34">
        <v>27.19</v>
      </c>
      <c r="G96" s="34">
        <v>26.67</v>
      </c>
      <c r="H96" s="34">
        <v>27.33</v>
      </c>
      <c r="I96" s="34">
        <v>27.66</v>
      </c>
      <c r="J96" s="34">
        <v>28.49</v>
      </c>
      <c r="K96" s="34">
        <v>26.07</v>
      </c>
      <c r="L96" s="34">
        <v>27.81</v>
      </c>
      <c r="M96" s="34">
        <v>27.59</v>
      </c>
      <c r="N96" s="34">
        <v>28.9</v>
      </c>
      <c r="O96" s="34">
        <v>26.84</v>
      </c>
      <c r="P96" s="34">
        <v>26.61</v>
      </c>
      <c r="Q96" s="34">
        <v>26.95</v>
      </c>
      <c r="R96" s="34">
        <v>28.68</v>
      </c>
      <c r="S96" s="34">
        <v>26.58</v>
      </c>
      <c r="T96" s="34">
        <v>28.16</v>
      </c>
      <c r="U96" s="34">
        <v>29.01</v>
      </c>
      <c r="V96" s="34">
        <v>25.53</v>
      </c>
      <c r="W96" s="34">
        <v>26.72</v>
      </c>
      <c r="X96" s="34">
        <v>26.72</v>
      </c>
      <c r="Y96" s="34">
        <v>26.76</v>
      </c>
      <c r="Z96" s="34">
        <v>26.93</v>
      </c>
      <c r="AA96" s="34">
        <v>28.08</v>
      </c>
      <c r="AB96" s="34">
        <v>26.54</v>
      </c>
      <c r="AC96" s="34">
        <v>25.04</v>
      </c>
      <c r="AD96" s="34">
        <v>26.1</v>
      </c>
      <c r="AE96" s="34">
        <v>29</v>
      </c>
      <c r="AF96" s="34">
        <v>27.73</v>
      </c>
      <c r="AG96" s="34">
        <v>27.27</v>
      </c>
      <c r="AH96" s="34">
        <v>27.28</v>
      </c>
      <c r="AI96" s="34">
        <v>26.22</v>
      </c>
      <c r="AJ96" s="34">
        <v>27.68</v>
      </c>
      <c r="AK96" s="34">
        <v>25.82</v>
      </c>
      <c r="AL96" s="34">
        <v>25.72</v>
      </c>
      <c r="AM96" s="34">
        <v>26.63</v>
      </c>
      <c r="AN96" s="34">
        <v>27.06</v>
      </c>
      <c r="AO96" s="34">
        <v>27</v>
      </c>
      <c r="AP96" s="34">
        <v>26.75</v>
      </c>
      <c r="AQ96" s="34">
        <v>25.69</v>
      </c>
      <c r="AR96" s="34">
        <v>26.11</v>
      </c>
      <c r="AS96" s="34">
        <v>26.85</v>
      </c>
      <c r="AT96" s="34">
        <v>26.51</v>
      </c>
      <c r="AU96" s="34">
        <v>27.71</v>
      </c>
      <c r="AV96" s="34">
        <v>26.2</v>
      </c>
      <c r="AW96" s="34">
        <v>25.68</v>
      </c>
      <c r="AX96" s="34">
        <v>26.32</v>
      </c>
      <c r="AY96" s="34">
        <v>26.55</v>
      </c>
      <c r="AZ96" s="34">
        <v>26.1</v>
      </c>
      <c r="BA96" s="32">
        <f t="shared" si="1"/>
        <v>26.929166666666664</v>
      </c>
    </row>
    <row r="97" spans="1:54" x14ac:dyDescent="0.25">
      <c r="A97" s="23">
        <v>103</v>
      </c>
      <c r="B97" s="23" t="s">
        <v>512</v>
      </c>
      <c r="C97" s="23" t="s">
        <v>320</v>
      </c>
      <c r="D97" s="23" t="s">
        <v>101</v>
      </c>
      <c r="E97" s="34">
        <v>27.12</v>
      </c>
      <c r="F97" s="34">
        <v>29.15</v>
      </c>
      <c r="G97" s="34">
        <v>28.09</v>
      </c>
      <c r="H97" s="34">
        <v>29.25</v>
      </c>
      <c r="I97" s="34">
        <v>28.2</v>
      </c>
      <c r="J97" s="34">
        <v>30.01</v>
      </c>
      <c r="K97" s="34">
        <v>27.46</v>
      </c>
      <c r="L97" s="34">
        <v>28.11</v>
      </c>
      <c r="M97" s="34">
        <v>28.83</v>
      </c>
      <c r="N97" s="34">
        <v>29.79</v>
      </c>
      <c r="O97" s="34">
        <v>27.67</v>
      </c>
      <c r="P97" s="34">
        <v>28.04</v>
      </c>
      <c r="Q97" s="34">
        <v>28.04</v>
      </c>
      <c r="R97" s="34">
        <v>29.85</v>
      </c>
      <c r="S97" s="34">
        <v>27.79</v>
      </c>
      <c r="T97" s="34">
        <v>29.56</v>
      </c>
      <c r="U97" s="34">
        <v>30.17</v>
      </c>
      <c r="V97" s="34">
        <v>27.83</v>
      </c>
      <c r="W97" s="34">
        <v>28.18</v>
      </c>
      <c r="X97" s="34">
        <v>27.9</v>
      </c>
      <c r="Y97" s="34">
        <v>28.25</v>
      </c>
      <c r="Z97" s="34">
        <v>28.26</v>
      </c>
      <c r="AA97" s="34">
        <v>29.26</v>
      </c>
      <c r="AB97" s="34">
        <v>28.03</v>
      </c>
      <c r="AC97" s="34">
        <v>27.72</v>
      </c>
      <c r="AD97" s="34">
        <v>27.71</v>
      </c>
      <c r="AE97" s="34">
        <v>29.98</v>
      </c>
      <c r="AF97" s="34">
        <v>28.93</v>
      </c>
      <c r="AG97" s="34">
        <v>28.63</v>
      </c>
      <c r="AH97" s="34">
        <v>29.02</v>
      </c>
      <c r="AI97" s="34">
        <v>27.66</v>
      </c>
      <c r="AJ97" s="34">
        <v>28.75</v>
      </c>
      <c r="AK97" s="34">
        <v>28.27</v>
      </c>
      <c r="AL97" s="34">
        <v>27.53</v>
      </c>
      <c r="AM97" s="34">
        <v>27.76</v>
      </c>
      <c r="AN97" s="34">
        <v>28.06</v>
      </c>
      <c r="AO97" s="34">
        <v>27.95</v>
      </c>
      <c r="AP97" s="34">
        <v>27.86</v>
      </c>
      <c r="AQ97" s="34">
        <v>26.81</v>
      </c>
      <c r="AR97" s="34">
        <v>27.84</v>
      </c>
      <c r="AS97" s="34">
        <v>28.26</v>
      </c>
      <c r="AT97" s="34">
        <v>28.49</v>
      </c>
      <c r="AU97" s="34">
        <v>28.47</v>
      </c>
      <c r="AV97" s="34">
        <v>27.12</v>
      </c>
      <c r="AW97" s="34">
        <v>27.14</v>
      </c>
      <c r="AX97" s="34">
        <v>27.45</v>
      </c>
      <c r="AY97" s="34">
        <v>28.07</v>
      </c>
      <c r="AZ97" s="34">
        <v>27.3</v>
      </c>
      <c r="BA97" s="32">
        <f t="shared" si="1"/>
        <v>28.283749999999994</v>
      </c>
    </row>
    <row r="98" spans="1:54" x14ac:dyDescent="0.25">
      <c r="A98" s="24">
        <v>104</v>
      </c>
      <c r="B98" s="24" t="s">
        <v>513</v>
      </c>
      <c r="C98" s="24" t="s">
        <v>321</v>
      </c>
      <c r="D98" s="24" t="s">
        <v>102</v>
      </c>
      <c r="E98" s="35">
        <v>31.51</v>
      </c>
      <c r="F98" s="35">
        <v>31.61</v>
      </c>
      <c r="G98" s="35">
        <v>31.05</v>
      </c>
      <c r="H98" s="35">
        <v>32.22</v>
      </c>
      <c r="I98" s="35">
        <v>32.119999999999997</v>
      </c>
      <c r="J98" s="35">
        <v>33.53</v>
      </c>
      <c r="K98" s="35">
        <v>31.28</v>
      </c>
      <c r="L98" s="35">
        <v>32.29</v>
      </c>
      <c r="M98" s="35">
        <v>32.32</v>
      </c>
      <c r="N98" s="35">
        <v>33.25</v>
      </c>
      <c r="O98" s="35">
        <v>31.59</v>
      </c>
      <c r="P98" s="35">
        <v>31.68</v>
      </c>
      <c r="Q98" s="35">
        <v>32.19</v>
      </c>
      <c r="R98" s="35">
        <v>33.68</v>
      </c>
      <c r="S98" s="35">
        <v>31.9</v>
      </c>
      <c r="T98" s="35">
        <v>32.89</v>
      </c>
      <c r="U98" s="35">
        <v>34.17</v>
      </c>
      <c r="V98" s="35">
        <v>30.97</v>
      </c>
      <c r="W98" s="35">
        <v>31.27</v>
      </c>
      <c r="X98" s="35">
        <v>32.54</v>
      </c>
      <c r="Y98" s="35">
        <v>31.83</v>
      </c>
      <c r="Z98" s="35">
        <v>31.83</v>
      </c>
      <c r="AA98" s="35">
        <v>34.29</v>
      </c>
      <c r="AB98" s="35">
        <v>31.66</v>
      </c>
      <c r="AC98" s="35">
        <v>30.92</v>
      </c>
      <c r="AD98" s="35">
        <v>31.87</v>
      </c>
      <c r="AE98" s="35">
        <v>34.729999999999997</v>
      </c>
      <c r="AF98" s="35">
        <v>32.479999999999997</v>
      </c>
      <c r="AG98" s="35">
        <v>31.35</v>
      </c>
      <c r="AH98" s="35">
        <v>32.200000000000003</v>
      </c>
      <c r="AI98" s="35">
        <v>30.97</v>
      </c>
      <c r="AJ98" s="35">
        <v>32.659999999999997</v>
      </c>
      <c r="AK98" s="35">
        <v>30.91</v>
      </c>
      <c r="AL98" s="35">
        <v>31.6</v>
      </c>
      <c r="AM98" s="35">
        <v>31.66</v>
      </c>
      <c r="AN98" s="35">
        <v>31.97</v>
      </c>
      <c r="AO98" s="35">
        <v>31.46</v>
      </c>
      <c r="AP98" s="35">
        <v>31.23</v>
      </c>
      <c r="AQ98" s="35">
        <v>30.62</v>
      </c>
      <c r="AR98" s="35">
        <v>30.88</v>
      </c>
      <c r="AS98" s="35">
        <v>30.82</v>
      </c>
      <c r="AT98" s="35">
        <v>31.43</v>
      </c>
      <c r="AU98" s="35">
        <v>32.74</v>
      </c>
      <c r="AV98" s="35">
        <v>31.46</v>
      </c>
      <c r="AW98" s="35">
        <v>30.72</v>
      </c>
      <c r="AX98" s="35">
        <v>30.58</v>
      </c>
      <c r="AY98" s="35">
        <v>31.46</v>
      </c>
      <c r="AZ98" s="35">
        <v>31.05</v>
      </c>
      <c r="BA98" s="32">
        <f t="shared" si="1"/>
        <v>31.905000000000005</v>
      </c>
    </row>
    <row r="99" spans="1:54" x14ac:dyDescent="0.25">
      <c r="A99" s="23">
        <v>105</v>
      </c>
      <c r="B99" s="23" t="s">
        <v>514</v>
      </c>
      <c r="C99" s="23" t="s">
        <v>322</v>
      </c>
      <c r="D99" s="23" t="s">
        <v>103</v>
      </c>
      <c r="E99" s="34">
        <v>30.28</v>
      </c>
      <c r="F99" s="34">
        <v>31.85</v>
      </c>
      <c r="G99" s="34">
        <v>31.6</v>
      </c>
      <c r="H99" s="34">
        <v>32.130000000000003</v>
      </c>
      <c r="I99" s="34">
        <v>31.7</v>
      </c>
      <c r="J99" s="34">
        <v>32.9</v>
      </c>
      <c r="K99" s="34">
        <v>30.24</v>
      </c>
      <c r="L99" s="34">
        <v>32.19</v>
      </c>
      <c r="M99" s="34">
        <v>32.090000000000003</v>
      </c>
      <c r="N99" s="34">
        <v>33.799999999999997</v>
      </c>
      <c r="O99" s="34">
        <v>31.11</v>
      </c>
      <c r="P99" s="34">
        <v>30.98</v>
      </c>
      <c r="Q99" s="34">
        <v>31.95</v>
      </c>
      <c r="R99" s="34">
        <v>33</v>
      </c>
      <c r="S99" s="34">
        <v>31.17</v>
      </c>
      <c r="T99" s="34">
        <v>33.74</v>
      </c>
      <c r="U99" s="34">
        <v>33.01</v>
      </c>
      <c r="V99" s="34">
        <v>30.48</v>
      </c>
      <c r="W99" s="34">
        <v>31.3</v>
      </c>
      <c r="X99" s="34">
        <v>31</v>
      </c>
      <c r="Y99" s="34">
        <v>32.119999999999997</v>
      </c>
      <c r="Z99" s="34">
        <v>31.88</v>
      </c>
      <c r="AA99" s="34">
        <v>32.89</v>
      </c>
      <c r="AB99" s="34">
        <v>30.82</v>
      </c>
      <c r="AC99" s="34">
        <v>29.98</v>
      </c>
      <c r="AD99" s="34">
        <v>30.82</v>
      </c>
      <c r="AE99" s="34">
        <v>34.020000000000003</v>
      </c>
      <c r="AF99" s="34">
        <v>32.26</v>
      </c>
      <c r="AG99" s="34">
        <v>31.72</v>
      </c>
      <c r="AH99" s="34">
        <v>32.340000000000003</v>
      </c>
      <c r="AI99" s="34">
        <v>30.5</v>
      </c>
      <c r="AJ99" s="34">
        <v>32.46</v>
      </c>
      <c r="AK99" s="34">
        <v>30.51</v>
      </c>
      <c r="AL99" s="34">
        <v>31.81</v>
      </c>
      <c r="AM99" s="34">
        <v>31.44</v>
      </c>
      <c r="AN99" s="34">
        <v>31.84</v>
      </c>
      <c r="AO99" s="34">
        <v>31.26</v>
      </c>
      <c r="AP99" s="34">
        <v>31.65</v>
      </c>
      <c r="AQ99" s="34">
        <v>30.42</v>
      </c>
      <c r="AR99" s="34">
        <v>31.02</v>
      </c>
      <c r="AS99" s="34">
        <v>31.24</v>
      </c>
      <c r="AT99" s="34">
        <v>31.82</v>
      </c>
      <c r="AU99" s="34">
        <v>32.67</v>
      </c>
      <c r="AV99" s="34">
        <v>30.86</v>
      </c>
      <c r="AW99" s="34">
        <v>31.17</v>
      </c>
      <c r="AX99" s="34">
        <v>31.5</v>
      </c>
      <c r="AY99" s="34">
        <v>32.1</v>
      </c>
      <c r="AZ99" s="34">
        <v>31</v>
      </c>
      <c r="BA99" s="32">
        <f t="shared" si="1"/>
        <v>31.680000000000007</v>
      </c>
    </row>
    <row r="100" spans="1:54" x14ac:dyDescent="0.25">
      <c r="A100" s="24">
        <v>106</v>
      </c>
      <c r="B100" s="24" t="s">
        <v>515</v>
      </c>
      <c r="C100" s="24" t="s">
        <v>323</v>
      </c>
      <c r="D100" s="24" t="s">
        <v>104</v>
      </c>
      <c r="E100" s="35">
        <v>27.52</v>
      </c>
      <c r="F100" s="35">
        <v>29.63</v>
      </c>
      <c r="G100" s="35">
        <v>28.46</v>
      </c>
      <c r="H100" s="35">
        <v>28.76</v>
      </c>
      <c r="I100" s="35">
        <v>28.57</v>
      </c>
      <c r="J100" s="35">
        <v>29.95</v>
      </c>
      <c r="K100" s="35">
        <v>27.54</v>
      </c>
      <c r="L100" s="35">
        <v>28.95</v>
      </c>
      <c r="M100" s="35">
        <v>29.24</v>
      </c>
      <c r="N100" s="35">
        <v>30.56</v>
      </c>
      <c r="O100" s="35">
        <v>27.97</v>
      </c>
      <c r="P100" s="35">
        <v>28.44</v>
      </c>
      <c r="Q100" s="35">
        <v>28.79</v>
      </c>
      <c r="R100" s="35">
        <v>30.54</v>
      </c>
      <c r="S100" s="35">
        <v>28.21</v>
      </c>
      <c r="T100" s="35">
        <v>29.92</v>
      </c>
      <c r="U100" s="35">
        <v>30.61</v>
      </c>
      <c r="V100" s="35">
        <v>27.64</v>
      </c>
      <c r="W100" s="35">
        <v>28.27</v>
      </c>
      <c r="X100" s="35">
        <v>28.28</v>
      </c>
      <c r="Y100" s="35">
        <v>28.32</v>
      </c>
      <c r="Z100" s="35">
        <v>28.8</v>
      </c>
      <c r="AA100" s="35">
        <v>29.78</v>
      </c>
      <c r="AB100" s="35">
        <v>28.28</v>
      </c>
      <c r="AC100" s="35">
        <v>26.95</v>
      </c>
      <c r="AD100" s="35">
        <v>27.81</v>
      </c>
      <c r="AE100" s="35">
        <v>30.55</v>
      </c>
      <c r="AF100" s="35">
        <v>29.47</v>
      </c>
      <c r="AG100" s="35">
        <v>28.61</v>
      </c>
      <c r="AH100" s="35">
        <v>29.04</v>
      </c>
      <c r="AI100" s="35">
        <v>27.99</v>
      </c>
      <c r="AJ100" s="35">
        <v>29.3</v>
      </c>
      <c r="AK100" s="35">
        <v>27.71</v>
      </c>
      <c r="AL100" s="35">
        <v>27.63</v>
      </c>
      <c r="AM100" s="35">
        <v>28.3</v>
      </c>
      <c r="AN100" s="35">
        <v>28.93</v>
      </c>
      <c r="AO100" s="35">
        <v>28.65</v>
      </c>
      <c r="AP100" s="35">
        <v>28.33</v>
      </c>
      <c r="AQ100" s="35">
        <v>27.48</v>
      </c>
      <c r="AR100" s="35">
        <v>28.02</v>
      </c>
      <c r="AS100" s="35">
        <v>28.63</v>
      </c>
      <c r="AT100" s="35">
        <v>28.48</v>
      </c>
      <c r="AU100" s="35">
        <v>29.13</v>
      </c>
      <c r="AV100" s="35">
        <v>27.63</v>
      </c>
      <c r="AW100" s="35">
        <v>27.22</v>
      </c>
      <c r="AX100" s="35">
        <v>27.87</v>
      </c>
      <c r="AY100" s="35">
        <v>28.18</v>
      </c>
      <c r="AZ100" s="35">
        <v>27.5</v>
      </c>
      <c r="BA100" s="32">
        <f t="shared" si="1"/>
        <v>28.592500000000005</v>
      </c>
    </row>
    <row r="101" spans="1:54" x14ac:dyDescent="0.25">
      <c r="A101" s="23">
        <v>107</v>
      </c>
      <c r="B101" s="23" t="s">
        <v>516</v>
      </c>
      <c r="C101" s="23" t="s">
        <v>324</v>
      </c>
      <c r="D101" s="23" t="s">
        <v>105</v>
      </c>
      <c r="E101" s="34">
        <v>26.3</v>
      </c>
      <c r="F101" s="34">
        <v>28.22</v>
      </c>
      <c r="G101" s="34">
        <v>27.43</v>
      </c>
      <c r="H101" s="34">
        <v>28.34</v>
      </c>
      <c r="I101" s="34">
        <v>27.63</v>
      </c>
      <c r="J101" s="34">
        <v>28.91</v>
      </c>
      <c r="K101" s="34">
        <v>26.53</v>
      </c>
      <c r="L101" s="34">
        <v>28.06</v>
      </c>
      <c r="M101" s="34">
        <v>27.96</v>
      </c>
      <c r="N101" s="34">
        <v>29.74</v>
      </c>
      <c r="O101" s="34">
        <v>27.04</v>
      </c>
      <c r="P101" s="34">
        <v>27.24</v>
      </c>
      <c r="Q101" s="34">
        <v>27.44</v>
      </c>
      <c r="R101" s="34">
        <v>29.43</v>
      </c>
      <c r="S101" s="34">
        <v>27.22</v>
      </c>
      <c r="T101" s="34">
        <v>28.78</v>
      </c>
      <c r="U101" s="34">
        <v>29.63</v>
      </c>
      <c r="V101" s="34">
        <v>26.33</v>
      </c>
      <c r="W101" s="34">
        <v>27.02</v>
      </c>
      <c r="X101" s="34">
        <v>26.98</v>
      </c>
      <c r="Y101" s="34">
        <v>26.94</v>
      </c>
      <c r="Z101" s="34">
        <v>27.64</v>
      </c>
      <c r="AA101" s="34">
        <v>28.83</v>
      </c>
      <c r="AB101" s="34">
        <v>27.24</v>
      </c>
      <c r="AC101" s="34">
        <v>25.98</v>
      </c>
      <c r="AD101" s="34">
        <v>26.68</v>
      </c>
      <c r="AE101" s="34">
        <v>29.54</v>
      </c>
      <c r="AF101" s="34">
        <v>28.34</v>
      </c>
      <c r="AG101" s="34">
        <v>27.7</v>
      </c>
      <c r="AH101" s="34">
        <v>27.9</v>
      </c>
      <c r="AI101" s="34">
        <v>26.92</v>
      </c>
      <c r="AJ101" s="34">
        <v>28.11</v>
      </c>
      <c r="AK101" s="34">
        <v>26.8</v>
      </c>
      <c r="AL101" s="34">
        <v>27.65</v>
      </c>
      <c r="AM101" s="34">
        <v>26.8</v>
      </c>
      <c r="AN101" s="34">
        <v>27.32</v>
      </c>
      <c r="AO101" s="34">
        <v>27.88</v>
      </c>
      <c r="AP101" s="34">
        <v>27.23</v>
      </c>
      <c r="AQ101" s="34">
        <v>26.3</v>
      </c>
      <c r="AR101" s="34">
        <v>26.74</v>
      </c>
      <c r="AS101" s="34">
        <v>27.3</v>
      </c>
      <c r="AT101" s="34">
        <v>27.08</v>
      </c>
      <c r="AU101" s="34">
        <v>28.08</v>
      </c>
      <c r="AV101" s="34">
        <v>26.64</v>
      </c>
      <c r="AW101" s="34">
        <v>26.62</v>
      </c>
      <c r="AX101" s="34">
        <v>26.79</v>
      </c>
      <c r="AY101" s="34">
        <v>27.22</v>
      </c>
      <c r="AZ101" s="34">
        <v>26.75</v>
      </c>
      <c r="BA101" s="32">
        <f t="shared" si="1"/>
        <v>27.526041666666661</v>
      </c>
    </row>
    <row r="102" spans="1:54" x14ac:dyDescent="0.25">
      <c r="A102" s="24">
        <v>108</v>
      </c>
      <c r="B102" s="24" t="s">
        <v>517</v>
      </c>
      <c r="C102" s="24" t="s">
        <v>325</v>
      </c>
      <c r="D102" s="24" t="s">
        <v>106</v>
      </c>
      <c r="E102" s="35">
        <v>31.2</v>
      </c>
      <c r="F102" s="35">
        <v>32.94</v>
      </c>
      <c r="G102" s="35">
        <v>32.090000000000003</v>
      </c>
      <c r="H102" s="35">
        <v>33.72</v>
      </c>
      <c r="I102" s="35">
        <v>33.81</v>
      </c>
      <c r="J102" s="35">
        <v>34.31</v>
      </c>
      <c r="K102" s="35">
        <v>31.72</v>
      </c>
      <c r="L102" s="35">
        <v>34.520000000000003</v>
      </c>
      <c r="M102" s="35">
        <v>33.11</v>
      </c>
      <c r="N102" s="35">
        <v>33.869999999999997</v>
      </c>
      <c r="O102" s="35">
        <v>32.29</v>
      </c>
      <c r="P102" s="35">
        <v>32.450000000000003</v>
      </c>
      <c r="Q102" s="35">
        <v>32.520000000000003</v>
      </c>
      <c r="R102" s="35">
        <v>34.909999999999997</v>
      </c>
      <c r="S102" s="35">
        <v>32.44</v>
      </c>
      <c r="T102" s="35">
        <v>34.090000000000003</v>
      </c>
      <c r="U102" s="35">
        <v>36.08</v>
      </c>
      <c r="V102" s="35">
        <v>31.46</v>
      </c>
      <c r="W102" s="35">
        <v>31.81</v>
      </c>
      <c r="X102" s="35">
        <v>32.159999999999997</v>
      </c>
      <c r="Y102" s="35">
        <v>31.65</v>
      </c>
      <c r="Z102" s="35">
        <v>33.130000000000003</v>
      </c>
      <c r="AA102" s="35">
        <v>33.97</v>
      </c>
      <c r="AB102" s="35">
        <v>32.43</v>
      </c>
      <c r="AC102" s="35">
        <v>31.15</v>
      </c>
      <c r="AD102" s="35">
        <v>31.06</v>
      </c>
      <c r="AE102" s="35">
        <v>33.909999999999997</v>
      </c>
      <c r="AF102" s="35">
        <v>33.68</v>
      </c>
      <c r="AG102" s="35">
        <v>33.799999999999997</v>
      </c>
      <c r="AH102" s="35">
        <v>33.130000000000003</v>
      </c>
      <c r="AI102" s="35">
        <v>32.01</v>
      </c>
      <c r="AJ102" s="35">
        <v>33.85</v>
      </c>
      <c r="AK102" s="35">
        <v>31.53</v>
      </c>
      <c r="AL102" s="35">
        <v>30.84</v>
      </c>
      <c r="AM102" s="35">
        <v>31.48</v>
      </c>
      <c r="AN102" s="35">
        <v>31.85</v>
      </c>
      <c r="AO102" s="35">
        <v>32.65</v>
      </c>
      <c r="AP102" s="35">
        <v>32.83</v>
      </c>
      <c r="AQ102" s="35">
        <v>31.42</v>
      </c>
      <c r="AR102" s="35">
        <v>31.24</v>
      </c>
      <c r="AS102" s="35">
        <v>31.68</v>
      </c>
      <c r="AT102" s="35">
        <v>30.58</v>
      </c>
      <c r="AU102" s="35">
        <v>33.32</v>
      </c>
      <c r="AV102" s="35">
        <v>31.85</v>
      </c>
      <c r="AW102" s="35">
        <v>31.48</v>
      </c>
      <c r="AX102" s="35">
        <v>32.1</v>
      </c>
      <c r="AY102" s="35">
        <v>32.729999999999997</v>
      </c>
      <c r="AZ102" s="35">
        <v>31.73</v>
      </c>
      <c r="BA102" s="32">
        <f t="shared" si="1"/>
        <v>32.595416666666658</v>
      </c>
    </row>
    <row r="103" spans="1:54" x14ac:dyDescent="0.25">
      <c r="A103" s="23">
        <v>109</v>
      </c>
      <c r="B103" s="23" t="s">
        <v>518</v>
      </c>
      <c r="C103" s="23" t="s">
        <v>326</v>
      </c>
      <c r="D103" s="23" t="s">
        <v>107</v>
      </c>
      <c r="E103" s="34">
        <v>25.87</v>
      </c>
      <c r="F103" s="34">
        <v>27.96</v>
      </c>
      <c r="G103" s="34">
        <v>27.42</v>
      </c>
      <c r="H103" s="34">
        <v>28.43</v>
      </c>
      <c r="I103" s="34">
        <v>28.07</v>
      </c>
      <c r="J103" s="34">
        <v>29.16</v>
      </c>
      <c r="K103" s="34">
        <v>26.63</v>
      </c>
      <c r="L103" s="34">
        <v>28.55</v>
      </c>
      <c r="M103" s="34">
        <v>28.07</v>
      </c>
      <c r="N103" s="34">
        <v>29.74</v>
      </c>
      <c r="O103" s="34">
        <v>27.1</v>
      </c>
      <c r="P103" s="34">
        <v>27.19</v>
      </c>
      <c r="Q103" s="34">
        <v>27.47</v>
      </c>
      <c r="R103" s="34">
        <v>29.3</v>
      </c>
      <c r="S103" s="34">
        <v>26.88</v>
      </c>
      <c r="T103" s="34">
        <v>29.25</v>
      </c>
      <c r="U103" s="34">
        <v>31.59</v>
      </c>
      <c r="V103" s="34">
        <v>27.01</v>
      </c>
      <c r="W103" s="34">
        <v>26.97</v>
      </c>
      <c r="X103" s="34">
        <v>27.09</v>
      </c>
      <c r="Y103" s="34">
        <v>27.27</v>
      </c>
      <c r="Z103" s="34">
        <v>27.97</v>
      </c>
      <c r="AA103" s="34">
        <v>29.01</v>
      </c>
      <c r="AB103" s="34">
        <v>27.7</v>
      </c>
      <c r="AC103" s="34">
        <v>26.33</v>
      </c>
      <c r="AD103" s="34">
        <v>26.49</v>
      </c>
      <c r="AE103" s="34">
        <v>29.13</v>
      </c>
      <c r="AF103" s="34">
        <v>28.67</v>
      </c>
      <c r="AG103" s="34">
        <v>27.88</v>
      </c>
      <c r="AH103" s="34">
        <v>28.13</v>
      </c>
      <c r="AI103" s="34">
        <v>26.82</v>
      </c>
      <c r="AJ103" s="34">
        <v>27.99</v>
      </c>
      <c r="AK103" s="34">
        <v>26.8</v>
      </c>
      <c r="AL103" s="34">
        <v>26.43</v>
      </c>
      <c r="AM103" s="34">
        <v>26.98</v>
      </c>
      <c r="AN103" s="34">
        <v>27.5</v>
      </c>
      <c r="AO103" s="34">
        <v>27.82</v>
      </c>
      <c r="AP103" s="34">
        <v>27.34</v>
      </c>
      <c r="AQ103" s="34">
        <v>26.31</v>
      </c>
      <c r="AR103" s="34">
        <v>26.81</v>
      </c>
      <c r="AS103" s="34">
        <v>27.3</v>
      </c>
      <c r="AT103" s="34">
        <v>27.25</v>
      </c>
      <c r="AU103" s="34">
        <v>28.11</v>
      </c>
      <c r="AV103" s="34">
        <v>26.67</v>
      </c>
      <c r="AW103" s="34">
        <v>26.65</v>
      </c>
      <c r="AX103" s="34">
        <v>27.47</v>
      </c>
      <c r="AY103" s="34">
        <v>27.84</v>
      </c>
      <c r="AZ103" s="34">
        <v>27.49</v>
      </c>
      <c r="BA103" s="32">
        <f t="shared" si="1"/>
        <v>27.664791666666662</v>
      </c>
    </row>
    <row r="104" spans="1:54" x14ac:dyDescent="0.25">
      <c r="A104" s="24">
        <v>110</v>
      </c>
      <c r="B104" s="24" t="s">
        <v>519</v>
      </c>
      <c r="C104" s="24" t="s">
        <v>327</v>
      </c>
      <c r="D104" s="24" t="s">
        <v>108</v>
      </c>
      <c r="E104" s="35">
        <v>32.07</v>
      </c>
      <c r="F104" s="35">
        <v>33.35</v>
      </c>
      <c r="G104" s="35">
        <v>32.28</v>
      </c>
      <c r="H104" s="35">
        <v>33.67</v>
      </c>
      <c r="I104" s="35">
        <v>32.49</v>
      </c>
      <c r="J104" s="35">
        <v>35.619999999999997</v>
      </c>
      <c r="K104" s="35">
        <v>32.380000000000003</v>
      </c>
      <c r="L104" s="35">
        <v>33.01</v>
      </c>
      <c r="M104" s="35">
        <v>33.520000000000003</v>
      </c>
      <c r="N104" s="35">
        <v>35.26</v>
      </c>
      <c r="O104" s="35">
        <v>32.68</v>
      </c>
      <c r="P104" s="35">
        <v>33.659999999999997</v>
      </c>
      <c r="Q104" s="35">
        <v>32.75</v>
      </c>
      <c r="R104" s="35">
        <v>33.86</v>
      </c>
      <c r="S104" s="35">
        <v>32.549999999999997</v>
      </c>
      <c r="T104" s="35">
        <v>33.880000000000003</v>
      </c>
      <c r="U104" s="35">
        <v>34.64</v>
      </c>
      <c r="V104" s="35">
        <v>32.700000000000003</v>
      </c>
      <c r="W104" s="35">
        <v>32.82</v>
      </c>
      <c r="X104" s="35">
        <v>32.69</v>
      </c>
      <c r="Y104" s="35">
        <v>32.14</v>
      </c>
      <c r="Z104" s="35">
        <v>32.700000000000003</v>
      </c>
      <c r="AA104" s="35">
        <v>34.119999999999997</v>
      </c>
      <c r="AB104" s="35">
        <v>33.630000000000003</v>
      </c>
      <c r="AC104" s="35">
        <v>32.17</v>
      </c>
      <c r="AD104" s="35">
        <v>32.67</v>
      </c>
      <c r="AE104" s="35">
        <v>34.49</v>
      </c>
      <c r="AF104" s="35">
        <v>32.85</v>
      </c>
      <c r="AG104" s="35">
        <v>33.51</v>
      </c>
      <c r="AH104" s="35">
        <v>34.229999999999997</v>
      </c>
      <c r="AI104" s="35">
        <v>31.9</v>
      </c>
      <c r="AJ104" s="35">
        <v>33.82</v>
      </c>
      <c r="AK104" s="35">
        <v>32.33</v>
      </c>
      <c r="AL104" s="35">
        <v>32.520000000000003</v>
      </c>
      <c r="AM104" s="35">
        <v>33.43</v>
      </c>
      <c r="AN104" s="35">
        <v>33.119999999999997</v>
      </c>
      <c r="AO104" s="35">
        <v>32.03</v>
      </c>
      <c r="AP104" s="35">
        <v>32.01</v>
      </c>
      <c r="AQ104" s="35">
        <v>31.78</v>
      </c>
      <c r="AR104" s="35">
        <v>32.049999999999997</v>
      </c>
      <c r="AS104" s="35">
        <v>32.83</v>
      </c>
      <c r="AT104" s="35">
        <v>32.83</v>
      </c>
      <c r="AU104" s="35">
        <v>34.33</v>
      </c>
      <c r="AV104" s="42">
        <v>32.46</v>
      </c>
      <c r="AW104" s="42">
        <v>32.44</v>
      </c>
      <c r="AX104" s="35">
        <v>31.37</v>
      </c>
      <c r="AY104" s="35">
        <v>33.020000000000003</v>
      </c>
      <c r="AZ104" s="35">
        <v>31.79</v>
      </c>
      <c r="BA104" s="32">
        <f t="shared" si="1"/>
        <v>33.009374999999991</v>
      </c>
    </row>
    <row r="105" spans="1:54" x14ac:dyDescent="0.25">
      <c r="A105" s="23">
        <v>111</v>
      </c>
      <c r="B105" s="23" t="s">
        <v>520</v>
      </c>
      <c r="C105" s="23" t="s">
        <v>328</v>
      </c>
      <c r="D105" s="23" t="s">
        <v>109</v>
      </c>
      <c r="E105" s="34">
        <v>31.59</v>
      </c>
      <c r="F105" s="34">
        <v>32.75</v>
      </c>
      <c r="G105" s="34">
        <v>31.12</v>
      </c>
      <c r="H105" s="34">
        <v>32.56</v>
      </c>
      <c r="I105" s="42">
        <v>31.11</v>
      </c>
      <c r="J105" s="34">
        <v>34.25</v>
      </c>
      <c r="K105" s="34">
        <v>31.86</v>
      </c>
      <c r="L105" s="34">
        <v>33.22</v>
      </c>
      <c r="M105" s="34">
        <v>32.51</v>
      </c>
      <c r="N105" s="34">
        <v>33.619999999999997</v>
      </c>
      <c r="O105" s="34">
        <v>31.95</v>
      </c>
      <c r="P105" s="34">
        <v>31.64</v>
      </c>
      <c r="Q105" s="34">
        <v>32.81</v>
      </c>
      <c r="R105" s="34">
        <v>33.950000000000003</v>
      </c>
      <c r="S105" s="34">
        <v>32.49</v>
      </c>
      <c r="T105" s="34">
        <v>32.92</v>
      </c>
      <c r="U105" s="34">
        <v>36.9</v>
      </c>
      <c r="V105" s="34">
        <v>33</v>
      </c>
      <c r="W105" s="34">
        <v>31.61</v>
      </c>
      <c r="X105" s="34">
        <v>33.26</v>
      </c>
      <c r="Y105" s="34">
        <v>32.090000000000003</v>
      </c>
      <c r="Z105" s="34">
        <v>33.119999999999997</v>
      </c>
      <c r="AA105" s="34">
        <v>34.28</v>
      </c>
      <c r="AB105" s="34">
        <v>32.49</v>
      </c>
      <c r="AC105" s="34">
        <v>32.700000000000003</v>
      </c>
      <c r="AD105" s="34">
        <v>31.6</v>
      </c>
      <c r="AE105" s="34">
        <v>33.880000000000003</v>
      </c>
      <c r="AF105" s="34">
        <v>33.03</v>
      </c>
      <c r="AG105" s="42">
        <v>32.630000000000003</v>
      </c>
      <c r="AH105" s="34">
        <v>33.14</v>
      </c>
      <c r="AI105" s="34">
        <v>31.9</v>
      </c>
      <c r="AJ105" s="34">
        <v>33.15</v>
      </c>
      <c r="AK105" s="34">
        <v>30.98</v>
      </c>
      <c r="AL105" s="34">
        <v>32.630000000000003</v>
      </c>
      <c r="AM105" s="34">
        <v>31.8</v>
      </c>
      <c r="AN105" s="34">
        <v>32.229999999999997</v>
      </c>
      <c r="AO105" s="34">
        <v>31.05</v>
      </c>
      <c r="AP105" s="34">
        <v>30.8</v>
      </c>
      <c r="AQ105" s="34">
        <v>30.44</v>
      </c>
      <c r="AR105" s="34">
        <v>30.93</v>
      </c>
      <c r="AS105" s="34">
        <v>31.86</v>
      </c>
      <c r="AT105" s="34">
        <v>31.67</v>
      </c>
      <c r="AU105" s="34">
        <v>32.69</v>
      </c>
      <c r="AV105" s="34">
        <v>32.369999999999997</v>
      </c>
      <c r="AW105" s="42">
        <v>30.43</v>
      </c>
      <c r="AX105" s="34">
        <v>31.17</v>
      </c>
      <c r="AY105" s="34">
        <v>32.950000000000003</v>
      </c>
      <c r="AZ105" s="34">
        <v>31.33</v>
      </c>
      <c r="BA105" s="32">
        <f t="shared" si="1"/>
        <v>32.384583333333339</v>
      </c>
    </row>
    <row r="106" spans="1:54" x14ac:dyDescent="0.25">
      <c r="A106" s="24">
        <v>112</v>
      </c>
      <c r="B106" s="24" t="s">
        <v>521</v>
      </c>
      <c r="C106" s="24" t="s">
        <v>329</v>
      </c>
      <c r="D106" s="24" t="s">
        <v>110</v>
      </c>
      <c r="E106" s="35">
        <v>33.25</v>
      </c>
      <c r="F106" s="35">
        <v>33.93</v>
      </c>
      <c r="G106" s="35">
        <v>32.67</v>
      </c>
      <c r="H106" s="35">
        <v>33.520000000000003</v>
      </c>
      <c r="I106" s="35">
        <v>33.520000000000003</v>
      </c>
      <c r="J106" s="35">
        <v>35.83</v>
      </c>
      <c r="K106" s="35">
        <v>33.340000000000003</v>
      </c>
      <c r="L106" s="35">
        <v>34.340000000000003</v>
      </c>
      <c r="M106" s="35">
        <v>35.1</v>
      </c>
      <c r="N106" s="35">
        <v>36.26</v>
      </c>
      <c r="O106" s="35">
        <v>32.840000000000003</v>
      </c>
      <c r="P106" s="35">
        <v>33</v>
      </c>
      <c r="Q106" s="35">
        <v>34.450000000000003</v>
      </c>
      <c r="R106" s="35">
        <v>35.65</v>
      </c>
      <c r="S106" s="35">
        <v>33.67</v>
      </c>
      <c r="T106" s="35">
        <v>34.06</v>
      </c>
      <c r="U106" s="35">
        <v>34.97</v>
      </c>
      <c r="V106" s="35">
        <v>33.08</v>
      </c>
      <c r="W106" s="35">
        <v>32.76</v>
      </c>
      <c r="X106" s="35">
        <v>33.17</v>
      </c>
      <c r="Y106" s="35">
        <v>32.97</v>
      </c>
      <c r="Z106" s="35">
        <v>34.47</v>
      </c>
      <c r="AA106" s="35">
        <v>34.700000000000003</v>
      </c>
      <c r="AB106" s="35">
        <v>33.159999999999997</v>
      </c>
      <c r="AC106" s="35">
        <v>32.5</v>
      </c>
      <c r="AD106" s="35">
        <v>33</v>
      </c>
      <c r="AE106" s="35">
        <v>35.520000000000003</v>
      </c>
      <c r="AF106" s="35">
        <v>34.11</v>
      </c>
      <c r="AG106" s="35">
        <v>33.200000000000003</v>
      </c>
      <c r="AH106" s="35">
        <v>34.79</v>
      </c>
      <c r="AI106" s="35">
        <v>32.619999999999997</v>
      </c>
      <c r="AJ106" s="35">
        <v>34.299999999999997</v>
      </c>
      <c r="AK106" s="35">
        <v>32.14</v>
      </c>
      <c r="AL106" s="35">
        <v>33.979999999999997</v>
      </c>
      <c r="AM106" s="35">
        <v>33.72</v>
      </c>
      <c r="AN106" s="35">
        <v>33.590000000000003</v>
      </c>
      <c r="AO106" s="35">
        <v>32.26</v>
      </c>
      <c r="AP106" s="35">
        <v>31.92</v>
      </c>
      <c r="AQ106" s="35">
        <v>31.62</v>
      </c>
      <c r="AR106" s="35">
        <v>32.840000000000003</v>
      </c>
      <c r="AS106" s="35">
        <v>31.98</v>
      </c>
      <c r="AT106" s="35">
        <v>33.31</v>
      </c>
      <c r="AU106" s="35">
        <v>34.130000000000003</v>
      </c>
      <c r="AV106" s="35">
        <v>33.450000000000003</v>
      </c>
      <c r="AW106" s="35">
        <v>31.96</v>
      </c>
      <c r="AX106" s="35">
        <v>30.6</v>
      </c>
      <c r="AY106" s="35">
        <v>34.57</v>
      </c>
      <c r="AZ106" s="35">
        <v>32.54</v>
      </c>
      <c r="BA106" s="32">
        <f t="shared" si="1"/>
        <v>33.528333333333329</v>
      </c>
    </row>
    <row r="107" spans="1:54" x14ac:dyDescent="0.25">
      <c r="A107" s="23">
        <v>113</v>
      </c>
      <c r="B107" s="23" t="s">
        <v>522</v>
      </c>
      <c r="C107" s="23" t="s">
        <v>330</v>
      </c>
      <c r="D107" s="23" t="s">
        <v>111</v>
      </c>
      <c r="E107" s="34">
        <v>28.68</v>
      </c>
      <c r="F107" s="34">
        <v>29.89</v>
      </c>
      <c r="G107" s="34">
        <v>29.48</v>
      </c>
      <c r="H107" s="34">
        <v>29.88</v>
      </c>
      <c r="I107" s="34">
        <v>29.24</v>
      </c>
      <c r="J107" s="34">
        <v>30.59</v>
      </c>
      <c r="K107" s="34">
        <v>28.12</v>
      </c>
      <c r="L107" s="34">
        <v>29.15</v>
      </c>
      <c r="M107" s="34">
        <v>29.87</v>
      </c>
      <c r="N107" s="34">
        <v>31.53</v>
      </c>
      <c r="O107" s="34">
        <v>28.93</v>
      </c>
      <c r="P107" s="34">
        <v>29.22</v>
      </c>
      <c r="Q107" s="34">
        <v>29.82</v>
      </c>
      <c r="R107" s="34">
        <v>31.53</v>
      </c>
      <c r="S107" s="34">
        <v>29.43</v>
      </c>
      <c r="T107" s="34">
        <v>30.26</v>
      </c>
      <c r="U107" s="34">
        <v>30.91</v>
      </c>
      <c r="V107" s="34">
        <v>28.6</v>
      </c>
      <c r="W107" s="34">
        <v>29.35</v>
      </c>
      <c r="X107" s="34">
        <v>29.16</v>
      </c>
      <c r="Y107" s="34">
        <v>29.77</v>
      </c>
      <c r="Z107" s="34">
        <v>29.81</v>
      </c>
      <c r="AA107" s="34">
        <v>30.66</v>
      </c>
      <c r="AB107" s="34">
        <v>28.87</v>
      </c>
      <c r="AC107" s="34">
        <v>27.93</v>
      </c>
      <c r="AD107" s="34">
        <v>28.88</v>
      </c>
      <c r="AE107" s="34">
        <v>31.1</v>
      </c>
      <c r="AF107" s="34">
        <v>29.85</v>
      </c>
      <c r="AG107" s="34">
        <v>29.48</v>
      </c>
      <c r="AH107" s="34">
        <v>30.11</v>
      </c>
      <c r="AI107" s="34">
        <v>28.73</v>
      </c>
      <c r="AJ107" s="34">
        <v>29.98</v>
      </c>
      <c r="AK107" s="34">
        <v>28.72</v>
      </c>
      <c r="AL107" s="34">
        <v>28.61</v>
      </c>
      <c r="AM107" s="34">
        <v>29.76</v>
      </c>
      <c r="AN107" s="34">
        <v>30.2</v>
      </c>
      <c r="AO107" s="34">
        <v>29.47</v>
      </c>
      <c r="AP107" s="34">
        <v>29.08</v>
      </c>
      <c r="AQ107" s="34">
        <v>28.05</v>
      </c>
      <c r="AR107" s="34">
        <v>29.01</v>
      </c>
      <c r="AS107" s="34">
        <v>29.51</v>
      </c>
      <c r="AT107" s="34">
        <v>29.53</v>
      </c>
      <c r="AU107" s="34">
        <v>30.11</v>
      </c>
      <c r="AV107" s="34">
        <v>28.69</v>
      </c>
      <c r="AW107" s="34">
        <v>28.54</v>
      </c>
      <c r="AX107" s="34">
        <v>28.62</v>
      </c>
      <c r="AY107" s="34">
        <v>29.46</v>
      </c>
      <c r="AZ107" s="34">
        <v>28.85</v>
      </c>
      <c r="BA107" s="32">
        <f t="shared" si="1"/>
        <v>29.479583333333327</v>
      </c>
    </row>
    <row r="108" spans="1:54" x14ac:dyDescent="0.25">
      <c r="A108" s="24">
        <v>114</v>
      </c>
      <c r="B108" s="24" t="s">
        <v>523</v>
      </c>
      <c r="C108" s="24" t="s">
        <v>331</v>
      </c>
      <c r="D108" s="24" t="s">
        <v>112</v>
      </c>
      <c r="E108" s="35">
        <v>32.9</v>
      </c>
      <c r="F108" s="35">
        <v>32.81</v>
      </c>
      <c r="G108" s="35">
        <v>32.24</v>
      </c>
      <c r="H108" s="35">
        <v>35.840000000000003</v>
      </c>
      <c r="I108" s="35">
        <v>34.89</v>
      </c>
      <c r="J108" s="35"/>
      <c r="K108" s="35">
        <v>35.5</v>
      </c>
      <c r="L108" s="35">
        <v>35.86</v>
      </c>
      <c r="M108" s="35">
        <v>32.659999999999997</v>
      </c>
      <c r="N108" s="35">
        <v>36.14</v>
      </c>
      <c r="O108" s="35">
        <v>31.95</v>
      </c>
      <c r="P108" s="35">
        <v>33.22</v>
      </c>
      <c r="Q108" s="35">
        <v>35.770000000000003</v>
      </c>
      <c r="R108" s="35"/>
      <c r="S108" s="35">
        <v>36.85</v>
      </c>
      <c r="T108" s="35">
        <v>33.49</v>
      </c>
      <c r="U108" s="35">
        <v>35.11</v>
      </c>
      <c r="V108" s="35">
        <v>32.93</v>
      </c>
      <c r="W108" s="35">
        <v>34.479999999999997</v>
      </c>
      <c r="X108" s="35">
        <v>32.49</v>
      </c>
      <c r="Y108" s="35">
        <v>32.85</v>
      </c>
      <c r="Z108" s="35">
        <v>34.54</v>
      </c>
      <c r="AA108" s="35">
        <v>34.89</v>
      </c>
      <c r="AB108" s="35">
        <v>40</v>
      </c>
      <c r="AC108" s="35">
        <v>34.619999999999997</v>
      </c>
      <c r="AD108" s="35">
        <v>34.15</v>
      </c>
      <c r="AE108" s="35">
        <v>37.28</v>
      </c>
      <c r="AF108" s="35">
        <v>34.049999999999997</v>
      </c>
      <c r="AG108" s="35">
        <v>33.22</v>
      </c>
      <c r="AH108" s="35">
        <v>34.86</v>
      </c>
      <c r="AI108" s="35">
        <v>32.450000000000003</v>
      </c>
      <c r="AJ108" s="35">
        <v>33.49</v>
      </c>
      <c r="AK108" s="35">
        <v>32.99</v>
      </c>
      <c r="AL108" s="35">
        <v>33.25</v>
      </c>
      <c r="AM108" s="35">
        <v>33.64</v>
      </c>
      <c r="AN108" s="35">
        <v>34.22</v>
      </c>
      <c r="AO108" s="35">
        <v>30.84</v>
      </c>
      <c r="AP108" s="35">
        <v>31.8</v>
      </c>
      <c r="AQ108" s="35">
        <v>30.82</v>
      </c>
      <c r="AR108" s="35">
        <v>32.200000000000003</v>
      </c>
      <c r="AS108" s="35">
        <v>31.93</v>
      </c>
      <c r="AT108" s="35">
        <v>32.51</v>
      </c>
      <c r="AU108" s="35">
        <v>34.78</v>
      </c>
      <c r="AV108" s="35">
        <v>33.840000000000003</v>
      </c>
      <c r="AW108" s="35">
        <v>34.32</v>
      </c>
      <c r="AX108" s="35">
        <v>29.14</v>
      </c>
      <c r="AY108" s="35">
        <v>36.619999999999997</v>
      </c>
      <c r="AZ108" s="35">
        <v>32.94</v>
      </c>
      <c r="BA108" s="32">
        <f t="shared" si="1"/>
        <v>33.85586956521739</v>
      </c>
    </row>
    <row r="109" spans="1:54" x14ac:dyDescent="0.25">
      <c r="A109" s="23">
        <v>115</v>
      </c>
      <c r="B109" s="23" t="s">
        <v>524</v>
      </c>
      <c r="C109" s="23" t="s">
        <v>332</v>
      </c>
      <c r="D109" s="23" t="s">
        <v>113</v>
      </c>
      <c r="E109" s="34">
        <v>30.16</v>
      </c>
      <c r="F109" s="34">
        <v>32.08</v>
      </c>
      <c r="G109" s="34">
        <v>31</v>
      </c>
      <c r="H109" s="34">
        <v>31.68</v>
      </c>
      <c r="I109" s="34">
        <v>32.17</v>
      </c>
      <c r="J109" s="34">
        <v>32.299999999999997</v>
      </c>
      <c r="K109" s="34">
        <v>29.92</v>
      </c>
      <c r="L109" s="34">
        <v>31.93</v>
      </c>
      <c r="M109" s="34">
        <v>31.57</v>
      </c>
      <c r="N109" s="34">
        <v>32.479999999999997</v>
      </c>
      <c r="O109" s="34">
        <v>31.02</v>
      </c>
      <c r="P109" s="34">
        <v>31.08</v>
      </c>
      <c r="Q109" s="34">
        <v>31.49</v>
      </c>
      <c r="R109" s="34">
        <v>33.549999999999997</v>
      </c>
      <c r="S109" s="34">
        <v>30.88</v>
      </c>
      <c r="T109" s="34">
        <v>32.869999999999997</v>
      </c>
      <c r="U109" s="34">
        <v>33.68</v>
      </c>
      <c r="V109" s="34">
        <v>30.32</v>
      </c>
      <c r="W109" s="34">
        <v>30.69</v>
      </c>
      <c r="X109" s="34">
        <v>30.73</v>
      </c>
      <c r="Y109" s="34">
        <v>30.77</v>
      </c>
      <c r="Z109" s="34">
        <v>30.75</v>
      </c>
      <c r="AA109" s="34">
        <v>33.61</v>
      </c>
      <c r="AB109" s="34">
        <v>30.95</v>
      </c>
      <c r="AC109" s="34">
        <v>29.93</v>
      </c>
      <c r="AD109" s="34">
        <v>30.85</v>
      </c>
      <c r="AE109" s="34">
        <v>32.69</v>
      </c>
      <c r="AF109" s="34">
        <v>31.69</v>
      </c>
      <c r="AG109" s="34">
        <v>31.2</v>
      </c>
      <c r="AH109" s="34">
        <v>31.51</v>
      </c>
      <c r="AI109" s="34">
        <v>30.87</v>
      </c>
      <c r="AJ109" s="34">
        <v>31.99</v>
      </c>
      <c r="AK109" s="34">
        <v>30.83</v>
      </c>
      <c r="AL109" s="34">
        <v>30.26</v>
      </c>
      <c r="AM109" s="34">
        <v>31.17</v>
      </c>
      <c r="AN109" s="34">
        <v>30.83</v>
      </c>
      <c r="AO109" s="34">
        <v>31.44</v>
      </c>
      <c r="AP109" s="34">
        <v>30.92</v>
      </c>
      <c r="AQ109" s="34">
        <v>29.98</v>
      </c>
      <c r="AR109" s="34">
        <v>30.58</v>
      </c>
      <c r="AS109" s="34">
        <v>31.18</v>
      </c>
      <c r="AT109" s="34">
        <v>31.44</v>
      </c>
      <c r="AU109" s="34">
        <v>32.01</v>
      </c>
      <c r="AV109" s="34">
        <v>30.13</v>
      </c>
      <c r="AW109" s="34">
        <v>30.07</v>
      </c>
      <c r="AX109" s="34">
        <v>30.53</v>
      </c>
      <c r="AY109" s="34">
        <v>30.59</v>
      </c>
      <c r="AZ109" s="34">
        <v>30.12</v>
      </c>
      <c r="BA109" s="32">
        <f t="shared" si="1"/>
        <v>31.260208333333338</v>
      </c>
    </row>
    <row r="110" spans="1:54" x14ac:dyDescent="0.25">
      <c r="A110" s="24">
        <v>116</v>
      </c>
      <c r="B110" s="24" t="s">
        <v>525</v>
      </c>
      <c r="C110" s="24" t="s">
        <v>333</v>
      </c>
      <c r="D110" s="24" t="s">
        <v>114</v>
      </c>
      <c r="E110" s="35">
        <v>32.72</v>
      </c>
      <c r="F110" s="35">
        <v>35.979999999999997</v>
      </c>
      <c r="G110" s="35">
        <v>35.04</v>
      </c>
      <c r="H110" s="35">
        <v>37.090000000000003</v>
      </c>
      <c r="I110" s="35">
        <v>34.700000000000003</v>
      </c>
      <c r="J110" s="35">
        <v>35.96</v>
      </c>
      <c r="K110" s="35">
        <v>32</v>
      </c>
      <c r="L110" s="35">
        <v>33.06</v>
      </c>
      <c r="M110" s="35">
        <v>33.86</v>
      </c>
      <c r="N110" s="35">
        <v>35.450000000000003</v>
      </c>
      <c r="O110" s="35">
        <v>32.43</v>
      </c>
      <c r="P110" s="35">
        <v>32.5</v>
      </c>
      <c r="Q110" s="35">
        <v>32.71</v>
      </c>
      <c r="R110" s="35">
        <v>35.14</v>
      </c>
      <c r="S110" s="35">
        <v>33.11</v>
      </c>
      <c r="T110" s="35">
        <v>35.979999999999997</v>
      </c>
      <c r="U110" s="35">
        <v>36.89</v>
      </c>
      <c r="V110" s="35">
        <v>34.83</v>
      </c>
      <c r="W110" s="35">
        <v>32.99</v>
      </c>
      <c r="X110" s="35">
        <v>33.090000000000003</v>
      </c>
      <c r="Y110" s="35">
        <v>33.92</v>
      </c>
      <c r="Z110" s="35">
        <v>32.96</v>
      </c>
      <c r="AA110" s="35">
        <v>33.67</v>
      </c>
      <c r="AB110" s="35">
        <v>33.58</v>
      </c>
      <c r="AC110" s="35">
        <v>32.479999999999997</v>
      </c>
      <c r="AD110" s="35">
        <v>31.87</v>
      </c>
      <c r="AE110" s="35">
        <v>33.32</v>
      </c>
      <c r="AF110" s="35">
        <v>33.58</v>
      </c>
      <c r="AG110" s="35">
        <v>32.75</v>
      </c>
      <c r="AH110" s="35">
        <v>33.61</v>
      </c>
      <c r="AI110" s="35">
        <v>33.130000000000003</v>
      </c>
      <c r="AJ110" s="35">
        <v>36.18</v>
      </c>
      <c r="AK110" s="35">
        <v>35.19</v>
      </c>
      <c r="AL110" s="35">
        <v>32.47</v>
      </c>
      <c r="AM110" s="35">
        <v>32.56</v>
      </c>
      <c r="AN110" s="35">
        <v>33.229999999999997</v>
      </c>
      <c r="AO110" s="35">
        <v>33.53</v>
      </c>
      <c r="AP110" s="35">
        <v>33.479999999999997</v>
      </c>
      <c r="AQ110" s="35">
        <v>32.21</v>
      </c>
      <c r="AR110" s="35">
        <v>34.299999999999997</v>
      </c>
      <c r="AS110" s="35">
        <v>33.6</v>
      </c>
      <c r="AT110" s="35">
        <v>33.770000000000003</v>
      </c>
      <c r="AU110" s="35">
        <v>34.04</v>
      </c>
      <c r="AV110" s="35">
        <v>32.44</v>
      </c>
      <c r="AW110" s="35">
        <v>32.67</v>
      </c>
      <c r="AX110" s="35">
        <v>33.53</v>
      </c>
      <c r="AY110" s="35">
        <v>34.14</v>
      </c>
      <c r="AZ110" s="35">
        <v>33.86</v>
      </c>
      <c r="BA110" s="32">
        <f t="shared" si="1"/>
        <v>33.783333333333339</v>
      </c>
    </row>
    <row r="111" spans="1:54" x14ac:dyDescent="0.25">
      <c r="A111" s="23">
        <v>117</v>
      </c>
      <c r="B111" s="23" t="s">
        <v>526</v>
      </c>
      <c r="C111" s="23" t="s">
        <v>334</v>
      </c>
      <c r="D111" s="23" t="s">
        <v>115</v>
      </c>
      <c r="E111" s="34">
        <v>26.6</v>
      </c>
      <c r="F111" s="34">
        <v>28.88</v>
      </c>
      <c r="G111" s="34">
        <v>27.98</v>
      </c>
      <c r="H111" s="34">
        <v>29.22</v>
      </c>
      <c r="I111" s="34">
        <v>28.08</v>
      </c>
      <c r="J111" s="34">
        <v>30.06</v>
      </c>
      <c r="K111" s="34">
        <v>26.88</v>
      </c>
      <c r="L111" s="34">
        <v>28.43</v>
      </c>
      <c r="M111" s="34">
        <v>28.82</v>
      </c>
      <c r="N111" s="34">
        <v>29.84</v>
      </c>
      <c r="O111" s="34">
        <v>27.49</v>
      </c>
      <c r="P111" s="34">
        <v>27.82</v>
      </c>
      <c r="Q111" s="34">
        <v>27.62</v>
      </c>
      <c r="R111" s="34">
        <v>29.56</v>
      </c>
      <c r="S111" s="34">
        <v>27.55</v>
      </c>
      <c r="T111" s="34">
        <v>29.83</v>
      </c>
      <c r="U111" s="34">
        <v>30.33</v>
      </c>
      <c r="V111" s="34">
        <v>28.01</v>
      </c>
      <c r="W111" s="34">
        <v>27.69</v>
      </c>
      <c r="X111" s="34">
        <v>27.57</v>
      </c>
      <c r="Y111" s="34">
        <v>27.78</v>
      </c>
      <c r="Z111" s="34">
        <v>28.1</v>
      </c>
      <c r="AA111" s="34">
        <v>29.11</v>
      </c>
      <c r="AB111" s="34">
        <v>28.04</v>
      </c>
      <c r="AC111" s="34">
        <v>27.51</v>
      </c>
      <c r="AD111" s="34">
        <v>27.3</v>
      </c>
      <c r="AE111" s="34">
        <v>29.53</v>
      </c>
      <c r="AF111" s="34">
        <v>28.95</v>
      </c>
      <c r="AG111" s="34">
        <v>28.3</v>
      </c>
      <c r="AH111" s="34">
        <v>28.64</v>
      </c>
      <c r="AI111" s="34">
        <v>27.34</v>
      </c>
      <c r="AJ111" s="34">
        <v>28.63</v>
      </c>
      <c r="AK111" s="34">
        <v>28.28</v>
      </c>
      <c r="AL111" s="34">
        <v>26.96</v>
      </c>
      <c r="AM111" s="34">
        <v>27.45</v>
      </c>
      <c r="AN111" s="34">
        <v>27.75</v>
      </c>
      <c r="AO111" s="34">
        <v>27.92</v>
      </c>
      <c r="AP111" s="34">
        <v>27.91</v>
      </c>
      <c r="AQ111" s="34">
        <v>26.83</v>
      </c>
      <c r="AR111" s="34">
        <v>27.75</v>
      </c>
      <c r="AS111" s="34">
        <v>28.47</v>
      </c>
      <c r="AT111" s="34">
        <v>28.28</v>
      </c>
      <c r="AU111" s="34">
        <v>28.18</v>
      </c>
      <c r="AV111" s="34">
        <v>26.64</v>
      </c>
      <c r="AW111" s="34">
        <v>26.68</v>
      </c>
      <c r="AX111" s="34">
        <v>27.65</v>
      </c>
      <c r="AY111" s="34">
        <v>28.09</v>
      </c>
      <c r="AZ111" s="34">
        <v>27.54</v>
      </c>
      <c r="BA111" s="32">
        <f t="shared" si="1"/>
        <v>28.122291666666673</v>
      </c>
    </row>
    <row r="112" spans="1:54" s="28" customFormat="1" x14ac:dyDescent="0.25">
      <c r="A112" s="28">
        <v>118</v>
      </c>
      <c r="B112" s="28" t="s">
        <v>527</v>
      </c>
      <c r="C112" s="28" t="s">
        <v>335</v>
      </c>
      <c r="D112" s="28" t="s">
        <v>116</v>
      </c>
      <c r="E112" s="46"/>
      <c r="F112" s="46">
        <v>40</v>
      </c>
      <c r="G112" s="46"/>
      <c r="H112" s="62">
        <v>28.73</v>
      </c>
      <c r="I112" s="46">
        <v>35.950000000000003</v>
      </c>
      <c r="J112" s="46"/>
      <c r="K112" s="46">
        <v>40</v>
      </c>
      <c r="L112" s="46"/>
      <c r="M112" s="46"/>
      <c r="N112" s="62">
        <v>40</v>
      </c>
      <c r="O112" s="46">
        <v>40</v>
      </c>
      <c r="P112" s="46">
        <v>40</v>
      </c>
      <c r="Q112" s="46">
        <v>36.56</v>
      </c>
      <c r="R112" s="46"/>
      <c r="S112" s="46"/>
      <c r="T112" s="46"/>
      <c r="U112" s="46"/>
      <c r="V112" s="46">
        <v>37.590000000000003</v>
      </c>
      <c r="W112" s="46"/>
      <c r="X112" s="46"/>
      <c r="Y112" s="46"/>
      <c r="Z112" s="62">
        <v>29.47</v>
      </c>
      <c r="AA112" s="46">
        <v>38.01</v>
      </c>
      <c r="AB112" s="46">
        <v>40</v>
      </c>
      <c r="AC112" s="46">
        <v>40</v>
      </c>
      <c r="AD112" s="46"/>
      <c r="AE112" s="46"/>
      <c r="AF112" s="46"/>
      <c r="AG112" s="46">
        <v>37.32</v>
      </c>
      <c r="AH112" s="46"/>
      <c r="AI112" s="46">
        <v>38.72</v>
      </c>
      <c r="AJ112" s="46"/>
      <c r="AK112" s="46"/>
      <c r="AL112" s="46">
        <v>40</v>
      </c>
      <c r="AM112" s="46"/>
      <c r="AN112" s="46">
        <v>36.92</v>
      </c>
      <c r="AO112" s="46">
        <v>40</v>
      </c>
      <c r="AP112" s="46">
        <v>40</v>
      </c>
      <c r="AQ112" s="46"/>
      <c r="AR112" s="46"/>
      <c r="AS112" s="46">
        <v>36.68</v>
      </c>
      <c r="AT112" s="46"/>
      <c r="AU112" s="46"/>
      <c r="AV112" s="46"/>
      <c r="AW112" s="46">
        <v>40</v>
      </c>
      <c r="AX112" s="46"/>
      <c r="AY112" s="46"/>
      <c r="AZ112" s="46">
        <v>38.1</v>
      </c>
      <c r="BA112" s="60">
        <f t="shared" si="1"/>
        <v>37.911363636363639</v>
      </c>
      <c r="BB112" s="46"/>
    </row>
    <row r="113" spans="1:53" x14ac:dyDescent="0.25">
      <c r="A113" s="23">
        <v>119</v>
      </c>
      <c r="B113" s="23" t="s">
        <v>528</v>
      </c>
      <c r="C113" s="23" t="s">
        <v>336</v>
      </c>
      <c r="D113" s="23" t="s">
        <v>117</v>
      </c>
      <c r="E113" s="34">
        <v>30.74</v>
      </c>
      <c r="F113" s="34">
        <v>31.61</v>
      </c>
      <c r="G113" s="34">
        <v>30.43</v>
      </c>
      <c r="H113" s="34">
        <v>32.31</v>
      </c>
      <c r="I113" s="34">
        <v>31.57</v>
      </c>
      <c r="J113" s="34">
        <v>32.520000000000003</v>
      </c>
      <c r="K113" s="34">
        <v>30.18</v>
      </c>
      <c r="L113" s="34">
        <v>31.61</v>
      </c>
      <c r="M113" s="34">
        <v>30.95</v>
      </c>
      <c r="N113" s="34">
        <v>32.44</v>
      </c>
      <c r="O113" s="34">
        <v>30.72</v>
      </c>
      <c r="P113" s="34">
        <v>30.79</v>
      </c>
      <c r="Q113" s="34">
        <v>31.45</v>
      </c>
      <c r="R113" s="34">
        <v>32.85</v>
      </c>
      <c r="S113" s="34">
        <v>30.55</v>
      </c>
      <c r="T113" s="34">
        <v>31.85</v>
      </c>
      <c r="U113" s="34">
        <v>33.15</v>
      </c>
      <c r="V113" s="34">
        <v>31.31</v>
      </c>
      <c r="W113" s="34">
        <v>30.8</v>
      </c>
      <c r="X113" s="34">
        <v>31.25</v>
      </c>
      <c r="Y113" s="34">
        <v>30.5</v>
      </c>
      <c r="Z113" s="34">
        <v>31.73</v>
      </c>
      <c r="AA113" s="34">
        <v>33.020000000000003</v>
      </c>
      <c r="AB113" s="34">
        <v>30.81</v>
      </c>
      <c r="AC113" s="34">
        <v>31.55</v>
      </c>
      <c r="AD113" s="34">
        <v>30.76</v>
      </c>
      <c r="AE113" s="34">
        <v>33.130000000000003</v>
      </c>
      <c r="AF113" s="34">
        <v>31.63</v>
      </c>
      <c r="AG113" s="34">
        <v>31.05</v>
      </c>
      <c r="AH113" s="34">
        <v>32.44</v>
      </c>
      <c r="AI113" s="34">
        <v>30.34</v>
      </c>
      <c r="AJ113" s="34">
        <v>31.91</v>
      </c>
      <c r="AK113" s="34">
        <v>30.17</v>
      </c>
      <c r="AL113" s="34">
        <v>30.54</v>
      </c>
      <c r="AM113" s="34">
        <v>30.06</v>
      </c>
      <c r="AN113" s="34">
        <v>31.27</v>
      </c>
      <c r="AO113" s="34">
        <v>29.77</v>
      </c>
      <c r="AP113" s="34">
        <v>29.7</v>
      </c>
      <c r="AQ113" s="34">
        <v>29.52</v>
      </c>
      <c r="AR113" s="34">
        <v>29.46</v>
      </c>
      <c r="AS113" s="34">
        <v>29.9</v>
      </c>
      <c r="AT113" s="34">
        <v>30.77</v>
      </c>
      <c r="AU113" s="34">
        <v>32.07</v>
      </c>
      <c r="AV113" s="34">
        <v>30.5</v>
      </c>
      <c r="AW113" s="34">
        <v>29.85</v>
      </c>
      <c r="AX113" s="34">
        <v>28.58</v>
      </c>
      <c r="AY113" s="34">
        <v>31.89</v>
      </c>
      <c r="AZ113" s="34">
        <v>30</v>
      </c>
      <c r="BA113" s="32">
        <f t="shared" si="1"/>
        <v>31.083333333333329</v>
      </c>
    </row>
    <row r="114" spans="1:53" x14ac:dyDescent="0.25">
      <c r="A114" s="24">
        <v>120</v>
      </c>
      <c r="B114" s="24" t="s">
        <v>529</v>
      </c>
      <c r="C114" s="24" t="s">
        <v>337</v>
      </c>
      <c r="D114" s="24" t="s">
        <v>118</v>
      </c>
      <c r="E114" s="35">
        <v>30.65</v>
      </c>
      <c r="F114" s="35">
        <v>31.43</v>
      </c>
      <c r="G114" s="35">
        <v>30.94</v>
      </c>
      <c r="H114" s="42">
        <v>30.01</v>
      </c>
      <c r="I114" s="35">
        <v>31.56</v>
      </c>
      <c r="J114" s="35">
        <v>32.549999999999997</v>
      </c>
      <c r="K114" s="35">
        <v>30.21</v>
      </c>
      <c r="L114" s="35">
        <v>31.76</v>
      </c>
      <c r="M114" s="35">
        <v>32.020000000000003</v>
      </c>
      <c r="N114" s="35">
        <v>33.03</v>
      </c>
      <c r="O114" s="35">
        <v>31.01</v>
      </c>
      <c r="P114" s="35">
        <v>31.01</v>
      </c>
      <c r="Q114" s="35">
        <v>32.07</v>
      </c>
      <c r="R114" s="35">
        <v>32.69</v>
      </c>
      <c r="S114" s="35">
        <v>31.16</v>
      </c>
      <c r="T114" s="35">
        <v>31.84</v>
      </c>
      <c r="U114" s="35">
        <v>33.049999999999997</v>
      </c>
      <c r="V114" s="35">
        <v>29.02</v>
      </c>
      <c r="W114" s="35">
        <v>31.28</v>
      </c>
      <c r="X114" s="35">
        <v>30.76</v>
      </c>
      <c r="Y114" s="35">
        <v>30.69</v>
      </c>
      <c r="Z114" s="35">
        <v>30.82</v>
      </c>
      <c r="AA114" s="35">
        <v>32.44</v>
      </c>
      <c r="AB114" s="35">
        <v>30.25</v>
      </c>
      <c r="AC114" s="35">
        <v>28.85</v>
      </c>
      <c r="AD114" s="35">
        <v>30.67</v>
      </c>
      <c r="AE114" s="35">
        <v>33.229999999999997</v>
      </c>
      <c r="AF114" s="35">
        <v>31.92</v>
      </c>
      <c r="AG114" s="35">
        <v>30.97</v>
      </c>
      <c r="AH114" s="35">
        <v>31.53</v>
      </c>
      <c r="AI114" s="35">
        <v>30.7</v>
      </c>
      <c r="AJ114" s="35">
        <v>32.049999999999997</v>
      </c>
      <c r="AK114" s="35">
        <v>29.76</v>
      </c>
      <c r="AL114" s="35">
        <v>30</v>
      </c>
      <c r="AM114" s="35">
        <v>31.18</v>
      </c>
      <c r="AN114" s="35">
        <v>31.69</v>
      </c>
      <c r="AO114" s="35">
        <v>31.45</v>
      </c>
      <c r="AP114" s="35">
        <v>30.66</v>
      </c>
      <c r="AQ114" s="35">
        <v>30.26</v>
      </c>
      <c r="AR114" s="35">
        <v>30.52</v>
      </c>
      <c r="AS114" s="35">
        <v>30.88</v>
      </c>
      <c r="AT114" s="35">
        <v>31.12</v>
      </c>
      <c r="AU114" s="35">
        <v>32.57</v>
      </c>
      <c r="AV114" s="35">
        <v>30.98</v>
      </c>
      <c r="AW114" s="35">
        <v>30.07</v>
      </c>
      <c r="AX114" s="35">
        <v>29.99</v>
      </c>
      <c r="AY114" s="35">
        <v>30.56</v>
      </c>
      <c r="AZ114" s="35">
        <v>30.02</v>
      </c>
      <c r="BA114" s="32">
        <f t="shared" si="1"/>
        <v>31.122500000000002</v>
      </c>
    </row>
    <row r="115" spans="1:53" x14ac:dyDescent="0.25">
      <c r="A115" s="23">
        <v>121</v>
      </c>
      <c r="B115" s="23" t="s">
        <v>530</v>
      </c>
      <c r="C115" s="23" t="s">
        <v>338</v>
      </c>
      <c r="D115" s="23" t="s">
        <v>119</v>
      </c>
      <c r="E115" s="34">
        <v>29.92</v>
      </c>
      <c r="F115" s="34">
        <v>32.92</v>
      </c>
      <c r="G115" s="34">
        <v>31.08</v>
      </c>
      <c r="H115" s="34">
        <v>32.22</v>
      </c>
      <c r="I115" s="34">
        <v>31.92</v>
      </c>
      <c r="J115" s="34">
        <v>33.33</v>
      </c>
      <c r="K115" s="34">
        <v>30.73</v>
      </c>
      <c r="L115" s="34">
        <v>32.85</v>
      </c>
      <c r="M115" s="34">
        <v>31.98</v>
      </c>
      <c r="N115" s="34">
        <v>33.840000000000003</v>
      </c>
      <c r="O115" s="34">
        <v>31.12</v>
      </c>
      <c r="P115" s="34">
        <v>30.98</v>
      </c>
      <c r="Q115" s="34">
        <v>31.28</v>
      </c>
      <c r="R115" s="34">
        <v>33.159999999999997</v>
      </c>
      <c r="S115" s="34">
        <v>30.96</v>
      </c>
      <c r="T115" s="34">
        <v>33.58</v>
      </c>
      <c r="U115" s="34">
        <v>33.93</v>
      </c>
      <c r="V115" s="34">
        <v>30.66</v>
      </c>
      <c r="W115" s="34">
        <v>31.14</v>
      </c>
      <c r="X115" s="34">
        <v>30.83</v>
      </c>
      <c r="Y115" s="34">
        <v>30.83</v>
      </c>
      <c r="Z115" s="34">
        <v>31.13</v>
      </c>
      <c r="AA115" s="34">
        <v>33.020000000000003</v>
      </c>
      <c r="AB115" s="34">
        <v>31.18</v>
      </c>
      <c r="AC115" s="34">
        <v>30.57</v>
      </c>
      <c r="AD115" s="34">
        <v>30.85</v>
      </c>
      <c r="AE115" s="34">
        <v>32.76</v>
      </c>
      <c r="AF115" s="34">
        <v>32.67</v>
      </c>
      <c r="AG115" s="34">
        <v>31.76</v>
      </c>
      <c r="AH115" s="34">
        <v>32.18</v>
      </c>
      <c r="AI115" s="34">
        <v>30.87</v>
      </c>
      <c r="AJ115" s="34">
        <v>32.46</v>
      </c>
      <c r="AK115" s="34">
        <v>31.02</v>
      </c>
      <c r="AL115" s="34">
        <v>30.01</v>
      </c>
      <c r="AM115" s="34">
        <v>30.19</v>
      </c>
      <c r="AN115" s="34">
        <v>30.95</v>
      </c>
      <c r="AO115" s="34">
        <v>31.15</v>
      </c>
      <c r="AP115" s="34">
        <v>30.93</v>
      </c>
      <c r="AQ115" s="34">
        <v>30.14</v>
      </c>
      <c r="AR115" s="34">
        <v>30.53</v>
      </c>
      <c r="AS115" s="34">
        <v>30.86</v>
      </c>
      <c r="AT115" s="34">
        <v>30.94</v>
      </c>
      <c r="AU115" s="34">
        <v>31.78</v>
      </c>
      <c r="AV115" s="34">
        <v>30.08</v>
      </c>
      <c r="AW115" s="34">
        <v>29.89</v>
      </c>
      <c r="AX115" s="34">
        <v>31.13</v>
      </c>
      <c r="AY115" s="34">
        <v>31.32</v>
      </c>
      <c r="AZ115" s="34">
        <v>30.81</v>
      </c>
      <c r="BA115" s="32">
        <f t="shared" si="1"/>
        <v>31.467500000000001</v>
      </c>
    </row>
    <row r="116" spans="1:53" x14ac:dyDescent="0.25">
      <c r="A116" s="24">
        <v>122</v>
      </c>
      <c r="B116" s="24" t="s">
        <v>531</v>
      </c>
      <c r="C116" s="24" t="s">
        <v>339</v>
      </c>
      <c r="D116" s="24" t="s">
        <v>120</v>
      </c>
      <c r="E116" s="35">
        <v>30.21</v>
      </c>
      <c r="F116" s="35">
        <v>31.92</v>
      </c>
      <c r="G116" s="35">
        <v>31.48</v>
      </c>
      <c r="H116" s="35">
        <v>32.770000000000003</v>
      </c>
      <c r="I116" s="35">
        <v>32.1</v>
      </c>
      <c r="J116" s="35">
        <v>32.869999999999997</v>
      </c>
      <c r="K116" s="35">
        <v>30.55</v>
      </c>
      <c r="L116" s="35">
        <v>31.84</v>
      </c>
      <c r="M116" s="35">
        <v>32.21</v>
      </c>
      <c r="N116" s="35">
        <v>33.74</v>
      </c>
      <c r="O116" s="35">
        <v>31.26</v>
      </c>
      <c r="P116" s="35">
        <v>31.28</v>
      </c>
      <c r="Q116" s="35">
        <v>31.82</v>
      </c>
      <c r="R116" s="35">
        <v>33.659999999999997</v>
      </c>
      <c r="S116" s="35">
        <v>31.27</v>
      </c>
      <c r="T116" s="35">
        <v>32.83</v>
      </c>
      <c r="U116" s="35">
        <v>34.11</v>
      </c>
      <c r="V116" s="35">
        <v>31.02</v>
      </c>
      <c r="W116" s="35">
        <v>30.97</v>
      </c>
      <c r="X116" s="35">
        <v>31.15</v>
      </c>
      <c r="Y116" s="35">
        <v>31.1</v>
      </c>
      <c r="Z116" s="35">
        <v>31.73</v>
      </c>
      <c r="AA116" s="35">
        <v>32.78</v>
      </c>
      <c r="AB116" s="35">
        <v>31.5</v>
      </c>
      <c r="AC116" s="35">
        <v>31.2</v>
      </c>
      <c r="AD116" s="35">
        <v>31</v>
      </c>
      <c r="AE116" s="35">
        <v>33.74</v>
      </c>
      <c r="AF116" s="35">
        <v>32.229999999999997</v>
      </c>
      <c r="AG116" s="35">
        <v>32.299999999999997</v>
      </c>
      <c r="AH116" s="35">
        <v>32.24</v>
      </c>
      <c r="AI116" s="35">
        <v>31.08</v>
      </c>
      <c r="AJ116" s="35">
        <v>31.87</v>
      </c>
      <c r="AK116" s="35">
        <v>31.53</v>
      </c>
      <c r="AL116" s="35">
        <v>30.84</v>
      </c>
      <c r="AM116" s="35">
        <v>30.82</v>
      </c>
      <c r="AN116" s="35">
        <v>30.9</v>
      </c>
      <c r="AO116" s="35">
        <v>32.15</v>
      </c>
      <c r="AP116" s="35">
        <v>31.07</v>
      </c>
      <c r="AQ116" s="35">
        <v>29.91</v>
      </c>
      <c r="AR116" s="35">
        <v>31.03</v>
      </c>
      <c r="AS116" s="35">
        <v>31.24</v>
      </c>
      <c r="AT116" s="35">
        <v>31.2</v>
      </c>
      <c r="AU116" s="35">
        <v>32.090000000000003</v>
      </c>
      <c r="AV116" s="35">
        <v>30.48</v>
      </c>
      <c r="AW116" s="35">
        <v>30.85</v>
      </c>
      <c r="AX116" s="35">
        <v>30.94</v>
      </c>
      <c r="AY116" s="35">
        <v>31.64</v>
      </c>
      <c r="AZ116" s="35">
        <v>30.86</v>
      </c>
      <c r="BA116" s="32">
        <f t="shared" si="1"/>
        <v>31.653750000000002</v>
      </c>
    </row>
    <row r="117" spans="1:53" x14ac:dyDescent="0.25">
      <c r="A117" s="23">
        <v>123</v>
      </c>
      <c r="B117" s="23" t="s">
        <v>532</v>
      </c>
      <c r="C117" s="23" t="s">
        <v>340</v>
      </c>
      <c r="D117" s="23" t="s">
        <v>121</v>
      </c>
      <c r="E117" s="34">
        <v>27.52</v>
      </c>
      <c r="F117" s="34">
        <v>30.5</v>
      </c>
      <c r="G117" s="34">
        <v>28.99</v>
      </c>
      <c r="H117" s="34">
        <v>30.47</v>
      </c>
      <c r="I117" s="34">
        <v>29.56</v>
      </c>
      <c r="J117" s="34">
        <v>31.1</v>
      </c>
      <c r="K117" s="34">
        <v>27.9</v>
      </c>
      <c r="L117" s="34">
        <v>29.66</v>
      </c>
      <c r="M117" s="34">
        <v>29.99</v>
      </c>
      <c r="N117" s="34">
        <v>31.78</v>
      </c>
      <c r="O117" s="34">
        <v>29.26</v>
      </c>
      <c r="P117" s="34">
        <v>29.3</v>
      </c>
      <c r="Q117" s="34">
        <v>28.86</v>
      </c>
      <c r="R117" s="34">
        <v>30.75</v>
      </c>
      <c r="S117" s="34">
        <v>28.64</v>
      </c>
      <c r="T117" s="34">
        <v>30.99</v>
      </c>
      <c r="U117" s="34">
        <v>31.52</v>
      </c>
      <c r="V117" s="34">
        <v>29.58</v>
      </c>
      <c r="W117" s="34">
        <v>28.74</v>
      </c>
      <c r="X117" s="34">
        <v>28.74</v>
      </c>
      <c r="Y117" s="34">
        <v>28.8</v>
      </c>
      <c r="Z117" s="34">
        <v>29.15</v>
      </c>
      <c r="AA117" s="34">
        <v>30.29</v>
      </c>
      <c r="AB117" s="34">
        <v>29.26</v>
      </c>
      <c r="AC117" s="34">
        <v>28.98</v>
      </c>
      <c r="AD117" s="34">
        <v>28.42</v>
      </c>
      <c r="AE117" s="34">
        <v>30.95</v>
      </c>
      <c r="AF117" s="34">
        <v>30.06</v>
      </c>
      <c r="AG117" s="34">
        <v>29.75</v>
      </c>
      <c r="AH117" s="34">
        <v>30.17</v>
      </c>
      <c r="AI117" s="34">
        <v>28.65</v>
      </c>
      <c r="AJ117" s="34">
        <v>29.84</v>
      </c>
      <c r="AK117" s="34">
        <v>29.58</v>
      </c>
      <c r="AL117" s="34">
        <v>28.33</v>
      </c>
      <c r="AM117" s="34">
        <v>28.32</v>
      </c>
      <c r="AN117" s="34">
        <v>28.98</v>
      </c>
      <c r="AO117" s="34">
        <v>28.85</v>
      </c>
      <c r="AP117" s="34">
        <v>28.81</v>
      </c>
      <c r="AQ117" s="34">
        <v>27.57</v>
      </c>
      <c r="AR117" s="34">
        <v>28.95</v>
      </c>
      <c r="AS117" s="34">
        <v>29.59</v>
      </c>
      <c r="AT117" s="34">
        <v>29.33</v>
      </c>
      <c r="AU117" s="34">
        <v>29.04</v>
      </c>
      <c r="AV117" s="34">
        <v>27.6</v>
      </c>
      <c r="AW117" s="34">
        <v>27.81</v>
      </c>
      <c r="AX117" s="34">
        <v>28.48</v>
      </c>
      <c r="AY117" s="34">
        <v>29.46</v>
      </c>
      <c r="AZ117" s="34">
        <v>28.82</v>
      </c>
      <c r="BA117" s="32">
        <f t="shared" si="1"/>
        <v>29.326874999999987</v>
      </c>
    </row>
    <row r="118" spans="1:53" x14ac:dyDescent="0.25">
      <c r="A118" s="24">
        <v>124</v>
      </c>
      <c r="B118" s="24" t="s">
        <v>533</v>
      </c>
      <c r="C118" s="24" t="s">
        <v>341</v>
      </c>
      <c r="D118" s="24" t="s">
        <v>122</v>
      </c>
      <c r="E118" s="35">
        <v>30.82</v>
      </c>
      <c r="F118" s="35">
        <v>33.49</v>
      </c>
      <c r="G118" s="35">
        <v>31.83</v>
      </c>
      <c r="H118" s="35">
        <v>32.56</v>
      </c>
      <c r="I118" s="35">
        <v>31.86</v>
      </c>
      <c r="J118" s="35">
        <v>33.619999999999997</v>
      </c>
      <c r="K118" s="35">
        <v>30.94</v>
      </c>
      <c r="L118" s="35">
        <v>32.15</v>
      </c>
      <c r="M118" s="35">
        <v>32.479999999999997</v>
      </c>
      <c r="N118" s="35">
        <v>33.49</v>
      </c>
      <c r="O118" s="35">
        <v>31.27</v>
      </c>
      <c r="P118" s="35">
        <v>31.98</v>
      </c>
      <c r="Q118" s="35">
        <v>31.73</v>
      </c>
      <c r="R118" s="35">
        <v>33.86</v>
      </c>
      <c r="S118" s="35">
        <v>31.46</v>
      </c>
      <c r="T118" s="35">
        <v>32.75</v>
      </c>
      <c r="U118" s="35">
        <v>33.76</v>
      </c>
      <c r="V118" s="35">
        <v>31</v>
      </c>
      <c r="W118" s="35">
        <v>31.79</v>
      </c>
      <c r="X118" s="35">
        <v>31.75</v>
      </c>
      <c r="Y118" s="35">
        <v>31.79</v>
      </c>
      <c r="Z118" s="35">
        <v>31.8</v>
      </c>
      <c r="AA118" s="35">
        <v>32.47</v>
      </c>
      <c r="AB118" s="35">
        <v>31.54</v>
      </c>
      <c r="AC118" s="35">
        <v>31.02</v>
      </c>
      <c r="AD118" s="35">
        <v>31.22</v>
      </c>
      <c r="AE118" s="35">
        <v>33.61</v>
      </c>
      <c r="AF118" s="35">
        <v>32.11</v>
      </c>
      <c r="AG118" s="35">
        <v>32.21</v>
      </c>
      <c r="AH118" s="35">
        <v>32.67</v>
      </c>
      <c r="AI118" s="35">
        <v>31.3</v>
      </c>
      <c r="AJ118" s="35">
        <v>31.81</v>
      </c>
      <c r="AK118" s="35">
        <v>31.58</v>
      </c>
      <c r="AL118" s="35">
        <v>30.91</v>
      </c>
      <c r="AM118" s="35">
        <v>31.78</v>
      </c>
      <c r="AN118" s="35">
        <v>31.97</v>
      </c>
      <c r="AO118" s="35">
        <v>31.81</v>
      </c>
      <c r="AP118" s="35">
        <v>30.97</v>
      </c>
      <c r="AQ118" s="35">
        <v>29.96</v>
      </c>
      <c r="AR118" s="35">
        <v>31.6</v>
      </c>
      <c r="AS118" s="35">
        <v>31.66</v>
      </c>
      <c r="AT118" s="35">
        <v>31.69</v>
      </c>
      <c r="AU118" s="35">
        <v>32.799999999999997</v>
      </c>
      <c r="AV118" s="35">
        <v>30.76</v>
      </c>
      <c r="AW118" s="35">
        <v>31.01</v>
      </c>
      <c r="AX118" s="35">
        <v>31.09</v>
      </c>
      <c r="AY118" s="35">
        <v>31.82</v>
      </c>
      <c r="AZ118" s="35">
        <v>31.15</v>
      </c>
      <c r="BA118" s="32">
        <f t="shared" si="1"/>
        <v>31.889583333333331</v>
      </c>
    </row>
    <row r="119" spans="1:53" x14ac:dyDescent="0.25">
      <c r="A119" s="23">
        <v>125</v>
      </c>
      <c r="B119" s="23" t="s">
        <v>534</v>
      </c>
      <c r="C119" s="23" t="s">
        <v>342</v>
      </c>
      <c r="D119" s="23" t="s">
        <v>123</v>
      </c>
      <c r="E119" s="34">
        <v>27.92</v>
      </c>
      <c r="F119" s="34">
        <v>27.89</v>
      </c>
      <c r="G119" s="34">
        <v>27.81</v>
      </c>
      <c r="H119" s="34">
        <v>30.47</v>
      </c>
      <c r="I119" s="34">
        <v>29.79</v>
      </c>
      <c r="J119" s="34">
        <v>31.84</v>
      </c>
      <c r="K119" s="34">
        <v>29.14</v>
      </c>
      <c r="L119" s="34">
        <v>30.52</v>
      </c>
      <c r="M119" s="34">
        <v>28.11</v>
      </c>
      <c r="N119" s="34">
        <v>30.55</v>
      </c>
      <c r="O119" s="34">
        <v>26.86</v>
      </c>
      <c r="P119" s="34">
        <v>27.2</v>
      </c>
      <c r="Q119" s="34">
        <v>31.42</v>
      </c>
      <c r="R119" s="34">
        <v>31.06</v>
      </c>
      <c r="S119" s="34">
        <v>29.94</v>
      </c>
      <c r="T119" s="34">
        <v>28.84</v>
      </c>
      <c r="U119" s="34">
        <v>29.11</v>
      </c>
      <c r="V119" s="34">
        <v>28.2</v>
      </c>
      <c r="W119" s="34">
        <v>29.13</v>
      </c>
      <c r="X119" s="34">
        <v>28.08</v>
      </c>
      <c r="Y119" s="34">
        <v>28.57</v>
      </c>
      <c r="Z119" s="34">
        <v>28.99</v>
      </c>
      <c r="AA119" s="34">
        <v>30.64</v>
      </c>
      <c r="AB119" s="34">
        <v>29.73</v>
      </c>
      <c r="AC119" s="34">
        <v>29.72</v>
      </c>
      <c r="AD119" s="34">
        <v>28.76</v>
      </c>
      <c r="AE119" s="34">
        <v>31.68</v>
      </c>
      <c r="AF119" s="34">
        <v>29.13</v>
      </c>
      <c r="AG119" s="34">
        <v>28.81</v>
      </c>
      <c r="AH119" s="34">
        <v>29.76</v>
      </c>
      <c r="AI119" s="34">
        <v>27.48</v>
      </c>
      <c r="AJ119" s="34">
        <v>29.44</v>
      </c>
      <c r="AK119" s="34">
        <v>28.08</v>
      </c>
      <c r="AL119" s="34">
        <v>28.07</v>
      </c>
      <c r="AM119" s="34">
        <v>27.78</v>
      </c>
      <c r="AN119" s="34">
        <v>28.54</v>
      </c>
      <c r="AO119" s="34">
        <v>26.17</v>
      </c>
      <c r="AP119" s="34">
        <v>26.49</v>
      </c>
      <c r="AQ119" s="34">
        <v>26.18</v>
      </c>
      <c r="AR119" s="34">
        <v>26.75</v>
      </c>
      <c r="AS119" s="34">
        <v>26.2</v>
      </c>
      <c r="AT119" s="34">
        <v>27.61</v>
      </c>
      <c r="AU119" s="34">
        <v>30.45</v>
      </c>
      <c r="AV119" s="34">
        <v>28.52</v>
      </c>
      <c r="AW119" s="34">
        <v>29.65</v>
      </c>
      <c r="AX119" s="34">
        <v>25.94</v>
      </c>
      <c r="AY119" s="34">
        <v>29.62</v>
      </c>
      <c r="AZ119" s="34">
        <v>28.81</v>
      </c>
      <c r="BA119" s="32">
        <f t="shared" si="1"/>
        <v>28.780208333333338</v>
      </c>
    </row>
    <row r="120" spans="1:53" x14ac:dyDescent="0.25">
      <c r="A120" s="23">
        <v>127</v>
      </c>
      <c r="B120" s="23" t="s">
        <v>536</v>
      </c>
      <c r="C120" s="23" t="s">
        <v>344</v>
      </c>
      <c r="D120" s="23" t="s">
        <v>124</v>
      </c>
      <c r="E120" s="34">
        <v>28.58</v>
      </c>
      <c r="F120" s="34">
        <v>30.15</v>
      </c>
      <c r="G120" s="34">
        <v>29.28</v>
      </c>
      <c r="H120" s="34">
        <v>29.82</v>
      </c>
      <c r="I120" s="34">
        <v>29.33</v>
      </c>
      <c r="J120" s="34">
        <v>30.92</v>
      </c>
      <c r="K120" s="34">
        <v>28.47</v>
      </c>
      <c r="L120" s="34">
        <v>29.2</v>
      </c>
      <c r="M120" s="34">
        <v>29.85</v>
      </c>
      <c r="N120" s="34">
        <v>31.44</v>
      </c>
      <c r="O120" s="34">
        <v>28.95</v>
      </c>
      <c r="P120" s="34">
        <v>29.35</v>
      </c>
      <c r="Q120" s="34">
        <v>29.52</v>
      </c>
      <c r="R120" s="34">
        <v>31.33</v>
      </c>
      <c r="S120" s="34">
        <v>29.12</v>
      </c>
      <c r="T120" s="34">
        <v>30.44</v>
      </c>
      <c r="U120" s="34">
        <v>31.46</v>
      </c>
      <c r="V120" s="34">
        <v>28.63</v>
      </c>
      <c r="W120" s="34">
        <v>28.95</v>
      </c>
      <c r="X120" s="34">
        <v>29.18</v>
      </c>
      <c r="Y120" s="34">
        <v>29.54</v>
      </c>
      <c r="Z120" s="34">
        <v>29.15</v>
      </c>
      <c r="AA120" s="34">
        <v>30.36</v>
      </c>
      <c r="AB120" s="34">
        <v>29.11</v>
      </c>
      <c r="AC120" s="34">
        <v>27.97</v>
      </c>
      <c r="AD120" s="34">
        <v>28.99</v>
      </c>
      <c r="AE120" s="34">
        <v>31.54</v>
      </c>
      <c r="AF120" s="34">
        <v>29.93</v>
      </c>
      <c r="AG120" s="34">
        <v>29.17</v>
      </c>
      <c r="AH120" s="34">
        <v>29.8</v>
      </c>
      <c r="AI120" s="34">
        <v>28.64</v>
      </c>
      <c r="AJ120" s="34">
        <v>29.92</v>
      </c>
      <c r="AK120" s="34">
        <v>28.64</v>
      </c>
      <c r="AL120" s="34">
        <v>28.58</v>
      </c>
      <c r="AM120" s="34">
        <v>29.14</v>
      </c>
      <c r="AN120" s="34">
        <v>29.43</v>
      </c>
      <c r="AO120" s="34">
        <v>29.47</v>
      </c>
      <c r="AP120" s="34">
        <v>28.97</v>
      </c>
      <c r="AQ120" s="34">
        <v>27.99</v>
      </c>
      <c r="AR120" s="34">
        <v>28.91</v>
      </c>
      <c r="AS120" s="34">
        <v>29.28</v>
      </c>
      <c r="AT120" s="34">
        <v>29.22</v>
      </c>
      <c r="AU120" s="34">
        <v>29.94</v>
      </c>
      <c r="AV120" s="34">
        <v>28.49</v>
      </c>
      <c r="AW120" s="34">
        <v>28.46</v>
      </c>
      <c r="AX120" s="34">
        <v>28.57</v>
      </c>
      <c r="AY120" s="34">
        <v>29.6</v>
      </c>
      <c r="AZ120" s="34">
        <v>28.29</v>
      </c>
      <c r="BA120" s="32">
        <f t="shared" si="1"/>
        <v>29.397291666666664</v>
      </c>
    </row>
    <row r="121" spans="1:53" x14ac:dyDescent="0.25">
      <c r="A121" s="24">
        <v>128</v>
      </c>
      <c r="B121" s="24" t="s">
        <v>537</v>
      </c>
      <c r="C121" s="24" t="s">
        <v>345</v>
      </c>
      <c r="D121" s="24" t="s">
        <v>125</v>
      </c>
      <c r="E121" s="35">
        <v>34.07</v>
      </c>
      <c r="F121" s="35">
        <v>36.47</v>
      </c>
      <c r="G121" s="35">
        <v>34.590000000000003</v>
      </c>
      <c r="H121" s="35">
        <v>34.04</v>
      </c>
      <c r="I121" s="35">
        <v>34.479999999999997</v>
      </c>
      <c r="J121" s="35">
        <v>36.479999999999997</v>
      </c>
      <c r="K121" s="35">
        <v>34.119999999999997</v>
      </c>
      <c r="L121" s="35">
        <v>34.51</v>
      </c>
      <c r="M121" s="35">
        <v>34.520000000000003</v>
      </c>
      <c r="N121" s="42">
        <v>36.08</v>
      </c>
      <c r="O121" s="35">
        <v>34.19</v>
      </c>
      <c r="P121" s="35">
        <v>34.89</v>
      </c>
      <c r="Q121" s="35">
        <v>34.54</v>
      </c>
      <c r="R121" s="35">
        <v>36.520000000000003</v>
      </c>
      <c r="S121" s="35">
        <v>34.630000000000003</v>
      </c>
      <c r="T121" s="35">
        <v>35.520000000000003</v>
      </c>
      <c r="U121" s="35">
        <v>35.46</v>
      </c>
      <c r="V121" s="35">
        <v>33.35</v>
      </c>
      <c r="W121" s="35">
        <v>33.67</v>
      </c>
      <c r="X121" s="35">
        <v>34.85</v>
      </c>
      <c r="Y121" s="35">
        <v>34.630000000000003</v>
      </c>
      <c r="Z121" s="35">
        <v>34.58</v>
      </c>
      <c r="AA121" s="35">
        <v>35.6</v>
      </c>
      <c r="AB121" s="35">
        <v>33.159999999999997</v>
      </c>
      <c r="AC121" s="35">
        <v>32.93</v>
      </c>
      <c r="AD121" s="35">
        <v>34.520000000000003</v>
      </c>
      <c r="AE121" s="35">
        <v>36.549999999999997</v>
      </c>
      <c r="AF121" s="35">
        <v>34.909999999999997</v>
      </c>
      <c r="AG121" s="35">
        <v>33.700000000000003</v>
      </c>
      <c r="AH121" s="35">
        <v>35.01</v>
      </c>
      <c r="AI121" s="35">
        <v>34.53</v>
      </c>
      <c r="AJ121" s="35">
        <v>34.19</v>
      </c>
      <c r="AK121" s="35">
        <v>32.590000000000003</v>
      </c>
      <c r="AL121" s="35">
        <v>35.75</v>
      </c>
      <c r="AM121" s="35">
        <v>33.090000000000003</v>
      </c>
      <c r="AN121" s="35">
        <v>34.51</v>
      </c>
      <c r="AO121" s="35">
        <v>34.08</v>
      </c>
      <c r="AP121" s="35">
        <v>33.85</v>
      </c>
      <c r="AQ121" s="35">
        <v>32.799999999999997</v>
      </c>
      <c r="AR121" s="35">
        <v>33.15</v>
      </c>
      <c r="AS121" s="35">
        <v>37.049999999999997</v>
      </c>
      <c r="AT121" s="35">
        <v>33.31</v>
      </c>
      <c r="AU121" s="35">
        <v>35.07</v>
      </c>
      <c r="AV121" s="35">
        <v>35.020000000000003</v>
      </c>
      <c r="AW121" s="35">
        <v>33.479999999999997</v>
      </c>
      <c r="AX121" s="35">
        <v>33.44</v>
      </c>
      <c r="AY121" s="35">
        <v>34.31</v>
      </c>
      <c r="AZ121" s="35">
        <v>33.840000000000003</v>
      </c>
      <c r="BA121" s="32">
        <f t="shared" si="1"/>
        <v>34.513124999999988</v>
      </c>
    </row>
    <row r="122" spans="1:53" x14ac:dyDescent="0.25">
      <c r="A122" s="23">
        <v>129</v>
      </c>
      <c r="B122" s="23" t="s">
        <v>538</v>
      </c>
      <c r="C122" s="23" t="s">
        <v>346</v>
      </c>
      <c r="D122" s="23" t="s">
        <v>126</v>
      </c>
      <c r="E122" s="34">
        <v>25.97</v>
      </c>
      <c r="F122" s="34">
        <v>26.88</v>
      </c>
      <c r="G122" s="34">
        <v>26.44</v>
      </c>
      <c r="H122" s="34">
        <v>26.45</v>
      </c>
      <c r="I122" s="34">
        <v>27.23</v>
      </c>
      <c r="J122" s="34">
        <v>27.71</v>
      </c>
      <c r="K122" s="34">
        <v>25.59</v>
      </c>
      <c r="L122" s="34">
        <v>27.67</v>
      </c>
      <c r="M122" s="34">
        <v>27.05</v>
      </c>
      <c r="N122" s="34">
        <v>28.17</v>
      </c>
      <c r="O122" s="34">
        <v>26.31</v>
      </c>
      <c r="P122" s="34">
        <v>26.47</v>
      </c>
      <c r="Q122" s="34">
        <v>27.1</v>
      </c>
      <c r="R122" s="34">
        <v>28.49</v>
      </c>
      <c r="S122" s="34">
        <v>26.65</v>
      </c>
      <c r="T122" s="34">
        <v>27.26</v>
      </c>
      <c r="U122" s="34">
        <v>28.46</v>
      </c>
      <c r="V122" s="34">
        <v>24.8</v>
      </c>
      <c r="W122" s="34">
        <v>26.32</v>
      </c>
      <c r="X122" s="34">
        <v>26.27</v>
      </c>
      <c r="Y122" s="34">
        <v>25.96</v>
      </c>
      <c r="Z122" s="34">
        <v>26.3</v>
      </c>
      <c r="AA122" s="34">
        <v>28.3</v>
      </c>
      <c r="AB122" s="34">
        <v>25.62</v>
      </c>
      <c r="AC122" s="34">
        <v>24.38</v>
      </c>
      <c r="AD122" s="34">
        <v>25.88</v>
      </c>
      <c r="AE122" s="34">
        <v>28.66</v>
      </c>
      <c r="AF122" s="34">
        <v>27.33</v>
      </c>
      <c r="AG122" s="34">
        <v>26.84</v>
      </c>
      <c r="AH122" s="34">
        <v>26.85</v>
      </c>
      <c r="AI122" s="34">
        <v>26.19</v>
      </c>
      <c r="AJ122" s="34">
        <v>27.27</v>
      </c>
      <c r="AK122" s="34">
        <v>25.24</v>
      </c>
      <c r="AL122" s="34">
        <v>25.63</v>
      </c>
      <c r="AM122" s="34">
        <v>26.62</v>
      </c>
      <c r="AN122" s="34">
        <v>26.83</v>
      </c>
      <c r="AO122" s="34">
        <v>26.9</v>
      </c>
      <c r="AP122" s="34">
        <v>25.89</v>
      </c>
      <c r="AQ122" s="34">
        <v>25.35</v>
      </c>
      <c r="AR122" s="34">
        <v>25.53</v>
      </c>
      <c r="AS122" s="34">
        <v>25.98</v>
      </c>
      <c r="AT122" s="34">
        <v>25.9</v>
      </c>
      <c r="AU122" s="34">
        <v>27.93</v>
      </c>
      <c r="AV122" s="34">
        <v>25.99</v>
      </c>
      <c r="AW122" s="34">
        <v>25.67</v>
      </c>
      <c r="AX122" s="34">
        <v>25.49</v>
      </c>
      <c r="AY122" s="34">
        <v>25.88</v>
      </c>
      <c r="AZ122" s="34">
        <v>25.6</v>
      </c>
      <c r="BA122" s="32">
        <f t="shared" si="1"/>
        <v>26.527083333333341</v>
      </c>
    </row>
    <row r="123" spans="1:53" x14ac:dyDescent="0.25">
      <c r="A123" s="24">
        <v>130</v>
      </c>
      <c r="B123" s="24" t="s">
        <v>539</v>
      </c>
      <c r="C123" s="24" t="s">
        <v>347</v>
      </c>
      <c r="D123" s="24" t="s">
        <v>127</v>
      </c>
      <c r="E123" s="35">
        <v>33.090000000000003</v>
      </c>
      <c r="F123" s="35">
        <v>34.799999999999997</v>
      </c>
      <c r="G123" s="35">
        <v>34.71</v>
      </c>
      <c r="H123" s="35">
        <v>35.68</v>
      </c>
      <c r="I123" s="35">
        <v>34.64</v>
      </c>
      <c r="J123" s="35">
        <v>35.270000000000003</v>
      </c>
      <c r="K123" s="35">
        <v>33.94</v>
      </c>
      <c r="L123" s="35">
        <v>33.65</v>
      </c>
      <c r="M123" s="35">
        <v>34.26</v>
      </c>
      <c r="N123" s="35">
        <v>36.89</v>
      </c>
      <c r="O123" s="35">
        <v>33.31</v>
      </c>
      <c r="P123" s="35">
        <v>34.78</v>
      </c>
      <c r="Q123" s="35">
        <v>33.340000000000003</v>
      </c>
      <c r="R123" s="35">
        <v>35.26</v>
      </c>
      <c r="S123" s="35">
        <v>33.28</v>
      </c>
      <c r="T123" s="35">
        <v>35.5</v>
      </c>
      <c r="U123" s="35">
        <v>36.880000000000003</v>
      </c>
      <c r="V123" s="35">
        <v>35.020000000000003</v>
      </c>
      <c r="W123" s="35">
        <v>29.93</v>
      </c>
      <c r="X123" s="35">
        <v>33.24</v>
      </c>
      <c r="Y123" s="35">
        <v>33.700000000000003</v>
      </c>
      <c r="Z123" s="35">
        <v>34.54</v>
      </c>
      <c r="AA123" s="35">
        <v>35.11</v>
      </c>
      <c r="AB123" s="35">
        <v>34.43</v>
      </c>
      <c r="AC123" s="35">
        <v>34.44</v>
      </c>
      <c r="AD123" s="35">
        <v>33.51</v>
      </c>
      <c r="AE123" s="35">
        <v>36.82</v>
      </c>
      <c r="AF123" s="35">
        <v>35.07</v>
      </c>
      <c r="AG123" s="35">
        <v>33.619999999999997</v>
      </c>
      <c r="AH123" s="35">
        <v>35.159999999999997</v>
      </c>
      <c r="AI123" s="35">
        <v>33.32</v>
      </c>
      <c r="AJ123" s="35">
        <v>34.25</v>
      </c>
      <c r="AK123" s="35">
        <v>33.97</v>
      </c>
      <c r="AL123" s="35">
        <v>32.86</v>
      </c>
      <c r="AM123" s="35">
        <v>34.229999999999997</v>
      </c>
      <c r="AN123" s="35">
        <v>34.020000000000003</v>
      </c>
      <c r="AO123" s="35">
        <v>33.06</v>
      </c>
      <c r="AP123" s="35">
        <v>32.880000000000003</v>
      </c>
      <c r="AQ123" s="35">
        <v>32.93</v>
      </c>
      <c r="AR123" s="35">
        <v>33.83</v>
      </c>
      <c r="AS123" s="35">
        <v>33.85</v>
      </c>
      <c r="AT123" s="35">
        <v>33.200000000000003</v>
      </c>
      <c r="AU123" s="35">
        <v>35.69</v>
      </c>
      <c r="AV123" s="35">
        <v>32.81</v>
      </c>
      <c r="AW123" s="35">
        <v>33.659999999999997</v>
      </c>
      <c r="AX123" s="35">
        <v>33.94</v>
      </c>
      <c r="AY123" s="35">
        <v>33.56</v>
      </c>
      <c r="AZ123" s="35">
        <v>32.43</v>
      </c>
      <c r="BA123" s="32">
        <f t="shared" si="1"/>
        <v>34.1325</v>
      </c>
    </row>
    <row r="124" spans="1:53" x14ac:dyDescent="0.25">
      <c r="A124" s="23">
        <v>131</v>
      </c>
      <c r="B124" s="23" t="s">
        <v>540</v>
      </c>
      <c r="C124" s="23" t="s">
        <v>348</v>
      </c>
      <c r="D124" s="23" t="s">
        <v>128</v>
      </c>
      <c r="E124" s="34">
        <v>32.51</v>
      </c>
      <c r="F124" s="34">
        <v>32.47</v>
      </c>
      <c r="G124" s="34">
        <v>32.78</v>
      </c>
      <c r="H124" s="34">
        <v>32.61</v>
      </c>
      <c r="I124" s="34">
        <v>34.74</v>
      </c>
      <c r="J124" s="34">
        <v>33.46</v>
      </c>
      <c r="K124" s="34">
        <v>33.69</v>
      </c>
      <c r="L124" s="34">
        <v>33.450000000000003</v>
      </c>
      <c r="M124" s="34">
        <v>34.03</v>
      </c>
      <c r="N124" s="34">
        <v>34.979999999999997</v>
      </c>
      <c r="O124" s="34">
        <v>32.47</v>
      </c>
      <c r="P124" s="34">
        <v>33.14</v>
      </c>
      <c r="Q124" s="34">
        <v>33.78</v>
      </c>
      <c r="R124" s="34">
        <v>35.15</v>
      </c>
      <c r="S124" s="34">
        <v>33.880000000000003</v>
      </c>
      <c r="T124" s="34">
        <v>34</v>
      </c>
      <c r="U124" s="34">
        <v>34.56</v>
      </c>
      <c r="V124" s="34">
        <v>33.520000000000003</v>
      </c>
      <c r="W124" s="34">
        <v>32.25</v>
      </c>
      <c r="X124" s="34">
        <v>33.619999999999997</v>
      </c>
      <c r="Y124" s="34">
        <v>32.590000000000003</v>
      </c>
      <c r="Z124" s="34">
        <v>33.21</v>
      </c>
      <c r="AA124" s="34">
        <v>34.880000000000003</v>
      </c>
      <c r="AB124" s="34">
        <v>33.68</v>
      </c>
      <c r="AC124" s="34">
        <v>33.450000000000003</v>
      </c>
      <c r="AD124" s="34">
        <v>32.82</v>
      </c>
      <c r="AE124" s="34">
        <v>36.64</v>
      </c>
      <c r="AF124" s="34">
        <v>33.92</v>
      </c>
      <c r="AG124" s="34">
        <v>34.75</v>
      </c>
      <c r="AH124" s="34">
        <v>34.65</v>
      </c>
      <c r="AI124" s="34">
        <v>32.57</v>
      </c>
      <c r="AJ124" s="34">
        <v>34.090000000000003</v>
      </c>
      <c r="AK124" s="34">
        <v>32.630000000000003</v>
      </c>
      <c r="AL124" s="34">
        <v>33.22</v>
      </c>
      <c r="AM124" s="34">
        <v>32.630000000000003</v>
      </c>
      <c r="AN124" s="34">
        <v>33.44</v>
      </c>
      <c r="AO124" s="34">
        <v>31.68</v>
      </c>
      <c r="AP124" s="34">
        <v>32.89</v>
      </c>
      <c r="AQ124" s="34">
        <v>31.55</v>
      </c>
      <c r="AR124" s="34">
        <v>31.55</v>
      </c>
      <c r="AS124" s="34">
        <v>32.33</v>
      </c>
      <c r="AT124" s="34">
        <v>32.72</v>
      </c>
      <c r="AU124" s="34">
        <v>33.520000000000003</v>
      </c>
      <c r="AV124" s="34">
        <v>32.56</v>
      </c>
      <c r="AW124" s="34">
        <v>32.29</v>
      </c>
      <c r="AX124" s="34">
        <v>31.68</v>
      </c>
      <c r="AY124" s="34">
        <v>32.92</v>
      </c>
      <c r="AZ124" s="34">
        <v>32.020000000000003</v>
      </c>
      <c r="BA124" s="32">
        <f t="shared" si="1"/>
        <v>33.291041666666672</v>
      </c>
    </row>
    <row r="125" spans="1:53" x14ac:dyDescent="0.25">
      <c r="A125" s="24">
        <v>132</v>
      </c>
      <c r="B125" s="24" t="s">
        <v>541</v>
      </c>
      <c r="C125" s="24" t="s">
        <v>349</v>
      </c>
      <c r="D125" s="24" t="s">
        <v>129</v>
      </c>
      <c r="E125" s="35">
        <v>35.22</v>
      </c>
      <c r="F125" s="35">
        <v>38.409999999999997</v>
      </c>
      <c r="G125" s="35">
        <v>33.96</v>
      </c>
      <c r="H125" s="35">
        <v>36.840000000000003</v>
      </c>
      <c r="I125" s="35">
        <v>35.53</v>
      </c>
      <c r="J125" s="35">
        <v>35.15</v>
      </c>
      <c r="K125" s="35">
        <v>33.979999999999997</v>
      </c>
      <c r="L125" s="35">
        <v>35.81</v>
      </c>
      <c r="M125" s="35">
        <v>35.299999999999997</v>
      </c>
      <c r="N125" s="35">
        <v>35.74</v>
      </c>
      <c r="O125" s="35">
        <v>34.44</v>
      </c>
      <c r="P125" s="35">
        <v>35.79</v>
      </c>
      <c r="Q125" s="35">
        <v>34.83</v>
      </c>
      <c r="R125" s="35">
        <v>36.799999999999997</v>
      </c>
      <c r="S125" s="35">
        <v>34.270000000000003</v>
      </c>
      <c r="T125" s="35">
        <v>35.56</v>
      </c>
      <c r="U125" s="35">
        <v>37.06</v>
      </c>
      <c r="V125" s="35">
        <v>33.79</v>
      </c>
      <c r="W125" s="35">
        <v>35.54</v>
      </c>
      <c r="X125" s="35">
        <v>33.78</v>
      </c>
      <c r="Y125" s="35">
        <v>35.19</v>
      </c>
      <c r="Z125" s="35">
        <v>35.15</v>
      </c>
      <c r="AA125" s="35">
        <v>35.85</v>
      </c>
      <c r="AB125" s="35">
        <v>33.340000000000003</v>
      </c>
      <c r="AC125" s="35">
        <v>33.83</v>
      </c>
      <c r="AD125" s="35">
        <v>34.299999999999997</v>
      </c>
      <c r="AE125" s="35">
        <v>36.74</v>
      </c>
      <c r="AF125" s="35">
        <v>40</v>
      </c>
      <c r="AG125" s="35">
        <v>33.56</v>
      </c>
      <c r="AH125" s="35">
        <v>34.81</v>
      </c>
      <c r="AI125" s="35">
        <v>33.68</v>
      </c>
      <c r="AJ125" s="35">
        <v>35.28</v>
      </c>
      <c r="AK125" s="35">
        <v>34.29</v>
      </c>
      <c r="AL125" s="35">
        <v>33.96</v>
      </c>
      <c r="AM125" s="35">
        <v>34.42</v>
      </c>
      <c r="AN125" s="35">
        <v>34.92</v>
      </c>
      <c r="AO125" s="35">
        <v>33.56</v>
      </c>
      <c r="AP125" s="35">
        <v>34.43</v>
      </c>
      <c r="AQ125" s="35">
        <v>33.68</v>
      </c>
      <c r="AR125" s="35">
        <v>33.61</v>
      </c>
      <c r="AS125" s="35">
        <v>34.17</v>
      </c>
      <c r="AT125" s="35">
        <v>34.020000000000003</v>
      </c>
      <c r="AU125" s="35">
        <v>35.46</v>
      </c>
      <c r="AV125" s="35">
        <v>34.549999999999997</v>
      </c>
      <c r="AW125" s="35">
        <v>33.950000000000003</v>
      </c>
      <c r="AX125" s="35">
        <v>33.93</v>
      </c>
      <c r="AY125" s="35">
        <v>34.479999999999997</v>
      </c>
      <c r="AZ125" s="35">
        <v>32.89</v>
      </c>
      <c r="BA125" s="32">
        <f t="shared" si="1"/>
        <v>34.913541666666674</v>
      </c>
    </row>
    <row r="126" spans="1:53" x14ac:dyDescent="0.25">
      <c r="A126" s="23">
        <v>133</v>
      </c>
      <c r="B126" s="23" t="s">
        <v>542</v>
      </c>
      <c r="C126" s="23" t="s">
        <v>350</v>
      </c>
      <c r="D126" s="23" t="s">
        <v>130</v>
      </c>
      <c r="E126" s="34">
        <v>24.68</v>
      </c>
      <c r="F126" s="34">
        <v>26.82</v>
      </c>
      <c r="G126" s="34">
        <v>25.31</v>
      </c>
      <c r="H126" s="34">
        <v>26.85</v>
      </c>
      <c r="I126" s="34">
        <v>26.22</v>
      </c>
      <c r="J126" s="34">
        <v>27.31</v>
      </c>
      <c r="K126" s="34">
        <v>24.81</v>
      </c>
      <c r="L126" s="34">
        <v>25.94</v>
      </c>
      <c r="M126" s="34">
        <v>26.14</v>
      </c>
      <c r="N126" s="34">
        <v>27.45</v>
      </c>
      <c r="O126" s="34">
        <v>25.43</v>
      </c>
      <c r="P126" s="34">
        <v>25.49</v>
      </c>
      <c r="Q126" s="34">
        <v>25.63</v>
      </c>
      <c r="R126" s="34">
        <v>27.61</v>
      </c>
      <c r="S126" s="34">
        <v>25.18</v>
      </c>
      <c r="T126" s="34">
        <v>27.27</v>
      </c>
      <c r="U126" s="34">
        <v>28.2</v>
      </c>
      <c r="V126" s="34">
        <v>26.11</v>
      </c>
      <c r="W126" s="34">
        <v>25.43</v>
      </c>
      <c r="X126" s="34">
        <v>25.46</v>
      </c>
      <c r="Y126" s="34">
        <v>25.34</v>
      </c>
      <c r="Z126" s="34">
        <v>25.73</v>
      </c>
      <c r="AA126" s="34">
        <v>27.11</v>
      </c>
      <c r="AB126" s="34">
        <v>25.93</v>
      </c>
      <c r="AC126" s="34">
        <v>25.95</v>
      </c>
      <c r="AD126" s="34">
        <v>25.09</v>
      </c>
      <c r="AE126" s="34">
        <v>27.58</v>
      </c>
      <c r="AF126" s="34">
        <v>26.57</v>
      </c>
      <c r="AG126" s="34">
        <v>26.2</v>
      </c>
      <c r="AH126" s="34">
        <v>26.7</v>
      </c>
      <c r="AI126" s="34">
        <v>25.08</v>
      </c>
      <c r="AJ126" s="34">
        <v>26.3</v>
      </c>
      <c r="AK126" s="34">
        <v>25.72</v>
      </c>
      <c r="AL126" s="34">
        <v>25.1</v>
      </c>
      <c r="AM126" s="34">
        <v>24.99</v>
      </c>
      <c r="AN126" s="34">
        <v>25.47</v>
      </c>
      <c r="AO126" s="34">
        <v>25.34</v>
      </c>
      <c r="AP126" s="34">
        <v>25.26</v>
      </c>
      <c r="AQ126" s="34">
        <v>24.13</v>
      </c>
      <c r="AR126" s="34">
        <v>25.27</v>
      </c>
      <c r="AS126" s="34">
        <v>25.7</v>
      </c>
      <c r="AT126" s="34">
        <v>25.88</v>
      </c>
      <c r="AU126" s="34">
        <v>25.92</v>
      </c>
      <c r="AV126" s="34">
        <v>24.65</v>
      </c>
      <c r="AW126" s="34">
        <v>24.58</v>
      </c>
      <c r="AX126" s="34">
        <v>24.81</v>
      </c>
      <c r="AY126" s="34">
        <v>25.95</v>
      </c>
      <c r="AZ126" s="34">
        <v>24.65</v>
      </c>
      <c r="BA126" s="32">
        <f t="shared" si="1"/>
        <v>25.840416666666684</v>
      </c>
    </row>
    <row r="127" spans="1:53" x14ac:dyDescent="0.25">
      <c r="A127" s="24">
        <v>134</v>
      </c>
      <c r="B127" s="24" t="s">
        <v>543</v>
      </c>
      <c r="C127" s="24" t="s">
        <v>351</v>
      </c>
      <c r="D127" s="24" t="s">
        <v>131</v>
      </c>
      <c r="E127" s="35">
        <v>28.01</v>
      </c>
      <c r="F127" s="35">
        <v>30.49</v>
      </c>
      <c r="G127" s="35">
        <v>29.84</v>
      </c>
      <c r="H127" s="35">
        <v>30.66</v>
      </c>
      <c r="I127" s="35">
        <v>29.79</v>
      </c>
      <c r="J127" s="35">
        <v>32.32</v>
      </c>
      <c r="K127" s="35">
        <v>28.58</v>
      </c>
      <c r="L127" s="35">
        <v>29.76</v>
      </c>
      <c r="M127" s="35">
        <v>30.65</v>
      </c>
      <c r="N127" s="35">
        <v>31.24</v>
      </c>
      <c r="O127" s="35">
        <v>29.51</v>
      </c>
      <c r="P127" s="35">
        <v>29.46</v>
      </c>
      <c r="Q127" s="35">
        <v>29.09</v>
      </c>
      <c r="R127" s="35">
        <v>31.89</v>
      </c>
      <c r="S127" s="35">
        <v>29.22</v>
      </c>
      <c r="T127" s="35">
        <v>31.98</v>
      </c>
      <c r="U127" s="35">
        <v>32.79</v>
      </c>
      <c r="V127" s="35">
        <v>29.95</v>
      </c>
      <c r="W127" s="35">
        <v>29</v>
      </c>
      <c r="X127" s="35">
        <v>29.22</v>
      </c>
      <c r="Y127" s="35">
        <v>29.13</v>
      </c>
      <c r="Z127" s="35">
        <v>29.54</v>
      </c>
      <c r="AA127" s="35">
        <v>30.76</v>
      </c>
      <c r="AB127" s="35">
        <v>29.67</v>
      </c>
      <c r="AC127" s="35">
        <v>29.51</v>
      </c>
      <c r="AD127" s="35">
        <v>28.89</v>
      </c>
      <c r="AE127" s="35">
        <v>31.5</v>
      </c>
      <c r="AF127" s="35">
        <v>30.63</v>
      </c>
      <c r="AG127" s="35">
        <v>30.17</v>
      </c>
      <c r="AH127" s="35">
        <v>30.61</v>
      </c>
      <c r="AI127" s="35">
        <v>29.01</v>
      </c>
      <c r="AJ127" s="35">
        <v>30.48</v>
      </c>
      <c r="AK127" s="35">
        <v>30.19</v>
      </c>
      <c r="AL127" s="35">
        <v>28.81</v>
      </c>
      <c r="AM127" s="35">
        <v>29.09</v>
      </c>
      <c r="AN127" s="35">
        <v>29.32</v>
      </c>
      <c r="AO127" s="35">
        <v>29.63</v>
      </c>
      <c r="AP127" s="35">
        <v>29.58</v>
      </c>
      <c r="AQ127" s="35">
        <v>28.18</v>
      </c>
      <c r="AR127" s="35">
        <v>29.66</v>
      </c>
      <c r="AS127" s="35">
        <v>30.19</v>
      </c>
      <c r="AT127" s="35">
        <v>29.83</v>
      </c>
      <c r="AU127" s="35">
        <v>29.29</v>
      </c>
      <c r="AV127" s="35">
        <v>28.2</v>
      </c>
      <c r="AW127" s="35">
        <v>28.31</v>
      </c>
      <c r="AX127" s="35">
        <v>29.21</v>
      </c>
      <c r="AY127" s="35">
        <v>29.9</v>
      </c>
      <c r="AZ127" s="35">
        <v>29.17</v>
      </c>
      <c r="BA127" s="32">
        <f t="shared" si="1"/>
        <v>29.831458333333334</v>
      </c>
    </row>
    <row r="128" spans="1:53" x14ac:dyDescent="0.25">
      <c r="A128" s="23">
        <v>135</v>
      </c>
      <c r="B128" s="23" t="s">
        <v>544</v>
      </c>
      <c r="C128" s="23" t="s">
        <v>352</v>
      </c>
      <c r="D128" s="23" t="s">
        <v>132</v>
      </c>
      <c r="E128" s="34">
        <v>30.35</v>
      </c>
      <c r="F128" s="34">
        <v>31</v>
      </c>
      <c r="G128" s="34">
        <v>30.27</v>
      </c>
      <c r="H128" s="34">
        <v>31.24</v>
      </c>
      <c r="I128" s="34">
        <v>31.74</v>
      </c>
      <c r="J128" s="34">
        <v>32.54</v>
      </c>
      <c r="K128" s="34">
        <v>30.9</v>
      </c>
      <c r="L128" s="34">
        <v>32.03</v>
      </c>
      <c r="M128" s="34">
        <v>31.68</v>
      </c>
      <c r="N128" s="34">
        <v>32.82</v>
      </c>
      <c r="O128" s="34">
        <v>30.04</v>
      </c>
      <c r="P128" s="34">
        <v>30.51</v>
      </c>
      <c r="Q128" s="34">
        <v>31.81</v>
      </c>
      <c r="R128" s="34">
        <v>32.65</v>
      </c>
      <c r="S128" s="34">
        <v>30.33</v>
      </c>
      <c r="T128" s="34">
        <v>31.59</v>
      </c>
      <c r="U128" s="34">
        <v>32.64</v>
      </c>
      <c r="V128" s="34">
        <v>29.89</v>
      </c>
      <c r="W128" s="34">
        <v>31.33</v>
      </c>
      <c r="X128" s="34">
        <v>31.22</v>
      </c>
      <c r="Y128" s="34">
        <v>30.67</v>
      </c>
      <c r="Z128" s="34">
        <v>30.99</v>
      </c>
      <c r="AA128" s="34">
        <v>32.21</v>
      </c>
      <c r="AB128" s="34">
        <v>30.68</v>
      </c>
      <c r="AC128" s="34">
        <v>29.51</v>
      </c>
      <c r="AD128" s="34">
        <v>30.06</v>
      </c>
      <c r="AE128" s="34">
        <v>33</v>
      </c>
      <c r="AF128" s="34">
        <v>31.6</v>
      </c>
      <c r="AG128" s="34">
        <v>30.9</v>
      </c>
      <c r="AH128" s="34">
        <v>31.59</v>
      </c>
      <c r="AI128" s="34">
        <v>30.18</v>
      </c>
      <c r="AJ128" s="34">
        <v>31.69</v>
      </c>
      <c r="AK128" s="34">
        <v>29.75</v>
      </c>
      <c r="AL128" s="34">
        <v>29.98</v>
      </c>
      <c r="AM128" s="34">
        <v>30.46</v>
      </c>
      <c r="AN128" s="34">
        <v>30.59</v>
      </c>
      <c r="AO128" s="34">
        <v>29.42</v>
      </c>
      <c r="AP128" s="34">
        <v>29.74</v>
      </c>
      <c r="AQ128" s="34">
        <v>29.17</v>
      </c>
      <c r="AR128" s="34">
        <v>29.88</v>
      </c>
      <c r="AS128" s="34">
        <v>29.45</v>
      </c>
      <c r="AT128" s="34">
        <v>30.22</v>
      </c>
      <c r="AU128" s="34">
        <v>32.590000000000003</v>
      </c>
      <c r="AV128" s="34">
        <v>30.81</v>
      </c>
      <c r="AW128" s="34">
        <v>30.98</v>
      </c>
      <c r="AX128" s="34">
        <v>29.47</v>
      </c>
      <c r="AY128" s="34">
        <v>30.65</v>
      </c>
      <c r="AZ128" s="34">
        <v>29.96</v>
      </c>
      <c r="BA128" s="32">
        <f t="shared" si="1"/>
        <v>30.891250000000003</v>
      </c>
    </row>
    <row r="129" spans="1:54" x14ac:dyDescent="0.25">
      <c r="A129" s="24">
        <v>136</v>
      </c>
      <c r="B129" s="24" t="s">
        <v>545</v>
      </c>
      <c r="C129" s="24" t="s">
        <v>353</v>
      </c>
      <c r="D129" s="24" t="s">
        <v>133</v>
      </c>
      <c r="E129" s="35">
        <v>30.33</v>
      </c>
      <c r="F129" s="35">
        <v>33.200000000000003</v>
      </c>
      <c r="G129" s="35">
        <v>31.94</v>
      </c>
      <c r="H129" s="35">
        <v>33.46</v>
      </c>
      <c r="I129" s="35">
        <v>32.36</v>
      </c>
      <c r="J129" s="35">
        <v>34.54</v>
      </c>
      <c r="K129" s="35">
        <v>28.72</v>
      </c>
      <c r="L129" s="35">
        <v>30.16</v>
      </c>
      <c r="M129" s="35">
        <v>30.48</v>
      </c>
      <c r="N129" s="35">
        <v>30.9</v>
      </c>
      <c r="O129" s="35">
        <v>29.13</v>
      </c>
      <c r="P129" s="35">
        <v>29.18</v>
      </c>
      <c r="Q129" s="35">
        <v>29.9</v>
      </c>
      <c r="R129" s="35">
        <v>31.89</v>
      </c>
      <c r="S129" s="35">
        <v>29.3</v>
      </c>
      <c r="T129" s="35">
        <v>32.35</v>
      </c>
      <c r="U129" s="35">
        <v>32.18</v>
      </c>
      <c r="V129" s="35">
        <v>31.28</v>
      </c>
      <c r="W129" s="35">
        <v>29.84</v>
      </c>
      <c r="X129" s="35">
        <v>29.54</v>
      </c>
      <c r="Y129" s="35">
        <v>29.67</v>
      </c>
      <c r="Z129" s="35">
        <v>29.31</v>
      </c>
      <c r="AA129" s="35">
        <v>30.35</v>
      </c>
      <c r="AB129" s="35">
        <v>29.48</v>
      </c>
      <c r="AC129" s="35">
        <v>29.19</v>
      </c>
      <c r="AD129" s="35">
        <v>28.37</v>
      </c>
      <c r="AE129" s="35">
        <v>30.53</v>
      </c>
      <c r="AF129" s="35">
        <v>29.64</v>
      </c>
      <c r="AG129" s="35">
        <v>29.45</v>
      </c>
      <c r="AH129" s="35">
        <v>29.96</v>
      </c>
      <c r="AI129" s="35">
        <v>29.03</v>
      </c>
      <c r="AJ129" s="35">
        <v>30.3</v>
      </c>
      <c r="AK129" s="35">
        <v>30.54</v>
      </c>
      <c r="AL129" s="35">
        <v>29.71</v>
      </c>
      <c r="AM129" s="35">
        <v>29.83</v>
      </c>
      <c r="AN129" s="35">
        <v>29.87</v>
      </c>
      <c r="AO129" s="35">
        <v>30.04</v>
      </c>
      <c r="AP129" s="35">
        <v>29.73</v>
      </c>
      <c r="AQ129" s="35">
        <v>28.52</v>
      </c>
      <c r="AR129" s="35">
        <v>29.76</v>
      </c>
      <c r="AS129" s="35">
        <v>29.89</v>
      </c>
      <c r="AT129" s="35">
        <v>30.26</v>
      </c>
      <c r="AU129" s="35">
        <v>30.19</v>
      </c>
      <c r="AV129" s="35">
        <v>28.84</v>
      </c>
      <c r="AW129" s="35">
        <v>29.35</v>
      </c>
      <c r="AX129" s="35">
        <v>29.86</v>
      </c>
      <c r="AY129" s="35">
        <v>30.21</v>
      </c>
      <c r="AZ129" s="35">
        <v>29.5</v>
      </c>
      <c r="BA129" s="32">
        <f t="shared" si="1"/>
        <v>30.251249999999988</v>
      </c>
    </row>
    <row r="130" spans="1:54" x14ac:dyDescent="0.25">
      <c r="A130" s="23">
        <v>137</v>
      </c>
      <c r="B130" s="23" t="s">
        <v>546</v>
      </c>
      <c r="C130" s="23" t="s">
        <v>354</v>
      </c>
      <c r="D130" s="23" t="s">
        <v>134</v>
      </c>
      <c r="E130" s="34">
        <v>26.83</v>
      </c>
      <c r="F130" s="34">
        <v>28.19</v>
      </c>
      <c r="G130" s="34">
        <v>27.2</v>
      </c>
      <c r="H130" s="34">
        <v>27.83</v>
      </c>
      <c r="I130" s="34">
        <v>27.59</v>
      </c>
      <c r="J130" s="34">
        <v>29.07</v>
      </c>
      <c r="K130" s="34">
        <v>26.23</v>
      </c>
      <c r="L130" s="34">
        <v>27.42</v>
      </c>
      <c r="M130" s="34">
        <v>27.9</v>
      </c>
      <c r="N130" s="34">
        <v>29.1</v>
      </c>
      <c r="O130" s="34">
        <v>26.91</v>
      </c>
      <c r="P130" s="34">
        <v>27.22</v>
      </c>
      <c r="Q130" s="34">
        <v>27.92</v>
      </c>
      <c r="R130" s="34">
        <v>29.56</v>
      </c>
      <c r="S130" s="34">
        <v>27.42</v>
      </c>
      <c r="T130" s="34">
        <v>28.32</v>
      </c>
      <c r="U130" s="34">
        <v>29.17</v>
      </c>
      <c r="V130" s="34">
        <v>26.56</v>
      </c>
      <c r="W130" s="34">
        <v>27.24</v>
      </c>
      <c r="X130" s="34">
        <v>27.3</v>
      </c>
      <c r="Y130" s="34">
        <v>27.48</v>
      </c>
      <c r="Z130" s="34">
        <v>27.59</v>
      </c>
      <c r="AA130" s="34">
        <v>28.55</v>
      </c>
      <c r="AB130" s="34">
        <v>26.91</v>
      </c>
      <c r="AC130" s="34">
        <v>26.14</v>
      </c>
      <c r="AD130" s="34">
        <v>26.87</v>
      </c>
      <c r="AE130" s="34">
        <v>29.48</v>
      </c>
      <c r="AF130" s="34">
        <v>28.19</v>
      </c>
      <c r="AG130" s="34">
        <v>27.54</v>
      </c>
      <c r="AH130" s="34">
        <v>28.09</v>
      </c>
      <c r="AI130" s="34">
        <v>27.05</v>
      </c>
      <c r="AJ130" s="34">
        <v>28.01</v>
      </c>
      <c r="AK130" s="34">
        <v>26.91</v>
      </c>
      <c r="AL130" s="34">
        <v>26.84</v>
      </c>
      <c r="AM130" s="34">
        <v>27.64</v>
      </c>
      <c r="AN130" s="34">
        <v>27.92</v>
      </c>
      <c r="AO130" s="34">
        <v>27.24</v>
      </c>
      <c r="AP130" s="34">
        <v>26.99</v>
      </c>
      <c r="AQ130" s="34">
        <v>25.96</v>
      </c>
      <c r="AR130" s="34">
        <v>26.79</v>
      </c>
      <c r="AS130" s="34">
        <v>27.17</v>
      </c>
      <c r="AT130" s="34">
        <v>27.13</v>
      </c>
      <c r="AU130" s="34">
        <v>27.75</v>
      </c>
      <c r="AV130" s="34">
        <v>26.74</v>
      </c>
      <c r="AW130" s="34">
        <v>26.21</v>
      </c>
      <c r="AX130" s="34">
        <v>26.32</v>
      </c>
      <c r="AY130" s="34">
        <v>27.26</v>
      </c>
      <c r="AZ130" s="34">
        <v>26.49</v>
      </c>
      <c r="BA130" s="32">
        <f t="shared" si="1"/>
        <v>27.463333333333335</v>
      </c>
    </row>
    <row r="131" spans="1:54" x14ac:dyDescent="0.25">
      <c r="A131" s="24">
        <v>138</v>
      </c>
      <c r="B131" s="24" t="s">
        <v>547</v>
      </c>
      <c r="C131" s="24" t="s">
        <v>355</v>
      </c>
      <c r="D131" s="24" t="s">
        <v>135</v>
      </c>
      <c r="E131" s="35">
        <v>30.58</v>
      </c>
      <c r="F131" s="35">
        <v>32.700000000000003</v>
      </c>
      <c r="G131" s="35">
        <v>31.65</v>
      </c>
      <c r="H131" s="35">
        <v>32.1</v>
      </c>
      <c r="I131" s="35">
        <v>31.87</v>
      </c>
      <c r="J131" s="35">
        <v>33.340000000000003</v>
      </c>
      <c r="K131" s="35">
        <v>30.02</v>
      </c>
      <c r="L131" s="35">
        <v>31.77</v>
      </c>
      <c r="M131" s="35">
        <v>31.87</v>
      </c>
      <c r="N131" s="35">
        <v>34.81</v>
      </c>
      <c r="O131" s="35">
        <v>31.2</v>
      </c>
      <c r="P131" s="35">
        <v>31.18</v>
      </c>
      <c r="Q131" s="35">
        <v>31.73</v>
      </c>
      <c r="R131" s="35">
        <v>33.03</v>
      </c>
      <c r="S131" s="35">
        <v>31.59</v>
      </c>
      <c r="T131" s="35">
        <v>33.6</v>
      </c>
      <c r="U131" s="35">
        <v>33.79</v>
      </c>
      <c r="V131" s="35">
        <v>31.49</v>
      </c>
      <c r="W131" s="35">
        <v>31.5</v>
      </c>
      <c r="X131" s="35">
        <v>31.07</v>
      </c>
      <c r="Y131" s="35">
        <v>30.88</v>
      </c>
      <c r="Z131" s="35">
        <v>31.73</v>
      </c>
      <c r="AA131" s="35">
        <v>33.46</v>
      </c>
      <c r="AB131" s="35">
        <v>31.49</v>
      </c>
      <c r="AC131" s="35">
        <v>31.24</v>
      </c>
      <c r="AD131" s="35">
        <v>31.58</v>
      </c>
      <c r="AE131" s="35">
        <v>34.1</v>
      </c>
      <c r="AF131" s="35">
        <v>32.89</v>
      </c>
      <c r="AG131" s="35">
        <v>32.01</v>
      </c>
      <c r="AH131" s="35">
        <v>33.78</v>
      </c>
      <c r="AI131" s="35">
        <v>30.89</v>
      </c>
      <c r="AJ131" s="35">
        <v>32.64</v>
      </c>
      <c r="AK131" s="35">
        <v>31.69</v>
      </c>
      <c r="AL131" s="35">
        <v>30.83</v>
      </c>
      <c r="AM131" s="35">
        <v>31.01</v>
      </c>
      <c r="AN131" s="35">
        <v>31.45</v>
      </c>
      <c r="AO131" s="35">
        <v>31.23</v>
      </c>
      <c r="AP131" s="35">
        <v>31.06</v>
      </c>
      <c r="AQ131" s="35">
        <v>30.26</v>
      </c>
      <c r="AR131" s="35">
        <v>31.64</v>
      </c>
      <c r="AS131" s="35">
        <v>32.04</v>
      </c>
      <c r="AT131" s="35">
        <v>32.04</v>
      </c>
      <c r="AU131" s="35">
        <v>31.74</v>
      </c>
      <c r="AV131" s="35">
        <v>30.68</v>
      </c>
      <c r="AW131" s="35">
        <v>30.89</v>
      </c>
      <c r="AX131" s="35">
        <v>30.6</v>
      </c>
      <c r="AY131" s="35">
        <v>31.7</v>
      </c>
      <c r="AZ131" s="35">
        <v>30.95</v>
      </c>
      <c r="BA131" s="32">
        <f t="shared" si="1"/>
        <v>31.820625000000007</v>
      </c>
    </row>
    <row r="132" spans="1:54" x14ac:dyDescent="0.25">
      <c r="A132" s="23">
        <v>139</v>
      </c>
      <c r="B132" s="23" t="s">
        <v>548</v>
      </c>
      <c r="C132" s="23" t="s">
        <v>356</v>
      </c>
      <c r="D132" s="23" t="s">
        <v>136</v>
      </c>
      <c r="E132" s="34">
        <v>29.9</v>
      </c>
      <c r="F132" s="34">
        <v>32.36</v>
      </c>
      <c r="G132" s="34">
        <v>31</v>
      </c>
      <c r="H132" s="34">
        <v>32.799999999999997</v>
      </c>
      <c r="I132" s="34">
        <v>31.28</v>
      </c>
      <c r="J132" s="34">
        <v>32.799999999999997</v>
      </c>
      <c r="K132" s="34">
        <v>30.29</v>
      </c>
      <c r="L132" s="34">
        <v>31.24</v>
      </c>
      <c r="M132" s="34">
        <v>31.64</v>
      </c>
      <c r="N132" s="34">
        <v>32.78</v>
      </c>
      <c r="O132" s="34">
        <v>30.55</v>
      </c>
      <c r="P132" s="34">
        <v>30.91</v>
      </c>
      <c r="Q132" s="34">
        <v>31.18</v>
      </c>
      <c r="R132" s="34">
        <v>32.799999999999997</v>
      </c>
      <c r="S132" s="34">
        <v>30.9</v>
      </c>
      <c r="T132" s="34">
        <v>33.15</v>
      </c>
      <c r="U132" s="34">
        <v>33.85</v>
      </c>
      <c r="V132" s="34">
        <v>31.2</v>
      </c>
      <c r="W132" s="34">
        <v>30.7</v>
      </c>
      <c r="X132" s="34">
        <v>30.66</v>
      </c>
      <c r="Y132" s="34">
        <v>30.6</v>
      </c>
      <c r="Z132" s="34">
        <v>30.88</v>
      </c>
      <c r="AA132" s="34">
        <v>32.46</v>
      </c>
      <c r="AB132" s="34">
        <v>30.77</v>
      </c>
      <c r="AC132" s="34">
        <v>31.58</v>
      </c>
      <c r="AD132" s="34">
        <v>30.45</v>
      </c>
      <c r="AE132" s="34">
        <v>32.950000000000003</v>
      </c>
      <c r="AF132" s="34">
        <v>32.020000000000003</v>
      </c>
      <c r="AG132" s="34">
        <v>31</v>
      </c>
      <c r="AH132" s="34">
        <v>32.049999999999997</v>
      </c>
      <c r="AI132" s="34">
        <v>30.08</v>
      </c>
      <c r="AJ132" s="34">
        <v>30.95</v>
      </c>
      <c r="AK132" s="34">
        <v>31.12</v>
      </c>
      <c r="AL132" s="34">
        <v>30.43</v>
      </c>
      <c r="AM132" s="34">
        <v>30.27</v>
      </c>
      <c r="AN132" s="34">
        <v>31.06</v>
      </c>
      <c r="AO132" s="34">
        <v>31.02</v>
      </c>
      <c r="AP132" s="34">
        <v>30.73</v>
      </c>
      <c r="AQ132" s="34">
        <v>29.62</v>
      </c>
      <c r="AR132" s="34">
        <v>30.97</v>
      </c>
      <c r="AS132" s="34">
        <v>30.81</v>
      </c>
      <c r="AT132" s="34">
        <v>31.08</v>
      </c>
      <c r="AU132" s="34">
        <v>31.07</v>
      </c>
      <c r="AV132" s="34">
        <v>29.66</v>
      </c>
      <c r="AW132" s="34">
        <v>30.49</v>
      </c>
      <c r="AX132" s="34">
        <v>31.13</v>
      </c>
      <c r="AY132" s="34">
        <v>31.88</v>
      </c>
      <c r="AZ132" s="34">
        <v>30.74</v>
      </c>
      <c r="BA132" s="32">
        <f t="shared" ref="BA132:BA184" si="2">AVERAGE(E132:AZ132)</f>
        <v>31.24708333333334</v>
      </c>
    </row>
    <row r="133" spans="1:54" s="28" customFormat="1" x14ac:dyDescent="0.25">
      <c r="A133" s="28">
        <v>140</v>
      </c>
      <c r="B133" s="28" t="s">
        <v>549</v>
      </c>
      <c r="C133" s="28" t="s">
        <v>357</v>
      </c>
      <c r="D133" s="28" t="s">
        <v>137</v>
      </c>
      <c r="E133" s="46">
        <v>34.97</v>
      </c>
      <c r="F133" s="46">
        <v>36.06</v>
      </c>
      <c r="G133" s="46">
        <v>35.04</v>
      </c>
      <c r="H133" s="46">
        <v>35.01</v>
      </c>
      <c r="I133" s="46">
        <v>34.450000000000003</v>
      </c>
      <c r="J133" s="46">
        <v>37.47</v>
      </c>
      <c r="K133" s="46">
        <v>33.76</v>
      </c>
      <c r="L133" s="46">
        <v>33.97</v>
      </c>
      <c r="M133" s="46">
        <v>36.729999999999997</v>
      </c>
      <c r="N133" s="62">
        <v>36.46</v>
      </c>
      <c r="O133" s="46">
        <v>35.72</v>
      </c>
      <c r="P133" s="46">
        <v>34.479999999999997</v>
      </c>
      <c r="Q133" s="46">
        <v>35.04</v>
      </c>
      <c r="R133" s="46">
        <v>36.630000000000003</v>
      </c>
      <c r="S133" s="46">
        <v>34.18</v>
      </c>
      <c r="T133" s="46">
        <v>35.89</v>
      </c>
      <c r="U133" s="46">
        <v>36.11</v>
      </c>
      <c r="V133" s="46">
        <v>34.6</v>
      </c>
      <c r="W133" s="46">
        <v>36.79</v>
      </c>
      <c r="X133" s="46">
        <v>35.44</v>
      </c>
      <c r="Y133" s="46">
        <v>34.15</v>
      </c>
      <c r="Z133" s="46">
        <v>34.99</v>
      </c>
      <c r="AA133" s="46">
        <v>40</v>
      </c>
      <c r="AB133" s="46">
        <v>34.979999999999997</v>
      </c>
      <c r="AC133" s="46">
        <v>34.880000000000003</v>
      </c>
      <c r="AD133" s="46">
        <v>35.6</v>
      </c>
      <c r="AE133" s="46">
        <v>36.24</v>
      </c>
      <c r="AF133" s="46">
        <v>36.590000000000003</v>
      </c>
      <c r="AG133" s="46">
        <v>34.07</v>
      </c>
      <c r="AH133" s="46">
        <v>34.89</v>
      </c>
      <c r="AI133" s="46">
        <v>38.54</v>
      </c>
      <c r="AJ133" s="46">
        <v>36.68</v>
      </c>
      <c r="AK133" s="46">
        <v>34.590000000000003</v>
      </c>
      <c r="AL133" s="46">
        <v>33.97</v>
      </c>
      <c r="AM133" s="46">
        <v>34.15</v>
      </c>
      <c r="AN133" s="46">
        <v>36.200000000000003</v>
      </c>
      <c r="AO133" s="46">
        <v>35.229999999999997</v>
      </c>
      <c r="AP133" s="46">
        <v>35.549999999999997</v>
      </c>
      <c r="AQ133" s="46">
        <v>36.29</v>
      </c>
      <c r="AR133" s="46">
        <v>34.92</v>
      </c>
      <c r="AS133" s="46">
        <v>34.979999999999997</v>
      </c>
      <c r="AT133" s="46">
        <v>33.979999999999997</v>
      </c>
      <c r="AU133" s="46">
        <v>37.26</v>
      </c>
      <c r="AV133" s="46">
        <v>34.950000000000003</v>
      </c>
      <c r="AW133" s="46">
        <v>33.6</v>
      </c>
      <c r="AX133" s="46">
        <v>35.43</v>
      </c>
      <c r="AY133" s="46">
        <v>36.42</v>
      </c>
      <c r="AZ133" s="46">
        <v>33.56</v>
      </c>
      <c r="BA133" s="60">
        <f t="shared" si="2"/>
        <v>35.447708333333338</v>
      </c>
      <c r="BB133" s="46"/>
    </row>
    <row r="134" spans="1:54" x14ac:dyDescent="0.25">
      <c r="A134" s="23">
        <v>141</v>
      </c>
      <c r="B134" s="23" t="s">
        <v>550</v>
      </c>
      <c r="C134" s="23" t="s">
        <v>358</v>
      </c>
      <c r="D134" s="23" t="s">
        <v>138</v>
      </c>
      <c r="E134" s="34" t="s">
        <v>204</v>
      </c>
      <c r="F134" s="34">
        <v>24.8</v>
      </c>
      <c r="G134" s="34">
        <v>23.46</v>
      </c>
      <c r="H134" s="34">
        <v>24.88</v>
      </c>
      <c r="I134" s="34">
        <v>24.19</v>
      </c>
      <c r="J134" s="34">
        <v>25.47</v>
      </c>
      <c r="K134" s="34">
        <v>22.8</v>
      </c>
      <c r="L134" s="34">
        <v>24.03</v>
      </c>
      <c r="M134" s="34">
        <v>24.27</v>
      </c>
      <c r="N134" s="34">
        <v>24.99</v>
      </c>
      <c r="O134" s="34">
        <v>22.99</v>
      </c>
      <c r="P134" s="34">
        <v>23.04</v>
      </c>
      <c r="Q134" s="34">
        <v>23.44</v>
      </c>
      <c r="R134" s="34">
        <v>25.44</v>
      </c>
      <c r="S134" s="34">
        <v>22.98</v>
      </c>
      <c r="T134" s="34">
        <v>25.68</v>
      </c>
      <c r="U134" s="34">
        <v>26</v>
      </c>
      <c r="V134" s="34">
        <v>24.19</v>
      </c>
      <c r="W134" s="34">
        <v>23.22</v>
      </c>
      <c r="X134" s="34">
        <v>23.05</v>
      </c>
      <c r="Y134" s="34">
        <v>23.06</v>
      </c>
      <c r="Z134" s="34">
        <v>23.77</v>
      </c>
      <c r="AA134" s="34">
        <v>25.1</v>
      </c>
      <c r="AB134" s="34">
        <v>23.88</v>
      </c>
      <c r="AC134" s="34">
        <v>23.79</v>
      </c>
      <c r="AD134" s="34">
        <v>22.88</v>
      </c>
      <c r="AE134" s="34">
        <v>25.43</v>
      </c>
      <c r="AF134" s="34">
        <v>24.43</v>
      </c>
      <c r="AG134" s="34">
        <v>24.08</v>
      </c>
      <c r="AH134" s="34">
        <v>24.53</v>
      </c>
      <c r="AI134" s="34">
        <v>23.06</v>
      </c>
      <c r="AJ134" s="34">
        <v>24.3</v>
      </c>
      <c r="AK134" s="34">
        <v>24.13</v>
      </c>
      <c r="AL134" s="34">
        <v>23.18</v>
      </c>
      <c r="AM134" s="34">
        <v>23.06</v>
      </c>
      <c r="AN134" s="34">
        <v>23.67</v>
      </c>
      <c r="AO134" s="34">
        <v>23.3</v>
      </c>
      <c r="AP134" s="34">
        <v>23.57</v>
      </c>
      <c r="AQ134" s="34">
        <v>22.22</v>
      </c>
      <c r="AR134" s="34">
        <v>23.46</v>
      </c>
      <c r="AS134" s="34">
        <v>23.81</v>
      </c>
      <c r="AT134" s="34">
        <v>24.08</v>
      </c>
      <c r="AU134" s="34">
        <v>23.9</v>
      </c>
      <c r="AV134" s="34">
        <v>22.55</v>
      </c>
      <c r="AW134" s="34">
        <v>22.7</v>
      </c>
      <c r="AX134" s="34">
        <v>23.25</v>
      </c>
      <c r="AY134" s="34">
        <v>24.09</v>
      </c>
      <c r="AZ134" s="34">
        <v>22.91</v>
      </c>
      <c r="BA134" s="32">
        <f t="shared" si="2"/>
        <v>23.853404255319141</v>
      </c>
    </row>
    <row r="135" spans="1:54" x14ac:dyDescent="0.25">
      <c r="A135" s="24">
        <v>142</v>
      </c>
      <c r="B135" s="24" t="s">
        <v>551</v>
      </c>
      <c r="C135" s="24" t="s">
        <v>359</v>
      </c>
      <c r="D135" s="24" t="s">
        <v>139</v>
      </c>
      <c r="E135" s="35" t="s">
        <v>204</v>
      </c>
      <c r="F135" s="35">
        <v>33.130000000000003</v>
      </c>
      <c r="G135" s="35">
        <v>31.78</v>
      </c>
      <c r="H135" s="35">
        <v>35.159999999999997</v>
      </c>
      <c r="I135" s="35">
        <v>32.619999999999997</v>
      </c>
      <c r="J135" s="35">
        <v>34.770000000000003</v>
      </c>
      <c r="K135" s="35">
        <v>28.76</v>
      </c>
      <c r="L135" s="35">
        <v>30.24</v>
      </c>
      <c r="M135" s="35">
        <v>30.54</v>
      </c>
      <c r="N135" s="35">
        <v>30.8</v>
      </c>
      <c r="O135" s="35">
        <v>29.13</v>
      </c>
      <c r="P135" s="35">
        <v>29.52</v>
      </c>
      <c r="Q135" s="35">
        <v>29.84</v>
      </c>
      <c r="R135" s="35">
        <v>31.57</v>
      </c>
      <c r="S135" s="35">
        <v>29.53</v>
      </c>
      <c r="T135" s="35">
        <v>32.590000000000003</v>
      </c>
      <c r="U135" s="35">
        <v>33.04</v>
      </c>
      <c r="V135" s="35">
        <v>30.77</v>
      </c>
      <c r="W135" s="35">
        <v>29.89</v>
      </c>
      <c r="X135" s="35">
        <v>29.63</v>
      </c>
      <c r="Y135" s="35">
        <v>29.76</v>
      </c>
      <c r="Z135" s="35">
        <v>29.64</v>
      </c>
      <c r="AA135" s="35">
        <v>30.65</v>
      </c>
      <c r="AB135" s="35">
        <v>29.71</v>
      </c>
      <c r="AC135" s="35">
        <v>29.42</v>
      </c>
      <c r="AD135" s="35">
        <v>28.73</v>
      </c>
      <c r="AE135" s="35">
        <v>30.67</v>
      </c>
      <c r="AF135" s="35">
        <v>29.8</v>
      </c>
      <c r="AG135" s="35">
        <v>29.51</v>
      </c>
      <c r="AH135" s="35">
        <v>30.25</v>
      </c>
      <c r="AI135" s="35">
        <v>29.43</v>
      </c>
      <c r="AJ135" s="35">
        <v>30.42</v>
      </c>
      <c r="AK135" s="35">
        <v>30.96</v>
      </c>
      <c r="AL135" s="35">
        <v>29.9</v>
      </c>
      <c r="AM135" s="35">
        <v>30.27</v>
      </c>
      <c r="AN135" s="35">
        <v>29.97</v>
      </c>
      <c r="AO135" s="35">
        <v>30</v>
      </c>
      <c r="AP135" s="35">
        <v>30.22</v>
      </c>
      <c r="AQ135" s="35">
        <v>28.7</v>
      </c>
      <c r="AR135" s="35">
        <v>29.84</v>
      </c>
      <c r="AS135" s="35">
        <v>30.43</v>
      </c>
      <c r="AT135" s="35">
        <v>30.51</v>
      </c>
      <c r="AU135" s="35">
        <v>30.66</v>
      </c>
      <c r="AV135" s="35">
        <v>29.02</v>
      </c>
      <c r="AW135" s="35">
        <v>29.64</v>
      </c>
      <c r="AX135" s="35">
        <v>29.66</v>
      </c>
      <c r="AY135" s="35">
        <v>30.26</v>
      </c>
      <c r="AZ135" s="35">
        <v>29.44</v>
      </c>
      <c r="BA135" s="32">
        <f t="shared" si="2"/>
        <v>30.442127659574471</v>
      </c>
    </row>
    <row r="136" spans="1:54" x14ac:dyDescent="0.25">
      <c r="A136" s="23">
        <v>143</v>
      </c>
      <c r="B136" s="23" t="s">
        <v>552</v>
      </c>
      <c r="C136" s="23" t="s">
        <v>360</v>
      </c>
      <c r="D136" s="23" t="s">
        <v>140</v>
      </c>
      <c r="E136" s="34" t="s">
        <v>204</v>
      </c>
      <c r="F136" s="34">
        <v>27.59</v>
      </c>
      <c r="G136" s="34">
        <v>26.71</v>
      </c>
      <c r="H136" s="34">
        <v>27.92</v>
      </c>
      <c r="I136" s="34">
        <v>27.11</v>
      </c>
      <c r="J136" s="34">
        <v>28.65</v>
      </c>
      <c r="K136" s="34">
        <v>25.63</v>
      </c>
      <c r="L136" s="34">
        <v>27.59</v>
      </c>
      <c r="M136" s="34">
        <v>27.68</v>
      </c>
      <c r="N136" s="34">
        <v>28.62</v>
      </c>
      <c r="O136" s="34">
        <v>26.54</v>
      </c>
      <c r="P136" s="34">
        <v>26.62</v>
      </c>
      <c r="Q136" s="34">
        <v>26.31</v>
      </c>
      <c r="R136" s="34">
        <v>28.71</v>
      </c>
      <c r="S136" s="34">
        <v>26.5</v>
      </c>
      <c r="T136" s="34">
        <v>28.61</v>
      </c>
      <c r="U136" s="34">
        <v>29.24</v>
      </c>
      <c r="V136" s="34">
        <v>26.44</v>
      </c>
      <c r="W136" s="34">
        <v>26.16</v>
      </c>
      <c r="X136" s="34">
        <v>26.13</v>
      </c>
      <c r="Y136" s="34">
        <v>26.31</v>
      </c>
      <c r="Z136" s="34">
        <v>26.61</v>
      </c>
      <c r="AA136" s="34">
        <v>28.07</v>
      </c>
      <c r="AB136" s="34">
        <v>26.62</v>
      </c>
      <c r="AC136" s="34">
        <v>25.87</v>
      </c>
      <c r="AD136" s="34">
        <v>25.96</v>
      </c>
      <c r="AE136" s="34">
        <v>28.43</v>
      </c>
      <c r="AF136" s="34">
        <v>27.83</v>
      </c>
      <c r="AG136" s="34">
        <v>27.28</v>
      </c>
      <c r="AH136" s="34">
        <v>27.49</v>
      </c>
      <c r="AI136" s="34">
        <v>26.15</v>
      </c>
      <c r="AJ136" s="34">
        <v>27.51</v>
      </c>
      <c r="AK136" s="34">
        <v>26.77</v>
      </c>
      <c r="AL136" s="34">
        <v>25.68</v>
      </c>
      <c r="AM136" s="34">
        <v>26.04</v>
      </c>
      <c r="AN136" s="34">
        <v>26.43</v>
      </c>
      <c r="AO136" s="34">
        <v>26.75</v>
      </c>
      <c r="AP136" s="34">
        <v>26.44</v>
      </c>
      <c r="AQ136" s="34">
        <v>25.46</v>
      </c>
      <c r="AR136" s="34">
        <v>26.13</v>
      </c>
      <c r="AS136" s="34">
        <v>26.81</v>
      </c>
      <c r="AT136" s="34">
        <v>26.49</v>
      </c>
      <c r="AU136" s="34">
        <v>26.8</v>
      </c>
      <c r="AV136" s="34">
        <v>25.45</v>
      </c>
      <c r="AW136" s="34">
        <v>25.54</v>
      </c>
      <c r="AX136" s="34">
        <v>26.27</v>
      </c>
      <c r="AY136" s="34">
        <v>26.71</v>
      </c>
      <c r="AZ136" s="34">
        <v>26.59</v>
      </c>
      <c r="BA136" s="32">
        <f t="shared" si="2"/>
        <v>26.877659574468087</v>
      </c>
    </row>
    <row r="137" spans="1:54" x14ac:dyDescent="0.25">
      <c r="A137" s="24">
        <v>144</v>
      </c>
      <c r="B137" s="24" t="s">
        <v>553</v>
      </c>
      <c r="C137" s="24" t="s">
        <v>361</v>
      </c>
      <c r="D137" s="24" t="s">
        <v>141</v>
      </c>
      <c r="E137" s="35" t="s">
        <v>204</v>
      </c>
      <c r="F137" s="35">
        <v>34.14</v>
      </c>
      <c r="G137" s="35">
        <v>33.24</v>
      </c>
      <c r="H137" s="35">
        <v>34.340000000000003</v>
      </c>
      <c r="I137" s="35">
        <v>33.72</v>
      </c>
      <c r="J137" s="35">
        <v>35.340000000000003</v>
      </c>
      <c r="K137" s="35">
        <v>33.56</v>
      </c>
      <c r="L137" s="35">
        <v>33.81</v>
      </c>
      <c r="M137" s="35">
        <v>36.19</v>
      </c>
      <c r="N137" s="35">
        <v>34.96</v>
      </c>
      <c r="O137" s="35">
        <v>33.619999999999997</v>
      </c>
      <c r="P137" s="35">
        <v>33.200000000000003</v>
      </c>
      <c r="Q137" s="35">
        <v>35.590000000000003</v>
      </c>
      <c r="R137" s="35">
        <v>35.799999999999997</v>
      </c>
      <c r="S137" s="35">
        <v>34.35</v>
      </c>
      <c r="T137" s="35">
        <v>35.67</v>
      </c>
      <c r="U137" s="35">
        <v>36.270000000000003</v>
      </c>
      <c r="V137" s="35">
        <v>32.92</v>
      </c>
      <c r="W137" s="35">
        <v>33</v>
      </c>
      <c r="X137" s="35">
        <v>34.020000000000003</v>
      </c>
      <c r="Y137" s="35">
        <v>33.14</v>
      </c>
      <c r="Z137" s="35">
        <v>34.76</v>
      </c>
      <c r="AA137" s="35">
        <v>35.74</v>
      </c>
      <c r="AB137" s="35">
        <v>33.880000000000003</v>
      </c>
      <c r="AC137" s="35">
        <v>32.31</v>
      </c>
      <c r="AD137" s="35">
        <v>34.07</v>
      </c>
      <c r="AE137" s="35">
        <v>36.83</v>
      </c>
      <c r="AF137" s="35">
        <v>35.270000000000003</v>
      </c>
      <c r="AG137" s="35">
        <v>34.229999999999997</v>
      </c>
      <c r="AH137" s="35">
        <v>34.11</v>
      </c>
      <c r="AI137" s="35">
        <v>33.24</v>
      </c>
      <c r="AJ137" s="35">
        <v>35.31</v>
      </c>
      <c r="AK137" s="35">
        <v>33.549999999999997</v>
      </c>
      <c r="AL137" s="35">
        <v>32.89</v>
      </c>
      <c r="AM137" s="35">
        <v>33.28</v>
      </c>
      <c r="AN137" s="35">
        <v>35.65</v>
      </c>
      <c r="AO137" s="35">
        <v>33.130000000000003</v>
      </c>
      <c r="AP137" s="35">
        <v>33.630000000000003</v>
      </c>
      <c r="AQ137" s="35">
        <v>33.15</v>
      </c>
      <c r="AR137" s="35">
        <v>33.590000000000003</v>
      </c>
      <c r="AS137" s="35">
        <v>33.01</v>
      </c>
      <c r="AT137" s="35">
        <v>33.22</v>
      </c>
      <c r="AU137" s="35">
        <v>34.520000000000003</v>
      </c>
      <c r="AV137" s="35">
        <v>32.18</v>
      </c>
      <c r="AW137" s="35">
        <v>32.93</v>
      </c>
      <c r="AX137" s="35">
        <v>32.68</v>
      </c>
      <c r="AY137" s="35">
        <v>33.520000000000003</v>
      </c>
      <c r="AZ137" s="35">
        <v>32.979999999999997</v>
      </c>
      <c r="BA137" s="32">
        <f t="shared" si="2"/>
        <v>34.054042553191501</v>
      </c>
    </row>
    <row r="138" spans="1:54" x14ac:dyDescent="0.25">
      <c r="A138" s="23">
        <v>145</v>
      </c>
      <c r="B138" s="23" t="s">
        <v>554</v>
      </c>
      <c r="C138" s="23" t="s">
        <v>362</v>
      </c>
      <c r="D138" s="23" t="s">
        <v>142</v>
      </c>
      <c r="E138" s="34">
        <v>29.79</v>
      </c>
      <c r="F138" s="34">
        <v>32.299999999999997</v>
      </c>
      <c r="G138" s="34">
        <v>30.74</v>
      </c>
      <c r="H138" s="34">
        <v>32.450000000000003</v>
      </c>
      <c r="I138" s="34">
        <v>31.29</v>
      </c>
      <c r="J138" s="34">
        <v>32.82</v>
      </c>
      <c r="K138" s="34">
        <v>30.18</v>
      </c>
      <c r="L138" s="34">
        <v>31.3</v>
      </c>
      <c r="M138" s="34">
        <v>32.18</v>
      </c>
      <c r="N138" s="34">
        <v>32.97</v>
      </c>
      <c r="O138" s="34">
        <v>31.03</v>
      </c>
      <c r="P138" s="34">
        <v>30.74</v>
      </c>
      <c r="Q138" s="34">
        <v>30.89</v>
      </c>
      <c r="R138" s="34">
        <v>33.21</v>
      </c>
      <c r="S138" s="34">
        <v>30.57</v>
      </c>
      <c r="T138" s="34">
        <v>32.950000000000003</v>
      </c>
      <c r="U138" s="34">
        <v>33.619999999999997</v>
      </c>
      <c r="V138" s="34">
        <v>31.06</v>
      </c>
      <c r="W138" s="34">
        <v>30.65</v>
      </c>
      <c r="X138" s="34">
        <v>30.43</v>
      </c>
      <c r="Y138" s="34">
        <v>30.61</v>
      </c>
      <c r="Z138" s="34">
        <v>30.67</v>
      </c>
      <c r="AA138" s="34">
        <v>32.799999999999997</v>
      </c>
      <c r="AB138" s="34">
        <v>31.28</v>
      </c>
      <c r="AC138" s="34">
        <v>30.8</v>
      </c>
      <c r="AD138" s="34">
        <v>30.47</v>
      </c>
      <c r="AE138" s="34">
        <v>33.1</v>
      </c>
      <c r="AF138" s="34">
        <v>32.08</v>
      </c>
      <c r="AG138" s="34">
        <v>31.67</v>
      </c>
      <c r="AH138" s="34">
        <v>31.56</v>
      </c>
      <c r="AI138" s="34">
        <v>30.76</v>
      </c>
      <c r="AJ138" s="34">
        <v>31.94</v>
      </c>
      <c r="AK138" s="34">
        <v>30.94</v>
      </c>
      <c r="AL138" s="34">
        <v>30.18</v>
      </c>
      <c r="AM138" s="34">
        <v>30.23</v>
      </c>
      <c r="AN138" s="34">
        <v>30.3</v>
      </c>
      <c r="AO138" s="34">
        <v>31</v>
      </c>
      <c r="AP138" s="34">
        <v>30.73</v>
      </c>
      <c r="AQ138" s="34">
        <v>29.97</v>
      </c>
      <c r="AR138" s="34">
        <v>30.49</v>
      </c>
      <c r="AS138" s="34">
        <v>31.11</v>
      </c>
      <c r="AT138" s="34">
        <v>31.16</v>
      </c>
      <c r="AU138" s="34">
        <v>31.49</v>
      </c>
      <c r="AV138" s="34">
        <v>29.88</v>
      </c>
      <c r="AW138" s="34">
        <v>30.06</v>
      </c>
      <c r="AX138" s="34">
        <v>30.47</v>
      </c>
      <c r="AY138" s="34">
        <v>31.25</v>
      </c>
      <c r="AZ138" s="34">
        <v>30.71</v>
      </c>
      <c r="BA138" s="32">
        <f t="shared" si="2"/>
        <v>31.226666666666663</v>
      </c>
    </row>
    <row r="139" spans="1:54" x14ac:dyDescent="0.25">
      <c r="A139" s="24">
        <v>146</v>
      </c>
      <c r="B139" s="24" t="s">
        <v>555</v>
      </c>
      <c r="C139" s="24" t="s">
        <v>363</v>
      </c>
      <c r="D139" s="24" t="s">
        <v>143</v>
      </c>
      <c r="E139" s="35">
        <v>31.3</v>
      </c>
      <c r="F139" s="35">
        <v>32.71</v>
      </c>
      <c r="G139" s="35">
        <v>31.71</v>
      </c>
      <c r="H139" s="35">
        <v>32.86</v>
      </c>
      <c r="I139" s="35">
        <v>33.200000000000003</v>
      </c>
      <c r="J139" s="35">
        <v>33.53</v>
      </c>
      <c r="K139" s="35">
        <v>31.96</v>
      </c>
      <c r="L139" s="35">
        <v>32.97</v>
      </c>
      <c r="M139" s="35">
        <v>33.229999999999997</v>
      </c>
      <c r="N139" s="35">
        <v>34.130000000000003</v>
      </c>
      <c r="O139" s="35">
        <v>32.340000000000003</v>
      </c>
      <c r="P139" s="35">
        <v>32.26</v>
      </c>
      <c r="Q139" s="35">
        <v>33.28</v>
      </c>
      <c r="R139" s="35">
        <v>34.58</v>
      </c>
      <c r="S139" s="35">
        <v>31.94</v>
      </c>
      <c r="T139" s="35">
        <v>32.54</v>
      </c>
      <c r="U139" s="35">
        <v>33.93</v>
      </c>
      <c r="V139" s="35">
        <v>31.43</v>
      </c>
      <c r="W139" s="35">
        <v>31.94</v>
      </c>
      <c r="X139" s="35">
        <v>31.87</v>
      </c>
      <c r="Y139" s="35">
        <v>31.45</v>
      </c>
      <c r="Z139" s="35">
        <v>32.92</v>
      </c>
      <c r="AA139" s="35">
        <v>33.729999999999997</v>
      </c>
      <c r="AB139" s="35">
        <v>33.43</v>
      </c>
      <c r="AC139" s="35">
        <v>31.27</v>
      </c>
      <c r="AD139" s="35">
        <v>31.55</v>
      </c>
      <c r="AE139" s="35">
        <v>34.11</v>
      </c>
      <c r="AF139" s="35">
        <v>33.04</v>
      </c>
      <c r="AG139" s="35">
        <v>32.89</v>
      </c>
      <c r="AH139" s="35">
        <v>33.51</v>
      </c>
      <c r="AI139" s="35">
        <v>31.64</v>
      </c>
      <c r="AJ139" s="35">
        <v>33.770000000000003</v>
      </c>
      <c r="AK139" s="35">
        <v>31.93</v>
      </c>
      <c r="AL139" s="35">
        <v>31.33</v>
      </c>
      <c r="AM139" s="35">
        <v>31.32</v>
      </c>
      <c r="AN139" s="35">
        <v>31.87</v>
      </c>
      <c r="AO139" s="35">
        <v>32.56</v>
      </c>
      <c r="AP139" s="35">
        <v>31.87</v>
      </c>
      <c r="AQ139" s="35">
        <v>31.11</v>
      </c>
      <c r="AR139" s="35">
        <v>30.81</v>
      </c>
      <c r="AS139" s="35">
        <v>30.89</v>
      </c>
      <c r="AT139" s="35">
        <v>30.64</v>
      </c>
      <c r="AU139" s="35">
        <v>33.57</v>
      </c>
      <c r="AV139" s="35">
        <v>32.619999999999997</v>
      </c>
      <c r="AW139" s="35">
        <v>30.87</v>
      </c>
      <c r="AX139" s="35">
        <v>31.45</v>
      </c>
      <c r="AY139" s="35">
        <v>31.84</v>
      </c>
      <c r="AZ139" s="35">
        <v>31.79</v>
      </c>
      <c r="BA139" s="32">
        <f t="shared" si="2"/>
        <v>32.364374999999981</v>
      </c>
    </row>
    <row r="140" spans="1:54" x14ac:dyDescent="0.25">
      <c r="A140" s="23">
        <v>147</v>
      </c>
      <c r="B140" s="23" t="s">
        <v>556</v>
      </c>
      <c r="C140" s="23" t="s">
        <v>364</v>
      </c>
      <c r="D140" s="23" t="s">
        <v>144</v>
      </c>
      <c r="E140" s="34">
        <v>22.63</v>
      </c>
      <c r="F140" s="34">
        <v>25.47</v>
      </c>
      <c r="G140" s="34">
        <v>24.05</v>
      </c>
      <c r="H140" s="34">
        <v>25.57</v>
      </c>
      <c r="I140" s="34">
        <v>24.97</v>
      </c>
      <c r="J140" s="34">
        <v>26.1</v>
      </c>
      <c r="K140" s="34">
        <v>22.87</v>
      </c>
      <c r="L140" s="34">
        <v>25.61</v>
      </c>
      <c r="M140" s="34">
        <v>24.9</v>
      </c>
      <c r="N140" s="34">
        <v>25.99</v>
      </c>
      <c r="O140" s="34">
        <v>23.98</v>
      </c>
      <c r="P140" s="34">
        <v>24.08</v>
      </c>
      <c r="Q140" s="34">
        <v>23.92</v>
      </c>
      <c r="R140" s="34">
        <v>26.44</v>
      </c>
      <c r="S140" s="34">
        <v>24.27</v>
      </c>
      <c r="T140" s="34">
        <v>25.89</v>
      </c>
      <c r="U140" s="34">
        <v>26.9</v>
      </c>
      <c r="V140" s="34">
        <v>24.64</v>
      </c>
      <c r="W140" s="34">
        <v>23.72</v>
      </c>
      <c r="X140" s="34">
        <v>23.85</v>
      </c>
      <c r="Y140" s="34">
        <v>23.78</v>
      </c>
      <c r="Z140" s="34">
        <v>24.33</v>
      </c>
      <c r="AA140" s="34">
        <v>26.34</v>
      </c>
      <c r="AB140" s="34">
        <v>24.61</v>
      </c>
      <c r="AC140" s="34">
        <v>24.59</v>
      </c>
      <c r="AD140" s="34">
        <v>23.78</v>
      </c>
      <c r="AE140" s="34">
        <v>26.04</v>
      </c>
      <c r="AF140" s="34">
        <v>25.22</v>
      </c>
      <c r="AG140" s="34">
        <v>25.44</v>
      </c>
      <c r="AH140" s="34">
        <v>25.26</v>
      </c>
      <c r="AI140" s="34">
        <v>24.06</v>
      </c>
      <c r="AJ140" s="34">
        <v>25.42</v>
      </c>
      <c r="AK140" s="34">
        <v>25</v>
      </c>
      <c r="AL140" s="34">
        <v>23.83</v>
      </c>
      <c r="AM140" s="34">
        <v>24.09</v>
      </c>
      <c r="AN140" s="34">
        <v>24.19</v>
      </c>
      <c r="AO140" s="34">
        <v>25.06</v>
      </c>
      <c r="AP140" s="34">
        <v>24.23</v>
      </c>
      <c r="AQ140" s="34">
        <v>23.44</v>
      </c>
      <c r="AR140" s="34">
        <v>24.63</v>
      </c>
      <c r="AS140" s="34">
        <v>24.9</v>
      </c>
      <c r="AT140" s="34">
        <v>25.1</v>
      </c>
      <c r="AU140" s="34">
        <v>25.01</v>
      </c>
      <c r="AV140" s="34">
        <v>22.95</v>
      </c>
      <c r="AW140" s="34">
        <v>23.89</v>
      </c>
      <c r="AX140" s="34">
        <v>24.15</v>
      </c>
      <c r="AY140" s="34">
        <v>24.94</v>
      </c>
      <c r="AZ140" s="34">
        <v>24.85</v>
      </c>
      <c r="BA140" s="32">
        <f t="shared" si="2"/>
        <v>24.687083333333337</v>
      </c>
    </row>
    <row r="141" spans="1:54" x14ac:dyDescent="0.25">
      <c r="A141" s="24">
        <v>148</v>
      </c>
      <c r="B141" s="24" t="s">
        <v>557</v>
      </c>
      <c r="C141" s="24" t="s">
        <v>365</v>
      </c>
      <c r="D141" s="24" t="s">
        <v>145</v>
      </c>
      <c r="E141" s="35">
        <v>31.72</v>
      </c>
      <c r="F141" s="35">
        <v>32.82</v>
      </c>
      <c r="G141" s="35">
        <v>31.81</v>
      </c>
      <c r="H141" s="35">
        <v>32.14</v>
      </c>
      <c r="I141" s="35">
        <v>31.98</v>
      </c>
      <c r="J141" s="42">
        <v>33.979999999999997</v>
      </c>
      <c r="K141" s="35">
        <v>31.54</v>
      </c>
      <c r="L141" s="35">
        <v>32.06</v>
      </c>
      <c r="M141" s="42">
        <v>32.67</v>
      </c>
      <c r="N141" s="35">
        <v>34.72</v>
      </c>
      <c r="O141" s="35">
        <v>31.84</v>
      </c>
      <c r="P141" s="35">
        <v>32.159999999999997</v>
      </c>
      <c r="Q141" s="35">
        <v>32.479999999999997</v>
      </c>
      <c r="R141" s="35">
        <v>33.9</v>
      </c>
      <c r="S141" s="35">
        <v>32.479999999999997</v>
      </c>
      <c r="T141" s="35">
        <v>32.53</v>
      </c>
      <c r="U141" s="35">
        <v>33.72</v>
      </c>
      <c r="V141" s="35">
        <v>30.71</v>
      </c>
      <c r="W141" s="35">
        <v>30.97</v>
      </c>
      <c r="X141" s="35">
        <v>31.49</v>
      </c>
      <c r="Y141" s="35">
        <v>31.48</v>
      </c>
      <c r="Z141" s="35">
        <v>32.549999999999997</v>
      </c>
      <c r="AA141" s="35">
        <v>33.74</v>
      </c>
      <c r="AB141" s="35">
        <v>31.33</v>
      </c>
      <c r="AC141" s="35">
        <v>29.95</v>
      </c>
      <c r="AD141" s="35">
        <v>31.46</v>
      </c>
      <c r="AE141" s="35">
        <v>34.22</v>
      </c>
      <c r="AF141" s="35">
        <v>32.81</v>
      </c>
      <c r="AG141" s="35">
        <v>31.74</v>
      </c>
      <c r="AH141" s="35">
        <v>34.119999999999997</v>
      </c>
      <c r="AI141" s="35">
        <v>31.54</v>
      </c>
      <c r="AJ141" s="35">
        <v>32.24</v>
      </c>
      <c r="AK141" s="35">
        <v>30.6</v>
      </c>
      <c r="AL141" s="35">
        <v>31.02</v>
      </c>
      <c r="AM141" s="42">
        <v>32.229999999999997</v>
      </c>
      <c r="AN141" s="42">
        <v>32.18</v>
      </c>
      <c r="AO141" s="42">
        <v>31.49</v>
      </c>
      <c r="AP141" s="35">
        <v>30.99</v>
      </c>
      <c r="AQ141" s="42">
        <v>30.75</v>
      </c>
      <c r="AR141" s="42">
        <v>31.19</v>
      </c>
      <c r="AS141" s="35">
        <v>32.200000000000003</v>
      </c>
      <c r="AT141" s="35">
        <v>31.73</v>
      </c>
      <c r="AU141" s="35">
        <v>33.11</v>
      </c>
      <c r="AV141" s="35">
        <v>31.04</v>
      </c>
      <c r="AW141" s="35">
        <v>30.68</v>
      </c>
      <c r="AX141" s="35">
        <v>31.5</v>
      </c>
      <c r="AY141" s="35">
        <v>32.1</v>
      </c>
      <c r="AZ141" s="42">
        <v>31.43</v>
      </c>
      <c r="BA141" s="32">
        <f t="shared" si="2"/>
        <v>32.065416666666671</v>
      </c>
    </row>
    <row r="142" spans="1:54" x14ac:dyDescent="0.25">
      <c r="A142" s="23">
        <v>149</v>
      </c>
      <c r="B142" s="23" t="s">
        <v>558</v>
      </c>
      <c r="C142" s="23" t="s">
        <v>366</v>
      </c>
      <c r="D142" s="23" t="s">
        <v>146</v>
      </c>
      <c r="E142" s="34">
        <v>29.79</v>
      </c>
      <c r="F142" s="34">
        <v>31.82</v>
      </c>
      <c r="G142" s="34">
        <v>30.76</v>
      </c>
      <c r="H142" s="34">
        <v>31.87</v>
      </c>
      <c r="I142" s="34">
        <v>31.07</v>
      </c>
      <c r="J142" s="34">
        <v>32.65</v>
      </c>
      <c r="K142" s="34">
        <v>29.84</v>
      </c>
      <c r="L142" s="34">
        <v>30.8</v>
      </c>
      <c r="M142" s="34">
        <v>30.96</v>
      </c>
      <c r="N142" s="34">
        <v>32.22</v>
      </c>
      <c r="O142" s="34">
        <v>30.16</v>
      </c>
      <c r="P142" s="34">
        <v>30.81</v>
      </c>
      <c r="Q142" s="34">
        <v>30.67</v>
      </c>
      <c r="R142" s="34">
        <v>32.24</v>
      </c>
      <c r="S142" s="34">
        <v>30.31</v>
      </c>
      <c r="T142" s="34">
        <v>32.19</v>
      </c>
      <c r="U142" s="34">
        <v>33.159999999999997</v>
      </c>
      <c r="V142" s="34">
        <v>30.93</v>
      </c>
      <c r="W142" s="34">
        <v>30.67</v>
      </c>
      <c r="X142" s="34">
        <v>30.31</v>
      </c>
      <c r="Y142" s="34">
        <v>30.5</v>
      </c>
      <c r="Z142" s="34">
        <v>30.61</v>
      </c>
      <c r="AA142" s="34">
        <v>31.85</v>
      </c>
      <c r="AB142" s="34">
        <v>30.83</v>
      </c>
      <c r="AC142" s="34">
        <v>30.52</v>
      </c>
      <c r="AD142" s="34">
        <v>30.11</v>
      </c>
      <c r="AE142" s="34">
        <v>32.64</v>
      </c>
      <c r="AF142" s="34">
        <v>31.16</v>
      </c>
      <c r="AG142" s="34">
        <v>30.76</v>
      </c>
      <c r="AH142" s="34">
        <v>31.14</v>
      </c>
      <c r="AI142" s="34">
        <v>30.29</v>
      </c>
      <c r="AJ142" s="34">
        <v>31.23</v>
      </c>
      <c r="AK142" s="34">
        <v>30.9</v>
      </c>
      <c r="AL142" s="34">
        <v>30.21</v>
      </c>
      <c r="AM142" s="34">
        <v>30.12</v>
      </c>
      <c r="AN142" s="34">
        <v>30.44</v>
      </c>
      <c r="AO142" s="34">
        <v>30.16</v>
      </c>
      <c r="AP142" s="34">
        <v>30.53</v>
      </c>
      <c r="AQ142" s="34">
        <v>29.12</v>
      </c>
      <c r="AR142" s="34">
        <v>30.48</v>
      </c>
      <c r="AS142" s="34">
        <v>30.99</v>
      </c>
      <c r="AT142" s="34">
        <v>30.95</v>
      </c>
      <c r="AU142" s="34">
        <v>31.03</v>
      </c>
      <c r="AV142" s="34">
        <v>29.6</v>
      </c>
      <c r="AW142" s="34">
        <v>29.81</v>
      </c>
      <c r="AX142" s="34">
        <v>29.84</v>
      </c>
      <c r="AY142" s="34">
        <v>30.77</v>
      </c>
      <c r="AZ142" s="34">
        <v>29.55</v>
      </c>
      <c r="BA142" s="32">
        <f t="shared" si="2"/>
        <v>30.820208333333326</v>
      </c>
    </row>
    <row r="143" spans="1:54" x14ac:dyDescent="0.25">
      <c r="A143" s="24">
        <v>150</v>
      </c>
      <c r="B143" s="24" t="s">
        <v>559</v>
      </c>
      <c r="C143" s="24" t="s">
        <v>367</v>
      </c>
      <c r="D143" s="24" t="s">
        <v>147</v>
      </c>
      <c r="E143" s="35">
        <v>27.73</v>
      </c>
      <c r="F143" s="35">
        <v>30.69</v>
      </c>
      <c r="G143" s="35">
        <v>29.54</v>
      </c>
      <c r="H143" s="35">
        <v>30.72</v>
      </c>
      <c r="I143" s="35">
        <v>29.6</v>
      </c>
      <c r="J143" s="35">
        <v>31.54</v>
      </c>
      <c r="K143" s="35">
        <v>27.88</v>
      </c>
      <c r="L143" s="35">
        <v>29.68</v>
      </c>
      <c r="M143" s="35">
        <v>29.77</v>
      </c>
      <c r="N143" s="35">
        <v>30.94</v>
      </c>
      <c r="O143" s="35">
        <v>28.85</v>
      </c>
      <c r="P143" s="35">
        <v>28.91</v>
      </c>
      <c r="Q143" s="35">
        <v>29.12</v>
      </c>
      <c r="R143" s="35">
        <v>30.86</v>
      </c>
      <c r="S143" s="35">
        <v>29.08</v>
      </c>
      <c r="T143" s="35">
        <v>31.15</v>
      </c>
      <c r="U143" s="35">
        <v>31.71</v>
      </c>
      <c r="V143" s="35">
        <v>29.87</v>
      </c>
      <c r="W143" s="35">
        <v>28.69</v>
      </c>
      <c r="X143" s="35">
        <v>28.55</v>
      </c>
      <c r="Y143" s="35">
        <v>28.81</v>
      </c>
      <c r="Z143" s="35">
        <v>29.03</v>
      </c>
      <c r="AA143" s="35">
        <v>30.48</v>
      </c>
      <c r="AB143" s="35">
        <v>29.26</v>
      </c>
      <c r="AC143" s="35">
        <v>29.56</v>
      </c>
      <c r="AD143" s="35">
        <v>28.83</v>
      </c>
      <c r="AE143" s="35">
        <v>30.98</v>
      </c>
      <c r="AF143" s="35">
        <v>29.93</v>
      </c>
      <c r="AG143" s="35">
        <v>29.86</v>
      </c>
      <c r="AH143" s="35">
        <v>30.07</v>
      </c>
      <c r="AI143" s="35">
        <v>28.93</v>
      </c>
      <c r="AJ143" s="35">
        <v>30.04</v>
      </c>
      <c r="AK143" s="35">
        <v>30.46</v>
      </c>
      <c r="AL143" s="35">
        <v>28.3</v>
      </c>
      <c r="AM143" s="35">
        <v>28.73</v>
      </c>
      <c r="AN143" s="35">
        <v>28.99</v>
      </c>
      <c r="AO143" s="35">
        <v>29.28</v>
      </c>
      <c r="AP143" s="35">
        <v>29.16</v>
      </c>
      <c r="AQ143" s="35">
        <v>27.85</v>
      </c>
      <c r="AR143" s="35">
        <v>29.29</v>
      </c>
      <c r="AS143" s="35">
        <v>29.87</v>
      </c>
      <c r="AT143" s="35">
        <v>30.14</v>
      </c>
      <c r="AU143" s="35">
        <v>29.48</v>
      </c>
      <c r="AV143" s="35">
        <v>27.92</v>
      </c>
      <c r="AW143" s="35">
        <v>28.31</v>
      </c>
      <c r="AX143" s="35">
        <v>28.66</v>
      </c>
      <c r="AY143" s="35">
        <v>29.33</v>
      </c>
      <c r="AZ143" s="35">
        <v>28.66</v>
      </c>
      <c r="BA143" s="32">
        <f t="shared" si="2"/>
        <v>29.481041666666666</v>
      </c>
    </row>
    <row r="144" spans="1:54" x14ac:dyDescent="0.25">
      <c r="A144" s="23">
        <v>151</v>
      </c>
      <c r="B144" s="23" t="s">
        <v>560</v>
      </c>
      <c r="C144" s="23" t="s">
        <v>368</v>
      </c>
      <c r="D144" s="23" t="s">
        <v>148</v>
      </c>
      <c r="E144" s="34">
        <v>26.97</v>
      </c>
      <c r="F144" s="34">
        <v>28.89</v>
      </c>
      <c r="G144" s="34">
        <v>27.09</v>
      </c>
      <c r="H144" s="34">
        <v>29.11</v>
      </c>
      <c r="I144" s="34">
        <v>29.04</v>
      </c>
      <c r="J144" s="34">
        <v>29.75</v>
      </c>
      <c r="K144" s="34">
        <v>27.29</v>
      </c>
      <c r="L144" s="34">
        <v>29.15</v>
      </c>
      <c r="M144" s="34">
        <v>28.61</v>
      </c>
      <c r="N144" s="34">
        <v>29.7</v>
      </c>
      <c r="O144" s="34">
        <v>28.1</v>
      </c>
      <c r="P144" s="34">
        <v>27.93</v>
      </c>
      <c r="Q144" s="34">
        <v>27.9</v>
      </c>
      <c r="R144" s="34">
        <v>30.27</v>
      </c>
      <c r="S144" s="34">
        <v>27.28</v>
      </c>
      <c r="T144" s="34">
        <v>29.72</v>
      </c>
      <c r="U144" s="34">
        <v>30.49</v>
      </c>
      <c r="V144" s="34">
        <v>28.04</v>
      </c>
      <c r="W144" s="34">
        <v>27.92</v>
      </c>
      <c r="X144" s="34">
        <v>27.93</v>
      </c>
      <c r="Y144" s="34">
        <v>27.34</v>
      </c>
      <c r="Z144" s="34">
        <v>27.8</v>
      </c>
      <c r="AA144" s="34">
        <v>29.99</v>
      </c>
      <c r="AB144" s="34">
        <v>28.67</v>
      </c>
      <c r="AC144" s="34">
        <v>27.64</v>
      </c>
      <c r="AD144" s="34">
        <v>27.33</v>
      </c>
      <c r="AE144" s="34">
        <v>29.97</v>
      </c>
      <c r="AF144" s="34">
        <v>28.71</v>
      </c>
      <c r="AG144" s="34">
        <v>28.5</v>
      </c>
      <c r="AH144" s="34">
        <v>28.94</v>
      </c>
      <c r="AI144" s="34">
        <v>27</v>
      </c>
      <c r="AJ144" s="34">
        <v>28.61</v>
      </c>
      <c r="AK144" s="34">
        <v>27.57</v>
      </c>
      <c r="AL144" s="34">
        <v>27.46</v>
      </c>
      <c r="AM144" s="34">
        <v>27.27</v>
      </c>
      <c r="AN144" s="34">
        <v>27.65</v>
      </c>
      <c r="AO144" s="34">
        <v>27.74</v>
      </c>
      <c r="AP144" s="34">
        <v>27.43</v>
      </c>
      <c r="AQ144" s="34">
        <v>26.03</v>
      </c>
      <c r="AR144" s="34">
        <v>26.88</v>
      </c>
      <c r="AS144" s="34">
        <v>27.29</v>
      </c>
      <c r="AT144" s="34">
        <v>27.57</v>
      </c>
      <c r="AU144" s="34">
        <v>27.8</v>
      </c>
      <c r="AV144" s="34">
        <v>26.66</v>
      </c>
      <c r="AW144" s="34">
        <v>26.67</v>
      </c>
      <c r="AX144" s="34">
        <v>26.95</v>
      </c>
      <c r="AY144" s="34">
        <v>27.74</v>
      </c>
      <c r="AZ144" s="34">
        <v>26.69</v>
      </c>
      <c r="BA144" s="32">
        <f t="shared" si="2"/>
        <v>28.064166666666669</v>
      </c>
    </row>
    <row r="145" spans="1:54" x14ac:dyDescent="0.25">
      <c r="A145" s="24">
        <v>152</v>
      </c>
      <c r="B145" s="24" t="s">
        <v>561</v>
      </c>
      <c r="C145" s="24" t="s">
        <v>369</v>
      </c>
      <c r="D145" s="24" t="s">
        <v>149</v>
      </c>
      <c r="E145" s="35">
        <v>31.27</v>
      </c>
      <c r="F145" s="35">
        <v>33.49</v>
      </c>
      <c r="G145" s="35">
        <v>32.51</v>
      </c>
      <c r="H145" s="35">
        <v>34.18</v>
      </c>
      <c r="I145" s="35">
        <v>32.72</v>
      </c>
      <c r="J145" s="35">
        <v>34.53</v>
      </c>
      <c r="K145" s="35">
        <v>31.43</v>
      </c>
      <c r="L145" s="35">
        <v>32.659999999999997</v>
      </c>
      <c r="M145" s="35">
        <v>33.090000000000003</v>
      </c>
      <c r="N145" s="35">
        <v>34.33</v>
      </c>
      <c r="O145" s="35">
        <v>32.19</v>
      </c>
      <c r="P145" s="35">
        <v>32.08</v>
      </c>
      <c r="Q145" s="35">
        <v>31.58</v>
      </c>
      <c r="R145" s="35">
        <v>33.89</v>
      </c>
      <c r="S145" s="35">
        <v>32.090000000000003</v>
      </c>
      <c r="T145" s="35">
        <v>36.799999999999997</v>
      </c>
      <c r="U145" s="42">
        <v>40</v>
      </c>
      <c r="V145" s="35">
        <v>33.549999999999997</v>
      </c>
      <c r="W145" s="35">
        <v>31.99</v>
      </c>
      <c r="X145" s="35">
        <v>31.98</v>
      </c>
      <c r="Y145" s="35">
        <v>32.03</v>
      </c>
      <c r="Z145" s="35">
        <v>32.72</v>
      </c>
      <c r="AA145" s="35">
        <v>33.619999999999997</v>
      </c>
      <c r="AB145" s="35">
        <v>32.96</v>
      </c>
      <c r="AC145" s="35">
        <v>32.909999999999997</v>
      </c>
      <c r="AD145" s="35">
        <v>32</v>
      </c>
      <c r="AE145" s="35">
        <v>33.590000000000003</v>
      </c>
      <c r="AF145" s="35">
        <v>33.06</v>
      </c>
      <c r="AG145" s="35">
        <v>33.9</v>
      </c>
      <c r="AH145" s="35">
        <v>33.64</v>
      </c>
      <c r="AI145" s="35">
        <v>31.85</v>
      </c>
      <c r="AJ145" s="35">
        <v>33.07</v>
      </c>
      <c r="AK145" s="35">
        <v>33.93</v>
      </c>
      <c r="AL145" s="35">
        <v>31.55</v>
      </c>
      <c r="AM145" s="35">
        <v>31.83</v>
      </c>
      <c r="AN145" s="35">
        <v>32.72</v>
      </c>
      <c r="AO145" s="35">
        <v>31.78</v>
      </c>
      <c r="AP145" s="35">
        <v>31.91</v>
      </c>
      <c r="AQ145" s="35">
        <v>31.34</v>
      </c>
      <c r="AR145" s="35">
        <v>32.130000000000003</v>
      </c>
      <c r="AS145" s="35">
        <v>33.770000000000003</v>
      </c>
      <c r="AT145" s="35">
        <v>32.909999999999997</v>
      </c>
      <c r="AU145" s="35">
        <v>31.91</v>
      </c>
      <c r="AV145" s="35">
        <v>30.76</v>
      </c>
      <c r="AW145" s="35">
        <v>30.9</v>
      </c>
      <c r="AX145" s="35">
        <v>31.5</v>
      </c>
      <c r="AY145" s="35">
        <v>32.6</v>
      </c>
      <c r="AZ145" s="35">
        <v>31.85</v>
      </c>
      <c r="BA145" s="32">
        <f t="shared" si="2"/>
        <v>32.814583333333331</v>
      </c>
    </row>
    <row r="146" spans="1:54" x14ac:dyDescent="0.25">
      <c r="A146" s="23">
        <v>153</v>
      </c>
      <c r="B146" s="23" t="s">
        <v>562</v>
      </c>
      <c r="C146" s="23" t="s">
        <v>370</v>
      </c>
      <c r="D146" s="23" t="s">
        <v>150</v>
      </c>
      <c r="E146" s="34">
        <v>24.06</v>
      </c>
      <c r="F146" s="34">
        <v>25.19</v>
      </c>
      <c r="G146" s="34">
        <v>24.57</v>
      </c>
      <c r="H146" s="34">
        <v>24.67</v>
      </c>
      <c r="I146" s="34">
        <v>25.32</v>
      </c>
      <c r="J146" s="34">
        <v>26.14</v>
      </c>
      <c r="K146" s="34">
        <v>23.84</v>
      </c>
      <c r="L146" s="34">
        <v>25.54</v>
      </c>
      <c r="M146" s="34">
        <v>25.57</v>
      </c>
      <c r="N146" s="34">
        <v>26.55</v>
      </c>
      <c r="O146" s="34">
        <v>24.71</v>
      </c>
      <c r="P146" s="34">
        <v>24.7</v>
      </c>
      <c r="Q146" s="34">
        <v>25.23</v>
      </c>
      <c r="R146" s="34">
        <v>26.61</v>
      </c>
      <c r="S146" s="34">
        <v>24.69</v>
      </c>
      <c r="T146" s="34">
        <v>25.74</v>
      </c>
      <c r="U146" s="34">
        <v>26.74</v>
      </c>
      <c r="V146" s="34">
        <v>23.09</v>
      </c>
      <c r="W146" s="34">
        <v>24.67</v>
      </c>
      <c r="X146" s="34">
        <v>24.73</v>
      </c>
      <c r="Y146" s="34">
        <v>24.66</v>
      </c>
      <c r="Z146" s="34">
        <v>24.82</v>
      </c>
      <c r="AA146" s="34">
        <v>26.23</v>
      </c>
      <c r="AB146" s="34">
        <v>24.02</v>
      </c>
      <c r="AC146" s="34">
        <v>22.69</v>
      </c>
      <c r="AD146" s="34">
        <v>24.25</v>
      </c>
      <c r="AE146" s="34">
        <v>27.14</v>
      </c>
      <c r="AF146" s="34">
        <v>25.53</v>
      </c>
      <c r="AG146" s="34">
        <v>25.05</v>
      </c>
      <c r="AH146" s="34">
        <v>25.23</v>
      </c>
      <c r="AI146" s="34">
        <v>24.29</v>
      </c>
      <c r="AJ146" s="34">
        <v>25.65</v>
      </c>
      <c r="AK146" s="34">
        <v>23.58</v>
      </c>
      <c r="AL146" s="34">
        <v>23.68</v>
      </c>
      <c r="AM146" s="34">
        <v>24.77</v>
      </c>
      <c r="AN146" s="34">
        <v>25.28</v>
      </c>
      <c r="AO146" s="34">
        <v>25.04</v>
      </c>
      <c r="AP146" s="34">
        <v>24.46</v>
      </c>
      <c r="AQ146" s="34">
        <v>23.65</v>
      </c>
      <c r="AR146" s="34">
        <v>24.06</v>
      </c>
      <c r="AS146" s="34">
        <v>24.8</v>
      </c>
      <c r="AT146" s="34">
        <v>24.62</v>
      </c>
      <c r="AU146" s="34">
        <v>25.98</v>
      </c>
      <c r="AV146" s="34">
        <v>24.3</v>
      </c>
      <c r="AW146" s="34">
        <v>23.76</v>
      </c>
      <c r="AX146" s="34">
        <v>24.01</v>
      </c>
      <c r="AY146" s="34">
        <v>24.34</v>
      </c>
      <c r="AZ146" s="34">
        <v>23.93</v>
      </c>
      <c r="BA146" s="32">
        <f t="shared" si="2"/>
        <v>24.837083333333325</v>
      </c>
    </row>
    <row r="147" spans="1:54" x14ac:dyDescent="0.25">
      <c r="A147" s="24">
        <v>154</v>
      </c>
      <c r="B147" s="24" t="s">
        <v>563</v>
      </c>
      <c r="C147" s="24" t="s">
        <v>371</v>
      </c>
      <c r="D147" s="24" t="s">
        <v>151</v>
      </c>
      <c r="E147" s="35">
        <v>31.26</v>
      </c>
      <c r="F147" s="35">
        <v>34.04</v>
      </c>
      <c r="G147" s="35">
        <v>32.96</v>
      </c>
      <c r="H147" s="35">
        <v>33.86</v>
      </c>
      <c r="I147" s="35">
        <v>32.270000000000003</v>
      </c>
      <c r="J147" s="35">
        <v>33.86</v>
      </c>
      <c r="K147" s="35">
        <v>31.23</v>
      </c>
      <c r="L147" s="35">
        <v>32.17</v>
      </c>
      <c r="M147" s="35">
        <v>33.119999999999997</v>
      </c>
      <c r="N147" s="35">
        <v>34.090000000000003</v>
      </c>
      <c r="O147" s="35">
        <v>31.79</v>
      </c>
      <c r="P147" s="35">
        <v>31.94</v>
      </c>
      <c r="Q147" s="35">
        <v>32.9</v>
      </c>
      <c r="R147" s="35">
        <v>34.46</v>
      </c>
      <c r="S147" s="35">
        <v>32.119999999999997</v>
      </c>
      <c r="T147" s="35">
        <v>34.590000000000003</v>
      </c>
      <c r="U147" s="35">
        <v>36.79</v>
      </c>
      <c r="V147" s="35">
        <v>33.61</v>
      </c>
      <c r="W147" s="35">
        <v>32.78</v>
      </c>
      <c r="X147" s="35">
        <v>32.700000000000003</v>
      </c>
      <c r="Y147" s="35">
        <v>33.020000000000003</v>
      </c>
      <c r="Z147" s="35">
        <v>33.28</v>
      </c>
      <c r="AA147" s="35">
        <v>33.840000000000003</v>
      </c>
      <c r="AB147" s="35">
        <v>33.119999999999997</v>
      </c>
      <c r="AC147" s="35">
        <v>32.96</v>
      </c>
      <c r="AD147" s="35">
        <v>32.82</v>
      </c>
      <c r="AE147" s="35">
        <v>34.770000000000003</v>
      </c>
      <c r="AF147" s="35">
        <v>33.68</v>
      </c>
      <c r="AG147" s="35">
        <v>32.700000000000003</v>
      </c>
      <c r="AH147" s="35">
        <v>34.1</v>
      </c>
      <c r="AI147" s="35">
        <v>32.020000000000003</v>
      </c>
      <c r="AJ147" s="35">
        <v>33.69</v>
      </c>
      <c r="AK147" s="35">
        <v>32.770000000000003</v>
      </c>
      <c r="AL147" s="35">
        <v>32.58</v>
      </c>
      <c r="AM147" s="35">
        <v>32.5</v>
      </c>
      <c r="AN147" s="35">
        <v>33.18</v>
      </c>
      <c r="AO147" s="35">
        <v>33.53</v>
      </c>
      <c r="AP147" s="35">
        <v>33.31</v>
      </c>
      <c r="AQ147" s="35">
        <v>31.78</v>
      </c>
      <c r="AR147" s="35">
        <v>33.479999999999997</v>
      </c>
      <c r="AS147" s="35">
        <v>34.299999999999997</v>
      </c>
      <c r="AT147" s="35">
        <v>34.93</v>
      </c>
      <c r="AU147" s="35">
        <v>32.869999999999997</v>
      </c>
      <c r="AV147" s="35">
        <v>31.91</v>
      </c>
      <c r="AW147" s="35">
        <v>32.57</v>
      </c>
      <c r="AX147" s="35">
        <v>32.729999999999997</v>
      </c>
      <c r="AY147" s="35">
        <v>34.03</v>
      </c>
      <c r="AZ147" s="35">
        <v>32.35</v>
      </c>
      <c r="BA147" s="32">
        <f t="shared" si="2"/>
        <v>33.153333333333329</v>
      </c>
    </row>
    <row r="148" spans="1:54" x14ac:dyDescent="0.25">
      <c r="A148" s="23">
        <v>155</v>
      </c>
      <c r="B148" s="23" t="s">
        <v>564</v>
      </c>
      <c r="C148" s="23" t="s">
        <v>372</v>
      </c>
      <c r="D148" s="23" t="s">
        <v>152</v>
      </c>
      <c r="E148" s="34">
        <v>23.57</v>
      </c>
      <c r="F148" s="34">
        <v>24.27</v>
      </c>
      <c r="G148" s="34">
        <v>24.09</v>
      </c>
      <c r="H148" s="34">
        <v>24.94</v>
      </c>
      <c r="I148" s="34">
        <v>24.83</v>
      </c>
      <c r="J148" s="34">
        <v>25.85</v>
      </c>
      <c r="K148" s="34">
        <v>24.3</v>
      </c>
      <c r="L148" s="34">
        <v>25.74</v>
      </c>
      <c r="M148" s="34">
        <v>25.22</v>
      </c>
      <c r="N148" s="34">
        <v>26.61</v>
      </c>
      <c r="O148" s="34">
        <v>24.03</v>
      </c>
      <c r="P148" s="34">
        <v>24.33</v>
      </c>
      <c r="Q148" s="34">
        <v>26.09</v>
      </c>
      <c r="R148" s="34">
        <v>26.26</v>
      </c>
      <c r="S148" s="34">
        <v>24.92</v>
      </c>
      <c r="T148" s="34">
        <v>25.55</v>
      </c>
      <c r="U148" s="34">
        <v>25.89</v>
      </c>
      <c r="V148" s="34">
        <v>21.96</v>
      </c>
      <c r="W148" s="34">
        <v>24.71</v>
      </c>
      <c r="X148" s="34">
        <v>24.01</v>
      </c>
      <c r="Y148" s="34">
        <v>23.67</v>
      </c>
      <c r="Z148" s="34">
        <v>24.25</v>
      </c>
      <c r="AA148" s="34">
        <v>25.85</v>
      </c>
      <c r="AB148" s="34">
        <v>23.01</v>
      </c>
      <c r="AC148" s="34">
        <v>21.97</v>
      </c>
      <c r="AD148" s="34">
        <v>23.78</v>
      </c>
      <c r="AE148" s="34">
        <v>26.8</v>
      </c>
      <c r="AF148" s="34">
        <v>25.69</v>
      </c>
      <c r="AG148" s="34">
        <v>24.07</v>
      </c>
      <c r="AH148" s="34">
        <v>24.24</v>
      </c>
      <c r="AI148" s="34">
        <v>24.71</v>
      </c>
      <c r="AJ148" s="34">
        <v>25.76</v>
      </c>
      <c r="AK148" s="34">
        <v>22.82</v>
      </c>
      <c r="AL148" s="34">
        <v>23.02</v>
      </c>
      <c r="AM148" s="34">
        <v>23.94</v>
      </c>
      <c r="AN148" s="34">
        <v>24.53</v>
      </c>
      <c r="AO148" s="34">
        <v>26.14</v>
      </c>
      <c r="AP148" s="34">
        <v>24.34</v>
      </c>
      <c r="AQ148" s="34">
        <v>24.15</v>
      </c>
      <c r="AR148" s="34">
        <v>22.85</v>
      </c>
      <c r="AS148" s="34">
        <v>23.54</v>
      </c>
      <c r="AT148" s="34">
        <v>23.12</v>
      </c>
      <c r="AU148" s="34">
        <v>26.98</v>
      </c>
      <c r="AV148" s="34">
        <v>24.8</v>
      </c>
      <c r="AW148" s="34">
        <v>23.85</v>
      </c>
      <c r="AX148" s="34">
        <v>23.92</v>
      </c>
      <c r="AY148" s="34">
        <v>23.75</v>
      </c>
      <c r="AZ148" s="34">
        <v>24.06</v>
      </c>
      <c r="BA148" s="32">
        <f t="shared" si="2"/>
        <v>24.516249999999999</v>
      </c>
    </row>
    <row r="149" spans="1:54" x14ac:dyDescent="0.25">
      <c r="A149" s="24">
        <v>156</v>
      </c>
      <c r="B149" s="24" t="s">
        <v>565</v>
      </c>
      <c r="C149" s="24" t="s">
        <v>373</v>
      </c>
      <c r="D149" s="24" t="s">
        <v>153</v>
      </c>
      <c r="E149" s="35">
        <v>24.93</v>
      </c>
      <c r="F149" s="35">
        <v>25.86</v>
      </c>
      <c r="G149" s="35">
        <v>25.25</v>
      </c>
      <c r="H149" s="35">
        <v>25.59</v>
      </c>
      <c r="I149" s="35">
        <v>25.68</v>
      </c>
      <c r="J149" s="35">
        <v>26.86</v>
      </c>
      <c r="K149" s="35">
        <v>24.58</v>
      </c>
      <c r="L149" s="35">
        <v>25.78</v>
      </c>
      <c r="M149" s="35">
        <v>26.14</v>
      </c>
      <c r="N149" s="35">
        <v>27.73</v>
      </c>
      <c r="O149" s="35">
        <v>25.23</v>
      </c>
      <c r="P149" s="35">
        <v>25.45</v>
      </c>
      <c r="Q149" s="35">
        <v>26.06</v>
      </c>
      <c r="R149" s="35">
        <v>27.46</v>
      </c>
      <c r="S149" s="35">
        <v>25.57</v>
      </c>
      <c r="T149" s="35">
        <v>26.33</v>
      </c>
      <c r="U149" s="35">
        <v>27.49</v>
      </c>
      <c r="V149" s="35">
        <v>23.88</v>
      </c>
      <c r="W149" s="35">
        <v>25.58</v>
      </c>
      <c r="X149" s="35">
        <v>25.44</v>
      </c>
      <c r="Y149" s="35">
        <v>25.44</v>
      </c>
      <c r="Z149" s="35">
        <v>25.66</v>
      </c>
      <c r="AA149" s="35">
        <v>26.63</v>
      </c>
      <c r="AB149" s="35">
        <v>24.77</v>
      </c>
      <c r="AC149" s="35">
        <v>23.51</v>
      </c>
      <c r="AD149" s="35">
        <v>24.92</v>
      </c>
      <c r="AE149" s="35">
        <v>27.84</v>
      </c>
      <c r="AF149" s="35">
        <v>26.21</v>
      </c>
      <c r="AG149" s="35">
        <v>25.55</v>
      </c>
      <c r="AH149" s="35">
        <v>25.93</v>
      </c>
      <c r="AI149" s="35">
        <v>24.99</v>
      </c>
      <c r="AJ149" s="35">
        <v>26.47</v>
      </c>
      <c r="AK149" s="35">
        <v>24.31</v>
      </c>
      <c r="AL149" s="35">
        <v>26.14</v>
      </c>
      <c r="AM149" s="35">
        <v>25.26</v>
      </c>
      <c r="AN149" s="35">
        <v>25.83</v>
      </c>
      <c r="AO149" s="35">
        <v>25.47</v>
      </c>
      <c r="AP149" s="35">
        <v>25.03</v>
      </c>
      <c r="AQ149" s="35">
        <v>24.28</v>
      </c>
      <c r="AR149" s="35">
        <v>24.66</v>
      </c>
      <c r="AS149" s="35">
        <v>25.27</v>
      </c>
      <c r="AT149" s="35">
        <v>24.98</v>
      </c>
      <c r="AU149" s="35">
        <v>26.55</v>
      </c>
      <c r="AV149" s="35">
        <v>25.03</v>
      </c>
      <c r="AW149" s="35">
        <v>24.24</v>
      </c>
      <c r="AX149" s="35">
        <v>24.52</v>
      </c>
      <c r="AY149" s="35">
        <v>25.11</v>
      </c>
      <c r="AZ149" s="35">
        <v>24.51</v>
      </c>
      <c r="BA149" s="32">
        <f t="shared" si="2"/>
        <v>25.541666666666661</v>
      </c>
    </row>
    <row r="150" spans="1:54" x14ac:dyDescent="0.25">
      <c r="A150" s="23">
        <v>157</v>
      </c>
      <c r="B150" s="23" t="s">
        <v>566</v>
      </c>
      <c r="C150" s="23" t="s">
        <v>374</v>
      </c>
      <c r="D150" s="23" t="s">
        <v>154</v>
      </c>
      <c r="E150" s="34">
        <v>24.59</v>
      </c>
      <c r="F150" s="34">
        <v>26.75</v>
      </c>
      <c r="G150" s="34">
        <v>25.3</v>
      </c>
      <c r="H150" s="34">
        <v>26.78</v>
      </c>
      <c r="I150" s="34">
        <v>26.42</v>
      </c>
      <c r="J150" s="34">
        <v>27.28</v>
      </c>
      <c r="K150" s="34">
        <v>25.09</v>
      </c>
      <c r="L150" s="34">
        <v>26.67</v>
      </c>
      <c r="M150" s="34">
        <v>26.42</v>
      </c>
      <c r="N150" s="34">
        <v>27.62</v>
      </c>
      <c r="O150" s="34">
        <v>25.6</v>
      </c>
      <c r="P150" s="34">
        <v>25.66</v>
      </c>
      <c r="Q150" s="34">
        <v>25.64</v>
      </c>
      <c r="R150" s="34">
        <v>27.49</v>
      </c>
      <c r="S150" s="34">
        <v>25.18</v>
      </c>
      <c r="T150" s="34">
        <v>27.46</v>
      </c>
      <c r="U150" s="34">
        <v>28</v>
      </c>
      <c r="V150" s="34">
        <v>25.8</v>
      </c>
      <c r="W150" s="34">
        <v>25.74</v>
      </c>
      <c r="X150" s="34">
        <v>25.49</v>
      </c>
      <c r="Y150" s="34">
        <v>25.46</v>
      </c>
      <c r="Z150" s="34">
        <v>25.95</v>
      </c>
      <c r="AA150" s="34">
        <v>27.6</v>
      </c>
      <c r="AB150" s="34">
        <v>26.19</v>
      </c>
      <c r="AC150" s="34">
        <v>25.68</v>
      </c>
      <c r="AD150" s="34">
        <v>25.11</v>
      </c>
      <c r="AE150" s="34">
        <v>27.62</v>
      </c>
      <c r="AF150" s="34">
        <v>26.6</v>
      </c>
      <c r="AG150" s="34">
        <v>26.18</v>
      </c>
      <c r="AH150" s="34">
        <v>26.62</v>
      </c>
      <c r="AI150" s="34">
        <v>25.11</v>
      </c>
      <c r="AJ150" s="34">
        <v>26.2</v>
      </c>
      <c r="AK150" s="34">
        <v>25.65</v>
      </c>
      <c r="AL150" s="34">
        <v>24.99</v>
      </c>
      <c r="AM150" s="34">
        <v>25.18</v>
      </c>
      <c r="AN150" s="34">
        <v>25.5</v>
      </c>
      <c r="AO150" s="34">
        <v>25.74</v>
      </c>
      <c r="AP150" s="34">
        <v>25.61</v>
      </c>
      <c r="AQ150" s="34">
        <v>24.45</v>
      </c>
      <c r="AR150" s="34">
        <v>25</v>
      </c>
      <c r="AS150" s="34">
        <v>25.65</v>
      </c>
      <c r="AT150" s="34">
        <v>25.6</v>
      </c>
      <c r="AU150" s="34">
        <v>26.03</v>
      </c>
      <c r="AV150" s="34">
        <v>24.56</v>
      </c>
      <c r="AW150" s="34">
        <v>24.65</v>
      </c>
      <c r="AX150" s="34">
        <v>25.09</v>
      </c>
      <c r="AY150" s="34">
        <v>25.88</v>
      </c>
      <c r="AZ150" s="34">
        <v>24.9</v>
      </c>
      <c r="BA150" s="32">
        <f t="shared" si="2"/>
        <v>25.912083333333339</v>
      </c>
    </row>
    <row r="151" spans="1:54" x14ac:dyDescent="0.25">
      <c r="A151" s="24">
        <v>158</v>
      </c>
      <c r="B151" s="24" t="s">
        <v>567</v>
      </c>
      <c r="C151" s="24" t="s">
        <v>375</v>
      </c>
      <c r="D151" s="24" t="s">
        <v>155</v>
      </c>
      <c r="E151" s="35">
        <v>29.53</v>
      </c>
      <c r="F151" s="35">
        <v>30.33</v>
      </c>
      <c r="G151" s="35">
        <v>29.9</v>
      </c>
      <c r="H151" s="35">
        <v>30.2</v>
      </c>
      <c r="I151" s="35">
        <v>30.08</v>
      </c>
      <c r="J151" s="35">
        <v>31.51</v>
      </c>
      <c r="K151" s="35">
        <v>29.98</v>
      </c>
      <c r="L151" s="35">
        <v>31.51</v>
      </c>
      <c r="M151" s="35">
        <v>31.44</v>
      </c>
      <c r="N151" s="35">
        <v>32.19</v>
      </c>
      <c r="O151" s="35">
        <v>30.11</v>
      </c>
      <c r="P151" s="35">
        <v>30.57</v>
      </c>
      <c r="Q151" s="35">
        <v>31.48</v>
      </c>
      <c r="R151" s="35">
        <v>32.54</v>
      </c>
      <c r="S151" s="35">
        <v>30.31</v>
      </c>
      <c r="T151" s="35">
        <v>31.1</v>
      </c>
      <c r="U151" s="35">
        <v>32.229999999999997</v>
      </c>
      <c r="V151" s="35">
        <v>28.16</v>
      </c>
      <c r="W151" s="35">
        <v>30.72</v>
      </c>
      <c r="X151" s="35">
        <v>30.19</v>
      </c>
      <c r="Y151" s="35">
        <v>29.74</v>
      </c>
      <c r="Z151" s="35">
        <v>30.24</v>
      </c>
      <c r="AA151" s="35">
        <v>31.49</v>
      </c>
      <c r="AB151" s="35">
        <v>29.27</v>
      </c>
      <c r="AC151" s="35">
        <v>28.09</v>
      </c>
      <c r="AD151" s="35">
        <v>29.92</v>
      </c>
      <c r="AE151" s="35">
        <v>33.19</v>
      </c>
      <c r="AF151" s="35">
        <v>31.49</v>
      </c>
      <c r="AG151" s="35">
        <v>30.06</v>
      </c>
      <c r="AH151" s="35">
        <v>30.69</v>
      </c>
      <c r="AI151" s="35">
        <v>29.92</v>
      </c>
      <c r="AJ151" s="35">
        <v>31.54</v>
      </c>
      <c r="AK151" s="35">
        <v>28.87</v>
      </c>
      <c r="AL151" s="35">
        <v>29.13</v>
      </c>
      <c r="AM151" s="35">
        <v>29.84</v>
      </c>
      <c r="AN151" s="35">
        <v>30.71</v>
      </c>
      <c r="AO151" s="35">
        <v>30.82</v>
      </c>
      <c r="AP151" s="35">
        <v>29.99</v>
      </c>
      <c r="AQ151" s="35">
        <v>29.33</v>
      </c>
      <c r="AR151" s="35">
        <v>29.43</v>
      </c>
      <c r="AS151" s="35">
        <v>30.12</v>
      </c>
      <c r="AT151" s="35">
        <v>29.88</v>
      </c>
      <c r="AU151" s="35">
        <v>31.89</v>
      </c>
      <c r="AV151" s="35">
        <v>29.84</v>
      </c>
      <c r="AW151" s="35">
        <v>29.06</v>
      </c>
      <c r="AX151" s="35">
        <v>29.29</v>
      </c>
      <c r="AY151" s="35">
        <v>29.51</v>
      </c>
      <c r="AZ151" s="35">
        <v>28.74</v>
      </c>
      <c r="BA151" s="32">
        <f t="shared" si="2"/>
        <v>30.336874999999996</v>
      </c>
    </row>
    <row r="152" spans="1:54" x14ac:dyDescent="0.25">
      <c r="A152" s="23">
        <v>159</v>
      </c>
      <c r="B152" s="23" t="s">
        <v>568</v>
      </c>
      <c r="C152" s="23" t="s">
        <v>376</v>
      </c>
      <c r="D152" s="23" t="s">
        <v>156</v>
      </c>
      <c r="E152" s="34">
        <v>28.08</v>
      </c>
      <c r="F152" s="34">
        <v>29.18</v>
      </c>
      <c r="G152" s="34">
        <v>28.61</v>
      </c>
      <c r="H152" s="34">
        <v>29.82</v>
      </c>
      <c r="I152" s="34">
        <v>29.68</v>
      </c>
      <c r="J152" s="34">
        <v>30.86</v>
      </c>
      <c r="K152" s="34">
        <v>28.2</v>
      </c>
      <c r="L152" s="34">
        <v>29.69</v>
      </c>
      <c r="M152" s="34">
        <v>29.5</v>
      </c>
      <c r="N152" s="34">
        <v>30.71</v>
      </c>
      <c r="O152" s="34">
        <v>28.45</v>
      </c>
      <c r="P152" s="34">
        <v>28.69</v>
      </c>
      <c r="Q152" s="34">
        <v>29.46</v>
      </c>
      <c r="R152" s="34">
        <v>31.11</v>
      </c>
      <c r="S152" s="34">
        <v>28.73</v>
      </c>
      <c r="T152" s="34">
        <v>29.96</v>
      </c>
      <c r="U152" s="34">
        <v>30.89</v>
      </c>
      <c r="V152" s="34">
        <v>28.12</v>
      </c>
      <c r="W152" s="34">
        <v>28.59</v>
      </c>
      <c r="X152" s="34">
        <v>28.65</v>
      </c>
      <c r="Y152" s="34">
        <v>28.52</v>
      </c>
      <c r="Z152" s="34">
        <v>29.3</v>
      </c>
      <c r="AA152" s="34">
        <v>30.57</v>
      </c>
      <c r="AB152" s="34">
        <v>29.03</v>
      </c>
      <c r="AC152" s="34">
        <v>28.16</v>
      </c>
      <c r="AD152" s="34">
        <v>28.61</v>
      </c>
      <c r="AE152" s="34">
        <v>31.45</v>
      </c>
      <c r="AF152" s="34">
        <v>29.48</v>
      </c>
      <c r="AG152" s="34">
        <v>29.33</v>
      </c>
      <c r="AH152" s="34">
        <v>29.77</v>
      </c>
      <c r="AI152" s="34">
        <v>28.12</v>
      </c>
      <c r="AJ152" s="34">
        <v>29.44</v>
      </c>
      <c r="AK152" s="34">
        <v>28.09</v>
      </c>
      <c r="AL152" s="34">
        <v>28.08</v>
      </c>
      <c r="AM152" s="34">
        <v>28.62</v>
      </c>
      <c r="AN152" s="34">
        <v>29.09</v>
      </c>
      <c r="AO152" s="34">
        <v>27.88</v>
      </c>
      <c r="AP152" s="34">
        <v>27.94</v>
      </c>
      <c r="AQ152" s="34">
        <v>27.26</v>
      </c>
      <c r="AR152" s="34">
        <v>28</v>
      </c>
      <c r="AS152" s="34">
        <v>27.93</v>
      </c>
      <c r="AT152" s="34">
        <v>28.61</v>
      </c>
      <c r="AU152" s="34">
        <v>29.42</v>
      </c>
      <c r="AV152" s="34">
        <v>28.15</v>
      </c>
      <c r="AW152" s="34">
        <v>27.88</v>
      </c>
      <c r="AX152" s="34">
        <v>26.82</v>
      </c>
      <c r="AY152" s="34">
        <v>28.91</v>
      </c>
      <c r="AZ152" s="34">
        <v>28.27</v>
      </c>
      <c r="BA152" s="32">
        <f t="shared" si="2"/>
        <v>28.952291666666678</v>
      </c>
    </row>
    <row r="153" spans="1:54" x14ac:dyDescent="0.25">
      <c r="A153" s="24">
        <v>160</v>
      </c>
      <c r="B153" s="24" t="s">
        <v>569</v>
      </c>
      <c r="C153" s="24" t="s">
        <v>377</v>
      </c>
      <c r="D153" s="24" t="s">
        <v>157</v>
      </c>
      <c r="E153" s="35">
        <v>27.09</v>
      </c>
      <c r="F153" s="35">
        <v>29.26</v>
      </c>
      <c r="G153" s="35">
        <v>28.5</v>
      </c>
      <c r="H153" s="35">
        <v>29.7</v>
      </c>
      <c r="I153" s="35">
        <v>30.17</v>
      </c>
      <c r="J153" s="35">
        <v>30.47</v>
      </c>
      <c r="K153" s="35">
        <v>27.82</v>
      </c>
      <c r="L153" s="35">
        <v>30.57</v>
      </c>
      <c r="M153" s="35">
        <v>29.18</v>
      </c>
      <c r="N153" s="35">
        <v>30.51</v>
      </c>
      <c r="O153" s="35">
        <v>28.81</v>
      </c>
      <c r="P153" s="35">
        <v>28.2</v>
      </c>
      <c r="Q153" s="35">
        <v>28.48</v>
      </c>
      <c r="R153" s="35">
        <v>30.49</v>
      </c>
      <c r="S153" s="35">
        <v>27.96</v>
      </c>
      <c r="T153" s="35">
        <v>30.82</v>
      </c>
      <c r="U153" s="35">
        <v>31.57</v>
      </c>
      <c r="V153" s="35">
        <v>28.04</v>
      </c>
      <c r="W153" s="35">
        <v>28.29</v>
      </c>
      <c r="X153" s="35">
        <v>28.34</v>
      </c>
      <c r="Y153" s="35">
        <v>27.96</v>
      </c>
      <c r="Z153" s="35">
        <v>28.71</v>
      </c>
      <c r="AA153" s="35">
        <v>30.83</v>
      </c>
      <c r="AB153" s="35">
        <v>28.79</v>
      </c>
      <c r="AC153" s="35">
        <v>27.89</v>
      </c>
      <c r="AD153" s="35">
        <v>27.9</v>
      </c>
      <c r="AE153" s="35">
        <v>30.2</v>
      </c>
      <c r="AF153" s="35">
        <v>29.86</v>
      </c>
      <c r="AG153" s="35">
        <v>29.61</v>
      </c>
      <c r="AH153" s="35">
        <v>29.18</v>
      </c>
      <c r="AI153" s="35">
        <v>28.44</v>
      </c>
      <c r="AJ153" s="35">
        <v>29.62</v>
      </c>
      <c r="AK153" s="35">
        <v>28.32</v>
      </c>
      <c r="AL153" s="35">
        <v>27.49</v>
      </c>
      <c r="AM153" s="35">
        <v>27.88</v>
      </c>
      <c r="AN153" s="35">
        <v>28.1</v>
      </c>
      <c r="AO153" s="35">
        <v>29.18</v>
      </c>
      <c r="AP153" s="35">
        <v>28.57</v>
      </c>
      <c r="AQ153" s="35">
        <v>27.68</v>
      </c>
      <c r="AR153" s="35">
        <v>27.83</v>
      </c>
      <c r="AS153" s="35">
        <v>28.6</v>
      </c>
      <c r="AT153" s="35">
        <v>28.31</v>
      </c>
      <c r="AU153" s="35">
        <v>29.06</v>
      </c>
      <c r="AV153" s="35">
        <v>27.66</v>
      </c>
      <c r="AW153" s="35">
        <v>27.64</v>
      </c>
      <c r="AX153" s="35">
        <v>28.23</v>
      </c>
      <c r="AY153" s="35">
        <v>28.66</v>
      </c>
      <c r="AZ153" s="35">
        <v>28.54</v>
      </c>
      <c r="BA153" s="32">
        <f t="shared" si="2"/>
        <v>28.854375000000005</v>
      </c>
    </row>
    <row r="154" spans="1:54" x14ac:dyDescent="0.25">
      <c r="A154" s="23">
        <v>161</v>
      </c>
      <c r="B154" s="23" t="s">
        <v>570</v>
      </c>
      <c r="C154" s="23" t="s">
        <v>378</v>
      </c>
      <c r="D154" s="23" t="s">
        <v>158</v>
      </c>
      <c r="E154" s="34">
        <v>29.51</v>
      </c>
      <c r="F154" s="34">
        <v>31.19</v>
      </c>
      <c r="G154" s="34">
        <v>30.02</v>
      </c>
      <c r="H154" s="34">
        <v>31.32</v>
      </c>
      <c r="I154" s="34">
        <v>30.76</v>
      </c>
      <c r="J154" s="34">
        <v>32.06</v>
      </c>
      <c r="K154" s="34">
        <v>30.78</v>
      </c>
      <c r="L154" s="34">
        <v>31.47</v>
      </c>
      <c r="M154" s="34">
        <v>31.27</v>
      </c>
      <c r="N154" s="34">
        <v>33.25</v>
      </c>
      <c r="O154" s="34">
        <v>30.75</v>
      </c>
      <c r="P154" s="34">
        <v>31.32</v>
      </c>
      <c r="Q154" s="34">
        <v>30.66</v>
      </c>
      <c r="R154" s="34">
        <v>32.770000000000003</v>
      </c>
      <c r="S154" s="42">
        <v>28.45</v>
      </c>
      <c r="T154" s="34">
        <v>32.14</v>
      </c>
      <c r="U154" s="42">
        <v>31.2</v>
      </c>
      <c r="V154" s="34">
        <v>30.76</v>
      </c>
      <c r="W154" s="34">
        <v>30.09</v>
      </c>
      <c r="X154" s="34">
        <v>31.25</v>
      </c>
      <c r="Y154" s="34">
        <v>30.78</v>
      </c>
      <c r="Z154" s="34">
        <v>31.68</v>
      </c>
      <c r="AA154" s="34">
        <v>32.43</v>
      </c>
      <c r="AB154" s="34">
        <v>32.03</v>
      </c>
      <c r="AC154" s="42">
        <v>29.97</v>
      </c>
      <c r="AD154" s="34">
        <v>30.46</v>
      </c>
      <c r="AE154" s="34">
        <v>32.880000000000003</v>
      </c>
      <c r="AF154" s="34">
        <v>31.56</v>
      </c>
      <c r="AG154" s="34">
        <v>31.24</v>
      </c>
      <c r="AH154" s="34">
        <v>31.82</v>
      </c>
      <c r="AI154" s="34">
        <v>30.23</v>
      </c>
      <c r="AJ154" s="34">
        <v>31.28</v>
      </c>
      <c r="AK154" s="34">
        <v>29.94</v>
      </c>
      <c r="AL154" s="34">
        <v>31.31</v>
      </c>
      <c r="AM154" s="34">
        <v>30.83</v>
      </c>
      <c r="AN154" s="34">
        <v>31.17</v>
      </c>
      <c r="AO154" s="34">
        <v>30.9</v>
      </c>
      <c r="AP154" s="34">
        <v>30.87</v>
      </c>
      <c r="AQ154" s="34">
        <v>28.16</v>
      </c>
      <c r="AR154" s="34">
        <v>29.55</v>
      </c>
      <c r="AS154" s="34">
        <v>30.56</v>
      </c>
      <c r="AT154" s="34">
        <v>30.54</v>
      </c>
      <c r="AU154" s="34">
        <v>31.89</v>
      </c>
      <c r="AV154" s="34">
        <v>30.84</v>
      </c>
      <c r="AW154" s="34">
        <v>29.61</v>
      </c>
      <c r="AX154" s="34">
        <v>29.66</v>
      </c>
      <c r="AY154" s="34">
        <v>31.03</v>
      </c>
      <c r="AZ154" s="34">
        <v>29.58</v>
      </c>
      <c r="BA154" s="32">
        <f t="shared" si="2"/>
        <v>30.912916666666661</v>
      </c>
    </row>
    <row r="155" spans="1:54" s="28" customFormat="1" x14ac:dyDescent="0.25">
      <c r="A155" s="28">
        <v>162</v>
      </c>
      <c r="B155" s="28" t="s">
        <v>571</v>
      </c>
      <c r="C155" s="28" t="s">
        <v>379</v>
      </c>
      <c r="D155" s="28" t="s">
        <v>159</v>
      </c>
      <c r="E155" s="46">
        <v>35.46</v>
      </c>
      <c r="F155" s="46">
        <v>34.68</v>
      </c>
      <c r="G155" s="46">
        <v>36.92</v>
      </c>
      <c r="H155" s="46">
        <v>37.29</v>
      </c>
      <c r="I155" s="62">
        <v>40</v>
      </c>
      <c r="J155" s="46">
        <v>34.869999999999997</v>
      </c>
      <c r="K155" s="46">
        <v>37.24</v>
      </c>
      <c r="L155" s="46">
        <v>38.01</v>
      </c>
      <c r="M155" s="46">
        <v>40</v>
      </c>
      <c r="N155" s="46">
        <v>36.11</v>
      </c>
      <c r="O155" s="46">
        <v>34.200000000000003</v>
      </c>
      <c r="P155" s="46">
        <v>34.619999999999997</v>
      </c>
      <c r="Q155" s="46">
        <v>40</v>
      </c>
      <c r="R155" s="46">
        <v>37.94</v>
      </c>
      <c r="S155" s="46">
        <v>40</v>
      </c>
      <c r="T155" s="46">
        <v>35.93</v>
      </c>
      <c r="U155" s="46">
        <v>38.35</v>
      </c>
      <c r="V155" s="46">
        <v>38.21</v>
      </c>
      <c r="W155" s="46">
        <v>36.450000000000003</v>
      </c>
      <c r="X155" s="46">
        <v>35.46</v>
      </c>
      <c r="Y155" s="62">
        <v>40</v>
      </c>
      <c r="Z155" s="46">
        <v>39.44</v>
      </c>
      <c r="AA155" s="46">
        <v>40</v>
      </c>
      <c r="AB155" s="46">
        <v>36.47</v>
      </c>
      <c r="AC155" s="46">
        <v>39.090000000000003</v>
      </c>
      <c r="AD155" s="62">
        <v>40</v>
      </c>
      <c r="AE155" s="46">
        <v>36.82</v>
      </c>
      <c r="AF155" s="46">
        <v>36.21</v>
      </c>
      <c r="AG155" s="46">
        <v>34.630000000000003</v>
      </c>
      <c r="AH155" s="46">
        <v>40</v>
      </c>
      <c r="AI155" s="46">
        <v>35.14</v>
      </c>
      <c r="AJ155" s="46">
        <v>36.479999999999997</v>
      </c>
      <c r="AK155" s="46">
        <v>35.86</v>
      </c>
      <c r="AL155" s="46">
        <v>35.19</v>
      </c>
      <c r="AM155" s="46">
        <v>35.89</v>
      </c>
      <c r="AN155" s="46">
        <v>35.909999999999997</v>
      </c>
      <c r="AO155" s="46">
        <v>34.21</v>
      </c>
      <c r="AP155" s="46">
        <v>34.94</v>
      </c>
      <c r="AQ155" s="46">
        <v>33.770000000000003</v>
      </c>
      <c r="AR155" s="46">
        <v>35</v>
      </c>
      <c r="AS155" s="46">
        <v>36.93</v>
      </c>
      <c r="AT155" s="46">
        <v>37.89</v>
      </c>
      <c r="AU155" s="46">
        <v>37.08</v>
      </c>
      <c r="AV155" s="46">
        <v>40</v>
      </c>
      <c r="AW155" s="46">
        <v>34.5</v>
      </c>
      <c r="AX155" s="46">
        <v>32.49</v>
      </c>
      <c r="AY155" s="46">
        <v>37.67</v>
      </c>
      <c r="AZ155" s="46">
        <v>35.94</v>
      </c>
      <c r="BA155" s="60">
        <f t="shared" si="2"/>
        <v>36.860208333333354</v>
      </c>
      <c r="BB155" s="46"/>
    </row>
    <row r="156" spans="1:54" x14ac:dyDescent="0.25">
      <c r="A156" s="23">
        <v>163</v>
      </c>
      <c r="B156" s="23" t="s">
        <v>572</v>
      </c>
      <c r="C156" s="23" t="s">
        <v>380</v>
      </c>
      <c r="D156" s="23" t="s">
        <v>160</v>
      </c>
      <c r="E156" s="34">
        <v>33.22</v>
      </c>
      <c r="F156" s="34">
        <v>35.35</v>
      </c>
      <c r="G156" s="34">
        <v>32.82</v>
      </c>
      <c r="H156" s="34">
        <v>36.700000000000003</v>
      </c>
      <c r="I156" s="34">
        <v>34.869999999999997</v>
      </c>
      <c r="J156" s="34">
        <v>36.53</v>
      </c>
      <c r="K156" s="34">
        <v>34.049999999999997</v>
      </c>
      <c r="L156" s="34">
        <v>34.96</v>
      </c>
      <c r="M156" s="34">
        <v>34.18</v>
      </c>
      <c r="N156" s="34">
        <v>37.03</v>
      </c>
      <c r="O156" s="34">
        <v>34.630000000000003</v>
      </c>
      <c r="P156" s="34">
        <v>34.07</v>
      </c>
      <c r="Q156" s="34">
        <v>34.619999999999997</v>
      </c>
      <c r="R156" s="34">
        <v>35.9</v>
      </c>
      <c r="S156" s="34">
        <v>34.28</v>
      </c>
      <c r="T156" s="34">
        <v>36.08</v>
      </c>
      <c r="U156" s="34">
        <v>36.49</v>
      </c>
      <c r="V156" s="34">
        <v>34.57</v>
      </c>
      <c r="W156" s="34">
        <v>34.729999999999997</v>
      </c>
      <c r="X156" s="34">
        <v>35.56</v>
      </c>
      <c r="Y156" s="34">
        <v>33.909999999999997</v>
      </c>
      <c r="Z156" s="34">
        <v>34.21</v>
      </c>
      <c r="AA156" s="34">
        <v>36.18</v>
      </c>
      <c r="AB156" s="34">
        <v>34.47</v>
      </c>
      <c r="AC156" s="34">
        <v>34.99</v>
      </c>
      <c r="AD156" s="34">
        <v>33.75</v>
      </c>
      <c r="AE156" s="34">
        <v>40</v>
      </c>
      <c r="AF156" s="34">
        <v>35.33</v>
      </c>
      <c r="AG156" s="34">
        <v>34.979999999999997</v>
      </c>
      <c r="AH156" s="34">
        <v>35.17</v>
      </c>
      <c r="AI156" s="34">
        <v>34.32</v>
      </c>
      <c r="AJ156" s="34">
        <v>36.5</v>
      </c>
      <c r="AK156" s="34">
        <v>33.51</v>
      </c>
      <c r="AL156" s="34">
        <v>34.53</v>
      </c>
      <c r="AM156" s="34">
        <v>33.57</v>
      </c>
      <c r="AN156" s="34">
        <v>33.61</v>
      </c>
      <c r="AO156" s="34">
        <v>33.21</v>
      </c>
      <c r="AP156" s="34">
        <v>35.32</v>
      </c>
      <c r="AQ156" s="34">
        <v>33.19</v>
      </c>
      <c r="AR156" s="34">
        <v>32.54</v>
      </c>
      <c r="AS156" s="34">
        <v>33.54</v>
      </c>
      <c r="AT156" s="34">
        <v>33.44</v>
      </c>
      <c r="AU156" s="34">
        <v>35.590000000000003</v>
      </c>
      <c r="AV156" s="34">
        <v>34.549999999999997</v>
      </c>
      <c r="AW156" s="34">
        <v>33.520000000000003</v>
      </c>
      <c r="AX156" s="34">
        <v>32.82</v>
      </c>
      <c r="AY156" s="34">
        <v>36.14</v>
      </c>
      <c r="AZ156" s="34">
        <v>32.880000000000003</v>
      </c>
      <c r="BA156" s="32">
        <f t="shared" si="2"/>
        <v>34.716874999999995</v>
      </c>
    </row>
    <row r="157" spans="1:54" s="28" customFormat="1" x14ac:dyDescent="0.25">
      <c r="A157" s="28">
        <v>164</v>
      </c>
      <c r="B157" s="28" t="s">
        <v>573</v>
      </c>
      <c r="C157" s="28" t="s">
        <v>381</v>
      </c>
      <c r="D157" s="28" t="s">
        <v>161</v>
      </c>
      <c r="E157" s="46" t="s">
        <v>204</v>
      </c>
      <c r="F157" s="46">
        <v>35.33</v>
      </c>
      <c r="G157" s="46">
        <v>34.04</v>
      </c>
      <c r="H157" s="46">
        <v>36.65</v>
      </c>
      <c r="I157" s="46">
        <v>37.44</v>
      </c>
      <c r="J157" s="46">
        <v>35.659999999999997</v>
      </c>
      <c r="K157" s="46">
        <v>34.159999999999997</v>
      </c>
      <c r="L157" s="46">
        <v>34.6</v>
      </c>
      <c r="M157" s="46">
        <v>35.54</v>
      </c>
      <c r="N157" s="46">
        <v>40</v>
      </c>
      <c r="O157" s="46">
        <v>33.880000000000003</v>
      </c>
      <c r="P157" s="46">
        <v>35.049999999999997</v>
      </c>
      <c r="Q157" s="46">
        <v>35.619999999999997</v>
      </c>
      <c r="R157" s="46">
        <v>35.9</v>
      </c>
      <c r="S157" s="46">
        <v>35.119999999999997</v>
      </c>
      <c r="T157" s="46">
        <v>37.15</v>
      </c>
      <c r="U157" s="46">
        <v>36.97</v>
      </c>
      <c r="V157" s="46">
        <v>35.04</v>
      </c>
      <c r="W157" s="46">
        <v>33.909999999999997</v>
      </c>
      <c r="X157" s="46">
        <v>35.130000000000003</v>
      </c>
      <c r="Y157" s="46">
        <v>34.33</v>
      </c>
      <c r="Z157" s="46">
        <v>34.590000000000003</v>
      </c>
      <c r="AA157" s="46">
        <v>36.130000000000003</v>
      </c>
      <c r="AB157" s="46">
        <v>36.18</v>
      </c>
      <c r="AC157" s="46">
        <v>34.74</v>
      </c>
      <c r="AD157" s="46">
        <v>34.44</v>
      </c>
      <c r="AE157" s="46">
        <v>35.53</v>
      </c>
      <c r="AF157" s="46">
        <v>35.869999999999997</v>
      </c>
      <c r="AG157" s="46">
        <v>35.26</v>
      </c>
      <c r="AH157" s="46">
        <v>35.86</v>
      </c>
      <c r="AI157" s="46">
        <v>33.909999999999997</v>
      </c>
      <c r="AJ157" s="46">
        <v>35.51</v>
      </c>
      <c r="AK157" s="46">
        <v>34.5</v>
      </c>
      <c r="AL157" s="46">
        <v>33.770000000000003</v>
      </c>
      <c r="AM157" s="46">
        <v>33.97</v>
      </c>
      <c r="AN157" s="46">
        <v>35.840000000000003</v>
      </c>
      <c r="AO157" s="46">
        <v>34.659999999999997</v>
      </c>
      <c r="AP157" s="46">
        <v>36.43</v>
      </c>
      <c r="AQ157" s="46">
        <v>33.46</v>
      </c>
      <c r="AR157" s="46">
        <v>34.9</v>
      </c>
      <c r="AS157" s="46">
        <v>36.590000000000003</v>
      </c>
      <c r="AT157" s="46">
        <v>35.72</v>
      </c>
      <c r="AU157" s="46">
        <v>34.9</v>
      </c>
      <c r="AV157" s="46">
        <v>33.57</v>
      </c>
      <c r="AW157" s="46">
        <v>32.86</v>
      </c>
      <c r="AX157" s="46">
        <v>34.159999999999997</v>
      </c>
      <c r="AY157" s="46">
        <v>33.71</v>
      </c>
      <c r="AZ157" s="46">
        <v>34.11</v>
      </c>
      <c r="BA157" s="60">
        <f t="shared" si="2"/>
        <v>35.1636170212766</v>
      </c>
      <c r="BB157" s="46"/>
    </row>
    <row r="158" spans="1:54" x14ac:dyDescent="0.25">
      <c r="A158" s="23">
        <v>165</v>
      </c>
      <c r="B158" s="23" t="s">
        <v>574</v>
      </c>
      <c r="C158" s="23" t="s">
        <v>382</v>
      </c>
      <c r="D158" s="23" t="s">
        <v>162</v>
      </c>
      <c r="E158" s="34" t="s">
        <v>204</v>
      </c>
      <c r="F158" s="34">
        <v>30.72</v>
      </c>
      <c r="G158" s="34">
        <v>29.83</v>
      </c>
      <c r="H158" s="34">
        <v>31.56</v>
      </c>
      <c r="I158" s="34">
        <v>31.13</v>
      </c>
      <c r="J158" s="34">
        <v>32.26</v>
      </c>
      <c r="K158" s="34">
        <v>30.12</v>
      </c>
      <c r="L158" s="34">
        <v>30.33</v>
      </c>
      <c r="M158" s="34">
        <v>30.65</v>
      </c>
      <c r="N158" s="34">
        <v>32.56</v>
      </c>
      <c r="O158" s="34">
        <v>29.76</v>
      </c>
      <c r="P158" s="34">
        <v>30.3</v>
      </c>
      <c r="Q158" s="34">
        <v>31.34</v>
      </c>
      <c r="R158" s="34">
        <v>32.54</v>
      </c>
      <c r="S158" s="34">
        <v>30.02</v>
      </c>
      <c r="T158" s="34">
        <v>31.09</v>
      </c>
      <c r="U158" s="34">
        <v>32.17</v>
      </c>
      <c r="V158" s="34">
        <v>30.47</v>
      </c>
      <c r="W158" s="34">
        <v>29.99</v>
      </c>
      <c r="X158" s="34">
        <v>30.77</v>
      </c>
      <c r="Y158" s="34">
        <v>30.51</v>
      </c>
      <c r="Z158" s="34">
        <v>30.87</v>
      </c>
      <c r="AA158" s="34">
        <v>32.44</v>
      </c>
      <c r="AB158" s="34">
        <v>30.25</v>
      </c>
      <c r="AC158" s="34">
        <v>31.09</v>
      </c>
      <c r="AD158" s="34">
        <v>30.3</v>
      </c>
      <c r="AE158" s="34">
        <v>32.69</v>
      </c>
      <c r="AF158" s="34">
        <v>31.86</v>
      </c>
      <c r="AG158" s="34">
        <v>31.16</v>
      </c>
      <c r="AH158" s="34">
        <v>32.25</v>
      </c>
      <c r="AI158" s="34">
        <v>30.24</v>
      </c>
      <c r="AJ158" s="34">
        <v>31.57</v>
      </c>
      <c r="AK158" s="34">
        <v>30.18</v>
      </c>
      <c r="AL158" s="34">
        <v>30.44</v>
      </c>
      <c r="AM158" s="34">
        <v>29.96</v>
      </c>
      <c r="AN158" s="34">
        <v>30.3</v>
      </c>
      <c r="AO158" s="34">
        <v>29.75</v>
      </c>
      <c r="AP158" s="34">
        <v>29.85</v>
      </c>
      <c r="AQ158" s="34">
        <v>28.95</v>
      </c>
      <c r="AR158" s="34">
        <v>28.7</v>
      </c>
      <c r="AS158" s="34">
        <v>29.09</v>
      </c>
      <c r="AT158" s="34">
        <v>29.29</v>
      </c>
      <c r="AU158" s="34">
        <v>32.08</v>
      </c>
      <c r="AV158" s="34">
        <v>30.08</v>
      </c>
      <c r="AW158" s="34">
        <v>29.87</v>
      </c>
      <c r="AX158" s="34">
        <v>28.84</v>
      </c>
      <c r="AY158" s="34">
        <v>30.85</v>
      </c>
      <c r="AZ158" s="34">
        <v>29.56</v>
      </c>
      <c r="BA158" s="32">
        <f t="shared" si="2"/>
        <v>30.651702127659558</v>
      </c>
    </row>
    <row r="159" spans="1:54" s="28" customFormat="1" x14ac:dyDescent="0.25">
      <c r="A159" s="28">
        <v>166</v>
      </c>
      <c r="B159" s="28" t="s">
        <v>575</v>
      </c>
      <c r="C159" s="28" t="s">
        <v>383</v>
      </c>
      <c r="D159" s="28" t="s">
        <v>163</v>
      </c>
      <c r="E159" s="46" t="s">
        <v>204</v>
      </c>
      <c r="F159" s="46"/>
      <c r="G159" s="46">
        <v>34.71</v>
      </c>
      <c r="H159" s="46">
        <v>34.5</v>
      </c>
      <c r="I159" s="46">
        <v>35.68</v>
      </c>
      <c r="J159" s="46">
        <v>36.69</v>
      </c>
      <c r="K159" s="46">
        <v>34.08</v>
      </c>
      <c r="L159" s="46">
        <v>35.99</v>
      </c>
      <c r="M159" s="46">
        <v>34.72</v>
      </c>
      <c r="N159" s="46">
        <v>34.85</v>
      </c>
      <c r="O159" s="46">
        <v>35.49</v>
      </c>
      <c r="P159" s="46">
        <v>34.54</v>
      </c>
      <c r="Q159" s="46">
        <v>35.83</v>
      </c>
      <c r="R159" s="46">
        <v>37.119999999999997</v>
      </c>
      <c r="S159" s="46">
        <v>34.49</v>
      </c>
      <c r="T159" s="46"/>
      <c r="U159" s="46">
        <v>36.71</v>
      </c>
      <c r="V159" s="46">
        <v>34.56</v>
      </c>
      <c r="W159" s="46">
        <v>35.06</v>
      </c>
      <c r="X159" s="62">
        <v>35.31</v>
      </c>
      <c r="Y159" s="46">
        <v>35.25</v>
      </c>
      <c r="Z159" s="46">
        <v>34.29</v>
      </c>
      <c r="AA159" s="46">
        <v>36.68</v>
      </c>
      <c r="AB159" s="46">
        <v>35.72</v>
      </c>
      <c r="AC159" s="46">
        <v>34.549999999999997</v>
      </c>
      <c r="AD159" s="46">
        <v>34.450000000000003</v>
      </c>
      <c r="AE159" s="46">
        <v>36.799999999999997</v>
      </c>
      <c r="AF159" s="62">
        <v>40</v>
      </c>
      <c r="AG159" s="46">
        <v>34.89</v>
      </c>
      <c r="AH159" s="46"/>
      <c r="AI159" s="46">
        <v>35.56</v>
      </c>
      <c r="AJ159" s="46">
        <v>40</v>
      </c>
      <c r="AK159" s="46">
        <v>34.26</v>
      </c>
      <c r="AL159" s="46">
        <v>34.75</v>
      </c>
      <c r="AM159" s="46">
        <v>34.64</v>
      </c>
      <c r="AN159" s="46"/>
      <c r="AO159" s="46">
        <v>36.409999999999997</v>
      </c>
      <c r="AP159" s="46">
        <v>34.65</v>
      </c>
      <c r="AQ159" s="46">
        <v>34.799999999999997</v>
      </c>
      <c r="AR159" s="46">
        <v>34.299999999999997</v>
      </c>
      <c r="AS159" s="46">
        <v>35.36</v>
      </c>
      <c r="AT159" s="46">
        <v>35.21</v>
      </c>
      <c r="AU159" s="46">
        <v>36.21</v>
      </c>
      <c r="AV159" s="46">
        <v>33.909999999999997</v>
      </c>
      <c r="AW159" s="46">
        <v>33.479999999999997</v>
      </c>
      <c r="AX159" s="46">
        <v>36.25</v>
      </c>
      <c r="AY159" s="46">
        <v>35.25</v>
      </c>
      <c r="AZ159" s="46">
        <v>34.729999999999997</v>
      </c>
      <c r="BA159" s="60">
        <f t="shared" si="2"/>
        <v>35.412325581395351</v>
      </c>
      <c r="BB159" s="46"/>
    </row>
    <row r="160" spans="1:54" x14ac:dyDescent="0.25">
      <c r="A160" s="23">
        <v>167</v>
      </c>
      <c r="B160" s="23" t="s">
        <v>576</v>
      </c>
      <c r="C160" s="23" t="s">
        <v>384</v>
      </c>
      <c r="D160" s="23" t="s">
        <v>164</v>
      </c>
      <c r="E160" s="34" t="s">
        <v>204</v>
      </c>
      <c r="F160" s="34">
        <v>30.56</v>
      </c>
      <c r="G160" s="34">
        <v>29.95</v>
      </c>
      <c r="H160" s="34">
        <v>31.08</v>
      </c>
      <c r="I160" s="34">
        <v>30.61</v>
      </c>
      <c r="J160" s="34">
        <v>32.29</v>
      </c>
      <c r="K160" s="34">
        <v>30.26</v>
      </c>
      <c r="L160" s="34">
        <v>31.66</v>
      </c>
      <c r="M160" s="34">
        <v>30.79</v>
      </c>
      <c r="N160" s="34">
        <v>32.24</v>
      </c>
      <c r="O160" s="34">
        <v>29.95</v>
      </c>
      <c r="P160" s="34">
        <v>30.09</v>
      </c>
      <c r="Q160" s="34">
        <v>31.96</v>
      </c>
      <c r="R160" s="34">
        <v>32.01</v>
      </c>
      <c r="S160" s="34">
        <v>30.19</v>
      </c>
      <c r="T160" s="34">
        <v>31</v>
      </c>
      <c r="U160" s="34">
        <v>32.1</v>
      </c>
      <c r="V160" s="34">
        <v>29.84</v>
      </c>
      <c r="W160" s="34">
        <v>30.79</v>
      </c>
      <c r="X160" s="34">
        <v>30.5</v>
      </c>
      <c r="Y160" s="34">
        <v>29.97</v>
      </c>
      <c r="Z160" s="34">
        <v>30.3</v>
      </c>
      <c r="AA160" s="34">
        <v>32.19</v>
      </c>
      <c r="AB160" s="34">
        <v>30.44</v>
      </c>
      <c r="AC160" s="34">
        <v>29.16</v>
      </c>
      <c r="AD160" s="34">
        <v>29.71</v>
      </c>
      <c r="AE160" s="34">
        <v>32.619999999999997</v>
      </c>
      <c r="AF160" s="34">
        <v>31.27</v>
      </c>
      <c r="AG160" s="34">
        <v>30.57</v>
      </c>
      <c r="AH160" s="34">
        <v>31.08</v>
      </c>
      <c r="AI160" s="34">
        <v>29.78</v>
      </c>
      <c r="AJ160" s="34">
        <v>30.94</v>
      </c>
      <c r="AK160" s="34">
        <v>29.53</v>
      </c>
      <c r="AL160" s="34">
        <v>29.53</v>
      </c>
      <c r="AM160" s="34">
        <v>30.22</v>
      </c>
      <c r="AN160" s="34">
        <v>30.52</v>
      </c>
      <c r="AO160" s="34">
        <v>28.9</v>
      </c>
      <c r="AP160" s="34">
        <v>29.11</v>
      </c>
      <c r="AQ160" s="34">
        <v>28.77</v>
      </c>
      <c r="AR160" s="34">
        <v>29.59</v>
      </c>
      <c r="AS160" s="34">
        <v>29.27</v>
      </c>
      <c r="AT160" s="34">
        <v>29.71</v>
      </c>
      <c r="AU160" s="34">
        <v>31.72</v>
      </c>
      <c r="AV160" s="34">
        <v>30.98</v>
      </c>
      <c r="AW160" s="34">
        <v>30.06</v>
      </c>
      <c r="AX160" s="34">
        <v>28.57</v>
      </c>
      <c r="AY160" s="34">
        <v>30.13</v>
      </c>
      <c r="AZ160" s="34">
        <v>29.51</v>
      </c>
      <c r="BA160" s="32">
        <f t="shared" si="2"/>
        <v>30.468510638297872</v>
      </c>
    </row>
    <row r="161" spans="1:53" x14ac:dyDescent="0.25">
      <c r="A161" s="24">
        <v>168</v>
      </c>
      <c r="B161" s="24" t="s">
        <v>577</v>
      </c>
      <c r="C161" s="24" t="s">
        <v>385</v>
      </c>
      <c r="D161" s="24" t="s">
        <v>165</v>
      </c>
      <c r="E161" s="35" t="s">
        <v>204</v>
      </c>
      <c r="F161" s="35">
        <v>31.63</v>
      </c>
      <c r="G161" s="35">
        <v>29.96</v>
      </c>
      <c r="H161" s="35">
        <v>31.56</v>
      </c>
      <c r="I161" s="35">
        <v>30.48</v>
      </c>
      <c r="J161" s="35">
        <v>32.07</v>
      </c>
      <c r="K161" s="35">
        <v>29.34</v>
      </c>
      <c r="L161" s="35">
        <v>30.65</v>
      </c>
      <c r="M161" s="35">
        <v>30.78</v>
      </c>
      <c r="N161" s="35">
        <v>32.5</v>
      </c>
      <c r="O161" s="35">
        <v>30.31</v>
      </c>
      <c r="P161" s="35">
        <v>30.27</v>
      </c>
      <c r="Q161" s="35">
        <v>29.93</v>
      </c>
      <c r="R161" s="35">
        <v>31.93</v>
      </c>
      <c r="S161" s="35">
        <v>29.72</v>
      </c>
      <c r="T161" s="35">
        <v>31.7</v>
      </c>
      <c r="U161" s="35">
        <v>32.53</v>
      </c>
      <c r="V161" s="35">
        <v>30.28</v>
      </c>
      <c r="W161" s="35">
        <v>30.03</v>
      </c>
      <c r="X161" s="35">
        <v>30.01</v>
      </c>
      <c r="Y161" s="35">
        <v>30.09</v>
      </c>
      <c r="Z161" s="35">
        <v>30.03</v>
      </c>
      <c r="AA161" s="35">
        <v>31.24</v>
      </c>
      <c r="AB161" s="35">
        <v>30.08</v>
      </c>
      <c r="AC161" s="35">
        <v>29.88</v>
      </c>
      <c r="AD161" s="35">
        <v>29.61</v>
      </c>
      <c r="AE161" s="35">
        <v>31.92</v>
      </c>
      <c r="AF161" s="35">
        <v>30.94</v>
      </c>
      <c r="AG161" s="35">
        <v>30.35</v>
      </c>
      <c r="AH161" s="35">
        <v>31.33</v>
      </c>
      <c r="AI161" s="35">
        <v>29.45</v>
      </c>
      <c r="AJ161" s="35">
        <v>30.87</v>
      </c>
      <c r="AK161" s="35">
        <v>30.81</v>
      </c>
      <c r="AL161" s="35">
        <v>29.51</v>
      </c>
      <c r="AM161" s="35">
        <v>29.81</v>
      </c>
      <c r="AN161" s="35">
        <v>30.15</v>
      </c>
      <c r="AO161" s="35">
        <v>30.04</v>
      </c>
      <c r="AP161" s="35">
        <v>29.98</v>
      </c>
      <c r="AQ161" s="35">
        <v>28.63</v>
      </c>
      <c r="AR161" s="35">
        <v>29.96</v>
      </c>
      <c r="AS161" s="35">
        <v>30.66</v>
      </c>
      <c r="AT161" s="35">
        <v>30.29</v>
      </c>
      <c r="AU161" s="35">
        <v>30.28</v>
      </c>
      <c r="AV161" s="35">
        <v>29.01</v>
      </c>
      <c r="AW161" s="35">
        <v>29.18</v>
      </c>
      <c r="AX161" s="35">
        <v>29.57</v>
      </c>
      <c r="AY161" s="35">
        <v>30.31</v>
      </c>
      <c r="AZ161" s="35">
        <v>29.33</v>
      </c>
      <c r="BA161" s="32">
        <f t="shared" si="2"/>
        <v>30.404042553191495</v>
      </c>
    </row>
    <row r="162" spans="1:53" x14ac:dyDescent="0.25">
      <c r="A162" s="23">
        <v>169</v>
      </c>
      <c r="B162" s="23" t="s">
        <v>578</v>
      </c>
      <c r="C162" s="23" t="s">
        <v>386</v>
      </c>
      <c r="D162" s="23" t="s">
        <v>166</v>
      </c>
      <c r="E162" s="34">
        <v>29.46</v>
      </c>
      <c r="F162" s="34">
        <v>30.81</v>
      </c>
      <c r="G162" s="34">
        <v>30.03</v>
      </c>
      <c r="H162" s="34">
        <v>31.7</v>
      </c>
      <c r="I162" s="34">
        <v>30.89</v>
      </c>
      <c r="J162" s="34">
        <v>32.07</v>
      </c>
      <c r="K162" s="34">
        <v>29.92</v>
      </c>
      <c r="L162" s="34">
        <v>31.45</v>
      </c>
      <c r="M162" s="34">
        <v>32.07</v>
      </c>
      <c r="N162" s="34">
        <v>32.42</v>
      </c>
      <c r="O162" s="34">
        <v>30.25</v>
      </c>
      <c r="P162" s="34">
        <v>30.33</v>
      </c>
      <c r="Q162" s="34">
        <v>30.43</v>
      </c>
      <c r="R162" s="34">
        <v>32.659999999999997</v>
      </c>
      <c r="S162" s="34">
        <v>30.09</v>
      </c>
      <c r="T162" s="34">
        <v>32.69</v>
      </c>
      <c r="U162" s="34">
        <v>32.76</v>
      </c>
      <c r="V162" s="34">
        <v>29.84</v>
      </c>
      <c r="W162" s="34">
        <v>30.34</v>
      </c>
      <c r="X162" s="34">
        <v>30.3</v>
      </c>
      <c r="Y162" s="34">
        <v>30.1</v>
      </c>
      <c r="Z162" s="34">
        <v>30.15</v>
      </c>
      <c r="AA162" s="34">
        <v>31.82</v>
      </c>
      <c r="AB162" s="34">
        <v>30.21</v>
      </c>
      <c r="AC162" s="34">
        <v>29.21</v>
      </c>
      <c r="AD162" s="34">
        <v>29.98</v>
      </c>
      <c r="AE162" s="34">
        <v>32.46</v>
      </c>
      <c r="AF162" s="34">
        <v>32.03</v>
      </c>
      <c r="AG162" s="34">
        <v>30.78</v>
      </c>
      <c r="AH162" s="34">
        <v>31.05</v>
      </c>
      <c r="AI162" s="34">
        <v>29.9</v>
      </c>
      <c r="AJ162" s="34">
        <v>30.93</v>
      </c>
      <c r="AK162" s="34">
        <v>30.02</v>
      </c>
      <c r="AL162" s="34">
        <v>29.69</v>
      </c>
      <c r="AM162" s="34">
        <v>29.91</v>
      </c>
      <c r="AN162" s="34">
        <v>30.19</v>
      </c>
      <c r="AO162" s="34">
        <v>30.56</v>
      </c>
      <c r="AP162" s="34">
        <v>30.08</v>
      </c>
      <c r="AQ162" s="34">
        <v>28.78</v>
      </c>
      <c r="AR162" s="34">
        <v>29.65</v>
      </c>
      <c r="AS162" s="34">
        <v>30.07</v>
      </c>
      <c r="AT162" s="34">
        <v>30.01</v>
      </c>
      <c r="AU162" s="34">
        <v>30.66</v>
      </c>
      <c r="AV162" s="34">
        <v>29.17</v>
      </c>
      <c r="AW162" s="34">
        <v>29.01</v>
      </c>
      <c r="AX162" s="34">
        <v>29.68</v>
      </c>
      <c r="AY162" s="34">
        <v>29.97</v>
      </c>
      <c r="AZ162" s="34">
        <v>29.55</v>
      </c>
      <c r="BA162" s="32">
        <f t="shared" si="2"/>
        <v>30.544375000000002</v>
      </c>
    </row>
    <row r="163" spans="1:53" x14ac:dyDescent="0.25">
      <c r="A163" s="24">
        <v>170</v>
      </c>
      <c r="B163" s="24" t="s">
        <v>579</v>
      </c>
      <c r="C163" s="24" t="s">
        <v>387</v>
      </c>
      <c r="D163" s="24" t="s">
        <v>167</v>
      </c>
      <c r="E163" s="35">
        <v>31.51</v>
      </c>
      <c r="F163" s="35">
        <v>33.82</v>
      </c>
      <c r="G163" s="35">
        <v>32.14</v>
      </c>
      <c r="H163" s="35">
        <v>33.18</v>
      </c>
      <c r="I163" s="35">
        <v>32.57</v>
      </c>
      <c r="J163" s="35">
        <v>34.5</v>
      </c>
      <c r="K163" s="35">
        <v>30.76</v>
      </c>
      <c r="L163" s="35">
        <v>32.270000000000003</v>
      </c>
      <c r="M163" s="35">
        <v>32.85</v>
      </c>
      <c r="N163" s="35">
        <v>34.67</v>
      </c>
      <c r="O163" s="35">
        <v>32.130000000000003</v>
      </c>
      <c r="P163" s="35">
        <v>32.08</v>
      </c>
      <c r="Q163" s="35">
        <v>32.119999999999997</v>
      </c>
      <c r="R163" s="35">
        <v>35.619999999999997</v>
      </c>
      <c r="S163" s="35">
        <v>31.82</v>
      </c>
      <c r="T163" s="35">
        <v>34.520000000000003</v>
      </c>
      <c r="U163" s="35">
        <v>33.840000000000003</v>
      </c>
      <c r="V163" s="35">
        <v>33.14</v>
      </c>
      <c r="W163" s="35">
        <v>31.85</v>
      </c>
      <c r="X163" s="35">
        <v>32.130000000000003</v>
      </c>
      <c r="Y163" s="35">
        <v>31.77</v>
      </c>
      <c r="Z163" s="35">
        <v>32.15</v>
      </c>
      <c r="AA163" s="35">
        <v>34.979999999999997</v>
      </c>
      <c r="AB163" s="35">
        <v>32.479999999999997</v>
      </c>
      <c r="AC163" s="35">
        <v>32.93</v>
      </c>
      <c r="AD163" s="35">
        <v>31.58</v>
      </c>
      <c r="AE163" s="35">
        <v>33.51</v>
      </c>
      <c r="AF163" s="35">
        <v>32.950000000000003</v>
      </c>
      <c r="AG163" s="35">
        <v>32.76</v>
      </c>
      <c r="AH163" s="35">
        <v>33.29</v>
      </c>
      <c r="AI163" s="35">
        <v>31.71</v>
      </c>
      <c r="AJ163" s="35">
        <v>32.590000000000003</v>
      </c>
      <c r="AK163" s="35">
        <v>33.659999999999997</v>
      </c>
      <c r="AL163" s="35">
        <v>31.65</v>
      </c>
      <c r="AM163" s="35">
        <v>31.59</v>
      </c>
      <c r="AN163" s="35">
        <v>32.83</v>
      </c>
      <c r="AO163" s="35">
        <v>32.49</v>
      </c>
      <c r="AP163" s="35">
        <v>32.270000000000003</v>
      </c>
      <c r="AQ163" s="35">
        <v>30.83</v>
      </c>
      <c r="AR163" s="35">
        <v>32.840000000000003</v>
      </c>
      <c r="AS163" s="35">
        <v>31.83</v>
      </c>
      <c r="AT163" s="35">
        <v>32.729999999999997</v>
      </c>
      <c r="AU163" s="35">
        <v>32.17</v>
      </c>
      <c r="AV163" s="35">
        <v>31.34</v>
      </c>
      <c r="AW163" s="35">
        <v>31.88</v>
      </c>
      <c r="AX163" s="35">
        <v>31.74</v>
      </c>
      <c r="AY163" s="35">
        <v>32.729999999999997</v>
      </c>
      <c r="AZ163" s="35">
        <v>31.87</v>
      </c>
      <c r="BA163" s="32">
        <f t="shared" si="2"/>
        <v>32.597291666666663</v>
      </c>
    </row>
    <row r="164" spans="1:53" x14ac:dyDescent="0.25">
      <c r="A164" s="23">
        <v>171</v>
      </c>
      <c r="B164" s="23" t="s">
        <v>580</v>
      </c>
      <c r="C164" s="23" t="s">
        <v>388</v>
      </c>
      <c r="D164" s="23" t="s">
        <v>168</v>
      </c>
      <c r="E164" s="34">
        <v>29.99</v>
      </c>
      <c r="F164" s="34">
        <v>32.35</v>
      </c>
      <c r="G164" s="34">
        <v>30.78</v>
      </c>
      <c r="H164" s="34">
        <v>32.549999999999997</v>
      </c>
      <c r="I164" s="34">
        <v>32.18</v>
      </c>
      <c r="J164" s="34">
        <v>32.92</v>
      </c>
      <c r="K164" s="34">
        <v>30.58</v>
      </c>
      <c r="L164" s="34">
        <v>32.090000000000003</v>
      </c>
      <c r="M164" s="34">
        <v>31.83</v>
      </c>
      <c r="N164" s="34">
        <v>32.5</v>
      </c>
      <c r="O164" s="34">
        <v>31.21</v>
      </c>
      <c r="P164" s="34">
        <v>31.67</v>
      </c>
      <c r="Q164" s="34">
        <v>31.5</v>
      </c>
      <c r="R164" s="34">
        <v>33.24</v>
      </c>
      <c r="S164" s="34">
        <v>31.22</v>
      </c>
      <c r="T164" s="34">
        <v>33.14</v>
      </c>
      <c r="U164" s="34">
        <v>33.090000000000003</v>
      </c>
      <c r="V164" s="34">
        <v>31.65</v>
      </c>
      <c r="W164" s="34">
        <v>30.93</v>
      </c>
      <c r="X164" s="34">
        <v>30.99</v>
      </c>
      <c r="Y164" s="34">
        <v>31.25</v>
      </c>
      <c r="Z164" s="34">
        <v>31.49</v>
      </c>
      <c r="AA164" s="34">
        <v>33.450000000000003</v>
      </c>
      <c r="AB164" s="34">
        <v>31.8</v>
      </c>
      <c r="AC164" s="34">
        <v>31.26</v>
      </c>
      <c r="AD164" s="34">
        <v>31.47</v>
      </c>
      <c r="AE164" s="34">
        <v>32.549999999999997</v>
      </c>
      <c r="AF164" s="34">
        <v>31.98</v>
      </c>
      <c r="AG164" s="34">
        <v>31.53</v>
      </c>
      <c r="AH164" s="34">
        <v>31.92</v>
      </c>
      <c r="AI164" s="34">
        <v>31.42</v>
      </c>
      <c r="AJ164" s="34">
        <v>32.04</v>
      </c>
      <c r="AK164" s="34">
        <v>32.46</v>
      </c>
      <c r="AL164" s="34">
        <v>30.77</v>
      </c>
      <c r="AM164" s="34">
        <v>30.81</v>
      </c>
      <c r="AN164" s="34">
        <v>31.08</v>
      </c>
      <c r="AO164" s="34">
        <v>30.99</v>
      </c>
      <c r="AP164" s="34">
        <v>31.05</v>
      </c>
      <c r="AQ164" s="34">
        <v>29.71</v>
      </c>
      <c r="AR164" s="34">
        <v>31.59</v>
      </c>
      <c r="AS164" s="34">
        <v>31.86</v>
      </c>
      <c r="AT164" s="34">
        <v>31.87</v>
      </c>
      <c r="AU164" s="34">
        <v>31.81</v>
      </c>
      <c r="AV164" s="34">
        <v>30.55</v>
      </c>
      <c r="AW164" s="34">
        <v>31.02</v>
      </c>
      <c r="AX164" s="34">
        <v>31.68</v>
      </c>
      <c r="AY164" s="34">
        <v>32.33</v>
      </c>
      <c r="AZ164" s="34">
        <v>30.97</v>
      </c>
      <c r="BA164" s="32">
        <f t="shared" si="2"/>
        <v>31.648333333333316</v>
      </c>
    </row>
    <row r="165" spans="1:53" x14ac:dyDescent="0.25">
      <c r="A165" s="24">
        <v>172</v>
      </c>
      <c r="B165" s="24" t="s">
        <v>581</v>
      </c>
      <c r="C165" s="24" t="s">
        <v>389</v>
      </c>
      <c r="D165" s="24" t="s">
        <v>169</v>
      </c>
      <c r="E165" s="35">
        <v>30.45</v>
      </c>
      <c r="F165" s="35">
        <v>31.92</v>
      </c>
      <c r="G165" s="35">
        <v>31.62</v>
      </c>
      <c r="H165" s="35">
        <v>31.8</v>
      </c>
      <c r="I165" s="35">
        <v>30.82</v>
      </c>
      <c r="J165" s="35">
        <v>32.28</v>
      </c>
      <c r="K165" s="35">
        <v>30.28</v>
      </c>
      <c r="L165" s="35">
        <v>31.12</v>
      </c>
      <c r="M165" s="35">
        <v>31.98</v>
      </c>
      <c r="N165" s="35">
        <v>32.71</v>
      </c>
      <c r="O165" s="35">
        <v>30.75</v>
      </c>
      <c r="P165" s="35">
        <v>31.24</v>
      </c>
      <c r="Q165" s="35">
        <v>31.31</v>
      </c>
      <c r="R165" s="35">
        <v>32.450000000000003</v>
      </c>
      <c r="S165" s="35">
        <v>30.9</v>
      </c>
      <c r="T165" s="35">
        <v>32.1</v>
      </c>
      <c r="U165" s="35">
        <v>32.770000000000003</v>
      </c>
      <c r="V165" s="35">
        <v>30.13</v>
      </c>
      <c r="W165" s="35">
        <v>30.95</v>
      </c>
      <c r="X165" s="35">
        <v>30.69</v>
      </c>
      <c r="Y165" s="35">
        <v>31.08</v>
      </c>
      <c r="Z165" s="35">
        <v>31.48</v>
      </c>
      <c r="AA165" s="35">
        <v>31.92</v>
      </c>
      <c r="AB165" s="35">
        <v>30.71</v>
      </c>
      <c r="AC165" s="35">
        <v>29.34</v>
      </c>
      <c r="AD165" s="35">
        <v>30.54</v>
      </c>
      <c r="AE165" s="35">
        <v>32.85</v>
      </c>
      <c r="AF165" s="35">
        <v>32.130000000000003</v>
      </c>
      <c r="AG165" s="35">
        <v>31.56</v>
      </c>
      <c r="AH165" s="35">
        <v>31.84</v>
      </c>
      <c r="AI165" s="35">
        <v>30.81</v>
      </c>
      <c r="AJ165" s="35">
        <v>32.18</v>
      </c>
      <c r="AK165" s="35">
        <v>29.91</v>
      </c>
      <c r="AL165" s="35">
        <v>30.21</v>
      </c>
      <c r="AM165" s="35">
        <v>30.78</v>
      </c>
      <c r="AN165" s="35">
        <v>31</v>
      </c>
      <c r="AO165" s="35">
        <v>31.73</v>
      </c>
      <c r="AP165" s="42">
        <v>30.79</v>
      </c>
      <c r="AQ165" s="35">
        <v>30.1</v>
      </c>
      <c r="AR165" s="35">
        <v>30.58</v>
      </c>
      <c r="AS165" s="35">
        <v>30.96</v>
      </c>
      <c r="AT165" s="35">
        <v>30.59</v>
      </c>
      <c r="AU165" s="35">
        <v>32.119999999999997</v>
      </c>
      <c r="AV165" s="35">
        <v>30.53</v>
      </c>
      <c r="AW165" s="42">
        <v>29.98</v>
      </c>
      <c r="AX165" s="35">
        <v>30.45</v>
      </c>
      <c r="AY165" s="35">
        <v>30.85</v>
      </c>
      <c r="AZ165" s="35">
        <v>30.55</v>
      </c>
      <c r="BA165" s="32">
        <f t="shared" si="2"/>
        <v>31.163333333333327</v>
      </c>
    </row>
    <row r="166" spans="1:53" x14ac:dyDescent="0.25">
      <c r="A166" s="23">
        <v>173</v>
      </c>
      <c r="B166" s="23" t="s">
        <v>582</v>
      </c>
      <c r="C166" s="23" t="s">
        <v>390</v>
      </c>
      <c r="D166" s="23" t="s">
        <v>170</v>
      </c>
      <c r="E166" s="34">
        <v>29.22</v>
      </c>
      <c r="F166" s="34">
        <v>30.74</v>
      </c>
      <c r="G166" s="34">
        <v>29.9</v>
      </c>
      <c r="H166" s="34">
        <v>30.27</v>
      </c>
      <c r="I166" s="34">
        <v>29.88</v>
      </c>
      <c r="J166" s="34">
        <v>31.72</v>
      </c>
      <c r="K166" s="34">
        <v>28.74</v>
      </c>
      <c r="L166" s="34">
        <v>29.92</v>
      </c>
      <c r="M166" s="34">
        <v>30.43</v>
      </c>
      <c r="N166" s="34">
        <v>31.65</v>
      </c>
      <c r="O166" s="34">
        <v>29.24</v>
      </c>
      <c r="P166" s="34">
        <v>29.68</v>
      </c>
      <c r="Q166" s="34">
        <v>30.27</v>
      </c>
      <c r="R166" s="34">
        <v>31.78</v>
      </c>
      <c r="S166" s="34">
        <v>30</v>
      </c>
      <c r="T166" s="34">
        <v>30.89</v>
      </c>
      <c r="U166" s="34">
        <v>31.66</v>
      </c>
      <c r="V166" s="34">
        <v>28.85</v>
      </c>
      <c r="W166" s="34">
        <v>29.73</v>
      </c>
      <c r="X166" s="34">
        <v>29.75</v>
      </c>
      <c r="Y166" s="34">
        <v>29.83</v>
      </c>
      <c r="Z166" s="34">
        <v>30.48</v>
      </c>
      <c r="AA166" s="34">
        <v>31.05</v>
      </c>
      <c r="AB166" s="34">
        <v>29.59</v>
      </c>
      <c r="AC166" s="34">
        <v>28.6</v>
      </c>
      <c r="AD166" s="34">
        <v>29.44</v>
      </c>
      <c r="AE166" s="34">
        <v>31.92</v>
      </c>
      <c r="AF166" s="34">
        <v>30.6</v>
      </c>
      <c r="AG166" s="34">
        <v>29.91</v>
      </c>
      <c r="AH166" s="34">
        <v>30.68</v>
      </c>
      <c r="AI166" s="34">
        <v>29.49</v>
      </c>
      <c r="AJ166" s="34">
        <v>30.52</v>
      </c>
      <c r="AK166" s="34">
        <v>29.03</v>
      </c>
      <c r="AL166" s="34">
        <v>29.3</v>
      </c>
      <c r="AM166" s="34">
        <v>29.9</v>
      </c>
      <c r="AN166" s="34">
        <v>30.46</v>
      </c>
      <c r="AO166" s="34">
        <v>29.7</v>
      </c>
      <c r="AP166" s="34">
        <v>29.71</v>
      </c>
      <c r="AQ166" s="34">
        <v>28.49</v>
      </c>
      <c r="AR166" s="34">
        <v>29.53</v>
      </c>
      <c r="AS166" s="34">
        <v>29.66</v>
      </c>
      <c r="AT166" s="34">
        <v>29.82</v>
      </c>
      <c r="AU166" s="34">
        <v>30.46</v>
      </c>
      <c r="AV166" s="34">
        <v>29.55</v>
      </c>
      <c r="AW166" s="34">
        <v>29.24</v>
      </c>
      <c r="AX166" s="34">
        <v>29.29</v>
      </c>
      <c r="AY166" s="34">
        <v>30.06</v>
      </c>
      <c r="AZ166" s="34">
        <v>29.82</v>
      </c>
      <c r="BA166" s="32">
        <f t="shared" si="2"/>
        <v>30.009375000000002</v>
      </c>
    </row>
    <row r="167" spans="1:53" x14ac:dyDescent="0.25">
      <c r="A167" s="24">
        <v>174</v>
      </c>
      <c r="B167" s="24" t="s">
        <v>583</v>
      </c>
      <c r="C167" s="24" t="s">
        <v>391</v>
      </c>
      <c r="D167" s="24" t="s">
        <v>171</v>
      </c>
      <c r="E167" s="35">
        <v>34.840000000000003</v>
      </c>
      <c r="F167" s="35">
        <v>36.86</v>
      </c>
      <c r="G167" s="35">
        <v>33.799999999999997</v>
      </c>
      <c r="H167" s="35">
        <v>36.229999999999997</v>
      </c>
      <c r="I167" s="35">
        <v>35.9</v>
      </c>
      <c r="J167" s="35">
        <v>36.380000000000003</v>
      </c>
      <c r="K167" s="35">
        <v>31.69</v>
      </c>
      <c r="L167" s="35">
        <v>33.450000000000003</v>
      </c>
      <c r="M167" s="35">
        <v>35.03</v>
      </c>
      <c r="N167" s="35">
        <v>34.51</v>
      </c>
      <c r="O167" s="35">
        <v>32.65</v>
      </c>
      <c r="P167" s="35">
        <v>32.51</v>
      </c>
      <c r="Q167" s="35">
        <v>33.47</v>
      </c>
      <c r="R167" s="35">
        <v>35.549999999999997</v>
      </c>
      <c r="S167" s="35">
        <v>32.89</v>
      </c>
      <c r="T167" s="35">
        <v>35.83</v>
      </c>
      <c r="U167" s="35">
        <v>36.42</v>
      </c>
      <c r="V167" s="35">
        <v>33.86</v>
      </c>
      <c r="W167" s="35">
        <v>32.840000000000003</v>
      </c>
      <c r="X167" s="35">
        <v>32.32</v>
      </c>
      <c r="Y167" s="35">
        <v>33.340000000000003</v>
      </c>
      <c r="Z167" s="35">
        <v>32.81</v>
      </c>
      <c r="AA167" s="35">
        <v>33.43</v>
      </c>
      <c r="AB167" s="35">
        <v>32.71</v>
      </c>
      <c r="AC167" s="35">
        <v>32.96</v>
      </c>
      <c r="AD167" s="35">
        <v>32.119999999999997</v>
      </c>
      <c r="AE167" s="35">
        <v>34.799999999999997</v>
      </c>
      <c r="AF167" s="35">
        <v>33.32</v>
      </c>
      <c r="AG167" s="35">
        <v>32.840000000000003</v>
      </c>
      <c r="AH167" s="35">
        <v>33.26</v>
      </c>
      <c r="AI167" s="35">
        <v>33.25</v>
      </c>
      <c r="AJ167" s="35">
        <v>33.76</v>
      </c>
      <c r="AK167" s="35">
        <v>34.43</v>
      </c>
      <c r="AL167" s="35">
        <v>32.72</v>
      </c>
      <c r="AM167" s="35">
        <v>33.53</v>
      </c>
      <c r="AN167" s="35">
        <v>33.46</v>
      </c>
      <c r="AO167" s="35">
        <v>33.119999999999997</v>
      </c>
      <c r="AP167" s="35">
        <v>33.67</v>
      </c>
      <c r="AQ167" s="35">
        <v>32.04</v>
      </c>
      <c r="AR167" s="35">
        <v>33.32</v>
      </c>
      <c r="AS167" s="35">
        <v>33.6</v>
      </c>
      <c r="AT167" s="35">
        <v>34.15</v>
      </c>
      <c r="AU167" s="35">
        <v>33.61</v>
      </c>
      <c r="AV167" s="35">
        <v>32.14</v>
      </c>
      <c r="AW167" s="35">
        <v>32.61</v>
      </c>
      <c r="AX167" s="35">
        <v>32.44</v>
      </c>
      <c r="AY167" s="35">
        <v>34.479999999999997</v>
      </c>
      <c r="AZ167" s="35">
        <v>33.130000000000003</v>
      </c>
      <c r="BA167" s="32">
        <f t="shared" si="2"/>
        <v>33.71</v>
      </c>
    </row>
    <row r="168" spans="1:53" x14ac:dyDescent="0.25">
      <c r="A168" s="23">
        <v>175</v>
      </c>
      <c r="B168" s="23" t="s">
        <v>584</v>
      </c>
      <c r="C168" s="23" t="s">
        <v>392</v>
      </c>
      <c r="D168" s="23" t="s">
        <v>172</v>
      </c>
      <c r="E168" s="34">
        <v>26.68</v>
      </c>
      <c r="F168" s="34">
        <v>28.55</v>
      </c>
      <c r="G168" s="34">
        <v>27.48</v>
      </c>
      <c r="H168" s="34">
        <v>29.05</v>
      </c>
      <c r="I168" s="34">
        <v>28.81</v>
      </c>
      <c r="J168" s="34">
        <v>29.88</v>
      </c>
      <c r="K168" s="34">
        <v>27.11</v>
      </c>
      <c r="L168" s="34">
        <v>28.72</v>
      </c>
      <c r="M168" s="34">
        <v>28.68</v>
      </c>
      <c r="N168" s="34">
        <v>30.24</v>
      </c>
      <c r="O168" s="34">
        <v>27.77</v>
      </c>
      <c r="P168" s="34">
        <v>27.9</v>
      </c>
      <c r="Q168" s="34">
        <v>27.99</v>
      </c>
      <c r="R168" s="34">
        <v>29.72</v>
      </c>
      <c r="S168" s="34">
        <v>27.53</v>
      </c>
      <c r="T168" s="34">
        <v>29.59</v>
      </c>
      <c r="U168" s="34">
        <v>30.16</v>
      </c>
      <c r="V168" s="34">
        <v>27.05</v>
      </c>
      <c r="W168" s="34">
        <v>27.81</v>
      </c>
      <c r="X168" s="34">
        <v>27.69</v>
      </c>
      <c r="Y168" s="34">
        <v>27.35</v>
      </c>
      <c r="Z168" s="34">
        <v>28</v>
      </c>
      <c r="AA168" s="34">
        <v>29.31</v>
      </c>
      <c r="AB168" s="34">
        <v>28.07</v>
      </c>
      <c r="AC168" s="34">
        <v>26.79</v>
      </c>
      <c r="AD168" s="34">
        <v>27.1</v>
      </c>
      <c r="AE168" s="34">
        <v>30</v>
      </c>
      <c r="AF168" s="34">
        <v>29.02</v>
      </c>
      <c r="AG168" s="34">
        <v>28.29</v>
      </c>
      <c r="AH168" s="34">
        <v>28.51</v>
      </c>
      <c r="AI168" s="34">
        <v>27.6</v>
      </c>
      <c r="AJ168" s="34">
        <v>28.85</v>
      </c>
      <c r="AK168" s="34">
        <v>27.12</v>
      </c>
      <c r="AL168" s="34">
        <v>26.8</v>
      </c>
      <c r="AM168" s="34">
        <v>27.03</v>
      </c>
      <c r="AN168" s="34">
        <v>27.58</v>
      </c>
      <c r="AO168" s="34">
        <v>28.03</v>
      </c>
      <c r="AP168" s="34">
        <v>27.82</v>
      </c>
      <c r="AQ168" s="34">
        <v>26.66</v>
      </c>
      <c r="AR168" s="34">
        <v>26.91</v>
      </c>
      <c r="AS168" s="34">
        <v>27.62</v>
      </c>
      <c r="AT168" s="34">
        <v>27.12</v>
      </c>
      <c r="AU168" s="34">
        <v>28.56</v>
      </c>
      <c r="AV168" s="34">
        <v>27.06</v>
      </c>
      <c r="AW168" s="34">
        <v>26.79</v>
      </c>
      <c r="AX168" s="34">
        <v>27.33</v>
      </c>
      <c r="AY168" s="34">
        <v>27.83</v>
      </c>
      <c r="AZ168" s="34">
        <v>27.45</v>
      </c>
      <c r="BA168" s="32">
        <f t="shared" si="2"/>
        <v>28.021041666666658</v>
      </c>
    </row>
    <row r="169" spans="1:53" x14ac:dyDescent="0.25">
      <c r="A169" s="24">
        <v>176</v>
      </c>
      <c r="B169" s="24" t="s">
        <v>585</v>
      </c>
      <c r="C169" s="24" t="s">
        <v>393</v>
      </c>
      <c r="D169" s="24" t="s">
        <v>173</v>
      </c>
      <c r="E169" s="35">
        <v>25.76</v>
      </c>
      <c r="F169" s="35">
        <v>27.79</v>
      </c>
      <c r="G169" s="35">
        <v>26.83</v>
      </c>
      <c r="H169" s="35">
        <v>27.67</v>
      </c>
      <c r="I169" s="35">
        <v>27.6</v>
      </c>
      <c r="J169" s="35">
        <v>28.66</v>
      </c>
      <c r="K169" s="35">
        <v>25.85</v>
      </c>
      <c r="L169" s="35">
        <v>27.69</v>
      </c>
      <c r="M169" s="35">
        <v>27.67</v>
      </c>
      <c r="N169" s="35">
        <v>28.88</v>
      </c>
      <c r="O169" s="35">
        <v>26.68</v>
      </c>
      <c r="P169" s="35">
        <v>26.73</v>
      </c>
      <c r="Q169" s="35">
        <v>26.92</v>
      </c>
      <c r="R169" s="35">
        <v>28.79</v>
      </c>
      <c r="S169" s="35">
        <v>26.58</v>
      </c>
      <c r="T169" s="35">
        <v>28.55</v>
      </c>
      <c r="U169" s="35">
        <v>29.49</v>
      </c>
      <c r="V169" s="35">
        <v>26.25</v>
      </c>
      <c r="W169" s="35">
        <v>26.57</v>
      </c>
      <c r="X169" s="35">
        <v>26.53</v>
      </c>
      <c r="Y169" s="35">
        <v>26.51</v>
      </c>
      <c r="Z169" s="35">
        <v>26.9</v>
      </c>
      <c r="AA169" s="35">
        <v>28.51</v>
      </c>
      <c r="AB169" s="35">
        <v>27.03</v>
      </c>
      <c r="AC169" s="35">
        <v>25.8</v>
      </c>
      <c r="AD169" s="35">
        <v>26.31</v>
      </c>
      <c r="AE169" s="35">
        <v>28.84</v>
      </c>
      <c r="AF169" s="35">
        <v>27.87</v>
      </c>
      <c r="AG169" s="35">
        <v>27.47</v>
      </c>
      <c r="AH169" s="35">
        <v>27.74</v>
      </c>
      <c r="AI169" s="35">
        <v>26.55</v>
      </c>
      <c r="AJ169" s="35">
        <v>27.73</v>
      </c>
      <c r="AK169" s="35">
        <v>26.66</v>
      </c>
      <c r="AL169" s="35">
        <v>26.03</v>
      </c>
      <c r="AM169" s="35">
        <v>26.44</v>
      </c>
      <c r="AN169" s="35">
        <v>26.89</v>
      </c>
      <c r="AO169" s="35">
        <v>26.97</v>
      </c>
      <c r="AP169" s="35">
        <v>26.97</v>
      </c>
      <c r="AQ169" s="35">
        <v>25.73</v>
      </c>
      <c r="AR169" s="35">
        <v>26.67</v>
      </c>
      <c r="AS169" s="35">
        <v>27.22</v>
      </c>
      <c r="AT169" s="35">
        <v>26.91</v>
      </c>
      <c r="AU169" s="35">
        <v>27.44</v>
      </c>
      <c r="AV169" s="35">
        <v>25.94</v>
      </c>
      <c r="AW169" s="35">
        <v>25.94</v>
      </c>
      <c r="AX169" s="35">
        <v>26.65</v>
      </c>
      <c r="AY169" s="35">
        <v>26.99</v>
      </c>
      <c r="AZ169" s="35">
        <v>26.5</v>
      </c>
      <c r="BA169" s="32">
        <f t="shared" si="2"/>
        <v>27.097916666666674</v>
      </c>
    </row>
    <row r="170" spans="1:53" x14ac:dyDescent="0.25">
      <c r="A170" s="23">
        <v>177</v>
      </c>
      <c r="B170" s="23" t="s">
        <v>586</v>
      </c>
      <c r="C170" s="23" t="s">
        <v>394</v>
      </c>
      <c r="D170" s="23" t="s">
        <v>174</v>
      </c>
      <c r="E170" s="34">
        <v>25.84</v>
      </c>
      <c r="F170" s="34">
        <v>27.46</v>
      </c>
      <c r="G170" s="34">
        <v>26.89</v>
      </c>
      <c r="H170" s="34">
        <v>26.89</v>
      </c>
      <c r="I170" s="34">
        <v>26.57</v>
      </c>
      <c r="J170" s="34">
        <v>27.9</v>
      </c>
      <c r="K170" s="34">
        <v>25.61</v>
      </c>
      <c r="L170" s="34">
        <v>26.78</v>
      </c>
      <c r="M170" s="34">
        <v>27.03</v>
      </c>
      <c r="N170" s="34">
        <v>28.59</v>
      </c>
      <c r="O170" s="34">
        <v>26.2</v>
      </c>
      <c r="P170" s="34">
        <v>26.83</v>
      </c>
      <c r="Q170" s="34">
        <v>26.86</v>
      </c>
      <c r="R170" s="34">
        <v>28.33</v>
      </c>
      <c r="S170" s="34">
        <v>26.72</v>
      </c>
      <c r="T170" s="34">
        <v>27.84</v>
      </c>
      <c r="U170" s="34">
        <v>28.61</v>
      </c>
      <c r="V170" s="34">
        <v>25.94</v>
      </c>
      <c r="W170" s="34">
        <v>26.49</v>
      </c>
      <c r="X170" s="34">
        <v>26.31</v>
      </c>
      <c r="Y170" s="34">
        <v>26.55</v>
      </c>
      <c r="Z170" s="34">
        <v>26.67</v>
      </c>
      <c r="AA170" s="34">
        <v>27.73</v>
      </c>
      <c r="AB170" s="34">
        <v>26.2</v>
      </c>
      <c r="AC170" s="34">
        <v>25.64</v>
      </c>
      <c r="AD170" s="34">
        <v>26.51</v>
      </c>
      <c r="AE170" s="34">
        <v>28.75</v>
      </c>
      <c r="AF170" s="34">
        <v>27.47</v>
      </c>
      <c r="AG170" s="34">
        <v>26.77</v>
      </c>
      <c r="AH170" s="34">
        <v>27.56</v>
      </c>
      <c r="AI170" s="34">
        <v>26.14</v>
      </c>
      <c r="AJ170" s="34">
        <v>27.18</v>
      </c>
      <c r="AK170" s="34">
        <v>26.02</v>
      </c>
      <c r="AL170" s="34">
        <v>25.87</v>
      </c>
      <c r="AM170" s="34">
        <v>26.46</v>
      </c>
      <c r="AN170" s="34">
        <v>26.73</v>
      </c>
      <c r="AO170" s="34">
        <v>26.59</v>
      </c>
      <c r="AP170" s="34">
        <v>25.97</v>
      </c>
      <c r="AQ170" s="34">
        <v>25.23</v>
      </c>
      <c r="AR170" s="34">
        <v>26.27</v>
      </c>
      <c r="AS170" s="34">
        <v>26.72</v>
      </c>
      <c r="AT170" s="34">
        <v>26.82</v>
      </c>
      <c r="AU170" s="34">
        <v>27.25</v>
      </c>
      <c r="AV170" s="34">
        <v>25.69</v>
      </c>
      <c r="AW170" s="34">
        <v>25.8</v>
      </c>
      <c r="AX170" s="34">
        <v>25.26</v>
      </c>
      <c r="AY170" s="34">
        <v>26.66</v>
      </c>
      <c r="AZ170" s="34">
        <v>25.89</v>
      </c>
      <c r="BA170" s="32">
        <f t="shared" si="2"/>
        <v>26.71020833333333</v>
      </c>
    </row>
    <row r="171" spans="1:53" x14ac:dyDescent="0.25">
      <c r="A171" s="24">
        <v>178</v>
      </c>
      <c r="B171" s="24" t="s">
        <v>587</v>
      </c>
      <c r="C171" s="24" t="s">
        <v>395</v>
      </c>
      <c r="D171" s="24" t="s">
        <v>175</v>
      </c>
      <c r="E171" s="35">
        <v>32.840000000000003</v>
      </c>
      <c r="F171" s="35">
        <v>36.47</v>
      </c>
      <c r="G171" s="35">
        <v>33.53</v>
      </c>
      <c r="H171" s="35">
        <v>38.08</v>
      </c>
      <c r="I171" s="35">
        <v>35.729999999999997</v>
      </c>
      <c r="J171" s="35">
        <v>36.130000000000003</v>
      </c>
      <c r="K171" s="35">
        <v>33.49</v>
      </c>
      <c r="L171" s="35">
        <v>35.340000000000003</v>
      </c>
      <c r="M171" s="35">
        <v>34.76</v>
      </c>
      <c r="N171" s="35">
        <v>34.29</v>
      </c>
      <c r="O171" s="35">
        <v>34.57</v>
      </c>
      <c r="P171" s="35">
        <v>33.619999999999997</v>
      </c>
      <c r="Q171" s="35">
        <v>33.85</v>
      </c>
      <c r="R171" s="35">
        <v>36.56</v>
      </c>
      <c r="S171" s="35">
        <v>33.46</v>
      </c>
      <c r="T171" s="35">
        <v>40</v>
      </c>
      <c r="U171" s="35">
        <v>35.82</v>
      </c>
      <c r="V171" s="35">
        <v>33.840000000000003</v>
      </c>
      <c r="W171" s="35">
        <v>33.94</v>
      </c>
      <c r="X171" s="35">
        <v>33.68</v>
      </c>
      <c r="Y171" s="35">
        <v>36.18</v>
      </c>
      <c r="Z171" s="35">
        <v>33.03</v>
      </c>
      <c r="AA171" s="35">
        <v>33.950000000000003</v>
      </c>
      <c r="AB171" s="35">
        <v>33.61</v>
      </c>
      <c r="AC171" s="35">
        <v>35.29</v>
      </c>
      <c r="AD171" s="35">
        <v>33.700000000000003</v>
      </c>
      <c r="AE171" s="35">
        <v>36.86</v>
      </c>
      <c r="AF171" s="35">
        <v>35.19</v>
      </c>
      <c r="AG171" s="35">
        <v>34.43</v>
      </c>
      <c r="AH171" s="35">
        <v>35.770000000000003</v>
      </c>
      <c r="AI171" s="35">
        <v>33.5</v>
      </c>
      <c r="AJ171" s="35">
        <v>34.29</v>
      </c>
      <c r="AK171" s="35">
        <v>34.74</v>
      </c>
      <c r="AL171" s="35">
        <v>34.1</v>
      </c>
      <c r="AM171" s="35">
        <v>33.01</v>
      </c>
      <c r="AN171" s="35">
        <v>34.26</v>
      </c>
      <c r="AO171" s="35">
        <v>36</v>
      </c>
      <c r="AP171" s="35">
        <v>34.54</v>
      </c>
      <c r="AQ171" s="35">
        <v>32.450000000000003</v>
      </c>
      <c r="AR171" s="35">
        <v>33.57</v>
      </c>
      <c r="AS171" s="35">
        <v>34.299999999999997</v>
      </c>
      <c r="AT171" s="35">
        <v>33.89</v>
      </c>
      <c r="AU171" s="35">
        <v>33.590000000000003</v>
      </c>
      <c r="AV171" s="35">
        <v>32.79</v>
      </c>
      <c r="AW171" s="35">
        <v>33.270000000000003</v>
      </c>
      <c r="AX171" s="35">
        <v>34.119999999999997</v>
      </c>
      <c r="AY171" s="35">
        <v>33.75</v>
      </c>
      <c r="AZ171" s="35">
        <v>33.24</v>
      </c>
      <c r="BA171" s="32">
        <f t="shared" si="2"/>
        <v>34.529583333333328</v>
      </c>
    </row>
    <row r="172" spans="1:53" x14ac:dyDescent="0.25">
      <c r="A172" s="23">
        <v>179</v>
      </c>
      <c r="B172" s="23" t="s">
        <v>588</v>
      </c>
      <c r="C172" s="23" t="s">
        <v>396</v>
      </c>
      <c r="D172" s="23" t="s">
        <v>176</v>
      </c>
      <c r="E172" s="34">
        <v>26.49</v>
      </c>
      <c r="F172" s="34">
        <v>29.19</v>
      </c>
      <c r="G172" s="34">
        <v>27.67</v>
      </c>
      <c r="H172" s="34">
        <v>29.11</v>
      </c>
      <c r="I172" s="34">
        <v>28.78</v>
      </c>
      <c r="J172" s="34">
        <v>29.89</v>
      </c>
      <c r="K172" s="34">
        <v>26.58</v>
      </c>
      <c r="L172" s="34">
        <v>28.34</v>
      </c>
      <c r="M172" s="34">
        <v>28.2</v>
      </c>
      <c r="N172" s="34">
        <v>29.8</v>
      </c>
      <c r="O172" s="34">
        <v>27.63</v>
      </c>
      <c r="P172" s="34">
        <v>27.65</v>
      </c>
      <c r="Q172" s="34">
        <v>27.86</v>
      </c>
      <c r="R172" s="34">
        <v>29.83</v>
      </c>
      <c r="S172" s="34">
        <v>27.59</v>
      </c>
      <c r="T172" s="34">
        <v>29.73</v>
      </c>
      <c r="U172" s="34">
        <v>30.31</v>
      </c>
      <c r="V172" s="34">
        <v>28.56</v>
      </c>
      <c r="W172" s="34">
        <v>27.48</v>
      </c>
      <c r="X172" s="34">
        <v>27.25</v>
      </c>
      <c r="Y172" s="34">
        <v>27.5</v>
      </c>
      <c r="Z172" s="34">
        <v>27.62</v>
      </c>
      <c r="AA172" s="34">
        <v>29.13</v>
      </c>
      <c r="AB172" s="34">
        <v>28.03</v>
      </c>
      <c r="AC172" s="34">
        <v>28.32</v>
      </c>
      <c r="AD172" s="34">
        <v>27.46</v>
      </c>
      <c r="AE172" s="34">
        <v>29.57</v>
      </c>
      <c r="AF172" s="34">
        <v>28.73</v>
      </c>
      <c r="AG172" s="34">
        <v>28.53</v>
      </c>
      <c r="AH172" s="34">
        <v>28.8</v>
      </c>
      <c r="AI172" s="34">
        <v>27.34</v>
      </c>
      <c r="AJ172" s="34">
        <v>28.69</v>
      </c>
      <c r="AK172" s="34">
        <v>28.7</v>
      </c>
      <c r="AL172" s="34">
        <v>27</v>
      </c>
      <c r="AM172" s="34">
        <v>27.1</v>
      </c>
      <c r="AN172" s="34">
        <v>27.51</v>
      </c>
      <c r="AO172" s="34">
        <v>27.6</v>
      </c>
      <c r="AP172" s="34">
        <v>27.67</v>
      </c>
      <c r="AQ172" s="34">
        <v>26.27</v>
      </c>
      <c r="AR172" s="34">
        <v>27.73</v>
      </c>
      <c r="AS172" s="34">
        <v>28.1</v>
      </c>
      <c r="AT172" s="34">
        <v>28.23</v>
      </c>
      <c r="AU172" s="34">
        <v>27.82</v>
      </c>
      <c r="AV172" s="34">
        <v>26.59</v>
      </c>
      <c r="AW172" s="34">
        <v>26.81</v>
      </c>
      <c r="AX172" s="34">
        <v>27.05</v>
      </c>
      <c r="AY172" s="34">
        <v>28.02</v>
      </c>
      <c r="AZ172" s="34">
        <v>26.94</v>
      </c>
      <c r="BA172" s="32">
        <f t="shared" si="2"/>
        <v>28.058333333333334</v>
      </c>
    </row>
    <row r="173" spans="1:53" x14ac:dyDescent="0.25">
      <c r="A173" s="24">
        <v>180</v>
      </c>
      <c r="B173" s="24" t="s">
        <v>589</v>
      </c>
      <c r="C173" s="24" t="s">
        <v>397</v>
      </c>
      <c r="D173" s="24" t="s">
        <v>177</v>
      </c>
      <c r="E173" s="35">
        <v>26.3</v>
      </c>
      <c r="F173" s="35">
        <v>27.74</v>
      </c>
      <c r="G173" s="35">
        <v>26.85</v>
      </c>
      <c r="H173" s="35">
        <v>27.84</v>
      </c>
      <c r="I173" s="35">
        <v>27.57</v>
      </c>
      <c r="J173" s="35">
        <v>28.52</v>
      </c>
      <c r="K173" s="35">
        <v>26.14</v>
      </c>
      <c r="L173" s="35">
        <v>27.59</v>
      </c>
      <c r="M173" s="35">
        <v>27.12</v>
      </c>
      <c r="N173" s="35">
        <v>28.61</v>
      </c>
      <c r="O173" s="35">
        <v>26.79</v>
      </c>
      <c r="P173" s="35">
        <v>27.18</v>
      </c>
      <c r="Q173" s="35">
        <v>27.53</v>
      </c>
      <c r="R173" s="35">
        <v>29.07</v>
      </c>
      <c r="S173" s="35">
        <v>26.96</v>
      </c>
      <c r="T173" s="35">
        <v>28.21</v>
      </c>
      <c r="U173" s="35">
        <v>28.85</v>
      </c>
      <c r="V173" s="35">
        <v>26.46</v>
      </c>
      <c r="W173" s="35">
        <v>27.03</v>
      </c>
      <c r="X173" s="35">
        <v>26.95</v>
      </c>
      <c r="Y173" s="35">
        <v>26.65</v>
      </c>
      <c r="Z173" s="35">
        <v>27.25</v>
      </c>
      <c r="AA173" s="35">
        <v>28.83</v>
      </c>
      <c r="AB173" s="35">
        <v>26.98</v>
      </c>
      <c r="AC173" s="35">
        <v>26.51</v>
      </c>
      <c r="AD173" s="35">
        <v>26.7</v>
      </c>
      <c r="AE173" s="35">
        <v>28.98</v>
      </c>
      <c r="AF173" s="35">
        <v>27.74</v>
      </c>
      <c r="AG173" s="35">
        <v>27.19</v>
      </c>
      <c r="AH173" s="35">
        <v>27.75</v>
      </c>
      <c r="AI173" s="35">
        <v>26.77</v>
      </c>
      <c r="AJ173" s="35">
        <v>27.66</v>
      </c>
      <c r="AK173" s="35">
        <v>26.55</v>
      </c>
      <c r="AL173" s="35">
        <v>26.61</v>
      </c>
      <c r="AM173" s="35">
        <v>26.78</v>
      </c>
      <c r="AN173" s="35">
        <v>27.19</v>
      </c>
      <c r="AO173" s="35">
        <v>27.15</v>
      </c>
      <c r="AP173" s="35">
        <v>26.5</v>
      </c>
      <c r="AQ173" s="35">
        <v>25.88</v>
      </c>
      <c r="AR173" s="35">
        <v>26.7</v>
      </c>
      <c r="AS173" s="35">
        <v>26.75</v>
      </c>
      <c r="AT173" s="35">
        <v>27.04</v>
      </c>
      <c r="AU173" s="35">
        <v>28.11</v>
      </c>
      <c r="AV173" s="35">
        <v>26.45</v>
      </c>
      <c r="AW173" s="35">
        <v>26.43</v>
      </c>
      <c r="AX173" s="35">
        <v>25.71</v>
      </c>
      <c r="AY173" s="35">
        <v>27.16</v>
      </c>
      <c r="AZ173" s="35">
        <v>26.19</v>
      </c>
      <c r="BA173" s="32">
        <f t="shared" si="2"/>
        <v>27.198333333333341</v>
      </c>
    </row>
    <row r="174" spans="1:53" x14ac:dyDescent="0.25">
      <c r="A174" s="23">
        <v>181</v>
      </c>
      <c r="B174" s="23" t="s">
        <v>590</v>
      </c>
      <c r="C174" s="23" t="s">
        <v>398</v>
      </c>
      <c r="D174" s="23" t="s">
        <v>178</v>
      </c>
      <c r="E174" s="34">
        <v>24.47</v>
      </c>
      <c r="F174" s="34">
        <v>25.56</v>
      </c>
      <c r="G174" s="34">
        <v>24.75</v>
      </c>
      <c r="H174" s="34">
        <v>25.09</v>
      </c>
      <c r="I174" s="34">
        <v>25.54</v>
      </c>
      <c r="J174" s="34">
        <v>26.46</v>
      </c>
      <c r="K174" s="34">
        <v>24.16</v>
      </c>
      <c r="L174" s="34">
        <v>25.65</v>
      </c>
      <c r="M174" s="34">
        <v>25.83</v>
      </c>
      <c r="N174" s="34">
        <v>26.58</v>
      </c>
      <c r="O174" s="34">
        <v>24.91</v>
      </c>
      <c r="P174" s="34">
        <v>24.92</v>
      </c>
      <c r="Q174" s="34">
        <v>25.64</v>
      </c>
      <c r="R174" s="34">
        <v>26.93</v>
      </c>
      <c r="S174" s="34">
        <v>24.86</v>
      </c>
      <c r="T174" s="34">
        <v>26.05</v>
      </c>
      <c r="U174" s="34">
        <v>27.02</v>
      </c>
      <c r="V174" s="34">
        <v>23.47</v>
      </c>
      <c r="W174" s="34">
        <v>25.07</v>
      </c>
      <c r="X174" s="34">
        <v>24.98</v>
      </c>
      <c r="Y174" s="34">
        <v>24.77</v>
      </c>
      <c r="Z174" s="34">
        <v>24.81</v>
      </c>
      <c r="AA174" s="34">
        <v>26.34</v>
      </c>
      <c r="AB174" s="34">
        <v>24.12</v>
      </c>
      <c r="AC174" s="34">
        <v>22.98</v>
      </c>
      <c r="AD174" s="34">
        <v>24.63</v>
      </c>
      <c r="AE174" s="34">
        <v>27.26</v>
      </c>
      <c r="AF174" s="34">
        <v>25.87</v>
      </c>
      <c r="AG174" s="34">
        <v>25.24</v>
      </c>
      <c r="AH174" s="34">
        <v>25.52</v>
      </c>
      <c r="AI174" s="34">
        <v>24.65</v>
      </c>
      <c r="AJ174" s="34">
        <v>25.94</v>
      </c>
      <c r="AK174" s="34">
        <v>23.94</v>
      </c>
      <c r="AL174" s="34">
        <v>24</v>
      </c>
      <c r="AM174" s="34">
        <v>24.9</v>
      </c>
      <c r="AN174" s="34">
        <v>25.52</v>
      </c>
      <c r="AO174" s="34">
        <v>25.25</v>
      </c>
      <c r="AP174" s="34">
        <v>24.76</v>
      </c>
      <c r="AQ174" s="34">
        <v>23.94</v>
      </c>
      <c r="AR174" s="34">
        <v>24.43</v>
      </c>
      <c r="AS174" s="34">
        <v>25.02</v>
      </c>
      <c r="AT174" s="34">
        <v>24.87</v>
      </c>
      <c r="AU174" s="34">
        <v>26.26</v>
      </c>
      <c r="AV174" s="34">
        <v>24.55</v>
      </c>
      <c r="AW174" s="34">
        <v>23.91</v>
      </c>
      <c r="AX174" s="34">
        <v>24.19</v>
      </c>
      <c r="AY174" s="34">
        <v>24.58</v>
      </c>
      <c r="AZ174" s="34">
        <v>23.98</v>
      </c>
      <c r="BA174" s="32">
        <f t="shared" si="2"/>
        <v>25.086875000000003</v>
      </c>
    </row>
    <row r="175" spans="1:53" x14ac:dyDescent="0.25">
      <c r="A175" s="24">
        <v>182</v>
      </c>
      <c r="B175" s="24" t="s">
        <v>591</v>
      </c>
      <c r="C175" s="24" t="s">
        <v>399</v>
      </c>
      <c r="D175" s="24" t="s">
        <v>179</v>
      </c>
      <c r="E175" s="35">
        <v>31.5</v>
      </c>
      <c r="F175" s="35">
        <v>35.71</v>
      </c>
      <c r="G175" s="35">
        <v>34.11</v>
      </c>
      <c r="H175" s="35">
        <v>35.83</v>
      </c>
      <c r="I175" s="35">
        <v>34.67</v>
      </c>
      <c r="J175" s="35">
        <v>35.56</v>
      </c>
      <c r="K175" s="35">
        <v>32.479999999999997</v>
      </c>
      <c r="L175" s="35">
        <v>34.49</v>
      </c>
      <c r="M175" s="35">
        <v>33.68</v>
      </c>
      <c r="N175" s="35">
        <v>34.69</v>
      </c>
      <c r="O175" s="35">
        <v>34.119999999999997</v>
      </c>
      <c r="P175" s="35">
        <v>35.299999999999997</v>
      </c>
      <c r="Q175" s="35">
        <v>33.6</v>
      </c>
      <c r="R175" s="35">
        <v>36.86</v>
      </c>
      <c r="S175" s="35">
        <v>33.33</v>
      </c>
      <c r="T175" s="35">
        <v>35.909999999999997</v>
      </c>
      <c r="U175" s="35">
        <v>35.81</v>
      </c>
      <c r="V175" s="35">
        <v>33.5</v>
      </c>
      <c r="W175" s="35">
        <v>32.83</v>
      </c>
      <c r="X175" s="35">
        <v>33.54</v>
      </c>
      <c r="Y175" s="35">
        <v>33.26</v>
      </c>
      <c r="Z175" s="35">
        <v>33.96</v>
      </c>
      <c r="AA175" s="35">
        <v>34.94</v>
      </c>
      <c r="AB175" s="35">
        <v>34.630000000000003</v>
      </c>
      <c r="AC175" s="35">
        <v>34.61</v>
      </c>
      <c r="AD175" s="35">
        <v>32.26</v>
      </c>
      <c r="AE175" s="35">
        <v>35.909999999999997</v>
      </c>
      <c r="AF175" s="35">
        <v>34.869999999999997</v>
      </c>
      <c r="AG175" s="35">
        <v>33.03</v>
      </c>
      <c r="AH175" s="35">
        <v>33.94</v>
      </c>
      <c r="AI175" s="35">
        <v>33.18</v>
      </c>
      <c r="AJ175" s="35">
        <v>33.340000000000003</v>
      </c>
      <c r="AK175" s="35">
        <v>34.65</v>
      </c>
      <c r="AL175" s="35">
        <v>32.729999999999997</v>
      </c>
      <c r="AM175" s="35">
        <v>31.67</v>
      </c>
      <c r="AN175" s="35">
        <v>32.729999999999997</v>
      </c>
      <c r="AO175" s="35">
        <v>34.21</v>
      </c>
      <c r="AP175" s="35">
        <v>33.07</v>
      </c>
      <c r="AQ175" s="35">
        <v>31.79</v>
      </c>
      <c r="AR175" s="35">
        <v>33.42</v>
      </c>
      <c r="AS175" s="35">
        <v>33.119999999999997</v>
      </c>
      <c r="AT175" s="35">
        <v>34.29</v>
      </c>
      <c r="AU175" s="35">
        <v>34.5</v>
      </c>
      <c r="AV175" s="35">
        <v>33.68</v>
      </c>
      <c r="AW175" s="35">
        <v>33.76</v>
      </c>
      <c r="AX175" s="35">
        <v>34.04</v>
      </c>
      <c r="AY175" s="35">
        <v>36.4</v>
      </c>
      <c r="AZ175" s="35">
        <v>34.869999999999997</v>
      </c>
      <c r="BA175" s="32">
        <f t="shared" si="2"/>
        <v>34.049583333333338</v>
      </c>
    </row>
    <row r="176" spans="1:53" x14ac:dyDescent="0.25">
      <c r="A176" s="23">
        <v>183</v>
      </c>
      <c r="B176" s="23" t="s">
        <v>592</v>
      </c>
      <c r="C176" s="23" t="s">
        <v>400</v>
      </c>
      <c r="D176" s="23" t="s">
        <v>180</v>
      </c>
      <c r="E176" s="34">
        <v>27.16</v>
      </c>
      <c r="F176" s="34">
        <v>28.57</v>
      </c>
      <c r="G176" s="34">
        <v>27.44</v>
      </c>
      <c r="H176" s="34">
        <v>28.8</v>
      </c>
      <c r="I176" s="34">
        <v>28.32</v>
      </c>
      <c r="J176" s="34">
        <v>29.53</v>
      </c>
      <c r="K176" s="34">
        <v>27.07</v>
      </c>
      <c r="L176" s="34">
        <v>27.99</v>
      </c>
      <c r="M176" s="34">
        <v>27.86</v>
      </c>
      <c r="N176" s="34">
        <v>29.25</v>
      </c>
      <c r="O176" s="34">
        <v>27.33</v>
      </c>
      <c r="P176" s="34">
        <v>27.81</v>
      </c>
      <c r="Q176" s="34">
        <v>28.29</v>
      </c>
      <c r="R176" s="34">
        <v>29.58</v>
      </c>
      <c r="S176" s="34">
        <v>27.53</v>
      </c>
      <c r="T176" s="34">
        <v>28.93</v>
      </c>
      <c r="U176" s="34">
        <v>29.69</v>
      </c>
      <c r="V176" s="34">
        <v>27.76</v>
      </c>
      <c r="W176" s="34">
        <v>27.68</v>
      </c>
      <c r="X176" s="34">
        <v>27.79</v>
      </c>
      <c r="Y176" s="34">
        <v>27.5</v>
      </c>
      <c r="Z176" s="34">
        <v>28.25</v>
      </c>
      <c r="AA176" s="34">
        <v>29.79</v>
      </c>
      <c r="AB176" s="34">
        <v>28.14</v>
      </c>
      <c r="AC176" s="34">
        <v>27.87</v>
      </c>
      <c r="AD176" s="34">
        <v>27.49</v>
      </c>
      <c r="AE176" s="34">
        <v>29.96</v>
      </c>
      <c r="AF176" s="34">
        <v>28.63</v>
      </c>
      <c r="AG176" s="34">
        <v>28.04</v>
      </c>
      <c r="AH176" s="34">
        <v>28.78</v>
      </c>
      <c r="AI176" s="34">
        <v>27.45</v>
      </c>
      <c r="AJ176" s="34">
        <v>28.31</v>
      </c>
      <c r="AK176" s="34">
        <v>27.34</v>
      </c>
      <c r="AL176" s="34">
        <v>27.59</v>
      </c>
      <c r="AM176" s="34">
        <v>27.31</v>
      </c>
      <c r="AN176" s="34">
        <v>27.89</v>
      </c>
      <c r="AO176" s="34">
        <v>27.7</v>
      </c>
      <c r="AP176" s="34">
        <v>27.19</v>
      </c>
      <c r="AQ176" s="34">
        <v>26.64</v>
      </c>
      <c r="AR176" s="34">
        <v>27.23</v>
      </c>
      <c r="AS176" s="34">
        <v>27.49</v>
      </c>
      <c r="AT176" s="34">
        <v>27.83</v>
      </c>
      <c r="AU176" s="34">
        <v>28.69</v>
      </c>
      <c r="AV176" s="34">
        <v>27.03</v>
      </c>
      <c r="AW176" s="34">
        <v>26.92</v>
      </c>
      <c r="AX176" s="34">
        <v>26.34</v>
      </c>
      <c r="AY176" s="34">
        <v>28.21</v>
      </c>
      <c r="AZ176" s="34">
        <v>26.87</v>
      </c>
      <c r="BA176" s="32">
        <f t="shared" si="2"/>
        <v>27.976249999999997</v>
      </c>
    </row>
    <row r="177" spans="1:54" x14ac:dyDescent="0.25">
      <c r="A177" s="24">
        <v>184</v>
      </c>
      <c r="B177" s="24" t="s">
        <v>593</v>
      </c>
      <c r="C177" s="24" t="s">
        <v>401</v>
      </c>
      <c r="D177" s="24" t="s">
        <v>181</v>
      </c>
      <c r="E177" s="35">
        <v>23.69</v>
      </c>
      <c r="F177" s="35">
        <v>25.8</v>
      </c>
      <c r="G177" s="35">
        <v>24.48</v>
      </c>
      <c r="H177" s="35">
        <v>25.73</v>
      </c>
      <c r="I177" s="35">
        <v>25.07</v>
      </c>
      <c r="J177" s="35">
        <v>26.45</v>
      </c>
      <c r="K177" s="35">
        <v>23.75</v>
      </c>
      <c r="L177" s="35">
        <v>25.15</v>
      </c>
      <c r="M177" s="35">
        <v>25.1</v>
      </c>
      <c r="N177" s="35">
        <v>26.64</v>
      </c>
      <c r="O177" s="35">
        <v>24.34</v>
      </c>
      <c r="P177" s="35">
        <v>24.53</v>
      </c>
      <c r="Q177" s="35">
        <v>24.82</v>
      </c>
      <c r="R177" s="35">
        <v>26.74</v>
      </c>
      <c r="S177" s="35">
        <v>24.57</v>
      </c>
      <c r="T177" s="35">
        <v>26.1</v>
      </c>
      <c r="U177" s="35">
        <v>26.97</v>
      </c>
      <c r="V177" s="35">
        <v>24.54</v>
      </c>
      <c r="W177" s="35">
        <v>24.49</v>
      </c>
      <c r="X177" s="35">
        <v>24.6</v>
      </c>
      <c r="Y177" s="35">
        <v>24.56</v>
      </c>
      <c r="Z177" s="35">
        <v>24.92</v>
      </c>
      <c r="AA177" s="35">
        <v>26.34</v>
      </c>
      <c r="AB177" s="35">
        <v>24.82</v>
      </c>
      <c r="AC177" s="35">
        <v>24.32</v>
      </c>
      <c r="AD177" s="35">
        <v>24.22</v>
      </c>
      <c r="AE177" s="35">
        <v>26.62</v>
      </c>
      <c r="AF177" s="35">
        <v>25.49</v>
      </c>
      <c r="AG177" s="35">
        <v>24.97</v>
      </c>
      <c r="AH177" s="35">
        <v>25.49</v>
      </c>
      <c r="AI177" s="35">
        <v>24.09</v>
      </c>
      <c r="AJ177" s="35">
        <v>25</v>
      </c>
      <c r="AK177" s="35">
        <v>24.26</v>
      </c>
      <c r="AL177" s="35">
        <v>23.97</v>
      </c>
      <c r="AM177" s="35">
        <v>24.29</v>
      </c>
      <c r="AN177" s="35">
        <v>24.75</v>
      </c>
      <c r="AO177" s="35">
        <v>24.59</v>
      </c>
      <c r="AP177" s="35">
        <v>24.16</v>
      </c>
      <c r="AQ177" s="35">
        <v>23.28</v>
      </c>
      <c r="AR177" s="35">
        <v>24.42</v>
      </c>
      <c r="AS177" s="35">
        <v>24.71</v>
      </c>
      <c r="AT177" s="35">
        <v>24.87</v>
      </c>
      <c r="AU177" s="35">
        <v>25.33</v>
      </c>
      <c r="AV177" s="35">
        <v>23.75</v>
      </c>
      <c r="AW177" s="35">
        <v>23.96</v>
      </c>
      <c r="AX177" s="35">
        <v>23.97</v>
      </c>
      <c r="AY177" s="35">
        <v>24.98</v>
      </c>
      <c r="AZ177" s="35">
        <v>23.98</v>
      </c>
      <c r="BA177" s="32">
        <f t="shared" si="2"/>
        <v>24.868125000000006</v>
      </c>
    </row>
    <row r="178" spans="1:54" x14ac:dyDescent="0.25">
      <c r="A178" s="23">
        <v>185</v>
      </c>
      <c r="B178" s="23" t="s">
        <v>594</v>
      </c>
      <c r="C178" s="23" t="s">
        <v>402</v>
      </c>
      <c r="D178" s="23" t="s">
        <v>182</v>
      </c>
      <c r="E178" s="34">
        <v>26.71</v>
      </c>
      <c r="F178" s="34">
        <v>27.6</v>
      </c>
      <c r="G178" s="34">
        <v>26.75</v>
      </c>
      <c r="H178" s="34">
        <v>28.28</v>
      </c>
      <c r="I178" s="34">
        <v>28.34</v>
      </c>
      <c r="J178" s="34">
        <v>29.28</v>
      </c>
      <c r="K178" s="34">
        <v>26.8</v>
      </c>
      <c r="L178" s="34">
        <v>27.28</v>
      </c>
      <c r="M178" s="45">
        <v>27.46</v>
      </c>
      <c r="N178" s="34">
        <v>29.13</v>
      </c>
      <c r="O178" s="34">
        <v>27.75</v>
      </c>
      <c r="P178" s="34">
        <v>27.86</v>
      </c>
      <c r="Q178" s="34">
        <v>28.24</v>
      </c>
      <c r="R178" s="34">
        <v>29.18</v>
      </c>
      <c r="S178" s="34">
        <v>26.81</v>
      </c>
      <c r="T178" s="34">
        <v>28.13</v>
      </c>
      <c r="U178" s="34">
        <v>29.17</v>
      </c>
      <c r="V178" s="34">
        <v>27.19</v>
      </c>
      <c r="W178" s="34">
        <v>28.05</v>
      </c>
      <c r="X178" s="34">
        <v>28.11</v>
      </c>
      <c r="Y178" s="34">
        <v>27.13</v>
      </c>
      <c r="Z178" s="34">
        <v>27.97</v>
      </c>
      <c r="AA178" s="34">
        <v>28.91</v>
      </c>
      <c r="AB178" s="34">
        <v>28.11</v>
      </c>
      <c r="AC178" s="34">
        <v>27.9</v>
      </c>
      <c r="AD178" s="34">
        <v>26.97</v>
      </c>
      <c r="AE178" s="34">
        <v>30.02</v>
      </c>
      <c r="AF178" s="34">
        <v>28.16</v>
      </c>
      <c r="AG178" s="34">
        <v>27.72</v>
      </c>
      <c r="AH178" s="34">
        <v>28.42</v>
      </c>
      <c r="AI178" s="34">
        <v>26.88</v>
      </c>
      <c r="AJ178" s="34">
        <v>28.27</v>
      </c>
      <c r="AK178" s="34">
        <v>27</v>
      </c>
      <c r="AL178" s="34">
        <v>27.07</v>
      </c>
      <c r="AM178" s="34">
        <v>26.68</v>
      </c>
      <c r="AN178" s="34">
        <v>27.65</v>
      </c>
      <c r="AO178" s="34">
        <v>27.74</v>
      </c>
      <c r="AP178" s="34">
        <v>28.07</v>
      </c>
      <c r="AQ178" s="34">
        <v>27.03</v>
      </c>
      <c r="AR178" s="34">
        <v>27.08</v>
      </c>
      <c r="AS178" s="34">
        <v>27.44</v>
      </c>
      <c r="AT178" s="34">
        <v>27.6</v>
      </c>
      <c r="AU178" s="34">
        <v>28.16</v>
      </c>
      <c r="AV178" s="34">
        <v>27.17</v>
      </c>
      <c r="AW178" s="34">
        <v>26.78</v>
      </c>
      <c r="AX178" s="34">
        <v>27.42</v>
      </c>
      <c r="AY178" s="34">
        <v>28.33</v>
      </c>
      <c r="AZ178" s="34">
        <v>26.94</v>
      </c>
      <c r="BA178" s="32">
        <f t="shared" si="2"/>
        <v>27.765416666666667</v>
      </c>
    </row>
    <row r="179" spans="1:54" x14ac:dyDescent="0.25">
      <c r="A179" s="24">
        <v>186</v>
      </c>
      <c r="B179" s="24" t="s">
        <v>595</v>
      </c>
      <c r="C179" s="24" t="s">
        <v>403</v>
      </c>
      <c r="D179" s="24" t="s">
        <v>183</v>
      </c>
      <c r="E179" s="35">
        <v>31.49</v>
      </c>
      <c r="F179" s="35">
        <v>33.53</v>
      </c>
      <c r="G179" s="35">
        <v>32.200000000000003</v>
      </c>
      <c r="H179" s="35">
        <v>33.659999999999997</v>
      </c>
      <c r="I179" s="35">
        <v>33.43</v>
      </c>
      <c r="J179" s="35">
        <v>33.85</v>
      </c>
      <c r="K179" s="35">
        <v>31.51</v>
      </c>
      <c r="L179" s="35">
        <v>33.54</v>
      </c>
      <c r="M179" s="46">
        <v>32.67</v>
      </c>
      <c r="N179" s="35">
        <v>34.47</v>
      </c>
      <c r="O179" s="35">
        <v>32.119999999999997</v>
      </c>
      <c r="P179" s="35">
        <v>32.69</v>
      </c>
      <c r="Q179" s="35">
        <v>32.08</v>
      </c>
      <c r="R179" s="35">
        <v>34.35</v>
      </c>
      <c r="S179" s="35">
        <v>31.73</v>
      </c>
      <c r="T179" s="35">
        <v>33.619999999999997</v>
      </c>
      <c r="U179" s="42">
        <v>33.71</v>
      </c>
      <c r="V179" s="35">
        <v>32.35</v>
      </c>
      <c r="W179" s="35">
        <v>32.06</v>
      </c>
      <c r="X179" s="35">
        <v>32.46</v>
      </c>
      <c r="Y179" s="35">
        <v>31.59</v>
      </c>
      <c r="Z179" s="35">
        <v>32.520000000000003</v>
      </c>
      <c r="AA179" s="35">
        <v>34.44</v>
      </c>
      <c r="AB179" s="35">
        <v>32.72</v>
      </c>
      <c r="AC179" s="35">
        <v>32.93</v>
      </c>
      <c r="AD179" s="35">
        <v>32.14</v>
      </c>
      <c r="AE179" s="35">
        <v>34.57</v>
      </c>
      <c r="AF179" s="35">
        <v>33.44</v>
      </c>
      <c r="AG179" s="35">
        <v>32.979999999999997</v>
      </c>
      <c r="AH179" s="35">
        <v>33.729999999999997</v>
      </c>
      <c r="AI179" s="35">
        <v>31.55</v>
      </c>
      <c r="AJ179" s="35">
        <v>33.15</v>
      </c>
      <c r="AK179" s="35">
        <v>32.46</v>
      </c>
      <c r="AL179" s="35">
        <v>31.89</v>
      </c>
      <c r="AM179" s="35">
        <v>31.59</v>
      </c>
      <c r="AN179" s="35">
        <v>32.01</v>
      </c>
      <c r="AO179" s="35">
        <v>32.17</v>
      </c>
      <c r="AP179" s="35">
        <v>32.619999999999997</v>
      </c>
      <c r="AQ179" s="35">
        <v>31.16</v>
      </c>
      <c r="AR179" s="35">
        <v>31.82</v>
      </c>
      <c r="AS179" s="35">
        <v>32.590000000000003</v>
      </c>
      <c r="AT179" s="35">
        <v>32.47</v>
      </c>
      <c r="AU179" s="35">
        <v>32.18</v>
      </c>
      <c r="AV179" s="35">
        <v>30.92</v>
      </c>
      <c r="AW179" s="35">
        <v>31.08</v>
      </c>
      <c r="AX179" s="35">
        <v>31.94</v>
      </c>
      <c r="AY179" s="35">
        <v>32.840000000000003</v>
      </c>
      <c r="AZ179" s="35">
        <v>31.81</v>
      </c>
      <c r="BA179" s="32">
        <f t="shared" si="2"/>
        <v>32.600625000000001</v>
      </c>
    </row>
    <row r="180" spans="1:54" x14ac:dyDescent="0.25">
      <c r="A180" s="23">
        <v>187</v>
      </c>
      <c r="B180" s="23" t="s">
        <v>596</v>
      </c>
      <c r="C180" s="23" t="s">
        <v>404</v>
      </c>
      <c r="D180" s="23" t="s">
        <v>184</v>
      </c>
      <c r="E180" s="34">
        <v>26.77</v>
      </c>
      <c r="F180" s="34">
        <v>29.05</v>
      </c>
      <c r="G180" s="34">
        <v>27.99</v>
      </c>
      <c r="H180" s="34">
        <v>29.53</v>
      </c>
      <c r="I180" s="34">
        <v>28.91</v>
      </c>
      <c r="J180" s="34">
        <v>30.28</v>
      </c>
      <c r="K180" s="34">
        <v>27.02</v>
      </c>
      <c r="L180" s="34">
        <v>29.23</v>
      </c>
      <c r="M180" s="45">
        <v>29.02</v>
      </c>
      <c r="N180" s="34">
        <v>30.04</v>
      </c>
      <c r="O180" s="34">
        <v>27.92</v>
      </c>
      <c r="P180" s="34">
        <v>28.1</v>
      </c>
      <c r="Q180" s="34">
        <v>27.9</v>
      </c>
      <c r="R180" s="34">
        <v>29.88</v>
      </c>
      <c r="S180" s="34">
        <v>27.65</v>
      </c>
      <c r="T180" s="34">
        <v>30.04</v>
      </c>
      <c r="U180" s="34">
        <v>30.73</v>
      </c>
      <c r="V180" s="34">
        <v>28.17</v>
      </c>
      <c r="W180" s="34">
        <v>27.85</v>
      </c>
      <c r="X180" s="34">
        <v>27.85</v>
      </c>
      <c r="Y180" s="34">
        <v>27.78</v>
      </c>
      <c r="Z180" s="34">
        <v>28.28</v>
      </c>
      <c r="AA180" s="34">
        <v>29.86</v>
      </c>
      <c r="AB180" s="34">
        <v>28.57</v>
      </c>
      <c r="AC180" s="34">
        <v>28.15</v>
      </c>
      <c r="AD180" s="34">
        <v>27.6</v>
      </c>
      <c r="AE180" s="34">
        <v>29.81</v>
      </c>
      <c r="AF180" s="34">
        <v>29.41</v>
      </c>
      <c r="AG180" s="34">
        <v>29.03</v>
      </c>
      <c r="AH180" s="34">
        <v>29.08</v>
      </c>
      <c r="AI180" s="34">
        <v>27.74</v>
      </c>
      <c r="AJ180" s="34">
        <v>29.09</v>
      </c>
      <c r="AK180" s="34">
        <v>29.94</v>
      </c>
      <c r="AL180" s="34">
        <v>27.23</v>
      </c>
      <c r="AM180" s="34">
        <v>27.31</v>
      </c>
      <c r="AN180" s="34">
        <v>27.77</v>
      </c>
      <c r="AO180" s="34">
        <v>28.03</v>
      </c>
      <c r="AP180" s="34">
        <v>28.18</v>
      </c>
      <c r="AQ180" s="34">
        <v>26.78</v>
      </c>
      <c r="AR180" s="34">
        <v>27.87</v>
      </c>
      <c r="AS180" s="34">
        <v>28.6</v>
      </c>
      <c r="AT180" s="34">
        <v>28.19</v>
      </c>
      <c r="AU180" s="34">
        <v>28.46</v>
      </c>
      <c r="AV180" s="34">
        <v>26.92</v>
      </c>
      <c r="AW180" s="34">
        <v>27.08</v>
      </c>
      <c r="AX180" s="34">
        <v>27.81</v>
      </c>
      <c r="AY180" s="34">
        <v>28.5</v>
      </c>
      <c r="AZ180" s="34">
        <v>27.84</v>
      </c>
      <c r="BA180" s="32">
        <f t="shared" si="2"/>
        <v>28.434166666666666</v>
      </c>
    </row>
    <row r="181" spans="1:54" x14ac:dyDescent="0.25">
      <c r="A181" s="24">
        <v>188</v>
      </c>
      <c r="B181" s="24" t="s">
        <v>597</v>
      </c>
      <c r="C181" s="24" t="s">
        <v>405</v>
      </c>
      <c r="D181" s="24" t="s">
        <v>185</v>
      </c>
      <c r="E181" s="35" t="s">
        <v>204</v>
      </c>
      <c r="F181" s="35">
        <v>36.17</v>
      </c>
      <c r="G181" s="35">
        <v>34.020000000000003</v>
      </c>
      <c r="H181" s="35">
        <v>35.270000000000003</v>
      </c>
      <c r="I181" s="47">
        <v>35.57</v>
      </c>
      <c r="J181" s="35"/>
      <c r="K181" s="35">
        <v>33.28</v>
      </c>
      <c r="L181" s="35">
        <v>33.74</v>
      </c>
      <c r="M181" s="35" t="s">
        <v>204</v>
      </c>
      <c r="N181" s="35">
        <v>35.08</v>
      </c>
      <c r="O181" s="35">
        <v>33.15</v>
      </c>
      <c r="P181" s="35">
        <v>33.74</v>
      </c>
      <c r="Q181" s="35">
        <v>33.99</v>
      </c>
      <c r="R181" s="35">
        <v>36.51</v>
      </c>
      <c r="S181" s="35">
        <v>34.119999999999997</v>
      </c>
      <c r="T181" s="42">
        <v>35.28</v>
      </c>
      <c r="U181" s="35">
        <v>37.11</v>
      </c>
      <c r="V181" s="35">
        <v>35.81</v>
      </c>
      <c r="W181" s="35">
        <v>34.229999999999997</v>
      </c>
      <c r="X181" s="35">
        <v>33.700000000000003</v>
      </c>
      <c r="Y181" s="35">
        <v>33.75</v>
      </c>
      <c r="Z181" s="35">
        <v>33.32</v>
      </c>
      <c r="AA181" s="35">
        <v>33.97</v>
      </c>
      <c r="AB181" s="35">
        <v>33.94</v>
      </c>
      <c r="AC181" s="35">
        <v>33.61</v>
      </c>
      <c r="AD181" s="35">
        <v>32.299999999999997</v>
      </c>
      <c r="AE181" s="35">
        <v>34.590000000000003</v>
      </c>
      <c r="AF181" s="35">
        <v>34.43</v>
      </c>
      <c r="AG181" s="35">
        <v>33.53</v>
      </c>
      <c r="AH181" s="35">
        <v>34.26</v>
      </c>
      <c r="AI181" s="35">
        <v>32.94</v>
      </c>
      <c r="AJ181" s="35">
        <v>33.99</v>
      </c>
      <c r="AK181" s="35">
        <v>33.700000000000003</v>
      </c>
      <c r="AL181" s="35">
        <v>33.549999999999997</v>
      </c>
      <c r="AM181" s="35">
        <v>33.75</v>
      </c>
      <c r="AN181" s="35">
        <v>33.42</v>
      </c>
      <c r="AO181" s="35">
        <v>34.49</v>
      </c>
      <c r="AP181" s="35">
        <v>33.6</v>
      </c>
      <c r="AQ181" s="35">
        <v>32.76</v>
      </c>
      <c r="AR181" s="35">
        <v>32.54</v>
      </c>
      <c r="AS181" s="35">
        <v>34.07</v>
      </c>
      <c r="AT181" s="35">
        <v>33.44</v>
      </c>
      <c r="AU181" s="35">
        <v>33.82</v>
      </c>
      <c r="AV181" s="35">
        <v>32.25</v>
      </c>
      <c r="AW181" s="35">
        <v>32.75</v>
      </c>
      <c r="AX181" s="35">
        <v>33.049999999999997</v>
      </c>
      <c r="AY181" s="35">
        <v>33.909999999999997</v>
      </c>
      <c r="AZ181" s="35">
        <v>33.67</v>
      </c>
      <c r="BA181" s="32">
        <f t="shared" si="2"/>
        <v>34.003777777777778</v>
      </c>
    </row>
    <row r="182" spans="1:54" x14ac:dyDescent="0.25">
      <c r="A182" s="23">
        <v>189</v>
      </c>
      <c r="B182" s="23" t="s">
        <v>598</v>
      </c>
      <c r="C182" s="23" t="s">
        <v>406</v>
      </c>
      <c r="D182" s="23" t="s">
        <v>186</v>
      </c>
      <c r="E182" s="34" t="s">
        <v>204</v>
      </c>
      <c r="F182" s="34">
        <v>27.72</v>
      </c>
      <c r="G182" s="34">
        <v>26.46</v>
      </c>
      <c r="H182" s="34">
        <v>27.83</v>
      </c>
      <c r="I182" s="34">
        <v>27.08</v>
      </c>
      <c r="J182" s="45">
        <v>28.47</v>
      </c>
      <c r="K182" s="34">
        <v>25.71</v>
      </c>
      <c r="L182" s="34">
        <v>26.78</v>
      </c>
      <c r="M182" s="34" t="s">
        <v>204</v>
      </c>
      <c r="N182" s="34">
        <v>28.29</v>
      </c>
      <c r="O182" s="34">
        <v>26.23</v>
      </c>
      <c r="P182" s="34">
        <v>26.22</v>
      </c>
      <c r="Q182" s="34">
        <v>26.44</v>
      </c>
      <c r="R182" s="34">
        <v>28.26</v>
      </c>
      <c r="S182" s="34">
        <v>26.05</v>
      </c>
      <c r="T182" s="34">
        <v>28.51</v>
      </c>
      <c r="U182" s="34">
        <v>29.01</v>
      </c>
      <c r="V182" s="34">
        <v>27.08</v>
      </c>
      <c r="W182" s="34">
        <v>26.18</v>
      </c>
      <c r="X182" s="34">
        <v>26.27</v>
      </c>
      <c r="Y182" s="34">
        <v>26.19</v>
      </c>
      <c r="Z182" s="34">
        <v>26.69</v>
      </c>
      <c r="AA182" s="34">
        <v>27.9</v>
      </c>
      <c r="AB182" s="34">
        <v>26.93</v>
      </c>
      <c r="AC182" s="34">
        <v>26.66</v>
      </c>
      <c r="AD182" s="34">
        <v>25.95</v>
      </c>
      <c r="AE182" s="34">
        <v>28.26</v>
      </c>
      <c r="AF182" s="34">
        <v>27.24</v>
      </c>
      <c r="AG182" s="34">
        <v>26.94</v>
      </c>
      <c r="AH182" s="34">
        <v>27.53</v>
      </c>
      <c r="AI182" s="34">
        <v>25.88</v>
      </c>
      <c r="AJ182" s="34">
        <v>27.04</v>
      </c>
      <c r="AK182" s="34">
        <v>26.59</v>
      </c>
      <c r="AL182" s="34">
        <v>25.82</v>
      </c>
      <c r="AM182" s="42">
        <v>25.96</v>
      </c>
      <c r="AN182" s="42">
        <v>26.5</v>
      </c>
      <c r="AO182" s="42">
        <v>26.24</v>
      </c>
      <c r="AP182" s="34">
        <v>26.31</v>
      </c>
      <c r="AQ182" s="42">
        <v>25.08</v>
      </c>
      <c r="AR182" s="42">
        <v>26.34</v>
      </c>
      <c r="AS182" s="34">
        <v>26.8</v>
      </c>
      <c r="AT182" s="34">
        <v>27.02</v>
      </c>
      <c r="AU182" s="34">
        <v>26.81</v>
      </c>
      <c r="AV182" s="34">
        <v>25.59</v>
      </c>
      <c r="AW182" s="34">
        <v>25.6</v>
      </c>
      <c r="AX182" s="34">
        <v>25.83</v>
      </c>
      <c r="AY182" s="34">
        <v>26.83</v>
      </c>
      <c r="AZ182" s="42">
        <v>25.67</v>
      </c>
      <c r="BA182" s="32">
        <f t="shared" si="2"/>
        <v>26.756304347826081</v>
      </c>
    </row>
    <row r="183" spans="1:54" x14ac:dyDescent="0.25">
      <c r="A183" s="24">
        <v>190</v>
      </c>
      <c r="B183" s="24" t="s">
        <v>599</v>
      </c>
      <c r="C183" s="24" t="s">
        <v>407</v>
      </c>
      <c r="D183" s="24" t="s">
        <v>187</v>
      </c>
      <c r="E183" s="35" t="s">
        <v>204</v>
      </c>
      <c r="F183" s="35">
        <v>32.03</v>
      </c>
      <c r="G183" s="35">
        <v>31.65</v>
      </c>
      <c r="H183" s="35">
        <v>32.21</v>
      </c>
      <c r="I183" s="35">
        <v>31.75</v>
      </c>
      <c r="J183" s="46">
        <v>32.840000000000003</v>
      </c>
      <c r="K183" s="35">
        <v>31.45</v>
      </c>
      <c r="L183" s="35">
        <v>32.33</v>
      </c>
      <c r="M183" s="35" t="s">
        <v>204</v>
      </c>
      <c r="N183" s="35">
        <v>33.18</v>
      </c>
      <c r="O183" s="35">
        <v>31.43</v>
      </c>
      <c r="P183" s="35">
        <v>32.14</v>
      </c>
      <c r="Q183" s="35">
        <v>32.590000000000003</v>
      </c>
      <c r="R183" s="35">
        <v>32.69</v>
      </c>
      <c r="S183" s="35">
        <v>31.97</v>
      </c>
      <c r="T183" s="35">
        <v>32.86</v>
      </c>
      <c r="U183" s="35">
        <v>33.729999999999997</v>
      </c>
      <c r="V183" s="35">
        <v>30.98</v>
      </c>
      <c r="W183" s="35">
        <v>32.549999999999997</v>
      </c>
      <c r="X183" s="35">
        <v>32.700000000000003</v>
      </c>
      <c r="Y183" s="42">
        <v>31.72</v>
      </c>
      <c r="Z183" s="35">
        <v>32.159999999999997</v>
      </c>
      <c r="AA183" s="35">
        <v>32.1</v>
      </c>
      <c r="AB183" s="35">
        <v>31.28</v>
      </c>
      <c r="AC183" s="35">
        <v>30.81</v>
      </c>
      <c r="AD183" s="35">
        <v>31.73</v>
      </c>
      <c r="AE183" s="35">
        <v>33.11</v>
      </c>
      <c r="AF183" s="35">
        <v>32.29</v>
      </c>
      <c r="AG183" s="35">
        <v>31.94</v>
      </c>
      <c r="AH183" s="35">
        <v>32.92</v>
      </c>
      <c r="AI183" s="35">
        <v>32.42</v>
      </c>
      <c r="AJ183" s="35">
        <v>32.659999999999997</v>
      </c>
      <c r="AK183" s="35">
        <v>31.73</v>
      </c>
      <c r="AL183" s="35">
        <v>31.27</v>
      </c>
      <c r="AM183" s="35">
        <v>31.68</v>
      </c>
      <c r="AN183" s="35">
        <v>32.01</v>
      </c>
      <c r="AO183" s="35">
        <v>31.63</v>
      </c>
      <c r="AP183" s="35">
        <v>31.72</v>
      </c>
      <c r="AQ183" s="35">
        <v>31.47</v>
      </c>
      <c r="AR183" s="35">
        <v>31.82</v>
      </c>
      <c r="AS183" s="35">
        <v>32.14</v>
      </c>
      <c r="AT183" s="35">
        <v>31.54</v>
      </c>
      <c r="AU183" s="35">
        <v>31.91</v>
      </c>
      <c r="AV183" s="35">
        <v>31.67</v>
      </c>
      <c r="AW183" s="35">
        <v>31.66</v>
      </c>
      <c r="AX183" s="35">
        <v>31.77</v>
      </c>
      <c r="AY183" s="35">
        <v>31.49</v>
      </c>
      <c r="AZ183" s="35">
        <v>32.130000000000003</v>
      </c>
      <c r="BA183" s="32">
        <f t="shared" si="2"/>
        <v>32.040434782608706</v>
      </c>
    </row>
    <row r="184" spans="1:54" s="51" customFormat="1" x14ac:dyDescent="0.25">
      <c r="A184" s="27">
        <v>192</v>
      </c>
      <c r="B184" s="27" t="s">
        <v>601</v>
      </c>
      <c r="C184" s="27" t="s">
        <v>409</v>
      </c>
      <c r="D184" s="27" t="s">
        <v>188</v>
      </c>
      <c r="E184" s="44" t="s">
        <v>204</v>
      </c>
      <c r="F184" s="44">
        <v>35.97</v>
      </c>
      <c r="G184" s="44">
        <v>33.53</v>
      </c>
      <c r="H184" s="44">
        <v>34.74</v>
      </c>
      <c r="I184" s="44">
        <v>34.15</v>
      </c>
      <c r="J184" s="50">
        <v>35.630000000000003</v>
      </c>
      <c r="K184" s="44">
        <v>30.54</v>
      </c>
      <c r="L184" s="44">
        <v>32.19</v>
      </c>
      <c r="M184" s="44" t="s">
        <v>204</v>
      </c>
      <c r="N184" s="44">
        <v>34.9</v>
      </c>
      <c r="O184" s="44">
        <v>31.61</v>
      </c>
      <c r="P184" s="44">
        <v>31.75</v>
      </c>
      <c r="Q184" s="44">
        <v>31.63</v>
      </c>
      <c r="R184" s="44">
        <v>33.6</v>
      </c>
      <c r="S184" s="44">
        <v>31.54</v>
      </c>
      <c r="T184" s="44">
        <v>33.950000000000003</v>
      </c>
      <c r="U184" s="44">
        <v>34.82</v>
      </c>
      <c r="V184" s="44">
        <v>32.950000000000003</v>
      </c>
      <c r="W184" s="44">
        <v>31.81</v>
      </c>
      <c r="X184" s="44">
        <v>31.6</v>
      </c>
      <c r="Y184" s="44">
        <v>31.45</v>
      </c>
      <c r="Z184" s="44">
        <v>31.46</v>
      </c>
      <c r="AA184" s="44">
        <v>32.630000000000003</v>
      </c>
      <c r="AB184" s="44">
        <v>31.7</v>
      </c>
      <c r="AC184" s="44">
        <v>30.91</v>
      </c>
      <c r="AD184" s="44">
        <v>30.07</v>
      </c>
      <c r="AE184" s="44">
        <v>32.770000000000003</v>
      </c>
      <c r="AF184" s="44">
        <v>32.03</v>
      </c>
      <c r="AG184" s="44">
        <v>31.28</v>
      </c>
      <c r="AH184" s="44">
        <v>31.84</v>
      </c>
      <c r="AI184" s="44">
        <v>30.71</v>
      </c>
      <c r="AJ184" s="44">
        <v>32</v>
      </c>
      <c r="AK184" s="44">
        <v>32.200000000000003</v>
      </c>
      <c r="AL184" s="44">
        <v>31.51</v>
      </c>
      <c r="AM184" s="44">
        <v>31.07</v>
      </c>
      <c r="AN184" s="44">
        <v>31.89</v>
      </c>
      <c r="AO184" s="44">
        <v>31.72</v>
      </c>
      <c r="AP184" s="44">
        <v>32.729999999999997</v>
      </c>
      <c r="AQ184" s="44">
        <v>30.42</v>
      </c>
      <c r="AR184" s="44">
        <v>31.16</v>
      </c>
      <c r="AS184" s="44">
        <v>31.8</v>
      </c>
      <c r="AT184" s="44">
        <v>31.87</v>
      </c>
      <c r="AU184" s="44">
        <v>32.67</v>
      </c>
      <c r="AV184" s="44">
        <v>30.68</v>
      </c>
      <c r="AW184" s="44">
        <v>31.47</v>
      </c>
      <c r="AX184" s="44">
        <v>31.03</v>
      </c>
      <c r="AY184" s="44">
        <v>32.51</v>
      </c>
      <c r="AZ184" s="44">
        <v>31.1</v>
      </c>
      <c r="BA184" s="32">
        <f t="shared" si="2"/>
        <v>32.208478260869576</v>
      </c>
      <c r="BB184" s="36"/>
    </row>
    <row r="185" spans="1:54" s="51" customFormat="1" x14ac:dyDescent="0.25">
      <c r="A185" s="27"/>
      <c r="B185" s="27"/>
      <c r="C185" s="27"/>
      <c r="D185" s="27"/>
      <c r="E185" s="44"/>
      <c r="F185" s="44"/>
      <c r="G185" s="44"/>
      <c r="H185" s="44"/>
      <c r="I185" s="44"/>
      <c r="J185" s="50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  <c r="AO185" s="44"/>
      <c r="AP185" s="44"/>
      <c r="AQ185" s="44"/>
      <c r="AR185" s="44"/>
      <c r="AS185" s="44"/>
      <c r="AT185" s="44"/>
      <c r="AU185" s="44"/>
      <c r="AV185" s="44"/>
      <c r="AW185" s="44"/>
      <c r="AX185" s="44"/>
      <c r="AY185" s="44"/>
      <c r="AZ185" s="44"/>
      <c r="BA185" s="32"/>
      <c r="BB185" s="36"/>
    </row>
    <row r="186" spans="1:54" x14ac:dyDescent="0.25">
      <c r="BA186" s="31" t="s">
        <v>685</v>
      </c>
      <c r="BB186" s="31" t="s">
        <v>686</v>
      </c>
    </row>
    <row r="187" spans="1:54" x14ac:dyDescent="0.25">
      <c r="D187" s="10" t="s">
        <v>684</v>
      </c>
      <c r="E187" s="52">
        <v>18.959944594897475</v>
      </c>
      <c r="F187" s="52">
        <v>18.95153442654097</v>
      </c>
      <c r="G187" s="52">
        <v>18.553269854197339</v>
      </c>
      <c r="H187" s="52">
        <v>18.813310587513531</v>
      </c>
      <c r="I187" s="52">
        <v>18.928299438080526</v>
      </c>
      <c r="J187" s="52">
        <v>18.883298278057978</v>
      </c>
      <c r="K187" s="52">
        <v>18.966598360129126</v>
      </c>
      <c r="L187" s="52">
        <v>18.988231090248288</v>
      </c>
      <c r="M187" s="52">
        <v>18.754394384410826</v>
      </c>
      <c r="N187" s="52">
        <v>18.661659151451801</v>
      </c>
      <c r="O187" s="52">
        <v>18.954962358843552</v>
      </c>
      <c r="P187" s="52">
        <v>19.036619637514587</v>
      </c>
      <c r="Q187" s="52">
        <v>18.964945663109308</v>
      </c>
      <c r="R187" s="52">
        <v>18.998270561755319</v>
      </c>
      <c r="S187" s="52">
        <v>18.899971733580472</v>
      </c>
      <c r="T187" s="52">
        <v>18.954966804068459</v>
      </c>
      <c r="U187" s="52">
        <v>18.94992067827571</v>
      </c>
      <c r="V187" s="52">
        <v>19.016598504663907</v>
      </c>
      <c r="W187" s="52">
        <v>18.913281603476317</v>
      </c>
      <c r="X187" s="52">
        <v>18.993273945249687</v>
      </c>
      <c r="Y187" s="52">
        <v>18.579970415605754</v>
      </c>
      <c r="Z187" s="52">
        <v>18.614976032408858</v>
      </c>
      <c r="AA187" s="52">
        <v>18.754958366152159</v>
      </c>
      <c r="AB187" s="52">
        <v>18.758282329660446</v>
      </c>
      <c r="AC187" s="52">
        <v>18.9447483253123</v>
      </c>
      <c r="AD187" s="52">
        <v>18.956615929775865</v>
      </c>
      <c r="AE187" s="52">
        <v>19.063312641508556</v>
      </c>
      <c r="AF187" s="52">
        <v>18.861622987510216</v>
      </c>
      <c r="AG187" s="52">
        <v>18.886650181896545</v>
      </c>
      <c r="AH187" s="52">
        <v>18.9082800669667</v>
      </c>
      <c r="AI187" s="52">
        <v>18.839939858141442</v>
      </c>
      <c r="AJ187" s="52">
        <v>18.923272765020837</v>
      </c>
      <c r="AK187" s="52">
        <v>18.784865403735218</v>
      </c>
      <c r="AL187" s="52">
        <v>18.814867338152734</v>
      </c>
      <c r="AM187" s="52">
        <v>18.644702530057355</v>
      </c>
      <c r="AN187" s="52">
        <v>18.61982454408691</v>
      </c>
      <c r="AO187" s="52">
        <v>18.576635549052497</v>
      </c>
      <c r="AP187" s="52">
        <v>18.539900968374852</v>
      </c>
      <c r="AQ187" s="52">
        <v>18.391854117497282</v>
      </c>
      <c r="AR187" s="52">
        <v>18.444341403876095</v>
      </c>
      <c r="AS187" s="52">
        <v>18.268263604708995</v>
      </c>
      <c r="AT187" s="52">
        <v>18.413302800174939</v>
      </c>
      <c r="AU187" s="52">
        <v>18.356540946357342</v>
      </c>
      <c r="AV187" s="52">
        <v>18.386373708067271</v>
      </c>
      <c r="AW187" s="52">
        <v>18.536646290742059</v>
      </c>
      <c r="AX187" s="52">
        <v>18.556568969908884</v>
      </c>
      <c r="AY187" s="52">
        <v>18.524959715664018</v>
      </c>
      <c r="AZ187" s="52">
        <v>18.576611325042069</v>
      </c>
      <c r="BA187" s="32">
        <f>STDEV(E187:AZ187)</f>
        <v>0.21724605541689754</v>
      </c>
      <c r="BB187" s="32">
        <f>(BA187/AVERAGE(E187:AZ187))*100</f>
        <v>1.1577808427934375</v>
      </c>
    </row>
    <row r="188" spans="1:54" x14ac:dyDescent="0.25">
      <c r="D188" s="11" t="s">
        <v>19</v>
      </c>
      <c r="E188" s="53">
        <v>18</v>
      </c>
      <c r="F188" s="53">
        <v>18.75</v>
      </c>
      <c r="G188" s="53">
        <v>17.3</v>
      </c>
      <c r="H188" s="53">
        <v>19.02</v>
      </c>
      <c r="I188" s="53">
        <v>19.440000000000001</v>
      </c>
      <c r="J188" s="53">
        <v>19.649999999999999</v>
      </c>
      <c r="K188" s="53">
        <v>17.86</v>
      </c>
      <c r="L188" s="53">
        <v>19.12</v>
      </c>
      <c r="M188" s="53">
        <v>18.5</v>
      </c>
      <c r="N188" s="53">
        <v>19.97</v>
      </c>
      <c r="O188" s="53">
        <v>18.52</v>
      </c>
      <c r="P188" s="53">
        <v>18.45</v>
      </c>
      <c r="Q188" s="53">
        <v>18.96</v>
      </c>
      <c r="R188" s="53">
        <v>20.47</v>
      </c>
      <c r="S188" s="53">
        <v>18.09</v>
      </c>
      <c r="T188" s="53">
        <v>19.45</v>
      </c>
      <c r="U188" s="53">
        <v>20.55</v>
      </c>
      <c r="V188" s="53">
        <v>18.66</v>
      </c>
      <c r="W188" s="53">
        <v>18.68</v>
      </c>
      <c r="X188" s="53">
        <v>18.73</v>
      </c>
      <c r="Y188" s="53">
        <v>18.2</v>
      </c>
      <c r="Z188" s="53">
        <v>18.53</v>
      </c>
      <c r="AA188" s="53">
        <v>20.11</v>
      </c>
      <c r="AB188" s="53">
        <v>18.95</v>
      </c>
      <c r="AC188" s="53">
        <v>18.52</v>
      </c>
      <c r="AD188" s="53">
        <v>17.899999999999999</v>
      </c>
      <c r="AE188" s="53">
        <v>20.57</v>
      </c>
      <c r="AF188" s="53">
        <v>18.75</v>
      </c>
      <c r="AG188" s="53">
        <v>18.86</v>
      </c>
      <c r="AH188" s="53">
        <v>19.149999999999999</v>
      </c>
      <c r="AI188" s="53">
        <v>18.149999999999999</v>
      </c>
      <c r="AJ188" s="53">
        <v>19.260000000000002</v>
      </c>
      <c r="AK188" s="53">
        <v>17.97</v>
      </c>
      <c r="AL188" s="53">
        <v>18.46</v>
      </c>
      <c r="AM188" s="53">
        <v>18.32</v>
      </c>
      <c r="AN188" s="53">
        <v>18.670000000000002</v>
      </c>
      <c r="AO188" s="53">
        <v>18.170000000000002</v>
      </c>
      <c r="AP188" s="53">
        <v>17.91</v>
      </c>
      <c r="AQ188" s="53">
        <v>17.440000000000001</v>
      </c>
      <c r="AR188" s="53">
        <v>17.420000000000002</v>
      </c>
      <c r="AS188" s="53">
        <v>17.61</v>
      </c>
      <c r="AT188" s="53">
        <v>17.850000000000001</v>
      </c>
      <c r="AU188" s="53">
        <v>19.46</v>
      </c>
      <c r="AV188" s="53">
        <v>17.989999999999998</v>
      </c>
      <c r="AW188" s="53">
        <v>18.079999999999998</v>
      </c>
      <c r="AX188" s="53">
        <v>17.68</v>
      </c>
      <c r="AY188" s="53">
        <v>18.87</v>
      </c>
      <c r="AZ188" s="53">
        <v>17.489999999999998</v>
      </c>
      <c r="BA188" s="32">
        <f t="shared" ref="BA188:BA191" si="3">STDEV(E188:AZ188)</f>
        <v>0.82666699732606064</v>
      </c>
      <c r="BB188" s="32">
        <f t="shared" ref="BB188:BB191" si="4">(BA188/AVERAGE(E188:AZ188))*100</f>
        <v>4.4359499470828627</v>
      </c>
    </row>
    <row r="189" spans="1:54" x14ac:dyDescent="0.25">
      <c r="D189" s="55" t="s">
        <v>42</v>
      </c>
      <c r="E189" s="54">
        <v>25.51</v>
      </c>
      <c r="F189" s="54">
        <v>26.06</v>
      </c>
      <c r="G189" s="54">
        <v>24.71</v>
      </c>
      <c r="H189" s="54">
        <v>26.67</v>
      </c>
      <c r="I189" s="54">
        <v>27.17</v>
      </c>
      <c r="J189" s="54">
        <v>27.25</v>
      </c>
      <c r="K189" s="54">
        <v>25.19</v>
      </c>
      <c r="L189" s="54">
        <v>26.86</v>
      </c>
      <c r="M189" s="54">
        <v>26.08</v>
      </c>
      <c r="N189" s="54">
        <v>27.8</v>
      </c>
      <c r="O189" s="54">
        <v>26.03</v>
      </c>
      <c r="P189" s="54">
        <v>26.03</v>
      </c>
      <c r="Q189" s="54">
        <v>26.53</v>
      </c>
      <c r="R189" s="54">
        <v>28.16</v>
      </c>
      <c r="S189" s="54">
        <v>25.71</v>
      </c>
      <c r="T189" s="54">
        <v>26.88</v>
      </c>
      <c r="U189" s="54">
        <v>28.19</v>
      </c>
      <c r="V189" s="54">
        <v>26.59</v>
      </c>
      <c r="W189" s="54">
        <v>26.19</v>
      </c>
      <c r="X189" s="54">
        <v>26.29</v>
      </c>
      <c r="Y189" s="54">
        <v>25.89</v>
      </c>
      <c r="Z189" s="54">
        <v>26.06</v>
      </c>
      <c r="AA189" s="54">
        <v>27.74</v>
      </c>
      <c r="AB189" s="54">
        <v>26.64</v>
      </c>
      <c r="AC189" s="54">
        <v>25.9</v>
      </c>
      <c r="AD189" s="54">
        <v>25.49</v>
      </c>
      <c r="AE189" s="54">
        <v>28.13</v>
      </c>
      <c r="AF189" s="54">
        <v>26.19</v>
      </c>
      <c r="AG189" s="54">
        <v>26.52</v>
      </c>
      <c r="AH189" s="54">
        <v>26.8</v>
      </c>
      <c r="AI189" s="54">
        <v>25.54</v>
      </c>
      <c r="AJ189" s="54">
        <v>26.96</v>
      </c>
      <c r="AK189" s="54">
        <v>25.63</v>
      </c>
      <c r="AL189" s="54">
        <v>25.81</v>
      </c>
      <c r="AM189" s="54">
        <v>25.56</v>
      </c>
      <c r="AN189" s="54">
        <v>26.02</v>
      </c>
      <c r="AO189" s="54">
        <v>25.66</v>
      </c>
      <c r="AP189" s="54">
        <v>25.56</v>
      </c>
      <c r="AQ189" s="54">
        <v>24.84</v>
      </c>
      <c r="AR189" s="54">
        <v>24.76</v>
      </c>
      <c r="AS189" s="54">
        <v>24.89</v>
      </c>
      <c r="AT189" s="54">
        <v>25.22</v>
      </c>
      <c r="AU189" s="54">
        <v>26.66</v>
      </c>
      <c r="AV189" s="54">
        <v>25.56</v>
      </c>
      <c r="AW189" s="54">
        <v>25.61</v>
      </c>
      <c r="AX189" s="54">
        <v>25.13</v>
      </c>
      <c r="AY189" s="54">
        <v>26.47</v>
      </c>
      <c r="AZ189" s="54">
        <v>24.88</v>
      </c>
      <c r="BA189" s="32">
        <f t="shared" si="3"/>
        <v>0.90406165844454645</v>
      </c>
      <c r="BB189" s="32">
        <f t="shared" si="4"/>
        <v>3.4549576921815124</v>
      </c>
    </row>
    <row r="190" spans="1:54" x14ac:dyDescent="0.25">
      <c r="D190" s="13" t="s">
        <v>65</v>
      </c>
      <c r="E190" s="56">
        <v>33.56</v>
      </c>
      <c r="F190" s="56">
        <v>33.31</v>
      </c>
      <c r="G190" s="56">
        <v>32.11</v>
      </c>
      <c r="H190" s="56">
        <v>34.520000000000003</v>
      </c>
      <c r="I190" s="56">
        <v>34.090000000000003</v>
      </c>
      <c r="J190" s="56">
        <v>36</v>
      </c>
      <c r="K190" s="56">
        <v>33.74</v>
      </c>
      <c r="L190" s="56">
        <v>34.86</v>
      </c>
      <c r="M190" s="56">
        <v>34.090000000000003</v>
      </c>
      <c r="N190" s="56">
        <v>35</v>
      </c>
      <c r="O190" s="56">
        <v>33.770000000000003</v>
      </c>
      <c r="P190" s="56">
        <v>33.590000000000003</v>
      </c>
      <c r="Q190" s="56">
        <v>34.200000000000003</v>
      </c>
      <c r="R190" s="56">
        <v>34.979999999999997</v>
      </c>
      <c r="S190" s="56">
        <v>33.79</v>
      </c>
      <c r="T190" s="56">
        <v>33.9</v>
      </c>
      <c r="U190" s="56">
        <v>35.619999999999997</v>
      </c>
      <c r="V190" s="56">
        <v>33.9</v>
      </c>
      <c r="W190" s="56">
        <v>34</v>
      </c>
      <c r="X190" s="56">
        <v>34.700000000000003</v>
      </c>
      <c r="Y190" s="56">
        <v>34.270000000000003</v>
      </c>
      <c r="Z190" s="56">
        <v>33.47</v>
      </c>
      <c r="AA190" s="56">
        <v>36.229999999999997</v>
      </c>
      <c r="AB190" s="56">
        <v>34.700000000000003</v>
      </c>
      <c r="AC190" s="56">
        <v>33.520000000000003</v>
      </c>
      <c r="AD190" s="56">
        <v>33.770000000000003</v>
      </c>
      <c r="AE190" s="56"/>
      <c r="AF190" s="56">
        <v>34.200000000000003</v>
      </c>
      <c r="AG190" s="56">
        <v>34.020000000000003</v>
      </c>
      <c r="AH190" s="56">
        <v>34.729999999999997</v>
      </c>
      <c r="AI190" s="56">
        <v>33.130000000000003</v>
      </c>
      <c r="AJ190" s="56">
        <v>35.020000000000003</v>
      </c>
      <c r="AK190" s="56">
        <v>33.270000000000003</v>
      </c>
      <c r="AL190" s="56">
        <v>34.450000000000003</v>
      </c>
      <c r="AM190" s="56">
        <v>32.18</v>
      </c>
      <c r="AN190" s="56">
        <v>35.020000000000003</v>
      </c>
      <c r="AO190" s="56">
        <v>33.270000000000003</v>
      </c>
      <c r="AP190" s="56">
        <v>33.450000000000003</v>
      </c>
      <c r="AQ190" s="56">
        <v>32.89</v>
      </c>
      <c r="AR190" s="56">
        <v>32.630000000000003</v>
      </c>
      <c r="AS190" s="56">
        <v>32.61</v>
      </c>
      <c r="AT190" s="56">
        <v>32.159999999999997</v>
      </c>
      <c r="AU190" s="56">
        <v>34.51</v>
      </c>
      <c r="AV190" s="56">
        <v>32.49</v>
      </c>
      <c r="AW190" s="56">
        <v>32.29</v>
      </c>
      <c r="AX190" s="56">
        <v>32.549999999999997</v>
      </c>
      <c r="AY190" s="56">
        <v>34.85</v>
      </c>
      <c r="AZ190" s="56">
        <v>32.200000000000003</v>
      </c>
      <c r="BA190" s="32">
        <f>STDEV(E190:AZ190)</f>
        <v>1.0238135436020097</v>
      </c>
      <c r="BB190" s="32">
        <f t="shared" si="4"/>
        <v>3.0233057438250857</v>
      </c>
    </row>
    <row r="191" spans="1:54" x14ac:dyDescent="0.25">
      <c r="D191" s="25" t="s">
        <v>92</v>
      </c>
      <c r="E191" s="57">
        <v>17.09</v>
      </c>
      <c r="F191" s="45">
        <v>17.14</v>
      </c>
      <c r="G191" s="45">
        <v>17.23</v>
      </c>
      <c r="H191" s="45">
        <v>17.21</v>
      </c>
      <c r="I191" s="45">
        <v>17.21</v>
      </c>
      <c r="J191" s="45">
        <v>17.100000000000001</v>
      </c>
      <c r="K191" s="45">
        <v>17.13</v>
      </c>
      <c r="L191" s="45">
        <v>17.190000000000001</v>
      </c>
      <c r="M191" s="45">
        <v>17.260000000000002</v>
      </c>
      <c r="N191" s="45">
        <v>17.28</v>
      </c>
      <c r="O191" s="45">
        <v>17.16</v>
      </c>
      <c r="P191" s="45">
        <v>17.13</v>
      </c>
      <c r="Q191" s="45">
        <v>17.12</v>
      </c>
      <c r="R191" s="45">
        <v>17.11</v>
      </c>
      <c r="S191" s="45">
        <v>17.04</v>
      </c>
      <c r="T191" s="45">
        <v>17.07</v>
      </c>
      <c r="U191" s="45">
        <v>17.170000000000002</v>
      </c>
      <c r="V191" s="45">
        <v>17.28</v>
      </c>
      <c r="W191" s="45">
        <v>17.11</v>
      </c>
      <c r="X191" s="45">
        <v>17.13</v>
      </c>
      <c r="Y191" s="45">
        <v>17.28</v>
      </c>
      <c r="Z191" s="45">
        <v>17.329999999999998</v>
      </c>
      <c r="AA191" s="45">
        <v>17.07</v>
      </c>
      <c r="AB191" s="45">
        <v>17.07</v>
      </c>
      <c r="AC191" s="45">
        <v>17.21</v>
      </c>
      <c r="AD191" s="45">
        <v>17.12</v>
      </c>
      <c r="AE191" s="45">
        <v>17.3</v>
      </c>
      <c r="AF191" s="45">
        <v>17.11</v>
      </c>
      <c r="AG191" s="45">
        <v>17.21</v>
      </c>
      <c r="AH191" s="45">
        <v>17.07</v>
      </c>
      <c r="AI191" s="45">
        <v>17.02</v>
      </c>
      <c r="AJ191" s="45">
        <v>17.03</v>
      </c>
      <c r="AK191" s="45">
        <v>18.93</v>
      </c>
      <c r="AL191" s="45">
        <v>17.27</v>
      </c>
      <c r="AM191" s="45">
        <v>16.850000000000001</v>
      </c>
      <c r="AN191" s="45">
        <v>16.88</v>
      </c>
      <c r="AO191" s="45">
        <v>16.760000000000002</v>
      </c>
      <c r="AP191" s="45">
        <v>16.68</v>
      </c>
      <c r="AQ191" s="45">
        <v>16.66</v>
      </c>
      <c r="AR191" s="45">
        <v>16.649999999999999</v>
      </c>
      <c r="AS191" s="45">
        <v>16.75</v>
      </c>
      <c r="AT191" s="45">
        <v>16.7</v>
      </c>
      <c r="AU191" s="45">
        <v>16.66</v>
      </c>
      <c r="AV191" s="45">
        <v>16.71</v>
      </c>
      <c r="AW191" s="45">
        <v>16.649999999999999</v>
      </c>
      <c r="AX191" s="45">
        <v>16.7</v>
      </c>
      <c r="AY191" s="45">
        <v>16.61</v>
      </c>
      <c r="AZ191" s="45">
        <v>16.739999999999998</v>
      </c>
      <c r="BA191" s="32">
        <f t="shared" si="3"/>
        <v>0.35141431569672266</v>
      </c>
      <c r="BB191" s="32">
        <f t="shared" si="4"/>
        <v>2.0591185274839092</v>
      </c>
    </row>
    <row r="194" spans="1:52" x14ac:dyDescent="0.25">
      <c r="A194" s="1"/>
      <c r="B194" s="1"/>
      <c r="C194" s="1"/>
      <c r="D194" s="7" t="s">
        <v>189</v>
      </c>
      <c r="E194" s="1">
        <v>4.2399999999999984</v>
      </c>
      <c r="F194" s="1">
        <v>6.07</v>
      </c>
      <c r="G194" s="1">
        <v>4.7799999999999976</v>
      </c>
      <c r="H194" s="1">
        <v>6.57</v>
      </c>
      <c r="I194" s="1">
        <v>5.3099999999999987</v>
      </c>
      <c r="J194" s="1">
        <v>5.5</v>
      </c>
      <c r="K194" s="1">
        <v>5.259999999999998</v>
      </c>
      <c r="L194" s="1">
        <v>4.7699999999999996</v>
      </c>
      <c r="M194" s="1">
        <v>5</v>
      </c>
      <c r="N194" s="1">
        <v>4.75</v>
      </c>
      <c r="O194" s="1">
        <v>4.93</v>
      </c>
      <c r="P194" s="1">
        <v>4.879999999999999</v>
      </c>
      <c r="Q194" s="1">
        <v>3.4699999999999989</v>
      </c>
      <c r="R194" s="1">
        <v>4.9899999999999984</v>
      </c>
      <c r="S194" s="1">
        <v>4.0500000000000007</v>
      </c>
      <c r="T194" s="1">
        <v>6.02</v>
      </c>
      <c r="U194" s="1">
        <v>5.9600000000000009</v>
      </c>
      <c r="V194" s="58">
        <v>7.8599999999999994</v>
      </c>
      <c r="W194" s="1">
        <v>4.620000000000001</v>
      </c>
      <c r="X194" s="1">
        <v>4.9499999999999993</v>
      </c>
      <c r="Y194" s="1">
        <v>5.23</v>
      </c>
      <c r="Z194" s="1">
        <v>5.1700000000000017</v>
      </c>
      <c r="AA194" s="1">
        <v>5.0599999999999987</v>
      </c>
      <c r="AB194" s="1">
        <v>6.2399999999999984</v>
      </c>
      <c r="AC194" s="1">
        <v>8.16</v>
      </c>
      <c r="AD194" s="1">
        <v>5.1699999999999982</v>
      </c>
      <c r="AE194" s="1">
        <v>4.4399999999999977</v>
      </c>
      <c r="AF194" s="1">
        <v>4.9699999999999989</v>
      </c>
      <c r="AG194" s="1">
        <v>5.759999999999998</v>
      </c>
      <c r="AH194" s="1">
        <v>6.1400000000000006</v>
      </c>
      <c r="AI194" s="1">
        <v>4.5699999999999967</v>
      </c>
      <c r="AJ194" s="1">
        <v>4.620000000000001</v>
      </c>
      <c r="AK194" s="1">
        <v>6.8499999999999979</v>
      </c>
      <c r="AL194" s="1">
        <v>5.8300000000000018</v>
      </c>
      <c r="AM194" s="1">
        <v>4.389999999999997</v>
      </c>
      <c r="AN194" s="1">
        <v>4.3099999999999987</v>
      </c>
      <c r="AO194" s="1">
        <v>3.8599999999999994</v>
      </c>
      <c r="AP194" s="1">
        <v>5.1500000000000021</v>
      </c>
      <c r="AQ194" s="1">
        <v>4.41</v>
      </c>
      <c r="AR194" s="1">
        <v>5.77</v>
      </c>
      <c r="AS194" s="1">
        <v>5.4499999999999993</v>
      </c>
      <c r="AT194" s="1">
        <v>5.8999999999999986</v>
      </c>
      <c r="AU194" s="1">
        <v>3.0300000000000011</v>
      </c>
      <c r="AV194" s="1">
        <v>4.009999999999998</v>
      </c>
      <c r="AW194" s="1">
        <v>5.0599999999999987</v>
      </c>
      <c r="AX194" s="1">
        <v>5.129999999999999</v>
      </c>
      <c r="AY194" s="1">
        <v>6.2100000000000009</v>
      </c>
      <c r="AZ194" s="1">
        <v>5.0799999999999983</v>
      </c>
    </row>
    <row r="195" spans="1:52" x14ac:dyDescent="0.25">
      <c r="A195" s="1"/>
      <c r="B195" s="1"/>
      <c r="C195" s="1"/>
      <c r="D195" s="1" t="s">
        <v>197</v>
      </c>
      <c r="E195" s="1">
        <v>24.68</v>
      </c>
      <c r="F195" s="1">
        <v>26.82</v>
      </c>
      <c r="G195" s="1">
        <v>25.31</v>
      </c>
      <c r="H195" s="1">
        <v>26.85</v>
      </c>
      <c r="I195" s="1">
        <v>26.22</v>
      </c>
      <c r="J195" s="1">
        <v>27.31</v>
      </c>
      <c r="K195" s="1">
        <v>24.81</v>
      </c>
      <c r="L195" s="1">
        <v>25.94</v>
      </c>
      <c r="M195" s="1">
        <v>26.14</v>
      </c>
      <c r="N195" s="1">
        <v>27.45</v>
      </c>
      <c r="O195" s="1">
        <v>25.43</v>
      </c>
      <c r="P195" s="1">
        <v>25.49</v>
      </c>
      <c r="Q195" s="1">
        <v>25.63</v>
      </c>
      <c r="R195" s="1">
        <v>27.61</v>
      </c>
      <c r="S195" s="1">
        <v>25.18</v>
      </c>
      <c r="T195" s="1">
        <v>27.27</v>
      </c>
      <c r="U195" s="1">
        <v>28.2</v>
      </c>
      <c r="V195" s="1">
        <v>26.11</v>
      </c>
      <c r="W195" s="1">
        <v>25.43</v>
      </c>
      <c r="X195" s="1">
        <v>25.46</v>
      </c>
      <c r="Y195" s="1">
        <v>25.34</v>
      </c>
      <c r="Z195" s="1">
        <v>25.73</v>
      </c>
      <c r="AA195" s="1">
        <v>27.11</v>
      </c>
      <c r="AB195" s="1">
        <v>25.93</v>
      </c>
      <c r="AC195" s="1">
        <v>25.95</v>
      </c>
      <c r="AD195" s="1">
        <v>25.09</v>
      </c>
      <c r="AE195" s="1">
        <v>27.58</v>
      </c>
      <c r="AF195" s="1">
        <v>26.57</v>
      </c>
      <c r="AG195" s="1">
        <v>26.2</v>
      </c>
      <c r="AH195" s="1">
        <v>26.7</v>
      </c>
      <c r="AI195" s="1">
        <v>25.08</v>
      </c>
      <c r="AJ195" s="1">
        <v>26.3</v>
      </c>
      <c r="AK195" s="1">
        <v>25.72</v>
      </c>
      <c r="AL195" s="1">
        <v>25.1</v>
      </c>
      <c r="AM195" s="1">
        <v>24.99</v>
      </c>
      <c r="AN195" s="1">
        <v>25.47</v>
      </c>
      <c r="AO195" s="1">
        <v>25.34</v>
      </c>
      <c r="AP195" s="1">
        <v>25.26</v>
      </c>
      <c r="AQ195" s="1">
        <v>24.13</v>
      </c>
      <c r="AR195" s="1">
        <v>25.27</v>
      </c>
      <c r="AS195" s="1">
        <v>25.7</v>
      </c>
      <c r="AT195" s="1">
        <v>25.88</v>
      </c>
      <c r="AU195" s="1">
        <v>25.92</v>
      </c>
      <c r="AV195" s="1">
        <v>24.65</v>
      </c>
      <c r="AW195" s="1">
        <v>24.58</v>
      </c>
      <c r="AX195" s="1">
        <v>24.81</v>
      </c>
      <c r="AY195" s="1">
        <v>25.95</v>
      </c>
      <c r="AZ195" s="1">
        <v>24.65</v>
      </c>
    </row>
    <row r="196" spans="1:52" x14ac:dyDescent="0.25">
      <c r="A196" s="1"/>
      <c r="B196" s="1"/>
      <c r="C196" s="1"/>
      <c r="D196" s="1" t="s">
        <v>198</v>
      </c>
      <c r="E196" s="1">
        <v>20.440000000000001</v>
      </c>
      <c r="F196" s="1">
        <v>20.75</v>
      </c>
      <c r="G196" s="1">
        <v>20.53</v>
      </c>
      <c r="H196" s="1">
        <v>20.28</v>
      </c>
      <c r="I196" s="1">
        <v>20.91</v>
      </c>
      <c r="J196" s="1">
        <v>21.81</v>
      </c>
      <c r="K196" s="1">
        <v>19.55</v>
      </c>
      <c r="L196" s="1">
        <v>21.17</v>
      </c>
      <c r="M196" s="1">
        <v>21.14</v>
      </c>
      <c r="N196" s="1">
        <v>22.7</v>
      </c>
      <c r="O196" s="1">
        <v>20.5</v>
      </c>
      <c r="P196" s="1">
        <v>20.61</v>
      </c>
      <c r="Q196" s="1">
        <v>22.16</v>
      </c>
      <c r="R196" s="1">
        <v>22.62</v>
      </c>
      <c r="S196" s="1">
        <v>21.13</v>
      </c>
      <c r="T196" s="1">
        <v>21.25</v>
      </c>
      <c r="U196" s="1">
        <v>22.24</v>
      </c>
      <c r="V196" s="1">
        <v>18.25</v>
      </c>
      <c r="W196" s="1">
        <v>20.81</v>
      </c>
      <c r="X196" s="1">
        <v>20.51</v>
      </c>
      <c r="Y196" s="1">
        <v>20.11</v>
      </c>
      <c r="Z196" s="1">
        <v>20.56</v>
      </c>
      <c r="AA196" s="1">
        <v>22.05</v>
      </c>
      <c r="AB196" s="1">
        <v>19.690000000000001</v>
      </c>
      <c r="AC196" s="1">
        <v>17.79</v>
      </c>
      <c r="AD196" s="1">
        <v>19.920000000000002</v>
      </c>
      <c r="AE196" s="1">
        <v>23.14</v>
      </c>
      <c r="AF196" s="1">
        <v>21.6</v>
      </c>
      <c r="AG196" s="1">
        <v>20.440000000000001</v>
      </c>
      <c r="AH196" s="1">
        <v>20.56</v>
      </c>
      <c r="AI196" s="1">
        <v>20.51</v>
      </c>
      <c r="AJ196" s="1">
        <v>21.68</v>
      </c>
      <c r="AK196" s="1">
        <v>18.87</v>
      </c>
      <c r="AL196" s="1">
        <v>19.27</v>
      </c>
      <c r="AM196" s="1">
        <v>20.6</v>
      </c>
      <c r="AN196" s="1">
        <v>21.16</v>
      </c>
      <c r="AO196" s="1">
        <v>21.48</v>
      </c>
      <c r="AP196" s="1">
        <v>20.11</v>
      </c>
      <c r="AQ196" s="1">
        <v>19.72</v>
      </c>
      <c r="AR196" s="1">
        <v>19.5</v>
      </c>
      <c r="AS196" s="1">
        <v>20.25</v>
      </c>
      <c r="AT196" s="1">
        <v>19.98</v>
      </c>
      <c r="AU196" s="1">
        <v>22.89</v>
      </c>
      <c r="AV196" s="1">
        <v>20.64</v>
      </c>
      <c r="AW196" s="1">
        <v>19.52</v>
      </c>
      <c r="AX196" s="1">
        <v>19.68</v>
      </c>
      <c r="AY196" s="1">
        <v>19.739999999999998</v>
      </c>
      <c r="AZ196" s="1">
        <v>19.57</v>
      </c>
    </row>
  </sheetData>
  <conditionalFormatting sqref="F194:AZ194">
    <cfRule type="cellIs" dxfId="4" priority="1" operator="greaterThan">
      <formula>7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B185"/>
  <sheetViews>
    <sheetView workbookViewId="0">
      <selection activeCell="G12" sqref="G12"/>
    </sheetView>
  </sheetViews>
  <sheetFormatPr defaultRowHeight="15" x14ac:dyDescent="0.25"/>
  <cols>
    <col min="4" max="4" width="18" bestFit="1" customWidth="1"/>
    <col min="5" max="52" width="8.85546875" style="31"/>
    <col min="53" max="53" width="10.42578125" style="31" bestFit="1" customWidth="1"/>
    <col min="54" max="54" width="8.85546875" style="31"/>
  </cols>
  <sheetData>
    <row r="1" spans="1:53" s="41" customFormat="1" x14ac:dyDescent="0.25">
      <c r="A1" s="41" t="s">
        <v>683</v>
      </c>
      <c r="E1" s="41" t="s">
        <v>211</v>
      </c>
      <c r="F1" s="41" t="s">
        <v>211</v>
      </c>
      <c r="G1" s="41" t="s">
        <v>668</v>
      </c>
      <c r="H1" s="41" t="s">
        <v>212</v>
      </c>
      <c r="I1" s="41" t="s">
        <v>213</v>
      </c>
      <c r="J1" s="41" t="s">
        <v>213</v>
      </c>
      <c r="K1" s="41" t="s">
        <v>214</v>
      </c>
      <c r="L1" s="41" t="s">
        <v>214</v>
      </c>
      <c r="M1" s="41" t="s">
        <v>215</v>
      </c>
      <c r="N1" s="41" t="s">
        <v>668</v>
      </c>
      <c r="O1" s="41" t="s">
        <v>612</v>
      </c>
      <c r="P1" s="41" t="s">
        <v>612</v>
      </c>
      <c r="Q1" s="41" t="s">
        <v>616</v>
      </c>
      <c r="R1" s="41" t="s">
        <v>616</v>
      </c>
      <c r="S1" s="41" t="s">
        <v>617</v>
      </c>
      <c r="T1" s="41" t="s">
        <v>617</v>
      </c>
      <c r="U1" s="41" t="s">
        <v>618</v>
      </c>
      <c r="V1" s="41" t="s">
        <v>618</v>
      </c>
      <c r="W1" s="41" t="s">
        <v>619</v>
      </c>
      <c r="X1" s="41" t="s">
        <v>619</v>
      </c>
      <c r="Y1" s="41" t="s">
        <v>671</v>
      </c>
      <c r="Z1" s="41" t="s">
        <v>671</v>
      </c>
      <c r="AA1" s="41" t="s">
        <v>630</v>
      </c>
      <c r="AB1" s="41" t="s">
        <v>630</v>
      </c>
      <c r="AC1" s="41" t="s">
        <v>635</v>
      </c>
      <c r="AD1" s="41" t="s">
        <v>635</v>
      </c>
      <c r="AE1" s="41" t="s">
        <v>636</v>
      </c>
      <c r="AF1" s="41" t="s">
        <v>636</v>
      </c>
      <c r="AG1" s="41" t="s">
        <v>639</v>
      </c>
      <c r="AH1" s="41" t="s">
        <v>639</v>
      </c>
      <c r="AI1" s="41" t="s">
        <v>642</v>
      </c>
      <c r="AJ1" s="41" t="s">
        <v>642</v>
      </c>
      <c r="AK1" s="41" t="s">
        <v>647</v>
      </c>
      <c r="AL1" s="41" t="s">
        <v>647</v>
      </c>
      <c r="AM1" s="41" t="s">
        <v>648</v>
      </c>
      <c r="AN1" s="41" t="s">
        <v>648</v>
      </c>
      <c r="AO1" s="41" t="s">
        <v>653</v>
      </c>
      <c r="AP1" s="41" t="s">
        <v>653</v>
      </c>
      <c r="AQ1" s="41" t="s">
        <v>654</v>
      </c>
      <c r="AR1" s="41" t="s">
        <v>654</v>
      </c>
      <c r="AS1" s="41" t="s">
        <v>661</v>
      </c>
      <c r="AT1" s="41" t="s">
        <v>661</v>
      </c>
      <c r="AU1" s="41" t="s">
        <v>662</v>
      </c>
      <c r="AV1" s="41" t="s">
        <v>662</v>
      </c>
      <c r="AW1" s="41" t="s">
        <v>663</v>
      </c>
      <c r="AX1" s="41" t="s">
        <v>663</v>
      </c>
      <c r="AY1" s="41" t="s">
        <v>666</v>
      </c>
      <c r="AZ1" s="41" t="s">
        <v>666</v>
      </c>
    </row>
    <row r="2" spans="1:53" s="33" customFormat="1" x14ac:dyDescent="0.25">
      <c r="A2" s="33" t="s">
        <v>602</v>
      </c>
      <c r="E2" s="33" t="s">
        <v>1</v>
      </c>
      <c r="F2" s="33" t="s">
        <v>2</v>
      </c>
      <c r="G2" s="33" t="s">
        <v>667</v>
      </c>
      <c r="H2" s="33" t="s">
        <v>205</v>
      </c>
      <c r="I2" s="33" t="s">
        <v>206</v>
      </c>
      <c r="J2" s="33" t="s">
        <v>207</v>
      </c>
      <c r="K2" s="33" t="s">
        <v>208</v>
      </c>
      <c r="L2" s="33" t="s">
        <v>209</v>
      </c>
      <c r="M2" s="33" t="s">
        <v>210</v>
      </c>
      <c r="N2" s="33" t="s">
        <v>669</v>
      </c>
      <c r="O2" s="33" t="s">
        <v>603</v>
      </c>
      <c r="P2" s="33" t="s">
        <v>604</v>
      </c>
      <c r="Q2" s="33" t="s">
        <v>626</v>
      </c>
      <c r="R2" s="33" t="s">
        <v>627</v>
      </c>
      <c r="S2" s="33" t="s">
        <v>620</v>
      </c>
      <c r="T2" s="33" t="s">
        <v>621</v>
      </c>
      <c r="U2" s="33" t="s">
        <v>622</v>
      </c>
      <c r="V2" s="33" t="s">
        <v>623</v>
      </c>
      <c r="W2" s="33" t="s">
        <v>624</v>
      </c>
      <c r="X2" s="33" t="s">
        <v>625</v>
      </c>
      <c r="Y2" s="33" t="s">
        <v>670</v>
      </c>
      <c r="Z2" s="33" t="s">
        <v>672</v>
      </c>
      <c r="AA2" s="33" t="s">
        <v>628</v>
      </c>
      <c r="AB2" s="33" t="s">
        <v>629</v>
      </c>
      <c r="AC2" s="33" t="s">
        <v>631</v>
      </c>
      <c r="AD2" s="33" t="s">
        <v>632</v>
      </c>
      <c r="AE2" s="33" t="s">
        <v>633</v>
      </c>
      <c r="AF2" s="33" t="s">
        <v>634</v>
      </c>
      <c r="AG2" s="33" t="s">
        <v>637</v>
      </c>
      <c r="AH2" s="33" t="s">
        <v>638</v>
      </c>
      <c r="AI2" s="33" t="s">
        <v>640</v>
      </c>
      <c r="AJ2" s="33" t="s">
        <v>641</v>
      </c>
      <c r="AK2" s="33" t="s">
        <v>643</v>
      </c>
      <c r="AL2" s="33" t="s">
        <v>644</v>
      </c>
      <c r="AM2" s="33" t="s">
        <v>645</v>
      </c>
      <c r="AN2" s="33" t="s">
        <v>646</v>
      </c>
      <c r="AO2" s="33" t="s">
        <v>649</v>
      </c>
      <c r="AP2" s="33" t="s">
        <v>650</v>
      </c>
      <c r="AQ2" s="33" t="s">
        <v>651</v>
      </c>
      <c r="AR2" s="33" t="s">
        <v>652</v>
      </c>
      <c r="AS2" s="33" t="s">
        <v>655</v>
      </c>
      <c r="AT2" s="33" t="s">
        <v>656</v>
      </c>
      <c r="AU2" s="33" t="s">
        <v>657</v>
      </c>
      <c r="AV2" s="33" t="s">
        <v>658</v>
      </c>
      <c r="AW2" s="33" t="s">
        <v>659</v>
      </c>
      <c r="AX2" s="33" t="s">
        <v>660</v>
      </c>
      <c r="AY2" s="33" t="s">
        <v>664</v>
      </c>
      <c r="AZ2" s="33" t="s">
        <v>665</v>
      </c>
    </row>
    <row r="3" spans="1:53" s="71" customFormat="1" x14ac:dyDescent="0.25">
      <c r="A3" s="71" t="s">
        <v>673</v>
      </c>
      <c r="E3" s="71">
        <v>400</v>
      </c>
      <c r="F3" s="71">
        <v>400</v>
      </c>
      <c r="G3" s="71">
        <v>400</v>
      </c>
      <c r="H3" s="71">
        <v>401</v>
      </c>
      <c r="I3" s="71">
        <v>401</v>
      </c>
      <c r="J3" s="71">
        <v>401</v>
      </c>
      <c r="K3" s="71">
        <v>402</v>
      </c>
      <c r="L3" s="71">
        <v>402</v>
      </c>
      <c r="M3" s="71">
        <v>402</v>
      </c>
      <c r="N3" s="71">
        <v>403</v>
      </c>
      <c r="O3" s="71">
        <v>403</v>
      </c>
      <c r="P3" s="71">
        <v>403</v>
      </c>
      <c r="Q3" s="71">
        <v>405</v>
      </c>
      <c r="R3" s="71">
        <v>405</v>
      </c>
      <c r="S3" s="71">
        <v>405</v>
      </c>
      <c r="T3" s="71">
        <v>406</v>
      </c>
      <c r="U3" s="71">
        <v>406</v>
      </c>
      <c r="V3" s="71">
        <v>406</v>
      </c>
      <c r="W3" s="71">
        <v>407</v>
      </c>
      <c r="X3" s="71">
        <v>407</v>
      </c>
      <c r="Y3" s="71">
        <v>407</v>
      </c>
      <c r="Z3" s="71">
        <v>408</v>
      </c>
      <c r="AA3" s="71">
        <v>408</v>
      </c>
      <c r="AB3" s="71">
        <v>408</v>
      </c>
      <c r="AC3" s="71">
        <v>409</v>
      </c>
      <c r="AD3" s="71">
        <v>409</v>
      </c>
      <c r="AE3" s="71">
        <v>409</v>
      </c>
      <c r="AF3" s="71">
        <v>410</v>
      </c>
      <c r="AG3" s="71">
        <v>410</v>
      </c>
      <c r="AH3" s="71">
        <v>410</v>
      </c>
      <c r="AI3" s="71">
        <v>412</v>
      </c>
      <c r="AJ3" s="71">
        <v>412</v>
      </c>
      <c r="AK3" s="71">
        <v>412</v>
      </c>
      <c r="AL3" s="71">
        <v>413</v>
      </c>
      <c r="AM3" s="71">
        <v>413</v>
      </c>
      <c r="AN3" s="71">
        <v>413</v>
      </c>
      <c r="AO3" s="71">
        <v>414</v>
      </c>
      <c r="AP3" s="71">
        <v>414</v>
      </c>
      <c r="AQ3" s="71">
        <v>414</v>
      </c>
      <c r="AR3" s="71">
        <v>415</v>
      </c>
      <c r="AS3" s="71">
        <v>415</v>
      </c>
      <c r="AT3" s="71">
        <v>415</v>
      </c>
      <c r="AU3" s="71">
        <v>417</v>
      </c>
      <c r="AV3" s="71">
        <v>417</v>
      </c>
      <c r="AW3" s="71">
        <v>417</v>
      </c>
      <c r="AX3" s="71">
        <v>419</v>
      </c>
      <c r="AY3" s="71">
        <v>419</v>
      </c>
      <c r="AZ3" s="71">
        <v>419</v>
      </c>
    </row>
    <row r="4" spans="1:53" s="31" customFormat="1" x14ac:dyDescent="0.25">
      <c r="A4" s="31" t="s">
        <v>674</v>
      </c>
      <c r="B4" s="31" t="s">
        <v>217</v>
      </c>
      <c r="C4" s="31" t="s">
        <v>216</v>
      </c>
      <c r="D4" s="31" t="s">
        <v>0</v>
      </c>
      <c r="E4" s="36" t="s">
        <v>675</v>
      </c>
      <c r="F4" s="31" t="s">
        <v>676</v>
      </c>
      <c r="G4" s="31" t="s">
        <v>677</v>
      </c>
      <c r="H4" s="36" t="s">
        <v>675</v>
      </c>
      <c r="I4" s="31" t="s">
        <v>676</v>
      </c>
      <c r="J4" s="31" t="s">
        <v>677</v>
      </c>
      <c r="K4" s="36" t="s">
        <v>675</v>
      </c>
      <c r="L4" s="31" t="s">
        <v>676</v>
      </c>
      <c r="M4" s="31" t="s">
        <v>677</v>
      </c>
      <c r="N4" s="36" t="s">
        <v>675</v>
      </c>
      <c r="O4" s="31" t="s">
        <v>676</v>
      </c>
      <c r="P4" s="31" t="s">
        <v>677</v>
      </c>
      <c r="Q4" s="36" t="s">
        <v>675</v>
      </c>
      <c r="R4" s="31" t="s">
        <v>676</v>
      </c>
      <c r="S4" s="31" t="s">
        <v>677</v>
      </c>
      <c r="T4" s="36" t="s">
        <v>675</v>
      </c>
      <c r="U4" s="31" t="s">
        <v>676</v>
      </c>
      <c r="V4" s="31" t="s">
        <v>677</v>
      </c>
      <c r="W4" s="36" t="s">
        <v>675</v>
      </c>
      <c r="X4" s="31" t="s">
        <v>676</v>
      </c>
      <c r="Y4" s="31" t="s">
        <v>677</v>
      </c>
      <c r="Z4" s="36" t="s">
        <v>675</v>
      </c>
      <c r="AA4" s="31" t="s">
        <v>676</v>
      </c>
      <c r="AB4" s="31" t="s">
        <v>677</v>
      </c>
      <c r="AC4" s="36" t="s">
        <v>675</v>
      </c>
      <c r="AD4" s="31" t="s">
        <v>676</v>
      </c>
      <c r="AE4" s="31" t="s">
        <v>677</v>
      </c>
      <c r="AF4" s="36" t="s">
        <v>675</v>
      </c>
      <c r="AG4" s="31" t="s">
        <v>676</v>
      </c>
      <c r="AH4" s="31" t="s">
        <v>677</v>
      </c>
      <c r="AI4" s="36" t="s">
        <v>675</v>
      </c>
      <c r="AJ4" s="31" t="s">
        <v>676</v>
      </c>
      <c r="AK4" s="31" t="s">
        <v>677</v>
      </c>
      <c r="AL4" s="36" t="s">
        <v>675</v>
      </c>
      <c r="AM4" s="31" t="s">
        <v>676</v>
      </c>
      <c r="AN4" s="31" t="s">
        <v>677</v>
      </c>
      <c r="AO4" s="36" t="s">
        <v>675</v>
      </c>
      <c r="AP4" s="31" t="s">
        <v>676</v>
      </c>
      <c r="AQ4" s="31" t="s">
        <v>677</v>
      </c>
      <c r="AR4" s="36" t="s">
        <v>675</v>
      </c>
      <c r="AS4" s="31" t="s">
        <v>676</v>
      </c>
      <c r="AT4" s="31" t="s">
        <v>677</v>
      </c>
      <c r="AU4" s="36" t="s">
        <v>675</v>
      </c>
      <c r="AV4" s="31" t="s">
        <v>676</v>
      </c>
      <c r="AW4" s="31" t="s">
        <v>677</v>
      </c>
      <c r="AX4" s="36" t="s">
        <v>675</v>
      </c>
      <c r="AY4" s="31" t="s">
        <v>676</v>
      </c>
      <c r="AZ4" s="31" t="s">
        <v>677</v>
      </c>
      <c r="BA4" s="31" t="s">
        <v>687</v>
      </c>
    </row>
    <row r="5" spans="1:53" x14ac:dyDescent="0.25">
      <c r="A5" s="23">
        <v>1</v>
      </c>
      <c r="B5" s="23" t="s">
        <v>410</v>
      </c>
      <c r="C5" s="23" t="s">
        <v>218</v>
      </c>
      <c r="D5" s="26" t="s">
        <v>3</v>
      </c>
      <c r="E5" s="37">
        <v>28.7</v>
      </c>
      <c r="F5" s="34">
        <v>31.18</v>
      </c>
      <c r="G5" s="34">
        <v>29.46</v>
      </c>
      <c r="H5" s="34">
        <v>30.74</v>
      </c>
      <c r="I5" s="34">
        <v>30.23</v>
      </c>
      <c r="J5" s="34">
        <v>31.19</v>
      </c>
      <c r="K5" s="34">
        <v>29.08</v>
      </c>
      <c r="L5" s="34">
        <v>30.16</v>
      </c>
      <c r="M5" s="34">
        <v>30.45</v>
      </c>
      <c r="N5" s="34">
        <v>31.77</v>
      </c>
      <c r="O5" s="34">
        <v>29.6</v>
      </c>
      <c r="P5" s="34">
        <v>29.84</v>
      </c>
      <c r="Q5" s="34">
        <v>29.9</v>
      </c>
      <c r="R5" s="34">
        <v>31.44</v>
      </c>
      <c r="S5" s="34">
        <v>29.43</v>
      </c>
      <c r="T5" s="34">
        <v>31.45</v>
      </c>
      <c r="U5" s="34">
        <v>31.92</v>
      </c>
      <c r="V5" s="34">
        <v>29.62</v>
      </c>
      <c r="W5" s="34">
        <v>29.67</v>
      </c>
      <c r="X5" s="34">
        <v>29.59</v>
      </c>
      <c r="Y5" s="34">
        <v>29.19</v>
      </c>
      <c r="Z5" s="34">
        <v>29.56</v>
      </c>
      <c r="AA5" s="34">
        <v>31.24</v>
      </c>
      <c r="AB5" s="34">
        <v>29.86</v>
      </c>
      <c r="AC5" s="34">
        <v>28.96</v>
      </c>
      <c r="AD5" s="34">
        <v>29.24</v>
      </c>
      <c r="AE5" s="34">
        <v>31.63</v>
      </c>
      <c r="AF5" s="34">
        <v>30.83</v>
      </c>
      <c r="AG5" s="34">
        <v>30.1</v>
      </c>
      <c r="AH5" s="34">
        <v>30.69</v>
      </c>
      <c r="AI5" s="34">
        <v>29.52</v>
      </c>
      <c r="AJ5" s="34">
        <v>30.27</v>
      </c>
      <c r="AK5" s="34">
        <v>29.69</v>
      </c>
      <c r="AL5" s="34">
        <v>28.98</v>
      </c>
      <c r="AM5" s="34">
        <v>29.25</v>
      </c>
      <c r="AN5" s="34">
        <v>29.2</v>
      </c>
      <c r="AO5" s="34">
        <v>29.89</v>
      </c>
      <c r="AP5" s="34">
        <v>29.49</v>
      </c>
      <c r="AQ5" s="34">
        <v>28.21</v>
      </c>
      <c r="AR5" s="34">
        <v>29.61</v>
      </c>
      <c r="AS5" s="34">
        <v>29.74</v>
      </c>
      <c r="AT5" s="34">
        <v>29.89</v>
      </c>
      <c r="AU5" s="34">
        <v>30.01</v>
      </c>
      <c r="AV5" s="34">
        <v>28.63</v>
      </c>
      <c r="AW5" s="34">
        <v>28.83</v>
      </c>
      <c r="AX5" s="34">
        <v>29.43</v>
      </c>
      <c r="AY5" s="34">
        <v>29.64</v>
      </c>
      <c r="AZ5" s="34">
        <v>29.07</v>
      </c>
      <c r="BA5" s="32">
        <f>AVERAGE(E5:AZ5)</f>
        <v>29.918125000000007</v>
      </c>
    </row>
    <row r="6" spans="1:53" x14ac:dyDescent="0.25">
      <c r="A6" s="24">
        <v>2</v>
      </c>
      <c r="B6" s="24" t="s">
        <v>411</v>
      </c>
      <c r="C6" s="24" t="s">
        <v>219</v>
      </c>
      <c r="D6" s="24" t="s">
        <v>4</v>
      </c>
      <c r="E6" s="35">
        <v>32.18</v>
      </c>
      <c r="F6" s="35">
        <v>33.01</v>
      </c>
      <c r="G6" s="35">
        <v>32.03</v>
      </c>
      <c r="H6" s="35">
        <v>33.35</v>
      </c>
      <c r="I6" s="35">
        <v>32.869999999999997</v>
      </c>
      <c r="J6" s="35">
        <v>34.15</v>
      </c>
      <c r="K6" s="35">
        <v>32.5</v>
      </c>
      <c r="L6" s="35">
        <v>32.9</v>
      </c>
      <c r="M6" s="35">
        <v>33.549999999999997</v>
      </c>
      <c r="N6" s="63">
        <v>35.229999999999997</v>
      </c>
      <c r="O6" s="35">
        <v>32.14</v>
      </c>
      <c r="P6" s="35">
        <v>32.770000000000003</v>
      </c>
      <c r="Q6" s="35">
        <v>32.68</v>
      </c>
      <c r="R6" s="35">
        <v>34.81</v>
      </c>
      <c r="S6" s="35">
        <v>32.97</v>
      </c>
      <c r="T6" s="35">
        <v>33.21</v>
      </c>
      <c r="U6" s="63">
        <v>35.159999999999997</v>
      </c>
      <c r="V6" s="35">
        <v>30.97</v>
      </c>
      <c r="W6" s="35">
        <v>32.57</v>
      </c>
      <c r="X6" s="35">
        <v>33.06</v>
      </c>
      <c r="Y6" s="35">
        <v>32.270000000000003</v>
      </c>
      <c r="Z6" s="35">
        <v>32.28</v>
      </c>
      <c r="AA6" s="35">
        <v>33.35</v>
      </c>
      <c r="AB6" s="35">
        <v>31.25</v>
      </c>
      <c r="AC6" s="35">
        <v>30.93</v>
      </c>
      <c r="AD6" s="35">
        <v>32.549999999999997</v>
      </c>
      <c r="AE6" s="35">
        <v>34.869999999999997</v>
      </c>
      <c r="AF6" s="35">
        <v>32.92</v>
      </c>
      <c r="AG6" s="35">
        <v>32.880000000000003</v>
      </c>
      <c r="AH6" s="35">
        <v>32.9</v>
      </c>
      <c r="AI6" s="35">
        <v>31.79</v>
      </c>
      <c r="AJ6" s="35">
        <v>32.76</v>
      </c>
      <c r="AK6" s="35">
        <v>31</v>
      </c>
      <c r="AL6" s="35">
        <v>31.9</v>
      </c>
      <c r="AM6" s="35">
        <v>32.619999999999997</v>
      </c>
      <c r="AN6" s="35">
        <v>33.25</v>
      </c>
      <c r="AO6" s="35">
        <v>32.35</v>
      </c>
      <c r="AP6" s="35">
        <v>32.020000000000003</v>
      </c>
      <c r="AQ6" s="35">
        <v>31.54</v>
      </c>
      <c r="AR6" s="35">
        <v>31.53</v>
      </c>
      <c r="AS6" s="35">
        <v>32.659999999999997</v>
      </c>
      <c r="AT6" s="35">
        <v>32.31</v>
      </c>
      <c r="AU6" s="35">
        <v>33.869999999999997</v>
      </c>
      <c r="AV6" s="35">
        <v>32.68</v>
      </c>
      <c r="AW6" s="35">
        <v>31.36</v>
      </c>
      <c r="AX6" s="35">
        <v>31.74</v>
      </c>
      <c r="AY6" s="35">
        <v>32.56</v>
      </c>
      <c r="AZ6" s="35">
        <v>31.12</v>
      </c>
      <c r="BA6" s="32">
        <f t="shared" ref="BA6:BA64" si="0">AVERAGE(E6:AZ6)</f>
        <v>32.653541666666655</v>
      </c>
    </row>
    <row r="7" spans="1:53" x14ac:dyDescent="0.25">
      <c r="A7" s="23">
        <v>5</v>
      </c>
      <c r="B7" s="23" t="s">
        <v>414</v>
      </c>
      <c r="C7" s="23" t="s">
        <v>222</v>
      </c>
      <c r="D7" s="23" t="s">
        <v>7</v>
      </c>
      <c r="E7" s="34">
        <v>26.27</v>
      </c>
      <c r="F7" s="34">
        <v>29.1</v>
      </c>
      <c r="G7" s="34">
        <v>27.84</v>
      </c>
      <c r="H7" s="34">
        <v>29.13</v>
      </c>
      <c r="I7" s="34">
        <v>28.18</v>
      </c>
      <c r="J7" s="34">
        <v>29.85</v>
      </c>
      <c r="K7" s="34">
        <v>26.59</v>
      </c>
      <c r="L7" s="34">
        <v>27.65</v>
      </c>
      <c r="M7" s="34">
        <v>28.3</v>
      </c>
      <c r="N7" s="34">
        <v>29.64</v>
      </c>
      <c r="O7" s="34">
        <v>27.11</v>
      </c>
      <c r="P7" s="34">
        <v>27.3</v>
      </c>
      <c r="Q7" s="34">
        <v>27.48</v>
      </c>
      <c r="R7" s="34">
        <v>29.43</v>
      </c>
      <c r="S7" s="34">
        <v>27.2</v>
      </c>
      <c r="T7" s="34">
        <v>29.51</v>
      </c>
      <c r="U7" s="34">
        <v>29.89</v>
      </c>
      <c r="V7" s="34">
        <v>28.24</v>
      </c>
      <c r="W7" s="34">
        <v>27.33</v>
      </c>
      <c r="X7" s="34">
        <v>27.24</v>
      </c>
      <c r="Y7" s="34">
        <v>27.55</v>
      </c>
      <c r="Z7" s="34">
        <v>27.91</v>
      </c>
      <c r="AA7" s="34">
        <v>28.98</v>
      </c>
      <c r="AB7" s="34">
        <v>27.84</v>
      </c>
      <c r="AC7" s="34">
        <v>27.91</v>
      </c>
      <c r="AD7" s="34">
        <v>27.26</v>
      </c>
      <c r="AE7" s="34">
        <v>29.44</v>
      </c>
      <c r="AF7" s="34">
        <v>28.71</v>
      </c>
      <c r="AG7" s="34">
        <v>28.53</v>
      </c>
      <c r="AH7" s="34">
        <v>28.85</v>
      </c>
      <c r="AI7" s="34">
        <v>27.12</v>
      </c>
      <c r="AJ7" s="34">
        <v>28.1</v>
      </c>
      <c r="AK7" s="34">
        <v>28.34</v>
      </c>
      <c r="AL7" s="34">
        <v>27.28</v>
      </c>
      <c r="AM7" s="34">
        <v>27.34</v>
      </c>
      <c r="AN7" s="34">
        <v>27.72</v>
      </c>
      <c r="AO7" s="34">
        <v>27.45</v>
      </c>
      <c r="AP7" s="34">
        <v>27.26</v>
      </c>
      <c r="AQ7" s="34">
        <v>25.99</v>
      </c>
      <c r="AR7" s="34">
        <v>27.84</v>
      </c>
      <c r="AS7" s="34">
        <v>28.01</v>
      </c>
      <c r="AT7" s="34">
        <v>28.47</v>
      </c>
      <c r="AU7" s="34">
        <v>27.87</v>
      </c>
      <c r="AV7" s="34">
        <v>26.66</v>
      </c>
      <c r="AW7" s="34">
        <v>26.86</v>
      </c>
      <c r="AX7" s="34">
        <v>26.83</v>
      </c>
      <c r="AY7" s="34">
        <v>27.65</v>
      </c>
      <c r="AZ7" s="34">
        <v>26.59</v>
      </c>
      <c r="BA7" s="32">
        <f t="shared" si="0"/>
        <v>27.909166666666664</v>
      </c>
    </row>
    <row r="8" spans="1:53" x14ac:dyDescent="0.25">
      <c r="A8" s="24">
        <v>6</v>
      </c>
      <c r="B8" s="24" t="s">
        <v>415</v>
      </c>
      <c r="C8" s="24" t="s">
        <v>223</v>
      </c>
      <c r="D8" s="4" t="s">
        <v>8</v>
      </c>
      <c r="E8" s="35">
        <v>32.76</v>
      </c>
      <c r="F8" s="35">
        <v>34.659999999999997</v>
      </c>
      <c r="G8" s="35">
        <v>33.79</v>
      </c>
      <c r="H8" s="63">
        <v>35.01</v>
      </c>
      <c r="I8" s="35">
        <v>34.979999999999997</v>
      </c>
      <c r="J8" s="67">
        <v>36.58</v>
      </c>
      <c r="K8" s="35">
        <v>31.07</v>
      </c>
      <c r="L8" s="35">
        <v>32.479999999999997</v>
      </c>
      <c r="M8" s="35">
        <v>32.83</v>
      </c>
      <c r="N8" s="35">
        <v>33.630000000000003</v>
      </c>
      <c r="O8" s="35">
        <v>31.73</v>
      </c>
      <c r="P8" s="35">
        <v>31.58</v>
      </c>
      <c r="Q8" s="35">
        <v>32.53</v>
      </c>
      <c r="R8" s="35">
        <v>36</v>
      </c>
      <c r="S8" s="35">
        <v>31.92</v>
      </c>
      <c r="T8" s="63">
        <v>35.24</v>
      </c>
      <c r="U8" s="35">
        <v>34.049999999999997</v>
      </c>
      <c r="V8" s="35">
        <v>33.51</v>
      </c>
      <c r="W8" s="35">
        <v>32.07</v>
      </c>
      <c r="X8" s="35">
        <v>31.93</v>
      </c>
      <c r="Y8" s="35">
        <v>32.1</v>
      </c>
      <c r="Z8" s="35">
        <v>32.119999999999997</v>
      </c>
      <c r="AA8" s="35">
        <v>32.909999999999997</v>
      </c>
      <c r="AB8" s="35">
        <v>32.33</v>
      </c>
      <c r="AC8" s="35">
        <v>31.95</v>
      </c>
      <c r="AD8" s="35">
        <v>30.86</v>
      </c>
      <c r="AE8" s="35">
        <v>33.06</v>
      </c>
      <c r="AF8" s="35">
        <v>32.03</v>
      </c>
      <c r="AG8" s="35">
        <v>31.61</v>
      </c>
      <c r="AH8" s="35">
        <v>32.950000000000003</v>
      </c>
      <c r="AI8" s="35">
        <v>31.12</v>
      </c>
      <c r="AJ8" s="35">
        <v>32.61</v>
      </c>
      <c r="AK8" s="35">
        <v>33.19</v>
      </c>
      <c r="AL8" s="35">
        <v>32.479999999999997</v>
      </c>
      <c r="AM8" s="35">
        <v>32.26</v>
      </c>
      <c r="AN8" s="35">
        <v>32.97</v>
      </c>
      <c r="AO8" s="35">
        <v>31.98</v>
      </c>
      <c r="AP8" s="35">
        <v>32.64</v>
      </c>
      <c r="AQ8" s="35">
        <v>30.86</v>
      </c>
      <c r="AR8" s="35">
        <v>31.87</v>
      </c>
      <c r="AS8" s="35">
        <v>31.77</v>
      </c>
      <c r="AT8" s="35">
        <v>32</v>
      </c>
      <c r="AU8" s="35">
        <v>33.090000000000003</v>
      </c>
      <c r="AV8" s="35">
        <v>31.82</v>
      </c>
      <c r="AW8" s="35">
        <v>31.83</v>
      </c>
      <c r="AX8" s="35">
        <v>31.6</v>
      </c>
      <c r="AY8" s="35">
        <v>32.880000000000003</v>
      </c>
      <c r="AZ8" s="35">
        <v>31.87</v>
      </c>
      <c r="BA8" s="32">
        <f t="shared" si="0"/>
        <v>32.689791666666657</v>
      </c>
    </row>
    <row r="9" spans="1:53" x14ac:dyDescent="0.25">
      <c r="A9" s="23">
        <v>7</v>
      </c>
      <c r="B9" s="23" t="s">
        <v>416</v>
      </c>
      <c r="C9" s="23" t="s">
        <v>224</v>
      </c>
      <c r="D9" s="23" t="s">
        <v>9</v>
      </c>
      <c r="E9" s="34">
        <v>29.51</v>
      </c>
      <c r="F9" s="34">
        <v>33.29</v>
      </c>
      <c r="G9" s="34">
        <v>29.95</v>
      </c>
      <c r="H9" s="34">
        <v>34.03</v>
      </c>
      <c r="I9" s="34">
        <v>33.299999999999997</v>
      </c>
      <c r="J9" s="64">
        <v>35.78</v>
      </c>
      <c r="K9" s="34">
        <v>30.85</v>
      </c>
      <c r="L9" s="34">
        <v>33.770000000000003</v>
      </c>
      <c r="M9" s="34">
        <v>33.56</v>
      </c>
      <c r="N9" s="34">
        <v>32.86</v>
      </c>
      <c r="O9" s="34">
        <v>32.42</v>
      </c>
      <c r="P9" s="34">
        <v>32.42</v>
      </c>
      <c r="Q9" s="34">
        <v>31.77</v>
      </c>
      <c r="R9" s="64">
        <v>35.130000000000003</v>
      </c>
      <c r="S9" s="34">
        <v>31.8</v>
      </c>
      <c r="T9" s="34">
        <v>34.75</v>
      </c>
      <c r="U9" s="64">
        <v>35.619999999999997</v>
      </c>
      <c r="V9" s="34">
        <v>32.97</v>
      </c>
      <c r="W9" s="34">
        <v>31.26</v>
      </c>
      <c r="X9" s="34">
        <v>31.89</v>
      </c>
      <c r="Y9" s="34">
        <v>29.97</v>
      </c>
      <c r="Z9" s="34">
        <v>30.77</v>
      </c>
      <c r="AA9" s="34">
        <v>34.47</v>
      </c>
      <c r="AB9" s="34">
        <v>33.770000000000003</v>
      </c>
      <c r="AC9" s="34">
        <v>31.87</v>
      </c>
      <c r="AD9" s="34">
        <v>31.83</v>
      </c>
      <c r="AE9" s="34">
        <v>33.840000000000003</v>
      </c>
      <c r="AF9" s="34">
        <v>33.909999999999997</v>
      </c>
      <c r="AG9" s="34">
        <v>32.96</v>
      </c>
      <c r="AH9" s="34">
        <v>33.42</v>
      </c>
      <c r="AI9" s="34">
        <v>31.84</v>
      </c>
      <c r="AJ9" s="34">
        <v>33.770000000000003</v>
      </c>
      <c r="AK9" s="34">
        <v>32.51</v>
      </c>
      <c r="AL9" s="34">
        <v>31.64</v>
      </c>
      <c r="AM9" s="34">
        <v>29.53</v>
      </c>
      <c r="AN9" s="34">
        <v>29.91</v>
      </c>
      <c r="AO9" s="34">
        <v>30.56</v>
      </c>
      <c r="AP9" s="34">
        <v>30.67</v>
      </c>
      <c r="AQ9" s="34">
        <v>29.45</v>
      </c>
      <c r="AR9" s="34">
        <v>30.8</v>
      </c>
      <c r="AS9" s="34">
        <v>30.88</v>
      </c>
      <c r="AT9" s="34">
        <v>31</v>
      </c>
      <c r="AU9" s="34">
        <v>31.21</v>
      </c>
      <c r="AV9" s="34">
        <v>29.61</v>
      </c>
      <c r="AW9" s="34">
        <v>29.44</v>
      </c>
      <c r="AX9" s="34">
        <v>30.15</v>
      </c>
      <c r="AY9" s="34">
        <v>31.22</v>
      </c>
      <c r="AZ9" s="34">
        <v>30.72</v>
      </c>
      <c r="BA9" s="32">
        <f t="shared" si="0"/>
        <v>32.055208333333347</v>
      </c>
    </row>
    <row r="10" spans="1:53" x14ac:dyDescent="0.25">
      <c r="A10" s="24">
        <v>8</v>
      </c>
      <c r="B10" s="24" t="s">
        <v>417</v>
      </c>
      <c r="C10" s="24" t="s">
        <v>225</v>
      </c>
      <c r="D10" s="24" t="s">
        <v>10</v>
      </c>
      <c r="E10" s="35">
        <v>34.32</v>
      </c>
      <c r="F10" s="67">
        <v>36.659999999999997</v>
      </c>
      <c r="G10" s="35">
        <v>34.200000000000003</v>
      </c>
      <c r="H10" s="63">
        <v>35.630000000000003</v>
      </c>
      <c r="I10" s="35">
        <v>34.64</v>
      </c>
      <c r="J10" s="35"/>
      <c r="K10" s="35">
        <v>32.020000000000003</v>
      </c>
      <c r="L10" s="35">
        <v>33.61</v>
      </c>
      <c r="M10" s="35">
        <v>34.01</v>
      </c>
      <c r="N10" s="35">
        <v>34.21</v>
      </c>
      <c r="O10" s="35">
        <v>32.630000000000003</v>
      </c>
      <c r="P10" s="35">
        <v>33.19</v>
      </c>
      <c r="Q10" s="35">
        <v>34.01</v>
      </c>
      <c r="R10" s="35">
        <v>34.68</v>
      </c>
      <c r="S10" s="35">
        <v>34.61</v>
      </c>
      <c r="T10" s="63">
        <v>35.799999999999997</v>
      </c>
      <c r="U10" s="63">
        <v>35.61</v>
      </c>
      <c r="V10" s="35">
        <v>33.83</v>
      </c>
      <c r="W10" s="35">
        <v>33.270000000000003</v>
      </c>
      <c r="X10" s="35">
        <v>32.869999999999997</v>
      </c>
      <c r="Y10" s="35">
        <v>33.47</v>
      </c>
      <c r="Z10" s="35">
        <v>32.700000000000003</v>
      </c>
      <c r="AA10" s="63">
        <v>35.6</v>
      </c>
      <c r="AB10" s="35">
        <v>32.69</v>
      </c>
      <c r="AC10" s="35">
        <v>32.99</v>
      </c>
      <c r="AD10" s="35">
        <v>32.03</v>
      </c>
      <c r="AE10" s="35">
        <v>34.549999999999997</v>
      </c>
      <c r="AF10" s="35">
        <v>33.56</v>
      </c>
      <c r="AG10" s="35">
        <v>33.270000000000003</v>
      </c>
      <c r="AH10" s="35">
        <v>33.76</v>
      </c>
      <c r="AI10" s="35">
        <v>32.26</v>
      </c>
      <c r="AJ10" s="35">
        <v>33.18</v>
      </c>
      <c r="AK10" s="35">
        <v>33.83</v>
      </c>
      <c r="AL10" s="35">
        <v>32.86</v>
      </c>
      <c r="AM10" s="35">
        <v>33.07</v>
      </c>
      <c r="AN10" s="35">
        <v>33.32</v>
      </c>
      <c r="AO10" s="67">
        <v>36.15</v>
      </c>
      <c r="AP10" s="35">
        <v>32.43</v>
      </c>
      <c r="AQ10" s="35">
        <v>32.46</v>
      </c>
      <c r="AR10" s="35">
        <v>32.479999999999997</v>
      </c>
      <c r="AS10" s="35">
        <v>32.72</v>
      </c>
      <c r="AT10" s="35">
        <v>33.08</v>
      </c>
      <c r="AU10" s="35">
        <v>33.299999999999997</v>
      </c>
      <c r="AV10" s="35">
        <v>32.619999999999997</v>
      </c>
      <c r="AW10" s="63">
        <v>35.159999999999997</v>
      </c>
      <c r="AX10" s="35">
        <v>34.590000000000003</v>
      </c>
      <c r="AY10" s="35">
        <v>34.130000000000003</v>
      </c>
      <c r="AZ10" s="63">
        <v>35.630000000000003</v>
      </c>
      <c r="BA10" s="32">
        <f t="shared" si="0"/>
        <v>33.780638297872336</v>
      </c>
    </row>
    <row r="11" spans="1:53" x14ac:dyDescent="0.25">
      <c r="A11" s="23">
        <v>9</v>
      </c>
      <c r="B11" s="23" t="s">
        <v>418</v>
      </c>
      <c r="C11" s="23" t="s">
        <v>226</v>
      </c>
      <c r="D11" s="23" t="s">
        <v>11</v>
      </c>
      <c r="E11" s="34">
        <v>25.61</v>
      </c>
      <c r="F11" s="34">
        <v>27.91</v>
      </c>
      <c r="G11" s="34">
        <v>26.33</v>
      </c>
      <c r="H11" s="34">
        <v>27.98</v>
      </c>
      <c r="I11" s="34">
        <v>27.74</v>
      </c>
      <c r="J11" s="34">
        <v>28.77</v>
      </c>
      <c r="K11" s="34">
        <v>25.93</v>
      </c>
      <c r="L11" s="34">
        <v>27.53</v>
      </c>
      <c r="M11" s="34">
        <v>27.45</v>
      </c>
      <c r="N11" s="34">
        <v>28.07</v>
      </c>
      <c r="O11" s="34">
        <v>26.78</v>
      </c>
      <c r="P11" s="34">
        <v>26.57</v>
      </c>
      <c r="Q11" s="34">
        <v>26.84</v>
      </c>
      <c r="R11" s="34">
        <v>28.68</v>
      </c>
      <c r="S11" s="34">
        <v>26.44</v>
      </c>
      <c r="T11" s="34">
        <v>28.77</v>
      </c>
      <c r="U11" s="34">
        <v>29.21</v>
      </c>
      <c r="V11" s="34">
        <v>27.43</v>
      </c>
      <c r="W11" s="34">
        <v>26.44</v>
      </c>
      <c r="X11" s="34">
        <v>26.64</v>
      </c>
      <c r="Y11" s="34">
        <v>26.24</v>
      </c>
      <c r="Z11" s="34">
        <v>26.63</v>
      </c>
      <c r="AA11" s="34">
        <v>28.42</v>
      </c>
      <c r="AB11" s="34">
        <v>27.54</v>
      </c>
      <c r="AC11" s="34">
        <v>27.05</v>
      </c>
      <c r="AD11" s="34">
        <v>26.27</v>
      </c>
      <c r="AE11" s="34">
        <v>28.53</v>
      </c>
      <c r="AF11" s="34">
        <v>27.67</v>
      </c>
      <c r="AG11" s="34">
        <v>27.77</v>
      </c>
      <c r="AH11" s="34">
        <v>27.91</v>
      </c>
      <c r="AI11" s="34">
        <v>26.42</v>
      </c>
      <c r="AJ11" s="34">
        <v>27.61</v>
      </c>
      <c r="AK11" s="34">
        <v>26.95</v>
      </c>
      <c r="AL11" s="34">
        <v>26.3</v>
      </c>
      <c r="AM11" s="34">
        <v>26.05</v>
      </c>
      <c r="AN11" s="34">
        <v>26.32</v>
      </c>
      <c r="AO11" s="34">
        <v>26.53</v>
      </c>
      <c r="AP11" s="34">
        <v>26.26</v>
      </c>
      <c r="AQ11" s="34">
        <v>24.99</v>
      </c>
      <c r="AR11" s="34">
        <v>26.35</v>
      </c>
      <c r="AS11" s="34">
        <v>26.64</v>
      </c>
      <c r="AT11" s="34">
        <v>26.97</v>
      </c>
      <c r="AU11" s="34">
        <v>27.06</v>
      </c>
      <c r="AV11" s="34">
        <v>25.63</v>
      </c>
      <c r="AW11" s="34">
        <v>25.79</v>
      </c>
      <c r="AX11" s="34">
        <v>25.62</v>
      </c>
      <c r="AY11" s="34">
        <v>26.8</v>
      </c>
      <c r="AZ11" s="34">
        <v>25.74</v>
      </c>
      <c r="BA11" s="32">
        <f t="shared" si="0"/>
        <v>26.982916666666657</v>
      </c>
    </row>
    <row r="12" spans="1:53" x14ac:dyDescent="0.25">
      <c r="A12" s="24">
        <v>10</v>
      </c>
      <c r="B12" s="24" t="s">
        <v>419</v>
      </c>
      <c r="C12" s="24" t="s">
        <v>227</v>
      </c>
      <c r="D12" s="24" t="s">
        <v>12</v>
      </c>
      <c r="E12" s="35">
        <v>32.409999999999997</v>
      </c>
      <c r="F12" s="35">
        <v>34.24</v>
      </c>
      <c r="G12" s="35">
        <v>33.229999999999997</v>
      </c>
      <c r="H12" s="63">
        <v>35.549999999999997</v>
      </c>
      <c r="I12" s="35">
        <v>33.72</v>
      </c>
      <c r="J12" s="63">
        <v>35.57</v>
      </c>
      <c r="K12" s="35">
        <v>32.75</v>
      </c>
      <c r="L12" s="35">
        <v>33.51</v>
      </c>
      <c r="M12" s="35">
        <v>33.619999999999997</v>
      </c>
      <c r="N12" s="63">
        <v>35.89</v>
      </c>
      <c r="O12" s="35">
        <v>33.479999999999997</v>
      </c>
      <c r="P12" s="35">
        <v>33.72</v>
      </c>
      <c r="Q12" s="35">
        <v>33.69</v>
      </c>
      <c r="R12" s="67">
        <v>36.090000000000003</v>
      </c>
      <c r="S12" s="35">
        <v>34.14</v>
      </c>
      <c r="T12" s="67">
        <v>37.25</v>
      </c>
      <c r="U12" s="63">
        <v>35.44</v>
      </c>
      <c r="V12" s="35">
        <v>34.58</v>
      </c>
      <c r="W12" s="35">
        <v>33.89</v>
      </c>
      <c r="X12" s="35">
        <v>33.21</v>
      </c>
      <c r="Y12" s="35">
        <v>33.82</v>
      </c>
      <c r="Z12" s="35">
        <v>33.57</v>
      </c>
      <c r="AA12" s="35">
        <v>34.96</v>
      </c>
      <c r="AB12" s="35">
        <v>33.74</v>
      </c>
      <c r="AC12" s="35">
        <v>33.57</v>
      </c>
      <c r="AD12" s="35">
        <v>33.1</v>
      </c>
      <c r="AE12" s="35">
        <v>34.61</v>
      </c>
      <c r="AF12" s="35">
        <v>34.32</v>
      </c>
      <c r="AG12" s="35">
        <v>34.119999999999997</v>
      </c>
      <c r="AH12" s="63">
        <v>35.17</v>
      </c>
      <c r="AI12" s="35">
        <v>33.44</v>
      </c>
      <c r="AJ12" s="35">
        <v>33.86</v>
      </c>
      <c r="AK12" s="35">
        <v>33.090000000000003</v>
      </c>
      <c r="AL12" s="35">
        <v>33.880000000000003</v>
      </c>
      <c r="AM12" s="35">
        <v>33.06</v>
      </c>
      <c r="AN12" s="35">
        <v>32.82</v>
      </c>
      <c r="AO12" s="35">
        <v>34.43</v>
      </c>
      <c r="AP12" s="35">
        <v>33.03</v>
      </c>
      <c r="AQ12" s="35">
        <v>32.159999999999997</v>
      </c>
      <c r="AR12" s="35">
        <v>34.630000000000003</v>
      </c>
      <c r="AS12" s="35">
        <v>32.869999999999997</v>
      </c>
      <c r="AT12" s="35">
        <v>34.090000000000003</v>
      </c>
      <c r="AU12" s="35">
        <v>33.75</v>
      </c>
      <c r="AV12" s="35">
        <v>32.68</v>
      </c>
      <c r="AW12" s="35">
        <v>32.979999999999997</v>
      </c>
      <c r="AX12" s="35">
        <v>34.15</v>
      </c>
      <c r="AY12" s="35">
        <v>34.58</v>
      </c>
      <c r="AZ12" s="35">
        <v>33.58</v>
      </c>
      <c r="BA12" s="32">
        <f t="shared" si="0"/>
        <v>33.959166666666668</v>
      </c>
    </row>
    <row r="13" spans="1:53" x14ac:dyDescent="0.25">
      <c r="A13" s="23">
        <v>11</v>
      </c>
      <c r="B13" s="23" t="s">
        <v>420</v>
      </c>
      <c r="C13" s="23" t="s">
        <v>228</v>
      </c>
      <c r="D13" s="23" t="s">
        <v>13</v>
      </c>
      <c r="E13" s="34">
        <v>28.14</v>
      </c>
      <c r="F13" s="34">
        <v>30.48</v>
      </c>
      <c r="G13" s="34">
        <v>29.85</v>
      </c>
      <c r="H13" s="34">
        <v>31.03</v>
      </c>
      <c r="I13" s="34">
        <v>30.51</v>
      </c>
      <c r="J13" s="34">
        <v>31.91</v>
      </c>
      <c r="K13" s="34">
        <v>28.68</v>
      </c>
      <c r="L13" s="34">
        <v>30.76</v>
      </c>
      <c r="M13" s="34">
        <v>30.63</v>
      </c>
      <c r="N13" s="34">
        <v>31.64</v>
      </c>
      <c r="O13" s="34">
        <v>29.62</v>
      </c>
      <c r="P13" s="34">
        <v>29.57</v>
      </c>
      <c r="Q13" s="34">
        <v>29.41</v>
      </c>
      <c r="R13" s="34">
        <v>31.85</v>
      </c>
      <c r="S13" s="34">
        <v>29.11</v>
      </c>
      <c r="T13" s="34">
        <v>32.01</v>
      </c>
      <c r="U13" s="34">
        <v>32.07</v>
      </c>
      <c r="V13" s="34">
        <v>29.87</v>
      </c>
      <c r="W13" s="34">
        <v>29.28</v>
      </c>
      <c r="X13" s="34">
        <v>29.27</v>
      </c>
      <c r="Y13" s="34">
        <v>29.54</v>
      </c>
      <c r="Z13" s="34">
        <v>29.71</v>
      </c>
      <c r="AA13" s="34">
        <v>31.68</v>
      </c>
      <c r="AB13" s="34">
        <v>29.91</v>
      </c>
      <c r="AC13" s="34">
        <v>29.47</v>
      </c>
      <c r="AD13" s="34">
        <v>29.03</v>
      </c>
      <c r="AE13" s="34">
        <v>31.15</v>
      </c>
      <c r="AF13" s="34">
        <v>30.94</v>
      </c>
      <c r="AG13" s="34">
        <v>30.17</v>
      </c>
      <c r="AH13" s="34">
        <v>30.84</v>
      </c>
      <c r="AI13" s="34">
        <v>29.5</v>
      </c>
      <c r="AJ13" s="34">
        <v>30.28</v>
      </c>
      <c r="AK13" s="34">
        <v>29.95</v>
      </c>
      <c r="AL13" s="34">
        <v>28.86</v>
      </c>
      <c r="AM13" s="34">
        <v>29.16</v>
      </c>
      <c r="AN13" s="34">
        <v>29.31</v>
      </c>
      <c r="AO13" s="34">
        <v>30.11</v>
      </c>
      <c r="AP13" s="34">
        <v>29.72</v>
      </c>
      <c r="AQ13" s="34">
        <v>28.79</v>
      </c>
      <c r="AR13" s="34">
        <v>29.51</v>
      </c>
      <c r="AS13" s="34">
        <v>30.51</v>
      </c>
      <c r="AT13" s="34">
        <v>30.08</v>
      </c>
      <c r="AU13" s="34">
        <v>30.13</v>
      </c>
      <c r="AV13" s="34">
        <v>28.56</v>
      </c>
      <c r="AW13" s="34">
        <v>28.88</v>
      </c>
      <c r="AX13" s="34">
        <v>29.26</v>
      </c>
      <c r="AY13" s="34">
        <v>30.11</v>
      </c>
      <c r="AZ13" s="34">
        <v>29.48</v>
      </c>
      <c r="BA13" s="32">
        <f t="shared" si="0"/>
        <v>30.006874999999997</v>
      </c>
    </row>
    <row r="14" spans="1:53" x14ac:dyDescent="0.25">
      <c r="A14" s="24">
        <v>12</v>
      </c>
      <c r="B14" s="24" t="s">
        <v>421</v>
      </c>
      <c r="C14" s="24" t="s">
        <v>229</v>
      </c>
      <c r="D14" s="4" t="s">
        <v>14</v>
      </c>
      <c r="E14" s="35">
        <v>28.07</v>
      </c>
      <c r="F14" s="35">
        <v>29.41</v>
      </c>
      <c r="G14" s="35">
        <v>28.51</v>
      </c>
      <c r="H14" s="35">
        <v>28.55</v>
      </c>
      <c r="I14" s="35">
        <v>28.89</v>
      </c>
      <c r="J14" s="35">
        <v>29.91</v>
      </c>
      <c r="K14" s="35">
        <v>27.79</v>
      </c>
      <c r="L14" s="35">
        <v>28.79</v>
      </c>
      <c r="M14" s="35">
        <v>29.15</v>
      </c>
      <c r="N14" s="35">
        <v>30.13</v>
      </c>
      <c r="O14" s="35">
        <v>28.53</v>
      </c>
      <c r="P14" s="35">
        <v>28.68</v>
      </c>
      <c r="Q14" s="35">
        <v>29.54</v>
      </c>
      <c r="R14" s="35">
        <v>30.31</v>
      </c>
      <c r="S14" s="35">
        <v>28.64</v>
      </c>
      <c r="T14" s="35">
        <v>29.61</v>
      </c>
      <c r="U14" s="35">
        <v>30.71</v>
      </c>
      <c r="V14" s="35">
        <v>27.09</v>
      </c>
      <c r="W14" s="35">
        <v>28.79</v>
      </c>
      <c r="X14" s="35">
        <v>28.64</v>
      </c>
      <c r="Y14" s="35">
        <v>28.3</v>
      </c>
      <c r="Z14" s="35">
        <v>28.59</v>
      </c>
      <c r="AA14" s="35">
        <v>29.93</v>
      </c>
      <c r="AB14" s="35">
        <v>28.06</v>
      </c>
      <c r="AC14" s="35">
        <v>26.56</v>
      </c>
      <c r="AD14" s="35">
        <v>28.07</v>
      </c>
      <c r="AE14" s="35">
        <v>30.59</v>
      </c>
      <c r="AF14" s="35">
        <v>29.46</v>
      </c>
      <c r="AG14" s="35">
        <v>28.75</v>
      </c>
      <c r="AH14" s="35">
        <v>29.18</v>
      </c>
      <c r="AI14" s="35">
        <v>28.27</v>
      </c>
      <c r="AJ14" s="35">
        <v>29.43</v>
      </c>
      <c r="AK14" s="35">
        <v>27.56</v>
      </c>
      <c r="AL14" s="35">
        <v>27.65</v>
      </c>
      <c r="AM14" s="35">
        <v>28.45</v>
      </c>
      <c r="AN14" s="35">
        <v>28.92</v>
      </c>
      <c r="AO14" s="35">
        <v>28.53</v>
      </c>
      <c r="AP14" s="35">
        <v>28.06</v>
      </c>
      <c r="AQ14" s="35">
        <v>27.52</v>
      </c>
      <c r="AR14" s="35">
        <v>27.72</v>
      </c>
      <c r="AS14" s="35">
        <v>28.6</v>
      </c>
      <c r="AT14" s="35">
        <v>28.13</v>
      </c>
      <c r="AU14" s="35">
        <v>29.91</v>
      </c>
      <c r="AV14" s="35">
        <v>28.44</v>
      </c>
      <c r="AW14" s="35">
        <v>27.35</v>
      </c>
      <c r="AX14" s="35">
        <v>27.91</v>
      </c>
      <c r="AY14" s="35">
        <v>28.15</v>
      </c>
      <c r="AZ14" s="35">
        <v>27.72</v>
      </c>
      <c r="BA14" s="32">
        <f t="shared" si="0"/>
        <v>28.657291666666666</v>
      </c>
    </row>
    <row r="15" spans="1:53" x14ac:dyDescent="0.25">
      <c r="A15" s="23">
        <v>13</v>
      </c>
      <c r="B15" s="23" t="s">
        <v>422</v>
      </c>
      <c r="C15" s="23" t="s">
        <v>230</v>
      </c>
      <c r="D15" s="23" t="s">
        <v>15</v>
      </c>
      <c r="E15" s="34">
        <v>26.51</v>
      </c>
      <c r="F15" s="34">
        <v>27.59</v>
      </c>
      <c r="G15" s="34">
        <v>27.11</v>
      </c>
      <c r="H15" s="34">
        <v>27.58</v>
      </c>
      <c r="I15" s="34">
        <v>27.45</v>
      </c>
      <c r="J15" s="34">
        <v>28.79</v>
      </c>
      <c r="K15" s="34">
        <v>26.71</v>
      </c>
      <c r="L15" s="34">
        <v>27.73</v>
      </c>
      <c r="M15" s="34">
        <v>28.23</v>
      </c>
      <c r="N15" s="34">
        <v>29.71</v>
      </c>
      <c r="O15" s="34">
        <v>26.91</v>
      </c>
      <c r="P15" s="34">
        <v>27.06</v>
      </c>
      <c r="Q15" s="34">
        <v>27.79</v>
      </c>
      <c r="R15" s="34">
        <v>28.94</v>
      </c>
      <c r="S15" s="34">
        <v>27.1</v>
      </c>
      <c r="T15" s="34">
        <v>28.5</v>
      </c>
      <c r="U15" s="34">
        <v>29.31</v>
      </c>
      <c r="V15" s="34">
        <v>25.77</v>
      </c>
      <c r="W15" s="34">
        <v>27.33</v>
      </c>
      <c r="X15" s="34">
        <v>27.07</v>
      </c>
      <c r="Y15" s="34">
        <v>27.16</v>
      </c>
      <c r="Z15" s="34">
        <v>27.48</v>
      </c>
      <c r="AA15" s="34">
        <v>28.32</v>
      </c>
      <c r="AB15" s="34">
        <v>26.54</v>
      </c>
      <c r="AC15" s="34">
        <v>25.26</v>
      </c>
      <c r="AD15" s="34">
        <v>26.71</v>
      </c>
      <c r="AE15" s="34">
        <v>29.66</v>
      </c>
      <c r="AF15" s="34">
        <v>28.15</v>
      </c>
      <c r="AG15" s="34">
        <v>27.42</v>
      </c>
      <c r="AH15" s="34">
        <v>27.74</v>
      </c>
      <c r="AI15" s="34">
        <v>26.77</v>
      </c>
      <c r="AJ15" s="34">
        <v>28.12</v>
      </c>
      <c r="AK15" s="34">
        <v>26.01</v>
      </c>
      <c r="AL15" s="34">
        <v>26.2</v>
      </c>
      <c r="AM15" s="34">
        <v>27.09</v>
      </c>
      <c r="AN15" s="34">
        <v>27.7</v>
      </c>
      <c r="AO15" s="34">
        <v>27.54</v>
      </c>
      <c r="AP15" s="34">
        <v>26.88</v>
      </c>
      <c r="AQ15" s="34">
        <v>26.11</v>
      </c>
      <c r="AR15" s="34">
        <v>26.14</v>
      </c>
      <c r="AS15" s="34">
        <v>26.95</v>
      </c>
      <c r="AT15" s="34">
        <v>26.64</v>
      </c>
      <c r="AU15" s="34">
        <v>28.21</v>
      </c>
      <c r="AV15" s="34">
        <v>26.8</v>
      </c>
      <c r="AW15" s="34">
        <v>25.99</v>
      </c>
      <c r="AX15" s="34">
        <v>26.67</v>
      </c>
      <c r="AY15" s="34">
        <v>26.83</v>
      </c>
      <c r="AZ15" s="34">
        <v>26.33</v>
      </c>
      <c r="BA15" s="32">
        <f t="shared" si="0"/>
        <v>27.304375000000004</v>
      </c>
    </row>
    <row r="16" spans="1:53" x14ac:dyDescent="0.25">
      <c r="A16" s="24">
        <v>14</v>
      </c>
      <c r="B16" s="24" t="s">
        <v>423</v>
      </c>
      <c r="C16" s="24" t="s">
        <v>231</v>
      </c>
      <c r="D16" s="24" t="s">
        <v>16</v>
      </c>
      <c r="E16" s="35">
        <v>33.25</v>
      </c>
      <c r="F16" s="35">
        <v>34.119999999999997</v>
      </c>
      <c r="G16" s="35">
        <v>33.049999999999997</v>
      </c>
      <c r="H16" s="63">
        <v>35.68</v>
      </c>
      <c r="I16" s="35">
        <v>34.81</v>
      </c>
      <c r="J16" s="67">
        <v>36.06</v>
      </c>
      <c r="K16" s="35">
        <v>33.229999999999997</v>
      </c>
      <c r="L16" s="63">
        <v>35.26</v>
      </c>
      <c r="M16" s="35">
        <v>34.53</v>
      </c>
      <c r="N16" s="35"/>
      <c r="O16" s="35">
        <v>34.18</v>
      </c>
      <c r="P16" s="35">
        <v>33.090000000000003</v>
      </c>
      <c r="Q16" s="35">
        <v>33.47</v>
      </c>
      <c r="R16" s="42">
        <v>33.090000000000003</v>
      </c>
      <c r="S16" s="35">
        <v>34.11</v>
      </c>
      <c r="T16" s="67">
        <v>40</v>
      </c>
      <c r="U16" s="67">
        <v>36.090000000000003</v>
      </c>
      <c r="V16" s="42">
        <v>32.86</v>
      </c>
      <c r="W16" s="63">
        <v>35.06</v>
      </c>
      <c r="X16" s="42">
        <v>33.880000000000003</v>
      </c>
      <c r="Y16" s="35">
        <v>34.729999999999997</v>
      </c>
      <c r="Z16" s="35">
        <v>34.729999999999997</v>
      </c>
      <c r="AA16" s="63">
        <v>35.950000000000003</v>
      </c>
      <c r="AB16" s="35">
        <v>33.51</v>
      </c>
      <c r="AC16" s="35">
        <v>32.94</v>
      </c>
      <c r="AD16" s="42">
        <v>33.049999999999997</v>
      </c>
      <c r="AE16" s="63">
        <v>35.9</v>
      </c>
      <c r="AF16" s="63">
        <v>35.51</v>
      </c>
      <c r="AG16" s="35">
        <v>34.33</v>
      </c>
      <c r="AH16" s="35">
        <v>34.880000000000003</v>
      </c>
      <c r="AI16" s="35">
        <v>34.26</v>
      </c>
      <c r="AJ16" s="35">
        <v>36</v>
      </c>
      <c r="AK16" s="35">
        <v>32.549999999999997</v>
      </c>
      <c r="AL16" s="35">
        <v>33.15</v>
      </c>
      <c r="AM16" s="35">
        <v>33.979999999999997</v>
      </c>
      <c r="AN16" s="35">
        <v>34.03</v>
      </c>
      <c r="AO16" s="35">
        <v>33.880000000000003</v>
      </c>
      <c r="AP16" s="35">
        <v>32.659999999999997</v>
      </c>
      <c r="AQ16" s="35">
        <v>32.590000000000003</v>
      </c>
      <c r="AR16" s="35">
        <v>32.909999999999997</v>
      </c>
      <c r="AS16" s="35">
        <v>34.64</v>
      </c>
      <c r="AT16" s="35">
        <v>33.89</v>
      </c>
      <c r="AU16" s="63">
        <v>35.909999999999997</v>
      </c>
      <c r="AV16" s="35">
        <v>33.840000000000003</v>
      </c>
      <c r="AW16" s="35">
        <v>32.93</v>
      </c>
      <c r="AX16" s="35">
        <v>32.82</v>
      </c>
      <c r="AY16" s="35">
        <v>33.520000000000003</v>
      </c>
      <c r="AZ16" s="35">
        <v>33.44</v>
      </c>
      <c r="BA16" s="32">
        <f t="shared" si="0"/>
        <v>34.220212765957463</v>
      </c>
    </row>
    <row r="17" spans="1:53" x14ac:dyDescent="0.25">
      <c r="A17" s="24">
        <v>16</v>
      </c>
      <c r="B17" s="24" t="s">
        <v>425</v>
      </c>
      <c r="C17" s="24" t="s">
        <v>233</v>
      </c>
      <c r="D17" s="24" t="s">
        <v>18</v>
      </c>
      <c r="E17" s="35">
        <v>31.48</v>
      </c>
      <c r="F17" s="35">
        <v>33.14</v>
      </c>
      <c r="G17" s="35">
        <v>33.04</v>
      </c>
      <c r="H17" s="35">
        <v>33.65</v>
      </c>
      <c r="I17" s="35">
        <v>32.44</v>
      </c>
      <c r="J17" s="35">
        <v>33.79</v>
      </c>
      <c r="K17" s="35">
        <v>31.98</v>
      </c>
      <c r="L17" s="35">
        <v>33.25</v>
      </c>
      <c r="M17" s="35">
        <v>32.950000000000003</v>
      </c>
      <c r="N17" s="35">
        <v>34.479999999999997</v>
      </c>
      <c r="O17" s="35">
        <v>32.01</v>
      </c>
      <c r="P17" s="35">
        <v>32.450000000000003</v>
      </c>
      <c r="Q17" s="35">
        <v>32.74</v>
      </c>
      <c r="R17" s="35">
        <v>34.619999999999997</v>
      </c>
      <c r="S17" s="35">
        <v>32.049999999999997</v>
      </c>
      <c r="T17" s="35">
        <v>34.64</v>
      </c>
      <c r="U17" s="35">
        <v>34.79</v>
      </c>
      <c r="V17" s="35">
        <v>32.92</v>
      </c>
      <c r="W17" s="35">
        <v>32.090000000000003</v>
      </c>
      <c r="X17" s="35">
        <v>32.58</v>
      </c>
      <c r="Y17" s="35">
        <v>32.65</v>
      </c>
      <c r="Z17" s="35">
        <v>33.99</v>
      </c>
      <c r="AA17" s="35">
        <v>34.89</v>
      </c>
      <c r="AB17" s="35">
        <v>32.86</v>
      </c>
      <c r="AC17" s="35">
        <v>33.06</v>
      </c>
      <c r="AD17" s="35">
        <v>32.729999999999997</v>
      </c>
      <c r="AE17" s="63">
        <v>35.79</v>
      </c>
      <c r="AF17" s="35">
        <v>32.94</v>
      </c>
      <c r="AG17" s="35">
        <v>32.68</v>
      </c>
      <c r="AH17" s="35">
        <v>34.020000000000003</v>
      </c>
      <c r="AI17" s="35">
        <v>32.049999999999997</v>
      </c>
      <c r="AJ17" s="35">
        <v>32.6</v>
      </c>
      <c r="AK17" s="35">
        <v>32.869999999999997</v>
      </c>
      <c r="AL17" s="35">
        <v>31.8</v>
      </c>
      <c r="AM17" s="35">
        <v>31.81</v>
      </c>
      <c r="AN17" s="35">
        <v>32.61</v>
      </c>
      <c r="AO17" s="35">
        <v>32.020000000000003</v>
      </c>
      <c r="AP17" s="35">
        <v>32.22</v>
      </c>
      <c r="AQ17" s="35">
        <v>31.6</v>
      </c>
      <c r="AR17" s="35">
        <v>32.04</v>
      </c>
      <c r="AS17" s="35">
        <v>32.04</v>
      </c>
      <c r="AT17" s="35">
        <v>31.9</v>
      </c>
      <c r="AU17" s="35">
        <v>32.909999999999997</v>
      </c>
      <c r="AV17" s="35">
        <v>31.8</v>
      </c>
      <c r="AW17" s="35">
        <v>31.78</v>
      </c>
      <c r="AX17" s="35">
        <v>31.13</v>
      </c>
      <c r="AY17" s="35">
        <v>32.49</v>
      </c>
      <c r="AZ17" s="35">
        <v>31.43</v>
      </c>
      <c r="BA17" s="32">
        <f t="shared" si="0"/>
        <v>32.787499999999994</v>
      </c>
    </row>
    <row r="18" spans="1:53" x14ac:dyDescent="0.25">
      <c r="A18" s="24">
        <v>18</v>
      </c>
      <c r="B18" s="24" t="s">
        <v>427</v>
      </c>
      <c r="C18" s="24" t="s">
        <v>235</v>
      </c>
      <c r="D18" s="24" t="s">
        <v>20</v>
      </c>
      <c r="E18" s="35">
        <v>25.49</v>
      </c>
      <c r="F18" s="35">
        <v>28.12</v>
      </c>
      <c r="G18" s="35">
        <v>25.96</v>
      </c>
      <c r="H18" s="35">
        <v>28.07</v>
      </c>
      <c r="I18" s="35">
        <v>27.54</v>
      </c>
      <c r="J18" s="35">
        <v>28.57</v>
      </c>
      <c r="K18" s="35">
        <v>25.65</v>
      </c>
      <c r="L18" s="35">
        <v>27.16</v>
      </c>
      <c r="M18" s="35">
        <v>27.57</v>
      </c>
      <c r="N18" s="35">
        <v>27.99</v>
      </c>
      <c r="O18" s="35">
        <v>26.71</v>
      </c>
      <c r="P18" s="35">
        <v>26.71</v>
      </c>
      <c r="Q18" s="35">
        <v>26.71</v>
      </c>
      <c r="R18" s="35">
        <v>28.65</v>
      </c>
      <c r="S18" s="35">
        <v>26.31</v>
      </c>
      <c r="T18" s="35">
        <v>28.63</v>
      </c>
      <c r="U18" s="35">
        <v>29.45</v>
      </c>
      <c r="V18" s="35">
        <v>27.62</v>
      </c>
      <c r="W18" s="35">
        <v>26.53</v>
      </c>
      <c r="X18" s="35">
        <v>26.55</v>
      </c>
      <c r="Y18" s="35">
        <v>25.91</v>
      </c>
      <c r="Z18" s="35">
        <v>26.3</v>
      </c>
      <c r="AA18" s="35">
        <v>28.46</v>
      </c>
      <c r="AB18" s="35">
        <v>27.14</v>
      </c>
      <c r="AC18" s="35">
        <v>27.24</v>
      </c>
      <c r="AD18" s="35">
        <v>26.43</v>
      </c>
      <c r="AE18" s="35">
        <v>28.59</v>
      </c>
      <c r="AF18" s="35">
        <v>27.88</v>
      </c>
      <c r="AG18" s="35">
        <v>27.5</v>
      </c>
      <c r="AH18" s="35">
        <v>28.04</v>
      </c>
      <c r="AI18" s="35">
        <v>26.51</v>
      </c>
      <c r="AJ18" s="35">
        <v>27.55</v>
      </c>
      <c r="AK18" s="35">
        <v>27.23</v>
      </c>
      <c r="AL18" s="35">
        <v>26.52</v>
      </c>
      <c r="AM18" s="35">
        <v>25.74</v>
      </c>
      <c r="AN18" s="35">
        <v>26.13</v>
      </c>
      <c r="AO18" s="35">
        <v>26.01</v>
      </c>
      <c r="AP18" s="35">
        <v>26.16</v>
      </c>
      <c r="AQ18" s="35">
        <v>24.9</v>
      </c>
      <c r="AR18" s="35">
        <v>26.17</v>
      </c>
      <c r="AS18" s="35">
        <v>26.55</v>
      </c>
      <c r="AT18" s="35">
        <v>26.67</v>
      </c>
      <c r="AU18" s="35">
        <v>26.61</v>
      </c>
      <c r="AV18" s="35">
        <v>25.19</v>
      </c>
      <c r="AW18" s="35">
        <v>25.27</v>
      </c>
      <c r="AX18" s="35">
        <v>25.66</v>
      </c>
      <c r="AY18" s="35">
        <v>26.6</v>
      </c>
      <c r="AZ18" s="35">
        <v>25.65</v>
      </c>
      <c r="BA18" s="32">
        <f t="shared" si="0"/>
        <v>26.887499999999999</v>
      </c>
    </row>
    <row r="19" spans="1:53" x14ac:dyDescent="0.25">
      <c r="A19" s="23">
        <v>19</v>
      </c>
      <c r="B19" s="23" t="s">
        <v>428</v>
      </c>
      <c r="C19" s="23" t="s">
        <v>236</v>
      </c>
      <c r="D19" s="23" t="s">
        <v>21</v>
      </c>
      <c r="E19" s="34">
        <v>27.72</v>
      </c>
      <c r="F19" s="34">
        <v>29.69</v>
      </c>
      <c r="G19" s="34">
        <v>28.96</v>
      </c>
      <c r="H19" s="34">
        <v>29.5</v>
      </c>
      <c r="I19" s="34">
        <v>28.92</v>
      </c>
      <c r="J19" s="34">
        <v>30.73</v>
      </c>
      <c r="K19" s="34">
        <v>28.08</v>
      </c>
      <c r="L19" s="34">
        <v>29.01</v>
      </c>
      <c r="M19" s="34">
        <v>29.76</v>
      </c>
      <c r="N19" s="34">
        <v>31.06</v>
      </c>
      <c r="O19" s="34">
        <v>28.65</v>
      </c>
      <c r="P19" s="34">
        <v>28.72</v>
      </c>
      <c r="Q19" s="34">
        <v>29.01</v>
      </c>
      <c r="R19" s="34">
        <v>30.33</v>
      </c>
      <c r="S19" s="34">
        <v>28.55</v>
      </c>
      <c r="T19" s="34">
        <v>30.31</v>
      </c>
      <c r="U19" s="34">
        <v>31.08</v>
      </c>
      <c r="V19" s="34">
        <v>27.89</v>
      </c>
      <c r="W19" s="34">
        <v>28.74</v>
      </c>
      <c r="X19" s="34">
        <v>28.61</v>
      </c>
      <c r="Y19" s="34">
        <v>28.86</v>
      </c>
      <c r="Z19" s="34">
        <v>28.93</v>
      </c>
      <c r="AA19" s="34">
        <v>29.91</v>
      </c>
      <c r="AB19" s="34">
        <v>28.65</v>
      </c>
      <c r="AC19" s="34">
        <v>27.48</v>
      </c>
      <c r="AD19" s="34">
        <v>28.1</v>
      </c>
      <c r="AE19" s="34">
        <v>30.82</v>
      </c>
      <c r="AF19" s="34">
        <v>29.67</v>
      </c>
      <c r="AG19" s="34">
        <v>29.23</v>
      </c>
      <c r="AH19" s="34">
        <v>29.62</v>
      </c>
      <c r="AI19" s="34">
        <v>28.35</v>
      </c>
      <c r="AJ19" s="34">
        <v>29.69</v>
      </c>
      <c r="AK19" s="34">
        <v>28.24</v>
      </c>
      <c r="AL19" s="34">
        <v>28.18</v>
      </c>
      <c r="AM19" s="34">
        <v>28.75</v>
      </c>
      <c r="AN19" s="34">
        <v>28.94</v>
      </c>
      <c r="AO19" s="34">
        <v>29</v>
      </c>
      <c r="AP19" s="34">
        <v>28.7</v>
      </c>
      <c r="AQ19" s="34">
        <v>27.65</v>
      </c>
      <c r="AR19" s="34">
        <v>28.44</v>
      </c>
      <c r="AS19" s="34">
        <v>28.93</v>
      </c>
      <c r="AT19" s="34">
        <v>28.85</v>
      </c>
      <c r="AU19" s="34">
        <v>29.15</v>
      </c>
      <c r="AV19" s="34">
        <v>28.03</v>
      </c>
      <c r="AW19" s="34">
        <v>27.63</v>
      </c>
      <c r="AX19" s="34">
        <v>28.32</v>
      </c>
      <c r="AY19" s="34">
        <v>28.95</v>
      </c>
      <c r="AZ19" s="34">
        <v>28.19</v>
      </c>
      <c r="BA19" s="32">
        <f t="shared" si="0"/>
        <v>28.970416666666676</v>
      </c>
    </row>
    <row r="20" spans="1:53" x14ac:dyDescent="0.25">
      <c r="A20" s="24">
        <v>20</v>
      </c>
      <c r="B20" s="24" t="s">
        <v>429</v>
      </c>
      <c r="C20" s="24" t="s">
        <v>237</v>
      </c>
      <c r="D20" s="24" t="s">
        <v>22</v>
      </c>
      <c r="E20" s="35">
        <v>32.69</v>
      </c>
      <c r="F20" s="35">
        <v>34.409999999999997</v>
      </c>
      <c r="G20" s="35">
        <v>32.85</v>
      </c>
      <c r="H20" s="35">
        <v>34.299999999999997</v>
      </c>
      <c r="I20" s="35">
        <v>33.29</v>
      </c>
      <c r="J20" s="35">
        <v>34.29</v>
      </c>
      <c r="K20" s="35">
        <v>32.869999999999997</v>
      </c>
      <c r="L20" s="35">
        <v>33.86</v>
      </c>
      <c r="M20" s="35">
        <v>34.51</v>
      </c>
      <c r="N20" s="35">
        <v>34.96</v>
      </c>
      <c r="O20" s="35">
        <v>33.07</v>
      </c>
      <c r="P20" s="35">
        <v>33.47</v>
      </c>
      <c r="Q20" s="35">
        <v>32.92</v>
      </c>
      <c r="R20" s="35">
        <v>34.82</v>
      </c>
      <c r="S20" s="35">
        <v>32.07</v>
      </c>
      <c r="T20" s="35">
        <v>34.6</v>
      </c>
      <c r="U20" s="67">
        <v>36.85</v>
      </c>
      <c r="V20" s="35">
        <v>33.729999999999997</v>
      </c>
      <c r="W20" s="35">
        <v>28.69</v>
      </c>
      <c r="X20" s="35">
        <v>33.07</v>
      </c>
      <c r="Y20" s="35">
        <v>33.69</v>
      </c>
      <c r="Z20" s="35">
        <v>33.54</v>
      </c>
      <c r="AA20" s="35">
        <v>34.520000000000003</v>
      </c>
      <c r="AB20" s="35">
        <v>33.049999999999997</v>
      </c>
      <c r="AC20" s="35">
        <v>32.97</v>
      </c>
      <c r="AD20" s="35">
        <v>32.46</v>
      </c>
      <c r="AE20" s="35">
        <v>34.549999999999997</v>
      </c>
      <c r="AF20" s="35">
        <v>33.450000000000003</v>
      </c>
      <c r="AG20" s="35">
        <v>33.5</v>
      </c>
      <c r="AH20" s="35">
        <v>34.299999999999997</v>
      </c>
      <c r="AI20" s="35">
        <v>32.79</v>
      </c>
      <c r="AJ20" s="35">
        <v>32.979999999999997</v>
      </c>
      <c r="AK20" s="35">
        <v>32.42</v>
      </c>
      <c r="AL20" s="35">
        <v>32.32</v>
      </c>
      <c r="AM20" s="35">
        <v>33.630000000000003</v>
      </c>
      <c r="AN20" s="35">
        <v>33.97</v>
      </c>
      <c r="AO20" s="35">
        <v>33.19</v>
      </c>
      <c r="AP20" s="35">
        <v>32.630000000000003</v>
      </c>
      <c r="AQ20" s="35">
        <v>32.43</v>
      </c>
      <c r="AR20" s="35">
        <v>32.78</v>
      </c>
      <c r="AS20" s="35">
        <v>32.700000000000003</v>
      </c>
      <c r="AT20" s="35">
        <v>32.799999999999997</v>
      </c>
      <c r="AU20" s="35">
        <v>33.75</v>
      </c>
      <c r="AV20" s="35">
        <v>33.119999999999997</v>
      </c>
      <c r="AW20" s="35">
        <v>32.46</v>
      </c>
      <c r="AX20" s="35">
        <v>32.119999999999997</v>
      </c>
      <c r="AY20" s="35">
        <v>32.159999999999997</v>
      </c>
      <c r="AZ20" s="35">
        <v>31.58</v>
      </c>
      <c r="BA20" s="32">
        <f t="shared" si="0"/>
        <v>33.274583333333332</v>
      </c>
    </row>
    <row r="21" spans="1:53" x14ac:dyDescent="0.25">
      <c r="A21" s="23">
        <v>21</v>
      </c>
      <c r="B21" s="23" t="s">
        <v>430</v>
      </c>
      <c r="C21" s="23" t="s">
        <v>238</v>
      </c>
      <c r="D21" s="23" t="s">
        <v>23</v>
      </c>
      <c r="E21" s="34">
        <v>28.08</v>
      </c>
      <c r="F21" s="34">
        <v>30.7</v>
      </c>
      <c r="G21" s="34">
        <v>29.31</v>
      </c>
      <c r="H21" s="34">
        <v>31.81</v>
      </c>
      <c r="I21" s="34">
        <v>30.75</v>
      </c>
      <c r="J21" s="34">
        <v>32.1</v>
      </c>
      <c r="K21" s="34">
        <v>29.32</v>
      </c>
      <c r="L21" s="34">
        <v>30.87</v>
      </c>
      <c r="M21" s="34">
        <v>30.99</v>
      </c>
      <c r="N21" s="34">
        <v>31.23</v>
      </c>
      <c r="O21" s="34">
        <v>29.48</v>
      </c>
      <c r="P21" s="34">
        <v>29.59</v>
      </c>
      <c r="Q21" s="34">
        <v>29.51</v>
      </c>
      <c r="R21" s="34">
        <v>31.48</v>
      </c>
      <c r="S21" s="34">
        <v>29.49</v>
      </c>
      <c r="T21" s="34">
        <v>31.01</v>
      </c>
      <c r="U21" s="42">
        <v>32.21</v>
      </c>
      <c r="V21" s="34">
        <v>29.86</v>
      </c>
      <c r="W21" s="34">
        <v>30.21</v>
      </c>
      <c r="X21" s="34">
        <v>30.05</v>
      </c>
      <c r="Y21" s="34">
        <v>30.22</v>
      </c>
      <c r="Z21" s="34">
        <v>30.43</v>
      </c>
      <c r="AA21" s="34">
        <v>31.8</v>
      </c>
      <c r="AB21" s="34">
        <v>30.29</v>
      </c>
      <c r="AC21" s="34">
        <v>30.27</v>
      </c>
      <c r="AD21" s="34">
        <v>29.87</v>
      </c>
      <c r="AE21" s="34">
        <v>32.26</v>
      </c>
      <c r="AF21" s="34">
        <v>31.18</v>
      </c>
      <c r="AG21" s="34">
        <v>30.84</v>
      </c>
      <c r="AH21" s="34">
        <v>31.14</v>
      </c>
      <c r="AI21" s="34">
        <v>30.22</v>
      </c>
      <c r="AJ21" s="34">
        <v>31.52</v>
      </c>
      <c r="AK21" s="34">
        <v>30.98</v>
      </c>
      <c r="AL21" s="34">
        <v>28.95</v>
      </c>
      <c r="AM21" s="34">
        <v>28.82</v>
      </c>
      <c r="AN21" s="34">
        <v>29.2</v>
      </c>
      <c r="AO21" s="34">
        <v>29.92</v>
      </c>
      <c r="AP21" s="34">
        <v>29.44</v>
      </c>
      <c r="AQ21" s="34">
        <v>28.7</v>
      </c>
      <c r="AR21" s="34">
        <v>29.61</v>
      </c>
      <c r="AS21" s="34">
        <v>30.34</v>
      </c>
      <c r="AT21" s="34">
        <v>29.92</v>
      </c>
      <c r="AU21" s="34">
        <v>30.02</v>
      </c>
      <c r="AV21" s="34">
        <v>28.61</v>
      </c>
      <c r="AW21" s="34">
        <v>28.95</v>
      </c>
      <c r="AX21" s="34">
        <v>29.95</v>
      </c>
      <c r="AY21" s="34">
        <v>30.3</v>
      </c>
      <c r="AZ21" s="34">
        <v>29.81</v>
      </c>
      <c r="BA21" s="32">
        <f t="shared" si="0"/>
        <v>30.241874999999997</v>
      </c>
    </row>
    <row r="22" spans="1:53" x14ac:dyDescent="0.25">
      <c r="A22" s="24">
        <v>22</v>
      </c>
      <c r="B22" s="24" t="s">
        <v>431</v>
      </c>
      <c r="C22" s="24" t="s">
        <v>239</v>
      </c>
      <c r="D22" s="24" t="s">
        <v>24</v>
      </c>
      <c r="E22" s="35">
        <v>29.71</v>
      </c>
      <c r="F22" s="35">
        <v>31.21</v>
      </c>
      <c r="G22" s="35">
        <v>30.01</v>
      </c>
      <c r="H22" s="35">
        <v>31.72</v>
      </c>
      <c r="I22" s="35">
        <v>31.06</v>
      </c>
      <c r="J22" s="35">
        <v>32.82</v>
      </c>
      <c r="K22" s="35">
        <v>29.5</v>
      </c>
      <c r="L22" s="35">
        <v>30.66</v>
      </c>
      <c r="M22" s="35">
        <v>30.95</v>
      </c>
      <c r="N22" s="35">
        <v>32.21</v>
      </c>
      <c r="O22" s="35">
        <v>30.12</v>
      </c>
      <c r="P22" s="35">
        <v>30.51</v>
      </c>
      <c r="Q22" s="35">
        <v>30.59</v>
      </c>
      <c r="R22" s="35">
        <v>32.79</v>
      </c>
      <c r="S22" s="35">
        <v>29.93</v>
      </c>
      <c r="T22" s="35">
        <v>31.89</v>
      </c>
      <c r="U22" s="35">
        <v>32.869999999999997</v>
      </c>
      <c r="V22" s="35">
        <v>30.33</v>
      </c>
      <c r="W22" s="35">
        <v>30.31</v>
      </c>
      <c r="X22" s="35">
        <v>30.29</v>
      </c>
      <c r="Y22" s="35">
        <v>30.48</v>
      </c>
      <c r="Z22" s="35">
        <v>30.31</v>
      </c>
      <c r="AA22" s="35">
        <v>31.88</v>
      </c>
      <c r="AB22" s="35">
        <v>30.65</v>
      </c>
      <c r="AC22" s="35">
        <v>30.68</v>
      </c>
      <c r="AD22" s="35">
        <v>29.81</v>
      </c>
      <c r="AE22" s="35">
        <v>32.35</v>
      </c>
      <c r="AF22" s="35">
        <v>31.14</v>
      </c>
      <c r="AG22" s="35">
        <v>30.97</v>
      </c>
      <c r="AH22" s="35">
        <v>31.59</v>
      </c>
      <c r="AI22" s="35">
        <v>29.98</v>
      </c>
      <c r="AJ22" s="35">
        <v>31.29</v>
      </c>
      <c r="AK22" s="35">
        <v>30.67</v>
      </c>
      <c r="AL22" s="35">
        <v>29.92</v>
      </c>
      <c r="AM22" s="35">
        <v>29.98</v>
      </c>
      <c r="AN22" s="35">
        <v>30.59</v>
      </c>
      <c r="AO22" s="35">
        <v>30.13</v>
      </c>
      <c r="AP22" s="35">
        <v>30.25</v>
      </c>
      <c r="AQ22" s="35">
        <v>29.04</v>
      </c>
      <c r="AR22" s="35">
        <v>29.99</v>
      </c>
      <c r="AS22" s="35">
        <v>30.79</v>
      </c>
      <c r="AT22" s="35">
        <v>30.44</v>
      </c>
      <c r="AU22" s="35">
        <v>31.21</v>
      </c>
      <c r="AV22" s="35">
        <v>29.57</v>
      </c>
      <c r="AW22" s="35">
        <v>29.63</v>
      </c>
      <c r="AX22" s="35">
        <v>29.67</v>
      </c>
      <c r="AY22" s="35">
        <v>31.04</v>
      </c>
      <c r="AZ22" s="35">
        <v>29.54</v>
      </c>
      <c r="BA22" s="32">
        <f t="shared" si="0"/>
        <v>30.688958333333332</v>
      </c>
    </row>
    <row r="23" spans="1:53" x14ac:dyDescent="0.25">
      <c r="A23" s="23">
        <v>23</v>
      </c>
      <c r="B23" s="23" t="s">
        <v>432</v>
      </c>
      <c r="C23" s="23" t="s">
        <v>240</v>
      </c>
      <c r="D23" s="23" t="s">
        <v>25</v>
      </c>
      <c r="E23" s="34">
        <v>25.69</v>
      </c>
      <c r="F23" s="34">
        <v>27.09</v>
      </c>
      <c r="G23" s="34">
        <v>26.47</v>
      </c>
      <c r="H23" s="34">
        <v>27.17</v>
      </c>
      <c r="I23" s="34">
        <v>27.04</v>
      </c>
      <c r="J23" s="34">
        <v>28.16</v>
      </c>
      <c r="K23" s="34">
        <v>25.93</v>
      </c>
      <c r="L23" s="34">
        <v>27.54</v>
      </c>
      <c r="M23" s="34">
        <v>27.62</v>
      </c>
      <c r="N23" s="34">
        <v>28.92</v>
      </c>
      <c r="O23" s="34">
        <v>26.58</v>
      </c>
      <c r="P23" s="34">
        <v>26.56</v>
      </c>
      <c r="Q23" s="34">
        <v>26.99</v>
      </c>
      <c r="R23" s="34">
        <v>28.44</v>
      </c>
      <c r="S23" s="34">
        <v>26.44</v>
      </c>
      <c r="T23" s="34">
        <v>28.05</v>
      </c>
      <c r="U23" s="34">
        <v>28.7</v>
      </c>
      <c r="V23" s="34">
        <v>25.16</v>
      </c>
      <c r="W23" s="34">
        <v>26.66</v>
      </c>
      <c r="X23" s="34">
        <v>26.55</v>
      </c>
      <c r="Y23" s="34">
        <v>26.61</v>
      </c>
      <c r="Z23" s="34">
        <v>26.74</v>
      </c>
      <c r="AA23" s="34">
        <v>27.81</v>
      </c>
      <c r="AB23" s="34">
        <v>26.19</v>
      </c>
      <c r="AC23" s="34">
        <v>24.79</v>
      </c>
      <c r="AD23" s="34">
        <v>25.97</v>
      </c>
      <c r="AE23" s="34">
        <v>28.9</v>
      </c>
      <c r="AF23" s="34">
        <v>27.61</v>
      </c>
      <c r="AG23" s="34">
        <v>27.01</v>
      </c>
      <c r="AH23" s="34">
        <v>27.14</v>
      </c>
      <c r="AI23" s="34">
        <v>26.12</v>
      </c>
      <c r="AJ23" s="34">
        <v>27.53</v>
      </c>
      <c r="AK23" s="34">
        <v>25.56</v>
      </c>
      <c r="AL23" s="34">
        <v>25.46</v>
      </c>
      <c r="AM23" s="34">
        <v>26.49</v>
      </c>
      <c r="AN23" s="34">
        <v>26.84</v>
      </c>
      <c r="AO23" s="34">
        <v>27.04</v>
      </c>
      <c r="AP23" s="34">
        <v>26.5</v>
      </c>
      <c r="AQ23" s="34">
        <v>25.57</v>
      </c>
      <c r="AR23" s="34">
        <v>25.86</v>
      </c>
      <c r="AS23" s="34">
        <v>26.6</v>
      </c>
      <c r="AT23" s="34">
        <v>26.28</v>
      </c>
      <c r="AU23" s="34">
        <v>27.47</v>
      </c>
      <c r="AV23" s="34">
        <v>26.1</v>
      </c>
      <c r="AW23" s="34">
        <v>25.54</v>
      </c>
      <c r="AX23" s="34">
        <v>26.15</v>
      </c>
      <c r="AY23" s="34">
        <v>26.42</v>
      </c>
      <c r="AZ23" s="34">
        <v>25.86</v>
      </c>
      <c r="BA23" s="32">
        <f t="shared" si="0"/>
        <v>26.748333333333324</v>
      </c>
    </row>
    <row r="24" spans="1:53" x14ac:dyDescent="0.25">
      <c r="A24" s="24">
        <v>24</v>
      </c>
      <c r="B24" s="24" t="s">
        <v>433</v>
      </c>
      <c r="C24" s="24" t="s">
        <v>241</v>
      </c>
      <c r="D24" s="24" t="s">
        <v>26</v>
      </c>
      <c r="E24" s="35">
        <v>25.13</v>
      </c>
      <c r="F24" s="35">
        <v>27.51</v>
      </c>
      <c r="G24" s="35">
        <v>25.95</v>
      </c>
      <c r="H24" s="35">
        <v>27.16</v>
      </c>
      <c r="I24" s="35">
        <v>27.13</v>
      </c>
      <c r="J24" s="35">
        <v>27.87</v>
      </c>
      <c r="K24" s="35">
        <v>25.19</v>
      </c>
      <c r="L24" s="35">
        <v>26.93</v>
      </c>
      <c r="M24" s="35">
        <v>26.7</v>
      </c>
      <c r="N24" s="35">
        <v>27.66</v>
      </c>
      <c r="O24" s="35">
        <v>26.15</v>
      </c>
      <c r="P24" s="35">
        <v>25.87</v>
      </c>
      <c r="Q24" s="35">
        <v>26.08</v>
      </c>
      <c r="R24" s="35">
        <v>28.11</v>
      </c>
      <c r="S24" s="35">
        <v>25.6</v>
      </c>
      <c r="T24" s="35">
        <v>27.88</v>
      </c>
      <c r="U24" s="35">
        <v>28.77</v>
      </c>
      <c r="V24" s="35">
        <v>26.67</v>
      </c>
      <c r="W24" s="35">
        <v>25.72</v>
      </c>
      <c r="X24" s="35">
        <v>26.01</v>
      </c>
      <c r="Y24" s="35">
        <v>25.81</v>
      </c>
      <c r="Z24" s="35">
        <v>26.09</v>
      </c>
      <c r="AA24" s="35">
        <v>27.78</v>
      </c>
      <c r="AB24" s="35">
        <v>26.88</v>
      </c>
      <c r="AC24" s="35">
        <v>26.29</v>
      </c>
      <c r="AD24" s="35">
        <v>25.6</v>
      </c>
      <c r="AE24" s="35">
        <v>27.92</v>
      </c>
      <c r="AF24" s="35">
        <v>26.88</v>
      </c>
      <c r="AG24" s="35">
        <v>27.42</v>
      </c>
      <c r="AH24" s="35">
        <v>27.14</v>
      </c>
      <c r="AI24" s="35">
        <v>25.62</v>
      </c>
      <c r="AJ24" s="35">
        <v>26.75</v>
      </c>
      <c r="AK24" s="35">
        <v>26.28</v>
      </c>
      <c r="AL24" s="35">
        <v>25.5</v>
      </c>
      <c r="AM24" s="35">
        <v>25.93</v>
      </c>
      <c r="AN24" s="35">
        <v>26.19</v>
      </c>
      <c r="AO24" s="35">
        <v>26.24</v>
      </c>
      <c r="AP24" s="35">
        <v>25.88</v>
      </c>
      <c r="AQ24" s="35">
        <v>24.65</v>
      </c>
      <c r="AR24" s="35">
        <v>25.97</v>
      </c>
      <c r="AS24" s="35">
        <v>26.21</v>
      </c>
      <c r="AT24" s="35">
        <v>26.67</v>
      </c>
      <c r="AU24" s="35">
        <v>26.66</v>
      </c>
      <c r="AV24" s="35">
        <v>25.31</v>
      </c>
      <c r="AW24" s="35">
        <v>25.44</v>
      </c>
      <c r="AX24" s="35">
        <v>25.59</v>
      </c>
      <c r="AY24" s="35">
        <v>26.45</v>
      </c>
      <c r="AZ24" s="35">
        <v>25.52</v>
      </c>
      <c r="BA24" s="32">
        <f t="shared" si="0"/>
        <v>26.432500000000001</v>
      </c>
    </row>
    <row r="25" spans="1:53" x14ac:dyDescent="0.25">
      <c r="A25" s="23">
        <v>25</v>
      </c>
      <c r="B25" s="23" t="s">
        <v>434</v>
      </c>
      <c r="C25" s="23" t="s">
        <v>242</v>
      </c>
      <c r="D25" s="23" t="s">
        <v>27</v>
      </c>
      <c r="E25" s="34">
        <v>29.26</v>
      </c>
      <c r="F25" s="34">
        <v>30.59</v>
      </c>
      <c r="G25" s="34">
        <v>29.77</v>
      </c>
      <c r="H25" s="34">
        <v>30.47</v>
      </c>
      <c r="I25" s="34">
        <v>29.62</v>
      </c>
      <c r="J25" s="34">
        <v>31.23</v>
      </c>
      <c r="K25" s="34">
        <v>28.96</v>
      </c>
      <c r="L25" s="34">
        <v>30.07</v>
      </c>
      <c r="M25" s="34">
        <v>30.46</v>
      </c>
      <c r="N25" s="34">
        <v>31.93</v>
      </c>
      <c r="O25" s="34">
        <v>29.22</v>
      </c>
      <c r="P25" s="34">
        <v>29.49</v>
      </c>
      <c r="Q25" s="34">
        <v>29.51</v>
      </c>
      <c r="R25" s="34">
        <v>31.46</v>
      </c>
      <c r="S25" s="34">
        <v>28.99</v>
      </c>
      <c r="T25" s="34">
        <v>31.53</v>
      </c>
      <c r="U25" s="34">
        <v>32</v>
      </c>
      <c r="V25" s="34">
        <v>30.31</v>
      </c>
      <c r="W25" s="34">
        <v>29.32</v>
      </c>
      <c r="X25" s="34">
        <v>29.02</v>
      </c>
      <c r="Y25" s="34">
        <v>29.23</v>
      </c>
      <c r="Z25" s="34">
        <v>29.56</v>
      </c>
      <c r="AA25" s="34">
        <v>30.09</v>
      </c>
      <c r="AB25" s="34">
        <v>29.21</v>
      </c>
      <c r="AC25" s="34">
        <v>29.49</v>
      </c>
      <c r="AD25" s="34">
        <v>28.44</v>
      </c>
      <c r="AE25" s="34">
        <v>30.98</v>
      </c>
      <c r="AF25" s="34">
        <v>29.82</v>
      </c>
      <c r="AG25" s="34">
        <v>29.6</v>
      </c>
      <c r="AH25" s="34">
        <v>30.09</v>
      </c>
      <c r="AI25" s="34">
        <v>29.11</v>
      </c>
      <c r="AJ25" s="34">
        <v>30.13</v>
      </c>
      <c r="AK25" s="34">
        <v>29.42</v>
      </c>
      <c r="AL25" s="34">
        <v>28.54</v>
      </c>
      <c r="AM25" s="34">
        <v>28.18</v>
      </c>
      <c r="AN25" s="34">
        <v>28.94</v>
      </c>
      <c r="AO25" s="34">
        <v>28.95</v>
      </c>
      <c r="AP25" s="34">
        <v>28.62</v>
      </c>
      <c r="AQ25" s="34">
        <v>27.87</v>
      </c>
      <c r="AR25" s="34">
        <v>28.09</v>
      </c>
      <c r="AS25" s="34">
        <v>28.68</v>
      </c>
      <c r="AT25" s="34">
        <v>28.57</v>
      </c>
      <c r="AU25" s="34">
        <v>29.87</v>
      </c>
      <c r="AV25" s="34">
        <v>28.78</v>
      </c>
      <c r="AW25" s="34">
        <v>27.93</v>
      </c>
      <c r="AX25" s="34">
        <v>27.93</v>
      </c>
      <c r="AY25" s="34">
        <v>29.68</v>
      </c>
      <c r="AZ25" s="34">
        <v>28.66</v>
      </c>
      <c r="BA25" s="32">
        <f t="shared" si="0"/>
        <v>29.534791666666667</v>
      </c>
    </row>
    <row r="26" spans="1:53" x14ac:dyDescent="0.25">
      <c r="A26" s="24">
        <v>26</v>
      </c>
      <c r="B26" s="24" t="s">
        <v>435</v>
      </c>
      <c r="C26" s="24" t="s">
        <v>243</v>
      </c>
      <c r="D26" s="24" t="s">
        <v>28</v>
      </c>
      <c r="E26" s="35">
        <v>32.630000000000003</v>
      </c>
      <c r="F26" s="67">
        <v>36.01</v>
      </c>
      <c r="G26" s="35">
        <v>32.729999999999997</v>
      </c>
      <c r="H26" s="63">
        <v>35.130000000000003</v>
      </c>
      <c r="I26" s="35">
        <v>34.119999999999997</v>
      </c>
      <c r="J26" s="63">
        <v>35.119999999999997</v>
      </c>
      <c r="K26" s="35">
        <v>31.86</v>
      </c>
      <c r="L26" s="35">
        <v>32.950000000000003</v>
      </c>
      <c r="M26" s="35">
        <v>33.549999999999997</v>
      </c>
      <c r="N26" s="35">
        <v>34.299999999999997</v>
      </c>
      <c r="O26" s="35">
        <v>32.450000000000003</v>
      </c>
      <c r="P26" s="35">
        <v>32.97</v>
      </c>
      <c r="Q26" s="35">
        <v>33.35</v>
      </c>
      <c r="R26" s="63">
        <v>35.71</v>
      </c>
      <c r="S26" s="35">
        <v>33.520000000000003</v>
      </c>
      <c r="T26" s="67">
        <v>36.979999999999997</v>
      </c>
      <c r="U26" s="63">
        <v>35.68</v>
      </c>
      <c r="V26" s="35">
        <v>34.65</v>
      </c>
      <c r="W26" s="63">
        <v>35.729999999999997</v>
      </c>
      <c r="X26" s="63">
        <v>35.33</v>
      </c>
      <c r="Y26" s="35">
        <v>34.799999999999997</v>
      </c>
      <c r="Z26" s="35">
        <v>33.51</v>
      </c>
      <c r="AA26" s="35">
        <v>33.99</v>
      </c>
      <c r="AB26" s="35">
        <v>33.53</v>
      </c>
      <c r="AC26" s="63">
        <v>35.76</v>
      </c>
      <c r="AD26" s="35">
        <v>34.93</v>
      </c>
      <c r="AE26" s="63">
        <v>35.69</v>
      </c>
      <c r="AF26" s="35">
        <v>34.26</v>
      </c>
      <c r="AG26" s="35">
        <v>34.21</v>
      </c>
      <c r="AH26" s="35">
        <v>34.51</v>
      </c>
      <c r="AI26" s="35">
        <v>32.869999999999997</v>
      </c>
      <c r="AJ26" s="35">
        <v>33.619999999999997</v>
      </c>
      <c r="AK26" s="35">
        <v>33.18</v>
      </c>
      <c r="AL26" s="35">
        <v>33.299999999999997</v>
      </c>
      <c r="AM26" s="35">
        <v>33.229999999999997</v>
      </c>
      <c r="AN26" s="35">
        <v>33.979999999999997</v>
      </c>
      <c r="AO26" s="35">
        <v>34.880000000000003</v>
      </c>
      <c r="AP26" s="35">
        <v>33.54</v>
      </c>
      <c r="AQ26" s="35">
        <v>32.82</v>
      </c>
      <c r="AR26" s="35">
        <v>34.56</v>
      </c>
      <c r="AS26" s="35">
        <v>33.79</v>
      </c>
      <c r="AT26" s="63">
        <v>35.19</v>
      </c>
      <c r="AU26" s="35">
        <v>34.21</v>
      </c>
      <c r="AV26" s="35">
        <v>32.479999999999997</v>
      </c>
      <c r="AW26" s="35">
        <v>32.659999999999997</v>
      </c>
      <c r="AX26" s="35">
        <v>33.22</v>
      </c>
      <c r="AY26" s="35">
        <v>34.08</v>
      </c>
      <c r="AZ26" s="35">
        <v>33.04</v>
      </c>
      <c r="BA26" s="32">
        <f t="shared" si="0"/>
        <v>34.054374999999993</v>
      </c>
    </row>
    <row r="27" spans="1:53" x14ac:dyDescent="0.25">
      <c r="A27" s="24">
        <v>28</v>
      </c>
      <c r="B27" s="24" t="s">
        <v>437</v>
      </c>
      <c r="C27" s="24" t="s">
        <v>245</v>
      </c>
      <c r="D27" s="24" t="s">
        <v>29</v>
      </c>
      <c r="E27" s="35">
        <v>33.54</v>
      </c>
      <c r="F27" s="63">
        <v>35.96</v>
      </c>
      <c r="G27" s="63">
        <v>35.229999999999997</v>
      </c>
      <c r="H27" s="35"/>
      <c r="I27" s="63">
        <v>35.44</v>
      </c>
      <c r="J27" s="67">
        <v>37.299999999999997</v>
      </c>
      <c r="K27" s="35">
        <v>31.84</v>
      </c>
      <c r="L27" s="35">
        <v>34.33</v>
      </c>
      <c r="M27" s="35">
        <v>34.25</v>
      </c>
      <c r="N27" s="35">
        <v>34.880000000000003</v>
      </c>
      <c r="O27" s="35">
        <v>32.729999999999997</v>
      </c>
      <c r="P27" s="35">
        <v>32.49</v>
      </c>
      <c r="Q27" s="35">
        <v>33.31</v>
      </c>
      <c r="R27" s="35">
        <v>34.479999999999997</v>
      </c>
      <c r="S27" s="35">
        <v>33.58</v>
      </c>
      <c r="T27" s="63">
        <v>35.1</v>
      </c>
      <c r="U27" s="63">
        <v>35.42</v>
      </c>
      <c r="V27" s="35">
        <v>33.94</v>
      </c>
      <c r="W27" s="35">
        <v>33.47</v>
      </c>
      <c r="X27" s="35">
        <v>33.24</v>
      </c>
      <c r="Y27" s="35">
        <v>33.46</v>
      </c>
      <c r="Z27" s="35">
        <v>33.76</v>
      </c>
      <c r="AA27" s="35">
        <v>33.76</v>
      </c>
      <c r="AB27" s="35">
        <v>33.15</v>
      </c>
      <c r="AC27" s="35">
        <v>32.68</v>
      </c>
      <c r="AD27" s="35">
        <v>31.73</v>
      </c>
      <c r="AE27" s="35">
        <v>34.729999999999997</v>
      </c>
      <c r="AF27" s="35">
        <v>34.01</v>
      </c>
      <c r="AG27" s="35">
        <v>32.72</v>
      </c>
      <c r="AH27" s="35">
        <v>32.75</v>
      </c>
      <c r="AI27" s="35">
        <v>31.97</v>
      </c>
      <c r="AJ27" s="35">
        <v>33.61</v>
      </c>
      <c r="AK27" s="35">
        <v>33.9</v>
      </c>
      <c r="AL27" s="35">
        <v>33.119999999999997</v>
      </c>
      <c r="AM27" s="35">
        <v>33.299999999999997</v>
      </c>
      <c r="AN27" s="35">
        <v>33.33</v>
      </c>
      <c r="AO27" s="35">
        <v>34.71</v>
      </c>
      <c r="AP27" s="35">
        <v>33.75</v>
      </c>
      <c r="AQ27" s="35">
        <v>31.97</v>
      </c>
      <c r="AR27" s="35">
        <v>32.5</v>
      </c>
      <c r="AS27" s="35">
        <v>32.9</v>
      </c>
      <c r="AT27" s="35">
        <v>33.07</v>
      </c>
      <c r="AU27" s="35">
        <v>34.01</v>
      </c>
      <c r="AV27" s="35">
        <v>33.06</v>
      </c>
      <c r="AW27" s="35">
        <v>33.299999999999997</v>
      </c>
      <c r="AX27" s="35">
        <v>33.299999999999997</v>
      </c>
      <c r="AY27" s="63">
        <v>35.08</v>
      </c>
      <c r="AZ27" s="35">
        <v>32.89</v>
      </c>
      <c r="BA27" s="32">
        <f t="shared" si="0"/>
        <v>33.681914893617012</v>
      </c>
    </row>
    <row r="28" spans="1:53" x14ac:dyDescent="0.25">
      <c r="A28" s="23">
        <v>29</v>
      </c>
      <c r="B28" s="23" t="s">
        <v>438</v>
      </c>
      <c r="C28" s="23" t="s">
        <v>246</v>
      </c>
      <c r="D28" s="23" t="s">
        <v>30</v>
      </c>
      <c r="E28" s="34">
        <v>26.03</v>
      </c>
      <c r="F28" s="34">
        <v>26.61</v>
      </c>
      <c r="G28" s="34">
        <v>26.14</v>
      </c>
      <c r="H28" s="34">
        <v>25.94</v>
      </c>
      <c r="I28" s="34">
        <v>26.16</v>
      </c>
      <c r="J28" s="34">
        <v>27.58</v>
      </c>
      <c r="K28" s="34">
        <v>25.48</v>
      </c>
      <c r="L28" s="34">
        <v>26.45</v>
      </c>
      <c r="M28" s="34">
        <v>27.33</v>
      </c>
      <c r="N28" s="34">
        <v>28.69</v>
      </c>
      <c r="O28" s="34">
        <v>26.08</v>
      </c>
      <c r="P28" s="34">
        <v>26.43</v>
      </c>
      <c r="Q28" s="34">
        <v>27.73</v>
      </c>
      <c r="R28" s="34">
        <v>28.54</v>
      </c>
      <c r="S28" s="34">
        <v>26.76</v>
      </c>
      <c r="T28" s="34">
        <v>27.19</v>
      </c>
      <c r="U28" s="42">
        <v>28.2</v>
      </c>
      <c r="V28" s="34">
        <v>24.46</v>
      </c>
      <c r="W28" s="34">
        <v>26.55</v>
      </c>
      <c r="X28" s="34">
        <v>26.26</v>
      </c>
      <c r="Y28" s="34">
        <v>26.15</v>
      </c>
      <c r="Z28" s="34">
        <v>26.15</v>
      </c>
      <c r="AA28" s="34">
        <v>27.03</v>
      </c>
      <c r="AB28" s="34">
        <v>25.23</v>
      </c>
      <c r="AC28" s="34">
        <v>23.71</v>
      </c>
      <c r="AD28" s="34">
        <v>25.71</v>
      </c>
      <c r="AE28" s="34">
        <v>28.98</v>
      </c>
      <c r="AF28" s="34">
        <v>27.22</v>
      </c>
      <c r="AG28" s="34">
        <v>26.21</v>
      </c>
      <c r="AH28" s="34">
        <v>26.7</v>
      </c>
      <c r="AI28" s="34">
        <v>25.82</v>
      </c>
      <c r="AJ28" s="34">
        <v>27.47</v>
      </c>
      <c r="AK28" s="34">
        <v>24.69</v>
      </c>
      <c r="AL28" s="34">
        <v>25.03</v>
      </c>
      <c r="AM28" s="34">
        <v>26.17</v>
      </c>
      <c r="AN28" s="34">
        <v>27.06</v>
      </c>
      <c r="AO28" s="34">
        <v>26.11</v>
      </c>
      <c r="AP28" s="43">
        <v>25.63</v>
      </c>
      <c r="AQ28" s="34">
        <v>24.81</v>
      </c>
      <c r="AR28" s="34">
        <v>25.5</v>
      </c>
      <c r="AS28" s="34">
        <v>26.24</v>
      </c>
      <c r="AT28" s="34">
        <v>25.68</v>
      </c>
      <c r="AU28" s="34">
        <v>27.66</v>
      </c>
      <c r="AV28" s="34">
        <v>26.2</v>
      </c>
      <c r="AW28" s="34">
        <v>24.69</v>
      </c>
      <c r="AX28" s="34">
        <v>25.59</v>
      </c>
      <c r="AY28" s="34">
        <v>25.72</v>
      </c>
      <c r="AZ28" s="34">
        <v>25.25</v>
      </c>
      <c r="BA28" s="32">
        <f t="shared" si="0"/>
        <v>26.312916666666677</v>
      </c>
    </row>
    <row r="29" spans="1:53" x14ac:dyDescent="0.25">
      <c r="A29" s="24">
        <v>30</v>
      </c>
      <c r="B29" s="24" t="s">
        <v>439</v>
      </c>
      <c r="C29" s="24" t="s">
        <v>247</v>
      </c>
      <c r="D29" s="24" t="s">
        <v>31</v>
      </c>
      <c r="E29" s="35">
        <v>28.41</v>
      </c>
      <c r="F29" s="35">
        <v>29.94</v>
      </c>
      <c r="G29" s="35">
        <v>28.86</v>
      </c>
      <c r="H29" s="35">
        <v>29.88</v>
      </c>
      <c r="I29" s="35">
        <v>30.46</v>
      </c>
      <c r="J29" s="35">
        <v>30.74</v>
      </c>
      <c r="K29" s="35">
        <v>28.44</v>
      </c>
      <c r="L29" s="35">
        <v>30.73</v>
      </c>
      <c r="M29" s="35">
        <v>29.76</v>
      </c>
      <c r="N29" s="35">
        <v>30.7</v>
      </c>
      <c r="O29" s="35">
        <v>29.45</v>
      </c>
      <c r="P29" s="35">
        <v>28.99</v>
      </c>
      <c r="Q29" s="35">
        <v>29.56</v>
      </c>
      <c r="R29" s="35">
        <v>31.45</v>
      </c>
      <c r="S29" s="35">
        <v>29.28</v>
      </c>
      <c r="T29" s="35">
        <v>30.57</v>
      </c>
      <c r="U29" s="35">
        <v>31.81</v>
      </c>
      <c r="V29" s="35">
        <v>28.17</v>
      </c>
      <c r="W29" s="35">
        <v>28.96</v>
      </c>
      <c r="X29" s="35">
        <v>28.93</v>
      </c>
      <c r="Y29" s="35">
        <v>28.67</v>
      </c>
      <c r="Z29" s="35">
        <v>29.1</v>
      </c>
      <c r="AA29" s="35">
        <v>31.7</v>
      </c>
      <c r="AB29" s="35">
        <v>29.58</v>
      </c>
      <c r="AC29" s="35">
        <v>27.77</v>
      </c>
      <c r="AD29" s="35">
        <v>28.73</v>
      </c>
      <c r="AE29" s="35">
        <v>30.84</v>
      </c>
      <c r="AF29" s="35">
        <v>30.21</v>
      </c>
      <c r="AG29" s="35">
        <v>29.99</v>
      </c>
      <c r="AH29" s="35">
        <v>29.96</v>
      </c>
      <c r="AI29" s="35">
        <v>29.04</v>
      </c>
      <c r="AJ29" s="35">
        <v>30.7</v>
      </c>
      <c r="AK29" s="35">
        <v>28.56</v>
      </c>
      <c r="AL29" s="35">
        <v>28.22</v>
      </c>
      <c r="AM29" s="35">
        <v>28.8</v>
      </c>
      <c r="AN29" s="35">
        <v>29.03</v>
      </c>
      <c r="AO29" s="35">
        <v>30.02</v>
      </c>
      <c r="AP29" s="35">
        <v>28.7</v>
      </c>
      <c r="AQ29" s="35">
        <v>28.02</v>
      </c>
      <c r="AR29" s="35">
        <v>28.34</v>
      </c>
      <c r="AS29" s="35">
        <v>28.83</v>
      </c>
      <c r="AT29" s="35">
        <v>28.91</v>
      </c>
      <c r="AU29" s="35">
        <v>30.66</v>
      </c>
      <c r="AV29" s="35">
        <v>28.53</v>
      </c>
      <c r="AW29" s="35">
        <v>28.5</v>
      </c>
      <c r="AX29" s="35">
        <v>28.15</v>
      </c>
      <c r="AY29" s="35">
        <v>28.88</v>
      </c>
      <c r="AZ29" s="35">
        <v>28.29</v>
      </c>
      <c r="BA29" s="32">
        <f t="shared" si="0"/>
        <v>29.412916666666671</v>
      </c>
    </row>
    <row r="30" spans="1:53" x14ac:dyDescent="0.25">
      <c r="A30" s="23">
        <v>31</v>
      </c>
      <c r="B30" s="23" t="s">
        <v>440</v>
      </c>
      <c r="C30" s="23" t="s">
        <v>248</v>
      </c>
      <c r="D30" s="23" t="s">
        <v>32</v>
      </c>
      <c r="E30" s="34">
        <v>24.72</v>
      </c>
      <c r="F30" s="34">
        <v>27.55</v>
      </c>
      <c r="G30" s="34">
        <v>26.46</v>
      </c>
      <c r="H30" s="34">
        <v>27.89</v>
      </c>
      <c r="I30" s="34">
        <v>27.45</v>
      </c>
      <c r="J30" s="34">
        <v>28.55</v>
      </c>
      <c r="K30" s="34">
        <v>25.2</v>
      </c>
      <c r="L30" s="34">
        <v>27.48</v>
      </c>
      <c r="M30" s="34">
        <v>27.05</v>
      </c>
      <c r="N30" s="34">
        <v>28.72</v>
      </c>
      <c r="O30" s="34">
        <v>26.46</v>
      </c>
      <c r="P30" s="34">
        <v>26.42</v>
      </c>
      <c r="Q30" s="34">
        <v>25.97</v>
      </c>
      <c r="R30" s="34">
        <v>28.56</v>
      </c>
      <c r="S30" s="34">
        <v>25.85</v>
      </c>
      <c r="T30" s="34">
        <v>28.35</v>
      </c>
      <c r="U30" s="34">
        <v>29.13</v>
      </c>
      <c r="V30" s="34">
        <v>26.8</v>
      </c>
      <c r="W30" s="34">
        <v>25.89</v>
      </c>
      <c r="X30" s="34">
        <v>26.04</v>
      </c>
      <c r="Y30" s="34">
        <v>26.44</v>
      </c>
      <c r="Z30" s="34">
        <v>26.9</v>
      </c>
      <c r="AA30" s="34">
        <v>28.25</v>
      </c>
      <c r="AB30" s="34">
        <v>26.97</v>
      </c>
      <c r="AC30" s="34">
        <v>26.46</v>
      </c>
      <c r="AD30" s="34">
        <v>25.57</v>
      </c>
      <c r="AE30" s="34">
        <v>27.93</v>
      </c>
      <c r="AF30" s="34">
        <v>27.51</v>
      </c>
      <c r="AG30" s="34">
        <v>27.26</v>
      </c>
      <c r="AH30" s="34">
        <v>27.3</v>
      </c>
      <c r="AI30" s="34">
        <v>25.86</v>
      </c>
      <c r="AJ30" s="34">
        <v>27.2</v>
      </c>
      <c r="AK30" s="34">
        <v>26.82</v>
      </c>
      <c r="AL30" s="34">
        <v>26.72</v>
      </c>
      <c r="AM30" s="34">
        <v>25.78</v>
      </c>
      <c r="AN30" s="34">
        <v>26.17</v>
      </c>
      <c r="AO30" s="34">
        <v>26.66</v>
      </c>
      <c r="AP30" s="34">
        <v>26.59</v>
      </c>
      <c r="AQ30" s="34">
        <v>25.28</v>
      </c>
      <c r="AR30" s="34">
        <v>26.49</v>
      </c>
      <c r="AS30" s="34">
        <v>27</v>
      </c>
      <c r="AT30" s="34">
        <v>26.9</v>
      </c>
      <c r="AU30" s="34">
        <v>26.89</v>
      </c>
      <c r="AV30" s="34">
        <v>25.44</v>
      </c>
      <c r="AW30" s="34">
        <v>25.6</v>
      </c>
      <c r="AX30" s="34">
        <v>26.26</v>
      </c>
      <c r="AY30" s="34">
        <v>27.04</v>
      </c>
      <c r="AZ30" s="34">
        <v>26.53</v>
      </c>
      <c r="BA30" s="32">
        <f t="shared" si="0"/>
        <v>26.799166666666668</v>
      </c>
    </row>
    <row r="31" spans="1:53" s="31" customFormat="1" x14ac:dyDescent="0.25">
      <c r="A31" s="24">
        <v>32</v>
      </c>
      <c r="B31" s="24" t="s">
        <v>441</v>
      </c>
      <c r="C31" s="24" t="s">
        <v>249</v>
      </c>
      <c r="D31" s="24" t="s">
        <v>33</v>
      </c>
      <c r="E31" s="35">
        <v>32.520000000000003</v>
      </c>
      <c r="F31" s="35">
        <v>34.049999999999997</v>
      </c>
      <c r="G31" s="35">
        <v>32.299999999999997</v>
      </c>
      <c r="H31" s="35">
        <v>33.57</v>
      </c>
      <c r="I31" s="35">
        <v>33.93</v>
      </c>
      <c r="J31" s="35">
        <v>34.97</v>
      </c>
      <c r="K31" s="35">
        <v>32.07</v>
      </c>
      <c r="L31" s="35">
        <v>32.78</v>
      </c>
      <c r="M31" s="35">
        <v>33.1</v>
      </c>
      <c r="N31" s="35">
        <v>34.47</v>
      </c>
      <c r="O31" s="35">
        <v>32.75</v>
      </c>
      <c r="P31" s="35">
        <v>32.090000000000003</v>
      </c>
      <c r="Q31" s="35">
        <v>32.869999999999997</v>
      </c>
      <c r="R31" s="67">
        <v>36.56</v>
      </c>
      <c r="S31" s="35">
        <v>33.51</v>
      </c>
      <c r="T31" s="35">
        <v>34.25</v>
      </c>
      <c r="U31" s="67">
        <v>36.020000000000003</v>
      </c>
      <c r="V31" s="35">
        <v>34.14</v>
      </c>
      <c r="W31" s="63">
        <v>35.5</v>
      </c>
      <c r="X31" s="35">
        <v>34.69</v>
      </c>
      <c r="Y31" s="35">
        <v>34.15</v>
      </c>
      <c r="Z31" s="35">
        <v>31.99</v>
      </c>
      <c r="AA31" s="35">
        <v>33.86</v>
      </c>
      <c r="AB31" s="35">
        <v>32.28</v>
      </c>
      <c r="AC31" s="35">
        <v>34.99</v>
      </c>
      <c r="AD31" s="35">
        <v>33.69</v>
      </c>
      <c r="AE31" s="63">
        <v>35.76</v>
      </c>
      <c r="AF31" s="35">
        <v>33.71</v>
      </c>
      <c r="AG31" s="35">
        <v>34.99</v>
      </c>
      <c r="AH31" s="35">
        <v>34.32</v>
      </c>
      <c r="AI31" s="35">
        <v>32.75</v>
      </c>
      <c r="AJ31" s="35">
        <v>33.450000000000003</v>
      </c>
      <c r="AK31" s="35">
        <v>32.630000000000003</v>
      </c>
      <c r="AL31" s="35">
        <v>34.340000000000003</v>
      </c>
      <c r="AM31" s="35">
        <v>32.97</v>
      </c>
      <c r="AN31" s="35">
        <v>34.71</v>
      </c>
      <c r="AO31" s="35">
        <v>33.61</v>
      </c>
      <c r="AP31" s="35">
        <v>33.020000000000003</v>
      </c>
      <c r="AQ31" s="35">
        <v>32.21</v>
      </c>
      <c r="AR31" s="35">
        <v>32.97</v>
      </c>
      <c r="AS31" s="35">
        <v>33.67</v>
      </c>
      <c r="AT31" s="35">
        <v>34.44</v>
      </c>
      <c r="AU31" s="35">
        <v>33.020000000000003</v>
      </c>
      <c r="AV31" s="35">
        <v>32</v>
      </c>
      <c r="AW31" s="35">
        <v>31.25</v>
      </c>
      <c r="AX31" s="35">
        <v>31.92</v>
      </c>
      <c r="AY31" s="35">
        <v>34.26</v>
      </c>
      <c r="AZ31" s="35">
        <v>32.08</v>
      </c>
      <c r="BA31" s="32">
        <f t="shared" si="0"/>
        <v>33.566250000000004</v>
      </c>
    </row>
    <row r="32" spans="1:53" s="31" customFormat="1" x14ac:dyDescent="0.25">
      <c r="A32" s="23">
        <v>33</v>
      </c>
      <c r="B32" s="23" t="s">
        <v>442</v>
      </c>
      <c r="C32" s="23" t="s">
        <v>250</v>
      </c>
      <c r="D32" s="23" t="s">
        <v>34</v>
      </c>
      <c r="E32" s="34">
        <v>29.54</v>
      </c>
      <c r="F32" s="34">
        <v>30.94</v>
      </c>
      <c r="G32" s="34">
        <v>30.09</v>
      </c>
      <c r="H32" s="34">
        <v>31.29</v>
      </c>
      <c r="I32" s="34">
        <v>30.3</v>
      </c>
      <c r="J32" s="34">
        <v>31.55</v>
      </c>
      <c r="K32" s="34">
        <v>29.41</v>
      </c>
      <c r="L32" s="34">
        <v>30.28</v>
      </c>
      <c r="M32" s="34">
        <v>30.26</v>
      </c>
      <c r="N32" s="34">
        <v>32.549999999999997</v>
      </c>
      <c r="O32" s="34">
        <v>29.08</v>
      </c>
      <c r="P32" s="34">
        <v>29.7</v>
      </c>
      <c r="Q32" s="34">
        <v>30.05</v>
      </c>
      <c r="R32" s="34">
        <v>31.68</v>
      </c>
      <c r="S32" s="34">
        <v>29.13</v>
      </c>
      <c r="T32" s="34">
        <v>32.340000000000003</v>
      </c>
      <c r="U32" s="34">
        <v>32.229999999999997</v>
      </c>
      <c r="V32" s="34">
        <v>30.95</v>
      </c>
      <c r="W32" s="34">
        <v>29.65</v>
      </c>
      <c r="X32" s="34">
        <v>29.51</v>
      </c>
      <c r="Y32" s="34">
        <v>29.31</v>
      </c>
      <c r="Z32" s="34">
        <v>29.66</v>
      </c>
      <c r="AA32" s="34">
        <v>31.07</v>
      </c>
      <c r="AB32" s="34">
        <v>29.51</v>
      </c>
      <c r="AC32" s="34">
        <v>29.6</v>
      </c>
      <c r="AD32" s="34">
        <v>28.8</v>
      </c>
      <c r="AE32" s="34">
        <v>30.85</v>
      </c>
      <c r="AF32" s="34">
        <v>29.93</v>
      </c>
      <c r="AG32" s="34">
        <v>29.77</v>
      </c>
      <c r="AH32" s="34">
        <v>30.1</v>
      </c>
      <c r="AI32" s="34">
        <v>29.72</v>
      </c>
      <c r="AJ32" s="34">
        <v>30.59</v>
      </c>
      <c r="AK32" s="34">
        <v>29.52</v>
      </c>
      <c r="AL32" s="34">
        <v>28.75</v>
      </c>
      <c r="AM32" s="34">
        <v>28.71</v>
      </c>
      <c r="AN32" s="34">
        <v>29.17</v>
      </c>
      <c r="AO32" s="34">
        <v>29.89</v>
      </c>
      <c r="AP32" s="34">
        <v>29.05</v>
      </c>
      <c r="AQ32" s="34">
        <v>28.2</v>
      </c>
      <c r="AR32" s="34">
        <v>27.99</v>
      </c>
      <c r="AS32" s="34">
        <v>28.57</v>
      </c>
      <c r="AT32" s="34">
        <v>28.47</v>
      </c>
      <c r="AU32" s="34">
        <v>30.81</v>
      </c>
      <c r="AV32" s="34">
        <v>29.69</v>
      </c>
      <c r="AW32" s="34">
        <v>29.02</v>
      </c>
      <c r="AX32" s="34">
        <v>27.97</v>
      </c>
      <c r="AY32" s="34">
        <v>29.55</v>
      </c>
      <c r="AZ32" s="34">
        <v>28.55</v>
      </c>
      <c r="BA32" s="32">
        <f t="shared" si="0"/>
        <v>29.861458333333335</v>
      </c>
    </row>
    <row r="33" spans="1:53" s="31" customFormat="1" x14ac:dyDescent="0.25">
      <c r="A33" s="24">
        <v>34</v>
      </c>
      <c r="B33" s="24" t="s">
        <v>443</v>
      </c>
      <c r="C33" s="24" t="s">
        <v>251</v>
      </c>
      <c r="D33" s="24" t="s">
        <v>35</v>
      </c>
      <c r="E33" s="35">
        <v>27.64</v>
      </c>
      <c r="F33" s="35">
        <v>30.79</v>
      </c>
      <c r="G33" s="35">
        <v>29.34</v>
      </c>
      <c r="H33" s="35">
        <v>30.84</v>
      </c>
      <c r="I33" s="35">
        <v>29.82</v>
      </c>
      <c r="J33" s="35">
        <v>31.3</v>
      </c>
      <c r="K33" s="35">
        <v>28.08</v>
      </c>
      <c r="L33" s="35">
        <v>30.16</v>
      </c>
      <c r="M33" s="35">
        <v>29.98</v>
      </c>
      <c r="N33" s="42">
        <v>31.56</v>
      </c>
      <c r="O33" s="35">
        <v>29.03</v>
      </c>
      <c r="P33" s="35">
        <v>29.03</v>
      </c>
      <c r="Q33" s="35">
        <v>28.7</v>
      </c>
      <c r="R33" s="35">
        <v>31.18</v>
      </c>
      <c r="S33" s="35">
        <v>28.7</v>
      </c>
      <c r="T33" s="35">
        <v>30.83</v>
      </c>
      <c r="U33" s="35">
        <v>31.93</v>
      </c>
      <c r="V33" s="35">
        <v>29.52</v>
      </c>
      <c r="W33" s="35">
        <v>28.57</v>
      </c>
      <c r="X33" s="35">
        <v>28.76</v>
      </c>
      <c r="Y33" s="35">
        <v>28.71</v>
      </c>
      <c r="Z33" s="35">
        <v>29.25</v>
      </c>
      <c r="AA33" s="35">
        <v>30.67</v>
      </c>
      <c r="AB33" s="35">
        <v>29.65</v>
      </c>
      <c r="AC33" s="35">
        <v>29.01</v>
      </c>
      <c r="AD33" s="35">
        <v>28.32</v>
      </c>
      <c r="AE33" s="35">
        <v>31.14</v>
      </c>
      <c r="AF33" s="35">
        <v>30.33</v>
      </c>
      <c r="AG33" s="35">
        <v>29.85</v>
      </c>
      <c r="AH33" s="35">
        <v>30.11</v>
      </c>
      <c r="AI33" s="35">
        <v>28.65</v>
      </c>
      <c r="AJ33" s="35">
        <v>29.91</v>
      </c>
      <c r="AK33" s="35">
        <v>29.46</v>
      </c>
      <c r="AL33" s="35">
        <v>28.34</v>
      </c>
      <c r="AM33" s="35">
        <v>28.69</v>
      </c>
      <c r="AN33" s="35">
        <v>28.55</v>
      </c>
      <c r="AO33" s="35">
        <v>28.94</v>
      </c>
      <c r="AP33" s="35">
        <v>29</v>
      </c>
      <c r="AQ33" s="35">
        <v>27.8</v>
      </c>
      <c r="AR33" s="35">
        <v>28.96</v>
      </c>
      <c r="AS33" s="35">
        <v>29.44</v>
      </c>
      <c r="AT33" s="35">
        <v>29.12</v>
      </c>
      <c r="AU33" s="35">
        <v>29.11</v>
      </c>
      <c r="AV33" s="35">
        <v>28.18</v>
      </c>
      <c r="AW33" s="35">
        <v>27.97</v>
      </c>
      <c r="AX33" s="35">
        <v>28.65</v>
      </c>
      <c r="AY33" s="35">
        <v>29.31</v>
      </c>
      <c r="AZ33" s="35">
        <v>28.95</v>
      </c>
      <c r="BA33" s="32">
        <f t="shared" si="0"/>
        <v>29.413125000000004</v>
      </c>
    </row>
    <row r="34" spans="1:53" s="31" customFormat="1" x14ac:dyDescent="0.25">
      <c r="A34" s="23">
        <v>35</v>
      </c>
      <c r="B34" s="23" t="s">
        <v>444</v>
      </c>
      <c r="C34" s="23" t="s">
        <v>252</v>
      </c>
      <c r="D34" s="23" t="s">
        <v>36</v>
      </c>
      <c r="E34" s="34">
        <v>29.32</v>
      </c>
      <c r="F34" s="34">
        <v>31.18</v>
      </c>
      <c r="G34" s="34">
        <v>30</v>
      </c>
      <c r="H34" s="34">
        <v>31.42</v>
      </c>
      <c r="I34" s="34">
        <v>31.44</v>
      </c>
      <c r="J34" s="34">
        <v>31.67</v>
      </c>
      <c r="K34" s="34">
        <v>30.26</v>
      </c>
      <c r="L34" s="34">
        <v>31.62</v>
      </c>
      <c r="M34" s="34">
        <v>30.82</v>
      </c>
      <c r="N34" s="34">
        <v>32.14</v>
      </c>
      <c r="O34" s="34">
        <v>30.34</v>
      </c>
      <c r="P34" s="34">
        <v>30.63</v>
      </c>
      <c r="Q34" s="34">
        <v>30.91</v>
      </c>
      <c r="R34" s="34">
        <v>32.630000000000003</v>
      </c>
      <c r="S34" s="34">
        <v>30.5</v>
      </c>
      <c r="T34" s="34">
        <v>31.32</v>
      </c>
      <c r="U34" s="34">
        <v>32.85</v>
      </c>
      <c r="V34" s="34">
        <v>30.56</v>
      </c>
      <c r="W34" s="34">
        <v>30.55</v>
      </c>
      <c r="X34" s="34">
        <v>30.72</v>
      </c>
      <c r="Y34" s="34">
        <v>30.28</v>
      </c>
      <c r="Z34" s="34">
        <v>30.9</v>
      </c>
      <c r="AA34" s="34">
        <v>32.479999999999997</v>
      </c>
      <c r="AB34" s="34">
        <v>30.87</v>
      </c>
      <c r="AC34" s="34">
        <v>30.53</v>
      </c>
      <c r="AD34" s="34">
        <v>29.81</v>
      </c>
      <c r="AE34" s="34">
        <v>32.880000000000003</v>
      </c>
      <c r="AF34" s="34">
        <v>31</v>
      </c>
      <c r="AG34" s="34">
        <v>30.74</v>
      </c>
      <c r="AH34" s="34">
        <v>31.52</v>
      </c>
      <c r="AI34" s="34">
        <v>29.77</v>
      </c>
      <c r="AJ34" s="34">
        <v>31.2</v>
      </c>
      <c r="AK34" s="34">
        <v>29.85</v>
      </c>
      <c r="AL34" s="34">
        <v>30.7</v>
      </c>
      <c r="AM34" s="34">
        <v>30.32</v>
      </c>
      <c r="AN34" s="34">
        <v>30.91</v>
      </c>
      <c r="AO34" s="34">
        <v>30.11</v>
      </c>
      <c r="AP34" s="34">
        <v>30.02</v>
      </c>
      <c r="AQ34" s="34">
        <v>29.49</v>
      </c>
      <c r="AR34" s="34">
        <v>29.71</v>
      </c>
      <c r="AS34" s="34">
        <v>29.84</v>
      </c>
      <c r="AT34" s="34">
        <v>30.03</v>
      </c>
      <c r="AU34" s="34">
        <v>30.92</v>
      </c>
      <c r="AV34" s="34">
        <v>30.09</v>
      </c>
      <c r="AW34" s="34">
        <v>29.77</v>
      </c>
      <c r="AX34" s="34">
        <v>28.96</v>
      </c>
      <c r="AY34" s="34">
        <v>30.69</v>
      </c>
      <c r="AZ34" s="34">
        <v>29.31</v>
      </c>
      <c r="BA34" s="32">
        <f t="shared" si="0"/>
        <v>30.699583333333326</v>
      </c>
    </row>
    <row r="35" spans="1:53" s="31" customFormat="1" x14ac:dyDescent="0.25">
      <c r="A35" s="24">
        <v>36</v>
      </c>
      <c r="B35" s="24" t="s">
        <v>445</v>
      </c>
      <c r="C35" s="24" t="s">
        <v>253</v>
      </c>
      <c r="D35" s="24" t="s">
        <v>37</v>
      </c>
      <c r="E35" s="35">
        <v>33.15</v>
      </c>
      <c r="F35" s="63">
        <v>35.159999999999997</v>
      </c>
      <c r="G35" s="35">
        <v>32.06</v>
      </c>
      <c r="H35" s="35">
        <v>33.25</v>
      </c>
      <c r="I35" s="35">
        <v>33.6</v>
      </c>
      <c r="J35" s="35">
        <v>33.61</v>
      </c>
      <c r="K35" s="35">
        <v>31.19</v>
      </c>
      <c r="L35" s="35">
        <v>32.54</v>
      </c>
      <c r="M35" s="35">
        <v>32.46</v>
      </c>
      <c r="N35" s="35">
        <v>33.049999999999997</v>
      </c>
      <c r="O35" s="35">
        <v>31.71</v>
      </c>
      <c r="P35" s="35">
        <v>31.87</v>
      </c>
      <c r="Q35" s="35">
        <v>32.56</v>
      </c>
      <c r="R35" s="63">
        <v>35.75</v>
      </c>
      <c r="S35" s="35">
        <v>32.119999999999997</v>
      </c>
      <c r="T35" s="67">
        <v>36.700000000000003</v>
      </c>
      <c r="U35" s="35"/>
      <c r="V35" s="35">
        <v>33.61</v>
      </c>
      <c r="W35" s="35">
        <v>34.92</v>
      </c>
      <c r="X35" s="35">
        <v>34.5</v>
      </c>
      <c r="Y35" s="35">
        <v>34.06</v>
      </c>
      <c r="Z35" s="35">
        <v>31.81</v>
      </c>
      <c r="AA35" s="35">
        <v>32.729999999999997</v>
      </c>
      <c r="AB35" s="35">
        <v>31.97</v>
      </c>
      <c r="AC35" s="35">
        <v>34.270000000000003</v>
      </c>
      <c r="AD35" s="35">
        <v>34.33</v>
      </c>
      <c r="AE35" s="35">
        <v>34.979999999999997</v>
      </c>
      <c r="AF35" s="35">
        <v>33.340000000000003</v>
      </c>
      <c r="AG35" s="35">
        <v>33.07</v>
      </c>
      <c r="AH35" s="35">
        <v>32.93</v>
      </c>
      <c r="AI35" s="35">
        <v>31.96</v>
      </c>
      <c r="AJ35" s="35">
        <v>32.479999999999997</v>
      </c>
      <c r="AK35" s="35">
        <v>32.69</v>
      </c>
      <c r="AL35" s="35">
        <v>32.72</v>
      </c>
      <c r="AM35" s="35">
        <v>32.43</v>
      </c>
      <c r="AN35" s="35">
        <v>33.89</v>
      </c>
      <c r="AO35" s="35">
        <v>33.049999999999997</v>
      </c>
      <c r="AP35" s="35">
        <v>32.590000000000003</v>
      </c>
      <c r="AQ35" s="35">
        <v>31.71</v>
      </c>
      <c r="AR35" s="35">
        <v>32.64</v>
      </c>
      <c r="AS35" s="35">
        <v>32.549999999999997</v>
      </c>
      <c r="AT35" s="35">
        <v>34.08</v>
      </c>
      <c r="AU35" s="35">
        <v>32.82</v>
      </c>
      <c r="AV35" s="35">
        <v>31.54</v>
      </c>
      <c r="AW35" s="35">
        <v>30.71</v>
      </c>
      <c r="AX35" s="35">
        <v>31.32</v>
      </c>
      <c r="AY35" s="35">
        <v>32.89</v>
      </c>
      <c r="AZ35" s="35">
        <v>31.51</v>
      </c>
      <c r="BA35" s="32">
        <f t="shared" si="0"/>
        <v>32.997446808510638</v>
      </c>
    </row>
    <row r="36" spans="1:53" s="31" customFormat="1" x14ac:dyDescent="0.25">
      <c r="A36" s="23">
        <v>37</v>
      </c>
      <c r="B36" s="23" t="s">
        <v>446</v>
      </c>
      <c r="C36" s="23" t="s">
        <v>254</v>
      </c>
      <c r="D36" s="23" t="s">
        <v>38</v>
      </c>
      <c r="E36" s="34">
        <v>28.43</v>
      </c>
      <c r="F36" s="34">
        <v>29.94</v>
      </c>
      <c r="G36" s="34">
        <v>28.83</v>
      </c>
      <c r="H36" s="34">
        <v>30.29</v>
      </c>
      <c r="I36" s="34">
        <v>30.11</v>
      </c>
      <c r="J36" s="34">
        <v>30.8</v>
      </c>
      <c r="K36" s="34">
        <v>28.53</v>
      </c>
      <c r="L36" s="34">
        <v>29.53</v>
      </c>
      <c r="M36" s="34">
        <v>29.68</v>
      </c>
      <c r="N36" s="34">
        <v>31.19</v>
      </c>
      <c r="O36" s="34">
        <v>29.18</v>
      </c>
      <c r="P36" s="34">
        <v>29.23</v>
      </c>
      <c r="Q36" s="34">
        <v>29.67</v>
      </c>
      <c r="R36" s="34">
        <v>31.27</v>
      </c>
      <c r="S36" s="34">
        <v>29.01</v>
      </c>
      <c r="T36" s="34">
        <v>30.91</v>
      </c>
      <c r="U36" s="34">
        <v>32.01</v>
      </c>
      <c r="V36" s="34">
        <v>29.43</v>
      </c>
      <c r="W36" s="34">
        <v>28.99</v>
      </c>
      <c r="X36" s="34">
        <v>29.27</v>
      </c>
      <c r="Y36" s="34">
        <v>29.05</v>
      </c>
      <c r="Z36" s="34">
        <v>29.58</v>
      </c>
      <c r="AA36" s="34">
        <v>30.8</v>
      </c>
      <c r="AB36" s="34">
        <v>29.68</v>
      </c>
      <c r="AC36" s="34">
        <v>28.77</v>
      </c>
      <c r="AD36" s="34">
        <v>28.74</v>
      </c>
      <c r="AE36" s="34">
        <v>31.44</v>
      </c>
      <c r="AF36" s="34">
        <v>30.11</v>
      </c>
      <c r="AG36" s="34">
        <v>29.63</v>
      </c>
      <c r="AH36" s="34">
        <v>30.28</v>
      </c>
      <c r="AI36" s="34">
        <v>29.03</v>
      </c>
      <c r="AJ36" s="34">
        <v>30.04</v>
      </c>
      <c r="AK36" s="34">
        <v>28.95</v>
      </c>
      <c r="AL36" s="34">
        <v>28.84</v>
      </c>
      <c r="AM36" s="34">
        <v>29.07</v>
      </c>
      <c r="AN36" s="34">
        <v>29.35</v>
      </c>
      <c r="AO36" s="34">
        <v>28.89</v>
      </c>
      <c r="AP36" s="34">
        <v>28.91</v>
      </c>
      <c r="AQ36" s="34">
        <v>27.89</v>
      </c>
      <c r="AR36" s="34">
        <v>28.88</v>
      </c>
      <c r="AS36" s="34">
        <v>29.06</v>
      </c>
      <c r="AT36" s="34">
        <v>29.21</v>
      </c>
      <c r="AU36" s="34">
        <v>30.46</v>
      </c>
      <c r="AV36" s="34">
        <v>28.91</v>
      </c>
      <c r="AW36" s="34">
        <v>28.59</v>
      </c>
      <c r="AX36" s="34">
        <v>28.73</v>
      </c>
      <c r="AY36" s="34">
        <v>29.2</v>
      </c>
      <c r="AZ36" s="34">
        <v>27.96</v>
      </c>
      <c r="BA36" s="32">
        <f t="shared" si="0"/>
        <v>29.507291666666674</v>
      </c>
    </row>
    <row r="37" spans="1:53" s="31" customFormat="1" x14ac:dyDescent="0.25">
      <c r="A37" s="24">
        <v>38</v>
      </c>
      <c r="B37" s="24" t="s">
        <v>447</v>
      </c>
      <c r="C37" s="24" t="s">
        <v>255</v>
      </c>
      <c r="D37" s="24" t="s">
        <v>39</v>
      </c>
      <c r="E37" s="35">
        <v>32.44</v>
      </c>
      <c r="F37" s="35">
        <v>33.659999999999997</v>
      </c>
      <c r="G37" s="35">
        <v>33.21</v>
      </c>
      <c r="H37" s="35">
        <v>34.06</v>
      </c>
      <c r="I37" s="35">
        <v>34.14</v>
      </c>
      <c r="J37" s="63">
        <v>35.31</v>
      </c>
      <c r="K37" s="35">
        <v>33.950000000000003</v>
      </c>
      <c r="L37" s="63">
        <v>35.5</v>
      </c>
      <c r="M37" s="35">
        <v>34.04</v>
      </c>
      <c r="N37" s="63">
        <v>35.31</v>
      </c>
      <c r="O37" s="63">
        <v>35.24</v>
      </c>
      <c r="P37" s="35">
        <v>34.06</v>
      </c>
      <c r="Q37" s="35">
        <v>34.75</v>
      </c>
      <c r="R37" s="63">
        <v>35.909999999999997</v>
      </c>
      <c r="S37" s="35">
        <v>33.93</v>
      </c>
      <c r="T37" s="35">
        <v>34.479999999999997</v>
      </c>
      <c r="U37" s="63">
        <v>35.82</v>
      </c>
      <c r="V37" s="35">
        <v>31.62</v>
      </c>
      <c r="W37" s="35">
        <v>33.42</v>
      </c>
      <c r="X37" s="35">
        <v>33.99</v>
      </c>
      <c r="Y37" s="35">
        <v>33.56</v>
      </c>
      <c r="Z37" s="35">
        <v>33.92</v>
      </c>
      <c r="AA37" s="63">
        <v>35.11</v>
      </c>
      <c r="AB37" s="35">
        <v>33.26</v>
      </c>
      <c r="AC37" s="35">
        <v>31.18</v>
      </c>
      <c r="AD37" s="35">
        <v>33.72</v>
      </c>
      <c r="AE37" s="63">
        <v>35.94</v>
      </c>
      <c r="AF37" s="63">
        <v>35.26</v>
      </c>
      <c r="AG37" s="35">
        <v>34.130000000000003</v>
      </c>
      <c r="AH37" s="35">
        <v>34.340000000000003</v>
      </c>
      <c r="AI37" s="35">
        <v>33.15</v>
      </c>
      <c r="AJ37" s="35">
        <v>34.99</v>
      </c>
      <c r="AK37" s="35">
        <v>32.049999999999997</v>
      </c>
      <c r="AL37" s="35">
        <v>32.42</v>
      </c>
      <c r="AM37" s="35">
        <v>33.86</v>
      </c>
      <c r="AN37" s="35">
        <v>34.19</v>
      </c>
      <c r="AO37" s="35">
        <v>33.619999999999997</v>
      </c>
      <c r="AP37" s="35">
        <v>34.26</v>
      </c>
      <c r="AQ37" s="35">
        <v>33.43</v>
      </c>
      <c r="AR37" s="35">
        <v>33.049999999999997</v>
      </c>
      <c r="AS37" s="35">
        <v>33.79</v>
      </c>
      <c r="AT37" s="35">
        <v>32.76</v>
      </c>
      <c r="AU37" s="63">
        <v>35.26</v>
      </c>
      <c r="AV37" s="35">
        <v>32.97</v>
      </c>
      <c r="AW37" s="35">
        <v>32.81</v>
      </c>
      <c r="AX37" s="35">
        <v>32.630000000000003</v>
      </c>
      <c r="AY37" s="35">
        <v>32.67</v>
      </c>
      <c r="AZ37" s="35">
        <v>33.28</v>
      </c>
      <c r="BA37" s="32">
        <f t="shared" si="0"/>
        <v>33.884374999999999</v>
      </c>
    </row>
    <row r="38" spans="1:53" s="31" customFormat="1" x14ac:dyDescent="0.25">
      <c r="A38" s="23">
        <v>39</v>
      </c>
      <c r="B38" s="23" t="s">
        <v>448</v>
      </c>
      <c r="C38" s="23" t="s">
        <v>256</v>
      </c>
      <c r="D38" s="23" t="s">
        <v>40</v>
      </c>
      <c r="E38" s="34">
        <v>28.93</v>
      </c>
      <c r="F38" s="34">
        <v>30.56</v>
      </c>
      <c r="G38" s="34">
        <v>29.24</v>
      </c>
      <c r="H38" s="34">
        <v>30.86</v>
      </c>
      <c r="I38" s="34">
        <v>30.57</v>
      </c>
      <c r="J38" s="34">
        <v>31.78</v>
      </c>
      <c r="K38" s="34">
        <v>28.74</v>
      </c>
      <c r="L38" s="34">
        <v>29.5</v>
      </c>
      <c r="M38" s="34">
        <v>29.77</v>
      </c>
      <c r="N38" s="34">
        <v>31.47</v>
      </c>
      <c r="O38" s="34">
        <v>29.79</v>
      </c>
      <c r="P38" s="34">
        <v>30.14</v>
      </c>
      <c r="Q38" s="34">
        <v>30.24</v>
      </c>
      <c r="R38" s="34">
        <v>31.92</v>
      </c>
      <c r="S38" s="34">
        <v>28.88</v>
      </c>
      <c r="T38" s="34">
        <v>30.97</v>
      </c>
      <c r="U38" s="34">
        <v>31.98</v>
      </c>
      <c r="V38" s="34">
        <v>30.42</v>
      </c>
      <c r="W38" s="34">
        <v>30.28</v>
      </c>
      <c r="X38" s="34">
        <v>30.01</v>
      </c>
      <c r="Y38" s="34">
        <v>29.71</v>
      </c>
      <c r="Z38" s="34">
        <v>30.12</v>
      </c>
      <c r="AA38" s="34">
        <v>31.14</v>
      </c>
      <c r="AB38" s="34">
        <v>29.94</v>
      </c>
      <c r="AC38" s="34">
        <v>30.04</v>
      </c>
      <c r="AD38" s="34">
        <v>29.17</v>
      </c>
      <c r="AE38" s="34">
        <v>31.76</v>
      </c>
      <c r="AF38" s="34">
        <v>30.41</v>
      </c>
      <c r="AG38" s="34">
        <v>29.79</v>
      </c>
      <c r="AH38" s="34">
        <v>30.76</v>
      </c>
      <c r="AI38" s="34">
        <v>29.19</v>
      </c>
      <c r="AJ38" s="34">
        <v>30.45</v>
      </c>
      <c r="AK38" s="34">
        <v>29.73</v>
      </c>
      <c r="AL38" s="34">
        <v>29.11</v>
      </c>
      <c r="AM38" s="34">
        <v>29.23</v>
      </c>
      <c r="AN38" s="34">
        <v>29.93</v>
      </c>
      <c r="AO38" s="34">
        <v>30.03</v>
      </c>
      <c r="AP38" s="34">
        <v>30</v>
      </c>
      <c r="AQ38" s="34">
        <v>29.46</v>
      </c>
      <c r="AR38" s="34">
        <v>29.5</v>
      </c>
      <c r="AS38" s="34">
        <v>29.75</v>
      </c>
      <c r="AT38" s="34">
        <v>29.57</v>
      </c>
      <c r="AU38" s="34">
        <v>30.45</v>
      </c>
      <c r="AV38" s="34">
        <v>29.45</v>
      </c>
      <c r="AW38" s="34">
        <v>28.81</v>
      </c>
      <c r="AX38" s="34">
        <v>30.08</v>
      </c>
      <c r="AY38" s="34">
        <v>30.83</v>
      </c>
      <c r="AZ38" s="34">
        <v>29.16</v>
      </c>
      <c r="BA38" s="32">
        <f t="shared" si="0"/>
        <v>30.075416666666666</v>
      </c>
    </row>
    <row r="39" spans="1:53" s="31" customFormat="1" x14ac:dyDescent="0.25">
      <c r="A39" s="69">
        <v>40</v>
      </c>
      <c r="B39" s="24" t="s">
        <v>449</v>
      </c>
      <c r="C39" s="24" t="s">
        <v>257</v>
      </c>
      <c r="D39" s="24" t="s">
        <v>41</v>
      </c>
      <c r="E39" s="35">
        <v>26.49</v>
      </c>
      <c r="F39" s="35">
        <v>27.58</v>
      </c>
      <c r="G39" s="35">
        <v>27.05</v>
      </c>
      <c r="H39" s="35">
        <v>27.55</v>
      </c>
      <c r="I39" s="35">
        <v>27.53</v>
      </c>
      <c r="J39" s="35">
        <v>28.51</v>
      </c>
      <c r="K39" s="35">
        <v>26.62</v>
      </c>
      <c r="L39" s="35">
        <v>28.03</v>
      </c>
      <c r="M39" s="35">
        <v>27.85</v>
      </c>
      <c r="N39" s="35">
        <v>29.29</v>
      </c>
      <c r="O39" s="35">
        <v>26.99</v>
      </c>
      <c r="P39" s="35">
        <v>27</v>
      </c>
      <c r="Q39" s="35">
        <v>27.8</v>
      </c>
      <c r="R39" s="35">
        <v>28.9</v>
      </c>
      <c r="S39" s="35">
        <v>27.03</v>
      </c>
      <c r="T39" s="35">
        <v>28.65</v>
      </c>
      <c r="U39" s="35">
        <v>29.8</v>
      </c>
      <c r="V39" s="35">
        <v>26.26</v>
      </c>
      <c r="W39" s="35">
        <v>27.2</v>
      </c>
      <c r="X39" s="35">
        <v>27.01</v>
      </c>
      <c r="Y39" s="35">
        <v>26.81</v>
      </c>
      <c r="Z39" s="35">
        <v>27.43</v>
      </c>
      <c r="AA39" s="35">
        <v>28.22</v>
      </c>
      <c r="AB39" s="35">
        <v>26.26</v>
      </c>
      <c r="AC39" s="35">
        <v>25.19</v>
      </c>
      <c r="AD39" s="35">
        <v>26.67</v>
      </c>
      <c r="AE39" s="35">
        <v>29.52</v>
      </c>
      <c r="AF39" s="35">
        <v>28</v>
      </c>
      <c r="AG39" s="35">
        <v>27.1</v>
      </c>
      <c r="AH39" s="35">
        <v>27.48</v>
      </c>
      <c r="AI39" s="35">
        <v>26.98</v>
      </c>
      <c r="AJ39" s="35">
        <v>28.12</v>
      </c>
      <c r="AK39" s="35">
        <v>25.94</v>
      </c>
      <c r="AL39" s="35">
        <v>25.97</v>
      </c>
      <c r="AM39" s="35">
        <v>26.88</v>
      </c>
      <c r="AN39" s="35">
        <v>27.45</v>
      </c>
      <c r="AO39" s="35">
        <v>27.89</v>
      </c>
      <c r="AP39" s="35">
        <v>26.97</v>
      </c>
      <c r="AQ39" s="35">
        <v>26.11</v>
      </c>
      <c r="AR39" s="35">
        <v>26.09</v>
      </c>
      <c r="AS39" s="35">
        <v>26.8</v>
      </c>
      <c r="AT39" s="35">
        <v>26.57</v>
      </c>
      <c r="AU39" s="35">
        <v>28.63</v>
      </c>
      <c r="AV39" s="35">
        <v>26.85</v>
      </c>
      <c r="AW39" s="35">
        <v>26.11</v>
      </c>
      <c r="AX39" s="35">
        <v>26.55</v>
      </c>
      <c r="AY39" s="35">
        <v>26.75</v>
      </c>
      <c r="AZ39" s="35">
        <v>26.44</v>
      </c>
      <c r="BA39" s="32">
        <f t="shared" si="0"/>
        <v>27.26916666666666</v>
      </c>
    </row>
    <row r="40" spans="1:53" s="31" customFormat="1" x14ac:dyDescent="0.25">
      <c r="A40" s="24">
        <v>42</v>
      </c>
      <c r="B40" s="24" t="s">
        <v>451</v>
      </c>
      <c r="C40" s="24" t="s">
        <v>259</v>
      </c>
      <c r="D40" s="24" t="s">
        <v>43</v>
      </c>
      <c r="E40" s="35">
        <v>30.32</v>
      </c>
      <c r="F40" s="35">
        <v>33.770000000000003</v>
      </c>
      <c r="G40" s="35">
        <v>31.72</v>
      </c>
      <c r="H40" s="35">
        <v>33.229999999999997</v>
      </c>
      <c r="I40" s="35">
        <v>31.66</v>
      </c>
      <c r="J40" s="35">
        <v>34.53</v>
      </c>
      <c r="K40" s="35">
        <v>30.76</v>
      </c>
      <c r="L40" s="35">
        <v>31.76</v>
      </c>
      <c r="M40" s="35">
        <v>32.11</v>
      </c>
      <c r="N40" s="35">
        <v>32.97</v>
      </c>
      <c r="O40" s="35">
        <v>31.02</v>
      </c>
      <c r="P40" s="35">
        <v>31.48</v>
      </c>
      <c r="Q40" s="35">
        <v>31.2</v>
      </c>
      <c r="R40" s="35">
        <v>32.89</v>
      </c>
      <c r="S40" s="35">
        <v>31.19</v>
      </c>
      <c r="T40" s="35">
        <v>34.01</v>
      </c>
      <c r="U40" s="35">
        <v>33.78</v>
      </c>
      <c r="V40" s="35">
        <v>32.19</v>
      </c>
      <c r="W40" s="35">
        <v>31.62</v>
      </c>
      <c r="X40" s="35">
        <v>31.18</v>
      </c>
      <c r="Y40" s="35">
        <v>31.47</v>
      </c>
      <c r="Z40" s="35">
        <v>31.64</v>
      </c>
      <c r="AA40" s="35">
        <v>32.29</v>
      </c>
      <c r="AB40" s="35">
        <v>31.79</v>
      </c>
      <c r="AC40" s="35">
        <v>31.44</v>
      </c>
      <c r="AD40" s="35">
        <v>30.97</v>
      </c>
      <c r="AE40" s="35">
        <v>33.18</v>
      </c>
      <c r="AF40" s="35">
        <v>32.799999999999997</v>
      </c>
      <c r="AG40" s="35">
        <v>31.97</v>
      </c>
      <c r="AH40" s="35">
        <v>31.77</v>
      </c>
      <c r="AI40" s="35">
        <v>31.08</v>
      </c>
      <c r="AJ40" s="35">
        <v>31.97</v>
      </c>
      <c r="AK40" s="35">
        <v>32.119999999999997</v>
      </c>
      <c r="AL40" s="35">
        <v>30.85</v>
      </c>
      <c r="AM40" s="35">
        <v>30.99</v>
      </c>
      <c r="AN40" s="35">
        <v>30.8</v>
      </c>
      <c r="AO40" s="35">
        <v>31.45</v>
      </c>
      <c r="AP40" s="35">
        <v>31.44</v>
      </c>
      <c r="AQ40" s="35">
        <v>30.01</v>
      </c>
      <c r="AR40" s="35">
        <v>31.49</v>
      </c>
      <c r="AS40" s="35">
        <v>31.57</v>
      </c>
      <c r="AT40" s="35">
        <v>32.21</v>
      </c>
      <c r="AU40" s="35">
        <v>31.5</v>
      </c>
      <c r="AV40" s="35">
        <v>30.43</v>
      </c>
      <c r="AW40" s="35">
        <v>30.42</v>
      </c>
      <c r="AX40" s="35">
        <v>31.07</v>
      </c>
      <c r="AY40" s="35">
        <v>31.6</v>
      </c>
      <c r="AZ40" s="35">
        <v>30.6</v>
      </c>
      <c r="BA40" s="70">
        <f>AVERAGE(E40:AZ40)</f>
        <v>31.756458333333324</v>
      </c>
    </row>
    <row r="41" spans="1:53" s="31" customFormat="1" x14ac:dyDescent="0.25">
      <c r="A41" s="23">
        <v>43</v>
      </c>
      <c r="B41" s="23" t="s">
        <v>452</v>
      </c>
      <c r="C41" s="23" t="s">
        <v>260</v>
      </c>
      <c r="D41" s="23" t="s">
        <v>44</v>
      </c>
      <c r="E41" s="34">
        <v>30.54</v>
      </c>
      <c r="F41" s="34">
        <v>32.35</v>
      </c>
      <c r="G41" s="34">
        <v>31.59</v>
      </c>
      <c r="H41" s="34">
        <v>32.880000000000003</v>
      </c>
      <c r="I41" s="34">
        <v>31.45</v>
      </c>
      <c r="J41" s="34">
        <v>33.56</v>
      </c>
      <c r="K41" s="34">
        <v>30.76</v>
      </c>
      <c r="L41" s="34">
        <v>31.54</v>
      </c>
      <c r="M41" s="34">
        <v>32.450000000000003</v>
      </c>
      <c r="N41" s="34">
        <v>32.700000000000003</v>
      </c>
      <c r="O41" s="34">
        <v>31.01</v>
      </c>
      <c r="P41" s="34">
        <v>31.29</v>
      </c>
      <c r="Q41" s="34">
        <v>31.16</v>
      </c>
      <c r="R41" s="34">
        <v>33.020000000000003</v>
      </c>
      <c r="S41" s="34">
        <v>31.32</v>
      </c>
      <c r="T41" s="34">
        <v>34.659999999999997</v>
      </c>
      <c r="U41" s="34">
        <v>34.71</v>
      </c>
      <c r="V41" s="34">
        <v>31.98</v>
      </c>
      <c r="W41" s="34">
        <v>31.15</v>
      </c>
      <c r="X41" s="34">
        <v>31.14</v>
      </c>
      <c r="Y41" s="34">
        <v>31.14</v>
      </c>
      <c r="Z41" s="34">
        <v>31.63</v>
      </c>
      <c r="AA41" s="34">
        <v>32.47</v>
      </c>
      <c r="AB41" s="34">
        <v>31.51</v>
      </c>
      <c r="AC41" s="34">
        <v>31.19</v>
      </c>
      <c r="AD41" s="34">
        <v>30.95</v>
      </c>
      <c r="AE41" s="34">
        <v>33.909999999999997</v>
      </c>
      <c r="AF41" s="34">
        <v>32.75</v>
      </c>
      <c r="AG41" s="34">
        <v>31.61</v>
      </c>
      <c r="AH41" s="34">
        <v>32.29</v>
      </c>
      <c r="AI41" s="34">
        <v>31.34</v>
      </c>
      <c r="AJ41" s="34">
        <v>31.89</v>
      </c>
      <c r="AK41" s="34">
        <v>31.18</v>
      </c>
      <c r="AL41" s="34">
        <v>30.46</v>
      </c>
      <c r="AM41" s="34">
        <v>31.09</v>
      </c>
      <c r="AN41" s="34">
        <v>31.13</v>
      </c>
      <c r="AO41" s="34">
        <v>31.94</v>
      </c>
      <c r="AP41" s="34">
        <v>31.19</v>
      </c>
      <c r="AQ41" s="34">
        <v>30.23</v>
      </c>
      <c r="AR41" s="34">
        <v>31.07</v>
      </c>
      <c r="AS41" s="34">
        <v>31.76</v>
      </c>
      <c r="AT41" s="34">
        <v>31.84</v>
      </c>
      <c r="AU41" s="34">
        <v>32.29</v>
      </c>
      <c r="AV41" s="34">
        <v>30.58</v>
      </c>
      <c r="AW41" s="34">
        <v>30.59</v>
      </c>
      <c r="AX41" s="34">
        <v>30.79</v>
      </c>
      <c r="AY41" s="34">
        <v>31.32</v>
      </c>
      <c r="AZ41" s="34">
        <v>30.75</v>
      </c>
      <c r="BA41" s="32">
        <f t="shared" si="0"/>
        <v>31.711458333333329</v>
      </c>
    </row>
    <row r="42" spans="1:53" s="31" customFormat="1" x14ac:dyDescent="0.25">
      <c r="A42" s="24">
        <v>44</v>
      </c>
      <c r="B42" s="24" t="s">
        <v>453</v>
      </c>
      <c r="C42" s="24" t="s">
        <v>261</v>
      </c>
      <c r="D42" s="24" t="s">
        <v>45</v>
      </c>
      <c r="E42" s="35">
        <v>32.08</v>
      </c>
      <c r="F42" s="35">
        <v>33.479999999999997</v>
      </c>
      <c r="G42" s="35">
        <v>32.340000000000003</v>
      </c>
      <c r="H42" s="35">
        <v>33.799999999999997</v>
      </c>
      <c r="I42" s="35">
        <v>33.17</v>
      </c>
      <c r="J42" s="35">
        <v>34.29</v>
      </c>
      <c r="K42" s="35">
        <v>32.65</v>
      </c>
      <c r="L42" s="35">
        <v>32.869999999999997</v>
      </c>
      <c r="M42" s="35">
        <v>33.43</v>
      </c>
      <c r="N42" s="63">
        <v>35.49</v>
      </c>
      <c r="O42" s="35">
        <v>32.31</v>
      </c>
      <c r="P42" s="35">
        <v>32.590000000000003</v>
      </c>
      <c r="Q42" s="35">
        <v>33.89</v>
      </c>
      <c r="R42" s="35">
        <v>34.229999999999997</v>
      </c>
      <c r="S42" s="35">
        <v>32.71</v>
      </c>
      <c r="T42" s="35">
        <v>34.01</v>
      </c>
      <c r="U42" s="35">
        <v>33.85</v>
      </c>
      <c r="V42" s="35">
        <v>31.55</v>
      </c>
      <c r="W42" s="35">
        <v>32.79</v>
      </c>
      <c r="X42" s="35">
        <v>32.69</v>
      </c>
      <c r="Y42" s="35">
        <v>32.32</v>
      </c>
      <c r="Z42" s="35">
        <v>34.049999999999997</v>
      </c>
      <c r="AA42" s="35">
        <v>33.32</v>
      </c>
      <c r="AB42" s="35">
        <v>32.590000000000003</v>
      </c>
      <c r="AC42" s="35">
        <v>31.31</v>
      </c>
      <c r="AD42" s="35">
        <v>31.91</v>
      </c>
      <c r="AE42" s="63">
        <v>35.43</v>
      </c>
      <c r="AF42" s="35">
        <v>34.07</v>
      </c>
      <c r="AG42" s="35">
        <v>33.33</v>
      </c>
      <c r="AH42" s="35">
        <v>33.270000000000003</v>
      </c>
      <c r="AI42" s="35">
        <v>32.51</v>
      </c>
      <c r="AJ42" s="35">
        <v>34.200000000000003</v>
      </c>
      <c r="AK42" s="35">
        <v>31.77</v>
      </c>
      <c r="AL42" s="35">
        <v>32</v>
      </c>
      <c r="AM42" s="35">
        <v>32.799999999999997</v>
      </c>
      <c r="AN42" s="35">
        <v>33.82</v>
      </c>
      <c r="AO42" s="35">
        <v>32.450000000000003</v>
      </c>
      <c r="AP42" s="35">
        <v>32.700000000000003</v>
      </c>
      <c r="AQ42" s="35">
        <v>31.74</v>
      </c>
      <c r="AR42" s="35">
        <v>32.24</v>
      </c>
      <c r="AS42" s="35">
        <v>33.47</v>
      </c>
      <c r="AT42" s="35">
        <v>32.340000000000003</v>
      </c>
      <c r="AU42" s="35">
        <v>33.9</v>
      </c>
      <c r="AV42" s="35">
        <v>32.67</v>
      </c>
      <c r="AW42" s="35">
        <v>31.28</v>
      </c>
      <c r="AX42" s="35">
        <v>32.04</v>
      </c>
      <c r="AY42" s="35">
        <v>34.44</v>
      </c>
      <c r="AZ42" s="35">
        <v>31.85</v>
      </c>
      <c r="BA42" s="32">
        <f t="shared" si="0"/>
        <v>33.00083333333334</v>
      </c>
    </row>
    <row r="43" spans="1:53" s="31" customFormat="1" x14ac:dyDescent="0.25">
      <c r="A43" s="23">
        <v>45</v>
      </c>
      <c r="B43" s="23" t="s">
        <v>454</v>
      </c>
      <c r="C43" s="23" t="s">
        <v>262</v>
      </c>
      <c r="D43" s="23" t="s">
        <v>46</v>
      </c>
      <c r="E43" s="34">
        <v>26.47</v>
      </c>
      <c r="F43" s="34">
        <v>27.63</v>
      </c>
      <c r="G43" s="34">
        <v>26.95</v>
      </c>
      <c r="H43" s="34">
        <v>27.15</v>
      </c>
      <c r="I43" s="34">
        <v>27.14</v>
      </c>
      <c r="J43" s="34">
        <v>28.78</v>
      </c>
      <c r="K43" s="34">
        <v>26.22</v>
      </c>
      <c r="L43" s="34">
        <v>27.65</v>
      </c>
      <c r="M43" s="34">
        <v>28.05</v>
      </c>
      <c r="N43" s="34">
        <v>28.92</v>
      </c>
      <c r="O43" s="34">
        <v>26.74</v>
      </c>
      <c r="P43" s="34">
        <v>26.98</v>
      </c>
      <c r="Q43" s="34">
        <v>27.6</v>
      </c>
      <c r="R43" s="34">
        <v>29</v>
      </c>
      <c r="S43" s="34">
        <v>27.11</v>
      </c>
      <c r="T43" s="34">
        <v>28.06</v>
      </c>
      <c r="U43" s="34">
        <v>29</v>
      </c>
      <c r="V43" s="34">
        <v>25.44</v>
      </c>
      <c r="W43" s="34">
        <v>27.08</v>
      </c>
      <c r="X43" s="34">
        <v>26.83</v>
      </c>
      <c r="Y43" s="34">
        <v>26.9</v>
      </c>
      <c r="Z43" s="34">
        <v>26.93</v>
      </c>
      <c r="AA43" s="34">
        <v>27.98</v>
      </c>
      <c r="AB43" s="34">
        <v>26.07</v>
      </c>
      <c r="AC43" s="34">
        <v>25.05</v>
      </c>
      <c r="AD43" s="34">
        <v>26.62</v>
      </c>
      <c r="AE43" s="34">
        <v>29.18</v>
      </c>
      <c r="AF43" s="34">
        <v>27.94</v>
      </c>
      <c r="AG43" s="34">
        <v>27.08</v>
      </c>
      <c r="AH43" s="34">
        <v>27.68</v>
      </c>
      <c r="AI43" s="34">
        <v>26.69</v>
      </c>
      <c r="AJ43" s="34">
        <v>28.06</v>
      </c>
      <c r="AK43" s="34">
        <v>25.87</v>
      </c>
      <c r="AL43" s="34">
        <v>25.93</v>
      </c>
      <c r="AM43" s="34">
        <v>26.87</v>
      </c>
      <c r="AN43" s="34">
        <v>27.42</v>
      </c>
      <c r="AO43" s="34">
        <v>27.3</v>
      </c>
      <c r="AP43" s="34">
        <v>26.66</v>
      </c>
      <c r="AQ43" s="34">
        <v>25.85</v>
      </c>
      <c r="AR43" s="34">
        <v>26.44</v>
      </c>
      <c r="AS43" s="34">
        <v>27.17</v>
      </c>
      <c r="AT43" s="34">
        <v>26.86</v>
      </c>
      <c r="AU43" s="34">
        <v>28.14</v>
      </c>
      <c r="AV43" s="34">
        <v>26.57</v>
      </c>
      <c r="AW43" s="34">
        <v>26.05</v>
      </c>
      <c r="AX43" s="34">
        <v>26.47</v>
      </c>
      <c r="AY43" s="34">
        <v>26.7</v>
      </c>
      <c r="AZ43" s="34">
        <v>26.31</v>
      </c>
      <c r="BA43" s="32">
        <f t="shared" si="0"/>
        <v>27.11645833333333</v>
      </c>
    </row>
    <row r="44" spans="1:53" s="31" customFormat="1" x14ac:dyDescent="0.25">
      <c r="A44" s="24">
        <v>46</v>
      </c>
      <c r="B44" s="24" t="s">
        <v>455</v>
      </c>
      <c r="C44" s="24" t="s">
        <v>263</v>
      </c>
      <c r="D44" s="24" t="s">
        <v>47</v>
      </c>
      <c r="E44" s="35">
        <v>25.07</v>
      </c>
      <c r="F44" s="35">
        <v>26.42</v>
      </c>
      <c r="G44" s="35">
        <v>25.56</v>
      </c>
      <c r="H44" s="35">
        <v>26.12</v>
      </c>
      <c r="I44" s="35">
        <v>26.43</v>
      </c>
      <c r="J44" s="35">
        <v>27.43</v>
      </c>
      <c r="K44" s="35">
        <v>24.95</v>
      </c>
      <c r="L44" s="35">
        <v>26.68</v>
      </c>
      <c r="M44" s="35">
        <v>26.65</v>
      </c>
      <c r="N44" s="35">
        <v>27.81</v>
      </c>
      <c r="O44" s="35">
        <v>25.94</v>
      </c>
      <c r="P44" s="35">
        <v>26</v>
      </c>
      <c r="Q44" s="35">
        <v>26.61</v>
      </c>
      <c r="R44" s="35">
        <v>28.03</v>
      </c>
      <c r="S44" s="35">
        <v>26</v>
      </c>
      <c r="T44" s="35">
        <v>26.99</v>
      </c>
      <c r="U44" s="35">
        <v>28.06</v>
      </c>
      <c r="V44" s="35">
        <v>24.74</v>
      </c>
      <c r="W44" s="35">
        <v>26</v>
      </c>
      <c r="X44" s="35">
        <v>25.87</v>
      </c>
      <c r="Y44" s="35">
        <v>25.51</v>
      </c>
      <c r="Z44" s="35">
        <v>25.82</v>
      </c>
      <c r="AA44" s="35">
        <v>27.43</v>
      </c>
      <c r="AB44" s="35">
        <v>25.7</v>
      </c>
      <c r="AC44" s="35">
        <v>24.05</v>
      </c>
      <c r="AD44" s="35">
        <v>25.47</v>
      </c>
      <c r="AE44" s="35">
        <v>28.27</v>
      </c>
      <c r="AF44" s="35">
        <v>27.06</v>
      </c>
      <c r="AG44" s="35">
        <v>26.26</v>
      </c>
      <c r="AH44" s="35">
        <v>26.54</v>
      </c>
      <c r="AI44" s="35">
        <v>25.74</v>
      </c>
      <c r="AJ44" s="35">
        <v>26.98</v>
      </c>
      <c r="AK44" s="35">
        <v>24.9</v>
      </c>
      <c r="AL44" s="35">
        <v>25</v>
      </c>
      <c r="AM44" s="35">
        <v>25.43</v>
      </c>
      <c r="AN44" s="35">
        <v>25.96</v>
      </c>
      <c r="AO44" s="35">
        <v>26.05</v>
      </c>
      <c r="AP44" s="35">
        <v>25.31</v>
      </c>
      <c r="AQ44" s="35">
        <v>24.61</v>
      </c>
      <c r="AR44" s="35">
        <v>24.77</v>
      </c>
      <c r="AS44" s="35">
        <v>25.35</v>
      </c>
      <c r="AT44" s="35">
        <v>25.13</v>
      </c>
      <c r="AU44" s="35">
        <v>27</v>
      </c>
      <c r="AV44" s="35">
        <v>25.31</v>
      </c>
      <c r="AW44" s="35">
        <v>24.64</v>
      </c>
      <c r="AX44" s="35">
        <v>24.96</v>
      </c>
      <c r="AY44" s="35">
        <v>25.49</v>
      </c>
      <c r="AZ44" s="35">
        <v>24.76</v>
      </c>
      <c r="BA44" s="32">
        <f t="shared" si="0"/>
        <v>25.976249999999997</v>
      </c>
    </row>
    <row r="45" spans="1:53" s="31" customFormat="1" x14ac:dyDescent="0.25">
      <c r="A45" s="23">
        <v>47</v>
      </c>
      <c r="B45" s="23" t="s">
        <v>456</v>
      </c>
      <c r="C45" s="23" t="s">
        <v>264</v>
      </c>
      <c r="D45" s="23" t="s">
        <v>48</v>
      </c>
      <c r="E45" s="34">
        <v>29.65</v>
      </c>
      <c r="F45" s="34">
        <v>31.81</v>
      </c>
      <c r="G45" s="34">
        <v>30.72</v>
      </c>
      <c r="H45" s="34">
        <v>31.73</v>
      </c>
      <c r="I45" s="34">
        <v>31.69</v>
      </c>
      <c r="J45" s="34">
        <v>32.76</v>
      </c>
      <c r="K45" s="34">
        <v>29.56</v>
      </c>
      <c r="L45" s="34">
        <v>32.049999999999997</v>
      </c>
      <c r="M45" s="34">
        <v>31.86</v>
      </c>
      <c r="N45" s="34">
        <v>33.770000000000003</v>
      </c>
      <c r="O45" s="34">
        <v>31.13</v>
      </c>
      <c r="P45" s="34">
        <v>31.18</v>
      </c>
      <c r="Q45" s="34">
        <v>30.21</v>
      </c>
      <c r="R45" s="34">
        <v>33.35</v>
      </c>
      <c r="S45" s="34">
        <v>30.1</v>
      </c>
      <c r="T45" s="34">
        <v>32.74</v>
      </c>
      <c r="U45" s="34">
        <v>34.07</v>
      </c>
      <c r="V45" s="34">
        <v>31.25</v>
      </c>
      <c r="W45" s="34">
        <v>30.25</v>
      </c>
      <c r="X45" s="34">
        <v>30.61</v>
      </c>
      <c r="Y45" s="34">
        <v>31.01</v>
      </c>
      <c r="Z45" s="34">
        <v>30.86</v>
      </c>
      <c r="AA45" s="34">
        <v>32.200000000000003</v>
      </c>
      <c r="AB45" s="34">
        <v>31.47</v>
      </c>
      <c r="AC45" s="34">
        <v>30.65</v>
      </c>
      <c r="AD45" s="34">
        <v>30.23</v>
      </c>
      <c r="AE45" s="34">
        <v>33.54</v>
      </c>
      <c r="AF45" s="34">
        <v>31.97</v>
      </c>
      <c r="AG45" s="34">
        <v>31.63</v>
      </c>
      <c r="AH45" s="34">
        <v>31.75</v>
      </c>
      <c r="AI45" s="34">
        <v>29.93</v>
      </c>
      <c r="AJ45" s="34">
        <v>31.64</v>
      </c>
      <c r="AK45" s="34">
        <v>30.66</v>
      </c>
      <c r="AL45" s="34">
        <v>29.81</v>
      </c>
      <c r="AM45" s="34">
        <v>30.68</v>
      </c>
      <c r="AN45" s="34">
        <v>31.04</v>
      </c>
      <c r="AO45" s="34">
        <v>31.12</v>
      </c>
      <c r="AP45" s="34">
        <v>30.95</v>
      </c>
      <c r="AQ45" s="34">
        <v>29.74</v>
      </c>
      <c r="AR45" s="34">
        <v>30.78</v>
      </c>
      <c r="AS45" s="34">
        <v>31.32</v>
      </c>
      <c r="AT45" s="34">
        <v>31.01</v>
      </c>
      <c r="AU45" s="34">
        <v>30.85</v>
      </c>
      <c r="AV45" s="34">
        <v>29.98</v>
      </c>
      <c r="AW45" s="34">
        <v>30.31</v>
      </c>
      <c r="AX45" s="34">
        <v>31.03</v>
      </c>
      <c r="AY45" s="34">
        <v>31.76</v>
      </c>
      <c r="AZ45" s="34">
        <v>31.49</v>
      </c>
      <c r="BA45" s="32">
        <f t="shared" si="0"/>
        <v>31.247916666666658</v>
      </c>
    </row>
    <row r="46" spans="1:53" s="31" customFormat="1" x14ac:dyDescent="0.25">
      <c r="A46" s="24">
        <v>48</v>
      </c>
      <c r="B46" s="24" t="s">
        <v>457</v>
      </c>
      <c r="C46" s="24" t="s">
        <v>265</v>
      </c>
      <c r="D46" s="24" t="s">
        <v>49</v>
      </c>
      <c r="E46" s="35">
        <v>31.56</v>
      </c>
      <c r="F46" s="35">
        <v>32.35</v>
      </c>
      <c r="G46" s="35">
        <v>31.25</v>
      </c>
      <c r="H46" s="35">
        <v>32.270000000000003</v>
      </c>
      <c r="I46" s="35">
        <v>32.96</v>
      </c>
      <c r="J46" s="35">
        <v>33.200000000000003</v>
      </c>
      <c r="K46" s="35">
        <v>31.12</v>
      </c>
      <c r="L46" s="35">
        <v>32.229999999999997</v>
      </c>
      <c r="M46" s="35">
        <v>32.729999999999997</v>
      </c>
      <c r="N46" s="35">
        <v>34.19</v>
      </c>
      <c r="O46" s="35">
        <v>31.14</v>
      </c>
      <c r="P46" s="35">
        <v>31.99</v>
      </c>
      <c r="Q46" s="35">
        <v>32.54</v>
      </c>
      <c r="R46" s="35">
        <v>34.32</v>
      </c>
      <c r="S46" s="35">
        <v>32.14</v>
      </c>
      <c r="T46" s="35">
        <v>33.01</v>
      </c>
      <c r="U46" s="35">
        <v>34.44</v>
      </c>
      <c r="V46" s="35">
        <v>30.69</v>
      </c>
      <c r="W46" s="35">
        <v>31.64</v>
      </c>
      <c r="X46" s="35">
        <v>31.93</v>
      </c>
      <c r="Y46" s="35">
        <v>31.62</v>
      </c>
      <c r="Z46" s="35">
        <v>31.64</v>
      </c>
      <c r="AA46" s="35">
        <v>32.729999999999997</v>
      </c>
      <c r="AB46" s="35">
        <v>31.59</v>
      </c>
      <c r="AC46" s="35">
        <v>30.46</v>
      </c>
      <c r="AD46" s="35">
        <v>31.56</v>
      </c>
      <c r="AE46" s="35">
        <v>34.64</v>
      </c>
      <c r="AF46" s="35">
        <v>33.11</v>
      </c>
      <c r="AG46" s="35">
        <v>31.95</v>
      </c>
      <c r="AH46" s="35">
        <v>32.28</v>
      </c>
      <c r="AI46" s="35">
        <v>31.59</v>
      </c>
      <c r="AJ46" s="35">
        <v>32.979999999999997</v>
      </c>
      <c r="AK46" s="35">
        <v>30.7</v>
      </c>
      <c r="AL46" s="35">
        <v>31.48</v>
      </c>
      <c r="AM46" s="35">
        <v>32</v>
      </c>
      <c r="AN46" s="35">
        <v>32.28</v>
      </c>
      <c r="AO46" s="35">
        <v>31.58</v>
      </c>
      <c r="AP46" s="35">
        <v>31.7</v>
      </c>
      <c r="AQ46" s="35">
        <v>31</v>
      </c>
      <c r="AR46" s="35">
        <v>31.48</v>
      </c>
      <c r="AS46" s="35">
        <v>31.88</v>
      </c>
      <c r="AT46" s="35">
        <v>31.88</v>
      </c>
      <c r="AU46" s="35">
        <v>32.909999999999997</v>
      </c>
      <c r="AV46" s="35">
        <v>32.29</v>
      </c>
      <c r="AW46" s="35">
        <v>31.32</v>
      </c>
      <c r="AX46" s="35">
        <v>31.48</v>
      </c>
      <c r="AY46" s="35">
        <v>31.7</v>
      </c>
      <c r="AZ46" s="35">
        <v>31</v>
      </c>
      <c r="BA46" s="32">
        <f t="shared" si="0"/>
        <v>32.094375000000007</v>
      </c>
    </row>
    <row r="47" spans="1:53" x14ac:dyDescent="0.25">
      <c r="A47" s="23">
        <v>49</v>
      </c>
      <c r="B47" s="23" t="s">
        <v>458</v>
      </c>
      <c r="C47" s="23" t="s">
        <v>266</v>
      </c>
      <c r="D47" s="23" t="s">
        <v>50</v>
      </c>
      <c r="E47" s="34">
        <v>30.78</v>
      </c>
      <c r="F47" s="34">
        <v>33.81</v>
      </c>
      <c r="G47" s="34">
        <v>31.91</v>
      </c>
      <c r="H47" s="34">
        <v>34.630000000000003</v>
      </c>
      <c r="I47" s="34">
        <v>32.68</v>
      </c>
      <c r="J47" s="34">
        <v>33.19</v>
      </c>
      <c r="K47" s="34">
        <v>31.61</v>
      </c>
      <c r="L47" s="34">
        <v>32.96</v>
      </c>
      <c r="M47" s="34">
        <v>33.01</v>
      </c>
      <c r="N47" s="34">
        <v>33.83</v>
      </c>
      <c r="O47" s="34">
        <v>31.77</v>
      </c>
      <c r="P47" s="34">
        <v>31.68</v>
      </c>
      <c r="Q47" s="34">
        <v>32.659999999999997</v>
      </c>
      <c r="R47" s="34">
        <v>34.659999999999997</v>
      </c>
      <c r="S47" s="34">
        <v>31.63</v>
      </c>
      <c r="T47" s="34">
        <v>33.630000000000003</v>
      </c>
      <c r="U47" s="34">
        <v>34.729999999999997</v>
      </c>
      <c r="V47" s="34">
        <v>32.729999999999997</v>
      </c>
      <c r="W47" s="34">
        <v>32.520000000000003</v>
      </c>
      <c r="X47" s="34">
        <v>31.92</v>
      </c>
      <c r="Y47" s="34">
        <v>32.159999999999997</v>
      </c>
      <c r="Z47" s="34">
        <v>32.56</v>
      </c>
      <c r="AA47" s="34">
        <v>33.74</v>
      </c>
      <c r="AB47" s="34">
        <v>32.72</v>
      </c>
      <c r="AC47" s="34">
        <v>33.049999999999997</v>
      </c>
      <c r="AD47" s="34">
        <v>32.11</v>
      </c>
      <c r="AE47" s="34">
        <v>34.119999999999997</v>
      </c>
      <c r="AF47" s="34">
        <v>33.130000000000003</v>
      </c>
      <c r="AG47" s="34">
        <v>33.04</v>
      </c>
      <c r="AH47" s="34">
        <v>32.76</v>
      </c>
      <c r="AI47" s="34">
        <v>31.73</v>
      </c>
      <c r="AJ47" s="34">
        <v>33.24</v>
      </c>
      <c r="AK47" s="34">
        <v>32.479999999999997</v>
      </c>
      <c r="AL47" s="34">
        <v>31.93</v>
      </c>
      <c r="AM47" s="34">
        <v>31.69</v>
      </c>
      <c r="AN47" s="34">
        <v>31.92</v>
      </c>
      <c r="AO47" s="34">
        <v>31.45</v>
      </c>
      <c r="AP47" s="34">
        <v>31.28</v>
      </c>
      <c r="AQ47" s="34">
        <v>30.53</v>
      </c>
      <c r="AR47" s="34">
        <v>32.200000000000003</v>
      </c>
      <c r="AS47" s="34">
        <v>32.06</v>
      </c>
      <c r="AT47" s="34">
        <v>32.42</v>
      </c>
      <c r="AU47" s="34">
        <v>31.75</v>
      </c>
      <c r="AV47" s="34">
        <v>30.29</v>
      </c>
      <c r="AW47" s="34">
        <v>30.76</v>
      </c>
      <c r="AX47" s="34">
        <v>31.6</v>
      </c>
      <c r="AY47" s="34">
        <v>33.020000000000003</v>
      </c>
      <c r="AZ47" s="34">
        <v>31.76</v>
      </c>
      <c r="BA47" s="32">
        <f t="shared" si="0"/>
        <v>32.454999999999998</v>
      </c>
    </row>
    <row r="48" spans="1:53" x14ac:dyDescent="0.25">
      <c r="A48" s="24">
        <v>50</v>
      </c>
      <c r="B48" s="24" t="s">
        <v>459</v>
      </c>
      <c r="C48" s="24" t="s">
        <v>267</v>
      </c>
      <c r="D48" s="24" t="s">
        <v>51</v>
      </c>
      <c r="E48" s="35">
        <v>30.61</v>
      </c>
      <c r="F48" s="35">
        <v>30.72</v>
      </c>
      <c r="G48" s="35">
        <v>30.18</v>
      </c>
      <c r="H48" s="35">
        <v>31.24</v>
      </c>
      <c r="I48" s="35">
        <v>30.98</v>
      </c>
      <c r="J48" s="35">
        <v>32.08</v>
      </c>
      <c r="K48" s="35">
        <v>30.57</v>
      </c>
      <c r="L48" s="35">
        <v>32</v>
      </c>
      <c r="M48" s="35">
        <v>31.1</v>
      </c>
      <c r="N48" s="35">
        <v>32.81</v>
      </c>
      <c r="O48" s="35">
        <v>29.96</v>
      </c>
      <c r="P48" s="35">
        <v>30.8</v>
      </c>
      <c r="Q48" s="35">
        <v>32.74</v>
      </c>
      <c r="R48" s="35">
        <v>32.86</v>
      </c>
      <c r="S48" s="35">
        <v>31.17</v>
      </c>
      <c r="T48" s="35">
        <v>31.21</v>
      </c>
      <c r="U48" s="35">
        <v>31.91</v>
      </c>
      <c r="V48" s="35">
        <v>29.95</v>
      </c>
      <c r="W48" s="35">
        <v>31.29</v>
      </c>
      <c r="X48" s="35">
        <v>30.81</v>
      </c>
      <c r="Y48" s="35">
        <v>30.76</v>
      </c>
      <c r="Z48" s="35">
        <v>30.93</v>
      </c>
      <c r="AA48" s="35">
        <v>31.85</v>
      </c>
      <c r="AB48" s="35">
        <v>30.8</v>
      </c>
      <c r="AC48" s="35">
        <v>29.55</v>
      </c>
      <c r="AD48" s="35">
        <v>30.34</v>
      </c>
      <c r="AE48" s="35">
        <v>32.75</v>
      </c>
      <c r="AF48" s="35">
        <v>31.66</v>
      </c>
      <c r="AG48" s="35">
        <v>30.57</v>
      </c>
      <c r="AH48" s="35">
        <v>31.22</v>
      </c>
      <c r="AI48" s="35">
        <v>30.21</v>
      </c>
      <c r="AJ48" s="35">
        <v>31.54</v>
      </c>
      <c r="AK48" s="35">
        <v>29.64</v>
      </c>
      <c r="AL48" s="35">
        <v>29.85</v>
      </c>
      <c r="AM48" s="35">
        <v>30.11</v>
      </c>
      <c r="AN48" s="35">
        <v>30.65</v>
      </c>
      <c r="AO48" s="35">
        <v>29.28</v>
      </c>
      <c r="AP48" s="35">
        <v>29.56</v>
      </c>
      <c r="AQ48" s="35">
        <v>29.55</v>
      </c>
      <c r="AR48" s="35">
        <v>29.74</v>
      </c>
      <c r="AS48" s="35">
        <v>29.71</v>
      </c>
      <c r="AT48" s="35">
        <v>29.84</v>
      </c>
      <c r="AU48" s="35">
        <v>32.130000000000003</v>
      </c>
      <c r="AV48" s="35">
        <v>30.53</v>
      </c>
      <c r="AW48" s="35">
        <v>30.33</v>
      </c>
      <c r="AX48" s="35">
        <v>27.93</v>
      </c>
      <c r="AY48" s="35">
        <v>30.85</v>
      </c>
      <c r="AZ48" s="35">
        <v>30.05</v>
      </c>
      <c r="BA48" s="32">
        <f t="shared" si="0"/>
        <v>30.76916666666666</v>
      </c>
    </row>
    <row r="49" spans="1:53" x14ac:dyDescent="0.25">
      <c r="A49" s="24">
        <v>52</v>
      </c>
      <c r="B49" s="24" t="s">
        <v>461</v>
      </c>
      <c r="C49" s="24" t="s">
        <v>269</v>
      </c>
      <c r="D49" s="24" t="s">
        <v>52</v>
      </c>
      <c r="E49" s="35">
        <v>30.84</v>
      </c>
      <c r="F49" s="35">
        <v>31.19</v>
      </c>
      <c r="G49" s="35">
        <v>30.7</v>
      </c>
      <c r="H49" s="35">
        <v>30.86</v>
      </c>
      <c r="I49" s="35">
        <v>31.18</v>
      </c>
      <c r="J49" s="35">
        <v>32.21</v>
      </c>
      <c r="K49" s="35">
        <v>29.98</v>
      </c>
      <c r="L49" s="35">
        <v>31.55</v>
      </c>
      <c r="M49" s="35">
        <v>31.47</v>
      </c>
      <c r="N49" s="35">
        <v>32.56</v>
      </c>
      <c r="O49" s="35">
        <v>30.56</v>
      </c>
      <c r="P49" s="35">
        <v>30.63</v>
      </c>
      <c r="Q49" s="35">
        <v>31.24</v>
      </c>
      <c r="R49" s="35">
        <v>33.69</v>
      </c>
      <c r="S49" s="35">
        <v>30.84</v>
      </c>
      <c r="T49" s="35">
        <v>31.64</v>
      </c>
      <c r="U49" s="35">
        <v>33.28</v>
      </c>
      <c r="V49" s="35">
        <v>29.53</v>
      </c>
      <c r="W49" s="35">
        <v>30.61</v>
      </c>
      <c r="X49" s="35">
        <v>31.14</v>
      </c>
      <c r="Y49" s="35">
        <v>30.83</v>
      </c>
      <c r="Z49" s="35">
        <v>30.69</v>
      </c>
      <c r="AA49" s="35">
        <v>32.32</v>
      </c>
      <c r="AB49" s="35">
        <v>30.12</v>
      </c>
      <c r="AC49" s="35">
        <v>28.95</v>
      </c>
      <c r="AD49" s="35">
        <v>30.3</v>
      </c>
      <c r="AE49" s="35">
        <v>32.25</v>
      </c>
      <c r="AF49" s="35">
        <v>31.46</v>
      </c>
      <c r="AG49" s="35">
        <v>31.2</v>
      </c>
      <c r="AH49" s="35">
        <v>31.69</v>
      </c>
      <c r="AI49" s="35">
        <v>30.25</v>
      </c>
      <c r="AJ49" s="35">
        <v>31.45</v>
      </c>
      <c r="AK49" s="35">
        <v>29.59</v>
      </c>
      <c r="AL49" s="35">
        <v>30.03</v>
      </c>
      <c r="AM49" s="35">
        <v>30.63</v>
      </c>
      <c r="AN49" s="35">
        <v>30.89</v>
      </c>
      <c r="AO49" s="35">
        <v>30.78</v>
      </c>
      <c r="AP49" s="35">
        <v>30.02</v>
      </c>
      <c r="AQ49" s="35">
        <v>30.11</v>
      </c>
      <c r="AR49" s="35">
        <v>29.69</v>
      </c>
      <c r="AS49" s="35">
        <v>30.03</v>
      </c>
      <c r="AT49" s="35">
        <v>30.63</v>
      </c>
      <c r="AU49" s="35">
        <v>32.799999999999997</v>
      </c>
      <c r="AV49" s="35">
        <v>30.66</v>
      </c>
      <c r="AW49" s="35">
        <v>29.95</v>
      </c>
      <c r="AX49" s="35">
        <v>29.7</v>
      </c>
      <c r="AY49" s="35">
        <v>30.32</v>
      </c>
      <c r="AZ49" s="35">
        <v>29.78</v>
      </c>
      <c r="BA49" s="32">
        <f t="shared" si="0"/>
        <v>30.892083333333343</v>
      </c>
    </row>
    <row r="50" spans="1:53" x14ac:dyDescent="0.25">
      <c r="A50" s="23">
        <v>53</v>
      </c>
      <c r="B50" s="23" t="s">
        <v>462</v>
      </c>
      <c r="C50" s="23" t="s">
        <v>270</v>
      </c>
      <c r="D50" s="23" t="s">
        <v>53</v>
      </c>
      <c r="E50" s="34">
        <v>20.440000000000001</v>
      </c>
      <c r="F50" s="34">
        <v>20.75</v>
      </c>
      <c r="G50" s="34">
        <v>20.53</v>
      </c>
      <c r="H50" s="34">
        <v>20.28</v>
      </c>
      <c r="I50" s="34">
        <v>20.91</v>
      </c>
      <c r="J50" s="34">
        <v>21.81</v>
      </c>
      <c r="K50" s="34">
        <v>19.55</v>
      </c>
      <c r="L50" s="34">
        <v>21.17</v>
      </c>
      <c r="M50" s="34">
        <v>21.14</v>
      </c>
      <c r="N50" s="34">
        <v>22.7</v>
      </c>
      <c r="O50" s="34">
        <v>20.5</v>
      </c>
      <c r="P50" s="34">
        <v>20.61</v>
      </c>
      <c r="Q50" s="34">
        <v>22.16</v>
      </c>
      <c r="R50" s="34">
        <v>22.62</v>
      </c>
      <c r="S50" s="34">
        <v>21.13</v>
      </c>
      <c r="T50" s="34">
        <v>21.25</v>
      </c>
      <c r="U50" s="34">
        <v>22.24</v>
      </c>
      <c r="V50" s="34">
        <v>18.25</v>
      </c>
      <c r="W50" s="34">
        <v>20.81</v>
      </c>
      <c r="X50" s="34">
        <v>20.51</v>
      </c>
      <c r="Y50" s="34">
        <v>20.11</v>
      </c>
      <c r="Z50" s="34">
        <v>20.56</v>
      </c>
      <c r="AA50" s="34">
        <v>22.05</v>
      </c>
      <c r="AB50" s="34">
        <v>19.690000000000001</v>
      </c>
      <c r="AC50" s="34">
        <v>17.79</v>
      </c>
      <c r="AD50" s="34">
        <v>19.920000000000002</v>
      </c>
      <c r="AE50" s="34">
        <v>23.14</v>
      </c>
      <c r="AF50" s="34">
        <v>21.6</v>
      </c>
      <c r="AG50" s="34">
        <v>20.440000000000001</v>
      </c>
      <c r="AH50" s="34">
        <v>20.56</v>
      </c>
      <c r="AI50" s="34">
        <v>20.51</v>
      </c>
      <c r="AJ50" s="34">
        <v>21.68</v>
      </c>
      <c r="AK50" s="34">
        <v>18.87</v>
      </c>
      <c r="AL50" s="34">
        <v>19.27</v>
      </c>
      <c r="AM50" s="34">
        <v>20.6</v>
      </c>
      <c r="AN50" s="34">
        <v>21.16</v>
      </c>
      <c r="AO50" s="34">
        <v>21.48</v>
      </c>
      <c r="AP50" s="34">
        <v>20.11</v>
      </c>
      <c r="AQ50" s="34">
        <v>19.72</v>
      </c>
      <c r="AR50" s="34">
        <v>19.5</v>
      </c>
      <c r="AS50" s="34">
        <v>20.25</v>
      </c>
      <c r="AT50" s="34">
        <v>19.98</v>
      </c>
      <c r="AU50" s="34">
        <v>22.89</v>
      </c>
      <c r="AV50" s="34">
        <v>20.64</v>
      </c>
      <c r="AW50" s="34">
        <v>19.52</v>
      </c>
      <c r="AX50" s="34">
        <v>19.68</v>
      </c>
      <c r="AY50" s="34">
        <v>19.739999999999998</v>
      </c>
      <c r="AZ50" s="34">
        <v>19.57</v>
      </c>
      <c r="BA50" s="32">
        <f t="shared" si="0"/>
        <v>20.633125</v>
      </c>
    </row>
    <row r="51" spans="1:53" x14ac:dyDescent="0.25">
      <c r="A51" s="24">
        <v>54</v>
      </c>
      <c r="B51" s="24" t="s">
        <v>463</v>
      </c>
      <c r="C51" s="24" t="s">
        <v>271</v>
      </c>
      <c r="D51" s="24" t="s">
        <v>54</v>
      </c>
      <c r="E51" s="35">
        <v>32.49</v>
      </c>
      <c r="F51" s="35">
        <v>33.909999999999997</v>
      </c>
      <c r="G51" s="35">
        <v>33.47</v>
      </c>
      <c r="H51" s="67">
        <v>36.090000000000003</v>
      </c>
      <c r="I51" s="35">
        <v>34.380000000000003</v>
      </c>
      <c r="J51" s="63">
        <v>35.69</v>
      </c>
      <c r="K51" s="35">
        <v>33.15</v>
      </c>
      <c r="L51" s="35">
        <v>33.35</v>
      </c>
      <c r="M51" s="63">
        <v>35.44</v>
      </c>
      <c r="N51" s="35">
        <v>34.54</v>
      </c>
      <c r="O51" s="35">
        <v>33.07</v>
      </c>
      <c r="P51" s="35">
        <v>34.119999999999997</v>
      </c>
      <c r="Q51" s="35">
        <v>34.74</v>
      </c>
      <c r="R51" s="63">
        <v>35.14</v>
      </c>
      <c r="S51" s="35">
        <v>34.479999999999997</v>
      </c>
      <c r="T51" s="63">
        <v>35.29</v>
      </c>
      <c r="U51" s="67">
        <v>38.36</v>
      </c>
      <c r="V51" s="35">
        <v>34.53</v>
      </c>
      <c r="W51" s="35">
        <v>34.090000000000003</v>
      </c>
      <c r="X51" s="35">
        <v>33.65</v>
      </c>
      <c r="Y51" s="35">
        <v>34.270000000000003</v>
      </c>
      <c r="Z51" s="35">
        <v>33.909999999999997</v>
      </c>
      <c r="AA51" s="35">
        <v>34.89</v>
      </c>
      <c r="AB51" s="35">
        <v>34.700000000000003</v>
      </c>
      <c r="AC51" s="35">
        <v>33.380000000000003</v>
      </c>
      <c r="AD51" s="35">
        <v>33.81</v>
      </c>
      <c r="AE51" s="35">
        <v>34.96</v>
      </c>
      <c r="AF51" s="63">
        <v>35.69</v>
      </c>
      <c r="AG51" s="35">
        <v>33.72</v>
      </c>
      <c r="AH51" s="63">
        <v>35.5</v>
      </c>
      <c r="AI51" s="35">
        <v>33.75</v>
      </c>
      <c r="AJ51" s="63">
        <v>35.03</v>
      </c>
      <c r="AK51" s="35">
        <v>33.26</v>
      </c>
      <c r="AL51" s="35">
        <v>33.799999999999997</v>
      </c>
      <c r="AM51" s="35">
        <v>32.6</v>
      </c>
      <c r="AN51" s="35">
        <v>34.1</v>
      </c>
      <c r="AO51" s="35">
        <v>33.369999999999997</v>
      </c>
      <c r="AP51" s="35">
        <v>33.99</v>
      </c>
      <c r="AQ51" s="35">
        <v>32.82</v>
      </c>
      <c r="AR51" s="35">
        <v>33.5</v>
      </c>
      <c r="AS51" s="35">
        <v>33.76</v>
      </c>
      <c r="AT51" s="35">
        <v>34.799999999999997</v>
      </c>
      <c r="AU51" s="35">
        <v>33.130000000000003</v>
      </c>
      <c r="AV51" s="35">
        <v>33.25</v>
      </c>
      <c r="AW51" s="35">
        <v>32.67</v>
      </c>
      <c r="AX51" s="35">
        <v>32.93</v>
      </c>
      <c r="AY51" s="35">
        <v>34.130000000000003</v>
      </c>
      <c r="AZ51" s="35">
        <v>33.35</v>
      </c>
      <c r="BA51" s="32">
        <f t="shared" si="0"/>
        <v>34.146875000000001</v>
      </c>
    </row>
    <row r="52" spans="1:53" x14ac:dyDescent="0.25">
      <c r="A52" s="23">
        <v>55</v>
      </c>
      <c r="B52" s="23" t="s">
        <v>464</v>
      </c>
      <c r="C52" s="23" t="s">
        <v>272</v>
      </c>
      <c r="D52" s="23" t="s">
        <v>55</v>
      </c>
      <c r="E52" s="34">
        <v>25.75</v>
      </c>
      <c r="F52" s="34">
        <v>28.14</v>
      </c>
      <c r="G52" s="34">
        <v>26.93</v>
      </c>
      <c r="H52" s="34">
        <v>28.48</v>
      </c>
      <c r="I52" s="34">
        <v>28.07</v>
      </c>
      <c r="J52" s="34">
        <v>29.44</v>
      </c>
      <c r="K52" s="34">
        <v>25.94</v>
      </c>
      <c r="L52" s="34">
        <v>28.19</v>
      </c>
      <c r="M52" s="34">
        <v>28.03</v>
      </c>
      <c r="N52" s="34">
        <v>29.42</v>
      </c>
      <c r="O52" s="34">
        <v>27.13</v>
      </c>
      <c r="P52" s="34">
        <v>27.44</v>
      </c>
      <c r="Q52" s="34">
        <v>26.87</v>
      </c>
      <c r="R52" s="34">
        <v>29.65</v>
      </c>
      <c r="S52" s="34">
        <v>26.93</v>
      </c>
      <c r="T52" s="34">
        <v>28.86</v>
      </c>
      <c r="U52" s="34">
        <v>29.95</v>
      </c>
      <c r="V52" s="34">
        <v>27.49</v>
      </c>
      <c r="W52" s="34">
        <v>26.73</v>
      </c>
      <c r="X52" s="34">
        <v>26.76</v>
      </c>
      <c r="Y52" s="34">
        <v>26.8</v>
      </c>
      <c r="Z52" s="34">
        <v>27.33</v>
      </c>
      <c r="AA52" s="34">
        <v>29.11</v>
      </c>
      <c r="AB52" s="34">
        <v>28.21</v>
      </c>
      <c r="AC52" s="34">
        <v>26.98</v>
      </c>
      <c r="AD52" s="34">
        <v>26.64</v>
      </c>
      <c r="AE52" s="34">
        <v>29.1</v>
      </c>
      <c r="AF52" s="34">
        <v>28.3</v>
      </c>
      <c r="AG52" s="34">
        <v>27.87</v>
      </c>
      <c r="AH52" s="34">
        <v>28.18</v>
      </c>
      <c r="AI52" s="34">
        <v>26.78</v>
      </c>
      <c r="AJ52" s="34">
        <v>28</v>
      </c>
      <c r="AK52" s="34">
        <v>27.34</v>
      </c>
      <c r="AL52" s="34">
        <v>27.49</v>
      </c>
      <c r="AM52" s="34">
        <v>26.79</v>
      </c>
      <c r="AN52" s="34">
        <v>27.07</v>
      </c>
      <c r="AO52" s="34">
        <v>27.12</v>
      </c>
      <c r="AP52" s="34">
        <v>27.04</v>
      </c>
      <c r="AQ52" s="34">
        <v>25.89</v>
      </c>
      <c r="AR52" s="34">
        <v>26.8</v>
      </c>
      <c r="AS52" s="34">
        <v>27.42</v>
      </c>
      <c r="AT52" s="34">
        <v>26.99</v>
      </c>
      <c r="AU52" s="34">
        <v>27.55</v>
      </c>
      <c r="AV52" s="34">
        <v>26.14</v>
      </c>
      <c r="AW52" s="34">
        <v>26.08</v>
      </c>
      <c r="AX52" s="34">
        <v>26.72</v>
      </c>
      <c r="AY52" s="34">
        <v>27.52</v>
      </c>
      <c r="AZ52" s="34">
        <v>27.01</v>
      </c>
      <c r="BA52" s="32">
        <f t="shared" si="0"/>
        <v>27.509791666666668</v>
      </c>
    </row>
    <row r="53" spans="1:53" x14ac:dyDescent="0.25">
      <c r="A53" s="24">
        <v>56</v>
      </c>
      <c r="B53" s="24" t="s">
        <v>465</v>
      </c>
      <c r="C53" s="24" t="s">
        <v>273</v>
      </c>
      <c r="D53" s="24" t="s">
        <v>56</v>
      </c>
      <c r="E53" s="35">
        <v>28.53</v>
      </c>
      <c r="F53" s="35">
        <v>29.87</v>
      </c>
      <c r="G53" s="35">
        <v>29.3</v>
      </c>
      <c r="H53" s="35">
        <v>29.71</v>
      </c>
      <c r="I53" s="35">
        <v>29.57</v>
      </c>
      <c r="J53" s="35">
        <v>31.22</v>
      </c>
      <c r="K53" s="35">
        <v>28.1</v>
      </c>
      <c r="L53" s="35">
        <v>29.24</v>
      </c>
      <c r="M53" s="35">
        <v>30.03</v>
      </c>
      <c r="N53" s="35">
        <v>31.33</v>
      </c>
      <c r="O53" s="35">
        <v>28.99</v>
      </c>
      <c r="P53" s="35">
        <v>29.19</v>
      </c>
      <c r="Q53" s="35">
        <v>29.96</v>
      </c>
      <c r="R53" s="35">
        <v>31.24</v>
      </c>
      <c r="S53" s="35">
        <v>29.29</v>
      </c>
      <c r="T53" s="35">
        <v>30.76</v>
      </c>
      <c r="U53" s="35">
        <v>31.43</v>
      </c>
      <c r="V53" s="35">
        <v>28.57</v>
      </c>
      <c r="W53" s="35">
        <v>29.42</v>
      </c>
      <c r="X53" s="35">
        <v>29.25</v>
      </c>
      <c r="Y53" s="35">
        <v>29.42</v>
      </c>
      <c r="Z53" s="35">
        <v>29.75</v>
      </c>
      <c r="AA53" s="35">
        <v>30.47</v>
      </c>
      <c r="AB53" s="35">
        <v>29.22</v>
      </c>
      <c r="AC53" s="35">
        <v>27.92</v>
      </c>
      <c r="AD53" s="35">
        <v>28.79</v>
      </c>
      <c r="AE53" s="35">
        <v>32.07</v>
      </c>
      <c r="AF53" s="35">
        <v>30.3</v>
      </c>
      <c r="AG53" s="35">
        <v>29.26</v>
      </c>
      <c r="AH53" s="35">
        <v>30.07</v>
      </c>
      <c r="AI53" s="35">
        <v>28.8</v>
      </c>
      <c r="AJ53" s="35">
        <v>30.09</v>
      </c>
      <c r="AK53" s="35">
        <v>28.75</v>
      </c>
      <c r="AL53" s="35">
        <v>30.29</v>
      </c>
      <c r="AM53" s="35">
        <v>29.81</v>
      </c>
      <c r="AN53" s="35">
        <v>30.1</v>
      </c>
      <c r="AO53" s="35">
        <v>29.32</v>
      </c>
      <c r="AP53" s="35">
        <v>29.21</v>
      </c>
      <c r="AQ53" s="35">
        <v>28.2</v>
      </c>
      <c r="AR53" s="35">
        <v>29.07</v>
      </c>
      <c r="AS53" s="35">
        <v>29.28</v>
      </c>
      <c r="AT53" s="35">
        <v>29.21</v>
      </c>
      <c r="AU53" s="35">
        <v>30.15</v>
      </c>
      <c r="AV53" s="35">
        <v>28.93</v>
      </c>
      <c r="AW53" s="35">
        <v>28.31</v>
      </c>
      <c r="AX53" s="35">
        <v>28.58</v>
      </c>
      <c r="AY53" s="35">
        <v>29.62</v>
      </c>
      <c r="AZ53" s="35">
        <v>28.73</v>
      </c>
      <c r="BA53" s="32">
        <f t="shared" si="0"/>
        <v>29.556666666666661</v>
      </c>
    </row>
    <row r="54" spans="1:53" x14ac:dyDescent="0.25">
      <c r="A54" s="23">
        <v>57</v>
      </c>
      <c r="B54" s="23" t="s">
        <v>466</v>
      </c>
      <c r="C54" s="23" t="s">
        <v>274</v>
      </c>
      <c r="D54" s="23" t="s">
        <v>57</v>
      </c>
      <c r="E54" s="34">
        <v>30.76</v>
      </c>
      <c r="F54" s="34">
        <v>32.950000000000003</v>
      </c>
      <c r="G54" s="34">
        <v>31.72</v>
      </c>
      <c r="H54" s="34">
        <v>33.32</v>
      </c>
      <c r="I54" s="34">
        <v>31.8</v>
      </c>
      <c r="J54" s="34">
        <v>34.340000000000003</v>
      </c>
      <c r="K54" s="34">
        <v>30.73</v>
      </c>
      <c r="L54" s="34">
        <v>31.79</v>
      </c>
      <c r="M54" s="34">
        <v>32.58</v>
      </c>
      <c r="N54" s="34">
        <v>33.799999999999997</v>
      </c>
      <c r="O54" s="34">
        <v>31.2</v>
      </c>
      <c r="P54" s="34">
        <v>31.47</v>
      </c>
      <c r="Q54" s="34">
        <v>31.71</v>
      </c>
      <c r="R54" s="34">
        <v>33.61</v>
      </c>
      <c r="S54" s="34">
        <v>31.31</v>
      </c>
      <c r="T54" s="34">
        <v>32.89</v>
      </c>
      <c r="U54" s="34">
        <v>33.53</v>
      </c>
      <c r="V54" s="34">
        <v>31.42</v>
      </c>
      <c r="W54" s="34">
        <v>31.94</v>
      </c>
      <c r="X54" s="34">
        <v>31.61</v>
      </c>
      <c r="Y54" s="34">
        <v>31.66</v>
      </c>
      <c r="Z54" s="34">
        <v>31.78</v>
      </c>
      <c r="AA54" s="34">
        <v>32.81</v>
      </c>
      <c r="AB54" s="34">
        <v>32.119999999999997</v>
      </c>
      <c r="AC54" s="34">
        <v>31.06</v>
      </c>
      <c r="AD54" s="34">
        <v>31.16</v>
      </c>
      <c r="AE54" s="34">
        <v>34.229999999999997</v>
      </c>
      <c r="AF54" s="34">
        <v>32.880000000000003</v>
      </c>
      <c r="AG54" s="34">
        <v>32.119999999999997</v>
      </c>
      <c r="AH54" s="34">
        <v>33.020000000000003</v>
      </c>
      <c r="AI54" s="34">
        <v>31.57</v>
      </c>
      <c r="AJ54" s="34">
        <v>32.19</v>
      </c>
      <c r="AK54" s="34">
        <v>31.73</v>
      </c>
      <c r="AL54" s="34">
        <v>30.96</v>
      </c>
      <c r="AM54" s="34">
        <v>31.32</v>
      </c>
      <c r="AN54" s="34">
        <v>31.8</v>
      </c>
      <c r="AO54" s="34">
        <v>31.87</v>
      </c>
      <c r="AP54" s="34">
        <v>31.7</v>
      </c>
      <c r="AQ54" s="34">
        <v>30.31</v>
      </c>
      <c r="AR54" s="34">
        <v>31.69</v>
      </c>
      <c r="AS54" s="34">
        <v>32.450000000000003</v>
      </c>
      <c r="AT54" s="34">
        <v>31.93</v>
      </c>
      <c r="AU54" s="34">
        <v>32.229999999999997</v>
      </c>
      <c r="AV54" s="34">
        <v>30.72</v>
      </c>
      <c r="AW54" s="34">
        <v>31.01</v>
      </c>
      <c r="AX54" s="34">
        <v>30.71</v>
      </c>
      <c r="AY54" s="34">
        <v>31.89</v>
      </c>
      <c r="AZ54" s="34">
        <v>30.85</v>
      </c>
      <c r="BA54" s="32">
        <f t="shared" si="0"/>
        <v>31.963541666666668</v>
      </c>
    </row>
    <row r="55" spans="1:53" x14ac:dyDescent="0.25">
      <c r="A55" s="24">
        <v>58</v>
      </c>
      <c r="B55" s="24" t="s">
        <v>467</v>
      </c>
      <c r="C55" s="24" t="s">
        <v>275</v>
      </c>
      <c r="D55" s="24" t="s">
        <v>58</v>
      </c>
      <c r="E55" s="35">
        <v>27.15</v>
      </c>
      <c r="F55" s="35">
        <v>29.5</v>
      </c>
      <c r="G55" s="35">
        <v>28.56</v>
      </c>
      <c r="H55" s="35">
        <v>28.91</v>
      </c>
      <c r="I55" s="35">
        <v>28.61</v>
      </c>
      <c r="J55" s="35">
        <v>29.96</v>
      </c>
      <c r="K55" s="35">
        <v>27.31</v>
      </c>
      <c r="L55" s="35">
        <v>28.91</v>
      </c>
      <c r="M55" s="35">
        <v>29.02</v>
      </c>
      <c r="N55" s="35">
        <v>30.3</v>
      </c>
      <c r="O55" s="35">
        <v>28.16</v>
      </c>
      <c r="P55" s="35">
        <v>28.48</v>
      </c>
      <c r="Q55" s="35">
        <v>27.77</v>
      </c>
      <c r="R55" s="35">
        <v>29.59</v>
      </c>
      <c r="S55" s="35">
        <v>27.73</v>
      </c>
      <c r="T55" s="35">
        <v>30.08</v>
      </c>
      <c r="U55" s="35">
        <v>30.29</v>
      </c>
      <c r="V55" s="35">
        <v>27.89</v>
      </c>
      <c r="W55" s="35">
        <v>28.42</v>
      </c>
      <c r="X55" s="35">
        <v>28.09</v>
      </c>
      <c r="Y55" s="35">
        <v>28.49</v>
      </c>
      <c r="Z55" s="35">
        <v>27.82</v>
      </c>
      <c r="AA55" s="35">
        <v>29.08</v>
      </c>
      <c r="AB55" s="35">
        <v>27.95</v>
      </c>
      <c r="AC55" s="35">
        <v>27.27</v>
      </c>
      <c r="AD55" s="35">
        <v>27.57</v>
      </c>
      <c r="AE55" s="35">
        <v>29.78</v>
      </c>
      <c r="AF55" s="35">
        <v>28.47</v>
      </c>
      <c r="AG55" s="35">
        <v>28.26</v>
      </c>
      <c r="AH55" s="35">
        <v>28.59</v>
      </c>
      <c r="AI55" s="35">
        <v>27.21</v>
      </c>
      <c r="AJ55" s="35">
        <v>28.21</v>
      </c>
      <c r="AK55" s="35">
        <v>27.79</v>
      </c>
      <c r="AL55" s="35">
        <v>27.5</v>
      </c>
      <c r="AM55" s="35">
        <v>27.86</v>
      </c>
      <c r="AN55" s="35">
        <v>28.03</v>
      </c>
      <c r="AO55" s="35">
        <v>28.52</v>
      </c>
      <c r="AP55" s="35">
        <v>27.84</v>
      </c>
      <c r="AQ55" s="35">
        <v>26.84</v>
      </c>
      <c r="AR55" s="35">
        <v>28.28</v>
      </c>
      <c r="AS55" s="35">
        <v>28.8</v>
      </c>
      <c r="AT55" s="35">
        <v>28.92</v>
      </c>
      <c r="AU55" s="35">
        <v>28.64</v>
      </c>
      <c r="AV55" s="35">
        <v>27.29</v>
      </c>
      <c r="AW55" s="35">
        <v>27.47</v>
      </c>
      <c r="AX55" s="35">
        <v>27.72</v>
      </c>
      <c r="AY55" s="35">
        <v>28.34</v>
      </c>
      <c r="AZ55" s="35">
        <v>27.64</v>
      </c>
      <c r="BA55" s="32">
        <f t="shared" si="0"/>
        <v>28.352291666666673</v>
      </c>
    </row>
    <row r="56" spans="1:53" x14ac:dyDescent="0.25">
      <c r="A56" s="23">
        <v>59</v>
      </c>
      <c r="B56" s="23" t="s">
        <v>468</v>
      </c>
      <c r="C56" s="23" t="s">
        <v>276</v>
      </c>
      <c r="D56" s="23" t="s">
        <v>59</v>
      </c>
      <c r="E56" s="34">
        <v>29.17</v>
      </c>
      <c r="F56" s="34">
        <v>31.33</v>
      </c>
      <c r="G56" s="34">
        <v>30.08</v>
      </c>
      <c r="H56" s="34">
        <v>31.47</v>
      </c>
      <c r="I56" s="34">
        <v>30.48</v>
      </c>
      <c r="J56" s="34">
        <v>31.91</v>
      </c>
      <c r="K56" s="34">
        <v>29.19</v>
      </c>
      <c r="L56" s="34">
        <v>30.93</v>
      </c>
      <c r="M56" s="34">
        <v>30.7</v>
      </c>
      <c r="N56" s="34">
        <v>32.979999999999997</v>
      </c>
      <c r="O56" s="34">
        <v>29.97</v>
      </c>
      <c r="P56" s="34">
        <v>30.53</v>
      </c>
      <c r="Q56" s="34">
        <v>29.78</v>
      </c>
      <c r="R56" s="34">
        <v>31.93</v>
      </c>
      <c r="S56" s="34">
        <v>29.44</v>
      </c>
      <c r="T56" s="34">
        <v>32.21</v>
      </c>
      <c r="U56" s="34">
        <v>32.630000000000003</v>
      </c>
      <c r="V56" s="34">
        <v>30.86</v>
      </c>
      <c r="W56" s="34">
        <v>30.26</v>
      </c>
      <c r="X56" s="34">
        <v>30.12</v>
      </c>
      <c r="Y56" s="34">
        <v>30.05</v>
      </c>
      <c r="Z56" s="34">
        <v>30.06</v>
      </c>
      <c r="AA56" s="34">
        <v>31.19</v>
      </c>
      <c r="AB56" s="34">
        <v>30.2</v>
      </c>
      <c r="AC56" s="34">
        <v>30.98</v>
      </c>
      <c r="AD56" s="34">
        <v>30.49</v>
      </c>
      <c r="AE56" s="34">
        <v>32.64</v>
      </c>
      <c r="AF56" s="34">
        <v>31.11</v>
      </c>
      <c r="AG56" s="34">
        <v>30.88</v>
      </c>
      <c r="AH56" s="34">
        <v>31.68</v>
      </c>
      <c r="AI56" s="34">
        <v>29.52</v>
      </c>
      <c r="AJ56" s="34">
        <v>30.81</v>
      </c>
      <c r="AK56" s="34">
        <v>30.3</v>
      </c>
      <c r="AL56" s="34">
        <v>29.2</v>
      </c>
      <c r="AM56" s="34">
        <v>29.55</v>
      </c>
      <c r="AN56" s="34">
        <v>29.79</v>
      </c>
      <c r="AO56" s="34">
        <v>30.06</v>
      </c>
      <c r="AP56" s="34">
        <v>30.28</v>
      </c>
      <c r="AQ56" s="34">
        <v>29.24</v>
      </c>
      <c r="AR56" s="34">
        <v>29.3</v>
      </c>
      <c r="AS56" s="34">
        <v>30.2</v>
      </c>
      <c r="AT56" s="34">
        <v>29.92</v>
      </c>
      <c r="AU56" s="34">
        <v>30.31</v>
      </c>
      <c r="AV56" s="34">
        <v>29.04</v>
      </c>
      <c r="AW56" s="34">
        <v>29.17</v>
      </c>
      <c r="AX56" s="34">
        <v>30.01</v>
      </c>
      <c r="AY56" s="34">
        <v>31.48</v>
      </c>
      <c r="AZ56" s="34">
        <v>29.79</v>
      </c>
      <c r="BA56" s="32">
        <f t="shared" si="0"/>
        <v>30.483749999999997</v>
      </c>
    </row>
    <row r="57" spans="1:53" x14ac:dyDescent="0.25">
      <c r="A57" s="24">
        <v>60</v>
      </c>
      <c r="B57" s="24" t="s">
        <v>469</v>
      </c>
      <c r="C57" s="24" t="s">
        <v>277</v>
      </c>
      <c r="D57" s="24" t="s">
        <v>60</v>
      </c>
      <c r="E57" s="35">
        <v>30.32</v>
      </c>
      <c r="F57" s="35">
        <v>32.58</v>
      </c>
      <c r="G57" s="35">
        <v>31.66</v>
      </c>
      <c r="H57" s="35">
        <v>33.869999999999997</v>
      </c>
      <c r="I57" s="35">
        <v>32.68</v>
      </c>
      <c r="J57" s="35">
        <v>33.94</v>
      </c>
      <c r="K57" s="35">
        <v>30.63</v>
      </c>
      <c r="L57" s="35">
        <v>33.46</v>
      </c>
      <c r="M57" s="35">
        <v>32.770000000000003</v>
      </c>
      <c r="N57" s="35">
        <v>33.43</v>
      </c>
      <c r="O57" s="35">
        <v>32</v>
      </c>
      <c r="P57" s="35">
        <v>31.54</v>
      </c>
      <c r="Q57" s="35">
        <v>31.57</v>
      </c>
      <c r="R57" s="63">
        <v>35.57</v>
      </c>
      <c r="S57" s="35">
        <v>31.56</v>
      </c>
      <c r="T57" s="35">
        <v>34.49</v>
      </c>
      <c r="U57" s="63">
        <v>35.619999999999997</v>
      </c>
      <c r="V57" s="35">
        <v>32.33</v>
      </c>
      <c r="W57" s="35">
        <v>31.46</v>
      </c>
      <c r="X57" s="35">
        <v>31.43</v>
      </c>
      <c r="Y57" s="35">
        <v>31.58</v>
      </c>
      <c r="Z57" s="35">
        <v>31.34</v>
      </c>
      <c r="AA57" s="35">
        <v>32.89</v>
      </c>
      <c r="AB57" s="35">
        <v>32.130000000000003</v>
      </c>
      <c r="AC57" s="35">
        <v>32.18</v>
      </c>
      <c r="AD57" s="35">
        <v>31.3</v>
      </c>
      <c r="AE57" s="35">
        <v>33.909999999999997</v>
      </c>
      <c r="AF57" s="35">
        <v>33.06</v>
      </c>
      <c r="AG57" s="35">
        <v>32.1</v>
      </c>
      <c r="AH57" s="35">
        <v>32.57</v>
      </c>
      <c r="AI57" s="35">
        <v>31.23</v>
      </c>
      <c r="AJ57" s="35">
        <v>33.11</v>
      </c>
      <c r="AK57" s="35">
        <v>32.75</v>
      </c>
      <c r="AL57" s="35">
        <v>30.69</v>
      </c>
      <c r="AM57" s="35">
        <v>30.79</v>
      </c>
      <c r="AN57" s="35">
        <v>31.25</v>
      </c>
      <c r="AO57" s="35">
        <v>31.56</v>
      </c>
      <c r="AP57" s="35">
        <v>31.21</v>
      </c>
      <c r="AQ57" s="35">
        <v>30.53</v>
      </c>
      <c r="AR57" s="35">
        <v>31.75</v>
      </c>
      <c r="AS57" s="35">
        <v>32.21</v>
      </c>
      <c r="AT57" s="35">
        <v>32.64</v>
      </c>
      <c r="AU57" s="35">
        <v>31.67</v>
      </c>
      <c r="AV57" s="35">
        <v>30.47</v>
      </c>
      <c r="AW57" s="35">
        <v>30.85</v>
      </c>
      <c r="AX57" s="35">
        <v>31.79</v>
      </c>
      <c r="AY57" s="35">
        <v>32.17</v>
      </c>
      <c r="AZ57" s="35">
        <v>31.56</v>
      </c>
      <c r="BA57" s="32">
        <f t="shared" si="0"/>
        <v>32.170833333333334</v>
      </c>
    </row>
    <row r="58" spans="1:53" x14ac:dyDescent="0.25">
      <c r="A58" s="23">
        <v>61</v>
      </c>
      <c r="B58" s="23" t="s">
        <v>470</v>
      </c>
      <c r="C58" s="23" t="s">
        <v>278</v>
      </c>
      <c r="D58" s="23" t="s">
        <v>61</v>
      </c>
      <c r="E58" s="34">
        <v>34.799999999999997</v>
      </c>
      <c r="F58" s="64">
        <v>35.89</v>
      </c>
      <c r="G58" s="68">
        <v>36.54</v>
      </c>
      <c r="H58" s="68">
        <v>36.840000000000003</v>
      </c>
      <c r="I58" s="64">
        <v>35.43</v>
      </c>
      <c r="J58" s="34">
        <v>34.32</v>
      </c>
      <c r="K58" s="34">
        <v>31.82</v>
      </c>
      <c r="L58" s="34">
        <v>33.520000000000003</v>
      </c>
      <c r="M58" s="34">
        <v>34.11</v>
      </c>
      <c r="N58" s="34">
        <v>34.659999999999997</v>
      </c>
      <c r="O58" s="34">
        <v>32.700000000000003</v>
      </c>
      <c r="P58" s="34">
        <v>32.57</v>
      </c>
      <c r="Q58" s="34">
        <v>32.69</v>
      </c>
      <c r="R58" s="34">
        <v>34.44</v>
      </c>
      <c r="S58" s="34">
        <v>32.97</v>
      </c>
      <c r="T58" s="34">
        <v>34.159999999999997</v>
      </c>
      <c r="U58" s="68">
        <v>39.35</v>
      </c>
      <c r="V58" s="68">
        <v>36.28</v>
      </c>
      <c r="W58" s="34">
        <v>33.869999999999997</v>
      </c>
      <c r="X58" s="34">
        <v>33.24</v>
      </c>
      <c r="Y58" s="34">
        <v>33.28</v>
      </c>
      <c r="Z58" s="34">
        <v>33.119999999999997</v>
      </c>
      <c r="AA58" s="34">
        <v>33.630000000000003</v>
      </c>
      <c r="AB58" s="34">
        <v>33.119999999999997</v>
      </c>
      <c r="AC58" s="34">
        <v>33.42</v>
      </c>
      <c r="AD58" s="34">
        <v>31.85</v>
      </c>
      <c r="AE58" s="34">
        <v>33.770000000000003</v>
      </c>
      <c r="AF58" s="34">
        <v>33.69</v>
      </c>
      <c r="AG58" s="34">
        <v>33.770000000000003</v>
      </c>
      <c r="AH58" s="34">
        <v>33.5</v>
      </c>
      <c r="AI58" s="34">
        <v>31.71</v>
      </c>
      <c r="AJ58" s="34">
        <v>33.54</v>
      </c>
      <c r="AK58" s="34">
        <v>33.51</v>
      </c>
      <c r="AL58" s="34">
        <v>32.840000000000003</v>
      </c>
      <c r="AM58" s="34">
        <v>33.19</v>
      </c>
      <c r="AN58" s="34">
        <v>33.6</v>
      </c>
      <c r="AO58" s="34">
        <v>34.82</v>
      </c>
      <c r="AP58" s="34">
        <v>33.42</v>
      </c>
      <c r="AQ58" s="34">
        <v>32.49</v>
      </c>
      <c r="AR58" s="34">
        <v>31.73</v>
      </c>
      <c r="AS58" s="34">
        <v>32.65</v>
      </c>
      <c r="AT58" s="34">
        <v>33.04</v>
      </c>
      <c r="AU58" s="34">
        <v>34.57</v>
      </c>
      <c r="AV58" s="34">
        <v>33.119999999999997</v>
      </c>
      <c r="AW58" s="34">
        <v>32.82</v>
      </c>
      <c r="AX58" s="34">
        <v>33.26</v>
      </c>
      <c r="AY58" s="64">
        <v>35.049999999999997</v>
      </c>
      <c r="AZ58" s="34">
        <v>33.51</v>
      </c>
      <c r="BA58" s="32">
        <f t="shared" si="0"/>
        <v>33.796249999999993</v>
      </c>
    </row>
    <row r="59" spans="1:53" x14ac:dyDescent="0.25">
      <c r="A59" s="24">
        <v>62</v>
      </c>
      <c r="B59" s="24" t="s">
        <v>471</v>
      </c>
      <c r="C59" s="24" t="s">
        <v>279</v>
      </c>
      <c r="D59" s="24" t="s">
        <v>62</v>
      </c>
      <c r="E59" s="35">
        <v>31.64</v>
      </c>
      <c r="F59" s="35">
        <v>32.06</v>
      </c>
      <c r="G59" s="35">
        <v>31.53</v>
      </c>
      <c r="H59" s="35">
        <v>31.57</v>
      </c>
      <c r="I59" s="35">
        <v>32.1</v>
      </c>
      <c r="J59" s="35">
        <v>33.01</v>
      </c>
      <c r="K59" s="35">
        <v>31.79</v>
      </c>
      <c r="L59" s="35">
        <v>32.86</v>
      </c>
      <c r="M59" s="35">
        <v>32.72</v>
      </c>
      <c r="N59" s="35">
        <v>33.159999999999997</v>
      </c>
      <c r="O59" s="35">
        <v>31.74</v>
      </c>
      <c r="P59" s="35">
        <v>31.57</v>
      </c>
      <c r="Q59" s="35">
        <v>31.86</v>
      </c>
      <c r="R59" s="35">
        <v>34.549999999999997</v>
      </c>
      <c r="S59" s="35">
        <v>31.67</v>
      </c>
      <c r="T59" s="35">
        <v>33.54</v>
      </c>
      <c r="U59" s="35">
        <v>34</v>
      </c>
      <c r="V59" s="35">
        <v>33.44</v>
      </c>
      <c r="W59" s="35">
        <v>32.299999999999997</v>
      </c>
      <c r="X59" s="35">
        <v>32.729999999999997</v>
      </c>
      <c r="Y59" s="35">
        <v>31.82</v>
      </c>
      <c r="Z59" s="35">
        <v>31.86</v>
      </c>
      <c r="AA59" s="35">
        <v>33.68</v>
      </c>
      <c r="AB59" s="35">
        <v>31.98</v>
      </c>
      <c r="AC59" s="35">
        <v>32.17</v>
      </c>
      <c r="AD59" s="35">
        <v>31.66</v>
      </c>
      <c r="AE59" s="35">
        <v>33.909999999999997</v>
      </c>
      <c r="AF59" s="35">
        <v>32.68</v>
      </c>
      <c r="AG59" s="35">
        <v>32.630000000000003</v>
      </c>
      <c r="AH59" s="35">
        <v>33.58</v>
      </c>
      <c r="AI59" s="35">
        <v>31.69</v>
      </c>
      <c r="AJ59" s="35">
        <v>33.17</v>
      </c>
      <c r="AK59" s="35">
        <v>31.33</v>
      </c>
      <c r="AL59" s="35">
        <v>31.74</v>
      </c>
      <c r="AM59" s="35">
        <v>31.25</v>
      </c>
      <c r="AN59" s="35">
        <v>32.01</v>
      </c>
      <c r="AO59" s="35">
        <v>31.25</v>
      </c>
      <c r="AP59" s="35">
        <v>30.78</v>
      </c>
      <c r="AQ59" s="35">
        <v>30.6</v>
      </c>
      <c r="AR59" s="35">
        <v>30.59</v>
      </c>
      <c r="AS59" s="35">
        <v>31.46</v>
      </c>
      <c r="AT59" s="35">
        <v>31.52</v>
      </c>
      <c r="AU59" s="35">
        <v>32.44</v>
      </c>
      <c r="AV59" s="35">
        <v>31.25</v>
      </c>
      <c r="AW59" s="35">
        <v>30.84</v>
      </c>
      <c r="AX59" s="35">
        <v>30.1</v>
      </c>
      <c r="AY59" s="35">
        <v>32.14</v>
      </c>
      <c r="AZ59" s="35">
        <v>30.79</v>
      </c>
      <c r="BA59" s="32">
        <f t="shared" si="0"/>
        <v>32.099166666666655</v>
      </c>
    </row>
    <row r="60" spans="1:53" x14ac:dyDescent="0.25">
      <c r="A60" s="23">
        <v>63</v>
      </c>
      <c r="B60" s="23" t="s">
        <v>472</v>
      </c>
      <c r="C60" s="23" t="s">
        <v>280</v>
      </c>
      <c r="D60" s="23" t="s">
        <v>63</v>
      </c>
      <c r="E60" s="34">
        <v>33.9</v>
      </c>
      <c r="F60" s="34">
        <v>33.96</v>
      </c>
      <c r="G60" s="34">
        <v>32.869999999999997</v>
      </c>
      <c r="H60" s="34">
        <v>33.71</v>
      </c>
      <c r="I60" s="34">
        <v>34.24</v>
      </c>
      <c r="J60" s="34">
        <v>34.29</v>
      </c>
      <c r="K60" s="34">
        <v>32.68</v>
      </c>
      <c r="L60" s="34">
        <v>33.520000000000003</v>
      </c>
      <c r="M60" s="34">
        <v>33.43</v>
      </c>
      <c r="N60" s="42">
        <v>34.17</v>
      </c>
      <c r="O60" s="34">
        <v>33.43</v>
      </c>
      <c r="P60" s="34">
        <v>34.049999999999997</v>
      </c>
      <c r="Q60" s="34">
        <v>33.78</v>
      </c>
      <c r="R60" s="34">
        <v>34.42</v>
      </c>
      <c r="S60" s="34">
        <v>33.020000000000003</v>
      </c>
      <c r="T60" s="34">
        <v>34.619999999999997</v>
      </c>
      <c r="U60" s="34">
        <v>34.82</v>
      </c>
      <c r="V60" s="64">
        <v>35.549999999999997</v>
      </c>
      <c r="W60" s="34">
        <v>32.880000000000003</v>
      </c>
      <c r="X60" s="34">
        <v>33.75</v>
      </c>
      <c r="Y60" s="34">
        <v>32.979999999999997</v>
      </c>
      <c r="Z60" s="34">
        <v>34.11</v>
      </c>
      <c r="AA60" s="34">
        <v>34.51</v>
      </c>
      <c r="AB60" s="34">
        <v>33.79</v>
      </c>
      <c r="AC60" s="34">
        <v>33.56</v>
      </c>
      <c r="AD60" s="34">
        <v>32.93</v>
      </c>
      <c r="AE60" s="64">
        <v>35.619999999999997</v>
      </c>
      <c r="AF60" s="34">
        <v>33.35</v>
      </c>
      <c r="AG60" s="34">
        <v>34.33</v>
      </c>
      <c r="AH60" s="34">
        <v>34.26</v>
      </c>
      <c r="AI60" s="34">
        <v>33.14</v>
      </c>
      <c r="AJ60" s="34">
        <v>33.81</v>
      </c>
      <c r="AK60" s="34">
        <v>33.28</v>
      </c>
      <c r="AL60" s="34">
        <v>33.61</v>
      </c>
      <c r="AM60" s="34">
        <v>32.47</v>
      </c>
      <c r="AN60" s="34">
        <v>33.82</v>
      </c>
      <c r="AO60" s="34">
        <v>32.56</v>
      </c>
      <c r="AP60" s="34">
        <v>33.03</v>
      </c>
      <c r="AQ60" s="34">
        <v>32.020000000000003</v>
      </c>
      <c r="AR60" s="34">
        <v>32.520000000000003</v>
      </c>
      <c r="AS60" s="34">
        <v>33.43</v>
      </c>
      <c r="AT60" s="34">
        <v>32.75</v>
      </c>
      <c r="AU60" s="34">
        <v>33.67</v>
      </c>
      <c r="AV60" s="34">
        <v>33.340000000000003</v>
      </c>
      <c r="AW60" s="34">
        <v>32.5</v>
      </c>
      <c r="AX60" s="34">
        <v>32.14</v>
      </c>
      <c r="AY60" s="34">
        <v>33.979999999999997</v>
      </c>
      <c r="AZ60" s="34">
        <v>31.88</v>
      </c>
      <c r="BA60" s="32">
        <f t="shared" si="0"/>
        <v>33.551666666666669</v>
      </c>
    </row>
    <row r="61" spans="1:53" x14ac:dyDescent="0.25">
      <c r="A61" s="24">
        <v>66</v>
      </c>
      <c r="B61" s="24" t="s">
        <v>475</v>
      </c>
      <c r="C61" s="24" t="s">
        <v>283</v>
      </c>
      <c r="D61" s="24" t="s">
        <v>66</v>
      </c>
      <c r="E61" s="35">
        <v>32.869999999999997</v>
      </c>
      <c r="F61" s="35">
        <v>34.799999999999997</v>
      </c>
      <c r="G61" s="35">
        <v>33.43</v>
      </c>
      <c r="H61" s="35">
        <v>34.61</v>
      </c>
      <c r="I61" s="35">
        <v>34.86</v>
      </c>
      <c r="J61" s="67">
        <v>36.64</v>
      </c>
      <c r="K61" s="35">
        <v>32.590000000000003</v>
      </c>
      <c r="L61" s="35">
        <v>33.32</v>
      </c>
      <c r="M61" s="35">
        <v>34.11</v>
      </c>
      <c r="N61" s="35"/>
      <c r="O61" s="35">
        <v>34.1</v>
      </c>
      <c r="P61" s="35">
        <v>34.119999999999997</v>
      </c>
      <c r="Q61" s="35">
        <v>34.81</v>
      </c>
      <c r="R61" s="63">
        <v>35.75</v>
      </c>
      <c r="S61" s="35">
        <v>32.93</v>
      </c>
      <c r="T61" s="63">
        <v>35.24</v>
      </c>
      <c r="U61" s="63">
        <v>35.94</v>
      </c>
      <c r="V61" s="35">
        <v>34.47</v>
      </c>
      <c r="W61" s="35">
        <v>33.630000000000003</v>
      </c>
      <c r="X61" s="35">
        <v>33.69</v>
      </c>
      <c r="Y61" s="35">
        <v>33.6</v>
      </c>
      <c r="Z61" s="35">
        <v>34.07</v>
      </c>
      <c r="AA61" s="63">
        <v>35.19</v>
      </c>
      <c r="AB61" s="35">
        <v>34</v>
      </c>
      <c r="AC61" s="35">
        <v>32.67</v>
      </c>
      <c r="AD61" s="35">
        <v>33.19</v>
      </c>
      <c r="AE61" s="63">
        <v>35.04</v>
      </c>
      <c r="AF61" s="35">
        <v>34.76</v>
      </c>
      <c r="AG61" s="35">
        <v>33.340000000000003</v>
      </c>
      <c r="AH61" s="63">
        <v>35.04</v>
      </c>
      <c r="AI61" s="35">
        <v>32.74</v>
      </c>
      <c r="AJ61" s="35">
        <v>33.659999999999997</v>
      </c>
      <c r="AK61" s="35">
        <v>32.75</v>
      </c>
      <c r="AL61" s="35">
        <v>33.93</v>
      </c>
      <c r="AM61" s="35">
        <v>34.61</v>
      </c>
      <c r="AN61" s="35">
        <v>34.31</v>
      </c>
      <c r="AO61" s="35">
        <v>34.47</v>
      </c>
      <c r="AP61" s="35">
        <v>33.159999999999997</v>
      </c>
      <c r="AQ61" s="35">
        <v>32.020000000000003</v>
      </c>
      <c r="AR61" s="35">
        <v>33.74</v>
      </c>
      <c r="AS61" s="35">
        <v>34.01</v>
      </c>
      <c r="AT61" s="35">
        <v>34.28</v>
      </c>
      <c r="AU61" s="35">
        <v>34.229999999999997</v>
      </c>
      <c r="AV61" s="35">
        <v>34.24</v>
      </c>
      <c r="AW61" s="35">
        <v>32.81</v>
      </c>
      <c r="AX61" s="35">
        <v>32.15</v>
      </c>
      <c r="AY61" s="35">
        <v>33.49</v>
      </c>
      <c r="AZ61" s="35">
        <v>32.85</v>
      </c>
      <c r="BA61" s="32">
        <f t="shared" si="0"/>
        <v>33.962978723404255</v>
      </c>
    </row>
    <row r="62" spans="1:53" x14ac:dyDescent="0.25">
      <c r="A62" s="23">
        <v>67</v>
      </c>
      <c r="B62" s="23" t="s">
        <v>476</v>
      </c>
      <c r="C62" s="23" t="s">
        <v>284</v>
      </c>
      <c r="D62" s="23" t="s">
        <v>67</v>
      </c>
      <c r="E62" s="34">
        <v>26.7</v>
      </c>
      <c r="F62" s="34">
        <v>27.29</v>
      </c>
      <c r="G62" s="34">
        <v>26.68</v>
      </c>
      <c r="H62" s="34">
        <v>26.89</v>
      </c>
      <c r="I62" s="34">
        <v>26.98</v>
      </c>
      <c r="J62" s="34">
        <v>28.24</v>
      </c>
      <c r="K62" s="34">
        <v>26.17</v>
      </c>
      <c r="L62" s="34">
        <v>27.29</v>
      </c>
      <c r="M62" s="34">
        <v>27.78</v>
      </c>
      <c r="N62" s="34">
        <v>29.32</v>
      </c>
      <c r="O62" s="34">
        <v>26.85</v>
      </c>
      <c r="P62" s="34">
        <v>26.98</v>
      </c>
      <c r="Q62" s="34">
        <v>28.08</v>
      </c>
      <c r="R62" s="34">
        <v>29.2</v>
      </c>
      <c r="S62" s="34">
        <v>27.13</v>
      </c>
      <c r="T62" s="34">
        <v>28.08</v>
      </c>
      <c r="U62" s="34">
        <v>29.05</v>
      </c>
      <c r="V62" s="34">
        <v>25.27</v>
      </c>
      <c r="W62" s="34">
        <v>27.32</v>
      </c>
      <c r="X62" s="34">
        <v>27.02</v>
      </c>
      <c r="Y62" s="34">
        <v>26.86</v>
      </c>
      <c r="Z62" s="34">
        <v>27.03</v>
      </c>
      <c r="AA62" s="34">
        <v>28.1</v>
      </c>
      <c r="AB62" s="34">
        <v>26.13</v>
      </c>
      <c r="AC62" s="34">
        <v>24.85</v>
      </c>
      <c r="AD62" s="34">
        <v>26.57</v>
      </c>
      <c r="AE62" s="34">
        <v>29.55</v>
      </c>
      <c r="AF62" s="34">
        <v>28.07</v>
      </c>
      <c r="AG62" s="34">
        <v>27.04</v>
      </c>
      <c r="AH62" s="34">
        <v>27.57</v>
      </c>
      <c r="AI62" s="34">
        <v>26.69</v>
      </c>
      <c r="AJ62" s="34">
        <v>28.07</v>
      </c>
      <c r="AK62" s="34">
        <v>25.73</v>
      </c>
      <c r="AL62" s="34">
        <v>26.03</v>
      </c>
      <c r="AM62" s="34">
        <v>26.92</v>
      </c>
      <c r="AN62" s="34">
        <v>27.72</v>
      </c>
      <c r="AO62" s="34">
        <v>27.26</v>
      </c>
      <c r="AP62" s="34">
        <v>26.7</v>
      </c>
      <c r="AQ62" s="34">
        <v>25.94</v>
      </c>
      <c r="AR62" s="34">
        <v>26.15</v>
      </c>
      <c r="AS62" s="34">
        <v>26.9</v>
      </c>
      <c r="AT62" s="34">
        <v>26.59</v>
      </c>
      <c r="AU62" s="34">
        <v>28.67</v>
      </c>
      <c r="AV62" s="34">
        <v>26.94</v>
      </c>
      <c r="AW62" s="34">
        <v>25.85</v>
      </c>
      <c r="AX62" s="34">
        <v>26.32</v>
      </c>
      <c r="AY62" s="34">
        <v>26.63</v>
      </c>
      <c r="AZ62" s="34">
        <v>26.01</v>
      </c>
      <c r="BA62" s="32">
        <f t="shared" si="0"/>
        <v>27.108541666666671</v>
      </c>
    </row>
    <row r="63" spans="1:53" x14ac:dyDescent="0.25">
      <c r="A63" s="24">
        <v>70</v>
      </c>
      <c r="B63" s="24" t="s">
        <v>479</v>
      </c>
      <c r="C63" s="24" t="s">
        <v>287</v>
      </c>
      <c r="D63" s="24" t="s">
        <v>70</v>
      </c>
      <c r="E63" s="35">
        <v>28.45</v>
      </c>
      <c r="F63" s="35">
        <v>30.05</v>
      </c>
      <c r="G63" s="35">
        <v>29.44</v>
      </c>
      <c r="H63" s="35">
        <v>30.32</v>
      </c>
      <c r="I63" s="35">
        <v>29.87</v>
      </c>
      <c r="J63" s="35">
        <v>31.26</v>
      </c>
      <c r="K63" s="35">
        <v>28.76</v>
      </c>
      <c r="L63" s="35">
        <v>30.52</v>
      </c>
      <c r="M63" s="35">
        <v>30.58</v>
      </c>
      <c r="N63" s="35">
        <v>31.51</v>
      </c>
      <c r="O63" s="35">
        <v>28.9</v>
      </c>
      <c r="P63" s="35">
        <v>29.28</v>
      </c>
      <c r="Q63" s="35">
        <v>29.31</v>
      </c>
      <c r="R63" s="35">
        <v>31.3</v>
      </c>
      <c r="S63" s="35">
        <v>29.21</v>
      </c>
      <c r="T63" s="35">
        <v>31.7</v>
      </c>
      <c r="U63" s="35">
        <v>32.31</v>
      </c>
      <c r="V63" s="35">
        <v>28.61</v>
      </c>
      <c r="W63" s="35">
        <v>29.51</v>
      </c>
      <c r="X63" s="35">
        <v>29.28</v>
      </c>
      <c r="Y63" s="35">
        <v>29.18</v>
      </c>
      <c r="Z63" s="35">
        <v>29.51</v>
      </c>
      <c r="AA63" s="35">
        <v>30.59</v>
      </c>
      <c r="AB63" s="35">
        <v>29</v>
      </c>
      <c r="AC63" s="35">
        <v>28.21</v>
      </c>
      <c r="AD63" s="35">
        <v>28.88</v>
      </c>
      <c r="AE63" s="35">
        <v>31.03</v>
      </c>
      <c r="AF63" s="35">
        <v>30.34</v>
      </c>
      <c r="AG63" s="35">
        <v>29.73</v>
      </c>
      <c r="AH63" s="35">
        <v>30.09</v>
      </c>
      <c r="AI63" s="35">
        <v>28.92</v>
      </c>
      <c r="AJ63" s="35">
        <v>30.27</v>
      </c>
      <c r="AK63" s="35">
        <v>28.9</v>
      </c>
      <c r="AL63" s="35">
        <v>28.48</v>
      </c>
      <c r="AM63" s="35">
        <v>28.91</v>
      </c>
      <c r="AN63" s="35">
        <v>29.06</v>
      </c>
      <c r="AO63" s="35">
        <v>29.59</v>
      </c>
      <c r="AP63" s="35">
        <v>29.11</v>
      </c>
      <c r="AQ63" s="35">
        <v>28.29</v>
      </c>
      <c r="AR63" s="35">
        <v>28.77</v>
      </c>
      <c r="AS63" s="35">
        <v>29.52</v>
      </c>
      <c r="AT63" s="35">
        <v>29.15</v>
      </c>
      <c r="AU63" s="35">
        <v>30.04</v>
      </c>
      <c r="AV63" s="35">
        <v>28.51</v>
      </c>
      <c r="AW63" s="35">
        <v>28.24</v>
      </c>
      <c r="AX63" s="35">
        <v>28.95</v>
      </c>
      <c r="AY63" s="35">
        <v>29.27</v>
      </c>
      <c r="AZ63" s="35">
        <v>28.92</v>
      </c>
      <c r="BA63" s="32">
        <f t="shared" si="0"/>
        <v>29.575624999999999</v>
      </c>
    </row>
    <row r="64" spans="1:53" x14ac:dyDescent="0.25">
      <c r="A64" s="23">
        <v>71</v>
      </c>
      <c r="B64" s="23" t="s">
        <v>480</v>
      </c>
      <c r="C64" s="23" t="s">
        <v>288</v>
      </c>
      <c r="D64" s="23" t="s">
        <v>71</v>
      </c>
      <c r="E64" s="34">
        <v>27.65</v>
      </c>
      <c r="F64" s="34">
        <v>30.55</v>
      </c>
      <c r="G64" s="34">
        <v>28.8</v>
      </c>
      <c r="H64" s="34">
        <v>30.51</v>
      </c>
      <c r="I64" s="34">
        <v>29.8</v>
      </c>
      <c r="J64" s="34">
        <v>31.03</v>
      </c>
      <c r="K64" s="34">
        <v>27.84</v>
      </c>
      <c r="L64" s="34">
        <v>29.69</v>
      </c>
      <c r="M64" s="34">
        <v>29.63</v>
      </c>
      <c r="N64" s="34">
        <v>30.76</v>
      </c>
      <c r="O64" s="34">
        <v>28.72</v>
      </c>
      <c r="P64" s="34">
        <v>28.82</v>
      </c>
      <c r="Q64" s="34">
        <v>28.83</v>
      </c>
      <c r="R64" s="34">
        <v>30.84</v>
      </c>
      <c r="S64" s="34">
        <v>28.86</v>
      </c>
      <c r="T64" s="34">
        <v>31.34</v>
      </c>
      <c r="U64" s="34">
        <v>31.93</v>
      </c>
      <c r="V64" s="34">
        <v>29.89</v>
      </c>
      <c r="W64" s="34">
        <v>28.64</v>
      </c>
      <c r="X64" s="34">
        <v>28.8</v>
      </c>
      <c r="Y64" s="34">
        <v>28.56</v>
      </c>
      <c r="Z64" s="34">
        <v>29.11</v>
      </c>
      <c r="AA64" s="34">
        <v>31.17</v>
      </c>
      <c r="AB64" s="34">
        <v>29.58</v>
      </c>
      <c r="AC64" s="34">
        <v>29.49</v>
      </c>
      <c r="AD64" s="34">
        <v>28.55</v>
      </c>
      <c r="AE64" s="34">
        <v>30.74</v>
      </c>
      <c r="AF64" s="34">
        <v>29.92</v>
      </c>
      <c r="AG64" s="34">
        <v>29.72</v>
      </c>
      <c r="AH64" s="34">
        <v>30.05</v>
      </c>
      <c r="AI64" s="34">
        <v>28.66</v>
      </c>
      <c r="AJ64" s="34">
        <v>29.8</v>
      </c>
      <c r="AK64" s="34">
        <v>29.76</v>
      </c>
      <c r="AL64" s="34">
        <v>28.55</v>
      </c>
      <c r="AM64" s="34">
        <v>28.64</v>
      </c>
      <c r="AN64" s="34">
        <v>28.95</v>
      </c>
      <c r="AO64" s="34">
        <v>29.67</v>
      </c>
      <c r="AP64" s="34">
        <v>29.06</v>
      </c>
      <c r="AQ64" s="34">
        <v>27.91</v>
      </c>
      <c r="AR64" s="34">
        <v>29.54</v>
      </c>
      <c r="AS64" s="34">
        <v>29.47</v>
      </c>
      <c r="AT64" s="34">
        <v>30.19</v>
      </c>
      <c r="AU64" s="34">
        <v>29.32</v>
      </c>
      <c r="AV64" s="34">
        <v>27.79</v>
      </c>
      <c r="AW64" s="34">
        <v>28.5</v>
      </c>
      <c r="AX64" s="34">
        <v>28.62</v>
      </c>
      <c r="AY64" s="34">
        <v>29.53</v>
      </c>
      <c r="AZ64" s="34">
        <v>28.72</v>
      </c>
      <c r="BA64" s="32">
        <f t="shared" si="0"/>
        <v>29.427083333333329</v>
      </c>
    </row>
    <row r="65" spans="1:53" x14ac:dyDescent="0.25">
      <c r="A65" s="24">
        <v>72</v>
      </c>
      <c r="B65" s="24" t="s">
        <v>481</v>
      </c>
      <c r="C65" s="24" t="s">
        <v>289</v>
      </c>
      <c r="D65" s="24" t="s">
        <v>72</v>
      </c>
      <c r="E65" s="35">
        <v>28.61</v>
      </c>
      <c r="F65" s="35">
        <v>30.36</v>
      </c>
      <c r="G65" s="35">
        <v>28.78</v>
      </c>
      <c r="H65" s="35">
        <v>30.93</v>
      </c>
      <c r="I65" s="35">
        <v>30.89</v>
      </c>
      <c r="J65" s="35">
        <v>32.880000000000003</v>
      </c>
      <c r="K65" s="35">
        <v>29.03</v>
      </c>
      <c r="L65" s="35">
        <v>30.78</v>
      </c>
      <c r="M65" s="35">
        <v>30.57</v>
      </c>
      <c r="N65" s="35">
        <v>30.88</v>
      </c>
      <c r="O65" s="35">
        <v>29.85</v>
      </c>
      <c r="P65" s="35">
        <v>30.53</v>
      </c>
      <c r="Q65" s="35">
        <v>30.54</v>
      </c>
      <c r="R65" s="35">
        <v>32.29</v>
      </c>
      <c r="S65" s="35">
        <v>29.9</v>
      </c>
      <c r="T65" s="35">
        <v>31.23</v>
      </c>
      <c r="U65" s="35">
        <v>32.28</v>
      </c>
      <c r="V65" s="35">
        <v>29.26</v>
      </c>
      <c r="W65" s="35">
        <v>30.17</v>
      </c>
      <c r="X65" s="35">
        <v>29.8</v>
      </c>
      <c r="Y65" s="35">
        <v>28.6</v>
      </c>
      <c r="Z65" s="35">
        <v>29.27</v>
      </c>
      <c r="AA65" s="35">
        <v>31.9</v>
      </c>
      <c r="AB65" s="35">
        <v>30.01</v>
      </c>
      <c r="AC65" s="35">
        <v>29.31</v>
      </c>
      <c r="AD65" s="35">
        <v>29.71</v>
      </c>
      <c r="AE65" s="35">
        <v>32.1</v>
      </c>
      <c r="AF65" s="35">
        <v>31.12</v>
      </c>
      <c r="AG65" s="35">
        <v>30.59</v>
      </c>
      <c r="AH65" s="35">
        <v>30.75</v>
      </c>
      <c r="AI65" s="35">
        <v>29.8</v>
      </c>
      <c r="AJ65" s="35">
        <v>31.1</v>
      </c>
      <c r="AK65" s="35">
        <v>29.54</v>
      </c>
      <c r="AL65" s="35">
        <v>29.51</v>
      </c>
      <c r="AM65" s="35">
        <v>28.93</v>
      </c>
      <c r="AN65" s="35">
        <v>29.35</v>
      </c>
      <c r="AO65" s="35">
        <v>29.76</v>
      </c>
      <c r="AP65" s="35">
        <v>29.26</v>
      </c>
      <c r="AQ65" s="35">
        <v>28.44</v>
      </c>
      <c r="AR65" s="35">
        <v>28.8</v>
      </c>
      <c r="AS65" s="35">
        <v>29.28</v>
      </c>
      <c r="AT65" s="35">
        <v>29.44</v>
      </c>
      <c r="AU65" s="35">
        <v>30.13</v>
      </c>
      <c r="AV65" s="35">
        <v>28.62</v>
      </c>
      <c r="AW65" s="35">
        <v>28.55</v>
      </c>
      <c r="AX65" s="35">
        <v>28.74</v>
      </c>
      <c r="AY65" s="35">
        <v>29.64</v>
      </c>
      <c r="AZ65" s="35">
        <v>28.71</v>
      </c>
      <c r="BA65" s="32">
        <f t="shared" ref="BA65:BA125" si="1">AVERAGE(E65:AZ65)</f>
        <v>30.010833333333334</v>
      </c>
    </row>
    <row r="66" spans="1:53" x14ac:dyDescent="0.25">
      <c r="A66" s="23">
        <v>73</v>
      </c>
      <c r="B66" s="23" t="s">
        <v>482</v>
      </c>
      <c r="C66" s="23" t="s">
        <v>290</v>
      </c>
      <c r="D66" s="23" t="s">
        <v>73</v>
      </c>
      <c r="E66" s="34">
        <v>22.75</v>
      </c>
      <c r="F66" s="34">
        <v>23.46</v>
      </c>
      <c r="G66" s="34">
        <v>22.89</v>
      </c>
      <c r="H66" s="34">
        <v>22.92</v>
      </c>
      <c r="I66" s="34">
        <v>23.76</v>
      </c>
      <c r="J66" s="34">
        <v>24.54</v>
      </c>
      <c r="K66" s="34">
        <v>22.15</v>
      </c>
      <c r="L66" s="34">
        <v>23.77</v>
      </c>
      <c r="M66" s="34">
        <v>23.86</v>
      </c>
      <c r="N66" s="34">
        <v>25.24</v>
      </c>
      <c r="O66" s="34">
        <v>23.07</v>
      </c>
      <c r="P66" s="34">
        <v>23.05</v>
      </c>
      <c r="Q66" s="34">
        <v>24.05</v>
      </c>
      <c r="R66" s="34">
        <v>25.23</v>
      </c>
      <c r="S66" s="34">
        <v>23.23</v>
      </c>
      <c r="T66" s="34">
        <v>23.95</v>
      </c>
      <c r="U66" s="34">
        <v>25.1</v>
      </c>
      <c r="V66" s="34">
        <v>21.27</v>
      </c>
      <c r="W66" s="34">
        <v>23.33</v>
      </c>
      <c r="X66" s="34">
        <v>23.19</v>
      </c>
      <c r="Y66" s="34">
        <v>23.01</v>
      </c>
      <c r="Z66" s="34">
        <v>23.15</v>
      </c>
      <c r="AA66" s="34">
        <v>24.57</v>
      </c>
      <c r="AB66" s="34">
        <v>22.74</v>
      </c>
      <c r="AC66" s="34">
        <v>20.77</v>
      </c>
      <c r="AD66" s="34">
        <v>22.57</v>
      </c>
      <c r="AE66" s="34">
        <v>25.8</v>
      </c>
      <c r="AF66" s="34">
        <v>24.04</v>
      </c>
      <c r="AG66" s="34">
        <v>23.23</v>
      </c>
      <c r="AH66" s="34">
        <v>23.54</v>
      </c>
      <c r="AI66" s="34">
        <v>22.82</v>
      </c>
      <c r="AJ66" s="34">
        <v>24.19</v>
      </c>
      <c r="AK66" s="34">
        <v>21.76</v>
      </c>
      <c r="AL66" s="34">
        <v>21.96</v>
      </c>
      <c r="AM66" s="34">
        <v>23.01</v>
      </c>
      <c r="AN66" s="34">
        <v>23.78</v>
      </c>
      <c r="AO66" s="34">
        <v>23.53</v>
      </c>
      <c r="AP66" s="34">
        <v>22.83</v>
      </c>
      <c r="AQ66" s="34">
        <v>22.09</v>
      </c>
      <c r="AR66" s="34">
        <v>22.14</v>
      </c>
      <c r="AS66" s="34">
        <v>22.96</v>
      </c>
      <c r="AT66" s="34">
        <v>22.62</v>
      </c>
      <c r="AU66" s="34">
        <v>24.74</v>
      </c>
      <c r="AV66" s="34">
        <v>23.01</v>
      </c>
      <c r="AW66" s="34">
        <v>21.86</v>
      </c>
      <c r="AX66" s="34">
        <v>22.34</v>
      </c>
      <c r="AY66" s="34">
        <v>22.61</v>
      </c>
      <c r="AZ66" s="34">
        <v>22.06</v>
      </c>
      <c r="BA66" s="32">
        <f t="shared" si="1"/>
        <v>23.219583333333333</v>
      </c>
    </row>
    <row r="67" spans="1:53" x14ac:dyDescent="0.25">
      <c r="A67" s="24">
        <v>74</v>
      </c>
      <c r="B67" s="24" t="s">
        <v>483</v>
      </c>
      <c r="C67" s="24" t="s">
        <v>291</v>
      </c>
      <c r="D67" s="24" t="s">
        <v>74</v>
      </c>
      <c r="E67" s="35">
        <v>30.88</v>
      </c>
      <c r="F67" s="35">
        <v>33.32</v>
      </c>
      <c r="G67" s="35">
        <v>33.26</v>
      </c>
      <c r="H67" s="35">
        <v>34.47</v>
      </c>
      <c r="I67" s="35">
        <v>33.04</v>
      </c>
      <c r="J67" s="35">
        <v>34.93</v>
      </c>
      <c r="K67" s="35">
        <v>29.17</v>
      </c>
      <c r="L67" s="35">
        <v>31.23</v>
      </c>
      <c r="M67" s="35">
        <v>31.21</v>
      </c>
      <c r="N67" s="35">
        <v>31.71</v>
      </c>
      <c r="O67" s="35">
        <v>29.68</v>
      </c>
      <c r="P67" s="35">
        <v>30.59</v>
      </c>
      <c r="Q67" s="35">
        <v>30.04</v>
      </c>
      <c r="R67" s="35">
        <v>33.31</v>
      </c>
      <c r="S67" s="35">
        <v>30.74</v>
      </c>
      <c r="T67" s="35">
        <v>32.65</v>
      </c>
      <c r="U67" s="35">
        <v>33.21</v>
      </c>
      <c r="V67" s="35">
        <v>31.63</v>
      </c>
      <c r="W67" s="35">
        <v>29.89</v>
      </c>
      <c r="X67" s="35">
        <v>30.05</v>
      </c>
      <c r="Y67" s="35">
        <v>30.11</v>
      </c>
      <c r="Z67" s="35">
        <v>29.92</v>
      </c>
      <c r="AA67" s="35">
        <v>31.79</v>
      </c>
      <c r="AB67" s="35">
        <v>29.83</v>
      </c>
      <c r="AC67" s="35">
        <v>30.17</v>
      </c>
      <c r="AD67" s="35">
        <v>29.12</v>
      </c>
      <c r="AE67" s="35">
        <v>31.25</v>
      </c>
      <c r="AF67" s="35">
        <v>30.59</v>
      </c>
      <c r="AG67" s="35">
        <v>30.64</v>
      </c>
      <c r="AH67" s="35">
        <v>30.82</v>
      </c>
      <c r="AI67" s="35">
        <v>30.7</v>
      </c>
      <c r="AJ67" s="35">
        <v>31.49</v>
      </c>
      <c r="AK67" s="35">
        <v>32.18</v>
      </c>
      <c r="AL67" s="35">
        <v>30.19</v>
      </c>
      <c r="AM67" s="35">
        <v>30.66</v>
      </c>
      <c r="AN67" s="35">
        <v>30.47</v>
      </c>
      <c r="AO67" s="35">
        <v>31.95</v>
      </c>
      <c r="AP67" s="35">
        <v>30.56</v>
      </c>
      <c r="AQ67" s="35">
        <v>29.75</v>
      </c>
      <c r="AR67" s="35">
        <v>30.92</v>
      </c>
      <c r="AS67" s="35">
        <v>31.27</v>
      </c>
      <c r="AT67" s="35">
        <v>31.83</v>
      </c>
      <c r="AU67" s="35">
        <v>31.32</v>
      </c>
      <c r="AV67" s="35">
        <v>29.42</v>
      </c>
      <c r="AW67" s="35">
        <v>30.45</v>
      </c>
      <c r="AX67" s="35">
        <v>30.58</v>
      </c>
      <c r="AY67" s="35">
        <v>31.1</v>
      </c>
      <c r="AZ67" s="35">
        <v>31.08</v>
      </c>
      <c r="BA67" s="32">
        <f t="shared" si="1"/>
        <v>31.149374999999996</v>
      </c>
    </row>
    <row r="68" spans="1:53" x14ac:dyDescent="0.25">
      <c r="A68" s="23">
        <v>75</v>
      </c>
      <c r="B68" s="23" t="s">
        <v>484</v>
      </c>
      <c r="C68" s="23" t="s">
        <v>292</v>
      </c>
      <c r="D68" s="23" t="s">
        <v>75</v>
      </c>
      <c r="E68" s="34">
        <v>26.8</v>
      </c>
      <c r="F68" s="34">
        <v>27.71</v>
      </c>
      <c r="G68" s="34">
        <v>27.13</v>
      </c>
      <c r="H68" s="34">
        <v>27.8</v>
      </c>
      <c r="I68" s="34">
        <v>27.8</v>
      </c>
      <c r="J68" s="34">
        <v>29</v>
      </c>
      <c r="K68" s="34">
        <v>26.64</v>
      </c>
      <c r="L68" s="34">
        <v>27.78</v>
      </c>
      <c r="M68" s="34">
        <v>27.85</v>
      </c>
      <c r="N68" s="34">
        <v>30</v>
      </c>
      <c r="O68" s="34">
        <v>27.07</v>
      </c>
      <c r="P68" s="34">
        <v>27.32</v>
      </c>
      <c r="Q68" s="34">
        <v>27.98</v>
      </c>
      <c r="R68" s="34">
        <v>29.56</v>
      </c>
      <c r="S68" s="34">
        <v>27.5</v>
      </c>
      <c r="T68" s="34">
        <v>28.59</v>
      </c>
      <c r="U68" s="34">
        <v>29.28</v>
      </c>
      <c r="V68" s="34">
        <v>25.87</v>
      </c>
      <c r="W68" s="34">
        <v>27.27</v>
      </c>
      <c r="X68" s="34">
        <v>27.16</v>
      </c>
      <c r="Y68" s="34">
        <v>27.17</v>
      </c>
      <c r="Z68" s="34">
        <v>27.54</v>
      </c>
      <c r="AA68" s="34">
        <v>28.59</v>
      </c>
      <c r="AB68" s="34">
        <v>27</v>
      </c>
      <c r="AC68" s="34">
        <v>25.65</v>
      </c>
      <c r="AD68" s="34">
        <v>26.78</v>
      </c>
      <c r="AE68" s="34">
        <v>29.72</v>
      </c>
      <c r="AF68" s="34">
        <v>28.5</v>
      </c>
      <c r="AG68" s="34">
        <v>27.26</v>
      </c>
      <c r="AH68" s="34">
        <v>27.67</v>
      </c>
      <c r="AI68" s="34">
        <v>26.97</v>
      </c>
      <c r="AJ68" s="34">
        <v>28.21</v>
      </c>
      <c r="AK68" s="34">
        <v>26.19</v>
      </c>
      <c r="AL68" s="34">
        <v>26.44</v>
      </c>
      <c r="AM68" s="34">
        <v>27.04</v>
      </c>
      <c r="AN68" s="34">
        <v>27.54</v>
      </c>
      <c r="AO68" s="34">
        <v>27.6</v>
      </c>
      <c r="AP68" s="34">
        <v>27.2</v>
      </c>
      <c r="AQ68" s="34">
        <v>26.47</v>
      </c>
      <c r="AR68" s="34">
        <v>26.32</v>
      </c>
      <c r="AS68" s="34">
        <v>26.95</v>
      </c>
      <c r="AT68" s="34">
        <v>26.65</v>
      </c>
      <c r="AU68" s="34">
        <v>28.55</v>
      </c>
      <c r="AV68" s="34">
        <v>27.18</v>
      </c>
      <c r="AW68" s="34">
        <v>26.57</v>
      </c>
      <c r="AX68" s="34">
        <v>26.99</v>
      </c>
      <c r="AY68" s="34">
        <v>27.16</v>
      </c>
      <c r="AZ68" s="34">
        <v>26.7</v>
      </c>
      <c r="BA68" s="32">
        <f t="shared" si="1"/>
        <v>27.473333333333333</v>
      </c>
    </row>
    <row r="69" spans="1:53" x14ac:dyDescent="0.25">
      <c r="A69" s="24">
        <v>76</v>
      </c>
      <c r="B69" s="24" t="s">
        <v>485</v>
      </c>
      <c r="C69" s="24" t="s">
        <v>293</v>
      </c>
      <c r="D69" s="24" t="s">
        <v>76</v>
      </c>
      <c r="E69" s="35">
        <v>29.75</v>
      </c>
      <c r="F69" s="35">
        <v>31.49</v>
      </c>
      <c r="G69" s="42">
        <v>30.84</v>
      </c>
      <c r="H69" s="35">
        <v>30.91</v>
      </c>
      <c r="I69" s="35">
        <v>30.86</v>
      </c>
      <c r="J69" s="35">
        <v>32.04</v>
      </c>
      <c r="K69" s="35">
        <v>29.6</v>
      </c>
      <c r="L69" s="35">
        <v>30.61</v>
      </c>
      <c r="M69" s="35">
        <v>31</v>
      </c>
      <c r="N69" s="35">
        <v>31.59</v>
      </c>
      <c r="O69" s="35">
        <v>30.11</v>
      </c>
      <c r="P69" s="35">
        <v>30.73</v>
      </c>
      <c r="Q69" s="35">
        <v>30.61</v>
      </c>
      <c r="R69" s="35">
        <v>32.24</v>
      </c>
      <c r="S69" s="35">
        <v>30.46</v>
      </c>
      <c r="T69" s="35">
        <v>31</v>
      </c>
      <c r="U69" s="42">
        <v>31.58</v>
      </c>
      <c r="V69" s="35">
        <v>30.32</v>
      </c>
      <c r="W69" s="35">
        <v>29.21</v>
      </c>
      <c r="X69" s="35">
        <v>30.48</v>
      </c>
      <c r="Y69" s="35">
        <v>30.42</v>
      </c>
      <c r="Z69" s="35">
        <v>31.25</v>
      </c>
      <c r="AA69" s="35">
        <v>31.97</v>
      </c>
      <c r="AB69" s="35">
        <v>30.64</v>
      </c>
      <c r="AC69" s="35">
        <v>30.93</v>
      </c>
      <c r="AD69" s="35">
        <v>30.48</v>
      </c>
      <c r="AE69" s="35">
        <v>32.68</v>
      </c>
      <c r="AF69" s="35">
        <v>31.53</v>
      </c>
      <c r="AG69" s="35">
        <v>30.23</v>
      </c>
      <c r="AH69" s="35">
        <v>31.59</v>
      </c>
      <c r="AI69" s="35">
        <v>30.51</v>
      </c>
      <c r="AJ69" s="35">
        <v>30.68</v>
      </c>
      <c r="AK69" s="35">
        <v>31.3</v>
      </c>
      <c r="AL69" s="35">
        <v>31.13</v>
      </c>
      <c r="AM69" s="35">
        <v>31.93</v>
      </c>
      <c r="AN69" s="35">
        <v>31.73</v>
      </c>
      <c r="AO69" s="35">
        <v>30.8</v>
      </c>
      <c r="AP69" s="35">
        <v>30.59</v>
      </c>
      <c r="AQ69" s="35">
        <v>30.14</v>
      </c>
      <c r="AR69" s="35">
        <v>31.1</v>
      </c>
      <c r="AS69" s="35">
        <v>31.29</v>
      </c>
      <c r="AT69" s="35">
        <v>31.72</v>
      </c>
      <c r="AU69" s="42">
        <v>31.81</v>
      </c>
      <c r="AV69" s="35">
        <v>29.69</v>
      </c>
      <c r="AW69" s="35">
        <v>30.18</v>
      </c>
      <c r="AX69" s="35">
        <v>30.56</v>
      </c>
      <c r="AY69" s="35">
        <v>31.15</v>
      </c>
      <c r="AZ69" s="35">
        <v>30.68</v>
      </c>
      <c r="BA69" s="32">
        <f t="shared" si="1"/>
        <v>30.919583333333335</v>
      </c>
    </row>
    <row r="70" spans="1:53" x14ac:dyDescent="0.25">
      <c r="A70" s="23">
        <v>77</v>
      </c>
      <c r="B70" s="23" t="s">
        <v>486</v>
      </c>
      <c r="C70" s="23" t="s">
        <v>294</v>
      </c>
      <c r="D70" s="23" t="s">
        <v>77</v>
      </c>
      <c r="E70" s="34">
        <v>29.47</v>
      </c>
      <c r="F70" s="34">
        <v>31.06</v>
      </c>
      <c r="G70" s="34">
        <v>30.69</v>
      </c>
      <c r="H70" s="34">
        <v>30.33</v>
      </c>
      <c r="I70" s="34">
        <v>30.34</v>
      </c>
      <c r="J70" s="34">
        <v>31.63</v>
      </c>
      <c r="K70" s="34">
        <v>29.19</v>
      </c>
      <c r="L70" s="34">
        <v>30.58</v>
      </c>
      <c r="M70" s="34">
        <v>30.67</v>
      </c>
      <c r="N70" s="34">
        <v>32.26</v>
      </c>
      <c r="O70" s="34">
        <v>29.7</v>
      </c>
      <c r="P70" s="34">
        <v>30.03</v>
      </c>
      <c r="Q70" s="34">
        <v>30.01</v>
      </c>
      <c r="R70" s="34">
        <v>31.78</v>
      </c>
      <c r="S70" s="34">
        <v>29.65</v>
      </c>
      <c r="T70" s="34">
        <v>31.46</v>
      </c>
      <c r="U70" s="34">
        <v>32.5</v>
      </c>
      <c r="V70" s="34">
        <v>29.88</v>
      </c>
      <c r="W70" s="34">
        <v>29.85</v>
      </c>
      <c r="X70" s="34">
        <v>29.88</v>
      </c>
      <c r="Y70" s="34">
        <v>30.61</v>
      </c>
      <c r="Z70" s="34">
        <v>30.57</v>
      </c>
      <c r="AA70" s="34">
        <v>31.43</v>
      </c>
      <c r="AB70" s="34">
        <v>30.22</v>
      </c>
      <c r="AC70" s="34">
        <v>29.24</v>
      </c>
      <c r="AD70" s="34">
        <v>29.67</v>
      </c>
      <c r="AE70" s="34">
        <v>32.51</v>
      </c>
      <c r="AF70" s="34">
        <v>30.7</v>
      </c>
      <c r="AG70" s="34">
        <v>30.28</v>
      </c>
      <c r="AH70" s="34">
        <v>30.82</v>
      </c>
      <c r="AI70" s="34">
        <v>29.29</v>
      </c>
      <c r="AJ70" s="34">
        <v>31</v>
      </c>
      <c r="AK70" s="34">
        <v>29.73</v>
      </c>
      <c r="AL70" s="34">
        <v>29.44</v>
      </c>
      <c r="AM70" s="34">
        <v>30.87</v>
      </c>
      <c r="AN70" s="34">
        <v>31.13</v>
      </c>
      <c r="AO70" s="34">
        <v>30.57</v>
      </c>
      <c r="AP70" s="34">
        <v>30.5</v>
      </c>
      <c r="AQ70" s="34">
        <v>28.79</v>
      </c>
      <c r="AR70" s="34">
        <v>30.33</v>
      </c>
      <c r="AS70" s="34">
        <v>30.63</v>
      </c>
      <c r="AT70" s="34">
        <v>30.8</v>
      </c>
      <c r="AU70" s="34">
        <v>30.88</v>
      </c>
      <c r="AV70" s="34">
        <v>29.46</v>
      </c>
      <c r="AW70" s="34">
        <v>29.6</v>
      </c>
      <c r="AX70" s="34">
        <v>29.76</v>
      </c>
      <c r="AY70" s="34">
        <v>30.73</v>
      </c>
      <c r="AZ70" s="34">
        <v>29.69</v>
      </c>
      <c r="BA70" s="32">
        <f t="shared" si="1"/>
        <v>30.421041666666667</v>
      </c>
    </row>
    <row r="71" spans="1:53" x14ac:dyDescent="0.25">
      <c r="A71" s="23">
        <v>79</v>
      </c>
      <c r="B71" s="23" t="s">
        <v>488</v>
      </c>
      <c r="C71" s="23" t="s">
        <v>296</v>
      </c>
      <c r="D71" s="23" t="s">
        <v>78</v>
      </c>
      <c r="E71" s="34">
        <v>27.72</v>
      </c>
      <c r="F71" s="34">
        <v>30.68</v>
      </c>
      <c r="G71" s="34">
        <v>28.77</v>
      </c>
      <c r="H71" s="34">
        <v>30.57</v>
      </c>
      <c r="I71" s="34">
        <v>29.81</v>
      </c>
      <c r="J71" s="34">
        <v>31.45</v>
      </c>
      <c r="K71" s="34">
        <v>28.06</v>
      </c>
      <c r="L71" s="34">
        <v>29.86</v>
      </c>
      <c r="M71" s="34">
        <v>30.27</v>
      </c>
      <c r="N71" s="34">
        <v>31.03</v>
      </c>
      <c r="O71" s="34">
        <v>29.25</v>
      </c>
      <c r="P71" s="34">
        <v>29.31</v>
      </c>
      <c r="Q71" s="34">
        <v>28.73</v>
      </c>
      <c r="R71" s="34">
        <v>31.18</v>
      </c>
      <c r="S71" s="34">
        <v>29.14</v>
      </c>
      <c r="T71" s="34">
        <v>31.02</v>
      </c>
      <c r="U71" s="34">
        <v>31.93</v>
      </c>
      <c r="V71" s="34">
        <v>29.69</v>
      </c>
      <c r="W71" s="34">
        <v>28.64</v>
      </c>
      <c r="X71" s="34">
        <v>28.88</v>
      </c>
      <c r="Y71" s="34">
        <v>28.8</v>
      </c>
      <c r="Z71" s="34">
        <v>29.04</v>
      </c>
      <c r="AA71" s="34">
        <v>30.85</v>
      </c>
      <c r="AB71" s="34">
        <v>29.88</v>
      </c>
      <c r="AC71" s="34">
        <v>29.14</v>
      </c>
      <c r="AD71" s="34">
        <v>28.79</v>
      </c>
      <c r="AE71" s="34">
        <v>31.13</v>
      </c>
      <c r="AF71" s="34">
        <v>30.48</v>
      </c>
      <c r="AG71" s="34">
        <v>30.22</v>
      </c>
      <c r="AH71" s="34">
        <v>30.09</v>
      </c>
      <c r="AI71" s="34">
        <v>28.76</v>
      </c>
      <c r="AJ71" s="34">
        <v>30.48</v>
      </c>
      <c r="AK71" s="34">
        <v>29.83</v>
      </c>
      <c r="AL71" s="34">
        <v>28.87</v>
      </c>
      <c r="AM71" s="34">
        <v>28.82</v>
      </c>
      <c r="AN71" s="34">
        <v>29.07</v>
      </c>
      <c r="AO71" s="34">
        <v>28.79</v>
      </c>
      <c r="AP71" s="34">
        <v>29.23</v>
      </c>
      <c r="AQ71" s="34">
        <v>27.75</v>
      </c>
      <c r="AR71" s="34">
        <v>29.18</v>
      </c>
      <c r="AS71" s="34">
        <v>29.83</v>
      </c>
      <c r="AT71" s="34">
        <v>29.63</v>
      </c>
      <c r="AU71" s="34">
        <v>29.19</v>
      </c>
      <c r="AV71" s="34">
        <v>27.87</v>
      </c>
      <c r="AW71" s="34">
        <v>27.85</v>
      </c>
      <c r="AX71" s="34">
        <v>28.63</v>
      </c>
      <c r="AY71" s="34">
        <v>29.43</v>
      </c>
      <c r="AZ71" s="34">
        <v>28.92</v>
      </c>
      <c r="BA71" s="32">
        <f t="shared" si="1"/>
        <v>29.511250000000004</v>
      </c>
    </row>
    <row r="72" spans="1:53" x14ac:dyDescent="0.25">
      <c r="A72" s="24">
        <v>80</v>
      </c>
      <c r="B72" s="24" t="s">
        <v>489</v>
      </c>
      <c r="C72" s="24" t="s">
        <v>297</v>
      </c>
      <c r="D72" s="24" t="s">
        <v>79</v>
      </c>
      <c r="E72" s="35">
        <v>30.82</v>
      </c>
      <c r="F72" s="35">
        <v>31.82</v>
      </c>
      <c r="G72" s="35">
        <v>31.02</v>
      </c>
      <c r="H72" s="35">
        <v>31.71</v>
      </c>
      <c r="I72" s="35">
        <v>32.28</v>
      </c>
      <c r="J72" s="35">
        <v>33.520000000000003</v>
      </c>
      <c r="K72" s="35">
        <v>30.93</v>
      </c>
      <c r="L72" s="35">
        <v>31.96</v>
      </c>
      <c r="M72" s="35">
        <v>32.31</v>
      </c>
      <c r="N72" s="35">
        <v>33.869999999999997</v>
      </c>
      <c r="O72" s="35">
        <v>31.51</v>
      </c>
      <c r="P72" s="35">
        <v>31.05</v>
      </c>
      <c r="Q72" s="35">
        <v>31.99</v>
      </c>
      <c r="R72" s="35">
        <v>33.78</v>
      </c>
      <c r="S72" s="35">
        <v>31.2</v>
      </c>
      <c r="T72" s="35">
        <v>32.11</v>
      </c>
      <c r="U72" s="35">
        <v>34.58</v>
      </c>
      <c r="V72" s="35">
        <v>29.85</v>
      </c>
      <c r="W72" s="35">
        <v>31.73</v>
      </c>
      <c r="X72" s="35">
        <v>31.18</v>
      </c>
      <c r="Y72" s="35">
        <v>31.01</v>
      </c>
      <c r="Z72" s="35">
        <v>31.44</v>
      </c>
      <c r="AA72" s="35">
        <v>33</v>
      </c>
      <c r="AB72" s="35">
        <v>31.22</v>
      </c>
      <c r="AC72" s="35">
        <v>29.62</v>
      </c>
      <c r="AD72" s="35">
        <v>31.21</v>
      </c>
      <c r="AE72" s="35">
        <v>33.270000000000003</v>
      </c>
      <c r="AF72" s="35">
        <v>33.14</v>
      </c>
      <c r="AG72" s="35">
        <v>31.66</v>
      </c>
      <c r="AH72" s="35">
        <v>32.119999999999997</v>
      </c>
      <c r="AI72" s="35">
        <v>31.33</v>
      </c>
      <c r="AJ72" s="35">
        <v>32.119999999999997</v>
      </c>
      <c r="AK72" s="35">
        <v>30.98</v>
      </c>
      <c r="AL72" s="35">
        <v>30.77</v>
      </c>
      <c r="AM72" s="35">
        <v>31.51</v>
      </c>
      <c r="AN72" s="35">
        <v>31.64</v>
      </c>
      <c r="AO72" s="35">
        <v>31.94</v>
      </c>
      <c r="AP72" s="35">
        <v>31.3</v>
      </c>
      <c r="AQ72" s="35">
        <v>30.06</v>
      </c>
      <c r="AR72" s="35">
        <v>30.65</v>
      </c>
      <c r="AS72" s="35">
        <v>31.13</v>
      </c>
      <c r="AT72" s="35">
        <v>31.6</v>
      </c>
      <c r="AU72" s="35">
        <v>33.26</v>
      </c>
      <c r="AV72" s="35">
        <v>30.77</v>
      </c>
      <c r="AW72" s="35">
        <v>30.32</v>
      </c>
      <c r="AX72" s="35">
        <v>30.89</v>
      </c>
      <c r="AY72" s="35">
        <v>31.02</v>
      </c>
      <c r="AZ72" s="35">
        <v>30.77</v>
      </c>
      <c r="BA72" s="32">
        <f t="shared" si="1"/>
        <v>31.64520833333334</v>
      </c>
    </row>
    <row r="73" spans="1:53" x14ac:dyDescent="0.25">
      <c r="A73" s="23">
        <v>81</v>
      </c>
      <c r="B73" s="23" t="s">
        <v>490</v>
      </c>
      <c r="C73" s="23" t="s">
        <v>298</v>
      </c>
      <c r="D73" s="23" t="s">
        <v>80</v>
      </c>
      <c r="E73" s="34">
        <v>30.05</v>
      </c>
      <c r="F73" s="34">
        <v>31.97</v>
      </c>
      <c r="G73" s="34">
        <v>31.15</v>
      </c>
      <c r="H73" s="34">
        <v>32.79</v>
      </c>
      <c r="I73" s="34">
        <v>31.55</v>
      </c>
      <c r="J73" s="34">
        <v>32.119999999999997</v>
      </c>
      <c r="K73" s="34">
        <v>30.21</v>
      </c>
      <c r="L73" s="34">
        <v>30.89</v>
      </c>
      <c r="M73" s="34">
        <v>31.74</v>
      </c>
      <c r="N73" s="34">
        <v>33.18</v>
      </c>
      <c r="O73" s="34">
        <v>30.78</v>
      </c>
      <c r="P73" s="34">
        <v>31.23</v>
      </c>
      <c r="Q73" s="34">
        <v>31.2</v>
      </c>
      <c r="R73" s="34">
        <v>33.08</v>
      </c>
      <c r="S73" s="34">
        <v>30.92</v>
      </c>
      <c r="T73" s="34">
        <v>32.659999999999997</v>
      </c>
      <c r="U73" s="34">
        <v>33.28</v>
      </c>
      <c r="V73" s="34">
        <v>31.77</v>
      </c>
      <c r="W73" s="34">
        <v>31.16</v>
      </c>
      <c r="X73" s="34">
        <v>31.23</v>
      </c>
      <c r="Y73" s="34">
        <v>31.24</v>
      </c>
      <c r="Z73" s="34">
        <v>31.3</v>
      </c>
      <c r="AA73" s="34">
        <v>32.65</v>
      </c>
      <c r="AB73" s="34">
        <v>31.1</v>
      </c>
      <c r="AC73" s="68">
        <v>37.049999999999997</v>
      </c>
      <c r="AD73" s="34">
        <v>30.87</v>
      </c>
      <c r="AE73" s="34">
        <v>33.340000000000003</v>
      </c>
      <c r="AF73" s="34">
        <v>32.67</v>
      </c>
      <c r="AG73" s="34">
        <v>31.65</v>
      </c>
      <c r="AH73" s="34">
        <v>32.81</v>
      </c>
      <c r="AI73" s="34">
        <v>30.62</v>
      </c>
      <c r="AJ73" s="34">
        <v>31.94</v>
      </c>
      <c r="AK73" s="34">
        <v>31.84</v>
      </c>
      <c r="AL73" s="34">
        <v>30.84</v>
      </c>
      <c r="AM73" s="34">
        <v>30.66</v>
      </c>
      <c r="AN73" s="34">
        <v>31.42</v>
      </c>
      <c r="AO73" s="34">
        <v>31.33</v>
      </c>
      <c r="AP73" s="34">
        <v>31.27</v>
      </c>
      <c r="AQ73" s="34">
        <v>30.62</v>
      </c>
      <c r="AR73" s="34">
        <v>31.05</v>
      </c>
      <c r="AS73" s="34">
        <v>31.22</v>
      </c>
      <c r="AT73" s="34">
        <v>31.55</v>
      </c>
      <c r="AU73" s="34">
        <v>31.9</v>
      </c>
      <c r="AV73" s="34">
        <v>30.48</v>
      </c>
      <c r="AW73" s="34">
        <v>30.16</v>
      </c>
      <c r="AX73" s="34">
        <v>30.75</v>
      </c>
      <c r="AY73" s="34">
        <v>31.98</v>
      </c>
      <c r="AZ73" s="34">
        <v>30.43</v>
      </c>
      <c r="BA73" s="32">
        <f t="shared" si="1"/>
        <v>31.618750000000002</v>
      </c>
    </row>
    <row r="74" spans="1:53" x14ac:dyDescent="0.25">
      <c r="A74" s="24">
        <v>82</v>
      </c>
      <c r="B74" s="24" t="s">
        <v>491</v>
      </c>
      <c r="C74" s="24" t="s">
        <v>299</v>
      </c>
      <c r="D74" s="24" t="s">
        <v>81</v>
      </c>
      <c r="E74" s="35">
        <v>25.11</v>
      </c>
      <c r="F74" s="35">
        <v>27.6</v>
      </c>
      <c r="G74" s="35">
        <v>26.62</v>
      </c>
      <c r="H74" s="35">
        <v>27.53</v>
      </c>
      <c r="I74" s="35">
        <v>27.14</v>
      </c>
      <c r="J74" s="35">
        <v>28.21</v>
      </c>
      <c r="K74" s="35">
        <v>25.47</v>
      </c>
      <c r="L74" s="35">
        <v>27.27</v>
      </c>
      <c r="M74" s="35">
        <v>26.84</v>
      </c>
      <c r="N74" s="35">
        <v>27.65</v>
      </c>
      <c r="O74" s="35">
        <v>26.26</v>
      </c>
      <c r="P74" s="35">
        <v>26.33</v>
      </c>
      <c r="Q74" s="35">
        <v>26.2</v>
      </c>
      <c r="R74" s="35">
        <v>28.16</v>
      </c>
      <c r="S74" s="35">
        <v>26.11</v>
      </c>
      <c r="T74" s="35">
        <v>28.11</v>
      </c>
      <c r="U74" s="35">
        <v>28.74</v>
      </c>
      <c r="V74" s="35">
        <v>26.46</v>
      </c>
      <c r="W74" s="35">
        <v>26.01</v>
      </c>
      <c r="X74" s="35">
        <v>26.02</v>
      </c>
      <c r="Y74" s="35">
        <v>25.87</v>
      </c>
      <c r="Z74" s="35">
        <v>26.3</v>
      </c>
      <c r="AA74" s="35">
        <v>28.34</v>
      </c>
      <c r="AB74" s="35">
        <v>26.64</v>
      </c>
      <c r="AC74" s="35">
        <v>26.27</v>
      </c>
      <c r="AD74" s="35">
        <v>26.04</v>
      </c>
      <c r="AE74" s="35">
        <v>27.94</v>
      </c>
      <c r="AF74" s="35">
        <v>27.53</v>
      </c>
      <c r="AG74" s="35">
        <v>27.15</v>
      </c>
      <c r="AH74" s="35">
        <v>27.27</v>
      </c>
      <c r="AI74" s="35">
        <v>26.17</v>
      </c>
      <c r="AJ74" s="35">
        <v>27</v>
      </c>
      <c r="AK74" s="35">
        <v>26.93</v>
      </c>
      <c r="AL74" s="35">
        <v>25.73</v>
      </c>
      <c r="AM74" s="35">
        <v>26.02</v>
      </c>
      <c r="AN74" s="35">
        <v>26.14</v>
      </c>
      <c r="AO74" s="35">
        <v>26.98</v>
      </c>
      <c r="AP74" s="35">
        <v>26.23</v>
      </c>
      <c r="AQ74" s="35">
        <v>25.28</v>
      </c>
      <c r="AR74" s="35">
        <v>26.29</v>
      </c>
      <c r="AS74" s="35">
        <v>26.9</v>
      </c>
      <c r="AT74" s="35">
        <v>27.04</v>
      </c>
      <c r="AU74" s="35">
        <v>26.9</v>
      </c>
      <c r="AV74" s="35">
        <v>25.21</v>
      </c>
      <c r="AW74" s="35">
        <v>25.76</v>
      </c>
      <c r="AX74" s="35">
        <v>26.22</v>
      </c>
      <c r="AY74" s="35">
        <v>26.63</v>
      </c>
      <c r="AZ74" s="35">
        <v>26.06</v>
      </c>
      <c r="BA74" s="32">
        <f t="shared" si="1"/>
        <v>26.680833333333336</v>
      </c>
    </row>
    <row r="75" spans="1:53" x14ac:dyDescent="0.25">
      <c r="A75" s="23">
        <v>83</v>
      </c>
      <c r="B75" s="23" t="s">
        <v>492</v>
      </c>
      <c r="C75" s="23" t="s">
        <v>300</v>
      </c>
      <c r="D75" s="23" t="s">
        <v>82</v>
      </c>
      <c r="E75" s="34">
        <v>31.91</v>
      </c>
      <c r="F75" s="64">
        <v>35.19</v>
      </c>
      <c r="G75" s="34">
        <v>33.29</v>
      </c>
      <c r="H75" s="34">
        <v>33.67</v>
      </c>
      <c r="I75" s="34">
        <v>32.76</v>
      </c>
      <c r="J75" s="34">
        <v>34.590000000000003</v>
      </c>
      <c r="K75" s="34">
        <v>32.25</v>
      </c>
      <c r="L75" s="34">
        <v>33.090000000000003</v>
      </c>
      <c r="M75" s="34">
        <v>33.619999999999997</v>
      </c>
      <c r="N75" s="64">
        <v>35.86</v>
      </c>
      <c r="O75" s="34">
        <v>32.43</v>
      </c>
      <c r="P75" s="34">
        <v>33.450000000000003</v>
      </c>
      <c r="Q75" s="34">
        <v>31.75</v>
      </c>
      <c r="R75" s="34">
        <v>33.659999999999997</v>
      </c>
      <c r="S75" s="34">
        <v>31.58</v>
      </c>
      <c r="T75" s="68">
        <v>36.61</v>
      </c>
      <c r="U75" s="68">
        <v>36.380000000000003</v>
      </c>
      <c r="V75" s="34">
        <v>33.99</v>
      </c>
      <c r="W75" s="34">
        <v>32.840000000000003</v>
      </c>
      <c r="X75" s="34">
        <v>32.270000000000003</v>
      </c>
      <c r="Y75" s="34">
        <v>32.79</v>
      </c>
      <c r="Z75" s="34">
        <v>32.270000000000003</v>
      </c>
      <c r="AA75" s="34">
        <v>33.68</v>
      </c>
      <c r="AB75" s="34">
        <v>32.729999999999997</v>
      </c>
      <c r="AC75" s="34">
        <v>34.82</v>
      </c>
      <c r="AD75" s="34">
        <v>32.159999999999997</v>
      </c>
      <c r="AE75" s="64">
        <v>35.6</v>
      </c>
      <c r="AF75" s="34">
        <v>32.78</v>
      </c>
      <c r="AG75" s="34">
        <v>33.14</v>
      </c>
      <c r="AH75" s="34">
        <v>34.07</v>
      </c>
      <c r="AI75" s="34">
        <v>31.97</v>
      </c>
      <c r="AJ75" s="34">
        <v>32.81</v>
      </c>
      <c r="AK75" s="34">
        <v>32.799999999999997</v>
      </c>
      <c r="AL75" s="34">
        <v>32.03</v>
      </c>
      <c r="AM75" s="34">
        <v>31.7</v>
      </c>
      <c r="AN75" s="34">
        <v>32.08</v>
      </c>
      <c r="AO75" s="34">
        <v>32.26</v>
      </c>
      <c r="AP75" s="34">
        <v>32.82</v>
      </c>
      <c r="AQ75" s="34">
        <v>31.51</v>
      </c>
      <c r="AR75" s="34">
        <v>32.31</v>
      </c>
      <c r="AS75" s="34">
        <v>33.18</v>
      </c>
      <c r="AT75" s="34">
        <v>33.49</v>
      </c>
      <c r="AU75" s="34">
        <v>32.21</v>
      </c>
      <c r="AV75" s="34">
        <v>31.16</v>
      </c>
      <c r="AW75" s="34">
        <v>31.18</v>
      </c>
      <c r="AX75" s="34">
        <v>32.74</v>
      </c>
      <c r="AY75" s="34">
        <v>33.119999999999997</v>
      </c>
      <c r="AZ75" s="34">
        <v>32.950000000000003</v>
      </c>
      <c r="BA75" s="32">
        <f t="shared" si="1"/>
        <v>33.07395833333333</v>
      </c>
    </row>
    <row r="76" spans="1:53" x14ac:dyDescent="0.25">
      <c r="A76" s="24">
        <v>84</v>
      </c>
      <c r="B76" s="24" t="s">
        <v>493</v>
      </c>
      <c r="C76" s="24" t="s">
        <v>301</v>
      </c>
      <c r="D76" s="24" t="s">
        <v>83</v>
      </c>
      <c r="E76" s="35">
        <v>32.76</v>
      </c>
      <c r="F76" s="35">
        <v>34.67</v>
      </c>
      <c r="G76" s="35">
        <v>32.81</v>
      </c>
      <c r="H76" s="35">
        <v>33.520000000000003</v>
      </c>
      <c r="I76" s="35">
        <v>33.5</v>
      </c>
      <c r="J76" s="63">
        <v>35.06</v>
      </c>
      <c r="K76" s="35">
        <v>33.18</v>
      </c>
      <c r="L76" s="35">
        <v>34.99</v>
      </c>
      <c r="M76" s="35">
        <v>33.229999999999997</v>
      </c>
      <c r="N76" s="63">
        <v>35.090000000000003</v>
      </c>
      <c r="O76" s="35">
        <v>32.31</v>
      </c>
      <c r="P76" s="35">
        <v>33.15</v>
      </c>
      <c r="Q76" s="35">
        <v>33.47</v>
      </c>
      <c r="R76" s="67">
        <v>36.76</v>
      </c>
      <c r="S76" s="35">
        <v>33.520000000000003</v>
      </c>
      <c r="T76" s="35">
        <v>34.26</v>
      </c>
      <c r="U76" s="63">
        <v>35.770000000000003</v>
      </c>
      <c r="V76" s="35">
        <v>33.56</v>
      </c>
      <c r="W76" s="35">
        <v>33.9</v>
      </c>
      <c r="X76" s="35">
        <v>33.28</v>
      </c>
      <c r="Y76" s="35">
        <v>32.6</v>
      </c>
      <c r="Z76" s="35">
        <v>33.54</v>
      </c>
      <c r="AA76" s="35">
        <v>33.94</v>
      </c>
      <c r="AB76" s="35">
        <v>33.03</v>
      </c>
      <c r="AC76" s="35">
        <v>33.61</v>
      </c>
      <c r="AD76" s="35">
        <v>33.1</v>
      </c>
      <c r="AE76" s="63">
        <v>35.46</v>
      </c>
      <c r="AF76" s="35">
        <v>33.92</v>
      </c>
      <c r="AG76" s="35">
        <v>33.65</v>
      </c>
      <c r="AH76" s="35">
        <v>34.35</v>
      </c>
      <c r="AI76" s="35">
        <v>33.75</v>
      </c>
      <c r="AJ76" s="35">
        <v>34.5</v>
      </c>
      <c r="AK76" s="35">
        <v>32.72</v>
      </c>
      <c r="AL76" s="35">
        <v>33.270000000000003</v>
      </c>
      <c r="AM76" s="35">
        <v>32.549999999999997</v>
      </c>
      <c r="AN76" s="35">
        <v>32.68</v>
      </c>
      <c r="AO76" s="35">
        <v>31.73</v>
      </c>
      <c r="AP76" s="35">
        <v>32.93</v>
      </c>
      <c r="AQ76" s="35">
        <v>31.85</v>
      </c>
      <c r="AR76" s="35">
        <v>32.659999999999997</v>
      </c>
      <c r="AS76" s="35">
        <v>32.44</v>
      </c>
      <c r="AT76" s="35">
        <v>32.69</v>
      </c>
      <c r="AU76" s="35">
        <v>34.86</v>
      </c>
      <c r="AV76" s="35">
        <v>33.6</v>
      </c>
      <c r="AW76" s="35">
        <v>32.81</v>
      </c>
      <c r="AX76" s="35">
        <v>30.24</v>
      </c>
      <c r="AY76" s="35">
        <v>32.549999999999997</v>
      </c>
      <c r="AZ76" s="35">
        <v>31.79</v>
      </c>
      <c r="BA76" s="32">
        <f t="shared" si="1"/>
        <v>33.450208333333329</v>
      </c>
    </row>
    <row r="77" spans="1:53" x14ac:dyDescent="0.25">
      <c r="A77" s="23">
        <v>85</v>
      </c>
      <c r="B77" s="23" t="s">
        <v>494</v>
      </c>
      <c r="C77" s="23" t="s">
        <v>302</v>
      </c>
      <c r="D77" s="23" t="s">
        <v>84</v>
      </c>
      <c r="E77" s="34">
        <v>26.81</v>
      </c>
      <c r="F77" s="34">
        <v>28.63</v>
      </c>
      <c r="G77" s="34">
        <v>27.58</v>
      </c>
      <c r="H77" s="34">
        <v>28.43</v>
      </c>
      <c r="I77" s="34">
        <v>28.8</v>
      </c>
      <c r="J77" s="34">
        <v>29.58</v>
      </c>
      <c r="K77" s="34">
        <v>27.17</v>
      </c>
      <c r="L77" s="34">
        <v>28.72</v>
      </c>
      <c r="M77" s="34">
        <v>28.65</v>
      </c>
      <c r="N77" s="34">
        <v>29.7</v>
      </c>
      <c r="O77" s="34">
        <v>28.04</v>
      </c>
      <c r="P77" s="34">
        <v>27.94</v>
      </c>
      <c r="Q77" s="34">
        <v>28.27</v>
      </c>
      <c r="R77" s="34">
        <v>30.14</v>
      </c>
      <c r="S77" s="34">
        <v>27.74</v>
      </c>
      <c r="T77" s="34">
        <v>29.23</v>
      </c>
      <c r="U77" s="34">
        <v>32.659999999999997</v>
      </c>
      <c r="V77" s="34">
        <v>29.27</v>
      </c>
      <c r="W77" s="34">
        <v>27.88</v>
      </c>
      <c r="X77" s="34">
        <v>28.01</v>
      </c>
      <c r="Y77" s="34">
        <v>27.72</v>
      </c>
      <c r="Z77" s="34">
        <v>28.16</v>
      </c>
      <c r="AA77" s="34">
        <v>29.8</v>
      </c>
      <c r="AB77" s="34">
        <v>27.95</v>
      </c>
      <c r="AC77" s="34">
        <v>26.64</v>
      </c>
      <c r="AD77" s="34">
        <v>27.46</v>
      </c>
      <c r="AE77" s="34">
        <v>29.99</v>
      </c>
      <c r="AF77" s="34">
        <v>28.87</v>
      </c>
      <c r="AG77" s="34">
        <v>28.5</v>
      </c>
      <c r="AH77" s="34">
        <v>28.67</v>
      </c>
      <c r="AI77" s="34">
        <v>27.45</v>
      </c>
      <c r="AJ77" s="34">
        <v>28.85</v>
      </c>
      <c r="AK77" s="34">
        <v>27.25</v>
      </c>
      <c r="AL77" s="34">
        <v>27.23</v>
      </c>
      <c r="AM77" s="34">
        <v>27.34</v>
      </c>
      <c r="AN77" s="34">
        <v>27.85</v>
      </c>
      <c r="AO77" s="34">
        <v>27.67</v>
      </c>
      <c r="AP77" s="34">
        <v>27.63</v>
      </c>
      <c r="AQ77" s="34">
        <v>26.67</v>
      </c>
      <c r="AR77" s="34">
        <v>27.32</v>
      </c>
      <c r="AS77" s="34">
        <v>27.78</v>
      </c>
      <c r="AT77" s="34">
        <v>27.64</v>
      </c>
      <c r="AU77" s="34">
        <v>28.5</v>
      </c>
      <c r="AV77" s="34">
        <v>27.21</v>
      </c>
      <c r="AW77" s="34">
        <v>26.73</v>
      </c>
      <c r="AX77" s="34">
        <v>27.04</v>
      </c>
      <c r="AY77" s="34">
        <v>27.91</v>
      </c>
      <c r="AZ77" s="34">
        <v>26.89</v>
      </c>
      <c r="BA77" s="32">
        <f t="shared" si="1"/>
        <v>28.166041666666676</v>
      </c>
    </row>
    <row r="78" spans="1:53" x14ac:dyDescent="0.25">
      <c r="A78" s="24">
        <v>86</v>
      </c>
      <c r="B78" s="24" t="s">
        <v>495</v>
      </c>
      <c r="C78" s="24" t="s">
        <v>303</v>
      </c>
      <c r="D78" s="24" t="s">
        <v>85</v>
      </c>
      <c r="E78" s="35">
        <v>29.46</v>
      </c>
      <c r="F78" s="35">
        <v>32.520000000000003</v>
      </c>
      <c r="G78" s="35">
        <v>32.1</v>
      </c>
      <c r="H78" s="35">
        <v>31.81</v>
      </c>
      <c r="I78" s="35">
        <v>31.23</v>
      </c>
      <c r="J78" s="35">
        <v>33.72</v>
      </c>
      <c r="K78" s="35">
        <v>29.92</v>
      </c>
      <c r="L78" s="35">
        <v>30.87</v>
      </c>
      <c r="M78" s="35">
        <v>31.83</v>
      </c>
      <c r="N78" s="35">
        <v>32.28</v>
      </c>
      <c r="O78" s="35">
        <v>30.73</v>
      </c>
      <c r="P78" s="35">
        <v>30.81</v>
      </c>
      <c r="Q78" s="35">
        <v>30.62</v>
      </c>
      <c r="R78" s="35">
        <v>32.130000000000003</v>
      </c>
      <c r="S78" s="35">
        <v>30.64</v>
      </c>
      <c r="T78" s="35">
        <v>32.840000000000003</v>
      </c>
      <c r="U78" s="35">
        <v>34.82</v>
      </c>
      <c r="V78" s="35">
        <v>32.590000000000003</v>
      </c>
      <c r="W78" s="35">
        <v>30.53</v>
      </c>
      <c r="X78" s="35">
        <v>30.14</v>
      </c>
      <c r="Y78" s="35">
        <v>31</v>
      </c>
      <c r="Z78" s="35">
        <v>30.69</v>
      </c>
      <c r="AA78" s="35">
        <v>32.31</v>
      </c>
      <c r="AB78" s="35">
        <v>31.09</v>
      </c>
      <c r="AC78" s="35">
        <v>31.15</v>
      </c>
      <c r="AD78" s="35">
        <v>31.03</v>
      </c>
      <c r="AE78" s="35">
        <v>32.44</v>
      </c>
      <c r="AF78" s="35">
        <v>31.54</v>
      </c>
      <c r="AG78" s="35">
        <v>30.94</v>
      </c>
      <c r="AH78" s="35">
        <v>32.119999999999997</v>
      </c>
      <c r="AI78" s="35">
        <v>30.53</v>
      </c>
      <c r="AJ78" s="35">
        <v>31.26</v>
      </c>
      <c r="AK78" s="35">
        <v>31.97</v>
      </c>
      <c r="AL78" s="35">
        <v>30.18</v>
      </c>
      <c r="AM78" s="35">
        <v>30.48</v>
      </c>
      <c r="AN78" s="35">
        <v>30.29</v>
      </c>
      <c r="AO78" s="35">
        <v>31.7</v>
      </c>
      <c r="AP78" s="35">
        <v>30.48</v>
      </c>
      <c r="AQ78" s="35">
        <v>29.67</v>
      </c>
      <c r="AR78" s="35">
        <v>31.25</v>
      </c>
      <c r="AS78" s="35">
        <v>31.82</v>
      </c>
      <c r="AT78" s="35">
        <v>31.94</v>
      </c>
      <c r="AU78" s="35">
        <v>31.48</v>
      </c>
      <c r="AV78" s="35">
        <v>29.97</v>
      </c>
      <c r="AW78" s="35">
        <v>30.66</v>
      </c>
      <c r="AX78" s="35">
        <v>30.54</v>
      </c>
      <c r="AY78" s="35">
        <v>31.08</v>
      </c>
      <c r="AZ78" s="35">
        <v>30.49</v>
      </c>
      <c r="BA78" s="32">
        <f t="shared" si="1"/>
        <v>31.28520833333334</v>
      </c>
    </row>
    <row r="79" spans="1:53" x14ac:dyDescent="0.25">
      <c r="A79" s="23">
        <v>87</v>
      </c>
      <c r="B79" s="23" t="s">
        <v>496</v>
      </c>
      <c r="C79" s="23" t="s">
        <v>304</v>
      </c>
      <c r="D79" s="23" t="s">
        <v>86</v>
      </c>
      <c r="E79" s="34">
        <v>27.18</v>
      </c>
      <c r="F79" s="34">
        <v>29.6</v>
      </c>
      <c r="G79" s="34">
        <v>28.23</v>
      </c>
      <c r="H79" s="34">
        <v>29.77</v>
      </c>
      <c r="I79" s="34">
        <v>28.62</v>
      </c>
      <c r="J79" s="34">
        <v>30.47</v>
      </c>
      <c r="K79" s="34">
        <v>27.13</v>
      </c>
      <c r="L79" s="34">
        <v>28.25</v>
      </c>
      <c r="M79" s="34">
        <v>28.66</v>
      </c>
      <c r="N79" s="34">
        <v>30.17</v>
      </c>
      <c r="O79" s="34">
        <v>28.1</v>
      </c>
      <c r="P79" s="34">
        <v>28.12</v>
      </c>
      <c r="Q79" s="34">
        <v>28.01</v>
      </c>
      <c r="R79" s="34">
        <v>29.96</v>
      </c>
      <c r="S79" s="34">
        <v>27.65</v>
      </c>
      <c r="T79" s="34">
        <v>30.14</v>
      </c>
      <c r="U79" s="34">
        <v>32.11</v>
      </c>
      <c r="V79" s="34">
        <v>28.83</v>
      </c>
      <c r="W79" s="34">
        <v>28</v>
      </c>
      <c r="X79" s="34">
        <v>27.87</v>
      </c>
      <c r="Y79" s="34">
        <v>28.13</v>
      </c>
      <c r="Z79" s="34">
        <v>28.24</v>
      </c>
      <c r="AA79" s="34">
        <v>29.32</v>
      </c>
      <c r="AB79" s="34">
        <v>28.19</v>
      </c>
      <c r="AC79" s="34">
        <v>28.47</v>
      </c>
      <c r="AD79" s="34">
        <v>27.61</v>
      </c>
      <c r="AE79" s="34">
        <v>29.94</v>
      </c>
      <c r="AF79" s="34">
        <v>29.03</v>
      </c>
      <c r="AG79" s="34">
        <v>28.43</v>
      </c>
      <c r="AH79" s="34">
        <v>29.04</v>
      </c>
      <c r="AI79" s="34">
        <v>27.54</v>
      </c>
      <c r="AJ79" s="34">
        <v>28.55</v>
      </c>
      <c r="AK79" s="34">
        <v>28.47</v>
      </c>
      <c r="AL79" s="34">
        <v>27.48</v>
      </c>
      <c r="AM79" s="34">
        <v>27.6</v>
      </c>
      <c r="AN79" s="34">
        <v>27.96</v>
      </c>
      <c r="AO79" s="34">
        <v>27.94</v>
      </c>
      <c r="AP79" s="34">
        <v>27.81</v>
      </c>
      <c r="AQ79" s="34">
        <v>26.64</v>
      </c>
      <c r="AR79" s="34">
        <v>27.97</v>
      </c>
      <c r="AS79" s="34">
        <v>28.29</v>
      </c>
      <c r="AT79" s="34">
        <v>28.55</v>
      </c>
      <c r="AU79" s="34">
        <v>28.33</v>
      </c>
      <c r="AV79" s="34">
        <v>27.04</v>
      </c>
      <c r="AW79" s="34">
        <v>27.28</v>
      </c>
      <c r="AX79" s="34">
        <v>27.29</v>
      </c>
      <c r="AY79" s="34">
        <v>28.19</v>
      </c>
      <c r="AZ79" s="34">
        <v>26.99</v>
      </c>
      <c r="BA79" s="32">
        <f t="shared" si="1"/>
        <v>28.399791666666669</v>
      </c>
    </row>
    <row r="80" spans="1:53" x14ac:dyDescent="0.25">
      <c r="A80" s="24">
        <v>88</v>
      </c>
      <c r="B80" s="24" t="s">
        <v>497</v>
      </c>
      <c r="C80" s="24" t="s">
        <v>305</v>
      </c>
      <c r="D80" s="24" t="s">
        <v>87</v>
      </c>
      <c r="E80" s="35">
        <v>31.89</v>
      </c>
      <c r="F80" s="35">
        <v>33.21</v>
      </c>
      <c r="G80" s="35">
        <v>31.66</v>
      </c>
      <c r="H80" s="35">
        <v>32.85</v>
      </c>
      <c r="I80" s="35">
        <v>33.479999999999997</v>
      </c>
      <c r="J80" s="35">
        <v>34.700000000000003</v>
      </c>
      <c r="K80" s="35">
        <v>31.94</v>
      </c>
      <c r="L80" s="35">
        <v>32.97</v>
      </c>
      <c r="M80" s="35">
        <v>32.729999999999997</v>
      </c>
      <c r="N80" s="35">
        <v>33.700000000000003</v>
      </c>
      <c r="O80" s="35">
        <v>32.42</v>
      </c>
      <c r="P80" s="35">
        <v>32.9</v>
      </c>
      <c r="Q80" s="35">
        <v>33.5</v>
      </c>
      <c r="R80" s="35">
        <v>34.869999999999997</v>
      </c>
      <c r="S80" s="35">
        <v>32.08</v>
      </c>
      <c r="T80" s="35">
        <v>33.49</v>
      </c>
      <c r="U80" s="35">
        <v>34.770000000000003</v>
      </c>
      <c r="V80" s="35">
        <v>31.76</v>
      </c>
      <c r="W80" s="35">
        <v>32.28</v>
      </c>
      <c r="X80" s="35">
        <v>32.520000000000003</v>
      </c>
      <c r="Y80" s="35">
        <v>32.33</v>
      </c>
      <c r="Z80" s="35">
        <v>32.909999999999997</v>
      </c>
      <c r="AA80" s="35">
        <v>33.92</v>
      </c>
      <c r="AB80" s="35">
        <v>32</v>
      </c>
      <c r="AC80" s="35">
        <v>31.43</v>
      </c>
      <c r="AD80" s="35">
        <v>31.97</v>
      </c>
      <c r="AE80" s="35">
        <v>34.58</v>
      </c>
      <c r="AF80" s="35">
        <v>33.33</v>
      </c>
      <c r="AG80" s="35">
        <v>32.840000000000003</v>
      </c>
      <c r="AH80" s="35">
        <v>33.53</v>
      </c>
      <c r="AI80" s="35">
        <v>31.73</v>
      </c>
      <c r="AJ80" s="35">
        <v>33.06</v>
      </c>
      <c r="AK80" s="35">
        <v>31.72</v>
      </c>
      <c r="AL80" s="35">
        <v>32.619999999999997</v>
      </c>
      <c r="AM80" s="35">
        <v>33.159999999999997</v>
      </c>
      <c r="AN80" s="35">
        <v>32.869999999999997</v>
      </c>
      <c r="AO80" s="35">
        <v>32.020000000000003</v>
      </c>
      <c r="AP80" s="35">
        <v>31.64</v>
      </c>
      <c r="AQ80" s="35">
        <v>31.22</v>
      </c>
      <c r="AR80" s="35">
        <v>31.6</v>
      </c>
      <c r="AS80" s="35">
        <v>31.86</v>
      </c>
      <c r="AT80" s="35">
        <v>32.409999999999997</v>
      </c>
      <c r="AU80" s="35">
        <v>34.1</v>
      </c>
      <c r="AV80" s="35">
        <v>32.11</v>
      </c>
      <c r="AW80" s="35">
        <v>31.51</v>
      </c>
      <c r="AX80" s="35">
        <v>31.75</v>
      </c>
      <c r="AY80" s="35">
        <v>33.26</v>
      </c>
      <c r="AZ80" s="35">
        <v>31.85</v>
      </c>
      <c r="BA80" s="32">
        <f t="shared" si="1"/>
        <v>32.688541666666659</v>
      </c>
    </row>
    <row r="81" spans="1:53" x14ac:dyDescent="0.25">
      <c r="A81" s="24">
        <v>90</v>
      </c>
      <c r="B81" s="24" t="s">
        <v>499</v>
      </c>
      <c r="C81" s="24" t="s">
        <v>307</v>
      </c>
      <c r="D81" s="24" t="s">
        <v>89</v>
      </c>
      <c r="E81" s="35">
        <v>33.51</v>
      </c>
      <c r="F81" s="63">
        <v>35.86</v>
      </c>
      <c r="G81" s="35">
        <v>33.47</v>
      </c>
      <c r="H81" s="63">
        <v>35.409999999999997</v>
      </c>
      <c r="I81" s="63">
        <v>35.96</v>
      </c>
      <c r="J81" s="67">
        <v>37.700000000000003</v>
      </c>
      <c r="K81" s="35">
        <v>33.619999999999997</v>
      </c>
      <c r="L81" s="67">
        <v>36.65</v>
      </c>
      <c r="M81" s="63">
        <v>35.31</v>
      </c>
      <c r="N81" s="67">
        <v>40</v>
      </c>
      <c r="O81" s="35">
        <v>34.700000000000003</v>
      </c>
      <c r="P81" s="35">
        <v>34.11</v>
      </c>
      <c r="Q81" s="35">
        <v>34.53</v>
      </c>
      <c r="R81" s="67">
        <v>40</v>
      </c>
      <c r="S81" s="63">
        <v>35.17</v>
      </c>
      <c r="T81" s="67">
        <v>37.43</v>
      </c>
      <c r="U81" s="67">
        <v>38.159999999999997</v>
      </c>
      <c r="V81" s="35">
        <v>33.86</v>
      </c>
      <c r="W81" s="35">
        <v>34.79</v>
      </c>
      <c r="X81" s="35">
        <v>33.520000000000003</v>
      </c>
      <c r="Y81" s="35">
        <v>32.92</v>
      </c>
      <c r="Z81" s="35">
        <v>34.81</v>
      </c>
      <c r="AA81" s="67">
        <v>38.47</v>
      </c>
      <c r="AB81" s="35">
        <v>33.869999999999997</v>
      </c>
      <c r="AC81" s="35">
        <v>33.51</v>
      </c>
      <c r="AD81" s="35">
        <v>34.479999999999997</v>
      </c>
      <c r="AE81" s="67">
        <v>36.42</v>
      </c>
      <c r="AF81" s="35">
        <v>34.17</v>
      </c>
      <c r="AG81" s="35">
        <v>34.270000000000003</v>
      </c>
      <c r="AH81" s="67">
        <v>36.14</v>
      </c>
      <c r="AI81" s="35">
        <v>33.520000000000003</v>
      </c>
      <c r="AJ81" s="67">
        <v>36.450000000000003</v>
      </c>
      <c r="AK81" s="35">
        <v>34.78</v>
      </c>
      <c r="AL81" s="35">
        <v>33.659999999999997</v>
      </c>
      <c r="AM81" s="35">
        <v>32.68</v>
      </c>
      <c r="AN81" s="63">
        <v>35.72</v>
      </c>
      <c r="AO81" s="35">
        <v>36</v>
      </c>
      <c r="AP81" s="63">
        <v>35.229999999999997</v>
      </c>
      <c r="AQ81" s="35">
        <v>32.46</v>
      </c>
      <c r="AR81" s="35">
        <v>34.130000000000003</v>
      </c>
      <c r="AS81" s="35">
        <v>33.54</v>
      </c>
      <c r="AT81" s="35">
        <v>34.51</v>
      </c>
      <c r="AU81" s="35">
        <v>34.53</v>
      </c>
      <c r="AV81" s="35">
        <v>33.520000000000003</v>
      </c>
      <c r="AW81" s="35">
        <v>33.31</v>
      </c>
      <c r="AX81" s="35">
        <v>32.92</v>
      </c>
      <c r="AY81" s="35">
        <v>34.020000000000003</v>
      </c>
      <c r="AZ81" s="35">
        <v>33.450000000000003</v>
      </c>
      <c r="BA81" s="32">
        <f t="shared" si="1"/>
        <v>34.942708333333336</v>
      </c>
    </row>
    <row r="82" spans="1:53" x14ac:dyDescent="0.25">
      <c r="A82" s="23">
        <v>91</v>
      </c>
      <c r="B82" s="23" t="s">
        <v>500</v>
      </c>
      <c r="C82" s="23" t="s">
        <v>308</v>
      </c>
      <c r="D82" s="23" t="s">
        <v>90</v>
      </c>
      <c r="E82" s="34">
        <v>29.13</v>
      </c>
      <c r="F82" s="34">
        <v>30.13</v>
      </c>
      <c r="G82" s="34">
        <v>29.33</v>
      </c>
      <c r="H82" s="34">
        <v>29.78</v>
      </c>
      <c r="I82" s="34">
        <v>30.19</v>
      </c>
      <c r="J82" s="34">
        <v>31.18</v>
      </c>
      <c r="K82" s="34">
        <v>28.87</v>
      </c>
      <c r="L82" s="34">
        <v>30.23</v>
      </c>
      <c r="M82" s="34">
        <v>29.68</v>
      </c>
      <c r="N82" s="34">
        <v>31.13</v>
      </c>
      <c r="O82" s="34">
        <v>29.03</v>
      </c>
      <c r="P82" s="34">
        <v>29.06</v>
      </c>
      <c r="Q82" s="34">
        <v>30.22</v>
      </c>
      <c r="R82" s="34">
        <v>31.97</v>
      </c>
      <c r="S82" s="34">
        <v>29.42</v>
      </c>
      <c r="T82" s="34">
        <v>30.32</v>
      </c>
      <c r="U82" s="34">
        <v>31.53</v>
      </c>
      <c r="V82" s="34">
        <v>28.51</v>
      </c>
      <c r="W82" s="34">
        <v>29.46</v>
      </c>
      <c r="X82" s="34">
        <v>29.95</v>
      </c>
      <c r="Y82" s="34">
        <v>29.83</v>
      </c>
      <c r="Z82" s="34">
        <v>29.46</v>
      </c>
      <c r="AA82" s="34">
        <v>30.98</v>
      </c>
      <c r="AB82" s="34">
        <v>28.91</v>
      </c>
      <c r="AC82" s="34">
        <v>28.48</v>
      </c>
      <c r="AD82" s="34">
        <v>29.12</v>
      </c>
      <c r="AE82" s="34">
        <v>31.54</v>
      </c>
      <c r="AF82" s="34">
        <v>30.27</v>
      </c>
      <c r="AG82" s="34">
        <v>29.46</v>
      </c>
      <c r="AH82" s="34">
        <v>29.85</v>
      </c>
      <c r="AI82" s="34">
        <v>29.1</v>
      </c>
      <c r="AJ82" s="34">
        <v>31.06</v>
      </c>
      <c r="AK82" s="34">
        <v>28.94</v>
      </c>
      <c r="AL82" s="34">
        <v>28.97</v>
      </c>
      <c r="AM82" s="34">
        <v>28.8</v>
      </c>
      <c r="AN82" s="34">
        <v>29.48</v>
      </c>
      <c r="AO82" s="34">
        <v>29.19</v>
      </c>
      <c r="AP82" s="34">
        <v>29.21</v>
      </c>
      <c r="AQ82" s="34">
        <v>28.51</v>
      </c>
      <c r="AR82" s="34">
        <v>28.64</v>
      </c>
      <c r="AS82" s="34">
        <v>29.07</v>
      </c>
      <c r="AT82" s="34">
        <v>29.33</v>
      </c>
      <c r="AU82" s="34">
        <v>30.84</v>
      </c>
      <c r="AV82" s="34">
        <v>29.17</v>
      </c>
      <c r="AW82" s="34">
        <v>28.42</v>
      </c>
      <c r="AX82" s="34">
        <v>28.55</v>
      </c>
      <c r="AY82" s="34">
        <v>29.88</v>
      </c>
      <c r="AZ82" s="34">
        <v>28.67</v>
      </c>
      <c r="BA82" s="32">
        <f t="shared" si="1"/>
        <v>29.642708333333342</v>
      </c>
    </row>
    <row r="83" spans="1:53" x14ac:dyDescent="0.25">
      <c r="A83" s="24">
        <v>92</v>
      </c>
      <c r="B83" s="24" t="s">
        <v>501</v>
      </c>
      <c r="C83" s="24" t="s">
        <v>309</v>
      </c>
      <c r="D83" s="24" t="s">
        <v>91</v>
      </c>
      <c r="E83" s="35">
        <v>32.729999999999997</v>
      </c>
      <c r="F83" s="35">
        <v>34.46</v>
      </c>
      <c r="G83" s="35">
        <v>33.18</v>
      </c>
      <c r="H83" s="63">
        <v>35.24</v>
      </c>
      <c r="I83" s="35">
        <v>34.520000000000003</v>
      </c>
      <c r="J83" s="35"/>
      <c r="K83" s="35">
        <v>33.119999999999997</v>
      </c>
      <c r="L83" s="35">
        <v>34.04</v>
      </c>
      <c r="M83" s="35">
        <v>33.96</v>
      </c>
      <c r="N83" s="63">
        <v>35.6</v>
      </c>
      <c r="O83" s="35">
        <v>32.85</v>
      </c>
      <c r="P83" s="35">
        <v>33.5</v>
      </c>
      <c r="Q83" s="35">
        <v>33.450000000000003</v>
      </c>
      <c r="R83" s="63">
        <v>35.03</v>
      </c>
      <c r="S83" s="35">
        <v>33</v>
      </c>
      <c r="T83" s="35">
        <v>34.97</v>
      </c>
      <c r="U83" s="35">
        <v>34.92</v>
      </c>
      <c r="V83" s="67">
        <v>36.46</v>
      </c>
      <c r="W83" s="35">
        <v>33.520000000000003</v>
      </c>
      <c r="X83" s="35">
        <v>33.31</v>
      </c>
      <c r="Y83" s="35">
        <v>34.049999999999997</v>
      </c>
      <c r="Z83" s="35">
        <v>33.85</v>
      </c>
      <c r="AA83" s="63">
        <v>35.76</v>
      </c>
      <c r="AB83" s="35">
        <v>33.32</v>
      </c>
      <c r="AC83" s="63">
        <v>35.15</v>
      </c>
      <c r="AD83" s="35">
        <v>33.31</v>
      </c>
      <c r="AE83" s="35">
        <v>34.54</v>
      </c>
      <c r="AF83" s="35">
        <v>34.770000000000003</v>
      </c>
      <c r="AG83" s="35">
        <v>34.799999999999997</v>
      </c>
      <c r="AH83" s="35">
        <v>33.979999999999997</v>
      </c>
      <c r="AI83" s="35">
        <v>33.770000000000003</v>
      </c>
      <c r="AJ83" s="67">
        <v>36.53</v>
      </c>
      <c r="AK83" s="35">
        <v>33.130000000000003</v>
      </c>
      <c r="AL83" s="35">
        <v>33.49</v>
      </c>
      <c r="AM83" s="35">
        <v>33.1</v>
      </c>
      <c r="AN83" s="35">
        <v>34.340000000000003</v>
      </c>
      <c r="AO83" s="35">
        <v>33.340000000000003</v>
      </c>
      <c r="AP83" s="35">
        <v>33.770000000000003</v>
      </c>
      <c r="AQ83" s="35">
        <v>33.43</v>
      </c>
      <c r="AR83" s="35">
        <v>33.450000000000003</v>
      </c>
      <c r="AS83" s="35">
        <v>33.99</v>
      </c>
      <c r="AT83" s="35">
        <v>33.69</v>
      </c>
      <c r="AU83" s="35">
        <v>34.1</v>
      </c>
      <c r="AV83" s="35">
        <v>32.74</v>
      </c>
      <c r="AW83" s="35">
        <v>32.479999999999997</v>
      </c>
      <c r="AX83" s="35">
        <v>32.43</v>
      </c>
      <c r="AY83" s="67">
        <v>37.049999999999997</v>
      </c>
      <c r="AZ83" s="35">
        <v>34.53</v>
      </c>
      <c r="BA83" s="32">
        <f t="shared" si="1"/>
        <v>34.058510638297875</v>
      </c>
    </row>
    <row r="84" spans="1:53" x14ac:dyDescent="0.25">
      <c r="A84" s="24">
        <v>94</v>
      </c>
      <c r="B84" s="24" t="s">
        <v>503</v>
      </c>
      <c r="C84" s="24" t="s">
        <v>311</v>
      </c>
      <c r="D84" s="24" t="s">
        <v>93</v>
      </c>
      <c r="E84" s="35">
        <v>29.82</v>
      </c>
      <c r="F84" s="35">
        <v>31.95</v>
      </c>
      <c r="G84" s="35">
        <v>31.2</v>
      </c>
      <c r="H84" s="35">
        <v>32.08</v>
      </c>
      <c r="I84" s="35">
        <v>31.48</v>
      </c>
      <c r="J84" s="35">
        <v>33.31</v>
      </c>
      <c r="K84" s="35">
        <v>29.89</v>
      </c>
      <c r="L84" s="35">
        <v>31.23</v>
      </c>
      <c r="M84" s="35">
        <v>31.08</v>
      </c>
      <c r="N84" s="35">
        <v>32.58</v>
      </c>
      <c r="O84" s="35">
        <v>30.92</v>
      </c>
      <c r="P84" s="35">
        <v>31.01</v>
      </c>
      <c r="Q84" s="35">
        <v>31.25</v>
      </c>
      <c r="R84" s="35">
        <v>32.880000000000003</v>
      </c>
      <c r="S84" s="35">
        <v>30.27</v>
      </c>
      <c r="T84" s="35">
        <v>32.619999999999997</v>
      </c>
      <c r="U84" s="35">
        <v>32.840000000000003</v>
      </c>
      <c r="V84" s="35">
        <v>30.9</v>
      </c>
      <c r="W84" s="35">
        <v>30.82</v>
      </c>
      <c r="X84" s="35">
        <v>31.07</v>
      </c>
      <c r="Y84" s="35">
        <v>30.7</v>
      </c>
      <c r="Z84" s="35">
        <v>31.19</v>
      </c>
      <c r="AA84" s="35">
        <v>32.42</v>
      </c>
      <c r="AB84" s="35">
        <v>31.18</v>
      </c>
      <c r="AC84" s="35">
        <v>30.59</v>
      </c>
      <c r="AD84" s="35">
        <v>29.84</v>
      </c>
      <c r="AE84" s="35">
        <v>32.57</v>
      </c>
      <c r="AF84" s="35">
        <v>31.72</v>
      </c>
      <c r="AG84" s="35">
        <v>31.55</v>
      </c>
      <c r="AH84" s="35">
        <v>31.46</v>
      </c>
      <c r="AI84" s="35">
        <v>30.04</v>
      </c>
      <c r="AJ84" s="35">
        <v>31.7</v>
      </c>
      <c r="AK84" s="35">
        <v>30.79</v>
      </c>
      <c r="AL84" s="35">
        <v>30.51</v>
      </c>
      <c r="AM84" s="35">
        <v>30.06</v>
      </c>
      <c r="AN84" s="35">
        <v>30.74</v>
      </c>
      <c r="AO84" s="35">
        <v>30.74</v>
      </c>
      <c r="AP84" s="35">
        <v>31.02</v>
      </c>
      <c r="AQ84" s="35">
        <v>29.81</v>
      </c>
      <c r="AR84" s="35">
        <v>31.17</v>
      </c>
      <c r="AS84" s="35">
        <v>31.24</v>
      </c>
      <c r="AT84" s="35">
        <v>30.97</v>
      </c>
      <c r="AU84" s="35">
        <v>31.55</v>
      </c>
      <c r="AV84" s="35">
        <v>30.04</v>
      </c>
      <c r="AW84" s="35">
        <v>30.31</v>
      </c>
      <c r="AX84" s="35">
        <v>31.08</v>
      </c>
      <c r="AY84" s="35">
        <v>31.87</v>
      </c>
      <c r="AZ84" s="35">
        <v>30.11</v>
      </c>
      <c r="BA84" s="32">
        <f t="shared" si="1"/>
        <v>31.170208333333331</v>
      </c>
    </row>
    <row r="85" spans="1:53" x14ac:dyDescent="0.25">
      <c r="A85" s="23">
        <v>95</v>
      </c>
      <c r="B85" s="23" t="s">
        <v>504</v>
      </c>
      <c r="C85" s="23" t="s">
        <v>312</v>
      </c>
      <c r="D85" s="23" t="s">
        <v>94</v>
      </c>
      <c r="E85" s="34">
        <v>25.72</v>
      </c>
      <c r="F85" s="34">
        <v>27.97</v>
      </c>
      <c r="G85" s="34">
        <v>27.19</v>
      </c>
      <c r="H85" s="34">
        <v>28.28</v>
      </c>
      <c r="I85" s="34">
        <v>27.69</v>
      </c>
      <c r="J85" s="34">
        <v>29.14</v>
      </c>
      <c r="K85" s="34">
        <v>26.03</v>
      </c>
      <c r="L85" s="34">
        <v>27.9</v>
      </c>
      <c r="M85" s="34">
        <v>28.34</v>
      </c>
      <c r="N85" s="34">
        <v>29.12</v>
      </c>
      <c r="O85" s="34">
        <v>26.96</v>
      </c>
      <c r="P85" s="34">
        <v>27.13</v>
      </c>
      <c r="Q85" s="34">
        <v>26.8</v>
      </c>
      <c r="R85" s="34">
        <v>28.99</v>
      </c>
      <c r="S85" s="34">
        <v>26.92</v>
      </c>
      <c r="T85" s="34">
        <v>29.04</v>
      </c>
      <c r="U85" s="34">
        <v>29.82</v>
      </c>
      <c r="V85" s="34">
        <v>26.8</v>
      </c>
      <c r="W85" s="34">
        <v>26.76</v>
      </c>
      <c r="X85" s="34">
        <v>26.74</v>
      </c>
      <c r="Y85" s="34">
        <v>26.87</v>
      </c>
      <c r="Z85" s="34">
        <v>27.18</v>
      </c>
      <c r="AA85" s="34">
        <v>28.58</v>
      </c>
      <c r="AB85" s="34">
        <v>27.19</v>
      </c>
      <c r="AC85" s="34">
        <v>26.23</v>
      </c>
      <c r="AD85" s="34">
        <v>26.45</v>
      </c>
      <c r="AE85" s="34">
        <v>28.83</v>
      </c>
      <c r="AF85" s="34">
        <v>28.18</v>
      </c>
      <c r="AG85" s="34">
        <v>27.79</v>
      </c>
      <c r="AH85" s="34">
        <v>27.92</v>
      </c>
      <c r="AI85" s="34">
        <v>26.72</v>
      </c>
      <c r="AJ85" s="34">
        <v>27.99</v>
      </c>
      <c r="AK85" s="34">
        <v>27.17</v>
      </c>
      <c r="AL85" s="34">
        <v>26.19</v>
      </c>
      <c r="AM85" s="34">
        <v>26.58</v>
      </c>
      <c r="AN85" s="34">
        <v>26.92</v>
      </c>
      <c r="AO85" s="34">
        <v>27.3</v>
      </c>
      <c r="AP85" s="34">
        <v>26.94</v>
      </c>
      <c r="AQ85" s="34">
        <v>25.99</v>
      </c>
      <c r="AR85" s="34">
        <v>26.76</v>
      </c>
      <c r="AS85" s="34">
        <v>27.35</v>
      </c>
      <c r="AT85" s="34">
        <v>27.05</v>
      </c>
      <c r="AU85" s="34">
        <v>27.33</v>
      </c>
      <c r="AV85" s="34">
        <v>25.9</v>
      </c>
      <c r="AW85" s="34">
        <v>25.97</v>
      </c>
      <c r="AX85" s="34">
        <v>26.85</v>
      </c>
      <c r="AY85" s="34">
        <v>27.26</v>
      </c>
      <c r="AZ85" s="34">
        <v>27.01</v>
      </c>
      <c r="BA85" s="32">
        <f t="shared" si="1"/>
        <v>27.33</v>
      </c>
    </row>
    <row r="86" spans="1:53" x14ac:dyDescent="0.25">
      <c r="A86" s="24">
        <v>96</v>
      </c>
      <c r="B86" s="24" t="s">
        <v>505</v>
      </c>
      <c r="C86" s="24" t="s">
        <v>313</v>
      </c>
      <c r="D86" s="24" t="s">
        <v>95</v>
      </c>
      <c r="E86" s="35">
        <v>32.020000000000003</v>
      </c>
      <c r="F86" s="35">
        <v>32.49</v>
      </c>
      <c r="G86" s="35">
        <v>31.56</v>
      </c>
      <c r="H86" s="35">
        <v>32.520000000000003</v>
      </c>
      <c r="I86" s="35">
        <v>31.49</v>
      </c>
      <c r="J86" s="35">
        <v>31.82</v>
      </c>
      <c r="K86" s="35">
        <v>31.6</v>
      </c>
      <c r="L86" s="35">
        <v>30.85</v>
      </c>
      <c r="M86" s="35">
        <v>31.76</v>
      </c>
      <c r="N86" s="35">
        <v>33.46</v>
      </c>
      <c r="O86" s="35">
        <v>31.67</v>
      </c>
      <c r="P86" s="35">
        <v>31.78</v>
      </c>
      <c r="Q86" s="35">
        <v>31.82</v>
      </c>
      <c r="R86" s="35">
        <v>33.47</v>
      </c>
      <c r="S86" s="35">
        <v>31.28</v>
      </c>
      <c r="T86" s="35">
        <v>32.99</v>
      </c>
      <c r="U86" s="35">
        <v>33.6</v>
      </c>
      <c r="V86" s="35">
        <v>32.700000000000003</v>
      </c>
      <c r="W86" s="35">
        <v>27.42</v>
      </c>
      <c r="X86" s="35">
        <v>32.17</v>
      </c>
      <c r="Y86" s="35">
        <v>31.56</v>
      </c>
      <c r="Z86" s="35">
        <v>31.69</v>
      </c>
      <c r="AA86" s="35">
        <v>32.56</v>
      </c>
      <c r="AB86" s="35">
        <v>31.75</v>
      </c>
      <c r="AC86" s="35">
        <v>31.44</v>
      </c>
      <c r="AD86" s="35">
        <v>30.53</v>
      </c>
      <c r="AE86" s="35">
        <v>32.869999999999997</v>
      </c>
      <c r="AF86" s="35">
        <v>32.26</v>
      </c>
      <c r="AG86" s="35">
        <v>32.28</v>
      </c>
      <c r="AH86" s="35">
        <v>32.880000000000003</v>
      </c>
      <c r="AI86" s="35">
        <v>31.68</v>
      </c>
      <c r="AJ86" s="35">
        <v>32.81</v>
      </c>
      <c r="AK86" s="35">
        <v>30.8</v>
      </c>
      <c r="AL86" s="35">
        <v>31.48</v>
      </c>
      <c r="AM86" s="35">
        <v>31.11</v>
      </c>
      <c r="AN86" s="35">
        <v>31.47</v>
      </c>
      <c r="AO86" s="35">
        <v>30.76</v>
      </c>
      <c r="AP86" s="35">
        <v>30.67</v>
      </c>
      <c r="AQ86" s="35">
        <v>30.07</v>
      </c>
      <c r="AR86" s="35">
        <v>31.43</v>
      </c>
      <c r="AS86" s="35">
        <v>31.95</v>
      </c>
      <c r="AT86" s="35">
        <v>31.47</v>
      </c>
      <c r="AU86" s="35">
        <v>31.97</v>
      </c>
      <c r="AV86" s="35">
        <v>31.57</v>
      </c>
      <c r="AW86" s="35">
        <v>30.48</v>
      </c>
      <c r="AX86" s="35">
        <v>30.79</v>
      </c>
      <c r="AY86" s="35">
        <v>32.18</v>
      </c>
      <c r="AZ86" s="35">
        <v>30</v>
      </c>
      <c r="BA86" s="32">
        <f t="shared" si="1"/>
        <v>31.687083333333334</v>
      </c>
    </row>
    <row r="87" spans="1:53" x14ac:dyDescent="0.25">
      <c r="A87" s="23">
        <v>97</v>
      </c>
      <c r="B87" s="23" t="s">
        <v>506</v>
      </c>
      <c r="C87" s="23" t="s">
        <v>314</v>
      </c>
      <c r="D87" s="23" t="s">
        <v>96</v>
      </c>
      <c r="E87" s="34">
        <v>28.13</v>
      </c>
      <c r="F87" s="34">
        <v>30.67</v>
      </c>
      <c r="G87" s="34">
        <v>28.99</v>
      </c>
      <c r="H87" s="34">
        <v>29.99</v>
      </c>
      <c r="I87" s="34">
        <v>29.58</v>
      </c>
      <c r="J87" s="34">
        <v>31.35</v>
      </c>
      <c r="K87" s="34">
        <v>28.25</v>
      </c>
      <c r="L87" s="34">
        <v>29.76</v>
      </c>
      <c r="M87" s="34">
        <v>30.04</v>
      </c>
      <c r="N87" s="34">
        <v>31.35</v>
      </c>
      <c r="O87" s="34">
        <v>28.84</v>
      </c>
      <c r="P87" s="34">
        <v>29.19</v>
      </c>
      <c r="Q87" s="34">
        <v>29.29</v>
      </c>
      <c r="R87" s="34">
        <v>30.76</v>
      </c>
      <c r="S87" s="34">
        <v>28.78</v>
      </c>
      <c r="T87" s="34">
        <v>31.27</v>
      </c>
      <c r="U87" s="34">
        <v>31.96</v>
      </c>
      <c r="V87" s="34">
        <v>28.95</v>
      </c>
      <c r="W87" s="34">
        <v>29.21</v>
      </c>
      <c r="X87" s="34">
        <v>29.06</v>
      </c>
      <c r="Y87" s="34">
        <v>28.99</v>
      </c>
      <c r="Z87" s="34">
        <v>29.08</v>
      </c>
      <c r="AA87" s="34">
        <v>30.33</v>
      </c>
      <c r="AB87" s="34">
        <v>29.1</v>
      </c>
      <c r="AC87" s="34">
        <v>28.51</v>
      </c>
      <c r="AD87" s="34">
        <v>28.84</v>
      </c>
      <c r="AE87" s="34">
        <v>30.96</v>
      </c>
      <c r="AF87" s="34">
        <v>30.19</v>
      </c>
      <c r="AG87" s="34">
        <v>29.78</v>
      </c>
      <c r="AH87" s="34">
        <v>30.15</v>
      </c>
      <c r="AI87" s="34">
        <v>28.75</v>
      </c>
      <c r="AJ87" s="34">
        <v>30.03</v>
      </c>
      <c r="AK87" s="34">
        <v>29.48</v>
      </c>
      <c r="AL87" s="34">
        <v>28.52</v>
      </c>
      <c r="AM87" s="34">
        <v>28.54</v>
      </c>
      <c r="AN87" s="34">
        <v>28.97</v>
      </c>
      <c r="AO87" s="34">
        <v>29.05</v>
      </c>
      <c r="AP87" s="34">
        <v>28.71</v>
      </c>
      <c r="AQ87" s="34">
        <v>27.62</v>
      </c>
      <c r="AR87" s="34">
        <v>29.1</v>
      </c>
      <c r="AS87" s="34">
        <v>29.51</v>
      </c>
      <c r="AT87" s="34">
        <v>29.61</v>
      </c>
      <c r="AU87" s="34">
        <v>29.49</v>
      </c>
      <c r="AV87" s="34">
        <v>27.98</v>
      </c>
      <c r="AW87" s="34">
        <v>28.17</v>
      </c>
      <c r="AX87" s="34">
        <v>28.46</v>
      </c>
      <c r="AY87" s="34">
        <v>29.18</v>
      </c>
      <c r="AZ87" s="34">
        <v>28.18</v>
      </c>
      <c r="BA87" s="32">
        <f t="shared" si="1"/>
        <v>29.389583333333334</v>
      </c>
    </row>
    <row r="88" spans="1:53" x14ac:dyDescent="0.25">
      <c r="A88" s="24">
        <v>98</v>
      </c>
      <c r="B88" s="24" t="s">
        <v>507</v>
      </c>
      <c r="C88" s="24" t="s">
        <v>315</v>
      </c>
      <c r="D88" s="24" t="s">
        <v>97</v>
      </c>
      <c r="E88" s="35">
        <v>28.66</v>
      </c>
      <c r="F88" s="35">
        <v>31.99</v>
      </c>
      <c r="G88" s="35">
        <v>30.44</v>
      </c>
      <c r="H88" s="35">
        <v>31.31</v>
      </c>
      <c r="I88" s="35">
        <v>30.7</v>
      </c>
      <c r="J88" s="35">
        <v>32.44</v>
      </c>
      <c r="K88" s="35">
        <v>29.13</v>
      </c>
      <c r="L88" s="35">
        <v>30.86</v>
      </c>
      <c r="M88" s="35">
        <v>31.04</v>
      </c>
      <c r="N88" s="35">
        <v>31.56</v>
      </c>
      <c r="O88" s="35">
        <v>30.01</v>
      </c>
      <c r="P88" s="35">
        <v>30.08</v>
      </c>
      <c r="Q88" s="35">
        <v>29.9</v>
      </c>
      <c r="R88" s="35">
        <v>31.94</v>
      </c>
      <c r="S88" s="35">
        <v>29.87</v>
      </c>
      <c r="T88" s="35">
        <v>32.14</v>
      </c>
      <c r="U88" s="35">
        <v>32.340000000000003</v>
      </c>
      <c r="V88" s="35">
        <v>30.94</v>
      </c>
      <c r="W88" s="35">
        <v>29.92</v>
      </c>
      <c r="X88" s="35">
        <v>29.68</v>
      </c>
      <c r="Y88" s="35">
        <v>29.75</v>
      </c>
      <c r="Z88" s="35">
        <v>30.64</v>
      </c>
      <c r="AA88" s="35">
        <v>31.76</v>
      </c>
      <c r="AB88" s="35">
        <v>30.89</v>
      </c>
      <c r="AC88" s="35">
        <v>30.44</v>
      </c>
      <c r="AD88" s="35">
        <v>29.24</v>
      </c>
      <c r="AE88" s="35">
        <v>31.71</v>
      </c>
      <c r="AF88" s="35">
        <v>31.48</v>
      </c>
      <c r="AG88" s="35">
        <v>31.29</v>
      </c>
      <c r="AH88" s="35">
        <v>31.29</v>
      </c>
      <c r="AI88" s="35">
        <v>29.99</v>
      </c>
      <c r="AJ88" s="35">
        <v>30.79</v>
      </c>
      <c r="AK88" s="35">
        <v>31.28</v>
      </c>
      <c r="AL88" s="35">
        <v>29.64</v>
      </c>
      <c r="AM88" s="35">
        <v>30.05</v>
      </c>
      <c r="AN88" s="35">
        <v>30.03</v>
      </c>
      <c r="AO88" s="35">
        <v>30.53</v>
      </c>
      <c r="AP88" s="35">
        <v>29.96</v>
      </c>
      <c r="AQ88" s="35">
        <v>28.96</v>
      </c>
      <c r="AR88" s="35">
        <v>31.14</v>
      </c>
      <c r="AS88" s="35">
        <v>31.04</v>
      </c>
      <c r="AT88" s="35">
        <v>31.36</v>
      </c>
      <c r="AU88" s="35">
        <v>30.83</v>
      </c>
      <c r="AV88" s="35">
        <v>28.85</v>
      </c>
      <c r="AW88" s="35">
        <v>29.32</v>
      </c>
      <c r="AX88" s="35">
        <v>30.74</v>
      </c>
      <c r="AY88" s="35">
        <v>31.75</v>
      </c>
      <c r="AZ88" s="35">
        <v>31.07</v>
      </c>
      <c r="BA88" s="32">
        <f t="shared" si="1"/>
        <v>30.641041666666656</v>
      </c>
    </row>
    <row r="89" spans="1:53" x14ac:dyDescent="0.25">
      <c r="A89" s="23">
        <v>99</v>
      </c>
      <c r="B89" s="23" t="s">
        <v>508</v>
      </c>
      <c r="C89" s="23" t="s">
        <v>316</v>
      </c>
      <c r="D89" s="23" t="s">
        <v>98</v>
      </c>
      <c r="E89" s="34">
        <v>24.78</v>
      </c>
      <c r="F89" s="34">
        <v>26.02</v>
      </c>
      <c r="G89" s="34">
        <v>25.58</v>
      </c>
      <c r="H89" s="34">
        <v>26</v>
      </c>
      <c r="I89" s="34">
        <v>26.45</v>
      </c>
      <c r="J89" s="34">
        <v>27.3</v>
      </c>
      <c r="K89" s="34">
        <v>24.91</v>
      </c>
      <c r="L89" s="34">
        <v>26.55</v>
      </c>
      <c r="M89" s="34">
        <v>26.52</v>
      </c>
      <c r="N89" s="34">
        <v>27.84</v>
      </c>
      <c r="O89" s="34">
        <v>25.67</v>
      </c>
      <c r="P89" s="34">
        <v>25.58</v>
      </c>
      <c r="Q89" s="34">
        <v>25.99</v>
      </c>
      <c r="R89" s="34">
        <v>27.62</v>
      </c>
      <c r="S89" s="34">
        <v>25.45</v>
      </c>
      <c r="T89" s="34">
        <v>26.86</v>
      </c>
      <c r="U89" s="34">
        <v>27.73</v>
      </c>
      <c r="V89" s="34">
        <v>24.09</v>
      </c>
      <c r="W89" s="34">
        <v>25.59</v>
      </c>
      <c r="X89" s="34">
        <v>25.57</v>
      </c>
      <c r="Y89" s="34">
        <v>25.68</v>
      </c>
      <c r="Z89" s="34">
        <v>25.82</v>
      </c>
      <c r="AA89" s="34">
        <v>26.96</v>
      </c>
      <c r="AB89" s="34">
        <v>25.31</v>
      </c>
      <c r="AC89" s="34">
        <v>23.71</v>
      </c>
      <c r="AD89" s="34">
        <v>24.96</v>
      </c>
      <c r="AE89" s="34">
        <v>27.95</v>
      </c>
      <c r="AF89" s="34">
        <v>26.59</v>
      </c>
      <c r="AG89" s="34">
        <v>26.03</v>
      </c>
      <c r="AH89" s="34">
        <v>26.15</v>
      </c>
      <c r="AI89" s="34">
        <v>25.13</v>
      </c>
      <c r="AJ89" s="34">
        <v>26.56</v>
      </c>
      <c r="AK89" s="34">
        <v>24.52</v>
      </c>
      <c r="AL89" s="34">
        <v>24.53</v>
      </c>
      <c r="AM89" s="34">
        <v>25.67</v>
      </c>
      <c r="AN89" s="34">
        <v>26.13</v>
      </c>
      <c r="AO89" s="34">
        <v>26.15</v>
      </c>
      <c r="AP89" s="34">
        <v>25.58</v>
      </c>
      <c r="AQ89" s="34">
        <v>24.59</v>
      </c>
      <c r="AR89" s="34">
        <v>24.93</v>
      </c>
      <c r="AS89" s="34">
        <v>25.69</v>
      </c>
      <c r="AT89" s="34">
        <v>25.43</v>
      </c>
      <c r="AU89" s="34">
        <v>26.69</v>
      </c>
      <c r="AV89" s="34">
        <v>25.17</v>
      </c>
      <c r="AW89" s="34">
        <v>24.62</v>
      </c>
      <c r="AX89" s="34">
        <v>25.14</v>
      </c>
      <c r="AY89" s="34">
        <v>25.32</v>
      </c>
      <c r="AZ89" s="34">
        <v>24.92</v>
      </c>
      <c r="BA89" s="32">
        <f t="shared" si="1"/>
        <v>25.792291666666671</v>
      </c>
    </row>
    <row r="90" spans="1:53" x14ac:dyDescent="0.25">
      <c r="A90" s="23">
        <v>101</v>
      </c>
      <c r="B90" s="23" t="s">
        <v>510</v>
      </c>
      <c r="C90" s="23" t="s">
        <v>318</v>
      </c>
      <c r="D90" s="23" t="s">
        <v>100</v>
      </c>
      <c r="E90" s="34">
        <v>25.76</v>
      </c>
      <c r="F90" s="34">
        <v>27.19</v>
      </c>
      <c r="G90" s="34">
        <v>26.67</v>
      </c>
      <c r="H90" s="34">
        <v>27.33</v>
      </c>
      <c r="I90" s="34">
        <v>27.66</v>
      </c>
      <c r="J90" s="34">
        <v>28.49</v>
      </c>
      <c r="K90" s="34">
        <v>26.07</v>
      </c>
      <c r="L90" s="34">
        <v>27.81</v>
      </c>
      <c r="M90" s="34">
        <v>27.59</v>
      </c>
      <c r="N90" s="34">
        <v>28.9</v>
      </c>
      <c r="O90" s="34">
        <v>26.84</v>
      </c>
      <c r="P90" s="34">
        <v>26.61</v>
      </c>
      <c r="Q90" s="34">
        <v>26.95</v>
      </c>
      <c r="R90" s="34">
        <v>28.68</v>
      </c>
      <c r="S90" s="34">
        <v>26.58</v>
      </c>
      <c r="T90" s="34">
        <v>28.16</v>
      </c>
      <c r="U90" s="34">
        <v>29.01</v>
      </c>
      <c r="V90" s="34">
        <v>25.53</v>
      </c>
      <c r="W90" s="34">
        <v>26.72</v>
      </c>
      <c r="X90" s="34">
        <v>26.72</v>
      </c>
      <c r="Y90" s="34">
        <v>26.76</v>
      </c>
      <c r="Z90" s="34">
        <v>26.93</v>
      </c>
      <c r="AA90" s="34">
        <v>28.08</v>
      </c>
      <c r="AB90" s="34">
        <v>26.54</v>
      </c>
      <c r="AC90" s="34">
        <v>25.04</v>
      </c>
      <c r="AD90" s="34">
        <v>26.1</v>
      </c>
      <c r="AE90" s="34">
        <v>29</v>
      </c>
      <c r="AF90" s="34">
        <v>27.73</v>
      </c>
      <c r="AG90" s="34">
        <v>27.27</v>
      </c>
      <c r="AH90" s="34">
        <v>27.28</v>
      </c>
      <c r="AI90" s="34">
        <v>26.22</v>
      </c>
      <c r="AJ90" s="34">
        <v>27.68</v>
      </c>
      <c r="AK90" s="34">
        <v>25.82</v>
      </c>
      <c r="AL90" s="34">
        <v>25.72</v>
      </c>
      <c r="AM90" s="34">
        <v>26.63</v>
      </c>
      <c r="AN90" s="34">
        <v>27.06</v>
      </c>
      <c r="AO90" s="34">
        <v>27</v>
      </c>
      <c r="AP90" s="34">
        <v>26.75</v>
      </c>
      <c r="AQ90" s="34">
        <v>25.69</v>
      </c>
      <c r="AR90" s="34">
        <v>26.11</v>
      </c>
      <c r="AS90" s="34">
        <v>26.85</v>
      </c>
      <c r="AT90" s="34">
        <v>26.51</v>
      </c>
      <c r="AU90" s="34">
        <v>27.71</v>
      </c>
      <c r="AV90" s="34">
        <v>26.2</v>
      </c>
      <c r="AW90" s="34">
        <v>25.68</v>
      </c>
      <c r="AX90" s="34">
        <v>26.32</v>
      </c>
      <c r="AY90" s="34">
        <v>26.55</v>
      </c>
      <c r="AZ90" s="34">
        <v>26.1</v>
      </c>
      <c r="BA90" s="32">
        <f t="shared" si="1"/>
        <v>26.929166666666664</v>
      </c>
    </row>
    <row r="91" spans="1:53" x14ac:dyDescent="0.25">
      <c r="A91" s="23">
        <v>103</v>
      </c>
      <c r="B91" s="23" t="s">
        <v>512</v>
      </c>
      <c r="C91" s="23" t="s">
        <v>320</v>
      </c>
      <c r="D91" s="23" t="s">
        <v>101</v>
      </c>
      <c r="E91" s="34">
        <v>27.12</v>
      </c>
      <c r="F91" s="34">
        <v>29.15</v>
      </c>
      <c r="G91" s="34">
        <v>28.09</v>
      </c>
      <c r="H91" s="34">
        <v>29.25</v>
      </c>
      <c r="I91" s="34">
        <v>28.2</v>
      </c>
      <c r="J91" s="34">
        <v>30.01</v>
      </c>
      <c r="K91" s="34">
        <v>27.46</v>
      </c>
      <c r="L91" s="34">
        <v>28.11</v>
      </c>
      <c r="M91" s="34">
        <v>28.83</v>
      </c>
      <c r="N91" s="34">
        <v>29.79</v>
      </c>
      <c r="O91" s="34">
        <v>27.67</v>
      </c>
      <c r="P91" s="34">
        <v>28.04</v>
      </c>
      <c r="Q91" s="34">
        <v>28.04</v>
      </c>
      <c r="R91" s="34">
        <v>29.85</v>
      </c>
      <c r="S91" s="34">
        <v>27.79</v>
      </c>
      <c r="T91" s="34">
        <v>29.56</v>
      </c>
      <c r="U91" s="34">
        <v>30.17</v>
      </c>
      <c r="V91" s="34">
        <v>27.83</v>
      </c>
      <c r="W91" s="34">
        <v>28.18</v>
      </c>
      <c r="X91" s="34">
        <v>27.9</v>
      </c>
      <c r="Y91" s="34">
        <v>28.25</v>
      </c>
      <c r="Z91" s="34">
        <v>28.26</v>
      </c>
      <c r="AA91" s="34">
        <v>29.26</v>
      </c>
      <c r="AB91" s="34">
        <v>28.03</v>
      </c>
      <c r="AC91" s="34">
        <v>27.72</v>
      </c>
      <c r="AD91" s="34">
        <v>27.71</v>
      </c>
      <c r="AE91" s="34">
        <v>29.98</v>
      </c>
      <c r="AF91" s="34">
        <v>28.93</v>
      </c>
      <c r="AG91" s="34">
        <v>28.63</v>
      </c>
      <c r="AH91" s="34">
        <v>29.02</v>
      </c>
      <c r="AI91" s="34">
        <v>27.66</v>
      </c>
      <c r="AJ91" s="34">
        <v>28.75</v>
      </c>
      <c r="AK91" s="34">
        <v>28.27</v>
      </c>
      <c r="AL91" s="34">
        <v>27.53</v>
      </c>
      <c r="AM91" s="34">
        <v>27.76</v>
      </c>
      <c r="AN91" s="34">
        <v>28.06</v>
      </c>
      <c r="AO91" s="34">
        <v>27.95</v>
      </c>
      <c r="AP91" s="34">
        <v>27.86</v>
      </c>
      <c r="AQ91" s="34">
        <v>26.81</v>
      </c>
      <c r="AR91" s="34">
        <v>27.84</v>
      </c>
      <c r="AS91" s="34">
        <v>28.26</v>
      </c>
      <c r="AT91" s="34">
        <v>28.49</v>
      </c>
      <c r="AU91" s="34">
        <v>28.47</v>
      </c>
      <c r="AV91" s="34">
        <v>27.12</v>
      </c>
      <c r="AW91" s="34">
        <v>27.14</v>
      </c>
      <c r="AX91" s="34">
        <v>27.45</v>
      </c>
      <c r="AY91" s="34">
        <v>28.07</v>
      </c>
      <c r="AZ91" s="34">
        <v>27.3</v>
      </c>
      <c r="BA91" s="32">
        <f t="shared" si="1"/>
        <v>28.283749999999994</v>
      </c>
    </row>
    <row r="92" spans="1:53" x14ac:dyDescent="0.25">
      <c r="A92" s="24">
        <v>104</v>
      </c>
      <c r="B92" s="24" t="s">
        <v>513</v>
      </c>
      <c r="C92" s="24" t="s">
        <v>321</v>
      </c>
      <c r="D92" s="24" t="s">
        <v>102</v>
      </c>
      <c r="E92" s="35">
        <v>31.51</v>
      </c>
      <c r="F92" s="35">
        <v>31.61</v>
      </c>
      <c r="G92" s="35">
        <v>31.05</v>
      </c>
      <c r="H92" s="35">
        <v>32.22</v>
      </c>
      <c r="I92" s="35">
        <v>32.119999999999997</v>
      </c>
      <c r="J92" s="35">
        <v>33.53</v>
      </c>
      <c r="K92" s="35">
        <v>31.28</v>
      </c>
      <c r="L92" s="35">
        <v>32.29</v>
      </c>
      <c r="M92" s="35">
        <v>32.32</v>
      </c>
      <c r="N92" s="35">
        <v>33.25</v>
      </c>
      <c r="O92" s="35">
        <v>31.59</v>
      </c>
      <c r="P92" s="35">
        <v>31.68</v>
      </c>
      <c r="Q92" s="35">
        <v>32.19</v>
      </c>
      <c r="R92" s="35">
        <v>33.68</v>
      </c>
      <c r="S92" s="35">
        <v>31.9</v>
      </c>
      <c r="T92" s="35">
        <v>32.89</v>
      </c>
      <c r="U92" s="35">
        <v>34.17</v>
      </c>
      <c r="V92" s="35">
        <v>30.97</v>
      </c>
      <c r="W92" s="35">
        <v>31.27</v>
      </c>
      <c r="X92" s="35">
        <v>32.54</v>
      </c>
      <c r="Y92" s="35">
        <v>31.83</v>
      </c>
      <c r="Z92" s="35">
        <v>31.83</v>
      </c>
      <c r="AA92" s="35">
        <v>34.29</v>
      </c>
      <c r="AB92" s="35">
        <v>31.66</v>
      </c>
      <c r="AC92" s="35">
        <v>30.92</v>
      </c>
      <c r="AD92" s="35">
        <v>31.87</v>
      </c>
      <c r="AE92" s="35">
        <v>34.729999999999997</v>
      </c>
      <c r="AF92" s="35">
        <v>32.479999999999997</v>
      </c>
      <c r="AG92" s="35">
        <v>31.35</v>
      </c>
      <c r="AH92" s="35">
        <v>32.200000000000003</v>
      </c>
      <c r="AI92" s="35">
        <v>30.97</v>
      </c>
      <c r="AJ92" s="35">
        <v>32.659999999999997</v>
      </c>
      <c r="AK92" s="35">
        <v>30.91</v>
      </c>
      <c r="AL92" s="35">
        <v>31.6</v>
      </c>
      <c r="AM92" s="35">
        <v>31.66</v>
      </c>
      <c r="AN92" s="35">
        <v>31.97</v>
      </c>
      <c r="AO92" s="35">
        <v>31.46</v>
      </c>
      <c r="AP92" s="35">
        <v>31.23</v>
      </c>
      <c r="AQ92" s="35">
        <v>30.62</v>
      </c>
      <c r="AR92" s="35">
        <v>30.88</v>
      </c>
      <c r="AS92" s="35">
        <v>30.82</v>
      </c>
      <c r="AT92" s="35">
        <v>31.43</v>
      </c>
      <c r="AU92" s="35">
        <v>32.74</v>
      </c>
      <c r="AV92" s="35">
        <v>31.46</v>
      </c>
      <c r="AW92" s="35">
        <v>30.72</v>
      </c>
      <c r="AX92" s="35">
        <v>30.58</v>
      </c>
      <c r="AY92" s="35">
        <v>31.46</v>
      </c>
      <c r="AZ92" s="35">
        <v>31.05</v>
      </c>
      <c r="BA92" s="32">
        <f t="shared" si="1"/>
        <v>31.905000000000005</v>
      </c>
    </row>
    <row r="93" spans="1:53" x14ac:dyDescent="0.25">
      <c r="A93" s="23">
        <v>105</v>
      </c>
      <c r="B93" s="23" t="s">
        <v>514</v>
      </c>
      <c r="C93" s="23" t="s">
        <v>322</v>
      </c>
      <c r="D93" s="23" t="s">
        <v>103</v>
      </c>
      <c r="E93" s="34">
        <v>30.28</v>
      </c>
      <c r="F93" s="34">
        <v>31.85</v>
      </c>
      <c r="G93" s="34">
        <v>31.6</v>
      </c>
      <c r="H93" s="34">
        <v>32.130000000000003</v>
      </c>
      <c r="I93" s="34">
        <v>31.7</v>
      </c>
      <c r="J93" s="34">
        <v>32.9</v>
      </c>
      <c r="K93" s="34">
        <v>30.24</v>
      </c>
      <c r="L93" s="34">
        <v>32.19</v>
      </c>
      <c r="M93" s="34">
        <v>32.090000000000003</v>
      </c>
      <c r="N93" s="34">
        <v>33.799999999999997</v>
      </c>
      <c r="O93" s="34">
        <v>31.11</v>
      </c>
      <c r="P93" s="34">
        <v>30.98</v>
      </c>
      <c r="Q93" s="34">
        <v>31.95</v>
      </c>
      <c r="R93" s="34">
        <v>33</v>
      </c>
      <c r="S93" s="34">
        <v>31.17</v>
      </c>
      <c r="T93" s="34">
        <v>33.74</v>
      </c>
      <c r="U93" s="34">
        <v>33.01</v>
      </c>
      <c r="V93" s="34">
        <v>30.48</v>
      </c>
      <c r="W93" s="34">
        <v>31.3</v>
      </c>
      <c r="X93" s="34">
        <v>31</v>
      </c>
      <c r="Y93" s="34">
        <v>32.119999999999997</v>
      </c>
      <c r="Z93" s="34">
        <v>31.88</v>
      </c>
      <c r="AA93" s="34">
        <v>32.89</v>
      </c>
      <c r="AB93" s="34">
        <v>30.82</v>
      </c>
      <c r="AC93" s="34">
        <v>29.98</v>
      </c>
      <c r="AD93" s="34">
        <v>30.82</v>
      </c>
      <c r="AE93" s="34">
        <v>34.020000000000003</v>
      </c>
      <c r="AF93" s="34">
        <v>32.26</v>
      </c>
      <c r="AG93" s="34">
        <v>31.72</v>
      </c>
      <c r="AH93" s="34">
        <v>32.340000000000003</v>
      </c>
      <c r="AI93" s="34">
        <v>30.5</v>
      </c>
      <c r="AJ93" s="34">
        <v>32.46</v>
      </c>
      <c r="AK93" s="34">
        <v>30.51</v>
      </c>
      <c r="AL93" s="34">
        <v>31.81</v>
      </c>
      <c r="AM93" s="34">
        <v>31.44</v>
      </c>
      <c r="AN93" s="34">
        <v>31.84</v>
      </c>
      <c r="AO93" s="34">
        <v>31.26</v>
      </c>
      <c r="AP93" s="34">
        <v>31.65</v>
      </c>
      <c r="AQ93" s="34">
        <v>30.42</v>
      </c>
      <c r="AR93" s="34">
        <v>31.02</v>
      </c>
      <c r="AS93" s="34">
        <v>31.24</v>
      </c>
      <c r="AT93" s="34">
        <v>31.82</v>
      </c>
      <c r="AU93" s="34">
        <v>32.67</v>
      </c>
      <c r="AV93" s="34">
        <v>30.86</v>
      </c>
      <c r="AW93" s="34">
        <v>31.17</v>
      </c>
      <c r="AX93" s="34">
        <v>31.5</v>
      </c>
      <c r="AY93" s="34">
        <v>32.1</v>
      </c>
      <c r="AZ93" s="34">
        <v>31</v>
      </c>
      <c r="BA93" s="32">
        <f t="shared" si="1"/>
        <v>31.680000000000007</v>
      </c>
    </row>
    <row r="94" spans="1:53" x14ac:dyDescent="0.25">
      <c r="A94" s="24">
        <v>106</v>
      </c>
      <c r="B94" s="24" t="s">
        <v>515</v>
      </c>
      <c r="C94" s="24" t="s">
        <v>323</v>
      </c>
      <c r="D94" s="24" t="s">
        <v>104</v>
      </c>
      <c r="E94" s="35">
        <v>27.52</v>
      </c>
      <c r="F94" s="35">
        <v>29.63</v>
      </c>
      <c r="G94" s="35">
        <v>28.46</v>
      </c>
      <c r="H94" s="35">
        <v>28.76</v>
      </c>
      <c r="I94" s="35">
        <v>28.57</v>
      </c>
      <c r="J94" s="35">
        <v>29.95</v>
      </c>
      <c r="K94" s="35">
        <v>27.54</v>
      </c>
      <c r="L94" s="35">
        <v>28.95</v>
      </c>
      <c r="M94" s="35">
        <v>29.24</v>
      </c>
      <c r="N94" s="35">
        <v>30.56</v>
      </c>
      <c r="O94" s="35">
        <v>27.97</v>
      </c>
      <c r="P94" s="35">
        <v>28.44</v>
      </c>
      <c r="Q94" s="35">
        <v>28.79</v>
      </c>
      <c r="R94" s="35">
        <v>30.54</v>
      </c>
      <c r="S94" s="35">
        <v>28.21</v>
      </c>
      <c r="T94" s="35">
        <v>29.92</v>
      </c>
      <c r="U94" s="35">
        <v>30.61</v>
      </c>
      <c r="V94" s="35">
        <v>27.64</v>
      </c>
      <c r="W94" s="35">
        <v>28.27</v>
      </c>
      <c r="X94" s="35">
        <v>28.28</v>
      </c>
      <c r="Y94" s="35">
        <v>28.32</v>
      </c>
      <c r="Z94" s="35">
        <v>28.8</v>
      </c>
      <c r="AA94" s="35">
        <v>29.78</v>
      </c>
      <c r="AB94" s="35">
        <v>28.28</v>
      </c>
      <c r="AC94" s="35">
        <v>26.95</v>
      </c>
      <c r="AD94" s="35">
        <v>27.81</v>
      </c>
      <c r="AE94" s="35">
        <v>30.55</v>
      </c>
      <c r="AF94" s="35">
        <v>29.47</v>
      </c>
      <c r="AG94" s="35">
        <v>28.61</v>
      </c>
      <c r="AH94" s="35">
        <v>29.04</v>
      </c>
      <c r="AI94" s="35">
        <v>27.99</v>
      </c>
      <c r="AJ94" s="35">
        <v>29.3</v>
      </c>
      <c r="AK94" s="35">
        <v>27.71</v>
      </c>
      <c r="AL94" s="35">
        <v>27.63</v>
      </c>
      <c r="AM94" s="35">
        <v>28.3</v>
      </c>
      <c r="AN94" s="35">
        <v>28.93</v>
      </c>
      <c r="AO94" s="35">
        <v>28.65</v>
      </c>
      <c r="AP94" s="35">
        <v>28.33</v>
      </c>
      <c r="AQ94" s="35">
        <v>27.48</v>
      </c>
      <c r="AR94" s="35">
        <v>28.02</v>
      </c>
      <c r="AS94" s="35">
        <v>28.63</v>
      </c>
      <c r="AT94" s="35">
        <v>28.48</v>
      </c>
      <c r="AU94" s="35">
        <v>29.13</v>
      </c>
      <c r="AV94" s="35">
        <v>27.63</v>
      </c>
      <c r="AW94" s="35">
        <v>27.22</v>
      </c>
      <c r="AX94" s="35">
        <v>27.87</v>
      </c>
      <c r="AY94" s="35">
        <v>28.18</v>
      </c>
      <c r="AZ94" s="35">
        <v>27.5</v>
      </c>
      <c r="BA94" s="32">
        <f t="shared" si="1"/>
        <v>28.592500000000005</v>
      </c>
    </row>
    <row r="95" spans="1:53" x14ac:dyDescent="0.25">
      <c r="A95" s="23">
        <v>107</v>
      </c>
      <c r="B95" s="23" t="s">
        <v>516</v>
      </c>
      <c r="C95" s="23" t="s">
        <v>324</v>
      </c>
      <c r="D95" s="23" t="s">
        <v>105</v>
      </c>
      <c r="E95" s="34">
        <v>26.3</v>
      </c>
      <c r="F95" s="34">
        <v>28.22</v>
      </c>
      <c r="G95" s="34">
        <v>27.43</v>
      </c>
      <c r="H95" s="34">
        <v>28.34</v>
      </c>
      <c r="I95" s="34">
        <v>27.63</v>
      </c>
      <c r="J95" s="34">
        <v>28.91</v>
      </c>
      <c r="K95" s="34">
        <v>26.53</v>
      </c>
      <c r="L95" s="34">
        <v>28.06</v>
      </c>
      <c r="M95" s="34">
        <v>27.96</v>
      </c>
      <c r="N95" s="34">
        <v>29.74</v>
      </c>
      <c r="O95" s="34">
        <v>27.04</v>
      </c>
      <c r="P95" s="34">
        <v>27.24</v>
      </c>
      <c r="Q95" s="34">
        <v>27.44</v>
      </c>
      <c r="R95" s="34">
        <v>29.43</v>
      </c>
      <c r="S95" s="34">
        <v>27.22</v>
      </c>
      <c r="T95" s="34">
        <v>28.78</v>
      </c>
      <c r="U95" s="34">
        <v>29.63</v>
      </c>
      <c r="V95" s="34">
        <v>26.33</v>
      </c>
      <c r="W95" s="34">
        <v>27.02</v>
      </c>
      <c r="X95" s="34">
        <v>26.98</v>
      </c>
      <c r="Y95" s="34">
        <v>26.94</v>
      </c>
      <c r="Z95" s="34">
        <v>27.64</v>
      </c>
      <c r="AA95" s="34">
        <v>28.83</v>
      </c>
      <c r="AB95" s="34">
        <v>27.24</v>
      </c>
      <c r="AC95" s="34">
        <v>25.98</v>
      </c>
      <c r="AD95" s="34">
        <v>26.68</v>
      </c>
      <c r="AE95" s="34">
        <v>29.54</v>
      </c>
      <c r="AF95" s="34">
        <v>28.34</v>
      </c>
      <c r="AG95" s="34">
        <v>27.7</v>
      </c>
      <c r="AH95" s="34">
        <v>27.9</v>
      </c>
      <c r="AI95" s="34">
        <v>26.92</v>
      </c>
      <c r="AJ95" s="34">
        <v>28.11</v>
      </c>
      <c r="AK95" s="34">
        <v>26.8</v>
      </c>
      <c r="AL95" s="34">
        <v>27.65</v>
      </c>
      <c r="AM95" s="34">
        <v>26.8</v>
      </c>
      <c r="AN95" s="34">
        <v>27.32</v>
      </c>
      <c r="AO95" s="34">
        <v>27.88</v>
      </c>
      <c r="AP95" s="34">
        <v>27.23</v>
      </c>
      <c r="AQ95" s="34">
        <v>26.3</v>
      </c>
      <c r="AR95" s="34">
        <v>26.74</v>
      </c>
      <c r="AS95" s="34">
        <v>27.3</v>
      </c>
      <c r="AT95" s="34">
        <v>27.08</v>
      </c>
      <c r="AU95" s="34">
        <v>28.08</v>
      </c>
      <c r="AV95" s="34">
        <v>26.64</v>
      </c>
      <c r="AW95" s="34">
        <v>26.62</v>
      </c>
      <c r="AX95" s="34">
        <v>26.79</v>
      </c>
      <c r="AY95" s="34">
        <v>27.22</v>
      </c>
      <c r="AZ95" s="34">
        <v>26.75</v>
      </c>
      <c r="BA95" s="32">
        <f t="shared" si="1"/>
        <v>27.526041666666661</v>
      </c>
    </row>
    <row r="96" spans="1:53" x14ac:dyDescent="0.25">
      <c r="A96" s="24">
        <v>108</v>
      </c>
      <c r="B96" s="24" t="s">
        <v>517</v>
      </c>
      <c r="C96" s="24" t="s">
        <v>325</v>
      </c>
      <c r="D96" s="24" t="s">
        <v>106</v>
      </c>
      <c r="E96" s="35">
        <v>31.2</v>
      </c>
      <c r="F96" s="35">
        <v>32.94</v>
      </c>
      <c r="G96" s="35">
        <v>32.090000000000003</v>
      </c>
      <c r="H96" s="35">
        <v>33.72</v>
      </c>
      <c r="I96" s="35">
        <v>33.81</v>
      </c>
      <c r="J96" s="35">
        <v>34.31</v>
      </c>
      <c r="K96" s="35">
        <v>31.72</v>
      </c>
      <c r="L96" s="35">
        <v>34.520000000000003</v>
      </c>
      <c r="M96" s="35">
        <v>33.11</v>
      </c>
      <c r="N96" s="35">
        <v>33.869999999999997</v>
      </c>
      <c r="O96" s="35">
        <v>32.29</v>
      </c>
      <c r="P96" s="35">
        <v>32.450000000000003</v>
      </c>
      <c r="Q96" s="35">
        <v>32.520000000000003</v>
      </c>
      <c r="R96" s="35">
        <v>34.909999999999997</v>
      </c>
      <c r="S96" s="35">
        <v>32.44</v>
      </c>
      <c r="T96" s="35">
        <v>34.090000000000003</v>
      </c>
      <c r="U96" s="67">
        <v>36.08</v>
      </c>
      <c r="V96" s="35">
        <v>31.46</v>
      </c>
      <c r="W96" s="35">
        <v>31.81</v>
      </c>
      <c r="X96" s="35">
        <v>32.159999999999997</v>
      </c>
      <c r="Y96" s="35">
        <v>31.65</v>
      </c>
      <c r="Z96" s="35">
        <v>33.130000000000003</v>
      </c>
      <c r="AA96" s="35">
        <v>33.97</v>
      </c>
      <c r="AB96" s="35">
        <v>32.43</v>
      </c>
      <c r="AC96" s="35">
        <v>31.15</v>
      </c>
      <c r="AD96" s="35">
        <v>31.06</v>
      </c>
      <c r="AE96" s="35">
        <v>33.909999999999997</v>
      </c>
      <c r="AF96" s="35">
        <v>33.68</v>
      </c>
      <c r="AG96" s="35">
        <v>33.799999999999997</v>
      </c>
      <c r="AH96" s="35">
        <v>33.130000000000003</v>
      </c>
      <c r="AI96" s="35">
        <v>32.01</v>
      </c>
      <c r="AJ96" s="35">
        <v>33.85</v>
      </c>
      <c r="AK96" s="35">
        <v>31.53</v>
      </c>
      <c r="AL96" s="35">
        <v>30.84</v>
      </c>
      <c r="AM96" s="35">
        <v>31.48</v>
      </c>
      <c r="AN96" s="35">
        <v>31.85</v>
      </c>
      <c r="AO96" s="35">
        <v>32.65</v>
      </c>
      <c r="AP96" s="35">
        <v>32.83</v>
      </c>
      <c r="AQ96" s="35">
        <v>31.42</v>
      </c>
      <c r="AR96" s="35">
        <v>31.24</v>
      </c>
      <c r="AS96" s="35">
        <v>31.68</v>
      </c>
      <c r="AT96" s="35">
        <v>30.58</v>
      </c>
      <c r="AU96" s="35">
        <v>33.32</v>
      </c>
      <c r="AV96" s="35">
        <v>31.85</v>
      </c>
      <c r="AW96" s="35">
        <v>31.48</v>
      </c>
      <c r="AX96" s="35">
        <v>32.1</v>
      </c>
      <c r="AY96" s="35">
        <v>32.729999999999997</v>
      </c>
      <c r="AZ96" s="35">
        <v>31.73</v>
      </c>
      <c r="BA96" s="32">
        <f t="shared" si="1"/>
        <v>32.595416666666658</v>
      </c>
    </row>
    <row r="97" spans="1:53" x14ac:dyDescent="0.25">
      <c r="A97" s="23">
        <v>109</v>
      </c>
      <c r="B97" s="23" t="s">
        <v>518</v>
      </c>
      <c r="C97" s="23" t="s">
        <v>326</v>
      </c>
      <c r="D97" s="23" t="s">
        <v>107</v>
      </c>
      <c r="E97" s="34">
        <v>25.87</v>
      </c>
      <c r="F97" s="34">
        <v>27.96</v>
      </c>
      <c r="G97" s="34">
        <v>27.42</v>
      </c>
      <c r="H97" s="34">
        <v>28.43</v>
      </c>
      <c r="I97" s="34">
        <v>28.07</v>
      </c>
      <c r="J97" s="34">
        <v>29.16</v>
      </c>
      <c r="K97" s="34">
        <v>26.63</v>
      </c>
      <c r="L97" s="34">
        <v>28.55</v>
      </c>
      <c r="M97" s="34">
        <v>28.07</v>
      </c>
      <c r="N97" s="34">
        <v>29.74</v>
      </c>
      <c r="O97" s="34">
        <v>27.1</v>
      </c>
      <c r="P97" s="34">
        <v>27.19</v>
      </c>
      <c r="Q97" s="34">
        <v>27.47</v>
      </c>
      <c r="R97" s="34">
        <v>29.3</v>
      </c>
      <c r="S97" s="34">
        <v>26.88</v>
      </c>
      <c r="T97" s="34">
        <v>29.25</v>
      </c>
      <c r="U97" s="34">
        <v>31.59</v>
      </c>
      <c r="V97" s="34">
        <v>27.01</v>
      </c>
      <c r="W97" s="34">
        <v>26.97</v>
      </c>
      <c r="X97" s="34">
        <v>27.09</v>
      </c>
      <c r="Y97" s="34">
        <v>27.27</v>
      </c>
      <c r="Z97" s="34">
        <v>27.97</v>
      </c>
      <c r="AA97" s="34">
        <v>29.01</v>
      </c>
      <c r="AB97" s="34">
        <v>27.7</v>
      </c>
      <c r="AC97" s="34">
        <v>26.33</v>
      </c>
      <c r="AD97" s="34">
        <v>26.49</v>
      </c>
      <c r="AE97" s="34">
        <v>29.13</v>
      </c>
      <c r="AF97" s="34">
        <v>28.67</v>
      </c>
      <c r="AG97" s="34">
        <v>27.88</v>
      </c>
      <c r="AH97" s="34">
        <v>28.13</v>
      </c>
      <c r="AI97" s="34">
        <v>26.82</v>
      </c>
      <c r="AJ97" s="34">
        <v>27.99</v>
      </c>
      <c r="AK97" s="34">
        <v>26.8</v>
      </c>
      <c r="AL97" s="34">
        <v>26.43</v>
      </c>
      <c r="AM97" s="34">
        <v>26.98</v>
      </c>
      <c r="AN97" s="34">
        <v>27.5</v>
      </c>
      <c r="AO97" s="34">
        <v>27.82</v>
      </c>
      <c r="AP97" s="34">
        <v>27.34</v>
      </c>
      <c r="AQ97" s="34">
        <v>26.31</v>
      </c>
      <c r="AR97" s="34">
        <v>26.81</v>
      </c>
      <c r="AS97" s="34">
        <v>27.3</v>
      </c>
      <c r="AT97" s="34">
        <v>27.25</v>
      </c>
      <c r="AU97" s="34">
        <v>28.11</v>
      </c>
      <c r="AV97" s="34">
        <v>26.67</v>
      </c>
      <c r="AW97" s="34">
        <v>26.65</v>
      </c>
      <c r="AX97" s="34">
        <v>27.47</v>
      </c>
      <c r="AY97" s="34">
        <v>27.84</v>
      </c>
      <c r="AZ97" s="34">
        <v>27.49</v>
      </c>
      <c r="BA97" s="32">
        <f t="shared" si="1"/>
        <v>27.664791666666662</v>
      </c>
    </row>
    <row r="98" spans="1:53" x14ac:dyDescent="0.25">
      <c r="A98" s="24">
        <v>110</v>
      </c>
      <c r="B98" s="24" t="s">
        <v>519</v>
      </c>
      <c r="C98" s="24" t="s">
        <v>327</v>
      </c>
      <c r="D98" s="24" t="s">
        <v>108</v>
      </c>
      <c r="E98" s="35">
        <v>32.07</v>
      </c>
      <c r="F98" s="35">
        <v>33.35</v>
      </c>
      <c r="G98" s="35">
        <v>32.28</v>
      </c>
      <c r="H98" s="35">
        <v>33.67</v>
      </c>
      <c r="I98" s="35">
        <v>32.49</v>
      </c>
      <c r="J98" s="63">
        <v>35.619999999999997</v>
      </c>
      <c r="K98" s="35">
        <v>32.380000000000003</v>
      </c>
      <c r="L98" s="35">
        <v>33.01</v>
      </c>
      <c r="M98" s="35">
        <v>33.520000000000003</v>
      </c>
      <c r="N98" s="63">
        <v>35.26</v>
      </c>
      <c r="O98" s="35">
        <v>32.68</v>
      </c>
      <c r="P98" s="35">
        <v>33.659999999999997</v>
      </c>
      <c r="Q98" s="35">
        <v>32.75</v>
      </c>
      <c r="R98" s="35">
        <v>33.86</v>
      </c>
      <c r="S98" s="35">
        <v>32.549999999999997</v>
      </c>
      <c r="T98" s="35">
        <v>33.880000000000003</v>
      </c>
      <c r="U98" s="35">
        <v>34.64</v>
      </c>
      <c r="V98" s="35">
        <v>32.700000000000003</v>
      </c>
      <c r="W98" s="35">
        <v>32.82</v>
      </c>
      <c r="X98" s="35">
        <v>32.69</v>
      </c>
      <c r="Y98" s="35">
        <v>32.14</v>
      </c>
      <c r="Z98" s="35">
        <v>32.700000000000003</v>
      </c>
      <c r="AA98" s="35">
        <v>34.119999999999997</v>
      </c>
      <c r="AB98" s="35">
        <v>33.630000000000003</v>
      </c>
      <c r="AC98" s="35">
        <v>32.17</v>
      </c>
      <c r="AD98" s="35">
        <v>32.67</v>
      </c>
      <c r="AE98" s="35">
        <v>34.49</v>
      </c>
      <c r="AF98" s="35">
        <v>32.85</v>
      </c>
      <c r="AG98" s="35">
        <v>33.51</v>
      </c>
      <c r="AH98" s="35">
        <v>34.229999999999997</v>
      </c>
      <c r="AI98" s="35">
        <v>31.9</v>
      </c>
      <c r="AJ98" s="35">
        <v>33.82</v>
      </c>
      <c r="AK98" s="35">
        <v>32.33</v>
      </c>
      <c r="AL98" s="35">
        <v>32.520000000000003</v>
      </c>
      <c r="AM98" s="35">
        <v>33.43</v>
      </c>
      <c r="AN98" s="35">
        <v>33.119999999999997</v>
      </c>
      <c r="AO98" s="35">
        <v>32.03</v>
      </c>
      <c r="AP98" s="35">
        <v>32.01</v>
      </c>
      <c r="AQ98" s="35">
        <v>31.78</v>
      </c>
      <c r="AR98" s="35">
        <v>32.049999999999997</v>
      </c>
      <c r="AS98" s="35">
        <v>32.83</v>
      </c>
      <c r="AT98" s="35">
        <v>32.83</v>
      </c>
      <c r="AU98" s="35">
        <v>34.33</v>
      </c>
      <c r="AV98" s="42">
        <v>32.46</v>
      </c>
      <c r="AW98" s="42">
        <v>32.44</v>
      </c>
      <c r="AX98" s="35">
        <v>31.37</v>
      </c>
      <c r="AY98" s="35">
        <v>33.020000000000003</v>
      </c>
      <c r="AZ98" s="35">
        <v>31.79</v>
      </c>
      <c r="BA98" s="32">
        <f t="shared" si="1"/>
        <v>33.009374999999991</v>
      </c>
    </row>
    <row r="99" spans="1:53" x14ac:dyDescent="0.25">
      <c r="A99" s="23">
        <v>111</v>
      </c>
      <c r="B99" s="23" t="s">
        <v>520</v>
      </c>
      <c r="C99" s="23" t="s">
        <v>328</v>
      </c>
      <c r="D99" s="23" t="s">
        <v>109</v>
      </c>
      <c r="E99" s="34">
        <v>31.59</v>
      </c>
      <c r="F99" s="34">
        <v>32.75</v>
      </c>
      <c r="G99" s="34">
        <v>31.12</v>
      </c>
      <c r="H99" s="34">
        <v>32.56</v>
      </c>
      <c r="I99" s="42">
        <v>31.11</v>
      </c>
      <c r="J99" s="34">
        <v>34.25</v>
      </c>
      <c r="K99" s="34">
        <v>31.86</v>
      </c>
      <c r="L99" s="34">
        <v>33.22</v>
      </c>
      <c r="M99" s="34">
        <v>32.51</v>
      </c>
      <c r="N99" s="34">
        <v>33.619999999999997</v>
      </c>
      <c r="O99" s="34">
        <v>31.95</v>
      </c>
      <c r="P99" s="34">
        <v>31.64</v>
      </c>
      <c r="Q99" s="34">
        <v>32.81</v>
      </c>
      <c r="R99" s="34">
        <v>33.950000000000003</v>
      </c>
      <c r="S99" s="34">
        <v>32.49</v>
      </c>
      <c r="T99" s="34">
        <v>32.92</v>
      </c>
      <c r="U99" s="68">
        <v>36.9</v>
      </c>
      <c r="V99" s="34">
        <v>33</v>
      </c>
      <c r="W99" s="34">
        <v>31.61</v>
      </c>
      <c r="X99" s="34">
        <v>33.26</v>
      </c>
      <c r="Y99" s="34">
        <v>32.090000000000003</v>
      </c>
      <c r="Z99" s="34">
        <v>33.119999999999997</v>
      </c>
      <c r="AA99" s="34">
        <v>34.28</v>
      </c>
      <c r="AB99" s="34">
        <v>32.49</v>
      </c>
      <c r="AC99" s="34">
        <v>32.700000000000003</v>
      </c>
      <c r="AD99" s="34">
        <v>31.6</v>
      </c>
      <c r="AE99" s="34">
        <v>33.880000000000003</v>
      </c>
      <c r="AF99" s="34">
        <v>33.03</v>
      </c>
      <c r="AG99" s="42">
        <v>32.630000000000003</v>
      </c>
      <c r="AH99" s="34">
        <v>33.14</v>
      </c>
      <c r="AI99" s="34">
        <v>31.9</v>
      </c>
      <c r="AJ99" s="34">
        <v>33.15</v>
      </c>
      <c r="AK99" s="34">
        <v>30.98</v>
      </c>
      <c r="AL99" s="34">
        <v>32.630000000000003</v>
      </c>
      <c r="AM99" s="34">
        <v>31.8</v>
      </c>
      <c r="AN99" s="34">
        <v>32.229999999999997</v>
      </c>
      <c r="AO99" s="34">
        <v>31.05</v>
      </c>
      <c r="AP99" s="34">
        <v>30.8</v>
      </c>
      <c r="AQ99" s="34">
        <v>30.44</v>
      </c>
      <c r="AR99" s="34">
        <v>30.93</v>
      </c>
      <c r="AS99" s="34">
        <v>31.86</v>
      </c>
      <c r="AT99" s="34">
        <v>31.67</v>
      </c>
      <c r="AU99" s="34">
        <v>32.69</v>
      </c>
      <c r="AV99" s="34">
        <v>32.369999999999997</v>
      </c>
      <c r="AW99" s="42">
        <v>30.43</v>
      </c>
      <c r="AX99" s="34">
        <v>31.17</v>
      </c>
      <c r="AY99" s="34">
        <v>32.950000000000003</v>
      </c>
      <c r="AZ99" s="34">
        <v>31.33</v>
      </c>
      <c r="BA99" s="32">
        <f t="shared" si="1"/>
        <v>32.384583333333339</v>
      </c>
    </row>
    <row r="100" spans="1:53" x14ac:dyDescent="0.25">
      <c r="A100" s="24">
        <v>112</v>
      </c>
      <c r="B100" s="24" t="s">
        <v>521</v>
      </c>
      <c r="C100" s="24" t="s">
        <v>329</v>
      </c>
      <c r="D100" s="24" t="s">
        <v>110</v>
      </c>
      <c r="E100" s="35">
        <v>33.25</v>
      </c>
      <c r="F100" s="35">
        <v>33.93</v>
      </c>
      <c r="G100" s="35">
        <v>32.67</v>
      </c>
      <c r="H100" s="35">
        <v>33.520000000000003</v>
      </c>
      <c r="I100" s="35">
        <v>33.520000000000003</v>
      </c>
      <c r="J100" s="63">
        <v>35.83</v>
      </c>
      <c r="K100" s="35">
        <v>33.340000000000003</v>
      </c>
      <c r="L100" s="35">
        <v>34.340000000000003</v>
      </c>
      <c r="M100" s="63">
        <v>35.1</v>
      </c>
      <c r="N100" s="67">
        <v>36.26</v>
      </c>
      <c r="O100" s="35">
        <v>32.840000000000003</v>
      </c>
      <c r="P100" s="35">
        <v>33</v>
      </c>
      <c r="Q100" s="35">
        <v>34.450000000000003</v>
      </c>
      <c r="R100" s="63">
        <v>35.65</v>
      </c>
      <c r="S100" s="35">
        <v>33.67</v>
      </c>
      <c r="T100" s="35">
        <v>34.06</v>
      </c>
      <c r="U100" s="35">
        <v>34.97</v>
      </c>
      <c r="V100" s="35">
        <v>33.08</v>
      </c>
      <c r="W100" s="35">
        <v>32.76</v>
      </c>
      <c r="X100" s="35">
        <v>33.17</v>
      </c>
      <c r="Y100" s="35">
        <v>32.97</v>
      </c>
      <c r="Z100" s="35">
        <v>34.47</v>
      </c>
      <c r="AA100" s="35">
        <v>34.700000000000003</v>
      </c>
      <c r="AB100" s="35">
        <v>33.159999999999997</v>
      </c>
      <c r="AC100" s="35">
        <v>32.5</v>
      </c>
      <c r="AD100" s="35">
        <v>33</v>
      </c>
      <c r="AE100" s="63">
        <v>35.520000000000003</v>
      </c>
      <c r="AF100" s="35">
        <v>34.11</v>
      </c>
      <c r="AG100" s="35">
        <v>33.200000000000003</v>
      </c>
      <c r="AH100" s="35">
        <v>34.79</v>
      </c>
      <c r="AI100" s="35">
        <v>32.619999999999997</v>
      </c>
      <c r="AJ100" s="35">
        <v>34.299999999999997</v>
      </c>
      <c r="AK100" s="35">
        <v>32.14</v>
      </c>
      <c r="AL100" s="35">
        <v>33.979999999999997</v>
      </c>
      <c r="AM100" s="35">
        <v>33.72</v>
      </c>
      <c r="AN100" s="35">
        <v>33.590000000000003</v>
      </c>
      <c r="AO100" s="35">
        <v>32.26</v>
      </c>
      <c r="AP100" s="35">
        <v>31.92</v>
      </c>
      <c r="AQ100" s="35">
        <v>31.62</v>
      </c>
      <c r="AR100" s="35">
        <v>32.840000000000003</v>
      </c>
      <c r="AS100" s="35">
        <v>31.98</v>
      </c>
      <c r="AT100" s="35">
        <v>33.31</v>
      </c>
      <c r="AU100" s="35">
        <v>34.130000000000003</v>
      </c>
      <c r="AV100" s="35">
        <v>33.450000000000003</v>
      </c>
      <c r="AW100" s="35">
        <v>31.96</v>
      </c>
      <c r="AX100" s="35">
        <v>30.6</v>
      </c>
      <c r="AY100" s="35">
        <v>34.57</v>
      </c>
      <c r="AZ100" s="35">
        <v>32.54</v>
      </c>
      <c r="BA100" s="32">
        <f t="shared" si="1"/>
        <v>33.528333333333329</v>
      </c>
    </row>
    <row r="101" spans="1:53" x14ac:dyDescent="0.25">
      <c r="A101" s="23">
        <v>113</v>
      </c>
      <c r="B101" s="23" t="s">
        <v>522</v>
      </c>
      <c r="C101" s="23" t="s">
        <v>330</v>
      </c>
      <c r="D101" s="23" t="s">
        <v>111</v>
      </c>
      <c r="E101" s="34">
        <v>28.68</v>
      </c>
      <c r="F101" s="34">
        <v>29.89</v>
      </c>
      <c r="G101" s="34">
        <v>29.48</v>
      </c>
      <c r="H101" s="34">
        <v>29.88</v>
      </c>
      <c r="I101" s="34">
        <v>29.24</v>
      </c>
      <c r="J101" s="34">
        <v>30.59</v>
      </c>
      <c r="K101" s="34">
        <v>28.12</v>
      </c>
      <c r="L101" s="34">
        <v>29.15</v>
      </c>
      <c r="M101" s="34">
        <v>29.87</v>
      </c>
      <c r="N101" s="34">
        <v>31.53</v>
      </c>
      <c r="O101" s="34">
        <v>28.93</v>
      </c>
      <c r="P101" s="34">
        <v>29.22</v>
      </c>
      <c r="Q101" s="34">
        <v>29.82</v>
      </c>
      <c r="R101" s="34">
        <v>31.53</v>
      </c>
      <c r="S101" s="34">
        <v>29.43</v>
      </c>
      <c r="T101" s="34">
        <v>30.26</v>
      </c>
      <c r="U101" s="34">
        <v>30.91</v>
      </c>
      <c r="V101" s="34">
        <v>28.6</v>
      </c>
      <c r="W101" s="34">
        <v>29.35</v>
      </c>
      <c r="X101" s="34">
        <v>29.16</v>
      </c>
      <c r="Y101" s="34">
        <v>29.77</v>
      </c>
      <c r="Z101" s="34">
        <v>29.81</v>
      </c>
      <c r="AA101" s="34">
        <v>30.66</v>
      </c>
      <c r="AB101" s="34">
        <v>28.87</v>
      </c>
      <c r="AC101" s="34">
        <v>27.93</v>
      </c>
      <c r="AD101" s="34">
        <v>28.88</v>
      </c>
      <c r="AE101" s="34">
        <v>31.1</v>
      </c>
      <c r="AF101" s="34">
        <v>29.85</v>
      </c>
      <c r="AG101" s="34">
        <v>29.48</v>
      </c>
      <c r="AH101" s="34">
        <v>30.11</v>
      </c>
      <c r="AI101" s="34">
        <v>28.73</v>
      </c>
      <c r="AJ101" s="34">
        <v>29.98</v>
      </c>
      <c r="AK101" s="34">
        <v>28.72</v>
      </c>
      <c r="AL101" s="34">
        <v>28.61</v>
      </c>
      <c r="AM101" s="34">
        <v>29.76</v>
      </c>
      <c r="AN101" s="34">
        <v>30.2</v>
      </c>
      <c r="AO101" s="34">
        <v>29.47</v>
      </c>
      <c r="AP101" s="34">
        <v>29.08</v>
      </c>
      <c r="AQ101" s="34">
        <v>28.05</v>
      </c>
      <c r="AR101" s="34">
        <v>29.01</v>
      </c>
      <c r="AS101" s="34">
        <v>29.51</v>
      </c>
      <c r="AT101" s="34">
        <v>29.53</v>
      </c>
      <c r="AU101" s="34">
        <v>30.11</v>
      </c>
      <c r="AV101" s="34">
        <v>28.69</v>
      </c>
      <c r="AW101" s="34">
        <v>28.54</v>
      </c>
      <c r="AX101" s="34">
        <v>28.62</v>
      </c>
      <c r="AY101" s="34">
        <v>29.46</v>
      </c>
      <c r="AZ101" s="34">
        <v>28.85</v>
      </c>
      <c r="BA101" s="32">
        <f t="shared" si="1"/>
        <v>29.479583333333327</v>
      </c>
    </row>
    <row r="102" spans="1:53" x14ac:dyDescent="0.25">
      <c r="A102" s="24">
        <v>114</v>
      </c>
      <c r="B102" s="24" t="s">
        <v>523</v>
      </c>
      <c r="C102" s="24" t="s">
        <v>331</v>
      </c>
      <c r="D102" s="24" t="s">
        <v>112</v>
      </c>
      <c r="E102" s="35">
        <v>32.9</v>
      </c>
      <c r="F102" s="35">
        <v>32.81</v>
      </c>
      <c r="G102" s="35">
        <v>32.24</v>
      </c>
      <c r="H102" s="63">
        <v>35.840000000000003</v>
      </c>
      <c r="I102" s="35">
        <v>34.89</v>
      </c>
      <c r="J102" s="35"/>
      <c r="K102" s="63">
        <v>35.5</v>
      </c>
      <c r="L102" s="63">
        <v>35.86</v>
      </c>
      <c r="M102" s="35">
        <v>32.659999999999997</v>
      </c>
      <c r="N102" s="67">
        <v>36.14</v>
      </c>
      <c r="O102" s="35">
        <v>31.95</v>
      </c>
      <c r="P102" s="35">
        <v>33.22</v>
      </c>
      <c r="Q102" s="63">
        <v>35.770000000000003</v>
      </c>
      <c r="R102" s="35"/>
      <c r="S102" s="67">
        <v>36.85</v>
      </c>
      <c r="T102" s="35">
        <v>33.49</v>
      </c>
      <c r="U102" s="63">
        <v>35.11</v>
      </c>
      <c r="V102" s="35">
        <v>32.93</v>
      </c>
      <c r="W102" s="35">
        <v>34.479999999999997</v>
      </c>
      <c r="X102" s="35">
        <v>32.49</v>
      </c>
      <c r="Y102" s="35">
        <v>32.85</v>
      </c>
      <c r="Z102" s="35">
        <v>34.54</v>
      </c>
      <c r="AA102" s="35">
        <v>34.89</v>
      </c>
      <c r="AB102" s="67">
        <v>40</v>
      </c>
      <c r="AC102" s="35">
        <v>34.619999999999997</v>
      </c>
      <c r="AD102" s="35">
        <v>34.15</v>
      </c>
      <c r="AE102" s="67">
        <v>37.28</v>
      </c>
      <c r="AF102" s="35">
        <v>34.049999999999997</v>
      </c>
      <c r="AG102" s="35">
        <v>33.22</v>
      </c>
      <c r="AH102" s="35">
        <v>34.86</v>
      </c>
      <c r="AI102" s="35">
        <v>32.450000000000003</v>
      </c>
      <c r="AJ102" s="35">
        <v>33.49</v>
      </c>
      <c r="AK102" s="35">
        <v>32.99</v>
      </c>
      <c r="AL102" s="35">
        <v>33.25</v>
      </c>
      <c r="AM102" s="35">
        <v>33.64</v>
      </c>
      <c r="AN102" s="35">
        <v>34.22</v>
      </c>
      <c r="AO102" s="35">
        <v>30.84</v>
      </c>
      <c r="AP102" s="35">
        <v>31.8</v>
      </c>
      <c r="AQ102" s="35">
        <v>30.82</v>
      </c>
      <c r="AR102" s="35">
        <v>32.200000000000003</v>
      </c>
      <c r="AS102" s="35">
        <v>31.93</v>
      </c>
      <c r="AT102" s="35">
        <v>32.51</v>
      </c>
      <c r="AU102" s="35">
        <v>34.78</v>
      </c>
      <c r="AV102" s="35">
        <v>33.840000000000003</v>
      </c>
      <c r="AW102" s="35">
        <v>34.32</v>
      </c>
      <c r="AX102" s="35">
        <v>29.14</v>
      </c>
      <c r="AY102" s="67">
        <v>36.619999999999997</v>
      </c>
      <c r="AZ102" s="35">
        <v>32.94</v>
      </c>
      <c r="BA102" s="32">
        <f t="shared" si="1"/>
        <v>33.85586956521739</v>
      </c>
    </row>
    <row r="103" spans="1:53" x14ac:dyDescent="0.25">
      <c r="A103" s="23">
        <v>115</v>
      </c>
      <c r="B103" s="23" t="s">
        <v>524</v>
      </c>
      <c r="C103" s="23" t="s">
        <v>332</v>
      </c>
      <c r="D103" s="23" t="s">
        <v>113</v>
      </c>
      <c r="E103" s="34">
        <v>30.16</v>
      </c>
      <c r="F103" s="34">
        <v>32.08</v>
      </c>
      <c r="G103" s="34">
        <v>31</v>
      </c>
      <c r="H103" s="34">
        <v>31.68</v>
      </c>
      <c r="I103" s="34">
        <v>32.17</v>
      </c>
      <c r="J103" s="34">
        <v>32.299999999999997</v>
      </c>
      <c r="K103" s="34">
        <v>29.92</v>
      </c>
      <c r="L103" s="34">
        <v>31.93</v>
      </c>
      <c r="M103" s="34">
        <v>31.57</v>
      </c>
      <c r="N103" s="34">
        <v>32.479999999999997</v>
      </c>
      <c r="O103" s="34">
        <v>31.02</v>
      </c>
      <c r="P103" s="34">
        <v>31.08</v>
      </c>
      <c r="Q103" s="34">
        <v>31.49</v>
      </c>
      <c r="R103" s="34">
        <v>33.549999999999997</v>
      </c>
      <c r="S103" s="34">
        <v>30.88</v>
      </c>
      <c r="T103" s="34">
        <v>32.869999999999997</v>
      </c>
      <c r="U103" s="34">
        <v>33.68</v>
      </c>
      <c r="V103" s="34">
        <v>30.32</v>
      </c>
      <c r="W103" s="34">
        <v>30.69</v>
      </c>
      <c r="X103" s="34">
        <v>30.73</v>
      </c>
      <c r="Y103" s="34">
        <v>30.77</v>
      </c>
      <c r="Z103" s="34">
        <v>30.75</v>
      </c>
      <c r="AA103" s="34">
        <v>33.61</v>
      </c>
      <c r="AB103" s="34">
        <v>30.95</v>
      </c>
      <c r="AC103" s="34">
        <v>29.93</v>
      </c>
      <c r="AD103" s="34">
        <v>30.85</v>
      </c>
      <c r="AE103" s="34">
        <v>32.69</v>
      </c>
      <c r="AF103" s="34">
        <v>31.69</v>
      </c>
      <c r="AG103" s="34">
        <v>31.2</v>
      </c>
      <c r="AH103" s="34">
        <v>31.51</v>
      </c>
      <c r="AI103" s="34">
        <v>30.87</v>
      </c>
      <c r="AJ103" s="34">
        <v>31.99</v>
      </c>
      <c r="AK103" s="34">
        <v>30.83</v>
      </c>
      <c r="AL103" s="34">
        <v>30.26</v>
      </c>
      <c r="AM103" s="34">
        <v>31.17</v>
      </c>
      <c r="AN103" s="34">
        <v>30.83</v>
      </c>
      <c r="AO103" s="34">
        <v>31.44</v>
      </c>
      <c r="AP103" s="34">
        <v>30.92</v>
      </c>
      <c r="AQ103" s="34">
        <v>29.98</v>
      </c>
      <c r="AR103" s="34">
        <v>30.58</v>
      </c>
      <c r="AS103" s="34">
        <v>31.18</v>
      </c>
      <c r="AT103" s="34">
        <v>31.44</v>
      </c>
      <c r="AU103" s="34">
        <v>32.01</v>
      </c>
      <c r="AV103" s="34">
        <v>30.13</v>
      </c>
      <c r="AW103" s="34">
        <v>30.07</v>
      </c>
      <c r="AX103" s="34">
        <v>30.53</v>
      </c>
      <c r="AY103" s="34">
        <v>30.59</v>
      </c>
      <c r="AZ103" s="34">
        <v>30.12</v>
      </c>
      <c r="BA103" s="32">
        <f t="shared" si="1"/>
        <v>31.260208333333338</v>
      </c>
    </row>
    <row r="104" spans="1:53" x14ac:dyDescent="0.25">
      <c r="A104" s="24">
        <v>116</v>
      </c>
      <c r="B104" s="24" t="s">
        <v>525</v>
      </c>
      <c r="C104" s="24" t="s">
        <v>333</v>
      </c>
      <c r="D104" s="24" t="s">
        <v>114</v>
      </c>
      <c r="E104" s="35">
        <v>32.72</v>
      </c>
      <c r="F104" s="63">
        <v>35.979999999999997</v>
      </c>
      <c r="G104" s="63">
        <v>35.04</v>
      </c>
      <c r="H104" s="67">
        <v>37.090000000000003</v>
      </c>
      <c r="I104" s="35">
        <v>34.700000000000003</v>
      </c>
      <c r="J104" s="63">
        <v>35.96</v>
      </c>
      <c r="K104" s="35">
        <v>32</v>
      </c>
      <c r="L104" s="35">
        <v>33.06</v>
      </c>
      <c r="M104" s="35">
        <v>33.86</v>
      </c>
      <c r="N104" s="63">
        <v>35.450000000000003</v>
      </c>
      <c r="O104" s="35">
        <v>32.43</v>
      </c>
      <c r="P104" s="35">
        <v>32.5</v>
      </c>
      <c r="Q104" s="35">
        <v>32.71</v>
      </c>
      <c r="R104" s="63">
        <v>35.14</v>
      </c>
      <c r="S104" s="35">
        <v>33.11</v>
      </c>
      <c r="T104" s="63">
        <v>35.979999999999997</v>
      </c>
      <c r="U104" s="67">
        <v>36.89</v>
      </c>
      <c r="V104" s="35">
        <v>34.83</v>
      </c>
      <c r="W104" s="35">
        <v>32.99</v>
      </c>
      <c r="X104" s="35">
        <v>33.090000000000003</v>
      </c>
      <c r="Y104" s="35">
        <v>33.92</v>
      </c>
      <c r="Z104" s="35">
        <v>32.96</v>
      </c>
      <c r="AA104" s="35">
        <v>33.67</v>
      </c>
      <c r="AB104" s="35">
        <v>33.58</v>
      </c>
      <c r="AC104" s="35">
        <v>32.479999999999997</v>
      </c>
      <c r="AD104" s="35">
        <v>31.87</v>
      </c>
      <c r="AE104" s="35">
        <v>33.32</v>
      </c>
      <c r="AF104" s="35">
        <v>33.58</v>
      </c>
      <c r="AG104" s="35">
        <v>32.75</v>
      </c>
      <c r="AH104" s="35">
        <v>33.61</v>
      </c>
      <c r="AI104" s="35">
        <v>33.130000000000003</v>
      </c>
      <c r="AJ104" s="67">
        <v>36.18</v>
      </c>
      <c r="AK104" s="63">
        <v>35.19</v>
      </c>
      <c r="AL104" s="35">
        <v>32.47</v>
      </c>
      <c r="AM104" s="35">
        <v>32.56</v>
      </c>
      <c r="AN104" s="35">
        <v>33.229999999999997</v>
      </c>
      <c r="AO104" s="35">
        <v>33.53</v>
      </c>
      <c r="AP104" s="35">
        <v>33.479999999999997</v>
      </c>
      <c r="AQ104" s="35">
        <v>32.21</v>
      </c>
      <c r="AR104" s="35">
        <v>34.299999999999997</v>
      </c>
      <c r="AS104" s="35">
        <v>33.6</v>
      </c>
      <c r="AT104" s="35">
        <v>33.770000000000003</v>
      </c>
      <c r="AU104" s="35">
        <v>34.04</v>
      </c>
      <c r="AV104" s="35">
        <v>32.44</v>
      </c>
      <c r="AW104" s="35">
        <v>32.67</v>
      </c>
      <c r="AX104" s="35">
        <v>33.53</v>
      </c>
      <c r="AY104" s="35">
        <v>34.14</v>
      </c>
      <c r="AZ104" s="35">
        <v>33.86</v>
      </c>
      <c r="BA104" s="32">
        <f t="shared" si="1"/>
        <v>33.783333333333339</v>
      </c>
    </row>
    <row r="105" spans="1:53" x14ac:dyDescent="0.25">
      <c r="A105" s="23">
        <v>117</v>
      </c>
      <c r="B105" s="23" t="s">
        <v>526</v>
      </c>
      <c r="C105" s="23" t="s">
        <v>334</v>
      </c>
      <c r="D105" s="23" t="s">
        <v>115</v>
      </c>
      <c r="E105" s="34">
        <v>26.6</v>
      </c>
      <c r="F105" s="34">
        <v>28.88</v>
      </c>
      <c r="G105" s="34">
        <v>27.98</v>
      </c>
      <c r="H105" s="34">
        <v>29.22</v>
      </c>
      <c r="I105" s="34">
        <v>28.08</v>
      </c>
      <c r="J105" s="34">
        <v>30.06</v>
      </c>
      <c r="K105" s="34">
        <v>26.88</v>
      </c>
      <c r="L105" s="34">
        <v>28.43</v>
      </c>
      <c r="M105" s="34">
        <v>28.82</v>
      </c>
      <c r="N105" s="34">
        <v>29.84</v>
      </c>
      <c r="O105" s="34">
        <v>27.49</v>
      </c>
      <c r="P105" s="34">
        <v>27.82</v>
      </c>
      <c r="Q105" s="34">
        <v>27.62</v>
      </c>
      <c r="R105" s="34">
        <v>29.56</v>
      </c>
      <c r="S105" s="34">
        <v>27.55</v>
      </c>
      <c r="T105" s="34">
        <v>29.83</v>
      </c>
      <c r="U105" s="34">
        <v>30.33</v>
      </c>
      <c r="V105" s="34">
        <v>28.01</v>
      </c>
      <c r="W105" s="34">
        <v>27.69</v>
      </c>
      <c r="X105" s="34">
        <v>27.57</v>
      </c>
      <c r="Y105" s="34">
        <v>27.78</v>
      </c>
      <c r="Z105" s="34">
        <v>28.1</v>
      </c>
      <c r="AA105" s="34">
        <v>29.11</v>
      </c>
      <c r="AB105" s="34">
        <v>28.04</v>
      </c>
      <c r="AC105" s="34">
        <v>27.51</v>
      </c>
      <c r="AD105" s="34">
        <v>27.3</v>
      </c>
      <c r="AE105" s="34">
        <v>29.53</v>
      </c>
      <c r="AF105" s="34">
        <v>28.95</v>
      </c>
      <c r="AG105" s="34">
        <v>28.3</v>
      </c>
      <c r="AH105" s="34">
        <v>28.64</v>
      </c>
      <c r="AI105" s="34">
        <v>27.34</v>
      </c>
      <c r="AJ105" s="34">
        <v>28.63</v>
      </c>
      <c r="AK105" s="34">
        <v>28.28</v>
      </c>
      <c r="AL105" s="34">
        <v>26.96</v>
      </c>
      <c r="AM105" s="34">
        <v>27.45</v>
      </c>
      <c r="AN105" s="34">
        <v>27.75</v>
      </c>
      <c r="AO105" s="34">
        <v>27.92</v>
      </c>
      <c r="AP105" s="34">
        <v>27.91</v>
      </c>
      <c r="AQ105" s="34">
        <v>26.83</v>
      </c>
      <c r="AR105" s="34">
        <v>27.75</v>
      </c>
      <c r="AS105" s="34">
        <v>28.47</v>
      </c>
      <c r="AT105" s="34">
        <v>28.28</v>
      </c>
      <c r="AU105" s="34">
        <v>28.18</v>
      </c>
      <c r="AV105" s="34">
        <v>26.64</v>
      </c>
      <c r="AW105" s="34">
        <v>26.68</v>
      </c>
      <c r="AX105" s="34">
        <v>27.65</v>
      </c>
      <c r="AY105" s="34">
        <v>28.09</v>
      </c>
      <c r="AZ105" s="34">
        <v>27.54</v>
      </c>
      <c r="BA105" s="32">
        <f t="shared" si="1"/>
        <v>28.122291666666673</v>
      </c>
    </row>
    <row r="106" spans="1:53" s="31" customFormat="1" x14ac:dyDescent="0.25">
      <c r="A106" s="23">
        <v>119</v>
      </c>
      <c r="B106" s="23" t="s">
        <v>528</v>
      </c>
      <c r="C106" s="23" t="s">
        <v>336</v>
      </c>
      <c r="D106" s="23" t="s">
        <v>117</v>
      </c>
      <c r="E106" s="34">
        <v>30.74</v>
      </c>
      <c r="F106" s="34">
        <v>31.61</v>
      </c>
      <c r="G106" s="34">
        <v>30.43</v>
      </c>
      <c r="H106" s="34">
        <v>32.31</v>
      </c>
      <c r="I106" s="34">
        <v>31.57</v>
      </c>
      <c r="J106" s="34">
        <v>32.520000000000003</v>
      </c>
      <c r="K106" s="34">
        <v>30.18</v>
      </c>
      <c r="L106" s="34">
        <v>31.61</v>
      </c>
      <c r="M106" s="34">
        <v>30.95</v>
      </c>
      <c r="N106" s="34">
        <v>32.44</v>
      </c>
      <c r="O106" s="34">
        <v>30.72</v>
      </c>
      <c r="P106" s="34">
        <v>30.79</v>
      </c>
      <c r="Q106" s="34">
        <v>31.45</v>
      </c>
      <c r="R106" s="34">
        <v>32.85</v>
      </c>
      <c r="S106" s="34">
        <v>30.55</v>
      </c>
      <c r="T106" s="34">
        <v>31.85</v>
      </c>
      <c r="U106" s="34">
        <v>33.15</v>
      </c>
      <c r="V106" s="34">
        <v>31.31</v>
      </c>
      <c r="W106" s="34">
        <v>30.8</v>
      </c>
      <c r="X106" s="34">
        <v>31.25</v>
      </c>
      <c r="Y106" s="34">
        <v>30.5</v>
      </c>
      <c r="Z106" s="34">
        <v>31.73</v>
      </c>
      <c r="AA106" s="34">
        <v>33.020000000000003</v>
      </c>
      <c r="AB106" s="34">
        <v>30.81</v>
      </c>
      <c r="AC106" s="34">
        <v>31.55</v>
      </c>
      <c r="AD106" s="34">
        <v>30.76</v>
      </c>
      <c r="AE106" s="34">
        <v>33.130000000000003</v>
      </c>
      <c r="AF106" s="34">
        <v>31.63</v>
      </c>
      <c r="AG106" s="34">
        <v>31.05</v>
      </c>
      <c r="AH106" s="34">
        <v>32.44</v>
      </c>
      <c r="AI106" s="34">
        <v>30.34</v>
      </c>
      <c r="AJ106" s="34">
        <v>31.91</v>
      </c>
      <c r="AK106" s="34">
        <v>30.17</v>
      </c>
      <c r="AL106" s="34">
        <v>30.54</v>
      </c>
      <c r="AM106" s="34">
        <v>30.06</v>
      </c>
      <c r="AN106" s="34">
        <v>31.27</v>
      </c>
      <c r="AO106" s="34">
        <v>29.77</v>
      </c>
      <c r="AP106" s="34">
        <v>29.7</v>
      </c>
      <c r="AQ106" s="34">
        <v>29.52</v>
      </c>
      <c r="AR106" s="34">
        <v>29.46</v>
      </c>
      <c r="AS106" s="34">
        <v>29.9</v>
      </c>
      <c r="AT106" s="34">
        <v>30.77</v>
      </c>
      <c r="AU106" s="34">
        <v>32.07</v>
      </c>
      <c r="AV106" s="34">
        <v>30.5</v>
      </c>
      <c r="AW106" s="34">
        <v>29.85</v>
      </c>
      <c r="AX106" s="34">
        <v>28.58</v>
      </c>
      <c r="AY106" s="34">
        <v>31.89</v>
      </c>
      <c r="AZ106" s="34">
        <v>30</v>
      </c>
      <c r="BA106" s="32">
        <f t="shared" si="1"/>
        <v>31.083333333333329</v>
      </c>
    </row>
    <row r="107" spans="1:53" s="31" customFormat="1" x14ac:dyDescent="0.25">
      <c r="A107" s="24">
        <v>120</v>
      </c>
      <c r="B107" s="24" t="s">
        <v>529</v>
      </c>
      <c r="C107" s="24" t="s">
        <v>337</v>
      </c>
      <c r="D107" s="24" t="s">
        <v>118</v>
      </c>
      <c r="E107" s="35">
        <v>30.65</v>
      </c>
      <c r="F107" s="35">
        <v>31.43</v>
      </c>
      <c r="G107" s="35">
        <v>30.94</v>
      </c>
      <c r="H107" s="42">
        <v>30.01</v>
      </c>
      <c r="I107" s="35">
        <v>31.56</v>
      </c>
      <c r="J107" s="35">
        <v>32.549999999999997</v>
      </c>
      <c r="K107" s="35">
        <v>30.21</v>
      </c>
      <c r="L107" s="35">
        <v>31.76</v>
      </c>
      <c r="M107" s="35">
        <v>32.020000000000003</v>
      </c>
      <c r="N107" s="35">
        <v>33.03</v>
      </c>
      <c r="O107" s="35">
        <v>31.01</v>
      </c>
      <c r="P107" s="35">
        <v>31.01</v>
      </c>
      <c r="Q107" s="35">
        <v>32.07</v>
      </c>
      <c r="R107" s="35">
        <v>32.69</v>
      </c>
      <c r="S107" s="35">
        <v>31.16</v>
      </c>
      <c r="T107" s="35">
        <v>31.84</v>
      </c>
      <c r="U107" s="35">
        <v>33.049999999999997</v>
      </c>
      <c r="V107" s="35">
        <v>29.02</v>
      </c>
      <c r="W107" s="35">
        <v>31.28</v>
      </c>
      <c r="X107" s="35">
        <v>30.76</v>
      </c>
      <c r="Y107" s="35">
        <v>30.69</v>
      </c>
      <c r="Z107" s="35">
        <v>30.82</v>
      </c>
      <c r="AA107" s="35">
        <v>32.44</v>
      </c>
      <c r="AB107" s="35">
        <v>30.25</v>
      </c>
      <c r="AC107" s="35">
        <v>28.85</v>
      </c>
      <c r="AD107" s="35">
        <v>30.67</v>
      </c>
      <c r="AE107" s="35">
        <v>33.229999999999997</v>
      </c>
      <c r="AF107" s="35">
        <v>31.92</v>
      </c>
      <c r="AG107" s="35">
        <v>30.97</v>
      </c>
      <c r="AH107" s="35">
        <v>31.53</v>
      </c>
      <c r="AI107" s="35">
        <v>30.7</v>
      </c>
      <c r="AJ107" s="35">
        <v>32.049999999999997</v>
      </c>
      <c r="AK107" s="35">
        <v>29.76</v>
      </c>
      <c r="AL107" s="35">
        <v>30</v>
      </c>
      <c r="AM107" s="35">
        <v>31.18</v>
      </c>
      <c r="AN107" s="35">
        <v>31.69</v>
      </c>
      <c r="AO107" s="35">
        <v>31.45</v>
      </c>
      <c r="AP107" s="35">
        <v>30.66</v>
      </c>
      <c r="AQ107" s="35">
        <v>30.26</v>
      </c>
      <c r="AR107" s="35">
        <v>30.52</v>
      </c>
      <c r="AS107" s="35">
        <v>30.88</v>
      </c>
      <c r="AT107" s="35">
        <v>31.12</v>
      </c>
      <c r="AU107" s="35">
        <v>32.57</v>
      </c>
      <c r="AV107" s="35">
        <v>30.98</v>
      </c>
      <c r="AW107" s="35">
        <v>30.07</v>
      </c>
      <c r="AX107" s="35">
        <v>29.99</v>
      </c>
      <c r="AY107" s="35">
        <v>30.56</v>
      </c>
      <c r="AZ107" s="35">
        <v>30.02</v>
      </c>
      <c r="BA107" s="32">
        <f t="shared" si="1"/>
        <v>31.122500000000002</v>
      </c>
    </row>
    <row r="108" spans="1:53" s="31" customFormat="1" x14ac:dyDescent="0.25">
      <c r="A108" s="23">
        <v>121</v>
      </c>
      <c r="B108" s="23" t="s">
        <v>530</v>
      </c>
      <c r="C108" s="23" t="s">
        <v>338</v>
      </c>
      <c r="D108" s="23" t="s">
        <v>119</v>
      </c>
      <c r="E108" s="34">
        <v>29.92</v>
      </c>
      <c r="F108" s="34">
        <v>32.92</v>
      </c>
      <c r="G108" s="34">
        <v>31.08</v>
      </c>
      <c r="H108" s="34">
        <v>32.22</v>
      </c>
      <c r="I108" s="34">
        <v>31.92</v>
      </c>
      <c r="J108" s="34">
        <v>33.33</v>
      </c>
      <c r="K108" s="34">
        <v>30.73</v>
      </c>
      <c r="L108" s="34">
        <v>32.85</v>
      </c>
      <c r="M108" s="34">
        <v>31.98</v>
      </c>
      <c r="N108" s="34">
        <v>33.840000000000003</v>
      </c>
      <c r="O108" s="34">
        <v>31.12</v>
      </c>
      <c r="P108" s="34">
        <v>30.98</v>
      </c>
      <c r="Q108" s="34">
        <v>31.28</v>
      </c>
      <c r="R108" s="34">
        <v>33.159999999999997</v>
      </c>
      <c r="S108" s="34">
        <v>30.96</v>
      </c>
      <c r="T108" s="34">
        <v>33.58</v>
      </c>
      <c r="U108" s="34">
        <v>33.93</v>
      </c>
      <c r="V108" s="34">
        <v>30.66</v>
      </c>
      <c r="W108" s="34">
        <v>31.14</v>
      </c>
      <c r="X108" s="34">
        <v>30.83</v>
      </c>
      <c r="Y108" s="34">
        <v>30.83</v>
      </c>
      <c r="Z108" s="34">
        <v>31.13</v>
      </c>
      <c r="AA108" s="34">
        <v>33.020000000000003</v>
      </c>
      <c r="AB108" s="34">
        <v>31.18</v>
      </c>
      <c r="AC108" s="34">
        <v>30.57</v>
      </c>
      <c r="AD108" s="34">
        <v>30.85</v>
      </c>
      <c r="AE108" s="34">
        <v>32.76</v>
      </c>
      <c r="AF108" s="34">
        <v>32.67</v>
      </c>
      <c r="AG108" s="34">
        <v>31.76</v>
      </c>
      <c r="AH108" s="34">
        <v>32.18</v>
      </c>
      <c r="AI108" s="34">
        <v>30.87</v>
      </c>
      <c r="AJ108" s="34">
        <v>32.46</v>
      </c>
      <c r="AK108" s="34">
        <v>31.02</v>
      </c>
      <c r="AL108" s="34">
        <v>30.01</v>
      </c>
      <c r="AM108" s="34">
        <v>30.19</v>
      </c>
      <c r="AN108" s="34">
        <v>30.95</v>
      </c>
      <c r="AO108" s="34">
        <v>31.15</v>
      </c>
      <c r="AP108" s="34">
        <v>30.93</v>
      </c>
      <c r="AQ108" s="34">
        <v>30.14</v>
      </c>
      <c r="AR108" s="34">
        <v>30.53</v>
      </c>
      <c r="AS108" s="34">
        <v>30.86</v>
      </c>
      <c r="AT108" s="34">
        <v>30.94</v>
      </c>
      <c r="AU108" s="34">
        <v>31.78</v>
      </c>
      <c r="AV108" s="34">
        <v>30.08</v>
      </c>
      <c r="AW108" s="34">
        <v>29.89</v>
      </c>
      <c r="AX108" s="34">
        <v>31.13</v>
      </c>
      <c r="AY108" s="34">
        <v>31.32</v>
      </c>
      <c r="AZ108" s="34">
        <v>30.81</v>
      </c>
      <c r="BA108" s="32">
        <f t="shared" si="1"/>
        <v>31.467500000000001</v>
      </c>
    </row>
    <row r="109" spans="1:53" s="31" customFormat="1" x14ac:dyDescent="0.25">
      <c r="A109" s="24">
        <v>122</v>
      </c>
      <c r="B109" s="24" t="s">
        <v>531</v>
      </c>
      <c r="C109" s="24" t="s">
        <v>339</v>
      </c>
      <c r="D109" s="4" t="s">
        <v>120</v>
      </c>
      <c r="E109" s="35">
        <v>30.21</v>
      </c>
      <c r="F109" s="35">
        <v>31.92</v>
      </c>
      <c r="G109" s="35">
        <v>31.48</v>
      </c>
      <c r="H109" s="35">
        <v>32.770000000000003</v>
      </c>
      <c r="I109" s="35">
        <v>32.1</v>
      </c>
      <c r="J109" s="35">
        <v>32.869999999999997</v>
      </c>
      <c r="K109" s="35">
        <v>30.55</v>
      </c>
      <c r="L109" s="35">
        <v>31.84</v>
      </c>
      <c r="M109" s="35">
        <v>32.21</v>
      </c>
      <c r="N109" s="35">
        <v>33.74</v>
      </c>
      <c r="O109" s="35">
        <v>31.26</v>
      </c>
      <c r="P109" s="35">
        <v>31.28</v>
      </c>
      <c r="Q109" s="35">
        <v>31.82</v>
      </c>
      <c r="R109" s="35">
        <v>33.659999999999997</v>
      </c>
      <c r="S109" s="35">
        <v>31.27</v>
      </c>
      <c r="T109" s="35">
        <v>32.83</v>
      </c>
      <c r="U109" s="35">
        <v>34.11</v>
      </c>
      <c r="V109" s="35">
        <v>31.02</v>
      </c>
      <c r="W109" s="35">
        <v>30.97</v>
      </c>
      <c r="X109" s="35">
        <v>31.15</v>
      </c>
      <c r="Y109" s="35">
        <v>31.1</v>
      </c>
      <c r="Z109" s="35">
        <v>31.73</v>
      </c>
      <c r="AA109" s="35">
        <v>32.78</v>
      </c>
      <c r="AB109" s="35">
        <v>31.5</v>
      </c>
      <c r="AC109" s="35">
        <v>31.2</v>
      </c>
      <c r="AD109" s="35">
        <v>31</v>
      </c>
      <c r="AE109" s="35">
        <v>33.74</v>
      </c>
      <c r="AF109" s="35">
        <v>32.229999999999997</v>
      </c>
      <c r="AG109" s="35">
        <v>32.299999999999997</v>
      </c>
      <c r="AH109" s="35">
        <v>32.24</v>
      </c>
      <c r="AI109" s="35">
        <v>31.08</v>
      </c>
      <c r="AJ109" s="35">
        <v>31.87</v>
      </c>
      <c r="AK109" s="35">
        <v>31.53</v>
      </c>
      <c r="AL109" s="35">
        <v>30.84</v>
      </c>
      <c r="AM109" s="35">
        <v>30.82</v>
      </c>
      <c r="AN109" s="35">
        <v>30.9</v>
      </c>
      <c r="AO109" s="35">
        <v>32.15</v>
      </c>
      <c r="AP109" s="35">
        <v>31.07</v>
      </c>
      <c r="AQ109" s="35">
        <v>29.91</v>
      </c>
      <c r="AR109" s="35">
        <v>31.03</v>
      </c>
      <c r="AS109" s="35">
        <v>31.24</v>
      </c>
      <c r="AT109" s="35">
        <v>31.2</v>
      </c>
      <c r="AU109" s="35">
        <v>32.090000000000003</v>
      </c>
      <c r="AV109" s="35">
        <v>30.48</v>
      </c>
      <c r="AW109" s="35">
        <v>30.85</v>
      </c>
      <c r="AX109" s="35">
        <v>30.94</v>
      </c>
      <c r="AY109" s="35">
        <v>31.64</v>
      </c>
      <c r="AZ109" s="35">
        <v>30.86</v>
      </c>
      <c r="BA109" s="32">
        <f t="shared" si="1"/>
        <v>31.653750000000002</v>
      </c>
    </row>
    <row r="110" spans="1:53" s="31" customFormat="1" x14ac:dyDescent="0.25">
      <c r="A110" s="23">
        <v>123</v>
      </c>
      <c r="B110" s="23" t="s">
        <v>532</v>
      </c>
      <c r="C110" s="23" t="s">
        <v>340</v>
      </c>
      <c r="D110" s="23" t="s">
        <v>121</v>
      </c>
      <c r="E110" s="34">
        <v>27.52</v>
      </c>
      <c r="F110" s="34">
        <v>30.5</v>
      </c>
      <c r="G110" s="34">
        <v>28.99</v>
      </c>
      <c r="H110" s="34">
        <v>30.47</v>
      </c>
      <c r="I110" s="34">
        <v>29.56</v>
      </c>
      <c r="J110" s="34">
        <v>31.1</v>
      </c>
      <c r="K110" s="34">
        <v>27.9</v>
      </c>
      <c r="L110" s="34">
        <v>29.66</v>
      </c>
      <c r="M110" s="34">
        <v>29.99</v>
      </c>
      <c r="N110" s="34">
        <v>31.78</v>
      </c>
      <c r="O110" s="34">
        <v>29.26</v>
      </c>
      <c r="P110" s="34">
        <v>29.3</v>
      </c>
      <c r="Q110" s="34">
        <v>28.86</v>
      </c>
      <c r="R110" s="34">
        <v>30.75</v>
      </c>
      <c r="S110" s="34">
        <v>28.64</v>
      </c>
      <c r="T110" s="34">
        <v>30.99</v>
      </c>
      <c r="U110" s="34">
        <v>31.52</v>
      </c>
      <c r="V110" s="34">
        <v>29.58</v>
      </c>
      <c r="W110" s="34">
        <v>28.74</v>
      </c>
      <c r="X110" s="34">
        <v>28.74</v>
      </c>
      <c r="Y110" s="34">
        <v>28.8</v>
      </c>
      <c r="Z110" s="34">
        <v>29.15</v>
      </c>
      <c r="AA110" s="34">
        <v>30.29</v>
      </c>
      <c r="AB110" s="34">
        <v>29.26</v>
      </c>
      <c r="AC110" s="34">
        <v>28.98</v>
      </c>
      <c r="AD110" s="34">
        <v>28.42</v>
      </c>
      <c r="AE110" s="34">
        <v>30.95</v>
      </c>
      <c r="AF110" s="34">
        <v>30.06</v>
      </c>
      <c r="AG110" s="34">
        <v>29.75</v>
      </c>
      <c r="AH110" s="34">
        <v>30.17</v>
      </c>
      <c r="AI110" s="34">
        <v>28.65</v>
      </c>
      <c r="AJ110" s="34">
        <v>29.84</v>
      </c>
      <c r="AK110" s="34">
        <v>29.58</v>
      </c>
      <c r="AL110" s="34">
        <v>28.33</v>
      </c>
      <c r="AM110" s="34">
        <v>28.32</v>
      </c>
      <c r="AN110" s="34">
        <v>28.98</v>
      </c>
      <c r="AO110" s="34">
        <v>28.85</v>
      </c>
      <c r="AP110" s="34">
        <v>28.81</v>
      </c>
      <c r="AQ110" s="34">
        <v>27.57</v>
      </c>
      <c r="AR110" s="34">
        <v>28.95</v>
      </c>
      <c r="AS110" s="34">
        <v>29.59</v>
      </c>
      <c r="AT110" s="34">
        <v>29.33</v>
      </c>
      <c r="AU110" s="34">
        <v>29.04</v>
      </c>
      <c r="AV110" s="34">
        <v>27.6</v>
      </c>
      <c r="AW110" s="34">
        <v>27.81</v>
      </c>
      <c r="AX110" s="34">
        <v>28.48</v>
      </c>
      <c r="AY110" s="34">
        <v>29.46</v>
      </c>
      <c r="AZ110" s="34">
        <v>28.82</v>
      </c>
      <c r="BA110" s="32">
        <f t="shared" si="1"/>
        <v>29.326874999999987</v>
      </c>
    </row>
    <row r="111" spans="1:53" s="31" customFormat="1" x14ac:dyDescent="0.25">
      <c r="A111" s="24">
        <v>124</v>
      </c>
      <c r="B111" s="24" t="s">
        <v>533</v>
      </c>
      <c r="C111" s="24" t="s">
        <v>341</v>
      </c>
      <c r="D111" s="24" t="s">
        <v>122</v>
      </c>
      <c r="E111" s="35">
        <v>30.82</v>
      </c>
      <c r="F111" s="35">
        <v>33.49</v>
      </c>
      <c r="G111" s="35">
        <v>31.83</v>
      </c>
      <c r="H111" s="35">
        <v>32.56</v>
      </c>
      <c r="I111" s="35">
        <v>31.86</v>
      </c>
      <c r="J111" s="35">
        <v>33.619999999999997</v>
      </c>
      <c r="K111" s="35">
        <v>30.94</v>
      </c>
      <c r="L111" s="35">
        <v>32.15</v>
      </c>
      <c r="M111" s="35">
        <v>32.479999999999997</v>
      </c>
      <c r="N111" s="35">
        <v>33.49</v>
      </c>
      <c r="O111" s="35">
        <v>31.27</v>
      </c>
      <c r="P111" s="35">
        <v>31.98</v>
      </c>
      <c r="Q111" s="35">
        <v>31.73</v>
      </c>
      <c r="R111" s="35">
        <v>33.86</v>
      </c>
      <c r="S111" s="35">
        <v>31.46</v>
      </c>
      <c r="T111" s="35">
        <v>32.75</v>
      </c>
      <c r="U111" s="35">
        <v>33.76</v>
      </c>
      <c r="V111" s="35">
        <v>31</v>
      </c>
      <c r="W111" s="35">
        <v>31.79</v>
      </c>
      <c r="X111" s="35">
        <v>31.75</v>
      </c>
      <c r="Y111" s="35">
        <v>31.79</v>
      </c>
      <c r="Z111" s="35">
        <v>31.8</v>
      </c>
      <c r="AA111" s="35">
        <v>32.47</v>
      </c>
      <c r="AB111" s="35">
        <v>31.54</v>
      </c>
      <c r="AC111" s="35">
        <v>31.02</v>
      </c>
      <c r="AD111" s="35">
        <v>31.22</v>
      </c>
      <c r="AE111" s="35">
        <v>33.61</v>
      </c>
      <c r="AF111" s="35">
        <v>32.11</v>
      </c>
      <c r="AG111" s="35">
        <v>32.21</v>
      </c>
      <c r="AH111" s="35">
        <v>32.67</v>
      </c>
      <c r="AI111" s="35">
        <v>31.3</v>
      </c>
      <c r="AJ111" s="35">
        <v>31.81</v>
      </c>
      <c r="AK111" s="35">
        <v>31.58</v>
      </c>
      <c r="AL111" s="35">
        <v>30.91</v>
      </c>
      <c r="AM111" s="35">
        <v>31.78</v>
      </c>
      <c r="AN111" s="35">
        <v>31.97</v>
      </c>
      <c r="AO111" s="35">
        <v>31.81</v>
      </c>
      <c r="AP111" s="35">
        <v>30.97</v>
      </c>
      <c r="AQ111" s="35">
        <v>29.96</v>
      </c>
      <c r="AR111" s="35">
        <v>31.6</v>
      </c>
      <c r="AS111" s="35">
        <v>31.66</v>
      </c>
      <c r="AT111" s="35">
        <v>31.69</v>
      </c>
      <c r="AU111" s="35">
        <v>32.799999999999997</v>
      </c>
      <c r="AV111" s="35">
        <v>30.76</v>
      </c>
      <c r="AW111" s="35">
        <v>31.01</v>
      </c>
      <c r="AX111" s="35">
        <v>31.09</v>
      </c>
      <c r="AY111" s="35">
        <v>31.82</v>
      </c>
      <c r="AZ111" s="35">
        <v>31.15</v>
      </c>
      <c r="BA111" s="32">
        <f t="shared" si="1"/>
        <v>31.889583333333331</v>
      </c>
    </row>
    <row r="112" spans="1:53" s="31" customFormat="1" x14ac:dyDescent="0.25">
      <c r="A112" s="23">
        <v>125</v>
      </c>
      <c r="B112" s="23" t="s">
        <v>534</v>
      </c>
      <c r="C112" s="23" t="s">
        <v>342</v>
      </c>
      <c r="D112" s="23" t="s">
        <v>123</v>
      </c>
      <c r="E112" s="34">
        <v>27.92</v>
      </c>
      <c r="F112" s="34">
        <v>27.89</v>
      </c>
      <c r="G112" s="34">
        <v>27.81</v>
      </c>
      <c r="H112" s="34">
        <v>30.47</v>
      </c>
      <c r="I112" s="34">
        <v>29.79</v>
      </c>
      <c r="J112" s="34">
        <v>31.84</v>
      </c>
      <c r="K112" s="34">
        <v>29.14</v>
      </c>
      <c r="L112" s="34">
        <v>30.52</v>
      </c>
      <c r="M112" s="34">
        <v>28.11</v>
      </c>
      <c r="N112" s="34">
        <v>30.55</v>
      </c>
      <c r="O112" s="34">
        <v>26.86</v>
      </c>
      <c r="P112" s="34">
        <v>27.2</v>
      </c>
      <c r="Q112" s="34">
        <v>31.42</v>
      </c>
      <c r="R112" s="34">
        <v>31.06</v>
      </c>
      <c r="S112" s="34">
        <v>29.94</v>
      </c>
      <c r="T112" s="34">
        <v>28.84</v>
      </c>
      <c r="U112" s="34">
        <v>29.11</v>
      </c>
      <c r="V112" s="34">
        <v>28.2</v>
      </c>
      <c r="W112" s="34">
        <v>29.13</v>
      </c>
      <c r="X112" s="34">
        <v>28.08</v>
      </c>
      <c r="Y112" s="34">
        <v>28.57</v>
      </c>
      <c r="Z112" s="34">
        <v>28.99</v>
      </c>
      <c r="AA112" s="34">
        <v>30.64</v>
      </c>
      <c r="AB112" s="34">
        <v>29.73</v>
      </c>
      <c r="AC112" s="34">
        <v>29.72</v>
      </c>
      <c r="AD112" s="34">
        <v>28.76</v>
      </c>
      <c r="AE112" s="34">
        <v>31.68</v>
      </c>
      <c r="AF112" s="34">
        <v>29.13</v>
      </c>
      <c r="AG112" s="34">
        <v>28.81</v>
      </c>
      <c r="AH112" s="34">
        <v>29.76</v>
      </c>
      <c r="AI112" s="34">
        <v>27.48</v>
      </c>
      <c r="AJ112" s="34">
        <v>29.44</v>
      </c>
      <c r="AK112" s="34">
        <v>28.08</v>
      </c>
      <c r="AL112" s="34">
        <v>28.07</v>
      </c>
      <c r="AM112" s="34">
        <v>27.78</v>
      </c>
      <c r="AN112" s="34">
        <v>28.54</v>
      </c>
      <c r="AO112" s="34">
        <v>26.17</v>
      </c>
      <c r="AP112" s="34">
        <v>26.49</v>
      </c>
      <c r="AQ112" s="34">
        <v>26.18</v>
      </c>
      <c r="AR112" s="34">
        <v>26.75</v>
      </c>
      <c r="AS112" s="34">
        <v>26.2</v>
      </c>
      <c r="AT112" s="34">
        <v>27.61</v>
      </c>
      <c r="AU112" s="34">
        <v>30.45</v>
      </c>
      <c r="AV112" s="34">
        <v>28.52</v>
      </c>
      <c r="AW112" s="34">
        <v>29.65</v>
      </c>
      <c r="AX112" s="34">
        <v>25.94</v>
      </c>
      <c r="AY112" s="34">
        <v>29.62</v>
      </c>
      <c r="AZ112" s="34">
        <v>28.81</v>
      </c>
      <c r="BA112" s="32">
        <f t="shared" si="1"/>
        <v>28.780208333333338</v>
      </c>
    </row>
    <row r="113" spans="1:53" s="31" customFormat="1" x14ac:dyDescent="0.25">
      <c r="A113" s="23">
        <v>127</v>
      </c>
      <c r="B113" s="23" t="s">
        <v>536</v>
      </c>
      <c r="C113" s="23" t="s">
        <v>344</v>
      </c>
      <c r="D113" s="23" t="s">
        <v>124</v>
      </c>
      <c r="E113" s="34">
        <v>28.58</v>
      </c>
      <c r="F113" s="34">
        <v>30.15</v>
      </c>
      <c r="G113" s="34">
        <v>29.28</v>
      </c>
      <c r="H113" s="34">
        <v>29.82</v>
      </c>
      <c r="I113" s="34">
        <v>29.33</v>
      </c>
      <c r="J113" s="34">
        <v>30.92</v>
      </c>
      <c r="K113" s="34">
        <v>28.47</v>
      </c>
      <c r="L113" s="34">
        <v>29.2</v>
      </c>
      <c r="M113" s="34">
        <v>29.85</v>
      </c>
      <c r="N113" s="34">
        <v>31.44</v>
      </c>
      <c r="O113" s="34">
        <v>28.95</v>
      </c>
      <c r="P113" s="34">
        <v>29.35</v>
      </c>
      <c r="Q113" s="34">
        <v>29.52</v>
      </c>
      <c r="R113" s="34">
        <v>31.33</v>
      </c>
      <c r="S113" s="34">
        <v>29.12</v>
      </c>
      <c r="T113" s="34">
        <v>30.44</v>
      </c>
      <c r="U113" s="34">
        <v>31.46</v>
      </c>
      <c r="V113" s="34">
        <v>28.63</v>
      </c>
      <c r="W113" s="34">
        <v>28.95</v>
      </c>
      <c r="X113" s="34">
        <v>29.18</v>
      </c>
      <c r="Y113" s="34">
        <v>29.54</v>
      </c>
      <c r="Z113" s="34">
        <v>29.15</v>
      </c>
      <c r="AA113" s="34">
        <v>30.36</v>
      </c>
      <c r="AB113" s="34">
        <v>29.11</v>
      </c>
      <c r="AC113" s="34">
        <v>27.97</v>
      </c>
      <c r="AD113" s="34">
        <v>28.99</v>
      </c>
      <c r="AE113" s="34">
        <v>31.54</v>
      </c>
      <c r="AF113" s="34">
        <v>29.93</v>
      </c>
      <c r="AG113" s="34">
        <v>29.17</v>
      </c>
      <c r="AH113" s="34">
        <v>29.8</v>
      </c>
      <c r="AI113" s="34">
        <v>28.64</v>
      </c>
      <c r="AJ113" s="34">
        <v>29.92</v>
      </c>
      <c r="AK113" s="34">
        <v>28.64</v>
      </c>
      <c r="AL113" s="34">
        <v>28.58</v>
      </c>
      <c r="AM113" s="34">
        <v>29.14</v>
      </c>
      <c r="AN113" s="34">
        <v>29.43</v>
      </c>
      <c r="AO113" s="34">
        <v>29.47</v>
      </c>
      <c r="AP113" s="34">
        <v>28.97</v>
      </c>
      <c r="AQ113" s="34">
        <v>27.99</v>
      </c>
      <c r="AR113" s="34">
        <v>28.91</v>
      </c>
      <c r="AS113" s="34">
        <v>29.28</v>
      </c>
      <c r="AT113" s="34">
        <v>29.22</v>
      </c>
      <c r="AU113" s="34">
        <v>29.94</v>
      </c>
      <c r="AV113" s="34">
        <v>28.49</v>
      </c>
      <c r="AW113" s="34">
        <v>28.46</v>
      </c>
      <c r="AX113" s="34">
        <v>28.57</v>
      </c>
      <c r="AY113" s="34">
        <v>29.6</v>
      </c>
      <c r="AZ113" s="34">
        <v>28.29</v>
      </c>
      <c r="BA113" s="32">
        <f t="shared" si="1"/>
        <v>29.397291666666664</v>
      </c>
    </row>
    <row r="114" spans="1:53" s="31" customFormat="1" x14ac:dyDescent="0.25">
      <c r="A114" s="24">
        <v>128</v>
      </c>
      <c r="B114" s="24" t="s">
        <v>537</v>
      </c>
      <c r="C114" s="24" t="s">
        <v>345</v>
      </c>
      <c r="D114" s="24" t="s">
        <v>125</v>
      </c>
      <c r="E114" s="35">
        <v>34.07</v>
      </c>
      <c r="F114" s="67">
        <v>36.47</v>
      </c>
      <c r="G114" s="35">
        <v>34.590000000000003</v>
      </c>
      <c r="H114" s="35">
        <v>34.04</v>
      </c>
      <c r="I114" s="35">
        <v>34.479999999999997</v>
      </c>
      <c r="J114" s="67">
        <v>36.479999999999997</v>
      </c>
      <c r="K114" s="35">
        <v>34.119999999999997</v>
      </c>
      <c r="L114" s="35">
        <v>34.51</v>
      </c>
      <c r="M114" s="35">
        <v>34.520000000000003</v>
      </c>
      <c r="N114" s="67">
        <v>36.08</v>
      </c>
      <c r="O114" s="35">
        <v>34.19</v>
      </c>
      <c r="P114" s="35">
        <v>34.89</v>
      </c>
      <c r="Q114" s="35">
        <v>34.54</v>
      </c>
      <c r="R114" s="67">
        <v>36.520000000000003</v>
      </c>
      <c r="S114" s="35">
        <v>34.630000000000003</v>
      </c>
      <c r="T114" s="63">
        <v>35.520000000000003</v>
      </c>
      <c r="U114" s="63">
        <v>35.46</v>
      </c>
      <c r="V114" s="35">
        <v>33.35</v>
      </c>
      <c r="W114" s="35">
        <v>33.67</v>
      </c>
      <c r="X114" s="35">
        <v>34.85</v>
      </c>
      <c r="Y114" s="35">
        <v>34.630000000000003</v>
      </c>
      <c r="Z114" s="35">
        <v>34.58</v>
      </c>
      <c r="AA114" s="63">
        <v>35.6</v>
      </c>
      <c r="AB114" s="35">
        <v>33.159999999999997</v>
      </c>
      <c r="AC114" s="35">
        <v>32.93</v>
      </c>
      <c r="AD114" s="35">
        <v>34.520000000000003</v>
      </c>
      <c r="AE114" s="67">
        <v>36.549999999999997</v>
      </c>
      <c r="AF114" s="35">
        <v>34.909999999999997</v>
      </c>
      <c r="AG114" s="35">
        <v>33.700000000000003</v>
      </c>
      <c r="AH114" s="63">
        <v>35.01</v>
      </c>
      <c r="AI114" s="35">
        <v>34.53</v>
      </c>
      <c r="AJ114" s="35">
        <v>34.19</v>
      </c>
      <c r="AK114" s="35">
        <v>32.590000000000003</v>
      </c>
      <c r="AL114" s="63">
        <v>35.75</v>
      </c>
      <c r="AM114" s="35">
        <v>33.090000000000003</v>
      </c>
      <c r="AN114" s="35">
        <v>34.51</v>
      </c>
      <c r="AO114" s="35">
        <v>34.08</v>
      </c>
      <c r="AP114" s="35">
        <v>33.85</v>
      </c>
      <c r="AQ114" s="35">
        <v>32.799999999999997</v>
      </c>
      <c r="AR114" s="35">
        <v>33.15</v>
      </c>
      <c r="AS114" s="67">
        <v>37.049999999999997</v>
      </c>
      <c r="AT114" s="35">
        <v>33.31</v>
      </c>
      <c r="AU114" s="63">
        <v>35.07</v>
      </c>
      <c r="AV114" s="63">
        <v>35.020000000000003</v>
      </c>
      <c r="AW114" s="35">
        <v>33.479999999999997</v>
      </c>
      <c r="AX114" s="35">
        <v>33.44</v>
      </c>
      <c r="AY114" s="35">
        <v>34.31</v>
      </c>
      <c r="AZ114" s="35">
        <v>33.840000000000003</v>
      </c>
      <c r="BA114" s="32">
        <f t="shared" si="1"/>
        <v>34.513124999999988</v>
      </c>
    </row>
    <row r="115" spans="1:53" s="31" customFormat="1" x14ac:dyDescent="0.25">
      <c r="A115" s="23">
        <v>129</v>
      </c>
      <c r="B115" s="23" t="s">
        <v>538</v>
      </c>
      <c r="C115" s="23" t="s">
        <v>346</v>
      </c>
      <c r="D115" s="23" t="s">
        <v>126</v>
      </c>
      <c r="E115" s="34">
        <v>25.97</v>
      </c>
      <c r="F115" s="34">
        <v>26.88</v>
      </c>
      <c r="G115" s="34">
        <v>26.44</v>
      </c>
      <c r="H115" s="34">
        <v>26.45</v>
      </c>
      <c r="I115" s="34">
        <v>27.23</v>
      </c>
      <c r="J115" s="34">
        <v>27.71</v>
      </c>
      <c r="K115" s="34">
        <v>25.59</v>
      </c>
      <c r="L115" s="34">
        <v>27.67</v>
      </c>
      <c r="M115" s="34">
        <v>27.05</v>
      </c>
      <c r="N115" s="34">
        <v>28.17</v>
      </c>
      <c r="O115" s="34">
        <v>26.31</v>
      </c>
      <c r="P115" s="34">
        <v>26.47</v>
      </c>
      <c r="Q115" s="34">
        <v>27.1</v>
      </c>
      <c r="R115" s="34">
        <v>28.49</v>
      </c>
      <c r="S115" s="34">
        <v>26.65</v>
      </c>
      <c r="T115" s="34">
        <v>27.26</v>
      </c>
      <c r="U115" s="34">
        <v>28.46</v>
      </c>
      <c r="V115" s="34">
        <v>24.8</v>
      </c>
      <c r="W115" s="34">
        <v>26.32</v>
      </c>
      <c r="X115" s="34">
        <v>26.27</v>
      </c>
      <c r="Y115" s="34">
        <v>25.96</v>
      </c>
      <c r="Z115" s="34">
        <v>26.3</v>
      </c>
      <c r="AA115" s="34">
        <v>28.3</v>
      </c>
      <c r="AB115" s="34">
        <v>25.62</v>
      </c>
      <c r="AC115" s="34">
        <v>24.38</v>
      </c>
      <c r="AD115" s="34">
        <v>25.88</v>
      </c>
      <c r="AE115" s="34">
        <v>28.66</v>
      </c>
      <c r="AF115" s="34">
        <v>27.33</v>
      </c>
      <c r="AG115" s="34">
        <v>26.84</v>
      </c>
      <c r="AH115" s="34">
        <v>26.85</v>
      </c>
      <c r="AI115" s="34">
        <v>26.19</v>
      </c>
      <c r="AJ115" s="34">
        <v>27.27</v>
      </c>
      <c r="AK115" s="34">
        <v>25.24</v>
      </c>
      <c r="AL115" s="34">
        <v>25.63</v>
      </c>
      <c r="AM115" s="34">
        <v>26.62</v>
      </c>
      <c r="AN115" s="34">
        <v>26.83</v>
      </c>
      <c r="AO115" s="34">
        <v>26.9</v>
      </c>
      <c r="AP115" s="34">
        <v>25.89</v>
      </c>
      <c r="AQ115" s="34">
        <v>25.35</v>
      </c>
      <c r="AR115" s="34">
        <v>25.53</v>
      </c>
      <c r="AS115" s="34">
        <v>25.98</v>
      </c>
      <c r="AT115" s="34">
        <v>25.9</v>
      </c>
      <c r="AU115" s="34">
        <v>27.93</v>
      </c>
      <c r="AV115" s="34">
        <v>25.99</v>
      </c>
      <c r="AW115" s="34">
        <v>25.67</v>
      </c>
      <c r="AX115" s="34">
        <v>25.49</v>
      </c>
      <c r="AY115" s="34">
        <v>25.88</v>
      </c>
      <c r="AZ115" s="34">
        <v>25.6</v>
      </c>
      <c r="BA115" s="32">
        <f t="shared" si="1"/>
        <v>26.527083333333341</v>
      </c>
    </row>
    <row r="116" spans="1:53" s="31" customFormat="1" x14ac:dyDescent="0.25">
      <c r="A116" s="24">
        <v>130</v>
      </c>
      <c r="B116" s="24" t="s">
        <v>539</v>
      </c>
      <c r="C116" s="24" t="s">
        <v>347</v>
      </c>
      <c r="D116" s="24" t="s">
        <v>127</v>
      </c>
      <c r="E116" s="35">
        <v>33.090000000000003</v>
      </c>
      <c r="F116" s="35">
        <v>34.799999999999997</v>
      </c>
      <c r="G116" s="35">
        <v>34.71</v>
      </c>
      <c r="H116" s="63">
        <v>35.68</v>
      </c>
      <c r="I116" s="35">
        <v>34.64</v>
      </c>
      <c r="J116" s="63">
        <v>35.270000000000003</v>
      </c>
      <c r="K116" s="35">
        <v>33.94</v>
      </c>
      <c r="L116" s="35">
        <v>33.65</v>
      </c>
      <c r="M116" s="35">
        <v>34.26</v>
      </c>
      <c r="N116" s="67">
        <v>36.89</v>
      </c>
      <c r="O116" s="35">
        <v>33.31</v>
      </c>
      <c r="P116" s="35">
        <v>34.78</v>
      </c>
      <c r="Q116" s="35">
        <v>33.340000000000003</v>
      </c>
      <c r="R116" s="63">
        <v>35.26</v>
      </c>
      <c r="S116" s="35">
        <v>33.28</v>
      </c>
      <c r="T116" s="63">
        <v>35.5</v>
      </c>
      <c r="U116" s="67">
        <v>36.880000000000003</v>
      </c>
      <c r="V116" s="63">
        <v>35.020000000000003</v>
      </c>
      <c r="W116" s="35">
        <v>29.93</v>
      </c>
      <c r="X116" s="35">
        <v>33.24</v>
      </c>
      <c r="Y116" s="35">
        <v>33.700000000000003</v>
      </c>
      <c r="Z116" s="35">
        <v>34.54</v>
      </c>
      <c r="AA116" s="63">
        <v>35.11</v>
      </c>
      <c r="AB116" s="35">
        <v>34.43</v>
      </c>
      <c r="AC116" s="35">
        <v>34.44</v>
      </c>
      <c r="AD116" s="35">
        <v>33.51</v>
      </c>
      <c r="AE116" s="67">
        <v>36.82</v>
      </c>
      <c r="AF116" s="63">
        <v>35.07</v>
      </c>
      <c r="AG116" s="35">
        <v>33.619999999999997</v>
      </c>
      <c r="AH116" s="63">
        <v>35.159999999999997</v>
      </c>
      <c r="AI116" s="35">
        <v>33.32</v>
      </c>
      <c r="AJ116" s="35">
        <v>34.25</v>
      </c>
      <c r="AK116" s="35">
        <v>33.97</v>
      </c>
      <c r="AL116" s="35">
        <v>32.86</v>
      </c>
      <c r="AM116" s="35">
        <v>34.229999999999997</v>
      </c>
      <c r="AN116" s="35">
        <v>34.020000000000003</v>
      </c>
      <c r="AO116" s="35">
        <v>33.06</v>
      </c>
      <c r="AP116" s="35">
        <v>32.880000000000003</v>
      </c>
      <c r="AQ116" s="35">
        <v>32.93</v>
      </c>
      <c r="AR116" s="35">
        <v>33.83</v>
      </c>
      <c r="AS116" s="35">
        <v>33.85</v>
      </c>
      <c r="AT116" s="35">
        <v>33.200000000000003</v>
      </c>
      <c r="AU116" s="63">
        <v>35.69</v>
      </c>
      <c r="AV116" s="35">
        <v>32.81</v>
      </c>
      <c r="AW116" s="35">
        <v>33.659999999999997</v>
      </c>
      <c r="AX116" s="35">
        <v>33.94</v>
      </c>
      <c r="AY116" s="35">
        <v>33.56</v>
      </c>
      <c r="AZ116" s="35">
        <v>32.43</v>
      </c>
      <c r="BA116" s="32">
        <f t="shared" si="1"/>
        <v>34.1325</v>
      </c>
    </row>
    <row r="117" spans="1:53" s="31" customFormat="1" x14ac:dyDescent="0.25">
      <c r="A117" s="23">
        <v>131</v>
      </c>
      <c r="B117" s="23" t="s">
        <v>540</v>
      </c>
      <c r="C117" s="23" t="s">
        <v>348</v>
      </c>
      <c r="D117" s="23" t="s">
        <v>128</v>
      </c>
      <c r="E117" s="34">
        <v>32.51</v>
      </c>
      <c r="F117" s="34">
        <v>32.47</v>
      </c>
      <c r="G117" s="34">
        <v>32.78</v>
      </c>
      <c r="H117" s="34">
        <v>32.61</v>
      </c>
      <c r="I117" s="34">
        <v>34.74</v>
      </c>
      <c r="J117" s="34">
        <v>33.46</v>
      </c>
      <c r="K117" s="34">
        <v>33.69</v>
      </c>
      <c r="L117" s="34">
        <v>33.450000000000003</v>
      </c>
      <c r="M117" s="34">
        <v>34.03</v>
      </c>
      <c r="N117" s="34">
        <v>34.979999999999997</v>
      </c>
      <c r="O117" s="34">
        <v>32.47</v>
      </c>
      <c r="P117" s="34">
        <v>33.14</v>
      </c>
      <c r="Q117" s="34">
        <v>33.78</v>
      </c>
      <c r="R117" s="64">
        <v>35.15</v>
      </c>
      <c r="S117" s="34">
        <v>33.880000000000003</v>
      </c>
      <c r="T117" s="34">
        <v>34</v>
      </c>
      <c r="U117" s="34">
        <v>34.56</v>
      </c>
      <c r="V117" s="34">
        <v>33.520000000000003</v>
      </c>
      <c r="W117" s="34">
        <v>32.25</v>
      </c>
      <c r="X117" s="34">
        <v>33.619999999999997</v>
      </c>
      <c r="Y117" s="34">
        <v>32.590000000000003</v>
      </c>
      <c r="Z117" s="34">
        <v>33.21</v>
      </c>
      <c r="AA117" s="34">
        <v>34.880000000000003</v>
      </c>
      <c r="AB117" s="34">
        <v>33.68</v>
      </c>
      <c r="AC117" s="34">
        <v>33.450000000000003</v>
      </c>
      <c r="AD117" s="34">
        <v>32.82</v>
      </c>
      <c r="AE117" s="68">
        <v>36.64</v>
      </c>
      <c r="AF117" s="34">
        <v>33.92</v>
      </c>
      <c r="AG117" s="34">
        <v>34.75</v>
      </c>
      <c r="AH117" s="34">
        <v>34.65</v>
      </c>
      <c r="AI117" s="34">
        <v>32.57</v>
      </c>
      <c r="AJ117" s="34">
        <v>34.090000000000003</v>
      </c>
      <c r="AK117" s="34">
        <v>32.630000000000003</v>
      </c>
      <c r="AL117" s="34">
        <v>33.22</v>
      </c>
      <c r="AM117" s="34">
        <v>32.630000000000003</v>
      </c>
      <c r="AN117" s="34">
        <v>33.44</v>
      </c>
      <c r="AO117" s="34">
        <v>31.68</v>
      </c>
      <c r="AP117" s="34">
        <v>32.89</v>
      </c>
      <c r="AQ117" s="34">
        <v>31.55</v>
      </c>
      <c r="AR117" s="34">
        <v>31.55</v>
      </c>
      <c r="AS117" s="34">
        <v>32.33</v>
      </c>
      <c r="AT117" s="34">
        <v>32.72</v>
      </c>
      <c r="AU117" s="34">
        <v>33.520000000000003</v>
      </c>
      <c r="AV117" s="34">
        <v>32.56</v>
      </c>
      <c r="AW117" s="34">
        <v>32.29</v>
      </c>
      <c r="AX117" s="34">
        <v>31.68</v>
      </c>
      <c r="AY117" s="34">
        <v>32.92</v>
      </c>
      <c r="AZ117" s="34">
        <v>32.020000000000003</v>
      </c>
      <c r="BA117" s="32">
        <f t="shared" si="1"/>
        <v>33.291041666666672</v>
      </c>
    </row>
    <row r="118" spans="1:53" s="31" customFormat="1" x14ac:dyDescent="0.25">
      <c r="A118" s="24">
        <v>132</v>
      </c>
      <c r="B118" s="24" t="s">
        <v>541</v>
      </c>
      <c r="C118" s="24" t="s">
        <v>349</v>
      </c>
      <c r="D118" s="24" t="s">
        <v>129</v>
      </c>
      <c r="E118" s="63">
        <v>35.22</v>
      </c>
      <c r="F118" s="67">
        <v>38.409999999999997</v>
      </c>
      <c r="G118" s="35">
        <v>33.96</v>
      </c>
      <c r="H118" s="67">
        <v>36.840000000000003</v>
      </c>
      <c r="I118" s="63">
        <v>35.53</v>
      </c>
      <c r="J118" s="63">
        <v>35.15</v>
      </c>
      <c r="K118" s="35">
        <v>33.979999999999997</v>
      </c>
      <c r="L118" s="63">
        <v>35.81</v>
      </c>
      <c r="M118" s="63">
        <v>35.299999999999997</v>
      </c>
      <c r="N118" s="63">
        <v>35.74</v>
      </c>
      <c r="O118" s="35">
        <v>34.44</v>
      </c>
      <c r="P118" s="63">
        <v>35.79</v>
      </c>
      <c r="Q118" s="35">
        <v>34.83</v>
      </c>
      <c r="R118" s="67">
        <v>36.799999999999997</v>
      </c>
      <c r="S118" s="35">
        <v>34.270000000000003</v>
      </c>
      <c r="T118" s="63">
        <v>35.56</v>
      </c>
      <c r="U118" s="67">
        <v>37.06</v>
      </c>
      <c r="V118" s="35">
        <v>33.79</v>
      </c>
      <c r="W118" s="63">
        <v>35.54</v>
      </c>
      <c r="X118" s="35">
        <v>33.78</v>
      </c>
      <c r="Y118" s="63">
        <v>35.19</v>
      </c>
      <c r="Z118" s="63">
        <v>35.15</v>
      </c>
      <c r="AA118" s="63">
        <v>35.85</v>
      </c>
      <c r="AB118" s="35">
        <v>33.340000000000003</v>
      </c>
      <c r="AC118" s="35">
        <v>33.83</v>
      </c>
      <c r="AD118" s="35">
        <v>34.299999999999997</v>
      </c>
      <c r="AE118" s="67">
        <v>36.74</v>
      </c>
      <c r="AF118" s="67">
        <v>40</v>
      </c>
      <c r="AG118" s="35">
        <v>33.56</v>
      </c>
      <c r="AH118" s="35">
        <v>34.81</v>
      </c>
      <c r="AI118" s="35">
        <v>33.68</v>
      </c>
      <c r="AJ118" s="63">
        <v>35.28</v>
      </c>
      <c r="AK118" s="35">
        <v>34.29</v>
      </c>
      <c r="AL118" s="35">
        <v>33.96</v>
      </c>
      <c r="AM118" s="35">
        <v>34.42</v>
      </c>
      <c r="AN118" s="35">
        <v>34.92</v>
      </c>
      <c r="AO118" s="35">
        <v>33.56</v>
      </c>
      <c r="AP118" s="35">
        <v>34.43</v>
      </c>
      <c r="AQ118" s="35">
        <v>33.68</v>
      </c>
      <c r="AR118" s="35">
        <v>33.61</v>
      </c>
      <c r="AS118" s="35">
        <v>34.17</v>
      </c>
      <c r="AT118" s="35">
        <v>34.020000000000003</v>
      </c>
      <c r="AU118" s="63">
        <v>35.46</v>
      </c>
      <c r="AV118" s="35">
        <v>34.549999999999997</v>
      </c>
      <c r="AW118" s="35">
        <v>33.950000000000003</v>
      </c>
      <c r="AX118" s="35">
        <v>33.93</v>
      </c>
      <c r="AY118" s="35">
        <v>34.479999999999997</v>
      </c>
      <c r="AZ118" s="35">
        <v>32.89</v>
      </c>
      <c r="BA118" s="32">
        <f t="shared" si="1"/>
        <v>34.913541666666674</v>
      </c>
    </row>
    <row r="119" spans="1:53" s="31" customFormat="1" x14ac:dyDescent="0.25">
      <c r="A119" s="23">
        <v>133</v>
      </c>
      <c r="B119" s="23" t="s">
        <v>542</v>
      </c>
      <c r="C119" s="23" t="s">
        <v>350</v>
      </c>
      <c r="D119" s="23" t="s">
        <v>130</v>
      </c>
      <c r="E119" s="34">
        <v>24.68</v>
      </c>
      <c r="F119" s="34">
        <v>26.82</v>
      </c>
      <c r="G119" s="34">
        <v>25.31</v>
      </c>
      <c r="H119" s="34">
        <v>26.85</v>
      </c>
      <c r="I119" s="34">
        <v>26.22</v>
      </c>
      <c r="J119" s="34">
        <v>27.31</v>
      </c>
      <c r="K119" s="34">
        <v>24.81</v>
      </c>
      <c r="L119" s="34">
        <v>25.94</v>
      </c>
      <c r="M119" s="34">
        <v>26.14</v>
      </c>
      <c r="N119" s="34">
        <v>27.45</v>
      </c>
      <c r="O119" s="34">
        <v>25.43</v>
      </c>
      <c r="P119" s="34">
        <v>25.49</v>
      </c>
      <c r="Q119" s="34">
        <v>25.63</v>
      </c>
      <c r="R119" s="34">
        <v>27.61</v>
      </c>
      <c r="S119" s="34">
        <v>25.18</v>
      </c>
      <c r="T119" s="34">
        <v>27.27</v>
      </c>
      <c r="U119" s="34">
        <v>28.2</v>
      </c>
      <c r="V119" s="34">
        <v>26.11</v>
      </c>
      <c r="W119" s="34">
        <v>25.43</v>
      </c>
      <c r="X119" s="34">
        <v>25.46</v>
      </c>
      <c r="Y119" s="34">
        <v>25.34</v>
      </c>
      <c r="Z119" s="34">
        <v>25.73</v>
      </c>
      <c r="AA119" s="34">
        <v>27.11</v>
      </c>
      <c r="AB119" s="34">
        <v>25.93</v>
      </c>
      <c r="AC119" s="34">
        <v>25.95</v>
      </c>
      <c r="AD119" s="34">
        <v>25.09</v>
      </c>
      <c r="AE119" s="34">
        <v>27.58</v>
      </c>
      <c r="AF119" s="34">
        <v>26.57</v>
      </c>
      <c r="AG119" s="34">
        <v>26.2</v>
      </c>
      <c r="AH119" s="34">
        <v>26.7</v>
      </c>
      <c r="AI119" s="34">
        <v>25.08</v>
      </c>
      <c r="AJ119" s="34">
        <v>26.3</v>
      </c>
      <c r="AK119" s="34">
        <v>25.72</v>
      </c>
      <c r="AL119" s="34">
        <v>25.1</v>
      </c>
      <c r="AM119" s="34">
        <v>24.99</v>
      </c>
      <c r="AN119" s="34">
        <v>25.47</v>
      </c>
      <c r="AO119" s="34">
        <v>25.34</v>
      </c>
      <c r="AP119" s="34">
        <v>25.26</v>
      </c>
      <c r="AQ119" s="34">
        <v>24.13</v>
      </c>
      <c r="AR119" s="34">
        <v>25.27</v>
      </c>
      <c r="AS119" s="34">
        <v>25.7</v>
      </c>
      <c r="AT119" s="34">
        <v>25.88</v>
      </c>
      <c r="AU119" s="34">
        <v>25.92</v>
      </c>
      <c r="AV119" s="34">
        <v>24.65</v>
      </c>
      <c r="AW119" s="34">
        <v>24.58</v>
      </c>
      <c r="AX119" s="34">
        <v>24.81</v>
      </c>
      <c r="AY119" s="34">
        <v>25.95</v>
      </c>
      <c r="AZ119" s="34">
        <v>24.65</v>
      </c>
      <c r="BA119" s="32">
        <f t="shared" si="1"/>
        <v>25.840416666666684</v>
      </c>
    </row>
    <row r="120" spans="1:53" s="31" customFormat="1" x14ac:dyDescent="0.25">
      <c r="A120" s="24">
        <v>134</v>
      </c>
      <c r="B120" s="24" t="s">
        <v>543</v>
      </c>
      <c r="C120" s="24" t="s">
        <v>351</v>
      </c>
      <c r="D120" s="24" t="s">
        <v>131</v>
      </c>
      <c r="E120" s="35">
        <v>28.01</v>
      </c>
      <c r="F120" s="35">
        <v>30.49</v>
      </c>
      <c r="G120" s="35">
        <v>29.84</v>
      </c>
      <c r="H120" s="35">
        <v>30.66</v>
      </c>
      <c r="I120" s="35">
        <v>29.79</v>
      </c>
      <c r="J120" s="35">
        <v>32.32</v>
      </c>
      <c r="K120" s="35">
        <v>28.58</v>
      </c>
      <c r="L120" s="35">
        <v>29.76</v>
      </c>
      <c r="M120" s="35">
        <v>30.65</v>
      </c>
      <c r="N120" s="35">
        <v>31.24</v>
      </c>
      <c r="O120" s="35">
        <v>29.51</v>
      </c>
      <c r="P120" s="35">
        <v>29.46</v>
      </c>
      <c r="Q120" s="35">
        <v>29.09</v>
      </c>
      <c r="R120" s="35">
        <v>31.89</v>
      </c>
      <c r="S120" s="35">
        <v>29.22</v>
      </c>
      <c r="T120" s="35">
        <v>31.98</v>
      </c>
      <c r="U120" s="35">
        <v>32.79</v>
      </c>
      <c r="V120" s="35">
        <v>29.95</v>
      </c>
      <c r="W120" s="35">
        <v>29</v>
      </c>
      <c r="X120" s="35">
        <v>29.22</v>
      </c>
      <c r="Y120" s="35">
        <v>29.13</v>
      </c>
      <c r="Z120" s="35">
        <v>29.54</v>
      </c>
      <c r="AA120" s="35">
        <v>30.76</v>
      </c>
      <c r="AB120" s="35">
        <v>29.67</v>
      </c>
      <c r="AC120" s="35">
        <v>29.51</v>
      </c>
      <c r="AD120" s="35">
        <v>28.89</v>
      </c>
      <c r="AE120" s="35">
        <v>31.5</v>
      </c>
      <c r="AF120" s="35">
        <v>30.63</v>
      </c>
      <c r="AG120" s="35">
        <v>30.17</v>
      </c>
      <c r="AH120" s="35">
        <v>30.61</v>
      </c>
      <c r="AI120" s="35">
        <v>29.01</v>
      </c>
      <c r="AJ120" s="35">
        <v>30.48</v>
      </c>
      <c r="AK120" s="35">
        <v>30.19</v>
      </c>
      <c r="AL120" s="35">
        <v>28.81</v>
      </c>
      <c r="AM120" s="35">
        <v>29.09</v>
      </c>
      <c r="AN120" s="35">
        <v>29.32</v>
      </c>
      <c r="AO120" s="35">
        <v>29.63</v>
      </c>
      <c r="AP120" s="35">
        <v>29.58</v>
      </c>
      <c r="AQ120" s="35">
        <v>28.18</v>
      </c>
      <c r="AR120" s="35">
        <v>29.66</v>
      </c>
      <c r="AS120" s="35">
        <v>30.19</v>
      </c>
      <c r="AT120" s="35">
        <v>29.83</v>
      </c>
      <c r="AU120" s="35">
        <v>29.29</v>
      </c>
      <c r="AV120" s="35">
        <v>28.2</v>
      </c>
      <c r="AW120" s="35">
        <v>28.31</v>
      </c>
      <c r="AX120" s="35">
        <v>29.21</v>
      </c>
      <c r="AY120" s="35">
        <v>29.9</v>
      </c>
      <c r="AZ120" s="35">
        <v>29.17</v>
      </c>
      <c r="BA120" s="32">
        <f t="shared" si="1"/>
        <v>29.831458333333334</v>
      </c>
    </row>
    <row r="121" spans="1:53" s="31" customFormat="1" x14ac:dyDescent="0.25">
      <c r="A121" s="23">
        <v>135</v>
      </c>
      <c r="B121" s="23" t="s">
        <v>544</v>
      </c>
      <c r="C121" s="23" t="s">
        <v>352</v>
      </c>
      <c r="D121" s="23" t="s">
        <v>132</v>
      </c>
      <c r="E121" s="34">
        <v>30.35</v>
      </c>
      <c r="F121" s="34">
        <v>31</v>
      </c>
      <c r="G121" s="34">
        <v>30.27</v>
      </c>
      <c r="H121" s="34">
        <v>31.24</v>
      </c>
      <c r="I121" s="34">
        <v>31.74</v>
      </c>
      <c r="J121" s="34">
        <v>32.54</v>
      </c>
      <c r="K121" s="34">
        <v>30.9</v>
      </c>
      <c r="L121" s="34">
        <v>32.03</v>
      </c>
      <c r="M121" s="34">
        <v>31.68</v>
      </c>
      <c r="N121" s="34">
        <v>32.82</v>
      </c>
      <c r="O121" s="34">
        <v>30.04</v>
      </c>
      <c r="P121" s="34">
        <v>30.51</v>
      </c>
      <c r="Q121" s="34">
        <v>31.81</v>
      </c>
      <c r="R121" s="34">
        <v>32.65</v>
      </c>
      <c r="S121" s="34">
        <v>30.33</v>
      </c>
      <c r="T121" s="34">
        <v>31.59</v>
      </c>
      <c r="U121" s="34">
        <v>32.64</v>
      </c>
      <c r="V121" s="34">
        <v>29.89</v>
      </c>
      <c r="W121" s="34">
        <v>31.33</v>
      </c>
      <c r="X121" s="34">
        <v>31.22</v>
      </c>
      <c r="Y121" s="34">
        <v>30.67</v>
      </c>
      <c r="Z121" s="34">
        <v>30.99</v>
      </c>
      <c r="AA121" s="34">
        <v>32.21</v>
      </c>
      <c r="AB121" s="34">
        <v>30.68</v>
      </c>
      <c r="AC121" s="34">
        <v>29.51</v>
      </c>
      <c r="AD121" s="34">
        <v>30.06</v>
      </c>
      <c r="AE121" s="34">
        <v>33</v>
      </c>
      <c r="AF121" s="34">
        <v>31.6</v>
      </c>
      <c r="AG121" s="34">
        <v>30.9</v>
      </c>
      <c r="AH121" s="34">
        <v>31.59</v>
      </c>
      <c r="AI121" s="34">
        <v>30.18</v>
      </c>
      <c r="AJ121" s="34">
        <v>31.69</v>
      </c>
      <c r="AK121" s="34">
        <v>29.75</v>
      </c>
      <c r="AL121" s="34">
        <v>29.98</v>
      </c>
      <c r="AM121" s="34">
        <v>30.46</v>
      </c>
      <c r="AN121" s="34">
        <v>30.59</v>
      </c>
      <c r="AO121" s="34">
        <v>29.42</v>
      </c>
      <c r="AP121" s="34">
        <v>29.74</v>
      </c>
      <c r="AQ121" s="34">
        <v>29.17</v>
      </c>
      <c r="AR121" s="34">
        <v>29.88</v>
      </c>
      <c r="AS121" s="34">
        <v>29.45</v>
      </c>
      <c r="AT121" s="34">
        <v>30.22</v>
      </c>
      <c r="AU121" s="34">
        <v>32.590000000000003</v>
      </c>
      <c r="AV121" s="34">
        <v>30.81</v>
      </c>
      <c r="AW121" s="34">
        <v>30.98</v>
      </c>
      <c r="AX121" s="34">
        <v>29.47</v>
      </c>
      <c r="AY121" s="34">
        <v>30.65</v>
      </c>
      <c r="AZ121" s="34">
        <v>29.96</v>
      </c>
      <c r="BA121" s="32">
        <f t="shared" si="1"/>
        <v>30.891250000000003</v>
      </c>
    </row>
    <row r="122" spans="1:53" x14ac:dyDescent="0.25">
      <c r="A122" s="24">
        <v>136</v>
      </c>
      <c r="B122" s="24" t="s">
        <v>545</v>
      </c>
      <c r="C122" s="24" t="s">
        <v>353</v>
      </c>
      <c r="D122" s="24" t="s">
        <v>133</v>
      </c>
      <c r="E122" s="35">
        <v>30.33</v>
      </c>
      <c r="F122" s="35">
        <v>33.200000000000003</v>
      </c>
      <c r="G122" s="35">
        <v>31.94</v>
      </c>
      <c r="H122" s="35">
        <v>33.46</v>
      </c>
      <c r="I122" s="35">
        <v>32.36</v>
      </c>
      <c r="J122" s="35">
        <v>34.54</v>
      </c>
      <c r="K122" s="35">
        <v>28.72</v>
      </c>
      <c r="L122" s="35">
        <v>30.16</v>
      </c>
      <c r="M122" s="35">
        <v>30.48</v>
      </c>
      <c r="N122" s="35">
        <v>30.9</v>
      </c>
      <c r="O122" s="35">
        <v>29.13</v>
      </c>
      <c r="P122" s="35">
        <v>29.18</v>
      </c>
      <c r="Q122" s="35">
        <v>29.9</v>
      </c>
      <c r="R122" s="35">
        <v>31.89</v>
      </c>
      <c r="S122" s="35">
        <v>29.3</v>
      </c>
      <c r="T122" s="35">
        <v>32.35</v>
      </c>
      <c r="U122" s="35">
        <v>32.18</v>
      </c>
      <c r="V122" s="35">
        <v>31.28</v>
      </c>
      <c r="W122" s="35">
        <v>29.84</v>
      </c>
      <c r="X122" s="35">
        <v>29.54</v>
      </c>
      <c r="Y122" s="35">
        <v>29.67</v>
      </c>
      <c r="Z122" s="35">
        <v>29.31</v>
      </c>
      <c r="AA122" s="35">
        <v>30.35</v>
      </c>
      <c r="AB122" s="35">
        <v>29.48</v>
      </c>
      <c r="AC122" s="35">
        <v>29.19</v>
      </c>
      <c r="AD122" s="35">
        <v>28.37</v>
      </c>
      <c r="AE122" s="35">
        <v>30.53</v>
      </c>
      <c r="AF122" s="35">
        <v>29.64</v>
      </c>
      <c r="AG122" s="35">
        <v>29.45</v>
      </c>
      <c r="AH122" s="35">
        <v>29.96</v>
      </c>
      <c r="AI122" s="35">
        <v>29.03</v>
      </c>
      <c r="AJ122" s="35">
        <v>30.3</v>
      </c>
      <c r="AK122" s="35">
        <v>30.54</v>
      </c>
      <c r="AL122" s="35">
        <v>29.71</v>
      </c>
      <c r="AM122" s="35">
        <v>29.83</v>
      </c>
      <c r="AN122" s="35">
        <v>29.87</v>
      </c>
      <c r="AO122" s="35">
        <v>30.04</v>
      </c>
      <c r="AP122" s="35">
        <v>29.73</v>
      </c>
      <c r="AQ122" s="35">
        <v>28.52</v>
      </c>
      <c r="AR122" s="35">
        <v>29.76</v>
      </c>
      <c r="AS122" s="35">
        <v>29.89</v>
      </c>
      <c r="AT122" s="35">
        <v>30.26</v>
      </c>
      <c r="AU122" s="35">
        <v>30.19</v>
      </c>
      <c r="AV122" s="35">
        <v>28.84</v>
      </c>
      <c r="AW122" s="35">
        <v>29.35</v>
      </c>
      <c r="AX122" s="35">
        <v>29.86</v>
      </c>
      <c r="AY122" s="35">
        <v>30.21</v>
      </c>
      <c r="AZ122" s="35">
        <v>29.5</v>
      </c>
      <c r="BA122" s="32">
        <f t="shared" si="1"/>
        <v>30.251249999999988</v>
      </c>
    </row>
    <row r="123" spans="1:53" x14ac:dyDescent="0.25">
      <c r="A123" s="23">
        <v>137</v>
      </c>
      <c r="B123" s="23" t="s">
        <v>546</v>
      </c>
      <c r="C123" s="23" t="s">
        <v>354</v>
      </c>
      <c r="D123" s="23" t="s">
        <v>134</v>
      </c>
      <c r="E123" s="34">
        <v>26.83</v>
      </c>
      <c r="F123" s="34">
        <v>28.19</v>
      </c>
      <c r="G123" s="34">
        <v>27.2</v>
      </c>
      <c r="H123" s="34">
        <v>27.83</v>
      </c>
      <c r="I123" s="34">
        <v>27.59</v>
      </c>
      <c r="J123" s="34">
        <v>29.07</v>
      </c>
      <c r="K123" s="34">
        <v>26.23</v>
      </c>
      <c r="L123" s="34">
        <v>27.42</v>
      </c>
      <c r="M123" s="34">
        <v>27.9</v>
      </c>
      <c r="N123" s="34">
        <v>29.1</v>
      </c>
      <c r="O123" s="34">
        <v>26.91</v>
      </c>
      <c r="P123" s="34">
        <v>27.22</v>
      </c>
      <c r="Q123" s="34">
        <v>27.92</v>
      </c>
      <c r="R123" s="34">
        <v>29.56</v>
      </c>
      <c r="S123" s="34">
        <v>27.42</v>
      </c>
      <c r="T123" s="34">
        <v>28.32</v>
      </c>
      <c r="U123" s="34">
        <v>29.17</v>
      </c>
      <c r="V123" s="34">
        <v>26.56</v>
      </c>
      <c r="W123" s="34">
        <v>27.24</v>
      </c>
      <c r="X123" s="34">
        <v>27.3</v>
      </c>
      <c r="Y123" s="34">
        <v>27.48</v>
      </c>
      <c r="Z123" s="34">
        <v>27.59</v>
      </c>
      <c r="AA123" s="34">
        <v>28.55</v>
      </c>
      <c r="AB123" s="34">
        <v>26.91</v>
      </c>
      <c r="AC123" s="34">
        <v>26.14</v>
      </c>
      <c r="AD123" s="34">
        <v>26.87</v>
      </c>
      <c r="AE123" s="34">
        <v>29.48</v>
      </c>
      <c r="AF123" s="34">
        <v>28.19</v>
      </c>
      <c r="AG123" s="34">
        <v>27.54</v>
      </c>
      <c r="AH123" s="34">
        <v>28.09</v>
      </c>
      <c r="AI123" s="34">
        <v>27.05</v>
      </c>
      <c r="AJ123" s="34">
        <v>28.01</v>
      </c>
      <c r="AK123" s="34">
        <v>26.91</v>
      </c>
      <c r="AL123" s="34">
        <v>26.84</v>
      </c>
      <c r="AM123" s="34">
        <v>27.64</v>
      </c>
      <c r="AN123" s="34">
        <v>27.92</v>
      </c>
      <c r="AO123" s="34">
        <v>27.24</v>
      </c>
      <c r="AP123" s="34">
        <v>26.99</v>
      </c>
      <c r="AQ123" s="34">
        <v>25.96</v>
      </c>
      <c r="AR123" s="34">
        <v>26.79</v>
      </c>
      <c r="AS123" s="34">
        <v>27.17</v>
      </c>
      <c r="AT123" s="34">
        <v>27.13</v>
      </c>
      <c r="AU123" s="34">
        <v>27.75</v>
      </c>
      <c r="AV123" s="34">
        <v>26.74</v>
      </c>
      <c r="AW123" s="34">
        <v>26.21</v>
      </c>
      <c r="AX123" s="34">
        <v>26.32</v>
      </c>
      <c r="AY123" s="34">
        <v>27.26</v>
      </c>
      <c r="AZ123" s="34">
        <v>26.49</v>
      </c>
      <c r="BA123" s="32">
        <f t="shared" si="1"/>
        <v>27.463333333333335</v>
      </c>
    </row>
    <row r="124" spans="1:53" x14ac:dyDescent="0.25">
      <c r="A124" s="24">
        <v>138</v>
      </c>
      <c r="B124" s="24" t="s">
        <v>547</v>
      </c>
      <c r="C124" s="24" t="s">
        <v>355</v>
      </c>
      <c r="D124" s="24" t="s">
        <v>135</v>
      </c>
      <c r="E124" s="35">
        <v>30.58</v>
      </c>
      <c r="F124" s="35">
        <v>32.700000000000003</v>
      </c>
      <c r="G124" s="35">
        <v>31.65</v>
      </c>
      <c r="H124" s="35">
        <v>32.1</v>
      </c>
      <c r="I124" s="35">
        <v>31.87</v>
      </c>
      <c r="J124" s="35">
        <v>33.340000000000003</v>
      </c>
      <c r="K124" s="35">
        <v>30.02</v>
      </c>
      <c r="L124" s="35">
        <v>31.77</v>
      </c>
      <c r="M124" s="35">
        <v>31.87</v>
      </c>
      <c r="N124" s="35">
        <v>34.81</v>
      </c>
      <c r="O124" s="35">
        <v>31.2</v>
      </c>
      <c r="P124" s="35">
        <v>31.18</v>
      </c>
      <c r="Q124" s="35">
        <v>31.73</v>
      </c>
      <c r="R124" s="35">
        <v>33.03</v>
      </c>
      <c r="S124" s="35">
        <v>31.59</v>
      </c>
      <c r="T124" s="35">
        <v>33.6</v>
      </c>
      <c r="U124" s="35">
        <v>33.79</v>
      </c>
      <c r="V124" s="35">
        <v>31.49</v>
      </c>
      <c r="W124" s="35">
        <v>31.5</v>
      </c>
      <c r="X124" s="35">
        <v>31.07</v>
      </c>
      <c r="Y124" s="35">
        <v>30.88</v>
      </c>
      <c r="Z124" s="35">
        <v>31.73</v>
      </c>
      <c r="AA124" s="35">
        <v>33.46</v>
      </c>
      <c r="AB124" s="35">
        <v>31.49</v>
      </c>
      <c r="AC124" s="35">
        <v>31.24</v>
      </c>
      <c r="AD124" s="35">
        <v>31.58</v>
      </c>
      <c r="AE124" s="35">
        <v>34.1</v>
      </c>
      <c r="AF124" s="35">
        <v>32.89</v>
      </c>
      <c r="AG124" s="35">
        <v>32.01</v>
      </c>
      <c r="AH124" s="35">
        <v>33.78</v>
      </c>
      <c r="AI124" s="35">
        <v>30.89</v>
      </c>
      <c r="AJ124" s="35">
        <v>32.64</v>
      </c>
      <c r="AK124" s="35">
        <v>31.69</v>
      </c>
      <c r="AL124" s="35">
        <v>30.83</v>
      </c>
      <c r="AM124" s="35">
        <v>31.01</v>
      </c>
      <c r="AN124" s="35">
        <v>31.45</v>
      </c>
      <c r="AO124" s="35">
        <v>31.23</v>
      </c>
      <c r="AP124" s="35">
        <v>31.06</v>
      </c>
      <c r="AQ124" s="35">
        <v>30.26</v>
      </c>
      <c r="AR124" s="35">
        <v>31.64</v>
      </c>
      <c r="AS124" s="35">
        <v>32.04</v>
      </c>
      <c r="AT124" s="35">
        <v>32.04</v>
      </c>
      <c r="AU124" s="35">
        <v>31.74</v>
      </c>
      <c r="AV124" s="35">
        <v>30.68</v>
      </c>
      <c r="AW124" s="35">
        <v>30.89</v>
      </c>
      <c r="AX124" s="35">
        <v>30.6</v>
      </c>
      <c r="AY124" s="35">
        <v>31.7</v>
      </c>
      <c r="AZ124" s="35">
        <v>30.95</v>
      </c>
      <c r="BA124" s="32">
        <f t="shared" si="1"/>
        <v>31.820625000000007</v>
      </c>
    </row>
    <row r="125" spans="1:53" x14ac:dyDescent="0.25">
      <c r="A125" s="23">
        <v>139</v>
      </c>
      <c r="B125" s="23" t="s">
        <v>548</v>
      </c>
      <c r="C125" s="23" t="s">
        <v>356</v>
      </c>
      <c r="D125" s="23" t="s">
        <v>136</v>
      </c>
      <c r="E125" s="34">
        <v>29.9</v>
      </c>
      <c r="F125" s="34">
        <v>32.36</v>
      </c>
      <c r="G125" s="34">
        <v>31</v>
      </c>
      <c r="H125" s="34">
        <v>32.799999999999997</v>
      </c>
      <c r="I125" s="34">
        <v>31.28</v>
      </c>
      <c r="J125" s="34">
        <v>32.799999999999997</v>
      </c>
      <c r="K125" s="34">
        <v>30.29</v>
      </c>
      <c r="L125" s="34">
        <v>31.24</v>
      </c>
      <c r="M125" s="34">
        <v>31.64</v>
      </c>
      <c r="N125" s="34">
        <v>32.78</v>
      </c>
      <c r="O125" s="34">
        <v>30.55</v>
      </c>
      <c r="P125" s="34">
        <v>30.91</v>
      </c>
      <c r="Q125" s="34">
        <v>31.18</v>
      </c>
      <c r="R125" s="34">
        <v>32.799999999999997</v>
      </c>
      <c r="S125" s="34">
        <v>30.9</v>
      </c>
      <c r="T125" s="34">
        <v>33.15</v>
      </c>
      <c r="U125" s="34">
        <v>33.85</v>
      </c>
      <c r="V125" s="34">
        <v>31.2</v>
      </c>
      <c r="W125" s="34">
        <v>30.7</v>
      </c>
      <c r="X125" s="34">
        <v>30.66</v>
      </c>
      <c r="Y125" s="34">
        <v>30.6</v>
      </c>
      <c r="Z125" s="34">
        <v>30.88</v>
      </c>
      <c r="AA125" s="34">
        <v>32.46</v>
      </c>
      <c r="AB125" s="34">
        <v>30.77</v>
      </c>
      <c r="AC125" s="34">
        <v>31.58</v>
      </c>
      <c r="AD125" s="34">
        <v>30.45</v>
      </c>
      <c r="AE125" s="34">
        <v>32.950000000000003</v>
      </c>
      <c r="AF125" s="34">
        <v>32.020000000000003</v>
      </c>
      <c r="AG125" s="34">
        <v>31</v>
      </c>
      <c r="AH125" s="34">
        <v>32.049999999999997</v>
      </c>
      <c r="AI125" s="34">
        <v>30.08</v>
      </c>
      <c r="AJ125" s="34">
        <v>30.95</v>
      </c>
      <c r="AK125" s="34">
        <v>31.12</v>
      </c>
      <c r="AL125" s="34">
        <v>30.43</v>
      </c>
      <c r="AM125" s="34">
        <v>30.27</v>
      </c>
      <c r="AN125" s="34">
        <v>31.06</v>
      </c>
      <c r="AO125" s="34">
        <v>31.02</v>
      </c>
      <c r="AP125" s="34">
        <v>30.73</v>
      </c>
      <c r="AQ125" s="34">
        <v>29.62</v>
      </c>
      <c r="AR125" s="34">
        <v>30.97</v>
      </c>
      <c r="AS125" s="34">
        <v>30.81</v>
      </c>
      <c r="AT125" s="34">
        <v>31.08</v>
      </c>
      <c r="AU125" s="34">
        <v>31.07</v>
      </c>
      <c r="AV125" s="34">
        <v>29.66</v>
      </c>
      <c r="AW125" s="34">
        <v>30.49</v>
      </c>
      <c r="AX125" s="34">
        <v>31.13</v>
      </c>
      <c r="AY125" s="34">
        <v>31.88</v>
      </c>
      <c r="AZ125" s="34">
        <v>30.74</v>
      </c>
      <c r="BA125" s="32">
        <f t="shared" si="1"/>
        <v>31.24708333333334</v>
      </c>
    </row>
    <row r="126" spans="1:53" x14ac:dyDescent="0.25">
      <c r="A126" s="23">
        <v>141</v>
      </c>
      <c r="B126" s="23" t="s">
        <v>550</v>
      </c>
      <c r="C126" s="23" t="s">
        <v>358</v>
      </c>
      <c r="D126" s="23" t="s">
        <v>138</v>
      </c>
      <c r="E126" s="34" t="s">
        <v>204</v>
      </c>
      <c r="F126" s="34">
        <v>24.8</v>
      </c>
      <c r="G126" s="34">
        <v>23.46</v>
      </c>
      <c r="H126" s="34">
        <v>24.88</v>
      </c>
      <c r="I126" s="34">
        <v>24.19</v>
      </c>
      <c r="J126" s="34">
        <v>25.47</v>
      </c>
      <c r="K126" s="34">
        <v>22.8</v>
      </c>
      <c r="L126" s="34">
        <v>24.03</v>
      </c>
      <c r="M126" s="34">
        <v>24.27</v>
      </c>
      <c r="N126" s="34">
        <v>24.99</v>
      </c>
      <c r="O126" s="34">
        <v>22.99</v>
      </c>
      <c r="P126" s="34">
        <v>23.04</v>
      </c>
      <c r="Q126" s="34">
        <v>23.44</v>
      </c>
      <c r="R126" s="34">
        <v>25.44</v>
      </c>
      <c r="S126" s="34">
        <v>22.98</v>
      </c>
      <c r="T126" s="34">
        <v>25.68</v>
      </c>
      <c r="U126" s="34">
        <v>26</v>
      </c>
      <c r="V126" s="34">
        <v>24.19</v>
      </c>
      <c r="W126" s="34">
        <v>23.22</v>
      </c>
      <c r="X126" s="34">
        <v>23.05</v>
      </c>
      <c r="Y126" s="34">
        <v>23.06</v>
      </c>
      <c r="Z126" s="34">
        <v>23.77</v>
      </c>
      <c r="AA126" s="34">
        <v>25.1</v>
      </c>
      <c r="AB126" s="34">
        <v>23.88</v>
      </c>
      <c r="AC126" s="34">
        <v>23.79</v>
      </c>
      <c r="AD126" s="34">
        <v>22.88</v>
      </c>
      <c r="AE126" s="34">
        <v>25.43</v>
      </c>
      <c r="AF126" s="34">
        <v>24.43</v>
      </c>
      <c r="AG126" s="34">
        <v>24.08</v>
      </c>
      <c r="AH126" s="34">
        <v>24.53</v>
      </c>
      <c r="AI126" s="34">
        <v>23.06</v>
      </c>
      <c r="AJ126" s="34">
        <v>24.3</v>
      </c>
      <c r="AK126" s="34">
        <v>24.13</v>
      </c>
      <c r="AL126" s="34">
        <v>23.18</v>
      </c>
      <c r="AM126" s="34">
        <v>23.06</v>
      </c>
      <c r="AN126" s="34">
        <v>23.67</v>
      </c>
      <c r="AO126" s="34">
        <v>23.3</v>
      </c>
      <c r="AP126" s="34">
        <v>23.57</v>
      </c>
      <c r="AQ126" s="34">
        <v>22.22</v>
      </c>
      <c r="AR126" s="34">
        <v>23.46</v>
      </c>
      <c r="AS126" s="34">
        <v>23.81</v>
      </c>
      <c r="AT126" s="34">
        <v>24.08</v>
      </c>
      <c r="AU126" s="34">
        <v>23.9</v>
      </c>
      <c r="AV126" s="34">
        <v>22.55</v>
      </c>
      <c r="AW126" s="34">
        <v>22.7</v>
      </c>
      <c r="AX126" s="34">
        <v>23.25</v>
      </c>
      <c r="AY126" s="34">
        <v>24.09</v>
      </c>
      <c r="AZ126" s="34">
        <v>22.91</v>
      </c>
      <c r="BA126" s="32">
        <f t="shared" ref="BA126:BA173" si="2">AVERAGE(E126:AZ126)</f>
        <v>23.853404255319141</v>
      </c>
    </row>
    <row r="127" spans="1:53" x14ac:dyDescent="0.25">
      <c r="A127" s="24">
        <v>142</v>
      </c>
      <c r="B127" s="24" t="s">
        <v>551</v>
      </c>
      <c r="C127" s="24" t="s">
        <v>359</v>
      </c>
      <c r="D127" s="24" t="s">
        <v>139</v>
      </c>
      <c r="E127" s="35" t="s">
        <v>204</v>
      </c>
      <c r="F127" s="35">
        <v>33.130000000000003</v>
      </c>
      <c r="G127" s="35">
        <v>31.78</v>
      </c>
      <c r="H127" s="63">
        <v>35.159999999999997</v>
      </c>
      <c r="I127" s="35">
        <v>32.619999999999997</v>
      </c>
      <c r="J127" s="35">
        <v>34.770000000000003</v>
      </c>
      <c r="K127" s="35">
        <v>28.76</v>
      </c>
      <c r="L127" s="35">
        <v>30.24</v>
      </c>
      <c r="M127" s="35">
        <v>30.54</v>
      </c>
      <c r="N127" s="35">
        <v>30.8</v>
      </c>
      <c r="O127" s="35">
        <v>29.13</v>
      </c>
      <c r="P127" s="35">
        <v>29.52</v>
      </c>
      <c r="Q127" s="35">
        <v>29.84</v>
      </c>
      <c r="R127" s="35">
        <v>31.57</v>
      </c>
      <c r="S127" s="35">
        <v>29.53</v>
      </c>
      <c r="T127" s="35">
        <v>32.590000000000003</v>
      </c>
      <c r="U127" s="35">
        <v>33.04</v>
      </c>
      <c r="V127" s="35">
        <v>30.77</v>
      </c>
      <c r="W127" s="35">
        <v>29.89</v>
      </c>
      <c r="X127" s="35">
        <v>29.63</v>
      </c>
      <c r="Y127" s="35">
        <v>29.76</v>
      </c>
      <c r="Z127" s="35">
        <v>29.64</v>
      </c>
      <c r="AA127" s="35">
        <v>30.65</v>
      </c>
      <c r="AB127" s="35">
        <v>29.71</v>
      </c>
      <c r="AC127" s="35">
        <v>29.42</v>
      </c>
      <c r="AD127" s="35">
        <v>28.73</v>
      </c>
      <c r="AE127" s="35">
        <v>30.67</v>
      </c>
      <c r="AF127" s="35">
        <v>29.8</v>
      </c>
      <c r="AG127" s="35">
        <v>29.51</v>
      </c>
      <c r="AH127" s="35">
        <v>30.25</v>
      </c>
      <c r="AI127" s="35">
        <v>29.43</v>
      </c>
      <c r="AJ127" s="35">
        <v>30.42</v>
      </c>
      <c r="AK127" s="35">
        <v>30.96</v>
      </c>
      <c r="AL127" s="35">
        <v>29.9</v>
      </c>
      <c r="AM127" s="35">
        <v>30.27</v>
      </c>
      <c r="AN127" s="35">
        <v>29.97</v>
      </c>
      <c r="AO127" s="35">
        <v>30</v>
      </c>
      <c r="AP127" s="35">
        <v>30.22</v>
      </c>
      <c r="AQ127" s="35">
        <v>28.7</v>
      </c>
      <c r="AR127" s="35">
        <v>29.84</v>
      </c>
      <c r="AS127" s="35">
        <v>30.43</v>
      </c>
      <c r="AT127" s="35">
        <v>30.51</v>
      </c>
      <c r="AU127" s="35">
        <v>30.66</v>
      </c>
      <c r="AV127" s="35">
        <v>29.02</v>
      </c>
      <c r="AW127" s="35">
        <v>29.64</v>
      </c>
      <c r="AX127" s="35">
        <v>29.66</v>
      </c>
      <c r="AY127" s="35">
        <v>30.26</v>
      </c>
      <c r="AZ127" s="35">
        <v>29.44</v>
      </c>
      <c r="BA127" s="32">
        <f t="shared" si="2"/>
        <v>30.442127659574471</v>
      </c>
    </row>
    <row r="128" spans="1:53" x14ac:dyDescent="0.25">
      <c r="A128" s="23">
        <v>143</v>
      </c>
      <c r="B128" s="23" t="s">
        <v>552</v>
      </c>
      <c r="C128" s="23" t="s">
        <v>360</v>
      </c>
      <c r="D128" s="23" t="s">
        <v>140</v>
      </c>
      <c r="E128" s="34" t="s">
        <v>204</v>
      </c>
      <c r="F128" s="34">
        <v>27.59</v>
      </c>
      <c r="G128" s="34">
        <v>26.71</v>
      </c>
      <c r="H128" s="34">
        <v>27.92</v>
      </c>
      <c r="I128" s="34">
        <v>27.11</v>
      </c>
      <c r="J128" s="34">
        <v>28.65</v>
      </c>
      <c r="K128" s="34">
        <v>25.63</v>
      </c>
      <c r="L128" s="34">
        <v>27.59</v>
      </c>
      <c r="M128" s="34">
        <v>27.68</v>
      </c>
      <c r="N128" s="34">
        <v>28.62</v>
      </c>
      <c r="O128" s="34">
        <v>26.54</v>
      </c>
      <c r="P128" s="34">
        <v>26.62</v>
      </c>
      <c r="Q128" s="34">
        <v>26.31</v>
      </c>
      <c r="R128" s="34">
        <v>28.71</v>
      </c>
      <c r="S128" s="34">
        <v>26.5</v>
      </c>
      <c r="T128" s="34">
        <v>28.61</v>
      </c>
      <c r="U128" s="34">
        <v>29.24</v>
      </c>
      <c r="V128" s="34">
        <v>26.44</v>
      </c>
      <c r="W128" s="34">
        <v>26.16</v>
      </c>
      <c r="X128" s="34">
        <v>26.13</v>
      </c>
      <c r="Y128" s="34">
        <v>26.31</v>
      </c>
      <c r="Z128" s="34">
        <v>26.61</v>
      </c>
      <c r="AA128" s="34">
        <v>28.07</v>
      </c>
      <c r="AB128" s="34">
        <v>26.62</v>
      </c>
      <c r="AC128" s="34">
        <v>25.87</v>
      </c>
      <c r="AD128" s="34">
        <v>25.96</v>
      </c>
      <c r="AE128" s="34">
        <v>28.43</v>
      </c>
      <c r="AF128" s="34">
        <v>27.83</v>
      </c>
      <c r="AG128" s="34">
        <v>27.28</v>
      </c>
      <c r="AH128" s="34">
        <v>27.49</v>
      </c>
      <c r="AI128" s="34">
        <v>26.15</v>
      </c>
      <c r="AJ128" s="34">
        <v>27.51</v>
      </c>
      <c r="AK128" s="34">
        <v>26.77</v>
      </c>
      <c r="AL128" s="34">
        <v>25.68</v>
      </c>
      <c r="AM128" s="34">
        <v>26.04</v>
      </c>
      <c r="AN128" s="34">
        <v>26.43</v>
      </c>
      <c r="AO128" s="34">
        <v>26.75</v>
      </c>
      <c r="AP128" s="34">
        <v>26.44</v>
      </c>
      <c r="AQ128" s="34">
        <v>25.46</v>
      </c>
      <c r="AR128" s="34">
        <v>26.13</v>
      </c>
      <c r="AS128" s="34">
        <v>26.81</v>
      </c>
      <c r="AT128" s="34">
        <v>26.49</v>
      </c>
      <c r="AU128" s="34">
        <v>26.8</v>
      </c>
      <c r="AV128" s="34">
        <v>25.45</v>
      </c>
      <c r="AW128" s="34">
        <v>25.54</v>
      </c>
      <c r="AX128" s="34">
        <v>26.27</v>
      </c>
      <c r="AY128" s="34">
        <v>26.71</v>
      </c>
      <c r="AZ128" s="34">
        <v>26.59</v>
      </c>
      <c r="BA128" s="32">
        <f t="shared" si="2"/>
        <v>26.877659574468087</v>
      </c>
    </row>
    <row r="129" spans="1:53" x14ac:dyDescent="0.25">
      <c r="A129" s="24">
        <v>144</v>
      </c>
      <c r="B129" s="24" t="s">
        <v>553</v>
      </c>
      <c r="C129" s="24" t="s">
        <v>361</v>
      </c>
      <c r="D129" s="24" t="s">
        <v>141</v>
      </c>
      <c r="E129" s="35" t="s">
        <v>204</v>
      </c>
      <c r="F129" s="35">
        <v>34.14</v>
      </c>
      <c r="G129" s="35">
        <v>33.24</v>
      </c>
      <c r="H129" s="35">
        <v>34.340000000000003</v>
      </c>
      <c r="I129" s="35">
        <v>33.72</v>
      </c>
      <c r="J129" s="63">
        <v>35.340000000000003</v>
      </c>
      <c r="K129" s="35">
        <v>33.56</v>
      </c>
      <c r="L129" s="35">
        <v>33.81</v>
      </c>
      <c r="M129" s="67">
        <v>36.19</v>
      </c>
      <c r="N129" s="35">
        <v>34.96</v>
      </c>
      <c r="O129" s="35">
        <v>33.619999999999997</v>
      </c>
      <c r="P129" s="35">
        <v>33.200000000000003</v>
      </c>
      <c r="Q129" s="63">
        <v>35.590000000000003</v>
      </c>
      <c r="R129" s="63">
        <v>35.799999999999997</v>
      </c>
      <c r="S129" s="35">
        <v>34.35</v>
      </c>
      <c r="T129" s="63">
        <v>35.67</v>
      </c>
      <c r="U129" s="67">
        <v>36.270000000000003</v>
      </c>
      <c r="V129" s="35">
        <v>32.92</v>
      </c>
      <c r="W129" s="35">
        <v>33</v>
      </c>
      <c r="X129" s="35">
        <v>34.020000000000003</v>
      </c>
      <c r="Y129" s="35">
        <v>33.14</v>
      </c>
      <c r="Z129" s="35">
        <v>34.76</v>
      </c>
      <c r="AA129" s="63">
        <v>35.74</v>
      </c>
      <c r="AB129" s="35">
        <v>33.880000000000003</v>
      </c>
      <c r="AC129" s="35">
        <v>32.31</v>
      </c>
      <c r="AD129" s="35">
        <v>34.07</v>
      </c>
      <c r="AE129" s="67">
        <v>36.83</v>
      </c>
      <c r="AF129" s="63">
        <v>35.270000000000003</v>
      </c>
      <c r="AG129" s="35">
        <v>34.229999999999997</v>
      </c>
      <c r="AH129" s="35">
        <v>34.11</v>
      </c>
      <c r="AI129" s="35">
        <v>33.24</v>
      </c>
      <c r="AJ129" s="63">
        <v>35.31</v>
      </c>
      <c r="AK129" s="35">
        <v>33.549999999999997</v>
      </c>
      <c r="AL129" s="35">
        <v>32.89</v>
      </c>
      <c r="AM129" s="35">
        <v>33.28</v>
      </c>
      <c r="AN129" s="63">
        <v>35.65</v>
      </c>
      <c r="AO129" s="35">
        <v>33.130000000000003</v>
      </c>
      <c r="AP129" s="35">
        <v>33.630000000000003</v>
      </c>
      <c r="AQ129" s="35">
        <v>33.15</v>
      </c>
      <c r="AR129" s="35">
        <v>33.590000000000003</v>
      </c>
      <c r="AS129" s="35">
        <v>33.01</v>
      </c>
      <c r="AT129" s="35">
        <v>33.22</v>
      </c>
      <c r="AU129" s="35">
        <v>34.520000000000003</v>
      </c>
      <c r="AV129" s="35">
        <v>32.18</v>
      </c>
      <c r="AW129" s="35">
        <v>32.93</v>
      </c>
      <c r="AX129" s="35">
        <v>32.68</v>
      </c>
      <c r="AY129" s="35">
        <v>33.520000000000003</v>
      </c>
      <c r="AZ129" s="35">
        <v>32.979999999999997</v>
      </c>
      <c r="BA129" s="32">
        <f t="shared" si="2"/>
        <v>34.054042553191501</v>
      </c>
    </row>
    <row r="130" spans="1:53" x14ac:dyDescent="0.25">
      <c r="A130" s="23">
        <v>145</v>
      </c>
      <c r="B130" s="23" t="s">
        <v>554</v>
      </c>
      <c r="C130" s="23" t="s">
        <v>362</v>
      </c>
      <c r="D130" s="23" t="s">
        <v>142</v>
      </c>
      <c r="E130" s="34">
        <v>29.79</v>
      </c>
      <c r="F130" s="34">
        <v>32.299999999999997</v>
      </c>
      <c r="G130" s="34">
        <v>30.74</v>
      </c>
      <c r="H130" s="34">
        <v>32.450000000000003</v>
      </c>
      <c r="I130" s="34">
        <v>31.29</v>
      </c>
      <c r="J130" s="34">
        <v>32.82</v>
      </c>
      <c r="K130" s="34">
        <v>30.18</v>
      </c>
      <c r="L130" s="34">
        <v>31.3</v>
      </c>
      <c r="M130" s="34">
        <v>32.18</v>
      </c>
      <c r="N130" s="34">
        <v>32.97</v>
      </c>
      <c r="O130" s="34">
        <v>31.03</v>
      </c>
      <c r="P130" s="34">
        <v>30.74</v>
      </c>
      <c r="Q130" s="34">
        <v>30.89</v>
      </c>
      <c r="R130" s="34">
        <v>33.21</v>
      </c>
      <c r="S130" s="34">
        <v>30.57</v>
      </c>
      <c r="T130" s="34">
        <v>32.950000000000003</v>
      </c>
      <c r="U130" s="34">
        <v>33.619999999999997</v>
      </c>
      <c r="V130" s="34">
        <v>31.06</v>
      </c>
      <c r="W130" s="34">
        <v>30.65</v>
      </c>
      <c r="X130" s="34">
        <v>30.43</v>
      </c>
      <c r="Y130" s="34">
        <v>30.61</v>
      </c>
      <c r="Z130" s="34">
        <v>30.67</v>
      </c>
      <c r="AA130" s="34">
        <v>32.799999999999997</v>
      </c>
      <c r="AB130" s="34">
        <v>31.28</v>
      </c>
      <c r="AC130" s="34">
        <v>30.8</v>
      </c>
      <c r="AD130" s="34">
        <v>30.47</v>
      </c>
      <c r="AE130" s="34">
        <v>33.1</v>
      </c>
      <c r="AF130" s="34">
        <v>32.08</v>
      </c>
      <c r="AG130" s="34">
        <v>31.67</v>
      </c>
      <c r="AH130" s="34">
        <v>31.56</v>
      </c>
      <c r="AI130" s="34">
        <v>30.76</v>
      </c>
      <c r="AJ130" s="34">
        <v>31.94</v>
      </c>
      <c r="AK130" s="34">
        <v>30.94</v>
      </c>
      <c r="AL130" s="34">
        <v>30.18</v>
      </c>
      <c r="AM130" s="34">
        <v>30.23</v>
      </c>
      <c r="AN130" s="34">
        <v>30.3</v>
      </c>
      <c r="AO130" s="34">
        <v>31</v>
      </c>
      <c r="AP130" s="34">
        <v>30.73</v>
      </c>
      <c r="AQ130" s="34">
        <v>29.97</v>
      </c>
      <c r="AR130" s="34">
        <v>30.49</v>
      </c>
      <c r="AS130" s="34">
        <v>31.11</v>
      </c>
      <c r="AT130" s="34">
        <v>31.16</v>
      </c>
      <c r="AU130" s="34">
        <v>31.49</v>
      </c>
      <c r="AV130" s="34">
        <v>29.88</v>
      </c>
      <c r="AW130" s="34">
        <v>30.06</v>
      </c>
      <c r="AX130" s="34">
        <v>30.47</v>
      </c>
      <c r="AY130" s="34">
        <v>31.25</v>
      </c>
      <c r="AZ130" s="34">
        <v>30.71</v>
      </c>
      <c r="BA130" s="32">
        <f t="shared" si="2"/>
        <v>31.226666666666663</v>
      </c>
    </row>
    <row r="131" spans="1:53" x14ac:dyDescent="0.25">
      <c r="A131" s="24">
        <v>146</v>
      </c>
      <c r="B131" s="24" t="s">
        <v>555</v>
      </c>
      <c r="C131" s="24" t="s">
        <v>363</v>
      </c>
      <c r="D131" s="24" t="s">
        <v>143</v>
      </c>
      <c r="E131" s="35">
        <v>31.3</v>
      </c>
      <c r="F131" s="35">
        <v>32.71</v>
      </c>
      <c r="G131" s="35">
        <v>31.71</v>
      </c>
      <c r="H131" s="35">
        <v>32.86</v>
      </c>
      <c r="I131" s="35">
        <v>33.200000000000003</v>
      </c>
      <c r="J131" s="35">
        <v>33.53</v>
      </c>
      <c r="K131" s="35">
        <v>31.96</v>
      </c>
      <c r="L131" s="35">
        <v>32.97</v>
      </c>
      <c r="M131" s="35">
        <v>33.229999999999997</v>
      </c>
      <c r="N131" s="35">
        <v>34.130000000000003</v>
      </c>
      <c r="O131" s="35">
        <v>32.340000000000003</v>
      </c>
      <c r="P131" s="35">
        <v>32.26</v>
      </c>
      <c r="Q131" s="35">
        <v>33.28</v>
      </c>
      <c r="R131" s="35">
        <v>34.58</v>
      </c>
      <c r="S131" s="35">
        <v>31.94</v>
      </c>
      <c r="T131" s="35">
        <v>32.54</v>
      </c>
      <c r="U131" s="35">
        <v>33.93</v>
      </c>
      <c r="V131" s="35">
        <v>31.43</v>
      </c>
      <c r="W131" s="35">
        <v>31.94</v>
      </c>
      <c r="X131" s="35">
        <v>31.87</v>
      </c>
      <c r="Y131" s="35">
        <v>31.45</v>
      </c>
      <c r="Z131" s="35">
        <v>32.92</v>
      </c>
      <c r="AA131" s="35">
        <v>33.729999999999997</v>
      </c>
      <c r="AB131" s="35">
        <v>33.43</v>
      </c>
      <c r="AC131" s="35">
        <v>31.27</v>
      </c>
      <c r="AD131" s="35">
        <v>31.55</v>
      </c>
      <c r="AE131" s="35">
        <v>34.11</v>
      </c>
      <c r="AF131" s="35">
        <v>33.04</v>
      </c>
      <c r="AG131" s="35">
        <v>32.89</v>
      </c>
      <c r="AH131" s="35">
        <v>33.51</v>
      </c>
      <c r="AI131" s="35">
        <v>31.64</v>
      </c>
      <c r="AJ131" s="35">
        <v>33.770000000000003</v>
      </c>
      <c r="AK131" s="35">
        <v>31.93</v>
      </c>
      <c r="AL131" s="35">
        <v>31.33</v>
      </c>
      <c r="AM131" s="35">
        <v>31.32</v>
      </c>
      <c r="AN131" s="35">
        <v>31.87</v>
      </c>
      <c r="AO131" s="35">
        <v>32.56</v>
      </c>
      <c r="AP131" s="35">
        <v>31.87</v>
      </c>
      <c r="AQ131" s="35">
        <v>31.11</v>
      </c>
      <c r="AR131" s="35">
        <v>30.81</v>
      </c>
      <c r="AS131" s="35">
        <v>30.89</v>
      </c>
      <c r="AT131" s="35">
        <v>30.64</v>
      </c>
      <c r="AU131" s="35">
        <v>33.57</v>
      </c>
      <c r="AV131" s="35">
        <v>32.619999999999997</v>
      </c>
      <c r="AW131" s="35">
        <v>30.87</v>
      </c>
      <c r="AX131" s="35">
        <v>31.45</v>
      </c>
      <c r="AY131" s="35">
        <v>31.84</v>
      </c>
      <c r="AZ131" s="35">
        <v>31.79</v>
      </c>
      <c r="BA131" s="32">
        <f t="shared" si="2"/>
        <v>32.364374999999981</v>
      </c>
    </row>
    <row r="132" spans="1:53" x14ac:dyDescent="0.25">
      <c r="A132" s="23">
        <v>147</v>
      </c>
      <c r="B132" s="23" t="s">
        <v>556</v>
      </c>
      <c r="C132" s="23" t="s">
        <v>364</v>
      </c>
      <c r="D132" s="23" t="s">
        <v>144</v>
      </c>
      <c r="E132" s="34">
        <v>22.63</v>
      </c>
      <c r="F132" s="34">
        <v>25.47</v>
      </c>
      <c r="G132" s="34">
        <v>24.05</v>
      </c>
      <c r="H132" s="34">
        <v>25.57</v>
      </c>
      <c r="I132" s="34">
        <v>24.97</v>
      </c>
      <c r="J132" s="34">
        <v>26.1</v>
      </c>
      <c r="K132" s="34">
        <v>22.87</v>
      </c>
      <c r="L132" s="34">
        <v>25.61</v>
      </c>
      <c r="M132" s="34">
        <v>24.9</v>
      </c>
      <c r="N132" s="34">
        <v>25.99</v>
      </c>
      <c r="O132" s="34">
        <v>23.98</v>
      </c>
      <c r="P132" s="34">
        <v>24.08</v>
      </c>
      <c r="Q132" s="34">
        <v>23.92</v>
      </c>
      <c r="R132" s="34">
        <v>26.44</v>
      </c>
      <c r="S132" s="34">
        <v>24.27</v>
      </c>
      <c r="T132" s="34">
        <v>25.89</v>
      </c>
      <c r="U132" s="34">
        <v>26.9</v>
      </c>
      <c r="V132" s="34">
        <v>24.64</v>
      </c>
      <c r="W132" s="34">
        <v>23.72</v>
      </c>
      <c r="X132" s="34">
        <v>23.85</v>
      </c>
      <c r="Y132" s="34">
        <v>23.78</v>
      </c>
      <c r="Z132" s="34">
        <v>24.33</v>
      </c>
      <c r="AA132" s="34">
        <v>26.34</v>
      </c>
      <c r="AB132" s="34">
        <v>24.61</v>
      </c>
      <c r="AC132" s="34">
        <v>24.59</v>
      </c>
      <c r="AD132" s="34">
        <v>23.78</v>
      </c>
      <c r="AE132" s="34">
        <v>26.04</v>
      </c>
      <c r="AF132" s="34">
        <v>25.22</v>
      </c>
      <c r="AG132" s="34">
        <v>25.44</v>
      </c>
      <c r="AH132" s="34">
        <v>25.26</v>
      </c>
      <c r="AI132" s="34">
        <v>24.06</v>
      </c>
      <c r="AJ132" s="34">
        <v>25.42</v>
      </c>
      <c r="AK132" s="34">
        <v>25</v>
      </c>
      <c r="AL132" s="34">
        <v>23.83</v>
      </c>
      <c r="AM132" s="34">
        <v>24.09</v>
      </c>
      <c r="AN132" s="34">
        <v>24.19</v>
      </c>
      <c r="AO132" s="34">
        <v>25.06</v>
      </c>
      <c r="AP132" s="34">
        <v>24.23</v>
      </c>
      <c r="AQ132" s="34">
        <v>23.44</v>
      </c>
      <c r="AR132" s="34">
        <v>24.63</v>
      </c>
      <c r="AS132" s="34">
        <v>24.9</v>
      </c>
      <c r="AT132" s="34">
        <v>25.1</v>
      </c>
      <c r="AU132" s="34">
        <v>25.01</v>
      </c>
      <c r="AV132" s="34">
        <v>22.95</v>
      </c>
      <c r="AW132" s="34">
        <v>23.89</v>
      </c>
      <c r="AX132" s="34">
        <v>24.15</v>
      </c>
      <c r="AY132" s="34">
        <v>24.94</v>
      </c>
      <c r="AZ132" s="34">
        <v>24.85</v>
      </c>
      <c r="BA132" s="32">
        <f t="shared" si="2"/>
        <v>24.687083333333337</v>
      </c>
    </row>
    <row r="133" spans="1:53" x14ac:dyDescent="0.25">
      <c r="A133" s="24">
        <v>148</v>
      </c>
      <c r="B133" s="24" t="s">
        <v>557</v>
      </c>
      <c r="C133" s="24" t="s">
        <v>365</v>
      </c>
      <c r="D133" s="24" t="s">
        <v>145</v>
      </c>
      <c r="E133" s="35">
        <v>31.72</v>
      </c>
      <c r="F133" s="35">
        <v>32.82</v>
      </c>
      <c r="G133" s="35">
        <v>31.81</v>
      </c>
      <c r="H133" s="35">
        <v>32.14</v>
      </c>
      <c r="I133" s="35">
        <v>31.98</v>
      </c>
      <c r="J133" s="42">
        <v>33.979999999999997</v>
      </c>
      <c r="K133" s="35">
        <v>31.54</v>
      </c>
      <c r="L133" s="35">
        <v>32.06</v>
      </c>
      <c r="M133" s="42">
        <v>32.67</v>
      </c>
      <c r="N133" s="35">
        <v>34.72</v>
      </c>
      <c r="O133" s="35">
        <v>31.84</v>
      </c>
      <c r="P133" s="35">
        <v>32.159999999999997</v>
      </c>
      <c r="Q133" s="35">
        <v>32.479999999999997</v>
      </c>
      <c r="R133" s="35">
        <v>33.9</v>
      </c>
      <c r="S133" s="35">
        <v>32.479999999999997</v>
      </c>
      <c r="T133" s="35">
        <v>32.53</v>
      </c>
      <c r="U133" s="35">
        <v>33.72</v>
      </c>
      <c r="V133" s="35">
        <v>30.71</v>
      </c>
      <c r="W133" s="35">
        <v>30.97</v>
      </c>
      <c r="X133" s="35">
        <v>31.49</v>
      </c>
      <c r="Y133" s="35">
        <v>31.48</v>
      </c>
      <c r="Z133" s="35">
        <v>32.549999999999997</v>
      </c>
      <c r="AA133" s="35">
        <v>33.74</v>
      </c>
      <c r="AB133" s="35">
        <v>31.33</v>
      </c>
      <c r="AC133" s="35">
        <v>29.95</v>
      </c>
      <c r="AD133" s="35">
        <v>31.46</v>
      </c>
      <c r="AE133" s="35">
        <v>34.22</v>
      </c>
      <c r="AF133" s="35">
        <v>32.81</v>
      </c>
      <c r="AG133" s="35">
        <v>31.74</v>
      </c>
      <c r="AH133" s="35">
        <v>34.119999999999997</v>
      </c>
      <c r="AI133" s="35">
        <v>31.54</v>
      </c>
      <c r="AJ133" s="35">
        <v>32.24</v>
      </c>
      <c r="AK133" s="35">
        <v>30.6</v>
      </c>
      <c r="AL133" s="35">
        <v>31.02</v>
      </c>
      <c r="AM133" s="42">
        <v>32.229999999999997</v>
      </c>
      <c r="AN133" s="42">
        <v>32.18</v>
      </c>
      <c r="AO133" s="42">
        <v>31.49</v>
      </c>
      <c r="AP133" s="35">
        <v>30.99</v>
      </c>
      <c r="AQ133" s="42">
        <v>30.75</v>
      </c>
      <c r="AR133" s="42">
        <v>31.19</v>
      </c>
      <c r="AS133" s="35">
        <v>32.200000000000003</v>
      </c>
      <c r="AT133" s="35">
        <v>31.73</v>
      </c>
      <c r="AU133" s="35">
        <v>33.11</v>
      </c>
      <c r="AV133" s="35">
        <v>31.04</v>
      </c>
      <c r="AW133" s="35">
        <v>30.68</v>
      </c>
      <c r="AX133" s="35">
        <v>31.5</v>
      </c>
      <c r="AY133" s="35">
        <v>32.1</v>
      </c>
      <c r="AZ133" s="42">
        <v>31.43</v>
      </c>
      <c r="BA133" s="32">
        <f t="shared" si="2"/>
        <v>32.065416666666671</v>
      </c>
    </row>
    <row r="134" spans="1:53" x14ac:dyDescent="0.25">
      <c r="A134" s="23">
        <v>149</v>
      </c>
      <c r="B134" s="23" t="s">
        <v>558</v>
      </c>
      <c r="C134" s="23" t="s">
        <v>366</v>
      </c>
      <c r="D134" s="23" t="s">
        <v>146</v>
      </c>
      <c r="E134" s="34">
        <v>29.79</v>
      </c>
      <c r="F134" s="34">
        <v>31.82</v>
      </c>
      <c r="G134" s="34">
        <v>30.76</v>
      </c>
      <c r="H134" s="34">
        <v>31.87</v>
      </c>
      <c r="I134" s="34">
        <v>31.07</v>
      </c>
      <c r="J134" s="34">
        <v>32.65</v>
      </c>
      <c r="K134" s="34">
        <v>29.84</v>
      </c>
      <c r="L134" s="34">
        <v>30.8</v>
      </c>
      <c r="M134" s="34">
        <v>30.96</v>
      </c>
      <c r="N134" s="34">
        <v>32.22</v>
      </c>
      <c r="O134" s="34">
        <v>30.16</v>
      </c>
      <c r="P134" s="34">
        <v>30.81</v>
      </c>
      <c r="Q134" s="34">
        <v>30.67</v>
      </c>
      <c r="R134" s="34">
        <v>32.24</v>
      </c>
      <c r="S134" s="34">
        <v>30.31</v>
      </c>
      <c r="T134" s="34">
        <v>32.19</v>
      </c>
      <c r="U134" s="34">
        <v>33.159999999999997</v>
      </c>
      <c r="V134" s="34">
        <v>30.93</v>
      </c>
      <c r="W134" s="34">
        <v>30.67</v>
      </c>
      <c r="X134" s="34">
        <v>30.31</v>
      </c>
      <c r="Y134" s="34">
        <v>30.5</v>
      </c>
      <c r="Z134" s="34">
        <v>30.61</v>
      </c>
      <c r="AA134" s="34">
        <v>31.85</v>
      </c>
      <c r="AB134" s="34">
        <v>30.83</v>
      </c>
      <c r="AC134" s="34">
        <v>30.52</v>
      </c>
      <c r="AD134" s="34">
        <v>30.11</v>
      </c>
      <c r="AE134" s="34">
        <v>32.64</v>
      </c>
      <c r="AF134" s="34">
        <v>31.16</v>
      </c>
      <c r="AG134" s="34">
        <v>30.76</v>
      </c>
      <c r="AH134" s="34">
        <v>31.14</v>
      </c>
      <c r="AI134" s="34">
        <v>30.29</v>
      </c>
      <c r="AJ134" s="34">
        <v>31.23</v>
      </c>
      <c r="AK134" s="34">
        <v>30.9</v>
      </c>
      <c r="AL134" s="34">
        <v>30.21</v>
      </c>
      <c r="AM134" s="34">
        <v>30.12</v>
      </c>
      <c r="AN134" s="34">
        <v>30.44</v>
      </c>
      <c r="AO134" s="34">
        <v>30.16</v>
      </c>
      <c r="AP134" s="34">
        <v>30.53</v>
      </c>
      <c r="AQ134" s="34">
        <v>29.12</v>
      </c>
      <c r="AR134" s="34">
        <v>30.48</v>
      </c>
      <c r="AS134" s="34">
        <v>30.99</v>
      </c>
      <c r="AT134" s="34">
        <v>30.95</v>
      </c>
      <c r="AU134" s="34">
        <v>31.03</v>
      </c>
      <c r="AV134" s="34">
        <v>29.6</v>
      </c>
      <c r="AW134" s="34">
        <v>29.81</v>
      </c>
      <c r="AX134" s="34">
        <v>29.84</v>
      </c>
      <c r="AY134" s="34">
        <v>30.77</v>
      </c>
      <c r="AZ134" s="34">
        <v>29.55</v>
      </c>
      <c r="BA134" s="32">
        <f t="shared" si="2"/>
        <v>30.820208333333326</v>
      </c>
    </row>
    <row r="135" spans="1:53" x14ac:dyDescent="0.25">
      <c r="A135" s="24">
        <v>150</v>
      </c>
      <c r="B135" s="24" t="s">
        <v>559</v>
      </c>
      <c r="C135" s="24" t="s">
        <v>367</v>
      </c>
      <c r="D135" s="24" t="s">
        <v>147</v>
      </c>
      <c r="E135" s="35">
        <v>27.73</v>
      </c>
      <c r="F135" s="35">
        <v>30.69</v>
      </c>
      <c r="G135" s="35">
        <v>29.54</v>
      </c>
      <c r="H135" s="35">
        <v>30.72</v>
      </c>
      <c r="I135" s="35">
        <v>29.6</v>
      </c>
      <c r="J135" s="35">
        <v>31.54</v>
      </c>
      <c r="K135" s="35">
        <v>27.88</v>
      </c>
      <c r="L135" s="35">
        <v>29.68</v>
      </c>
      <c r="M135" s="35">
        <v>29.77</v>
      </c>
      <c r="N135" s="35">
        <v>30.94</v>
      </c>
      <c r="O135" s="35">
        <v>28.85</v>
      </c>
      <c r="P135" s="35">
        <v>28.91</v>
      </c>
      <c r="Q135" s="35">
        <v>29.12</v>
      </c>
      <c r="R135" s="35">
        <v>30.86</v>
      </c>
      <c r="S135" s="35">
        <v>29.08</v>
      </c>
      <c r="T135" s="35">
        <v>31.15</v>
      </c>
      <c r="U135" s="35">
        <v>31.71</v>
      </c>
      <c r="V135" s="35">
        <v>29.87</v>
      </c>
      <c r="W135" s="35">
        <v>28.69</v>
      </c>
      <c r="X135" s="35">
        <v>28.55</v>
      </c>
      <c r="Y135" s="35">
        <v>28.81</v>
      </c>
      <c r="Z135" s="35">
        <v>29.03</v>
      </c>
      <c r="AA135" s="35">
        <v>30.48</v>
      </c>
      <c r="AB135" s="35">
        <v>29.26</v>
      </c>
      <c r="AC135" s="35">
        <v>29.56</v>
      </c>
      <c r="AD135" s="35">
        <v>28.83</v>
      </c>
      <c r="AE135" s="35">
        <v>30.98</v>
      </c>
      <c r="AF135" s="35">
        <v>29.93</v>
      </c>
      <c r="AG135" s="35">
        <v>29.86</v>
      </c>
      <c r="AH135" s="35">
        <v>30.07</v>
      </c>
      <c r="AI135" s="35">
        <v>28.93</v>
      </c>
      <c r="AJ135" s="35">
        <v>30.04</v>
      </c>
      <c r="AK135" s="35">
        <v>30.46</v>
      </c>
      <c r="AL135" s="35">
        <v>28.3</v>
      </c>
      <c r="AM135" s="35">
        <v>28.73</v>
      </c>
      <c r="AN135" s="35">
        <v>28.99</v>
      </c>
      <c r="AO135" s="35">
        <v>29.28</v>
      </c>
      <c r="AP135" s="35">
        <v>29.16</v>
      </c>
      <c r="AQ135" s="35">
        <v>27.85</v>
      </c>
      <c r="AR135" s="35">
        <v>29.29</v>
      </c>
      <c r="AS135" s="35">
        <v>29.87</v>
      </c>
      <c r="AT135" s="35">
        <v>30.14</v>
      </c>
      <c r="AU135" s="35">
        <v>29.48</v>
      </c>
      <c r="AV135" s="35">
        <v>27.92</v>
      </c>
      <c r="AW135" s="35">
        <v>28.31</v>
      </c>
      <c r="AX135" s="35">
        <v>28.66</v>
      </c>
      <c r="AY135" s="35">
        <v>29.33</v>
      </c>
      <c r="AZ135" s="35">
        <v>28.66</v>
      </c>
      <c r="BA135" s="32">
        <f t="shared" si="2"/>
        <v>29.481041666666666</v>
      </c>
    </row>
    <row r="136" spans="1:53" x14ac:dyDescent="0.25">
      <c r="A136" s="23">
        <v>151</v>
      </c>
      <c r="B136" s="23" t="s">
        <v>560</v>
      </c>
      <c r="C136" s="23" t="s">
        <v>368</v>
      </c>
      <c r="D136" s="23" t="s">
        <v>148</v>
      </c>
      <c r="E136" s="34">
        <v>26.97</v>
      </c>
      <c r="F136" s="34">
        <v>28.89</v>
      </c>
      <c r="G136" s="34">
        <v>27.09</v>
      </c>
      <c r="H136" s="34">
        <v>29.11</v>
      </c>
      <c r="I136" s="34">
        <v>29.04</v>
      </c>
      <c r="J136" s="34">
        <v>29.75</v>
      </c>
      <c r="K136" s="34">
        <v>27.29</v>
      </c>
      <c r="L136" s="34">
        <v>29.15</v>
      </c>
      <c r="M136" s="34">
        <v>28.61</v>
      </c>
      <c r="N136" s="34">
        <v>29.7</v>
      </c>
      <c r="O136" s="34">
        <v>28.1</v>
      </c>
      <c r="P136" s="34">
        <v>27.93</v>
      </c>
      <c r="Q136" s="34">
        <v>27.9</v>
      </c>
      <c r="R136" s="34">
        <v>30.27</v>
      </c>
      <c r="S136" s="34">
        <v>27.28</v>
      </c>
      <c r="T136" s="34">
        <v>29.72</v>
      </c>
      <c r="U136" s="34">
        <v>30.49</v>
      </c>
      <c r="V136" s="34">
        <v>28.04</v>
      </c>
      <c r="W136" s="34">
        <v>27.92</v>
      </c>
      <c r="X136" s="34">
        <v>27.93</v>
      </c>
      <c r="Y136" s="34">
        <v>27.34</v>
      </c>
      <c r="Z136" s="34">
        <v>27.8</v>
      </c>
      <c r="AA136" s="34">
        <v>29.99</v>
      </c>
      <c r="AB136" s="34">
        <v>28.67</v>
      </c>
      <c r="AC136" s="34">
        <v>27.64</v>
      </c>
      <c r="AD136" s="34">
        <v>27.33</v>
      </c>
      <c r="AE136" s="34">
        <v>29.97</v>
      </c>
      <c r="AF136" s="34">
        <v>28.71</v>
      </c>
      <c r="AG136" s="34">
        <v>28.5</v>
      </c>
      <c r="AH136" s="34">
        <v>28.94</v>
      </c>
      <c r="AI136" s="34">
        <v>27</v>
      </c>
      <c r="AJ136" s="34">
        <v>28.61</v>
      </c>
      <c r="AK136" s="34">
        <v>27.57</v>
      </c>
      <c r="AL136" s="34">
        <v>27.46</v>
      </c>
      <c r="AM136" s="34">
        <v>27.27</v>
      </c>
      <c r="AN136" s="34">
        <v>27.65</v>
      </c>
      <c r="AO136" s="34">
        <v>27.74</v>
      </c>
      <c r="AP136" s="34">
        <v>27.43</v>
      </c>
      <c r="AQ136" s="34">
        <v>26.03</v>
      </c>
      <c r="AR136" s="34">
        <v>26.88</v>
      </c>
      <c r="AS136" s="34">
        <v>27.29</v>
      </c>
      <c r="AT136" s="34">
        <v>27.57</v>
      </c>
      <c r="AU136" s="34">
        <v>27.8</v>
      </c>
      <c r="AV136" s="34">
        <v>26.66</v>
      </c>
      <c r="AW136" s="34">
        <v>26.67</v>
      </c>
      <c r="AX136" s="34">
        <v>26.95</v>
      </c>
      <c r="AY136" s="34">
        <v>27.74</v>
      </c>
      <c r="AZ136" s="34">
        <v>26.69</v>
      </c>
      <c r="BA136" s="32">
        <f t="shared" si="2"/>
        <v>28.064166666666669</v>
      </c>
    </row>
    <row r="137" spans="1:53" x14ac:dyDescent="0.25">
      <c r="A137" s="24">
        <v>152</v>
      </c>
      <c r="B137" s="24" t="s">
        <v>561</v>
      </c>
      <c r="C137" s="24" t="s">
        <v>369</v>
      </c>
      <c r="D137" s="24" t="s">
        <v>149</v>
      </c>
      <c r="E137" s="35">
        <v>31.27</v>
      </c>
      <c r="F137" s="35">
        <v>33.49</v>
      </c>
      <c r="G137" s="35">
        <v>32.51</v>
      </c>
      <c r="H137" s="35">
        <v>34.18</v>
      </c>
      <c r="I137" s="35">
        <v>32.72</v>
      </c>
      <c r="J137" s="35">
        <v>34.53</v>
      </c>
      <c r="K137" s="35">
        <v>31.43</v>
      </c>
      <c r="L137" s="35">
        <v>32.659999999999997</v>
      </c>
      <c r="M137" s="35">
        <v>33.090000000000003</v>
      </c>
      <c r="N137" s="35">
        <v>34.33</v>
      </c>
      <c r="O137" s="35">
        <v>32.19</v>
      </c>
      <c r="P137" s="35">
        <v>32.08</v>
      </c>
      <c r="Q137" s="35">
        <v>31.58</v>
      </c>
      <c r="R137" s="35">
        <v>33.89</v>
      </c>
      <c r="S137" s="35">
        <v>32.090000000000003</v>
      </c>
      <c r="T137" s="67">
        <v>36.799999999999997</v>
      </c>
      <c r="U137" s="67">
        <v>40</v>
      </c>
      <c r="V137" s="35">
        <v>33.549999999999997</v>
      </c>
      <c r="W137" s="35">
        <v>31.99</v>
      </c>
      <c r="X137" s="35">
        <v>31.98</v>
      </c>
      <c r="Y137" s="35">
        <v>32.03</v>
      </c>
      <c r="Z137" s="35">
        <v>32.72</v>
      </c>
      <c r="AA137" s="35">
        <v>33.619999999999997</v>
      </c>
      <c r="AB137" s="35">
        <v>32.96</v>
      </c>
      <c r="AC137" s="35">
        <v>32.909999999999997</v>
      </c>
      <c r="AD137" s="35">
        <v>32</v>
      </c>
      <c r="AE137" s="35">
        <v>33.590000000000003</v>
      </c>
      <c r="AF137" s="35">
        <v>33.06</v>
      </c>
      <c r="AG137" s="35">
        <v>33.9</v>
      </c>
      <c r="AH137" s="35">
        <v>33.64</v>
      </c>
      <c r="AI137" s="35">
        <v>31.85</v>
      </c>
      <c r="AJ137" s="35">
        <v>33.07</v>
      </c>
      <c r="AK137" s="35">
        <v>33.93</v>
      </c>
      <c r="AL137" s="35">
        <v>31.55</v>
      </c>
      <c r="AM137" s="35">
        <v>31.83</v>
      </c>
      <c r="AN137" s="35">
        <v>32.72</v>
      </c>
      <c r="AO137" s="35">
        <v>31.78</v>
      </c>
      <c r="AP137" s="35">
        <v>31.91</v>
      </c>
      <c r="AQ137" s="35">
        <v>31.34</v>
      </c>
      <c r="AR137" s="35">
        <v>32.130000000000003</v>
      </c>
      <c r="AS137" s="35">
        <v>33.770000000000003</v>
      </c>
      <c r="AT137" s="35">
        <v>32.909999999999997</v>
      </c>
      <c r="AU137" s="35">
        <v>31.91</v>
      </c>
      <c r="AV137" s="35">
        <v>30.76</v>
      </c>
      <c r="AW137" s="35">
        <v>30.9</v>
      </c>
      <c r="AX137" s="35">
        <v>31.5</v>
      </c>
      <c r="AY137" s="35">
        <v>32.6</v>
      </c>
      <c r="AZ137" s="35">
        <v>31.85</v>
      </c>
      <c r="BA137" s="32">
        <f t="shared" si="2"/>
        <v>32.814583333333331</v>
      </c>
    </row>
    <row r="138" spans="1:53" x14ac:dyDescent="0.25">
      <c r="A138" s="23">
        <v>153</v>
      </c>
      <c r="B138" s="23" t="s">
        <v>562</v>
      </c>
      <c r="C138" s="23" t="s">
        <v>370</v>
      </c>
      <c r="D138" s="23" t="s">
        <v>150</v>
      </c>
      <c r="E138" s="34">
        <v>24.06</v>
      </c>
      <c r="F138" s="34">
        <v>25.19</v>
      </c>
      <c r="G138" s="34">
        <v>24.57</v>
      </c>
      <c r="H138" s="34">
        <v>24.67</v>
      </c>
      <c r="I138" s="34">
        <v>25.32</v>
      </c>
      <c r="J138" s="34">
        <v>26.14</v>
      </c>
      <c r="K138" s="34">
        <v>23.84</v>
      </c>
      <c r="L138" s="34">
        <v>25.54</v>
      </c>
      <c r="M138" s="34">
        <v>25.57</v>
      </c>
      <c r="N138" s="34">
        <v>26.55</v>
      </c>
      <c r="O138" s="34">
        <v>24.71</v>
      </c>
      <c r="P138" s="34">
        <v>24.7</v>
      </c>
      <c r="Q138" s="34">
        <v>25.23</v>
      </c>
      <c r="R138" s="34">
        <v>26.61</v>
      </c>
      <c r="S138" s="34">
        <v>24.69</v>
      </c>
      <c r="T138" s="34">
        <v>25.74</v>
      </c>
      <c r="U138" s="34">
        <v>26.74</v>
      </c>
      <c r="V138" s="34">
        <v>23.09</v>
      </c>
      <c r="W138" s="34">
        <v>24.67</v>
      </c>
      <c r="X138" s="34">
        <v>24.73</v>
      </c>
      <c r="Y138" s="34">
        <v>24.66</v>
      </c>
      <c r="Z138" s="34">
        <v>24.82</v>
      </c>
      <c r="AA138" s="34">
        <v>26.23</v>
      </c>
      <c r="AB138" s="34">
        <v>24.02</v>
      </c>
      <c r="AC138" s="34">
        <v>22.69</v>
      </c>
      <c r="AD138" s="34">
        <v>24.25</v>
      </c>
      <c r="AE138" s="34">
        <v>27.14</v>
      </c>
      <c r="AF138" s="34">
        <v>25.53</v>
      </c>
      <c r="AG138" s="34">
        <v>25.05</v>
      </c>
      <c r="AH138" s="34">
        <v>25.23</v>
      </c>
      <c r="AI138" s="34">
        <v>24.29</v>
      </c>
      <c r="AJ138" s="34">
        <v>25.65</v>
      </c>
      <c r="AK138" s="34">
        <v>23.58</v>
      </c>
      <c r="AL138" s="34">
        <v>23.68</v>
      </c>
      <c r="AM138" s="34">
        <v>24.77</v>
      </c>
      <c r="AN138" s="34">
        <v>25.28</v>
      </c>
      <c r="AO138" s="34">
        <v>25.04</v>
      </c>
      <c r="AP138" s="34">
        <v>24.46</v>
      </c>
      <c r="AQ138" s="34">
        <v>23.65</v>
      </c>
      <c r="AR138" s="34">
        <v>24.06</v>
      </c>
      <c r="AS138" s="34">
        <v>24.8</v>
      </c>
      <c r="AT138" s="34">
        <v>24.62</v>
      </c>
      <c r="AU138" s="34">
        <v>25.98</v>
      </c>
      <c r="AV138" s="34">
        <v>24.3</v>
      </c>
      <c r="AW138" s="34">
        <v>23.76</v>
      </c>
      <c r="AX138" s="34">
        <v>24.01</v>
      </c>
      <c r="AY138" s="34">
        <v>24.34</v>
      </c>
      <c r="AZ138" s="34">
        <v>23.93</v>
      </c>
      <c r="BA138" s="32">
        <f t="shared" si="2"/>
        <v>24.837083333333325</v>
      </c>
    </row>
    <row r="139" spans="1:53" x14ac:dyDescent="0.25">
      <c r="A139" s="24">
        <v>154</v>
      </c>
      <c r="B139" s="24" t="s">
        <v>563</v>
      </c>
      <c r="C139" s="24" t="s">
        <v>371</v>
      </c>
      <c r="D139" s="24" t="s">
        <v>151</v>
      </c>
      <c r="E139" s="35">
        <v>31.26</v>
      </c>
      <c r="F139" s="35">
        <v>34.04</v>
      </c>
      <c r="G139" s="35">
        <v>32.96</v>
      </c>
      <c r="H139" s="35">
        <v>33.86</v>
      </c>
      <c r="I139" s="35">
        <v>32.270000000000003</v>
      </c>
      <c r="J139" s="35">
        <v>33.86</v>
      </c>
      <c r="K139" s="35">
        <v>31.23</v>
      </c>
      <c r="L139" s="35">
        <v>32.17</v>
      </c>
      <c r="M139" s="35">
        <v>33.119999999999997</v>
      </c>
      <c r="N139" s="35">
        <v>34.090000000000003</v>
      </c>
      <c r="O139" s="35">
        <v>31.79</v>
      </c>
      <c r="P139" s="35">
        <v>31.94</v>
      </c>
      <c r="Q139" s="35">
        <v>32.9</v>
      </c>
      <c r="R139" s="35">
        <v>34.46</v>
      </c>
      <c r="S139" s="35">
        <v>32.119999999999997</v>
      </c>
      <c r="T139" s="35">
        <v>34.590000000000003</v>
      </c>
      <c r="U139" s="67">
        <v>36.79</v>
      </c>
      <c r="V139" s="35">
        <v>33.61</v>
      </c>
      <c r="W139" s="35">
        <v>32.78</v>
      </c>
      <c r="X139" s="35">
        <v>32.700000000000003</v>
      </c>
      <c r="Y139" s="35">
        <v>33.020000000000003</v>
      </c>
      <c r="Z139" s="35">
        <v>33.28</v>
      </c>
      <c r="AA139" s="35">
        <v>33.840000000000003</v>
      </c>
      <c r="AB139" s="35">
        <v>33.119999999999997</v>
      </c>
      <c r="AC139" s="35">
        <v>32.96</v>
      </c>
      <c r="AD139" s="35">
        <v>32.82</v>
      </c>
      <c r="AE139" s="35">
        <v>34.770000000000003</v>
      </c>
      <c r="AF139" s="35">
        <v>33.68</v>
      </c>
      <c r="AG139" s="35">
        <v>32.700000000000003</v>
      </c>
      <c r="AH139" s="35">
        <v>34.1</v>
      </c>
      <c r="AI139" s="35">
        <v>32.020000000000003</v>
      </c>
      <c r="AJ139" s="35">
        <v>33.69</v>
      </c>
      <c r="AK139" s="35">
        <v>32.770000000000003</v>
      </c>
      <c r="AL139" s="35">
        <v>32.58</v>
      </c>
      <c r="AM139" s="35">
        <v>32.5</v>
      </c>
      <c r="AN139" s="35">
        <v>33.18</v>
      </c>
      <c r="AO139" s="35">
        <v>33.53</v>
      </c>
      <c r="AP139" s="35">
        <v>33.31</v>
      </c>
      <c r="AQ139" s="35">
        <v>31.78</v>
      </c>
      <c r="AR139" s="35">
        <v>33.479999999999997</v>
      </c>
      <c r="AS139" s="35">
        <v>34.299999999999997</v>
      </c>
      <c r="AT139" s="35">
        <v>34.93</v>
      </c>
      <c r="AU139" s="35">
        <v>32.869999999999997</v>
      </c>
      <c r="AV139" s="35">
        <v>31.91</v>
      </c>
      <c r="AW139" s="35">
        <v>32.57</v>
      </c>
      <c r="AX139" s="35">
        <v>32.729999999999997</v>
      </c>
      <c r="AY139" s="35">
        <v>34.03</v>
      </c>
      <c r="AZ139" s="35">
        <v>32.35</v>
      </c>
      <c r="BA139" s="32">
        <f t="shared" si="2"/>
        <v>33.153333333333329</v>
      </c>
    </row>
    <row r="140" spans="1:53" x14ac:dyDescent="0.25">
      <c r="A140" s="23">
        <v>155</v>
      </c>
      <c r="B140" s="23" t="s">
        <v>564</v>
      </c>
      <c r="C140" s="23" t="s">
        <v>372</v>
      </c>
      <c r="D140" s="23" t="s">
        <v>152</v>
      </c>
      <c r="E140" s="34">
        <v>23.57</v>
      </c>
      <c r="F140" s="34">
        <v>24.27</v>
      </c>
      <c r="G140" s="34">
        <v>24.09</v>
      </c>
      <c r="H140" s="34">
        <v>24.94</v>
      </c>
      <c r="I140" s="34">
        <v>24.83</v>
      </c>
      <c r="J140" s="34">
        <v>25.85</v>
      </c>
      <c r="K140" s="34">
        <v>24.3</v>
      </c>
      <c r="L140" s="34">
        <v>25.74</v>
      </c>
      <c r="M140" s="34">
        <v>25.22</v>
      </c>
      <c r="N140" s="34">
        <v>26.61</v>
      </c>
      <c r="O140" s="34">
        <v>24.03</v>
      </c>
      <c r="P140" s="34">
        <v>24.33</v>
      </c>
      <c r="Q140" s="34">
        <v>26.09</v>
      </c>
      <c r="R140" s="34">
        <v>26.26</v>
      </c>
      <c r="S140" s="34">
        <v>24.92</v>
      </c>
      <c r="T140" s="34">
        <v>25.55</v>
      </c>
      <c r="U140" s="34">
        <v>25.89</v>
      </c>
      <c r="V140" s="34">
        <v>21.96</v>
      </c>
      <c r="W140" s="34">
        <v>24.71</v>
      </c>
      <c r="X140" s="34">
        <v>24.01</v>
      </c>
      <c r="Y140" s="34">
        <v>23.67</v>
      </c>
      <c r="Z140" s="34">
        <v>24.25</v>
      </c>
      <c r="AA140" s="34">
        <v>25.85</v>
      </c>
      <c r="AB140" s="34">
        <v>23.01</v>
      </c>
      <c r="AC140" s="34">
        <v>21.97</v>
      </c>
      <c r="AD140" s="34">
        <v>23.78</v>
      </c>
      <c r="AE140" s="34">
        <v>26.8</v>
      </c>
      <c r="AF140" s="34">
        <v>25.69</v>
      </c>
      <c r="AG140" s="34">
        <v>24.07</v>
      </c>
      <c r="AH140" s="34">
        <v>24.24</v>
      </c>
      <c r="AI140" s="34">
        <v>24.71</v>
      </c>
      <c r="AJ140" s="34">
        <v>25.76</v>
      </c>
      <c r="AK140" s="34">
        <v>22.82</v>
      </c>
      <c r="AL140" s="34">
        <v>23.02</v>
      </c>
      <c r="AM140" s="34">
        <v>23.94</v>
      </c>
      <c r="AN140" s="34">
        <v>24.53</v>
      </c>
      <c r="AO140" s="34">
        <v>26.14</v>
      </c>
      <c r="AP140" s="34">
        <v>24.34</v>
      </c>
      <c r="AQ140" s="34">
        <v>24.15</v>
      </c>
      <c r="AR140" s="34">
        <v>22.85</v>
      </c>
      <c r="AS140" s="34">
        <v>23.54</v>
      </c>
      <c r="AT140" s="34">
        <v>23.12</v>
      </c>
      <c r="AU140" s="34">
        <v>26.98</v>
      </c>
      <c r="AV140" s="34">
        <v>24.8</v>
      </c>
      <c r="AW140" s="34">
        <v>23.85</v>
      </c>
      <c r="AX140" s="34">
        <v>23.92</v>
      </c>
      <c r="AY140" s="34">
        <v>23.75</v>
      </c>
      <c r="AZ140" s="34">
        <v>24.06</v>
      </c>
      <c r="BA140" s="70">
        <f>AVERAGE(E140:AZ140)</f>
        <v>24.516249999999999</v>
      </c>
    </row>
    <row r="141" spans="1:53" x14ac:dyDescent="0.25">
      <c r="A141" s="24">
        <v>156</v>
      </c>
      <c r="B141" s="24" t="s">
        <v>565</v>
      </c>
      <c r="C141" s="24" t="s">
        <v>373</v>
      </c>
      <c r="D141" s="24" t="s">
        <v>153</v>
      </c>
      <c r="E141" s="35">
        <v>24.93</v>
      </c>
      <c r="F141" s="35">
        <v>25.86</v>
      </c>
      <c r="G141" s="35">
        <v>25.25</v>
      </c>
      <c r="H141" s="35">
        <v>25.59</v>
      </c>
      <c r="I141" s="35">
        <v>25.68</v>
      </c>
      <c r="J141" s="35">
        <v>26.86</v>
      </c>
      <c r="K141" s="35">
        <v>24.58</v>
      </c>
      <c r="L141" s="35">
        <v>25.78</v>
      </c>
      <c r="M141" s="35">
        <v>26.14</v>
      </c>
      <c r="N141" s="35">
        <v>27.73</v>
      </c>
      <c r="O141" s="35">
        <v>25.23</v>
      </c>
      <c r="P141" s="35">
        <v>25.45</v>
      </c>
      <c r="Q141" s="35">
        <v>26.06</v>
      </c>
      <c r="R141" s="35">
        <v>27.46</v>
      </c>
      <c r="S141" s="35">
        <v>25.57</v>
      </c>
      <c r="T141" s="35">
        <v>26.33</v>
      </c>
      <c r="U141" s="35">
        <v>27.49</v>
      </c>
      <c r="V141" s="35">
        <v>23.88</v>
      </c>
      <c r="W141" s="35">
        <v>25.58</v>
      </c>
      <c r="X141" s="35">
        <v>25.44</v>
      </c>
      <c r="Y141" s="35">
        <v>25.44</v>
      </c>
      <c r="Z141" s="35">
        <v>25.66</v>
      </c>
      <c r="AA141" s="35">
        <v>26.63</v>
      </c>
      <c r="AB141" s="35">
        <v>24.77</v>
      </c>
      <c r="AC141" s="35">
        <v>23.51</v>
      </c>
      <c r="AD141" s="35">
        <v>24.92</v>
      </c>
      <c r="AE141" s="35">
        <v>27.84</v>
      </c>
      <c r="AF141" s="35">
        <v>26.21</v>
      </c>
      <c r="AG141" s="35">
        <v>25.55</v>
      </c>
      <c r="AH141" s="35">
        <v>25.93</v>
      </c>
      <c r="AI141" s="35">
        <v>24.99</v>
      </c>
      <c r="AJ141" s="35">
        <v>26.47</v>
      </c>
      <c r="AK141" s="35">
        <v>24.31</v>
      </c>
      <c r="AL141" s="35">
        <v>26.14</v>
      </c>
      <c r="AM141" s="35">
        <v>25.26</v>
      </c>
      <c r="AN141" s="35">
        <v>25.83</v>
      </c>
      <c r="AO141" s="35">
        <v>25.47</v>
      </c>
      <c r="AP141" s="35">
        <v>25.03</v>
      </c>
      <c r="AQ141" s="35">
        <v>24.28</v>
      </c>
      <c r="AR141" s="35">
        <v>24.66</v>
      </c>
      <c r="AS141" s="35">
        <v>25.27</v>
      </c>
      <c r="AT141" s="35">
        <v>24.98</v>
      </c>
      <c r="AU141" s="35">
        <v>26.55</v>
      </c>
      <c r="AV141" s="35">
        <v>25.03</v>
      </c>
      <c r="AW141" s="35">
        <v>24.24</v>
      </c>
      <c r="AX141" s="35">
        <v>24.52</v>
      </c>
      <c r="AY141" s="35">
        <v>25.11</v>
      </c>
      <c r="AZ141" s="35">
        <v>24.51</v>
      </c>
      <c r="BA141" s="32">
        <f t="shared" si="2"/>
        <v>25.541666666666661</v>
      </c>
    </row>
    <row r="142" spans="1:53" x14ac:dyDescent="0.25">
      <c r="A142" s="23">
        <v>157</v>
      </c>
      <c r="B142" s="23" t="s">
        <v>566</v>
      </c>
      <c r="C142" s="23" t="s">
        <v>374</v>
      </c>
      <c r="D142" s="23" t="s">
        <v>154</v>
      </c>
      <c r="E142" s="34">
        <v>24.59</v>
      </c>
      <c r="F142" s="34">
        <v>26.75</v>
      </c>
      <c r="G142" s="34">
        <v>25.3</v>
      </c>
      <c r="H142" s="34">
        <v>26.78</v>
      </c>
      <c r="I142" s="34">
        <v>26.42</v>
      </c>
      <c r="J142" s="34">
        <v>27.28</v>
      </c>
      <c r="K142" s="34">
        <v>25.09</v>
      </c>
      <c r="L142" s="34">
        <v>26.67</v>
      </c>
      <c r="M142" s="34">
        <v>26.42</v>
      </c>
      <c r="N142" s="34">
        <v>27.62</v>
      </c>
      <c r="O142" s="34">
        <v>25.6</v>
      </c>
      <c r="P142" s="34">
        <v>25.66</v>
      </c>
      <c r="Q142" s="34">
        <v>25.64</v>
      </c>
      <c r="R142" s="34">
        <v>27.49</v>
      </c>
      <c r="S142" s="34">
        <v>25.18</v>
      </c>
      <c r="T142" s="34">
        <v>27.46</v>
      </c>
      <c r="U142" s="34">
        <v>28</v>
      </c>
      <c r="V142" s="34">
        <v>25.8</v>
      </c>
      <c r="W142" s="34">
        <v>25.74</v>
      </c>
      <c r="X142" s="34">
        <v>25.49</v>
      </c>
      <c r="Y142" s="34">
        <v>25.46</v>
      </c>
      <c r="Z142" s="34">
        <v>25.95</v>
      </c>
      <c r="AA142" s="34">
        <v>27.6</v>
      </c>
      <c r="AB142" s="34">
        <v>26.19</v>
      </c>
      <c r="AC142" s="34">
        <v>25.68</v>
      </c>
      <c r="AD142" s="34">
        <v>25.11</v>
      </c>
      <c r="AE142" s="34">
        <v>27.62</v>
      </c>
      <c r="AF142" s="34">
        <v>26.6</v>
      </c>
      <c r="AG142" s="34">
        <v>26.18</v>
      </c>
      <c r="AH142" s="34">
        <v>26.62</v>
      </c>
      <c r="AI142" s="34">
        <v>25.11</v>
      </c>
      <c r="AJ142" s="34">
        <v>26.2</v>
      </c>
      <c r="AK142" s="34">
        <v>25.65</v>
      </c>
      <c r="AL142" s="34">
        <v>24.99</v>
      </c>
      <c r="AM142" s="34">
        <v>25.18</v>
      </c>
      <c r="AN142" s="34">
        <v>25.5</v>
      </c>
      <c r="AO142" s="34">
        <v>25.74</v>
      </c>
      <c r="AP142" s="34">
        <v>25.61</v>
      </c>
      <c r="AQ142" s="34">
        <v>24.45</v>
      </c>
      <c r="AR142" s="34">
        <v>25</v>
      </c>
      <c r="AS142" s="34">
        <v>25.65</v>
      </c>
      <c r="AT142" s="34">
        <v>25.6</v>
      </c>
      <c r="AU142" s="34">
        <v>26.03</v>
      </c>
      <c r="AV142" s="34">
        <v>24.56</v>
      </c>
      <c r="AW142" s="34">
        <v>24.65</v>
      </c>
      <c r="AX142" s="34">
        <v>25.09</v>
      </c>
      <c r="AY142" s="34">
        <v>25.88</v>
      </c>
      <c r="AZ142" s="34">
        <v>24.9</v>
      </c>
      <c r="BA142" s="32">
        <f t="shared" si="2"/>
        <v>25.912083333333339</v>
      </c>
    </row>
    <row r="143" spans="1:53" x14ac:dyDescent="0.25">
      <c r="A143" s="24">
        <v>158</v>
      </c>
      <c r="B143" s="24" t="s">
        <v>567</v>
      </c>
      <c r="C143" s="24" t="s">
        <v>375</v>
      </c>
      <c r="D143" s="24" t="s">
        <v>155</v>
      </c>
      <c r="E143" s="35">
        <v>29.53</v>
      </c>
      <c r="F143" s="35">
        <v>30.33</v>
      </c>
      <c r="G143" s="35">
        <v>29.9</v>
      </c>
      <c r="H143" s="35">
        <v>30.2</v>
      </c>
      <c r="I143" s="35">
        <v>30.08</v>
      </c>
      <c r="J143" s="35">
        <v>31.51</v>
      </c>
      <c r="K143" s="35">
        <v>29.98</v>
      </c>
      <c r="L143" s="35">
        <v>31.51</v>
      </c>
      <c r="M143" s="35">
        <v>31.44</v>
      </c>
      <c r="N143" s="35">
        <v>32.19</v>
      </c>
      <c r="O143" s="35">
        <v>30.11</v>
      </c>
      <c r="P143" s="35">
        <v>30.57</v>
      </c>
      <c r="Q143" s="35">
        <v>31.48</v>
      </c>
      <c r="R143" s="35">
        <v>32.54</v>
      </c>
      <c r="S143" s="35">
        <v>30.31</v>
      </c>
      <c r="T143" s="35">
        <v>31.1</v>
      </c>
      <c r="U143" s="35">
        <v>32.229999999999997</v>
      </c>
      <c r="V143" s="35">
        <v>28.16</v>
      </c>
      <c r="W143" s="35">
        <v>30.72</v>
      </c>
      <c r="X143" s="35">
        <v>30.19</v>
      </c>
      <c r="Y143" s="35">
        <v>29.74</v>
      </c>
      <c r="Z143" s="35">
        <v>30.24</v>
      </c>
      <c r="AA143" s="35">
        <v>31.49</v>
      </c>
      <c r="AB143" s="35">
        <v>29.27</v>
      </c>
      <c r="AC143" s="35">
        <v>28.09</v>
      </c>
      <c r="AD143" s="35">
        <v>29.92</v>
      </c>
      <c r="AE143" s="35">
        <v>33.19</v>
      </c>
      <c r="AF143" s="35">
        <v>31.49</v>
      </c>
      <c r="AG143" s="35">
        <v>30.06</v>
      </c>
      <c r="AH143" s="35">
        <v>30.69</v>
      </c>
      <c r="AI143" s="35">
        <v>29.92</v>
      </c>
      <c r="AJ143" s="35">
        <v>31.54</v>
      </c>
      <c r="AK143" s="35">
        <v>28.87</v>
      </c>
      <c r="AL143" s="35">
        <v>29.13</v>
      </c>
      <c r="AM143" s="35">
        <v>29.84</v>
      </c>
      <c r="AN143" s="35">
        <v>30.71</v>
      </c>
      <c r="AO143" s="35">
        <v>30.82</v>
      </c>
      <c r="AP143" s="35">
        <v>29.99</v>
      </c>
      <c r="AQ143" s="35">
        <v>29.33</v>
      </c>
      <c r="AR143" s="35">
        <v>29.43</v>
      </c>
      <c r="AS143" s="35">
        <v>30.12</v>
      </c>
      <c r="AT143" s="35">
        <v>29.88</v>
      </c>
      <c r="AU143" s="35">
        <v>31.89</v>
      </c>
      <c r="AV143" s="35">
        <v>29.84</v>
      </c>
      <c r="AW143" s="35">
        <v>29.06</v>
      </c>
      <c r="AX143" s="35">
        <v>29.29</v>
      </c>
      <c r="AY143" s="35">
        <v>29.51</v>
      </c>
      <c r="AZ143" s="35">
        <v>28.74</v>
      </c>
      <c r="BA143" s="32">
        <f t="shared" si="2"/>
        <v>30.336874999999996</v>
      </c>
    </row>
    <row r="144" spans="1:53" x14ac:dyDescent="0.25">
      <c r="A144" s="23">
        <v>159</v>
      </c>
      <c r="B144" s="23" t="s">
        <v>568</v>
      </c>
      <c r="C144" s="23" t="s">
        <v>376</v>
      </c>
      <c r="D144" s="23" t="s">
        <v>156</v>
      </c>
      <c r="E144" s="34">
        <v>28.08</v>
      </c>
      <c r="F144" s="34">
        <v>29.18</v>
      </c>
      <c r="G144" s="34">
        <v>28.61</v>
      </c>
      <c r="H144" s="34">
        <v>29.82</v>
      </c>
      <c r="I144" s="34">
        <v>29.68</v>
      </c>
      <c r="J144" s="34">
        <v>30.86</v>
      </c>
      <c r="K144" s="34">
        <v>28.2</v>
      </c>
      <c r="L144" s="34">
        <v>29.69</v>
      </c>
      <c r="M144" s="34">
        <v>29.5</v>
      </c>
      <c r="N144" s="34">
        <v>30.71</v>
      </c>
      <c r="O144" s="34">
        <v>28.45</v>
      </c>
      <c r="P144" s="34">
        <v>28.69</v>
      </c>
      <c r="Q144" s="34">
        <v>29.46</v>
      </c>
      <c r="R144" s="34">
        <v>31.11</v>
      </c>
      <c r="S144" s="34">
        <v>28.73</v>
      </c>
      <c r="T144" s="34">
        <v>29.96</v>
      </c>
      <c r="U144" s="34">
        <v>30.89</v>
      </c>
      <c r="V144" s="34">
        <v>28.12</v>
      </c>
      <c r="W144" s="34">
        <v>28.59</v>
      </c>
      <c r="X144" s="34">
        <v>28.65</v>
      </c>
      <c r="Y144" s="34">
        <v>28.52</v>
      </c>
      <c r="Z144" s="34">
        <v>29.3</v>
      </c>
      <c r="AA144" s="34">
        <v>30.57</v>
      </c>
      <c r="AB144" s="34">
        <v>29.03</v>
      </c>
      <c r="AC144" s="34">
        <v>28.16</v>
      </c>
      <c r="AD144" s="34">
        <v>28.61</v>
      </c>
      <c r="AE144" s="34">
        <v>31.45</v>
      </c>
      <c r="AF144" s="34">
        <v>29.48</v>
      </c>
      <c r="AG144" s="34">
        <v>29.33</v>
      </c>
      <c r="AH144" s="34">
        <v>29.77</v>
      </c>
      <c r="AI144" s="34">
        <v>28.12</v>
      </c>
      <c r="AJ144" s="34">
        <v>29.44</v>
      </c>
      <c r="AK144" s="34">
        <v>28.09</v>
      </c>
      <c r="AL144" s="34">
        <v>28.08</v>
      </c>
      <c r="AM144" s="34">
        <v>28.62</v>
      </c>
      <c r="AN144" s="34">
        <v>29.09</v>
      </c>
      <c r="AO144" s="34">
        <v>27.88</v>
      </c>
      <c r="AP144" s="34">
        <v>27.94</v>
      </c>
      <c r="AQ144" s="34">
        <v>27.26</v>
      </c>
      <c r="AR144" s="34">
        <v>28</v>
      </c>
      <c r="AS144" s="34">
        <v>27.93</v>
      </c>
      <c r="AT144" s="34">
        <v>28.61</v>
      </c>
      <c r="AU144" s="34">
        <v>29.42</v>
      </c>
      <c r="AV144" s="34">
        <v>28.15</v>
      </c>
      <c r="AW144" s="34">
        <v>27.88</v>
      </c>
      <c r="AX144" s="34">
        <v>26.82</v>
      </c>
      <c r="AY144" s="34">
        <v>28.91</v>
      </c>
      <c r="AZ144" s="34">
        <v>28.27</v>
      </c>
      <c r="BA144" s="32">
        <f t="shared" si="2"/>
        <v>28.952291666666678</v>
      </c>
    </row>
    <row r="145" spans="1:53" x14ac:dyDescent="0.25">
      <c r="A145" s="24">
        <v>160</v>
      </c>
      <c r="B145" s="24" t="s">
        <v>569</v>
      </c>
      <c r="C145" s="24" t="s">
        <v>377</v>
      </c>
      <c r="D145" s="24" t="s">
        <v>157</v>
      </c>
      <c r="E145" s="35">
        <v>27.09</v>
      </c>
      <c r="F145" s="35">
        <v>29.26</v>
      </c>
      <c r="G145" s="35">
        <v>28.5</v>
      </c>
      <c r="H145" s="35">
        <v>29.7</v>
      </c>
      <c r="I145" s="35">
        <v>30.17</v>
      </c>
      <c r="J145" s="35">
        <v>30.47</v>
      </c>
      <c r="K145" s="35">
        <v>27.82</v>
      </c>
      <c r="L145" s="35">
        <v>30.57</v>
      </c>
      <c r="M145" s="35">
        <v>29.18</v>
      </c>
      <c r="N145" s="35">
        <v>30.51</v>
      </c>
      <c r="O145" s="35">
        <v>28.81</v>
      </c>
      <c r="P145" s="35">
        <v>28.2</v>
      </c>
      <c r="Q145" s="35">
        <v>28.48</v>
      </c>
      <c r="R145" s="35">
        <v>30.49</v>
      </c>
      <c r="S145" s="35">
        <v>27.96</v>
      </c>
      <c r="T145" s="35">
        <v>30.82</v>
      </c>
      <c r="U145" s="35">
        <v>31.57</v>
      </c>
      <c r="V145" s="35">
        <v>28.04</v>
      </c>
      <c r="W145" s="35">
        <v>28.29</v>
      </c>
      <c r="X145" s="35">
        <v>28.34</v>
      </c>
      <c r="Y145" s="35">
        <v>27.96</v>
      </c>
      <c r="Z145" s="35">
        <v>28.71</v>
      </c>
      <c r="AA145" s="35">
        <v>30.83</v>
      </c>
      <c r="AB145" s="35">
        <v>28.79</v>
      </c>
      <c r="AC145" s="35">
        <v>27.89</v>
      </c>
      <c r="AD145" s="35">
        <v>27.9</v>
      </c>
      <c r="AE145" s="35">
        <v>30.2</v>
      </c>
      <c r="AF145" s="35">
        <v>29.86</v>
      </c>
      <c r="AG145" s="35">
        <v>29.61</v>
      </c>
      <c r="AH145" s="35">
        <v>29.18</v>
      </c>
      <c r="AI145" s="35">
        <v>28.44</v>
      </c>
      <c r="AJ145" s="35">
        <v>29.62</v>
      </c>
      <c r="AK145" s="35">
        <v>28.32</v>
      </c>
      <c r="AL145" s="35">
        <v>27.49</v>
      </c>
      <c r="AM145" s="35">
        <v>27.88</v>
      </c>
      <c r="AN145" s="35">
        <v>28.1</v>
      </c>
      <c r="AO145" s="35">
        <v>29.18</v>
      </c>
      <c r="AP145" s="35">
        <v>28.57</v>
      </c>
      <c r="AQ145" s="35">
        <v>27.68</v>
      </c>
      <c r="AR145" s="35">
        <v>27.83</v>
      </c>
      <c r="AS145" s="35">
        <v>28.6</v>
      </c>
      <c r="AT145" s="35">
        <v>28.31</v>
      </c>
      <c r="AU145" s="35">
        <v>29.06</v>
      </c>
      <c r="AV145" s="35">
        <v>27.66</v>
      </c>
      <c r="AW145" s="35">
        <v>27.64</v>
      </c>
      <c r="AX145" s="35">
        <v>28.23</v>
      </c>
      <c r="AY145" s="35">
        <v>28.66</v>
      </c>
      <c r="AZ145" s="35">
        <v>28.54</v>
      </c>
      <c r="BA145" s="32">
        <f t="shared" si="2"/>
        <v>28.854375000000005</v>
      </c>
    </row>
    <row r="146" spans="1:53" x14ac:dyDescent="0.25">
      <c r="A146" s="23">
        <v>161</v>
      </c>
      <c r="B146" s="23" t="s">
        <v>570</v>
      </c>
      <c r="C146" s="23" t="s">
        <v>378</v>
      </c>
      <c r="D146" s="23" t="s">
        <v>158</v>
      </c>
      <c r="E146" s="34">
        <v>29.51</v>
      </c>
      <c r="F146" s="34">
        <v>31.19</v>
      </c>
      <c r="G146" s="34">
        <v>30.02</v>
      </c>
      <c r="H146" s="34">
        <v>31.32</v>
      </c>
      <c r="I146" s="34">
        <v>30.76</v>
      </c>
      <c r="J146" s="34">
        <v>32.06</v>
      </c>
      <c r="K146" s="34">
        <v>30.78</v>
      </c>
      <c r="L146" s="34">
        <v>31.47</v>
      </c>
      <c r="M146" s="34">
        <v>31.27</v>
      </c>
      <c r="N146" s="34">
        <v>33.25</v>
      </c>
      <c r="O146" s="34">
        <v>30.75</v>
      </c>
      <c r="P146" s="34">
        <v>31.32</v>
      </c>
      <c r="Q146" s="34">
        <v>30.66</v>
      </c>
      <c r="R146" s="34">
        <v>32.770000000000003</v>
      </c>
      <c r="S146" s="42">
        <v>28.45</v>
      </c>
      <c r="T146" s="34">
        <v>32.14</v>
      </c>
      <c r="U146" s="42">
        <v>31.2</v>
      </c>
      <c r="V146" s="34">
        <v>30.76</v>
      </c>
      <c r="W146" s="34">
        <v>30.09</v>
      </c>
      <c r="X146" s="34">
        <v>31.25</v>
      </c>
      <c r="Y146" s="34">
        <v>30.78</v>
      </c>
      <c r="Z146" s="34">
        <v>31.68</v>
      </c>
      <c r="AA146" s="34">
        <v>32.43</v>
      </c>
      <c r="AB146" s="34">
        <v>32.03</v>
      </c>
      <c r="AC146" s="42">
        <v>29.97</v>
      </c>
      <c r="AD146" s="34">
        <v>30.46</v>
      </c>
      <c r="AE146" s="34">
        <v>32.880000000000003</v>
      </c>
      <c r="AF146" s="34">
        <v>31.56</v>
      </c>
      <c r="AG146" s="34">
        <v>31.24</v>
      </c>
      <c r="AH146" s="34">
        <v>31.82</v>
      </c>
      <c r="AI146" s="34">
        <v>30.23</v>
      </c>
      <c r="AJ146" s="34">
        <v>31.28</v>
      </c>
      <c r="AK146" s="34">
        <v>29.94</v>
      </c>
      <c r="AL146" s="34">
        <v>31.31</v>
      </c>
      <c r="AM146" s="34">
        <v>30.83</v>
      </c>
      <c r="AN146" s="34">
        <v>31.17</v>
      </c>
      <c r="AO146" s="34">
        <v>30.9</v>
      </c>
      <c r="AP146" s="34">
        <v>30.87</v>
      </c>
      <c r="AQ146" s="34">
        <v>28.16</v>
      </c>
      <c r="AR146" s="34">
        <v>29.55</v>
      </c>
      <c r="AS146" s="34">
        <v>30.56</v>
      </c>
      <c r="AT146" s="34">
        <v>30.54</v>
      </c>
      <c r="AU146" s="34">
        <v>31.89</v>
      </c>
      <c r="AV146" s="34">
        <v>30.84</v>
      </c>
      <c r="AW146" s="34">
        <v>29.61</v>
      </c>
      <c r="AX146" s="34">
        <v>29.66</v>
      </c>
      <c r="AY146" s="34">
        <v>31.03</v>
      </c>
      <c r="AZ146" s="34">
        <v>29.58</v>
      </c>
      <c r="BA146" s="32">
        <f t="shared" si="2"/>
        <v>30.912916666666661</v>
      </c>
    </row>
    <row r="147" spans="1:53" x14ac:dyDescent="0.25">
      <c r="A147" s="23">
        <v>163</v>
      </c>
      <c r="B147" s="23" t="s">
        <v>572</v>
      </c>
      <c r="C147" s="23" t="s">
        <v>380</v>
      </c>
      <c r="D147" s="23" t="s">
        <v>160</v>
      </c>
      <c r="E147" s="34">
        <v>33.22</v>
      </c>
      <c r="F147" s="64">
        <v>35.35</v>
      </c>
      <c r="G147" s="34">
        <v>32.82</v>
      </c>
      <c r="H147" s="68">
        <v>36.700000000000003</v>
      </c>
      <c r="I147" s="34">
        <v>34.869999999999997</v>
      </c>
      <c r="J147" s="68">
        <v>36.53</v>
      </c>
      <c r="K147" s="34">
        <v>34.049999999999997</v>
      </c>
      <c r="L147" s="34">
        <v>34.96</v>
      </c>
      <c r="M147" s="34">
        <v>34.18</v>
      </c>
      <c r="N147" s="68">
        <v>37.03</v>
      </c>
      <c r="O147" s="34">
        <v>34.630000000000003</v>
      </c>
      <c r="P147" s="34">
        <v>34.07</v>
      </c>
      <c r="Q147" s="34">
        <v>34.619999999999997</v>
      </c>
      <c r="R147" s="64">
        <v>35.9</v>
      </c>
      <c r="S147" s="34">
        <v>34.28</v>
      </c>
      <c r="T147" s="68">
        <v>36.08</v>
      </c>
      <c r="U147" s="68">
        <v>36.49</v>
      </c>
      <c r="V147" s="34">
        <v>34.57</v>
      </c>
      <c r="W147" s="34">
        <v>34.729999999999997</v>
      </c>
      <c r="X147" s="64">
        <v>35.56</v>
      </c>
      <c r="Y147" s="34">
        <v>33.909999999999997</v>
      </c>
      <c r="Z147" s="34">
        <v>34.21</v>
      </c>
      <c r="AA147" s="68">
        <v>36.18</v>
      </c>
      <c r="AB147" s="34">
        <v>34.47</v>
      </c>
      <c r="AC147" s="34">
        <v>34.99</v>
      </c>
      <c r="AD147" s="34">
        <v>33.75</v>
      </c>
      <c r="AE147" s="68">
        <v>40</v>
      </c>
      <c r="AF147" s="64">
        <v>35.33</v>
      </c>
      <c r="AG147" s="34">
        <v>34.979999999999997</v>
      </c>
      <c r="AH147" s="64">
        <v>35.17</v>
      </c>
      <c r="AI147" s="34">
        <v>34.32</v>
      </c>
      <c r="AJ147" s="68">
        <v>36.5</v>
      </c>
      <c r="AK147" s="34">
        <v>33.51</v>
      </c>
      <c r="AL147" s="34">
        <v>34.53</v>
      </c>
      <c r="AM147" s="34">
        <v>33.57</v>
      </c>
      <c r="AN147" s="34">
        <v>33.61</v>
      </c>
      <c r="AO147" s="34">
        <v>33.21</v>
      </c>
      <c r="AP147" s="64">
        <v>35.32</v>
      </c>
      <c r="AQ147" s="34">
        <v>33.19</v>
      </c>
      <c r="AR147" s="34">
        <v>32.54</v>
      </c>
      <c r="AS147" s="34">
        <v>33.54</v>
      </c>
      <c r="AT147" s="34">
        <v>33.44</v>
      </c>
      <c r="AU147" s="64">
        <v>35.590000000000003</v>
      </c>
      <c r="AV147" s="34">
        <v>34.549999999999997</v>
      </c>
      <c r="AW147" s="34">
        <v>33.520000000000003</v>
      </c>
      <c r="AX147" s="34">
        <v>32.82</v>
      </c>
      <c r="AY147" s="68">
        <v>36.14</v>
      </c>
      <c r="AZ147" s="34">
        <v>32.880000000000003</v>
      </c>
      <c r="BA147" s="32">
        <f t="shared" si="2"/>
        <v>34.716874999999995</v>
      </c>
    </row>
    <row r="148" spans="1:53" x14ac:dyDescent="0.25">
      <c r="A148" s="23">
        <v>165</v>
      </c>
      <c r="B148" s="23" t="s">
        <v>574</v>
      </c>
      <c r="C148" s="23" t="s">
        <v>382</v>
      </c>
      <c r="D148" s="23" t="s">
        <v>162</v>
      </c>
      <c r="E148" s="34" t="s">
        <v>204</v>
      </c>
      <c r="F148" s="34">
        <v>30.72</v>
      </c>
      <c r="G148" s="34">
        <v>29.83</v>
      </c>
      <c r="H148" s="34">
        <v>31.56</v>
      </c>
      <c r="I148" s="34">
        <v>31.13</v>
      </c>
      <c r="J148" s="34">
        <v>32.26</v>
      </c>
      <c r="K148" s="34">
        <v>30.12</v>
      </c>
      <c r="L148" s="34">
        <v>30.33</v>
      </c>
      <c r="M148" s="34">
        <v>30.65</v>
      </c>
      <c r="N148" s="34">
        <v>32.56</v>
      </c>
      <c r="O148" s="34">
        <v>29.76</v>
      </c>
      <c r="P148" s="34">
        <v>30.3</v>
      </c>
      <c r="Q148" s="34">
        <v>31.34</v>
      </c>
      <c r="R148" s="34">
        <v>32.54</v>
      </c>
      <c r="S148" s="34">
        <v>30.02</v>
      </c>
      <c r="T148" s="34">
        <v>31.09</v>
      </c>
      <c r="U148" s="34">
        <v>32.17</v>
      </c>
      <c r="V148" s="34">
        <v>30.47</v>
      </c>
      <c r="W148" s="34">
        <v>29.99</v>
      </c>
      <c r="X148" s="34">
        <v>30.77</v>
      </c>
      <c r="Y148" s="34">
        <v>30.51</v>
      </c>
      <c r="Z148" s="34">
        <v>30.87</v>
      </c>
      <c r="AA148" s="34">
        <v>32.44</v>
      </c>
      <c r="AB148" s="34">
        <v>30.25</v>
      </c>
      <c r="AC148" s="34">
        <v>31.09</v>
      </c>
      <c r="AD148" s="34">
        <v>30.3</v>
      </c>
      <c r="AE148" s="34">
        <v>32.69</v>
      </c>
      <c r="AF148" s="34">
        <v>31.86</v>
      </c>
      <c r="AG148" s="34">
        <v>31.16</v>
      </c>
      <c r="AH148" s="34">
        <v>32.25</v>
      </c>
      <c r="AI148" s="34">
        <v>30.24</v>
      </c>
      <c r="AJ148" s="34">
        <v>31.57</v>
      </c>
      <c r="AK148" s="34">
        <v>30.18</v>
      </c>
      <c r="AL148" s="34">
        <v>30.44</v>
      </c>
      <c r="AM148" s="34">
        <v>29.96</v>
      </c>
      <c r="AN148" s="34">
        <v>30.3</v>
      </c>
      <c r="AO148" s="34">
        <v>29.75</v>
      </c>
      <c r="AP148" s="34">
        <v>29.85</v>
      </c>
      <c r="AQ148" s="34">
        <v>28.95</v>
      </c>
      <c r="AR148" s="34">
        <v>28.7</v>
      </c>
      <c r="AS148" s="34">
        <v>29.09</v>
      </c>
      <c r="AT148" s="34">
        <v>29.29</v>
      </c>
      <c r="AU148" s="34">
        <v>32.08</v>
      </c>
      <c r="AV148" s="34">
        <v>30.08</v>
      </c>
      <c r="AW148" s="34">
        <v>29.87</v>
      </c>
      <c r="AX148" s="34">
        <v>28.84</v>
      </c>
      <c r="AY148" s="34">
        <v>30.85</v>
      </c>
      <c r="AZ148" s="34">
        <v>29.56</v>
      </c>
      <c r="BA148" s="32">
        <f t="shared" si="2"/>
        <v>30.651702127659558</v>
      </c>
    </row>
    <row r="149" spans="1:53" x14ac:dyDescent="0.25">
      <c r="A149" s="23">
        <v>167</v>
      </c>
      <c r="B149" s="23" t="s">
        <v>576</v>
      </c>
      <c r="C149" s="23" t="s">
        <v>384</v>
      </c>
      <c r="D149" s="23" t="s">
        <v>164</v>
      </c>
      <c r="E149" s="34" t="s">
        <v>204</v>
      </c>
      <c r="F149" s="34">
        <v>30.56</v>
      </c>
      <c r="G149" s="34">
        <v>29.95</v>
      </c>
      <c r="H149" s="34">
        <v>31.08</v>
      </c>
      <c r="I149" s="34">
        <v>30.61</v>
      </c>
      <c r="J149" s="34">
        <v>32.29</v>
      </c>
      <c r="K149" s="34">
        <v>30.26</v>
      </c>
      <c r="L149" s="34">
        <v>31.66</v>
      </c>
      <c r="M149" s="34">
        <v>30.79</v>
      </c>
      <c r="N149" s="34">
        <v>32.24</v>
      </c>
      <c r="O149" s="34">
        <v>29.95</v>
      </c>
      <c r="P149" s="34">
        <v>30.09</v>
      </c>
      <c r="Q149" s="34">
        <v>31.96</v>
      </c>
      <c r="R149" s="34">
        <v>32.01</v>
      </c>
      <c r="S149" s="34">
        <v>30.19</v>
      </c>
      <c r="T149" s="34">
        <v>31</v>
      </c>
      <c r="U149" s="34">
        <v>32.1</v>
      </c>
      <c r="V149" s="34">
        <v>29.84</v>
      </c>
      <c r="W149" s="34">
        <v>30.79</v>
      </c>
      <c r="X149" s="34">
        <v>30.5</v>
      </c>
      <c r="Y149" s="34">
        <v>29.97</v>
      </c>
      <c r="Z149" s="34">
        <v>30.3</v>
      </c>
      <c r="AA149" s="34">
        <v>32.19</v>
      </c>
      <c r="AB149" s="34">
        <v>30.44</v>
      </c>
      <c r="AC149" s="34">
        <v>29.16</v>
      </c>
      <c r="AD149" s="34">
        <v>29.71</v>
      </c>
      <c r="AE149" s="34">
        <v>32.619999999999997</v>
      </c>
      <c r="AF149" s="34">
        <v>31.27</v>
      </c>
      <c r="AG149" s="34">
        <v>30.57</v>
      </c>
      <c r="AH149" s="34">
        <v>31.08</v>
      </c>
      <c r="AI149" s="34">
        <v>29.78</v>
      </c>
      <c r="AJ149" s="34">
        <v>30.94</v>
      </c>
      <c r="AK149" s="34">
        <v>29.53</v>
      </c>
      <c r="AL149" s="34">
        <v>29.53</v>
      </c>
      <c r="AM149" s="34">
        <v>30.22</v>
      </c>
      <c r="AN149" s="34">
        <v>30.52</v>
      </c>
      <c r="AO149" s="34">
        <v>28.9</v>
      </c>
      <c r="AP149" s="34">
        <v>29.11</v>
      </c>
      <c r="AQ149" s="34">
        <v>28.77</v>
      </c>
      <c r="AR149" s="34">
        <v>29.59</v>
      </c>
      <c r="AS149" s="34">
        <v>29.27</v>
      </c>
      <c r="AT149" s="34">
        <v>29.71</v>
      </c>
      <c r="AU149" s="34">
        <v>31.72</v>
      </c>
      <c r="AV149" s="34">
        <v>30.98</v>
      </c>
      <c r="AW149" s="34">
        <v>30.06</v>
      </c>
      <c r="AX149" s="34">
        <v>28.57</v>
      </c>
      <c r="AY149" s="34">
        <v>30.13</v>
      </c>
      <c r="AZ149" s="34">
        <v>29.51</v>
      </c>
      <c r="BA149" s="32">
        <f t="shared" si="2"/>
        <v>30.468510638297872</v>
      </c>
    </row>
    <row r="150" spans="1:53" s="31" customFormat="1" x14ac:dyDescent="0.25">
      <c r="A150" s="24">
        <v>168</v>
      </c>
      <c r="B150" s="24" t="s">
        <v>577</v>
      </c>
      <c r="C150" s="24" t="s">
        <v>385</v>
      </c>
      <c r="D150" s="24" t="s">
        <v>165</v>
      </c>
      <c r="E150" s="35" t="s">
        <v>204</v>
      </c>
      <c r="F150" s="35">
        <v>31.63</v>
      </c>
      <c r="G150" s="35">
        <v>29.96</v>
      </c>
      <c r="H150" s="35">
        <v>31.56</v>
      </c>
      <c r="I150" s="35">
        <v>30.48</v>
      </c>
      <c r="J150" s="35">
        <v>32.07</v>
      </c>
      <c r="K150" s="35">
        <v>29.34</v>
      </c>
      <c r="L150" s="35">
        <v>30.65</v>
      </c>
      <c r="M150" s="35">
        <v>30.78</v>
      </c>
      <c r="N150" s="35">
        <v>32.5</v>
      </c>
      <c r="O150" s="35">
        <v>30.31</v>
      </c>
      <c r="P150" s="35">
        <v>30.27</v>
      </c>
      <c r="Q150" s="35">
        <v>29.93</v>
      </c>
      <c r="R150" s="35">
        <v>31.93</v>
      </c>
      <c r="S150" s="35">
        <v>29.72</v>
      </c>
      <c r="T150" s="35">
        <v>31.7</v>
      </c>
      <c r="U150" s="35">
        <v>32.53</v>
      </c>
      <c r="V150" s="35">
        <v>30.28</v>
      </c>
      <c r="W150" s="35">
        <v>30.03</v>
      </c>
      <c r="X150" s="35">
        <v>30.01</v>
      </c>
      <c r="Y150" s="35">
        <v>30.09</v>
      </c>
      <c r="Z150" s="35">
        <v>30.03</v>
      </c>
      <c r="AA150" s="35">
        <v>31.24</v>
      </c>
      <c r="AB150" s="35">
        <v>30.08</v>
      </c>
      <c r="AC150" s="35">
        <v>29.88</v>
      </c>
      <c r="AD150" s="35">
        <v>29.61</v>
      </c>
      <c r="AE150" s="35">
        <v>31.92</v>
      </c>
      <c r="AF150" s="35">
        <v>30.94</v>
      </c>
      <c r="AG150" s="35">
        <v>30.35</v>
      </c>
      <c r="AH150" s="35">
        <v>31.33</v>
      </c>
      <c r="AI150" s="35">
        <v>29.45</v>
      </c>
      <c r="AJ150" s="35">
        <v>30.87</v>
      </c>
      <c r="AK150" s="35">
        <v>30.81</v>
      </c>
      <c r="AL150" s="35">
        <v>29.51</v>
      </c>
      <c r="AM150" s="35">
        <v>29.81</v>
      </c>
      <c r="AN150" s="35">
        <v>30.15</v>
      </c>
      <c r="AO150" s="35">
        <v>30.04</v>
      </c>
      <c r="AP150" s="35">
        <v>29.98</v>
      </c>
      <c r="AQ150" s="35">
        <v>28.63</v>
      </c>
      <c r="AR150" s="35">
        <v>29.96</v>
      </c>
      <c r="AS150" s="35">
        <v>30.66</v>
      </c>
      <c r="AT150" s="35">
        <v>30.29</v>
      </c>
      <c r="AU150" s="35">
        <v>30.28</v>
      </c>
      <c r="AV150" s="35">
        <v>29.01</v>
      </c>
      <c r="AW150" s="35">
        <v>29.18</v>
      </c>
      <c r="AX150" s="35">
        <v>29.57</v>
      </c>
      <c r="AY150" s="35">
        <v>30.31</v>
      </c>
      <c r="AZ150" s="35">
        <v>29.33</v>
      </c>
      <c r="BA150" s="32">
        <f t="shared" si="2"/>
        <v>30.404042553191495</v>
      </c>
    </row>
    <row r="151" spans="1:53" s="31" customFormat="1" x14ac:dyDescent="0.25">
      <c r="A151" s="23">
        <v>169</v>
      </c>
      <c r="B151" s="23" t="s">
        <v>578</v>
      </c>
      <c r="C151" s="23" t="s">
        <v>386</v>
      </c>
      <c r="D151" s="23" t="s">
        <v>166</v>
      </c>
      <c r="E151" s="34">
        <v>29.46</v>
      </c>
      <c r="F151" s="34">
        <v>30.81</v>
      </c>
      <c r="G151" s="34">
        <v>30.03</v>
      </c>
      <c r="H151" s="34">
        <v>31.7</v>
      </c>
      <c r="I151" s="34">
        <v>30.89</v>
      </c>
      <c r="J151" s="34">
        <v>32.07</v>
      </c>
      <c r="K151" s="34">
        <v>29.92</v>
      </c>
      <c r="L151" s="34">
        <v>31.45</v>
      </c>
      <c r="M151" s="34">
        <v>32.07</v>
      </c>
      <c r="N151" s="34">
        <v>32.42</v>
      </c>
      <c r="O151" s="34">
        <v>30.25</v>
      </c>
      <c r="P151" s="34">
        <v>30.33</v>
      </c>
      <c r="Q151" s="34">
        <v>30.43</v>
      </c>
      <c r="R151" s="34">
        <v>32.659999999999997</v>
      </c>
      <c r="S151" s="34">
        <v>30.09</v>
      </c>
      <c r="T151" s="34">
        <v>32.69</v>
      </c>
      <c r="U151" s="34">
        <v>32.76</v>
      </c>
      <c r="V151" s="34">
        <v>29.84</v>
      </c>
      <c r="W151" s="34">
        <v>30.34</v>
      </c>
      <c r="X151" s="34">
        <v>30.3</v>
      </c>
      <c r="Y151" s="34">
        <v>30.1</v>
      </c>
      <c r="Z151" s="34">
        <v>30.15</v>
      </c>
      <c r="AA151" s="34">
        <v>31.82</v>
      </c>
      <c r="AB151" s="34">
        <v>30.21</v>
      </c>
      <c r="AC151" s="34">
        <v>29.21</v>
      </c>
      <c r="AD151" s="34">
        <v>29.98</v>
      </c>
      <c r="AE151" s="34">
        <v>32.46</v>
      </c>
      <c r="AF151" s="34">
        <v>32.03</v>
      </c>
      <c r="AG151" s="34">
        <v>30.78</v>
      </c>
      <c r="AH151" s="34">
        <v>31.05</v>
      </c>
      <c r="AI151" s="34">
        <v>29.9</v>
      </c>
      <c r="AJ151" s="34">
        <v>30.93</v>
      </c>
      <c r="AK151" s="34">
        <v>30.02</v>
      </c>
      <c r="AL151" s="34">
        <v>29.69</v>
      </c>
      <c r="AM151" s="34">
        <v>29.91</v>
      </c>
      <c r="AN151" s="34">
        <v>30.19</v>
      </c>
      <c r="AO151" s="34">
        <v>30.56</v>
      </c>
      <c r="AP151" s="34">
        <v>30.08</v>
      </c>
      <c r="AQ151" s="34">
        <v>28.78</v>
      </c>
      <c r="AR151" s="34">
        <v>29.65</v>
      </c>
      <c r="AS151" s="34">
        <v>30.07</v>
      </c>
      <c r="AT151" s="34">
        <v>30.01</v>
      </c>
      <c r="AU151" s="34">
        <v>30.66</v>
      </c>
      <c r="AV151" s="34">
        <v>29.17</v>
      </c>
      <c r="AW151" s="34">
        <v>29.01</v>
      </c>
      <c r="AX151" s="34">
        <v>29.68</v>
      </c>
      <c r="AY151" s="34">
        <v>29.97</v>
      </c>
      <c r="AZ151" s="34">
        <v>29.55</v>
      </c>
      <c r="BA151" s="32">
        <f t="shared" si="2"/>
        <v>30.544375000000002</v>
      </c>
    </row>
    <row r="152" spans="1:53" s="31" customFormat="1" x14ac:dyDescent="0.25">
      <c r="A152" s="24">
        <v>170</v>
      </c>
      <c r="B152" s="24" t="s">
        <v>579</v>
      </c>
      <c r="C152" s="24" t="s">
        <v>387</v>
      </c>
      <c r="D152" s="24" t="s">
        <v>167</v>
      </c>
      <c r="E152" s="35">
        <v>31.51</v>
      </c>
      <c r="F152" s="35">
        <v>33.82</v>
      </c>
      <c r="G152" s="35">
        <v>32.14</v>
      </c>
      <c r="H152" s="35">
        <v>33.18</v>
      </c>
      <c r="I152" s="35">
        <v>32.57</v>
      </c>
      <c r="J152" s="35">
        <v>34.5</v>
      </c>
      <c r="K152" s="35">
        <v>30.76</v>
      </c>
      <c r="L152" s="35">
        <v>32.270000000000003</v>
      </c>
      <c r="M152" s="35">
        <v>32.85</v>
      </c>
      <c r="N152" s="35">
        <v>34.67</v>
      </c>
      <c r="O152" s="35">
        <v>32.130000000000003</v>
      </c>
      <c r="P152" s="35">
        <v>32.08</v>
      </c>
      <c r="Q152" s="35">
        <v>32.119999999999997</v>
      </c>
      <c r="R152" s="63">
        <v>35.619999999999997</v>
      </c>
      <c r="S152" s="35">
        <v>31.82</v>
      </c>
      <c r="T152" s="35">
        <v>34.520000000000003</v>
      </c>
      <c r="U152" s="35">
        <v>33.840000000000003</v>
      </c>
      <c r="V152" s="35">
        <v>33.14</v>
      </c>
      <c r="W152" s="35">
        <v>31.85</v>
      </c>
      <c r="X152" s="35">
        <v>32.130000000000003</v>
      </c>
      <c r="Y152" s="35">
        <v>31.77</v>
      </c>
      <c r="Z152" s="35">
        <v>32.15</v>
      </c>
      <c r="AA152" s="35">
        <v>34.979999999999997</v>
      </c>
      <c r="AB152" s="35">
        <v>32.479999999999997</v>
      </c>
      <c r="AC152" s="35">
        <v>32.93</v>
      </c>
      <c r="AD152" s="35">
        <v>31.58</v>
      </c>
      <c r="AE152" s="35">
        <v>33.51</v>
      </c>
      <c r="AF152" s="35">
        <v>32.950000000000003</v>
      </c>
      <c r="AG152" s="35">
        <v>32.76</v>
      </c>
      <c r="AH152" s="35">
        <v>33.29</v>
      </c>
      <c r="AI152" s="35">
        <v>31.71</v>
      </c>
      <c r="AJ152" s="35">
        <v>32.590000000000003</v>
      </c>
      <c r="AK152" s="35">
        <v>33.659999999999997</v>
      </c>
      <c r="AL152" s="35">
        <v>31.65</v>
      </c>
      <c r="AM152" s="35">
        <v>31.59</v>
      </c>
      <c r="AN152" s="35">
        <v>32.83</v>
      </c>
      <c r="AO152" s="35">
        <v>32.49</v>
      </c>
      <c r="AP152" s="35">
        <v>32.270000000000003</v>
      </c>
      <c r="AQ152" s="35">
        <v>30.83</v>
      </c>
      <c r="AR152" s="35">
        <v>32.840000000000003</v>
      </c>
      <c r="AS152" s="35">
        <v>31.83</v>
      </c>
      <c r="AT152" s="35">
        <v>32.729999999999997</v>
      </c>
      <c r="AU152" s="35">
        <v>32.17</v>
      </c>
      <c r="AV152" s="35">
        <v>31.34</v>
      </c>
      <c r="AW152" s="35">
        <v>31.88</v>
      </c>
      <c r="AX152" s="35">
        <v>31.74</v>
      </c>
      <c r="AY152" s="35">
        <v>32.729999999999997</v>
      </c>
      <c r="AZ152" s="35">
        <v>31.87</v>
      </c>
      <c r="BA152" s="32">
        <f t="shared" si="2"/>
        <v>32.597291666666663</v>
      </c>
    </row>
    <row r="153" spans="1:53" s="31" customFormat="1" x14ac:dyDescent="0.25">
      <c r="A153" s="23">
        <v>171</v>
      </c>
      <c r="B153" s="23" t="s">
        <v>580</v>
      </c>
      <c r="C153" s="23" t="s">
        <v>388</v>
      </c>
      <c r="D153" s="23" t="s">
        <v>168</v>
      </c>
      <c r="E153" s="34">
        <v>29.99</v>
      </c>
      <c r="F153" s="34">
        <v>32.35</v>
      </c>
      <c r="G153" s="34">
        <v>30.78</v>
      </c>
      <c r="H153" s="34">
        <v>32.549999999999997</v>
      </c>
      <c r="I153" s="34">
        <v>32.18</v>
      </c>
      <c r="J153" s="34">
        <v>32.92</v>
      </c>
      <c r="K153" s="34">
        <v>30.58</v>
      </c>
      <c r="L153" s="34">
        <v>32.090000000000003</v>
      </c>
      <c r="M153" s="34">
        <v>31.83</v>
      </c>
      <c r="N153" s="34">
        <v>32.5</v>
      </c>
      <c r="O153" s="34">
        <v>31.21</v>
      </c>
      <c r="P153" s="34">
        <v>31.67</v>
      </c>
      <c r="Q153" s="34">
        <v>31.5</v>
      </c>
      <c r="R153" s="34">
        <v>33.24</v>
      </c>
      <c r="S153" s="34">
        <v>31.22</v>
      </c>
      <c r="T153" s="34">
        <v>33.14</v>
      </c>
      <c r="U153" s="34">
        <v>33.090000000000003</v>
      </c>
      <c r="V153" s="34">
        <v>31.65</v>
      </c>
      <c r="W153" s="34">
        <v>30.93</v>
      </c>
      <c r="X153" s="34">
        <v>30.99</v>
      </c>
      <c r="Y153" s="34">
        <v>31.25</v>
      </c>
      <c r="Z153" s="34">
        <v>31.49</v>
      </c>
      <c r="AA153" s="34">
        <v>33.450000000000003</v>
      </c>
      <c r="AB153" s="34">
        <v>31.8</v>
      </c>
      <c r="AC153" s="34">
        <v>31.26</v>
      </c>
      <c r="AD153" s="34">
        <v>31.47</v>
      </c>
      <c r="AE153" s="34">
        <v>32.549999999999997</v>
      </c>
      <c r="AF153" s="34">
        <v>31.98</v>
      </c>
      <c r="AG153" s="34">
        <v>31.53</v>
      </c>
      <c r="AH153" s="34">
        <v>31.92</v>
      </c>
      <c r="AI153" s="34">
        <v>31.42</v>
      </c>
      <c r="AJ153" s="34">
        <v>32.04</v>
      </c>
      <c r="AK153" s="34">
        <v>32.46</v>
      </c>
      <c r="AL153" s="34">
        <v>30.77</v>
      </c>
      <c r="AM153" s="34">
        <v>30.81</v>
      </c>
      <c r="AN153" s="34">
        <v>31.08</v>
      </c>
      <c r="AO153" s="34">
        <v>30.99</v>
      </c>
      <c r="AP153" s="34">
        <v>31.05</v>
      </c>
      <c r="AQ153" s="34">
        <v>29.71</v>
      </c>
      <c r="AR153" s="34">
        <v>31.59</v>
      </c>
      <c r="AS153" s="34">
        <v>31.86</v>
      </c>
      <c r="AT153" s="34">
        <v>31.87</v>
      </c>
      <c r="AU153" s="34">
        <v>31.81</v>
      </c>
      <c r="AV153" s="34">
        <v>30.55</v>
      </c>
      <c r="AW153" s="34">
        <v>31.02</v>
      </c>
      <c r="AX153" s="34">
        <v>31.68</v>
      </c>
      <c r="AY153" s="34">
        <v>32.33</v>
      </c>
      <c r="AZ153" s="34">
        <v>30.97</v>
      </c>
      <c r="BA153" s="32">
        <f t="shared" si="2"/>
        <v>31.648333333333316</v>
      </c>
    </row>
    <row r="154" spans="1:53" s="31" customFormat="1" x14ac:dyDescent="0.25">
      <c r="A154" s="24">
        <v>172</v>
      </c>
      <c r="B154" s="24" t="s">
        <v>581</v>
      </c>
      <c r="C154" s="24" t="s">
        <v>389</v>
      </c>
      <c r="D154" s="24" t="s">
        <v>169</v>
      </c>
      <c r="E154" s="35">
        <v>30.45</v>
      </c>
      <c r="F154" s="35">
        <v>31.92</v>
      </c>
      <c r="G154" s="35">
        <v>31.62</v>
      </c>
      <c r="H154" s="35">
        <v>31.8</v>
      </c>
      <c r="I154" s="35">
        <v>30.82</v>
      </c>
      <c r="J154" s="35">
        <v>32.28</v>
      </c>
      <c r="K154" s="35">
        <v>30.28</v>
      </c>
      <c r="L154" s="35">
        <v>31.12</v>
      </c>
      <c r="M154" s="35">
        <v>31.98</v>
      </c>
      <c r="N154" s="35">
        <v>32.71</v>
      </c>
      <c r="O154" s="35">
        <v>30.75</v>
      </c>
      <c r="P154" s="35">
        <v>31.24</v>
      </c>
      <c r="Q154" s="35">
        <v>31.31</v>
      </c>
      <c r="R154" s="35">
        <v>32.450000000000003</v>
      </c>
      <c r="S154" s="35">
        <v>30.9</v>
      </c>
      <c r="T154" s="35">
        <v>32.1</v>
      </c>
      <c r="U154" s="35">
        <v>32.770000000000003</v>
      </c>
      <c r="V154" s="35">
        <v>30.13</v>
      </c>
      <c r="W154" s="35">
        <v>30.95</v>
      </c>
      <c r="X154" s="35">
        <v>30.69</v>
      </c>
      <c r="Y154" s="35">
        <v>31.08</v>
      </c>
      <c r="Z154" s="35">
        <v>31.48</v>
      </c>
      <c r="AA154" s="35">
        <v>31.92</v>
      </c>
      <c r="AB154" s="35">
        <v>30.71</v>
      </c>
      <c r="AC154" s="35">
        <v>29.34</v>
      </c>
      <c r="AD154" s="35">
        <v>30.54</v>
      </c>
      <c r="AE154" s="35">
        <v>32.85</v>
      </c>
      <c r="AF154" s="35">
        <v>32.130000000000003</v>
      </c>
      <c r="AG154" s="35">
        <v>31.56</v>
      </c>
      <c r="AH154" s="35">
        <v>31.84</v>
      </c>
      <c r="AI154" s="35">
        <v>30.81</v>
      </c>
      <c r="AJ154" s="35">
        <v>32.18</v>
      </c>
      <c r="AK154" s="35">
        <v>29.91</v>
      </c>
      <c r="AL154" s="35">
        <v>30.21</v>
      </c>
      <c r="AM154" s="35">
        <v>30.78</v>
      </c>
      <c r="AN154" s="35">
        <v>31</v>
      </c>
      <c r="AO154" s="35">
        <v>31.73</v>
      </c>
      <c r="AP154" s="42">
        <v>30.79</v>
      </c>
      <c r="AQ154" s="35">
        <v>30.1</v>
      </c>
      <c r="AR154" s="35">
        <v>30.58</v>
      </c>
      <c r="AS154" s="35">
        <v>30.96</v>
      </c>
      <c r="AT154" s="35">
        <v>30.59</v>
      </c>
      <c r="AU154" s="35">
        <v>32.119999999999997</v>
      </c>
      <c r="AV154" s="35">
        <v>30.53</v>
      </c>
      <c r="AW154" s="42">
        <v>29.98</v>
      </c>
      <c r="AX154" s="35">
        <v>30.45</v>
      </c>
      <c r="AY154" s="35">
        <v>30.85</v>
      </c>
      <c r="AZ154" s="35">
        <v>30.55</v>
      </c>
      <c r="BA154" s="32">
        <f t="shared" si="2"/>
        <v>31.163333333333327</v>
      </c>
    </row>
    <row r="155" spans="1:53" s="31" customFormat="1" x14ac:dyDescent="0.25">
      <c r="A155" s="23">
        <v>173</v>
      </c>
      <c r="B155" s="23" t="s">
        <v>582</v>
      </c>
      <c r="C155" s="23" t="s">
        <v>390</v>
      </c>
      <c r="D155" s="23" t="s">
        <v>170</v>
      </c>
      <c r="E155" s="34">
        <v>29.22</v>
      </c>
      <c r="F155" s="34">
        <v>30.74</v>
      </c>
      <c r="G155" s="34">
        <v>29.9</v>
      </c>
      <c r="H155" s="34">
        <v>30.27</v>
      </c>
      <c r="I155" s="34">
        <v>29.88</v>
      </c>
      <c r="J155" s="34">
        <v>31.72</v>
      </c>
      <c r="K155" s="34">
        <v>28.74</v>
      </c>
      <c r="L155" s="34">
        <v>29.92</v>
      </c>
      <c r="M155" s="34">
        <v>30.43</v>
      </c>
      <c r="N155" s="34">
        <v>31.65</v>
      </c>
      <c r="O155" s="34">
        <v>29.24</v>
      </c>
      <c r="P155" s="34">
        <v>29.68</v>
      </c>
      <c r="Q155" s="34">
        <v>30.27</v>
      </c>
      <c r="R155" s="34">
        <v>31.78</v>
      </c>
      <c r="S155" s="34">
        <v>30</v>
      </c>
      <c r="T155" s="34">
        <v>30.89</v>
      </c>
      <c r="U155" s="34">
        <v>31.66</v>
      </c>
      <c r="V155" s="34">
        <v>28.85</v>
      </c>
      <c r="W155" s="34">
        <v>29.73</v>
      </c>
      <c r="X155" s="34">
        <v>29.75</v>
      </c>
      <c r="Y155" s="34">
        <v>29.83</v>
      </c>
      <c r="Z155" s="34">
        <v>30.48</v>
      </c>
      <c r="AA155" s="34">
        <v>31.05</v>
      </c>
      <c r="AB155" s="34">
        <v>29.59</v>
      </c>
      <c r="AC155" s="34">
        <v>28.6</v>
      </c>
      <c r="AD155" s="34">
        <v>29.44</v>
      </c>
      <c r="AE155" s="34">
        <v>31.92</v>
      </c>
      <c r="AF155" s="34">
        <v>30.6</v>
      </c>
      <c r="AG155" s="34">
        <v>29.91</v>
      </c>
      <c r="AH155" s="34">
        <v>30.68</v>
      </c>
      <c r="AI155" s="34">
        <v>29.49</v>
      </c>
      <c r="AJ155" s="34">
        <v>30.52</v>
      </c>
      <c r="AK155" s="34">
        <v>29.03</v>
      </c>
      <c r="AL155" s="34">
        <v>29.3</v>
      </c>
      <c r="AM155" s="34">
        <v>29.9</v>
      </c>
      <c r="AN155" s="34">
        <v>30.46</v>
      </c>
      <c r="AO155" s="34">
        <v>29.7</v>
      </c>
      <c r="AP155" s="34">
        <v>29.71</v>
      </c>
      <c r="AQ155" s="34">
        <v>28.49</v>
      </c>
      <c r="AR155" s="34">
        <v>29.53</v>
      </c>
      <c r="AS155" s="34">
        <v>29.66</v>
      </c>
      <c r="AT155" s="34">
        <v>29.82</v>
      </c>
      <c r="AU155" s="34">
        <v>30.46</v>
      </c>
      <c r="AV155" s="34">
        <v>29.55</v>
      </c>
      <c r="AW155" s="34">
        <v>29.24</v>
      </c>
      <c r="AX155" s="34">
        <v>29.29</v>
      </c>
      <c r="AY155" s="34">
        <v>30.06</v>
      </c>
      <c r="AZ155" s="34">
        <v>29.82</v>
      </c>
      <c r="BA155" s="32">
        <f t="shared" si="2"/>
        <v>30.009375000000002</v>
      </c>
    </row>
    <row r="156" spans="1:53" s="31" customFormat="1" x14ac:dyDescent="0.25">
      <c r="A156" s="24">
        <v>174</v>
      </c>
      <c r="B156" s="24" t="s">
        <v>583</v>
      </c>
      <c r="C156" s="24" t="s">
        <v>391</v>
      </c>
      <c r="D156" s="24" t="s">
        <v>171</v>
      </c>
      <c r="E156" s="35">
        <v>34.840000000000003</v>
      </c>
      <c r="F156" s="67">
        <v>36.86</v>
      </c>
      <c r="G156" s="35">
        <v>33.799999999999997</v>
      </c>
      <c r="H156" s="67">
        <v>36.229999999999997</v>
      </c>
      <c r="I156" s="63">
        <v>35.9</v>
      </c>
      <c r="J156" s="67">
        <v>36.380000000000003</v>
      </c>
      <c r="K156" s="35">
        <v>31.69</v>
      </c>
      <c r="L156" s="35">
        <v>33.450000000000003</v>
      </c>
      <c r="M156" s="63">
        <v>35.03</v>
      </c>
      <c r="N156" s="35">
        <v>34.51</v>
      </c>
      <c r="O156" s="35">
        <v>32.65</v>
      </c>
      <c r="P156" s="35">
        <v>32.51</v>
      </c>
      <c r="Q156" s="35">
        <v>33.47</v>
      </c>
      <c r="R156" s="63">
        <v>35.549999999999997</v>
      </c>
      <c r="S156" s="35">
        <v>32.89</v>
      </c>
      <c r="T156" s="63">
        <v>35.83</v>
      </c>
      <c r="U156" s="67">
        <v>36.42</v>
      </c>
      <c r="V156" s="35">
        <v>33.86</v>
      </c>
      <c r="W156" s="35">
        <v>32.840000000000003</v>
      </c>
      <c r="X156" s="35">
        <v>32.32</v>
      </c>
      <c r="Y156" s="35">
        <v>33.340000000000003</v>
      </c>
      <c r="Z156" s="35">
        <v>32.81</v>
      </c>
      <c r="AA156" s="35">
        <v>33.43</v>
      </c>
      <c r="AB156" s="35">
        <v>32.71</v>
      </c>
      <c r="AC156" s="35">
        <v>32.96</v>
      </c>
      <c r="AD156" s="35">
        <v>32.119999999999997</v>
      </c>
      <c r="AE156" s="35">
        <v>34.799999999999997</v>
      </c>
      <c r="AF156" s="35">
        <v>33.32</v>
      </c>
      <c r="AG156" s="35">
        <v>32.840000000000003</v>
      </c>
      <c r="AH156" s="35">
        <v>33.26</v>
      </c>
      <c r="AI156" s="35">
        <v>33.25</v>
      </c>
      <c r="AJ156" s="35">
        <v>33.76</v>
      </c>
      <c r="AK156" s="35">
        <v>34.43</v>
      </c>
      <c r="AL156" s="35">
        <v>32.72</v>
      </c>
      <c r="AM156" s="35">
        <v>33.53</v>
      </c>
      <c r="AN156" s="35">
        <v>33.46</v>
      </c>
      <c r="AO156" s="35">
        <v>33.119999999999997</v>
      </c>
      <c r="AP156" s="35">
        <v>33.67</v>
      </c>
      <c r="AQ156" s="35">
        <v>32.04</v>
      </c>
      <c r="AR156" s="35">
        <v>33.32</v>
      </c>
      <c r="AS156" s="35">
        <v>33.6</v>
      </c>
      <c r="AT156" s="35">
        <v>34.15</v>
      </c>
      <c r="AU156" s="35">
        <v>33.61</v>
      </c>
      <c r="AV156" s="35">
        <v>32.14</v>
      </c>
      <c r="AW156" s="35">
        <v>32.61</v>
      </c>
      <c r="AX156" s="35">
        <v>32.44</v>
      </c>
      <c r="AY156" s="35">
        <v>34.479999999999997</v>
      </c>
      <c r="AZ156" s="35">
        <v>33.130000000000003</v>
      </c>
      <c r="BA156" s="32">
        <f t="shared" si="2"/>
        <v>33.71</v>
      </c>
    </row>
    <row r="157" spans="1:53" s="31" customFormat="1" x14ac:dyDescent="0.25">
      <c r="A157" s="23">
        <v>175</v>
      </c>
      <c r="B157" s="23" t="s">
        <v>584</v>
      </c>
      <c r="C157" s="23" t="s">
        <v>392</v>
      </c>
      <c r="D157" s="23" t="s">
        <v>172</v>
      </c>
      <c r="E157" s="34">
        <v>26.68</v>
      </c>
      <c r="F157" s="34">
        <v>28.55</v>
      </c>
      <c r="G157" s="34">
        <v>27.48</v>
      </c>
      <c r="H157" s="34">
        <v>29.05</v>
      </c>
      <c r="I157" s="34">
        <v>28.81</v>
      </c>
      <c r="J157" s="34">
        <v>29.88</v>
      </c>
      <c r="K157" s="34">
        <v>27.11</v>
      </c>
      <c r="L157" s="34">
        <v>28.72</v>
      </c>
      <c r="M157" s="34">
        <v>28.68</v>
      </c>
      <c r="N157" s="34">
        <v>30.24</v>
      </c>
      <c r="O157" s="34">
        <v>27.77</v>
      </c>
      <c r="P157" s="34">
        <v>27.9</v>
      </c>
      <c r="Q157" s="34">
        <v>27.99</v>
      </c>
      <c r="R157" s="34">
        <v>29.72</v>
      </c>
      <c r="S157" s="34">
        <v>27.53</v>
      </c>
      <c r="T157" s="34">
        <v>29.59</v>
      </c>
      <c r="U157" s="34">
        <v>30.16</v>
      </c>
      <c r="V157" s="34">
        <v>27.05</v>
      </c>
      <c r="W157" s="34">
        <v>27.81</v>
      </c>
      <c r="X157" s="34">
        <v>27.69</v>
      </c>
      <c r="Y157" s="34">
        <v>27.35</v>
      </c>
      <c r="Z157" s="34">
        <v>28</v>
      </c>
      <c r="AA157" s="34">
        <v>29.31</v>
      </c>
      <c r="AB157" s="34">
        <v>28.07</v>
      </c>
      <c r="AC157" s="34">
        <v>26.79</v>
      </c>
      <c r="AD157" s="34">
        <v>27.1</v>
      </c>
      <c r="AE157" s="34">
        <v>30</v>
      </c>
      <c r="AF157" s="34">
        <v>29.02</v>
      </c>
      <c r="AG157" s="34">
        <v>28.29</v>
      </c>
      <c r="AH157" s="34">
        <v>28.51</v>
      </c>
      <c r="AI157" s="34">
        <v>27.6</v>
      </c>
      <c r="AJ157" s="34">
        <v>28.85</v>
      </c>
      <c r="AK157" s="34">
        <v>27.12</v>
      </c>
      <c r="AL157" s="34">
        <v>26.8</v>
      </c>
      <c r="AM157" s="34">
        <v>27.03</v>
      </c>
      <c r="AN157" s="34">
        <v>27.58</v>
      </c>
      <c r="AO157" s="34">
        <v>28.03</v>
      </c>
      <c r="AP157" s="34">
        <v>27.82</v>
      </c>
      <c r="AQ157" s="34">
        <v>26.66</v>
      </c>
      <c r="AR157" s="34">
        <v>26.91</v>
      </c>
      <c r="AS157" s="34">
        <v>27.62</v>
      </c>
      <c r="AT157" s="34">
        <v>27.12</v>
      </c>
      <c r="AU157" s="34">
        <v>28.56</v>
      </c>
      <c r="AV157" s="34">
        <v>27.06</v>
      </c>
      <c r="AW157" s="34">
        <v>26.79</v>
      </c>
      <c r="AX157" s="34">
        <v>27.33</v>
      </c>
      <c r="AY157" s="34">
        <v>27.83</v>
      </c>
      <c r="AZ157" s="34">
        <v>27.45</v>
      </c>
      <c r="BA157" s="32">
        <f t="shared" si="2"/>
        <v>28.021041666666658</v>
      </c>
    </row>
    <row r="158" spans="1:53" s="31" customFormat="1" x14ac:dyDescent="0.25">
      <c r="A158" s="24">
        <v>176</v>
      </c>
      <c r="B158" s="24" t="s">
        <v>585</v>
      </c>
      <c r="C158" s="24" t="s">
        <v>393</v>
      </c>
      <c r="D158" s="24" t="s">
        <v>173</v>
      </c>
      <c r="E158" s="35">
        <v>25.76</v>
      </c>
      <c r="F158" s="35">
        <v>27.79</v>
      </c>
      <c r="G158" s="35">
        <v>26.83</v>
      </c>
      <c r="H158" s="35">
        <v>27.67</v>
      </c>
      <c r="I158" s="35">
        <v>27.6</v>
      </c>
      <c r="J158" s="35">
        <v>28.66</v>
      </c>
      <c r="K158" s="35">
        <v>25.85</v>
      </c>
      <c r="L158" s="35">
        <v>27.69</v>
      </c>
      <c r="M158" s="35">
        <v>27.67</v>
      </c>
      <c r="N158" s="35">
        <v>28.88</v>
      </c>
      <c r="O158" s="35">
        <v>26.68</v>
      </c>
      <c r="P158" s="35">
        <v>26.73</v>
      </c>
      <c r="Q158" s="35">
        <v>26.92</v>
      </c>
      <c r="R158" s="35">
        <v>28.79</v>
      </c>
      <c r="S158" s="35">
        <v>26.58</v>
      </c>
      <c r="T158" s="35">
        <v>28.55</v>
      </c>
      <c r="U158" s="35">
        <v>29.49</v>
      </c>
      <c r="V158" s="35">
        <v>26.25</v>
      </c>
      <c r="W158" s="35">
        <v>26.57</v>
      </c>
      <c r="X158" s="35">
        <v>26.53</v>
      </c>
      <c r="Y158" s="35">
        <v>26.51</v>
      </c>
      <c r="Z158" s="35">
        <v>26.9</v>
      </c>
      <c r="AA158" s="35">
        <v>28.51</v>
      </c>
      <c r="AB158" s="35">
        <v>27.03</v>
      </c>
      <c r="AC158" s="35">
        <v>25.8</v>
      </c>
      <c r="AD158" s="35">
        <v>26.31</v>
      </c>
      <c r="AE158" s="35">
        <v>28.84</v>
      </c>
      <c r="AF158" s="35">
        <v>27.87</v>
      </c>
      <c r="AG158" s="35">
        <v>27.47</v>
      </c>
      <c r="AH158" s="35">
        <v>27.74</v>
      </c>
      <c r="AI158" s="35">
        <v>26.55</v>
      </c>
      <c r="AJ158" s="35">
        <v>27.73</v>
      </c>
      <c r="AK158" s="35">
        <v>26.66</v>
      </c>
      <c r="AL158" s="35">
        <v>26.03</v>
      </c>
      <c r="AM158" s="35">
        <v>26.44</v>
      </c>
      <c r="AN158" s="35">
        <v>26.89</v>
      </c>
      <c r="AO158" s="35">
        <v>26.97</v>
      </c>
      <c r="AP158" s="35">
        <v>26.97</v>
      </c>
      <c r="AQ158" s="35">
        <v>25.73</v>
      </c>
      <c r="AR158" s="35">
        <v>26.67</v>
      </c>
      <c r="AS158" s="35">
        <v>27.22</v>
      </c>
      <c r="AT158" s="35">
        <v>26.91</v>
      </c>
      <c r="AU158" s="35">
        <v>27.44</v>
      </c>
      <c r="AV158" s="35">
        <v>25.94</v>
      </c>
      <c r="AW158" s="35">
        <v>25.94</v>
      </c>
      <c r="AX158" s="35">
        <v>26.65</v>
      </c>
      <c r="AY158" s="35">
        <v>26.99</v>
      </c>
      <c r="AZ158" s="35">
        <v>26.5</v>
      </c>
      <c r="BA158" s="32">
        <f t="shared" si="2"/>
        <v>27.097916666666674</v>
      </c>
    </row>
    <row r="159" spans="1:53" s="31" customFormat="1" x14ac:dyDescent="0.25">
      <c r="A159" s="23">
        <v>177</v>
      </c>
      <c r="B159" s="23" t="s">
        <v>586</v>
      </c>
      <c r="C159" s="23" t="s">
        <v>394</v>
      </c>
      <c r="D159" s="23" t="s">
        <v>174</v>
      </c>
      <c r="E159" s="34">
        <v>25.84</v>
      </c>
      <c r="F159" s="34">
        <v>27.46</v>
      </c>
      <c r="G159" s="34">
        <v>26.89</v>
      </c>
      <c r="H159" s="34">
        <v>26.89</v>
      </c>
      <c r="I159" s="34">
        <v>26.57</v>
      </c>
      <c r="J159" s="34">
        <v>27.9</v>
      </c>
      <c r="K159" s="34">
        <v>25.61</v>
      </c>
      <c r="L159" s="34">
        <v>26.78</v>
      </c>
      <c r="M159" s="34">
        <v>27.03</v>
      </c>
      <c r="N159" s="34">
        <v>28.59</v>
      </c>
      <c r="O159" s="34">
        <v>26.2</v>
      </c>
      <c r="P159" s="34">
        <v>26.83</v>
      </c>
      <c r="Q159" s="34">
        <v>26.86</v>
      </c>
      <c r="R159" s="34">
        <v>28.33</v>
      </c>
      <c r="S159" s="34">
        <v>26.72</v>
      </c>
      <c r="T159" s="34">
        <v>27.84</v>
      </c>
      <c r="U159" s="34">
        <v>28.61</v>
      </c>
      <c r="V159" s="34">
        <v>25.94</v>
      </c>
      <c r="W159" s="34">
        <v>26.49</v>
      </c>
      <c r="X159" s="34">
        <v>26.31</v>
      </c>
      <c r="Y159" s="34">
        <v>26.55</v>
      </c>
      <c r="Z159" s="34">
        <v>26.67</v>
      </c>
      <c r="AA159" s="34">
        <v>27.73</v>
      </c>
      <c r="AB159" s="34">
        <v>26.2</v>
      </c>
      <c r="AC159" s="34">
        <v>25.64</v>
      </c>
      <c r="AD159" s="34">
        <v>26.51</v>
      </c>
      <c r="AE159" s="34">
        <v>28.75</v>
      </c>
      <c r="AF159" s="34">
        <v>27.47</v>
      </c>
      <c r="AG159" s="34">
        <v>26.77</v>
      </c>
      <c r="AH159" s="34">
        <v>27.56</v>
      </c>
      <c r="AI159" s="34">
        <v>26.14</v>
      </c>
      <c r="AJ159" s="34">
        <v>27.18</v>
      </c>
      <c r="AK159" s="34">
        <v>26.02</v>
      </c>
      <c r="AL159" s="34">
        <v>25.87</v>
      </c>
      <c r="AM159" s="34">
        <v>26.46</v>
      </c>
      <c r="AN159" s="34">
        <v>26.73</v>
      </c>
      <c r="AO159" s="34">
        <v>26.59</v>
      </c>
      <c r="AP159" s="34">
        <v>25.97</v>
      </c>
      <c r="AQ159" s="34">
        <v>25.23</v>
      </c>
      <c r="AR159" s="34">
        <v>26.27</v>
      </c>
      <c r="AS159" s="34">
        <v>26.72</v>
      </c>
      <c r="AT159" s="34">
        <v>26.82</v>
      </c>
      <c r="AU159" s="34">
        <v>27.25</v>
      </c>
      <c r="AV159" s="34">
        <v>25.69</v>
      </c>
      <c r="AW159" s="34">
        <v>25.8</v>
      </c>
      <c r="AX159" s="34">
        <v>25.26</v>
      </c>
      <c r="AY159" s="34">
        <v>26.66</v>
      </c>
      <c r="AZ159" s="34">
        <v>25.89</v>
      </c>
      <c r="BA159" s="32">
        <f t="shared" si="2"/>
        <v>26.71020833333333</v>
      </c>
    </row>
    <row r="160" spans="1:53" s="31" customFormat="1" x14ac:dyDescent="0.25">
      <c r="A160" s="24">
        <v>178</v>
      </c>
      <c r="B160" s="24" t="s">
        <v>587</v>
      </c>
      <c r="C160" s="24" t="s">
        <v>395</v>
      </c>
      <c r="D160" s="24" t="s">
        <v>175</v>
      </c>
      <c r="E160" s="35">
        <v>32.840000000000003</v>
      </c>
      <c r="F160" s="67">
        <v>36.47</v>
      </c>
      <c r="G160" s="35">
        <v>33.53</v>
      </c>
      <c r="H160" s="67">
        <v>38.08</v>
      </c>
      <c r="I160" s="63">
        <v>35.729999999999997</v>
      </c>
      <c r="J160" s="67">
        <v>36.130000000000003</v>
      </c>
      <c r="K160" s="35">
        <v>33.49</v>
      </c>
      <c r="L160" s="63">
        <v>35.340000000000003</v>
      </c>
      <c r="M160" s="35">
        <v>34.76</v>
      </c>
      <c r="N160" s="35">
        <v>34.29</v>
      </c>
      <c r="O160" s="35">
        <v>34.57</v>
      </c>
      <c r="P160" s="35">
        <v>33.619999999999997</v>
      </c>
      <c r="Q160" s="35">
        <v>33.85</v>
      </c>
      <c r="R160" s="67">
        <v>36.56</v>
      </c>
      <c r="S160" s="35">
        <v>33.46</v>
      </c>
      <c r="T160" s="67">
        <v>40</v>
      </c>
      <c r="U160" s="63">
        <v>35.82</v>
      </c>
      <c r="V160" s="35">
        <v>33.840000000000003</v>
      </c>
      <c r="W160" s="35">
        <v>33.94</v>
      </c>
      <c r="X160" s="35">
        <v>33.68</v>
      </c>
      <c r="Y160" s="67">
        <v>36.18</v>
      </c>
      <c r="Z160" s="35">
        <v>33.03</v>
      </c>
      <c r="AA160" s="35">
        <v>33.950000000000003</v>
      </c>
      <c r="AB160" s="35">
        <v>33.61</v>
      </c>
      <c r="AC160" s="63">
        <v>35.29</v>
      </c>
      <c r="AD160" s="35">
        <v>33.700000000000003</v>
      </c>
      <c r="AE160" s="67">
        <v>36.86</v>
      </c>
      <c r="AF160" s="63">
        <v>35.19</v>
      </c>
      <c r="AG160" s="35">
        <v>34.43</v>
      </c>
      <c r="AH160" s="63">
        <v>35.770000000000003</v>
      </c>
      <c r="AI160" s="35">
        <v>33.5</v>
      </c>
      <c r="AJ160" s="35">
        <v>34.29</v>
      </c>
      <c r="AK160" s="35">
        <v>34.74</v>
      </c>
      <c r="AL160" s="35">
        <v>34.1</v>
      </c>
      <c r="AM160" s="35">
        <v>33.01</v>
      </c>
      <c r="AN160" s="35">
        <v>34.26</v>
      </c>
      <c r="AO160" s="35">
        <v>36</v>
      </c>
      <c r="AP160" s="35">
        <v>34.54</v>
      </c>
      <c r="AQ160" s="35">
        <v>32.450000000000003</v>
      </c>
      <c r="AR160" s="35">
        <v>33.57</v>
      </c>
      <c r="AS160" s="35">
        <v>34.299999999999997</v>
      </c>
      <c r="AT160" s="35">
        <v>33.89</v>
      </c>
      <c r="AU160" s="35">
        <v>33.590000000000003</v>
      </c>
      <c r="AV160" s="35">
        <v>32.79</v>
      </c>
      <c r="AW160" s="35">
        <v>33.270000000000003</v>
      </c>
      <c r="AX160" s="35">
        <v>34.119999999999997</v>
      </c>
      <c r="AY160" s="35">
        <v>33.75</v>
      </c>
      <c r="AZ160" s="35">
        <v>33.24</v>
      </c>
      <c r="BA160" s="32">
        <f t="shared" si="2"/>
        <v>34.529583333333328</v>
      </c>
    </row>
    <row r="161" spans="1:54" s="31" customFormat="1" x14ac:dyDescent="0.25">
      <c r="A161" s="23">
        <v>179</v>
      </c>
      <c r="B161" s="23" t="s">
        <v>588</v>
      </c>
      <c r="C161" s="23" t="s">
        <v>396</v>
      </c>
      <c r="D161" s="23" t="s">
        <v>176</v>
      </c>
      <c r="E161" s="34">
        <v>26.49</v>
      </c>
      <c r="F161" s="34">
        <v>29.19</v>
      </c>
      <c r="G161" s="34">
        <v>27.67</v>
      </c>
      <c r="H161" s="34">
        <v>29.11</v>
      </c>
      <c r="I161" s="34">
        <v>28.78</v>
      </c>
      <c r="J161" s="34">
        <v>29.89</v>
      </c>
      <c r="K161" s="34">
        <v>26.58</v>
      </c>
      <c r="L161" s="34">
        <v>28.34</v>
      </c>
      <c r="M161" s="34">
        <v>28.2</v>
      </c>
      <c r="N161" s="34">
        <v>29.8</v>
      </c>
      <c r="O161" s="34">
        <v>27.63</v>
      </c>
      <c r="P161" s="34">
        <v>27.65</v>
      </c>
      <c r="Q161" s="34">
        <v>27.86</v>
      </c>
      <c r="R161" s="34">
        <v>29.83</v>
      </c>
      <c r="S161" s="34">
        <v>27.59</v>
      </c>
      <c r="T161" s="34">
        <v>29.73</v>
      </c>
      <c r="U161" s="34">
        <v>30.31</v>
      </c>
      <c r="V161" s="34">
        <v>28.56</v>
      </c>
      <c r="W161" s="34">
        <v>27.48</v>
      </c>
      <c r="X161" s="34">
        <v>27.25</v>
      </c>
      <c r="Y161" s="34">
        <v>27.5</v>
      </c>
      <c r="Z161" s="34">
        <v>27.62</v>
      </c>
      <c r="AA161" s="34">
        <v>29.13</v>
      </c>
      <c r="AB161" s="34">
        <v>28.03</v>
      </c>
      <c r="AC161" s="34">
        <v>28.32</v>
      </c>
      <c r="AD161" s="34">
        <v>27.46</v>
      </c>
      <c r="AE161" s="34">
        <v>29.57</v>
      </c>
      <c r="AF161" s="34">
        <v>28.73</v>
      </c>
      <c r="AG161" s="34">
        <v>28.53</v>
      </c>
      <c r="AH161" s="34">
        <v>28.8</v>
      </c>
      <c r="AI161" s="34">
        <v>27.34</v>
      </c>
      <c r="AJ161" s="34">
        <v>28.69</v>
      </c>
      <c r="AK161" s="34">
        <v>28.7</v>
      </c>
      <c r="AL161" s="34">
        <v>27</v>
      </c>
      <c r="AM161" s="34">
        <v>27.1</v>
      </c>
      <c r="AN161" s="34">
        <v>27.51</v>
      </c>
      <c r="AO161" s="34">
        <v>27.6</v>
      </c>
      <c r="AP161" s="34">
        <v>27.67</v>
      </c>
      <c r="AQ161" s="34">
        <v>26.27</v>
      </c>
      <c r="AR161" s="34">
        <v>27.73</v>
      </c>
      <c r="AS161" s="34">
        <v>28.1</v>
      </c>
      <c r="AT161" s="34">
        <v>28.23</v>
      </c>
      <c r="AU161" s="34">
        <v>27.82</v>
      </c>
      <c r="AV161" s="34">
        <v>26.59</v>
      </c>
      <c r="AW161" s="34">
        <v>26.81</v>
      </c>
      <c r="AX161" s="34">
        <v>27.05</v>
      </c>
      <c r="AY161" s="34">
        <v>28.02</v>
      </c>
      <c r="AZ161" s="34">
        <v>26.94</v>
      </c>
      <c r="BA161" s="32">
        <f t="shared" si="2"/>
        <v>28.058333333333334</v>
      </c>
    </row>
    <row r="162" spans="1:54" s="31" customFormat="1" x14ac:dyDescent="0.25">
      <c r="A162" s="24">
        <v>180</v>
      </c>
      <c r="B162" s="24" t="s">
        <v>589</v>
      </c>
      <c r="C162" s="24" t="s">
        <v>397</v>
      </c>
      <c r="D162" s="24" t="s">
        <v>177</v>
      </c>
      <c r="E162" s="35">
        <v>26.3</v>
      </c>
      <c r="F162" s="35">
        <v>27.74</v>
      </c>
      <c r="G162" s="35">
        <v>26.85</v>
      </c>
      <c r="H162" s="35">
        <v>27.84</v>
      </c>
      <c r="I162" s="35">
        <v>27.57</v>
      </c>
      <c r="J162" s="35">
        <v>28.52</v>
      </c>
      <c r="K162" s="35">
        <v>26.14</v>
      </c>
      <c r="L162" s="35">
        <v>27.59</v>
      </c>
      <c r="M162" s="35">
        <v>27.12</v>
      </c>
      <c r="N162" s="35">
        <v>28.61</v>
      </c>
      <c r="O162" s="35">
        <v>26.79</v>
      </c>
      <c r="P162" s="35">
        <v>27.18</v>
      </c>
      <c r="Q162" s="35">
        <v>27.53</v>
      </c>
      <c r="R162" s="35">
        <v>29.07</v>
      </c>
      <c r="S162" s="35">
        <v>26.96</v>
      </c>
      <c r="T162" s="35">
        <v>28.21</v>
      </c>
      <c r="U162" s="35">
        <v>28.85</v>
      </c>
      <c r="V162" s="35">
        <v>26.46</v>
      </c>
      <c r="W162" s="35">
        <v>27.03</v>
      </c>
      <c r="X162" s="35">
        <v>26.95</v>
      </c>
      <c r="Y162" s="35">
        <v>26.65</v>
      </c>
      <c r="Z162" s="35">
        <v>27.25</v>
      </c>
      <c r="AA162" s="35">
        <v>28.83</v>
      </c>
      <c r="AB162" s="35">
        <v>26.98</v>
      </c>
      <c r="AC162" s="35">
        <v>26.51</v>
      </c>
      <c r="AD162" s="35">
        <v>26.7</v>
      </c>
      <c r="AE162" s="35">
        <v>28.98</v>
      </c>
      <c r="AF162" s="35">
        <v>27.74</v>
      </c>
      <c r="AG162" s="35">
        <v>27.19</v>
      </c>
      <c r="AH162" s="35">
        <v>27.75</v>
      </c>
      <c r="AI162" s="35">
        <v>26.77</v>
      </c>
      <c r="AJ162" s="35">
        <v>27.66</v>
      </c>
      <c r="AK162" s="35">
        <v>26.55</v>
      </c>
      <c r="AL162" s="35">
        <v>26.61</v>
      </c>
      <c r="AM162" s="35">
        <v>26.78</v>
      </c>
      <c r="AN162" s="35">
        <v>27.19</v>
      </c>
      <c r="AO162" s="35">
        <v>27.15</v>
      </c>
      <c r="AP162" s="35">
        <v>26.5</v>
      </c>
      <c r="AQ162" s="35">
        <v>25.88</v>
      </c>
      <c r="AR162" s="35">
        <v>26.7</v>
      </c>
      <c r="AS162" s="35">
        <v>26.75</v>
      </c>
      <c r="AT162" s="35">
        <v>27.04</v>
      </c>
      <c r="AU162" s="35">
        <v>28.11</v>
      </c>
      <c r="AV162" s="35">
        <v>26.45</v>
      </c>
      <c r="AW162" s="35">
        <v>26.43</v>
      </c>
      <c r="AX162" s="35">
        <v>25.71</v>
      </c>
      <c r="AY162" s="35">
        <v>27.16</v>
      </c>
      <c r="AZ162" s="35">
        <v>26.19</v>
      </c>
      <c r="BA162" s="32">
        <f t="shared" si="2"/>
        <v>27.198333333333341</v>
      </c>
    </row>
    <row r="163" spans="1:54" s="31" customFormat="1" x14ac:dyDescent="0.25">
      <c r="A163" s="23">
        <v>181</v>
      </c>
      <c r="B163" s="23" t="s">
        <v>590</v>
      </c>
      <c r="C163" s="23" t="s">
        <v>398</v>
      </c>
      <c r="D163" s="23" t="s">
        <v>178</v>
      </c>
      <c r="E163" s="34">
        <v>24.47</v>
      </c>
      <c r="F163" s="34">
        <v>25.56</v>
      </c>
      <c r="G163" s="34">
        <v>24.75</v>
      </c>
      <c r="H163" s="34">
        <v>25.09</v>
      </c>
      <c r="I163" s="34">
        <v>25.54</v>
      </c>
      <c r="J163" s="34">
        <v>26.46</v>
      </c>
      <c r="K163" s="34">
        <v>24.16</v>
      </c>
      <c r="L163" s="34">
        <v>25.65</v>
      </c>
      <c r="M163" s="34">
        <v>25.83</v>
      </c>
      <c r="N163" s="34">
        <v>26.58</v>
      </c>
      <c r="O163" s="34">
        <v>24.91</v>
      </c>
      <c r="P163" s="34">
        <v>24.92</v>
      </c>
      <c r="Q163" s="34">
        <v>25.64</v>
      </c>
      <c r="R163" s="34">
        <v>26.93</v>
      </c>
      <c r="S163" s="34">
        <v>24.86</v>
      </c>
      <c r="T163" s="34">
        <v>26.05</v>
      </c>
      <c r="U163" s="34">
        <v>27.02</v>
      </c>
      <c r="V163" s="34">
        <v>23.47</v>
      </c>
      <c r="W163" s="34">
        <v>25.07</v>
      </c>
      <c r="X163" s="34">
        <v>24.98</v>
      </c>
      <c r="Y163" s="34">
        <v>24.77</v>
      </c>
      <c r="Z163" s="34">
        <v>24.81</v>
      </c>
      <c r="AA163" s="34">
        <v>26.34</v>
      </c>
      <c r="AB163" s="34">
        <v>24.12</v>
      </c>
      <c r="AC163" s="34">
        <v>22.98</v>
      </c>
      <c r="AD163" s="34">
        <v>24.63</v>
      </c>
      <c r="AE163" s="34">
        <v>27.26</v>
      </c>
      <c r="AF163" s="34">
        <v>25.87</v>
      </c>
      <c r="AG163" s="34">
        <v>25.24</v>
      </c>
      <c r="AH163" s="34">
        <v>25.52</v>
      </c>
      <c r="AI163" s="34">
        <v>24.65</v>
      </c>
      <c r="AJ163" s="34">
        <v>25.94</v>
      </c>
      <c r="AK163" s="34">
        <v>23.94</v>
      </c>
      <c r="AL163" s="34">
        <v>24</v>
      </c>
      <c r="AM163" s="34">
        <v>24.9</v>
      </c>
      <c r="AN163" s="34">
        <v>25.52</v>
      </c>
      <c r="AO163" s="34">
        <v>25.25</v>
      </c>
      <c r="AP163" s="34">
        <v>24.76</v>
      </c>
      <c r="AQ163" s="34">
        <v>23.94</v>
      </c>
      <c r="AR163" s="34">
        <v>24.43</v>
      </c>
      <c r="AS163" s="34">
        <v>25.02</v>
      </c>
      <c r="AT163" s="34">
        <v>24.87</v>
      </c>
      <c r="AU163" s="34">
        <v>26.26</v>
      </c>
      <c r="AV163" s="34">
        <v>24.55</v>
      </c>
      <c r="AW163" s="34">
        <v>23.91</v>
      </c>
      <c r="AX163" s="34">
        <v>24.19</v>
      </c>
      <c r="AY163" s="34">
        <v>24.58</v>
      </c>
      <c r="AZ163" s="34">
        <v>23.98</v>
      </c>
      <c r="BA163" s="32">
        <f t="shared" si="2"/>
        <v>25.086875000000003</v>
      </c>
    </row>
    <row r="164" spans="1:54" s="31" customFormat="1" x14ac:dyDescent="0.25">
      <c r="A164" s="24">
        <v>182</v>
      </c>
      <c r="B164" s="24" t="s">
        <v>591</v>
      </c>
      <c r="C164" s="24" t="s">
        <v>399</v>
      </c>
      <c r="D164" s="24" t="s">
        <v>179</v>
      </c>
      <c r="E164" s="35">
        <v>31.5</v>
      </c>
      <c r="F164" s="63">
        <v>35.71</v>
      </c>
      <c r="G164" s="35">
        <v>34.11</v>
      </c>
      <c r="H164" s="63">
        <v>35.83</v>
      </c>
      <c r="I164" s="35">
        <v>34.67</v>
      </c>
      <c r="J164" s="63">
        <v>35.56</v>
      </c>
      <c r="K164" s="35">
        <v>32.479999999999997</v>
      </c>
      <c r="L164" s="35">
        <v>34.49</v>
      </c>
      <c r="M164" s="35">
        <v>33.68</v>
      </c>
      <c r="N164" s="35">
        <v>34.69</v>
      </c>
      <c r="O164" s="35">
        <v>34.119999999999997</v>
      </c>
      <c r="P164" s="63">
        <v>35.299999999999997</v>
      </c>
      <c r="Q164" s="35">
        <v>33.6</v>
      </c>
      <c r="R164" s="67">
        <v>36.86</v>
      </c>
      <c r="S164" s="35">
        <v>33.33</v>
      </c>
      <c r="T164" s="63">
        <v>35.909999999999997</v>
      </c>
      <c r="U164" s="63">
        <v>35.81</v>
      </c>
      <c r="V164" s="35">
        <v>33.5</v>
      </c>
      <c r="W164" s="35">
        <v>32.83</v>
      </c>
      <c r="X164" s="35">
        <v>33.54</v>
      </c>
      <c r="Y164" s="35">
        <v>33.26</v>
      </c>
      <c r="Z164" s="35">
        <v>33.96</v>
      </c>
      <c r="AA164" s="35">
        <v>34.94</v>
      </c>
      <c r="AB164" s="35">
        <v>34.630000000000003</v>
      </c>
      <c r="AC164" s="35">
        <v>34.61</v>
      </c>
      <c r="AD164" s="35">
        <v>32.26</v>
      </c>
      <c r="AE164" s="63">
        <v>35.909999999999997</v>
      </c>
      <c r="AF164" s="35">
        <v>34.869999999999997</v>
      </c>
      <c r="AG164" s="35">
        <v>33.03</v>
      </c>
      <c r="AH164" s="35">
        <v>33.94</v>
      </c>
      <c r="AI164" s="35">
        <v>33.18</v>
      </c>
      <c r="AJ164" s="35">
        <v>33.340000000000003</v>
      </c>
      <c r="AK164" s="35">
        <v>34.65</v>
      </c>
      <c r="AL164" s="35">
        <v>32.729999999999997</v>
      </c>
      <c r="AM164" s="35">
        <v>31.67</v>
      </c>
      <c r="AN164" s="35">
        <v>32.729999999999997</v>
      </c>
      <c r="AO164" s="35">
        <v>34.21</v>
      </c>
      <c r="AP164" s="35">
        <v>33.07</v>
      </c>
      <c r="AQ164" s="35">
        <v>31.79</v>
      </c>
      <c r="AR164" s="35">
        <v>33.42</v>
      </c>
      <c r="AS164" s="35">
        <v>33.119999999999997</v>
      </c>
      <c r="AT164" s="35">
        <v>34.29</v>
      </c>
      <c r="AU164" s="35">
        <v>34.5</v>
      </c>
      <c r="AV164" s="35">
        <v>33.68</v>
      </c>
      <c r="AW164" s="35">
        <v>33.76</v>
      </c>
      <c r="AX164" s="35">
        <v>34.04</v>
      </c>
      <c r="AY164" s="67">
        <v>36.4</v>
      </c>
      <c r="AZ164" s="35">
        <v>34.869999999999997</v>
      </c>
      <c r="BA164" s="32">
        <f t="shared" si="2"/>
        <v>34.049583333333338</v>
      </c>
    </row>
    <row r="165" spans="1:54" s="31" customFormat="1" x14ac:dyDescent="0.25">
      <c r="A165" s="23">
        <v>183</v>
      </c>
      <c r="B165" s="23" t="s">
        <v>592</v>
      </c>
      <c r="C165" s="23" t="s">
        <v>400</v>
      </c>
      <c r="D165" s="23" t="s">
        <v>180</v>
      </c>
      <c r="E165" s="34">
        <v>27.16</v>
      </c>
      <c r="F165" s="34">
        <v>28.57</v>
      </c>
      <c r="G165" s="34">
        <v>27.44</v>
      </c>
      <c r="H165" s="34">
        <v>28.8</v>
      </c>
      <c r="I165" s="34">
        <v>28.32</v>
      </c>
      <c r="J165" s="34">
        <v>29.53</v>
      </c>
      <c r="K165" s="34">
        <v>27.07</v>
      </c>
      <c r="L165" s="34">
        <v>27.99</v>
      </c>
      <c r="M165" s="34">
        <v>27.86</v>
      </c>
      <c r="N165" s="34">
        <v>29.25</v>
      </c>
      <c r="O165" s="34">
        <v>27.33</v>
      </c>
      <c r="P165" s="34">
        <v>27.81</v>
      </c>
      <c r="Q165" s="34">
        <v>28.29</v>
      </c>
      <c r="R165" s="34">
        <v>29.58</v>
      </c>
      <c r="S165" s="34">
        <v>27.53</v>
      </c>
      <c r="T165" s="34">
        <v>28.93</v>
      </c>
      <c r="U165" s="34">
        <v>29.69</v>
      </c>
      <c r="V165" s="34">
        <v>27.76</v>
      </c>
      <c r="W165" s="34">
        <v>27.68</v>
      </c>
      <c r="X165" s="34">
        <v>27.79</v>
      </c>
      <c r="Y165" s="34">
        <v>27.5</v>
      </c>
      <c r="Z165" s="34">
        <v>28.25</v>
      </c>
      <c r="AA165" s="34">
        <v>29.79</v>
      </c>
      <c r="AB165" s="34">
        <v>28.14</v>
      </c>
      <c r="AC165" s="34">
        <v>27.87</v>
      </c>
      <c r="AD165" s="34">
        <v>27.49</v>
      </c>
      <c r="AE165" s="34">
        <v>29.96</v>
      </c>
      <c r="AF165" s="34">
        <v>28.63</v>
      </c>
      <c r="AG165" s="34">
        <v>28.04</v>
      </c>
      <c r="AH165" s="34">
        <v>28.78</v>
      </c>
      <c r="AI165" s="34">
        <v>27.45</v>
      </c>
      <c r="AJ165" s="34">
        <v>28.31</v>
      </c>
      <c r="AK165" s="34">
        <v>27.34</v>
      </c>
      <c r="AL165" s="34">
        <v>27.59</v>
      </c>
      <c r="AM165" s="34">
        <v>27.31</v>
      </c>
      <c r="AN165" s="34">
        <v>27.89</v>
      </c>
      <c r="AO165" s="34">
        <v>27.7</v>
      </c>
      <c r="AP165" s="34">
        <v>27.19</v>
      </c>
      <c r="AQ165" s="34">
        <v>26.64</v>
      </c>
      <c r="AR165" s="34">
        <v>27.23</v>
      </c>
      <c r="AS165" s="34">
        <v>27.49</v>
      </c>
      <c r="AT165" s="34">
        <v>27.83</v>
      </c>
      <c r="AU165" s="34">
        <v>28.69</v>
      </c>
      <c r="AV165" s="34">
        <v>27.03</v>
      </c>
      <c r="AW165" s="34">
        <v>26.92</v>
      </c>
      <c r="AX165" s="34">
        <v>26.34</v>
      </c>
      <c r="AY165" s="34">
        <v>28.21</v>
      </c>
      <c r="AZ165" s="34">
        <v>26.87</v>
      </c>
      <c r="BA165" s="32">
        <f t="shared" si="2"/>
        <v>27.976249999999997</v>
      </c>
    </row>
    <row r="166" spans="1:54" x14ac:dyDescent="0.25">
      <c r="A166" s="24">
        <v>184</v>
      </c>
      <c r="B166" s="24" t="s">
        <v>593</v>
      </c>
      <c r="C166" s="24" t="s">
        <v>401</v>
      </c>
      <c r="D166" s="24" t="s">
        <v>181</v>
      </c>
      <c r="E166" s="35">
        <v>23.69</v>
      </c>
      <c r="F166" s="35">
        <v>25.8</v>
      </c>
      <c r="G166" s="35">
        <v>24.48</v>
      </c>
      <c r="H166" s="35">
        <v>25.73</v>
      </c>
      <c r="I166" s="35">
        <v>25.07</v>
      </c>
      <c r="J166" s="35">
        <v>26.45</v>
      </c>
      <c r="K166" s="35">
        <v>23.75</v>
      </c>
      <c r="L166" s="35">
        <v>25.15</v>
      </c>
      <c r="M166" s="35">
        <v>25.1</v>
      </c>
      <c r="N166" s="35">
        <v>26.64</v>
      </c>
      <c r="O166" s="35">
        <v>24.34</v>
      </c>
      <c r="P166" s="35">
        <v>24.53</v>
      </c>
      <c r="Q166" s="35">
        <v>24.82</v>
      </c>
      <c r="R166" s="35">
        <v>26.74</v>
      </c>
      <c r="S166" s="35">
        <v>24.57</v>
      </c>
      <c r="T166" s="35">
        <v>26.1</v>
      </c>
      <c r="U166" s="35">
        <v>26.97</v>
      </c>
      <c r="V166" s="35">
        <v>24.54</v>
      </c>
      <c r="W166" s="35">
        <v>24.49</v>
      </c>
      <c r="X166" s="35">
        <v>24.6</v>
      </c>
      <c r="Y166" s="35">
        <v>24.56</v>
      </c>
      <c r="Z166" s="35">
        <v>24.92</v>
      </c>
      <c r="AA166" s="35">
        <v>26.34</v>
      </c>
      <c r="AB166" s="35">
        <v>24.82</v>
      </c>
      <c r="AC166" s="35">
        <v>24.32</v>
      </c>
      <c r="AD166" s="35">
        <v>24.22</v>
      </c>
      <c r="AE166" s="35">
        <v>26.62</v>
      </c>
      <c r="AF166" s="35">
        <v>25.49</v>
      </c>
      <c r="AG166" s="35">
        <v>24.97</v>
      </c>
      <c r="AH166" s="35">
        <v>25.49</v>
      </c>
      <c r="AI166" s="35">
        <v>24.09</v>
      </c>
      <c r="AJ166" s="35">
        <v>25</v>
      </c>
      <c r="AK166" s="35">
        <v>24.26</v>
      </c>
      <c r="AL166" s="35">
        <v>23.97</v>
      </c>
      <c r="AM166" s="35">
        <v>24.29</v>
      </c>
      <c r="AN166" s="35">
        <v>24.75</v>
      </c>
      <c r="AO166" s="35">
        <v>24.59</v>
      </c>
      <c r="AP166" s="35">
        <v>24.16</v>
      </c>
      <c r="AQ166" s="35">
        <v>23.28</v>
      </c>
      <c r="AR166" s="35">
        <v>24.42</v>
      </c>
      <c r="AS166" s="35">
        <v>24.71</v>
      </c>
      <c r="AT166" s="35">
        <v>24.87</v>
      </c>
      <c r="AU166" s="35">
        <v>25.33</v>
      </c>
      <c r="AV166" s="35">
        <v>23.75</v>
      </c>
      <c r="AW166" s="35">
        <v>23.96</v>
      </c>
      <c r="AX166" s="35">
        <v>23.97</v>
      </c>
      <c r="AY166" s="35">
        <v>24.98</v>
      </c>
      <c r="AZ166" s="35">
        <v>23.98</v>
      </c>
      <c r="BA166" s="32">
        <f t="shared" si="2"/>
        <v>24.868125000000006</v>
      </c>
    </row>
    <row r="167" spans="1:54" x14ac:dyDescent="0.25">
      <c r="A167" s="23">
        <v>185</v>
      </c>
      <c r="B167" s="23" t="s">
        <v>594</v>
      </c>
      <c r="C167" s="23" t="s">
        <v>402</v>
      </c>
      <c r="D167" s="23" t="s">
        <v>182</v>
      </c>
      <c r="E167" s="34">
        <v>26.71</v>
      </c>
      <c r="F167" s="34">
        <v>27.6</v>
      </c>
      <c r="G167" s="34">
        <v>26.75</v>
      </c>
      <c r="H167" s="34">
        <v>28.28</v>
      </c>
      <c r="I167" s="34">
        <v>28.34</v>
      </c>
      <c r="J167" s="34">
        <v>29.28</v>
      </c>
      <c r="K167" s="34">
        <v>26.8</v>
      </c>
      <c r="L167" s="34">
        <v>27.28</v>
      </c>
      <c r="M167" s="45">
        <v>27.46</v>
      </c>
      <c r="N167" s="34">
        <v>29.13</v>
      </c>
      <c r="O167" s="34">
        <v>27.75</v>
      </c>
      <c r="P167" s="34">
        <v>27.86</v>
      </c>
      <c r="Q167" s="34">
        <v>28.24</v>
      </c>
      <c r="R167" s="34">
        <v>29.18</v>
      </c>
      <c r="S167" s="34">
        <v>26.81</v>
      </c>
      <c r="T167" s="34">
        <v>28.13</v>
      </c>
      <c r="U167" s="34">
        <v>29.17</v>
      </c>
      <c r="V167" s="34">
        <v>27.19</v>
      </c>
      <c r="W167" s="34">
        <v>28.05</v>
      </c>
      <c r="X167" s="34">
        <v>28.11</v>
      </c>
      <c r="Y167" s="34">
        <v>27.13</v>
      </c>
      <c r="Z167" s="34">
        <v>27.97</v>
      </c>
      <c r="AA167" s="34">
        <v>28.91</v>
      </c>
      <c r="AB167" s="34">
        <v>28.11</v>
      </c>
      <c r="AC167" s="34">
        <v>27.9</v>
      </c>
      <c r="AD167" s="34">
        <v>26.97</v>
      </c>
      <c r="AE167" s="34">
        <v>30.02</v>
      </c>
      <c r="AF167" s="34">
        <v>28.16</v>
      </c>
      <c r="AG167" s="34">
        <v>27.72</v>
      </c>
      <c r="AH167" s="34">
        <v>28.42</v>
      </c>
      <c r="AI167" s="34">
        <v>26.88</v>
      </c>
      <c r="AJ167" s="34">
        <v>28.27</v>
      </c>
      <c r="AK167" s="34">
        <v>27</v>
      </c>
      <c r="AL167" s="34">
        <v>27.07</v>
      </c>
      <c r="AM167" s="34">
        <v>26.68</v>
      </c>
      <c r="AN167" s="34">
        <v>27.65</v>
      </c>
      <c r="AO167" s="34">
        <v>27.74</v>
      </c>
      <c r="AP167" s="34">
        <v>28.07</v>
      </c>
      <c r="AQ167" s="34">
        <v>27.03</v>
      </c>
      <c r="AR167" s="34">
        <v>27.08</v>
      </c>
      <c r="AS167" s="34">
        <v>27.44</v>
      </c>
      <c r="AT167" s="34">
        <v>27.6</v>
      </c>
      <c r="AU167" s="34">
        <v>28.16</v>
      </c>
      <c r="AV167" s="34">
        <v>27.17</v>
      </c>
      <c r="AW167" s="34">
        <v>26.78</v>
      </c>
      <c r="AX167" s="34">
        <v>27.42</v>
      </c>
      <c r="AY167" s="34">
        <v>28.33</v>
      </c>
      <c r="AZ167" s="34">
        <v>26.94</v>
      </c>
      <c r="BA167" s="32">
        <f t="shared" si="2"/>
        <v>27.765416666666667</v>
      </c>
    </row>
    <row r="168" spans="1:54" x14ac:dyDescent="0.25">
      <c r="A168" s="24">
        <v>186</v>
      </c>
      <c r="B168" s="24" t="s">
        <v>595</v>
      </c>
      <c r="C168" s="24" t="s">
        <v>403</v>
      </c>
      <c r="D168" s="24" t="s">
        <v>183</v>
      </c>
      <c r="E168" s="35">
        <v>31.49</v>
      </c>
      <c r="F168" s="35">
        <v>33.53</v>
      </c>
      <c r="G168" s="35">
        <v>32.200000000000003</v>
      </c>
      <c r="H168" s="35">
        <v>33.659999999999997</v>
      </c>
      <c r="I168" s="35">
        <v>33.43</v>
      </c>
      <c r="J168" s="35">
        <v>33.85</v>
      </c>
      <c r="K168" s="35">
        <v>31.51</v>
      </c>
      <c r="L168" s="35">
        <v>33.54</v>
      </c>
      <c r="M168" s="46">
        <v>32.67</v>
      </c>
      <c r="N168" s="35">
        <v>34.47</v>
      </c>
      <c r="O168" s="35">
        <v>32.119999999999997</v>
      </c>
      <c r="P168" s="35">
        <v>32.69</v>
      </c>
      <c r="Q168" s="35">
        <v>32.08</v>
      </c>
      <c r="R168" s="35">
        <v>34.35</v>
      </c>
      <c r="S168" s="35">
        <v>31.73</v>
      </c>
      <c r="T168" s="35">
        <v>33.619999999999997</v>
      </c>
      <c r="U168" s="42">
        <v>33.71</v>
      </c>
      <c r="V168" s="35">
        <v>32.35</v>
      </c>
      <c r="W168" s="35">
        <v>32.06</v>
      </c>
      <c r="X168" s="35">
        <v>32.46</v>
      </c>
      <c r="Y168" s="35">
        <v>31.59</v>
      </c>
      <c r="Z168" s="35">
        <v>32.520000000000003</v>
      </c>
      <c r="AA168" s="35">
        <v>34.44</v>
      </c>
      <c r="AB168" s="35">
        <v>32.72</v>
      </c>
      <c r="AC168" s="35">
        <v>32.93</v>
      </c>
      <c r="AD168" s="35">
        <v>32.14</v>
      </c>
      <c r="AE168" s="35">
        <v>34.57</v>
      </c>
      <c r="AF168" s="35">
        <v>33.44</v>
      </c>
      <c r="AG168" s="35">
        <v>32.979999999999997</v>
      </c>
      <c r="AH168" s="35">
        <v>33.729999999999997</v>
      </c>
      <c r="AI168" s="35">
        <v>31.55</v>
      </c>
      <c r="AJ168" s="35">
        <v>33.15</v>
      </c>
      <c r="AK168" s="35">
        <v>32.46</v>
      </c>
      <c r="AL168" s="35">
        <v>31.89</v>
      </c>
      <c r="AM168" s="35">
        <v>31.59</v>
      </c>
      <c r="AN168" s="35">
        <v>32.01</v>
      </c>
      <c r="AO168" s="35">
        <v>32.17</v>
      </c>
      <c r="AP168" s="35">
        <v>32.619999999999997</v>
      </c>
      <c r="AQ168" s="35">
        <v>31.16</v>
      </c>
      <c r="AR168" s="35">
        <v>31.82</v>
      </c>
      <c r="AS168" s="35">
        <v>32.590000000000003</v>
      </c>
      <c r="AT168" s="35">
        <v>32.47</v>
      </c>
      <c r="AU168" s="35">
        <v>32.18</v>
      </c>
      <c r="AV168" s="35">
        <v>30.92</v>
      </c>
      <c r="AW168" s="35">
        <v>31.08</v>
      </c>
      <c r="AX168" s="35">
        <v>31.94</v>
      </c>
      <c r="AY168" s="35">
        <v>32.840000000000003</v>
      </c>
      <c r="AZ168" s="35">
        <v>31.81</v>
      </c>
      <c r="BA168" s="32">
        <f t="shared" si="2"/>
        <v>32.600625000000001</v>
      </c>
    </row>
    <row r="169" spans="1:54" x14ac:dyDescent="0.25">
      <c r="A169" s="23">
        <v>187</v>
      </c>
      <c r="B169" s="23" t="s">
        <v>596</v>
      </c>
      <c r="C169" s="23" t="s">
        <v>404</v>
      </c>
      <c r="D169" s="23" t="s">
        <v>184</v>
      </c>
      <c r="E169" s="34">
        <v>26.77</v>
      </c>
      <c r="F169" s="34">
        <v>29.05</v>
      </c>
      <c r="G169" s="34">
        <v>27.99</v>
      </c>
      <c r="H169" s="34">
        <v>29.53</v>
      </c>
      <c r="I169" s="34">
        <v>28.91</v>
      </c>
      <c r="J169" s="34">
        <v>30.28</v>
      </c>
      <c r="K169" s="34">
        <v>27.02</v>
      </c>
      <c r="L169" s="34">
        <v>29.23</v>
      </c>
      <c r="M169" s="45">
        <v>29.02</v>
      </c>
      <c r="N169" s="34">
        <v>30.04</v>
      </c>
      <c r="O169" s="34">
        <v>27.92</v>
      </c>
      <c r="P169" s="34">
        <v>28.1</v>
      </c>
      <c r="Q169" s="34">
        <v>27.9</v>
      </c>
      <c r="R169" s="34">
        <v>29.88</v>
      </c>
      <c r="S169" s="34">
        <v>27.65</v>
      </c>
      <c r="T169" s="34">
        <v>30.04</v>
      </c>
      <c r="U169" s="34">
        <v>30.73</v>
      </c>
      <c r="V169" s="34">
        <v>28.17</v>
      </c>
      <c r="W169" s="34">
        <v>27.85</v>
      </c>
      <c r="X169" s="34">
        <v>27.85</v>
      </c>
      <c r="Y169" s="34">
        <v>27.78</v>
      </c>
      <c r="Z169" s="34">
        <v>28.28</v>
      </c>
      <c r="AA169" s="34">
        <v>29.86</v>
      </c>
      <c r="AB169" s="34">
        <v>28.57</v>
      </c>
      <c r="AC169" s="34">
        <v>28.15</v>
      </c>
      <c r="AD169" s="34">
        <v>27.6</v>
      </c>
      <c r="AE169" s="34">
        <v>29.81</v>
      </c>
      <c r="AF169" s="34">
        <v>29.41</v>
      </c>
      <c r="AG169" s="34">
        <v>29.03</v>
      </c>
      <c r="AH169" s="34">
        <v>29.08</v>
      </c>
      <c r="AI169" s="34">
        <v>27.74</v>
      </c>
      <c r="AJ169" s="34">
        <v>29.09</v>
      </c>
      <c r="AK169" s="34">
        <v>29.94</v>
      </c>
      <c r="AL169" s="34">
        <v>27.23</v>
      </c>
      <c r="AM169" s="34">
        <v>27.31</v>
      </c>
      <c r="AN169" s="34">
        <v>27.77</v>
      </c>
      <c r="AO169" s="34">
        <v>28.03</v>
      </c>
      <c r="AP169" s="34">
        <v>28.18</v>
      </c>
      <c r="AQ169" s="34">
        <v>26.78</v>
      </c>
      <c r="AR169" s="34">
        <v>27.87</v>
      </c>
      <c r="AS169" s="34">
        <v>28.6</v>
      </c>
      <c r="AT169" s="34">
        <v>28.19</v>
      </c>
      <c r="AU169" s="34">
        <v>28.46</v>
      </c>
      <c r="AV169" s="34">
        <v>26.92</v>
      </c>
      <c r="AW169" s="34">
        <v>27.08</v>
      </c>
      <c r="AX169" s="34">
        <v>27.81</v>
      </c>
      <c r="AY169" s="34">
        <v>28.5</v>
      </c>
      <c r="AZ169" s="34">
        <v>27.84</v>
      </c>
      <c r="BA169" s="32">
        <f t="shared" si="2"/>
        <v>28.434166666666666</v>
      </c>
    </row>
    <row r="170" spans="1:54" x14ac:dyDescent="0.25">
      <c r="A170" s="24">
        <v>188</v>
      </c>
      <c r="B170" s="24" t="s">
        <v>597</v>
      </c>
      <c r="C170" s="24" t="s">
        <v>405</v>
      </c>
      <c r="D170" s="24" t="s">
        <v>185</v>
      </c>
      <c r="E170" s="35" t="s">
        <v>204</v>
      </c>
      <c r="F170" s="67">
        <v>36.17</v>
      </c>
      <c r="G170" s="35">
        <v>34.020000000000003</v>
      </c>
      <c r="H170" s="63">
        <v>35.270000000000003</v>
      </c>
      <c r="I170" s="63">
        <v>35.57</v>
      </c>
      <c r="J170" s="35"/>
      <c r="K170" s="35">
        <v>33.28</v>
      </c>
      <c r="L170" s="35">
        <v>33.74</v>
      </c>
      <c r="M170" s="35" t="s">
        <v>204</v>
      </c>
      <c r="N170" s="63">
        <v>35.08</v>
      </c>
      <c r="O170" s="35">
        <v>33.15</v>
      </c>
      <c r="P170" s="35">
        <v>33.74</v>
      </c>
      <c r="Q170" s="35">
        <v>33.99</v>
      </c>
      <c r="R170" s="67">
        <v>36.51</v>
      </c>
      <c r="S170" s="35">
        <v>34.119999999999997</v>
      </c>
      <c r="T170" s="63">
        <v>35.28</v>
      </c>
      <c r="U170" s="67">
        <v>37.11</v>
      </c>
      <c r="V170" s="63">
        <v>35.81</v>
      </c>
      <c r="W170" s="35">
        <v>34.229999999999997</v>
      </c>
      <c r="X170" s="35">
        <v>33.700000000000003</v>
      </c>
      <c r="Y170" s="35">
        <v>33.75</v>
      </c>
      <c r="Z170" s="35">
        <v>33.32</v>
      </c>
      <c r="AA170" s="35">
        <v>33.97</v>
      </c>
      <c r="AB170" s="35">
        <v>33.94</v>
      </c>
      <c r="AC170" s="35">
        <v>33.61</v>
      </c>
      <c r="AD170" s="35">
        <v>32.299999999999997</v>
      </c>
      <c r="AE170" s="35">
        <v>34.590000000000003</v>
      </c>
      <c r="AF170" s="35">
        <v>34.43</v>
      </c>
      <c r="AG170" s="35">
        <v>33.53</v>
      </c>
      <c r="AH170" s="35">
        <v>34.26</v>
      </c>
      <c r="AI170" s="35">
        <v>32.94</v>
      </c>
      <c r="AJ170" s="35">
        <v>33.99</v>
      </c>
      <c r="AK170" s="35">
        <v>33.700000000000003</v>
      </c>
      <c r="AL170" s="35">
        <v>33.549999999999997</v>
      </c>
      <c r="AM170" s="35">
        <v>33.75</v>
      </c>
      <c r="AN170" s="35">
        <v>33.42</v>
      </c>
      <c r="AO170" s="35">
        <v>34.49</v>
      </c>
      <c r="AP170" s="35">
        <v>33.6</v>
      </c>
      <c r="AQ170" s="35">
        <v>32.76</v>
      </c>
      <c r="AR170" s="35">
        <v>32.54</v>
      </c>
      <c r="AS170" s="35">
        <v>34.07</v>
      </c>
      <c r="AT170" s="35">
        <v>33.44</v>
      </c>
      <c r="AU170" s="35">
        <v>33.82</v>
      </c>
      <c r="AV170" s="35">
        <v>32.25</v>
      </c>
      <c r="AW170" s="35">
        <v>32.75</v>
      </c>
      <c r="AX170" s="35">
        <v>33.049999999999997</v>
      </c>
      <c r="AY170" s="35">
        <v>33.909999999999997</v>
      </c>
      <c r="AZ170" s="35">
        <v>33.67</v>
      </c>
      <c r="BA170" s="32">
        <f t="shared" si="2"/>
        <v>34.003777777777778</v>
      </c>
    </row>
    <row r="171" spans="1:54" x14ac:dyDescent="0.25">
      <c r="A171" s="23">
        <v>189</v>
      </c>
      <c r="B171" s="23" t="s">
        <v>598</v>
      </c>
      <c r="C171" s="23" t="s">
        <v>406</v>
      </c>
      <c r="D171" s="23" t="s">
        <v>186</v>
      </c>
      <c r="E171" s="34" t="s">
        <v>204</v>
      </c>
      <c r="F171" s="34">
        <v>27.72</v>
      </c>
      <c r="G171" s="34">
        <v>26.46</v>
      </c>
      <c r="H171" s="34">
        <v>27.83</v>
      </c>
      <c r="I171" s="34">
        <v>27.08</v>
      </c>
      <c r="J171" s="45">
        <v>28.47</v>
      </c>
      <c r="K171" s="34">
        <v>25.71</v>
      </c>
      <c r="L171" s="34">
        <v>26.78</v>
      </c>
      <c r="M171" s="34" t="s">
        <v>204</v>
      </c>
      <c r="N171" s="34">
        <v>28.29</v>
      </c>
      <c r="O171" s="34">
        <v>26.23</v>
      </c>
      <c r="P171" s="34">
        <v>26.22</v>
      </c>
      <c r="Q171" s="34">
        <v>26.44</v>
      </c>
      <c r="R171" s="34">
        <v>28.26</v>
      </c>
      <c r="S171" s="34">
        <v>26.05</v>
      </c>
      <c r="T171" s="34">
        <v>28.51</v>
      </c>
      <c r="U171" s="34">
        <v>29.01</v>
      </c>
      <c r="V171" s="34">
        <v>27.08</v>
      </c>
      <c r="W171" s="34">
        <v>26.18</v>
      </c>
      <c r="X171" s="34">
        <v>26.27</v>
      </c>
      <c r="Y171" s="34">
        <v>26.19</v>
      </c>
      <c r="Z171" s="34">
        <v>26.69</v>
      </c>
      <c r="AA171" s="34">
        <v>27.9</v>
      </c>
      <c r="AB171" s="34">
        <v>26.93</v>
      </c>
      <c r="AC171" s="34">
        <v>26.66</v>
      </c>
      <c r="AD171" s="34">
        <v>25.95</v>
      </c>
      <c r="AE171" s="34">
        <v>28.26</v>
      </c>
      <c r="AF171" s="34">
        <v>27.24</v>
      </c>
      <c r="AG171" s="34">
        <v>26.94</v>
      </c>
      <c r="AH171" s="34">
        <v>27.53</v>
      </c>
      <c r="AI171" s="34">
        <v>25.88</v>
      </c>
      <c r="AJ171" s="34">
        <v>27.04</v>
      </c>
      <c r="AK171" s="34">
        <v>26.59</v>
      </c>
      <c r="AL171" s="34">
        <v>25.82</v>
      </c>
      <c r="AM171" s="42">
        <v>25.96</v>
      </c>
      <c r="AN171" s="42">
        <v>26.5</v>
      </c>
      <c r="AO171" s="42">
        <v>26.24</v>
      </c>
      <c r="AP171" s="34">
        <v>26.31</v>
      </c>
      <c r="AQ171" s="42">
        <v>25.08</v>
      </c>
      <c r="AR171" s="42">
        <v>26.34</v>
      </c>
      <c r="AS171" s="34">
        <v>26.8</v>
      </c>
      <c r="AT171" s="34">
        <v>27.02</v>
      </c>
      <c r="AU171" s="34">
        <v>26.81</v>
      </c>
      <c r="AV171" s="34">
        <v>25.59</v>
      </c>
      <c r="AW171" s="34">
        <v>25.6</v>
      </c>
      <c r="AX171" s="34">
        <v>25.83</v>
      </c>
      <c r="AY171" s="34">
        <v>26.83</v>
      </c>
      <c r="AZ171" s="42">
        <v>25.67</v>
      </c>
      <c r="BA171" s="32">
        <f t="shared" si="2"/>
        <v>26.756304347826081</v>
      </c>
    </row>
    <row r="172" spans="1:54" x14ac:dyDescent="0.25">
      <c r="A172" s="24">
        <v>190</v>
      </c>
      <c r="B172" s="24" t="s">
        <v>599</v>
      </c>
      <c r="C172" s="24" t="s">
        <v>407</v>
      </c>
      <c r="D172" s="24" t="s">
        <v>187</v>
      </c>
      <c r="E172" s="35" t="s">
        <v>204</v>
      </c>
      <c r="F172" s="35">
        <v>32.03</v>
      </c>
      <c r="G172" s="35">
        <v>31.65</v>
      </c>
      <c r="H172" s="35">
        <v>32.21</v>
      </c>
      <c r="I172" s="35">
        <v>31.75</v>
      </c>
      <c r="J172" s="46">
        <v>32.840000000000003</v>
      </c>
      <c r="K172" s="35">
        <v>31.45</v>
      </c>
      <c r="L172" s="35">
        <v>32.33</v>
      </c>
      <c r="M172" s="35" t="s">
        <v>204</v>
      </c>
      <c r="N172" s="35">
        <v>33.18</v>
      </c>
      <c r="O172" s="35">
        <v>31.43</v>
      </c>
      <c r="P172" s="35">
        <v>32.14</v>
      </c>
      <c r="Q172" s="35">
        <v>32.590000000000003</v>
      </c>
      <c r="R172" s="35">
        <v>32.69</v>
      </c>
      <c r="S172" s="35">
        <v>31.97</v>
      </c>
      <c r="T172" s="35">
        <v>32.86</v>
      </c>
      <c r="U172" s="35">
        <v>33.729999999999997</v>
      </c>
      <c r="V172" s="35">
        <v>30.98</v>
      </c>
      <c r="W172" s="35">
        <v>32.549999999999997</v>
      </c>
      <c r="X172" s="35">
        <v>32.700000000000003</v>
      </c>
      <c r="Y172" s="42">
        <v>31.72</v>
      </c>
      <c r="Z172" s="35">
        <v>32.159999999999997</v>
      </c>
      <c r="AA172" s="35">
        <v>32.1</v>
      </c>
      <c r="AB172" s="35">
        <v>31.28</v>
      </c>
      <c r="AC172" s="35">
        <v>30.81</v>
      </c>
      <c r="AD172" s="35">
        <v>31.73</v>
      </c>
      <c r="AE172" s="35">
        <v>33.11</v>
      </c>
      <c r="AF172" s="35">
        <v>32.29</v>
      </c>
      <c r="AG172" s="35">
        <v>31.94</v>
      </c>
      <c r="AH172" s="35">
        <v>32.92</v>
      </c>
      <c r="AI172" s="35">
        <v>32.42</v>
      </c>
      <c r="AJ172" s="35">
        <v>32.659999999999997</v>
      </c>
      <c r="AK172" s="35">
        <v>31.73</v>
      </c>
      <c r="AL172" s="35">
        <v>31.27</v>
      </c>
      <c r="AM172" s="35">
        <v>31.68</v>
      </c>
      <c r="AN172" s="35">
        <v>32.01</v>
      </c>
      <c r="AO172" s="35">
        <v>31.63</v>
      </c>
      <c r="AP172" s="35">
        <v>31.72</v>
      </c>
      <c r="AQ172" s="35">
        <v>31.47</v>
      </c>
      <c r="AR172" s="35">
        <v>31.82</v>
      </c>
      <c r="AS172" s="35">
        <v>32.14</v>
      </c>
      <c r="AT172" s="35">
        <v>31.54</v>
      </c>
      <c r="AU172" s="35">
        <v>31.91</v>
      </c>
      <c r="AV172" s="35">
        <v>31.67</v>
      </c>
      <c r="AW172" s="35">
        <v>31.66</v>
      </c>
      <c r="AX172" s="35">
        <v>31.77</v>
      </c>
      <c r="AY172" s="35">
        <v>31.49</v>
      </c>
      <c r="AZ172" s="35">
        <v>32.130000000000003</v>
      </c>
      <c r="BA172" s="32">
        <f t="shared" si="2"/>
        <v>32.040434782608706</v>
      </c>
    </row>
    <row r="173" spans="1:54" s="51" customFormat="1" x14ac:dyDescent="0.25">
      <c r="A173" s="27">
        <v>192</v>
      </c>
      <c r="B173" s="27" t="s">
        <v>601</v>
      </c>
      <c r="C173" s="27" t="s">
        <v>409</v>
      </c>
      <c r="D173" s="27" t="s">
        <v>188</v>
      </c>
      <c r="E173" s="44" t="s">
        <v>204</v>
      </c>
      <c r="F173" s="65">
        <v>35.97</v>
      </c>
      <c r="G173" s="44">
        <v>33.53</v>
      </c>
      <c r="H173" s="44">
        <v>34.74</v>
      </c>
      <c r="I173" s="44">
        <v>34.15</v>
      </c>
      <c r="J173" s="66">
        <v>35.630000000000003</v>
      </c>
      <c r="K173" s="44">
        <v>30.54</v>
      </c>
      <c r="L173" s="44">
        <v>32.19</v>
      </c>
      <c r="M173" s="44" t="s">
        <v>204</v>
      </c>
      <c r="N173" s="44">
        <v>34.9</v>
      </c>
      <c r="O173" s="44">
        <v>31.61</v>
      </c>
      <c r="P173" s="44">
        <v>31.75</v>
      </c>
      <c r="Q173" s="44">
        <v>31.63</v>
      </c>
      <c r="R173" s="44">
        <v>33.6</v>
      </c>
      <c r="S173" s="44">
        <v>31.54</v>
      </c>
      <c r="T173" s="44">
        <v>33.950000000000003</v>
      </c>
      <c r="U173" s="44">
        <v>34.82</v>
      </c>
      <c r="V173" s="44">
        <v>32.950000000000003</v>
      </c>
      <c r="W173" s="44">
        <v>31.81</v>
      </c>
      <c r="X173" s="44">
        <v>31.6</v>
      </c>
      <c r="Y173" s="44">
        <v>31.45</v>
      </c>
      <c r="Z173" s="44">
        <v>31.46</v>
      </c>
      <c r="AA173" s="44">
        <v>32.630000000000003</v>
      </c>
      <c r="AB173" s="44">
        <v>31.7</v>
      </c>
      <c r="AC173" s="44">
        <v>30.91</v>
      </c>
      <c r="AD173" s="44">
        <v>30.07</v>
      </c>
      <c r="AE173" s="44">
        <v>32.770000000000003</v>
      </c>
      <c r="AF173" s="44">
        <v>32.03</v>
      </c>
      <c r="AG173" s="44">
        <v>31.28</v>
      </c>
      <c r="AH173" s="44">
        <v>31.84</v>
      </c>
      <c r="AI173" s="44">
        <v>30.71</v>
      </c>
      <c r="AJ173" s="44">
        <v>32</v>
      </c>
      <c r="AK173" s="44">
        <v>32.200000000000003</v>
      </c>
      <c r="AL173" s="44">
        <v>31.51</v>
      </c>
      <c r="AM173" s="44">
        <v>31.07</v>
      </c>
      <c r="AN173" s="44">
        <v>31.89</v>
      </c>
      <c r="AO173" s="44">
        <v>31.72</v>
      </c>
      <c r="AP173" s="44">
        <v>32.729999999999997</v>
      </c>
      <c r="AQ173" s="44">
        <v>30.42</v>
      </c>
      <c r="AR173" s="44">
        <v>31.16</v>
      </c>
      <c r="AS173" s="44">
        <v>31.8</v>
      </c>
      <c r="AT173" s="44">
        <v>31.87</v>
      </c>
      <c r="AU173" s="44">
        <v>32.67</v>
      </c>
      <c r="AV173" s="44">
        <v>30.68</v>
      </c>
      <c r="AW173" s="44">
        <v>31.47</v>
      </c>
      <c r="AX173" s="44">
        <v>31.03</v>
      </c>
      <c r="AY173" s="44">
        <v>32.51</v>
      </c>
      <c r="AZ173" s="44">
        <v>31.1</v>
      </c>
      <c r="BA173" s="32">
        <f t="shared" si="2"/>
        <v>32.208478260869576</v>
      </c>
      <c r="BB173" s="36"/>
    </row>
    <row r="174" spans="1:54" s="51" customFormat="1" x14ac:dyDescent="0.25">
      <c r="A174" s="27"/>
      <c r="B174" s="27"/>
      <c r="C174" s="27"/>
      <c r="D174" s="27"/>
      <c r="E174" s="44"/>
      <c r="F174" s="44"/>
      <c r="G174" s="44"/>
      <c r="H174" s="44"/>
      <c r="I174" s="44"/>
      <c r="J174" s="50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  <c r="AR174" s="44"/>
      <c r="AS174" s="44"/>
      <c r="AT174" s="44"/>
      <c r="AU174" s="44"/>
      <c r="AV174" s="44"/>
      <c r="AW174" s="44"/>
      <c r="AX174" s="44"/>
      <c r="AY174" s="44"/>
      <c r="AZ174" s="44"/>
      <c r="BA174" s="32"/>
      <c r="BB174" s="36"/>
    </row>
    <row r="175" spans="1:54" x14ac:dyDescent="0.25">
      <c r="BA175" s="31" t="s">
        <v>685</v>
      </c>
      <c r="BB175" s="31" t="s">
        <v>686</v>
      </c>
    </row>
    <row r="176" spans="1:54" x14ac:dyDescent="0.25">
      <c r="D176" s="10" t="s">
        <v>684</v>
      </c>
      <c r="E176" s="52">
        <v>18.959944594897475</v>
      </c>
      <c r="F176" s="52">
        <v>18.95153442654097</v>
      </c>
      <c r="G176" s="52">
        <v>18.553269854197339</v>
      </c>
      <c r="H176" s="52">
        <v>18.813310587513531</v>
      </c>
      <c r="I176" s="52">
        <v>18.928299438080526</v>
      </c>
      <c r="J176" s="52">
        <v>18.883298278057978</v>
      </c>
      <c r="K176" s="52">
        <v>18.966598360129126</v>
      </c>
      <c r="L176" s="52">
        <v>18.988231090248288</v>
      </c>
      <c r="M176" s="52">
        <v>18.754394384410826</v>
      </c>
      <c r="N176" s="52">
        <v>18.661659151451801</v>
      </c>
      <c r="O176" s="52">
        <v>18.954962358843552</v>
      </c>
      <c r="P176" s="52">
        <v>19.036619637514587</v>
      </c>
      <c r="Q176" s="52">
        <v>18.964945663109308</v>
      </c>
      <c r="R176" s="52">
        <v>18.998270561755319</v>
      </c>
      <c r="S176" s="52">
        <v>18.899971733580472</v>
      </c>
      <c r="T176" s="70">
        <v>18.954966804068501</v>
      </c>
      <c r="U176" s="52">
        <v>18.94992067827571</v>
      </c>
      <c r="V176" s="52">
        <v>19.016598504663907</v>
      </c>
      <c r="W176" s="52">
        <v>18.913281603476317</v>
      </c>
      <c r="X176" s="52">
        <v>18.993273945249687</v>
      </c>
      <c r="Y176" s="52">
        <v>18.579970415605754</v>
      </c>
      <c r="Z176" s="70">
        <v>18.614976032408901</v>
      </c>
      <c r="AA176" s="52">
        <v>18.754958366152159</v>
      </c>
      <c r="AB176" s="52">
        <v>18.758282329660446</v>
      </c>
      <c r="AC176" s="52">
        <v>18.9447483253123</v>
      </c>
      <c r="AD176" s="52">
        <v>18.956615929775865</v>
      </c>
      <c r="AE176" s="52">
        <v>19.063312641508556</v>
      </c>
      <c r="AF176" s="52">
        <v>18.861622987510216</v>
      </c>
      <c r="AG176" s="52">
        <v>18.886650181896545</v>
      </c>
      <c r="AH176" s="52">
        <v>18.9082800669667</v>
      </c>
      <c r="AI176" s="52">
        <v>18.839939858141442</v>
      </c>
      <c r="AJ176" s="52">
        <v>18.923272765020837</v>
      </c>
      <c r="AK176" s="70">
        <v>18.7848654037352</v>
      </c>
      <c r="AL176" s="52">
        <v>18.814867338152734</v>
      </c>
      <c r="AM176" s="52">
        <v>18.644702530057355</v>
      </c>
      <c r="AN176" s="70">
        <v>18.619824544086899</v>
      </c>
      <c r="AO176" s="52">
        <v>18.576635549052497</v>
      </c>
      <c r="AP176" s="52">
        <v>18.539900968374852</v>
      </c>
      <c r="AQ176" s="52">
        <v>18.391854117497282</v>
      </c>
      <c r="AR176" s="70">
        <v>18.444341403876098</v>
      </c>
      <c r="AS176" s="52">
        <v>18.268263604708995</v>
      </c>
      <c r="AT176" s="52">
        <v>18.413302800174939</v>
      </c>
      <c r="AU176" s="70">
        <v>18.356540946357299</v>
      </c>
      <c r="AV176" s="52">
        <v>18.386373708067271</v>
      </c>
      <c r="AW176" s="52">
        <v>18.536646290742059</v>
      </c>
      <c r="AX176" s="52">
        <v>18.556568969908884</v>
      </c>
      <c r="AY176" s="52">
        <v>18.524959715664018</v>
      </c>
      <c r="AZ176" s="52">
        <v>18.576611325042069</v>
      </c>
      <c r="BA176" s="32">
        <f>STDEV(E176:AZ176)</f>
        <v>0.21724605541689945</v>
      </c>
      <c r="BB176" s="32">
        <f>(BA176/AVERAGE(E176:AZ176))*100</f>
        <v>1.1577808427934477</v>
      </c>
    </row>
    <row r="177" spans="1:54" x14ac:dyDescent="0.25">
      <c r="D177" s="11" t="s">
        <v>19</v>
      </c>
      <c r="E177" s="53">
        <v>18</v>
      </c>
      <c r="F177" s="53">
        <v>18.75</v>
      </c>
      <c r="G177" s="53">
        <v>17.3</v>
      </c>
      <c r="H177" s="53">
        <v>19.02</v>
      </c>
      <c r="I177" s="53">
        <v>19.440000000000001</v>
      </c>
      <c r="J177" s="53">
        <v>19.649999999999999</v>
      </c>
      <c r="K177" s="53">
        <v>17.86</v>
      </c>
      <c r="L177" s="53">
        <v>19.12</v>
      </c>
      <c r="M177" s="53">
        <v>18.5</v>
      </c>
      <c r="N177" s="53">
        <v>19.97</v>
      </c>
      <c r="O177" s="53">
        <v>18.52</v>
      </c>
      <c r="P177" s="53">
        <v>18.45</v>
      </c>
      <c r="Q177" s="53">
        <v>18.96</v>
      </c>
      <c r="R177" s="53">
        <v>20.47</v>
      </c>
      <c r="S177" s="53">
        <v>18.09</v>
      </c>
      <c r="T177" s="53">
        <v>19.45</v>
      </c>
      <c r="U177" s="53">
        <v>20.55</v>
      </c>
      <c r="V177" s="53">
        <v>18.66</v>
      </c>
      <c r="W177" s="53">
        <v>18.68</v>
      </c>
      <c r="X177" s="53">
        <v>18.73</v>
      </c>
      <c r="Y177" s="53">
        <v>18.2</v>
      </c>
      <c r="Z177" s="53">
        <v>18.53</v>
      </c>
      <c r="AA177" s="53">
        <v>20.11</v>
      </c>
      <c r="AB177" s="53">
        <v>18.95</v>
      </c>
      <c r="AC177" s="53">
        <v>18.52</v>
      </c>
      <c r="AD177" s="53">
        <v>17.899999999999999</v>
      </c>
      <c r="AE177" s="53">
        <v>20.57</v>
      </c>
      <c r="AF177" s="53">
        <v>18.75</v>
      </c>
      <c r="AG177" s="53">
        <v>18.86</v>
      </c>
      <c r="AH177" s="53">
        <v>19.149999999999999</v>
      </c>
      <c r="AI177" s="53">
        <v>18.149999999999999</v>
      </c>
      <c r="AJ177" s="53">
        <v>19.260000000000002</v>
      </c>
      <c r="AK177" s="53">
        <v>17.97</v>
      </c>
      <c r="AL177" s="53">
        <v>18.46</v>
      </c>
      <c r="AM177" s="53">
        <v>18.32</v>
      </c>
      <c r="AN177" s="53">
        <v>18.670000000000002</v>
      </c>
      <c r="AO177" s="53">
        <v>18.170000000000002</v>
      </c>
      <c r="AP177" s="53">
        <v>17.91</v>
      </c>
      <c r="AQ177" s="53">
        <v>17.440000000000001</v>
      </c>
      <c r="AR177" s="53">
        <v>17.420000000000002</v>
      </c>
      <c r="AS177" s="53">
        <v>17.61</v>
      </c>
      <c r="AT177" s="53">
        <v>17.850000000000001</v>
      </c>
      <c r="AU177" s="53">
        <v>19.46</v>
      </c>
      <c r="AV177" s="53">
        <v>17.989999999999998</v>
      </c>
      <c r="AW177" s="53">
        <v>18.079999999999998</v>
      </c>
      <c r="AX177" s="53">
        <v>17.68</v>
      </c>
      <c r="AY177" s="53">
        <v>18.87</v>
      </c>
      <c r="AZ177" s="53">
        <v>17.489999999999998</v>
      </c>
      <c r="BA177" s="32">
        <f t="shared" ref="BA177:BA180" si="3">STDEV(E177:AZ177)</f>
        <v>0.82666699732606064</v>
      </c>
      <c r="BB177" s="32">
        <f t="shared" ref="BB177:BB180" si="4">(BA177/AVERAGE(E177:AZ177))*100</f>
        <v>4.4359499470828627</v>
      </c>
    </row>
    <row r="178" spans="1:54" x14ac:dyDescent="0.25">
      <c r="D178" s="55" t="s">
        <v>42</v>
      </c>
      <c r="E178" s="54">
        <v>25.51</v>
      </c>
      <c r="F178" s="54">
        <v>26.06</v>
      </c>
      <c r="G178" s="54">
        <v>24.71</v>
      </c>
      <c r="H178" s="54">
        <v>26.67</v>
      </c>
      <c r="I178" s="54">
        <v>27.17</v>
      </c>
      <c r="J178" s="54">
        <v>27.25</v>
      </c>
      <c r="K178" s="54">
        <v>25.19</v>
      </c>
      <c r="L178" s="54">
        <v>26.86</v>
      </c>
      <c r="M178" s="54">
        <v>26.08</v>
      </c>
      <c r="N178" s="54">
        <v>27.8</v>
      </c>
      <c r="O178" s="54">
        <v>26.03</v>
      </c>
      <c r="P178" s="54">
        <v>26.03</v>
      </c>
      <c r="Q178" s="54">
        <v>26.53</v>
      </c>
      <c r="R178" s="54">
        <v>28.16</v>
      </c>
      <c r="S178" s="54">
        <v>25.71</v>
      </c>
      <c r="T178" s="54">
        <v>26.88</v>
      </c>
      <c r="U178" s="54">
        <v>28.19</v>
      </c>
      <c r="V178" s="54">
        <v>26.59</v>
      </c>
      <c r="W178" s="54">
        <v>26.19</v>
      </c>
      <c r="X178" s="54">
        <v>26.29</v>
      </c>
      <c r="Y178" s="54">
        <v>25.89</v>
      </c>
      <c r="Z178" s="54">
        <v>26.06</v>
      </c>
      <c r="AA178" s="54">
        <v>27.74</v>
      </c>
      <c r="AB178" s="54">
        <v>26.64</v>
      </c>
      <c r="AC178" s="54">
        <v>25.9</v>
      </c>
      <c r="AD178" s="54">
        <v>25.49</v>
      </c>
      <c r="AE178" s="54">
        <v>28.13</v>
      </c>
      <c r="AF178" s="54">
        <v>26.19</v>
      </c>
      <c r="AG178" s="54">
        <v>26.52</v>
      </c>
      <c r="AH178" s="54">
        <v>26.8</v>
      </c>
      <c r="AI178" s="54">
        <v>25.54</v>
      </c>
      <c r="AJ178" s="54">
        <v>26.96</v>
      </c>
      <c r="AK178" s="54">
        <v>25.63</v>
      </c>
      <c r="AL178" s="54">
        <v>25.81</v>
      </c>
      <c r="AM178" s="54">
        <v>25.56</v>
      </c>
      <c r="AN178" s="54">
        <v>26.02</v>
      </c>
      <c r="AO178" s="54">
        <v>25.66</v>
      </c>
      <c r="AP178" s="54">
        <v>25.56</v>
      </c>
      <c r="AQ178" s="54">
        <v>24.84</v>
      </c>
      <c r="AR178" s="54">
        <v>24.76</v>
      </c>
      <c r="AS178" s="54">
        <v>24.89</v>
      </c>
      <c r="AT178" s="54">
        <v>25.22</v>
      </c>
      <c r="AU178" s="54">
        <v>26.66</v>
      </c>
      <c r="AV178" s="54">
        <v>25.56</v>
      </c>
      <c r="AW178" s="54">
        <v>25.61</v>
      </c>
      <c r="AX178" s="54">
        <v>25.13</v>
      </c>
      <c r="AY178" s="54">
        <v>26.47</v>
      </c>
      <c r="AZ178" s="54">
        <v>24.88</v>
      </c>
      <c r="BA178" s="32">
        <f t="shared" si="3"/>
        <v>0.90406165844454645</v>
      </c>
      <c r="BB178" s="32">
        <f t="shared" si="4"/>
        <v>3.4549576921815124</v>
      </c>
    </row>
    <row r="179" spans="1:54" x14ac:dyDescent="0.25">
      <c r="D179" s="13" t="s">
        <v>65</v>
      </c>
      <c r="E179" s="56">
        <v>33.56</v>
      </c>
      <c r="F179" s="56">
        <v>33.31</v>
      </c>
      <c r="G179" s="56">
        <v>32.11</v>
      </c>
      <c r="H179" s="56">
        <v>34.520000000000003</v>
      </c>
      <c r="I179" s="56">
        <v>34.090000000000003</v>
      </c>
      <c r="J179" s="56">
        <v>36</v>
      </c>
      <c r="K179" s="56">
        <v>33.74</v>
      </c>
      <c r="L179" s="56">
        <v>34.86</v>
      </c>
      <c r="M179" s="56">
        <v>34.090000000000003</v>
      </c>
      <c r="N179" s="56">
        <v>35</v>
      </c>
      <c r="O179" s="56">
        <v>33.770000000000003</v>
      </c>
      <c r="P179" s="56">
        <v>33.590000000000003</v>
      </c>
      <c r="Q179" s="56">
        <v>34.200000000000003</v>
      </c>
      <c r="R179" s="56">
        <v>34.979999999999997</v>
      </c>
      <c r="S179" s="56">
        <v>33.79</v>
      </c>
      <c r="T179" s="56">
        <v>33.9</v>
      </c>
      <c r="U179" s="64">
        <v>35.619999999999997</v>
      </c>
      <c r="V179" s="56">
        <v>33.9</v>
      </c>
      <c r="W179" s="56">
        <v>34</v>
      </c>
      <c r="X179" s="56">
        <v>34.700000000000003</v>
      </c>
      <c r="Y179" s="56">
        <v>34.270000000000003</v>
      </c>
      <c r="Z179" s="56">
        <v>33.47</v>
      </c>
      <c r="AA179" s="68">
        <v>36.229999999999997</v>
      </c>
      <c r="AB179" s="56">
        <v>34.700000000000003</v>
      </c>
      <c r="AC179" s="56">
        <v>33.520000000000003</v>
      </c>
      <c r="AD179" s="56">
        <v>33.770000000000003</v>
      </c>
      <c r="AE179" s="56"/>
      <c r="AF179" s="56">
        <v>34.200000000000003</v>
      </c>
      <c r="AG179" s="56">
        <v>34.020000000000003</v>
      </c>
      <c r="AH179" s="56">
        <v>34.729999999999997</v>
      </c>
      <c r="AI179" s="56">
        <v>33.130000000000003</v>
      </c>
      <c r="AJ179" s="64">
        <v>35.020000000000003</v>
      </c>
      <c r="AK179" s="56">
        <v>33.270000000000003</v>
      </c>
      <c r="AL179" s="56">
        <v>34.450000000000003</v>
      </c>
      <c r="AM179" s="56">
        <v>32.18</v>
      </c>
      <c r="AN179" s="64">
        <v>35.020000000000003</v>
      </c>
      <c r="AO179" s="56">
        <v>33.270000000000003</v>
      </c>
      <c r="AP179" s="56">
        <v>33.450000000000003</v>
      </c>
      <c r="AQ179" s="56">
        <v>32.89</v>
      </c>
      <c r="AR179" s="56">
        <v>32.630000000000003</v>
      </c>
      <c r="AS179" s="56">
        <v>32.61</v>
      </c>
      <c r="AT179" s="56">
        <v>32.159999999999997</v>
      </c>
      <c r="AU179" s="56">
        <v>34.51</v>
      </c>
      <c r="AV179" s="56">
        <v>32.49</v>
      </c>
      <c r="AW179" s="56">
        <v>32.29</v>
      </c>
      <c r="AX179" s="56">
        <v>32.549999999999997</v>
      </c>
      <c r="AY179" s="56">
        <v>34.85</v>
      </c>
      <c r="AZ179" s="56">
        <v>32.200000000000003</v>
      </c>
      <c r="BA179" s="32">
        <f>STDEV(E179:AZ179)</f>
        <v>1.0238135436020097</v>
      </c>
      <c r="BB179" s="32">
        <f t="shared" si="4"/>
        <v>3.0233057438250857</v>
      </c>
    </row>
    <row r="180" spans="1:54" x14ac:dyDescent="0.25">
      <c r="D180" s="25" t="s">
        <v>92</v>
      </c>
      <c r="E180" s="57">
        <v>17.09</v>
      </c>
      <c r="F180" s="45">
        <v>17.14</v>
      </c>
      <c r="G180" s="45">
        <v>17.23</v>
      </c>
      <c r="H180" s="45">
        <v>17.21</v>
      </c>
      <c r="I180" s="45">
        <v>17.21</v>
      </c>
      <c r="J180" s="45">
        <v>17.100000000000001</v>
      </c>
      <c r="K180" s="45">
        <v>17.13</v>
      </c>
      <c r="L180" s="45">
        <v>17.190000000000001</v>
      </c>
      <c r="M180" s="45">
        <v>17.260000000000002</v>
      </c>
      <c r="N180" s="45">
        <v>17.28</v>
      </c>
      <c r="O180" s="45">
        <v>17.16</v>
      </c>
      <c r="P180" s="45">
        <v>17.13</v>
      </c>
      <c r="Q180" s="45">
        <v>17.12</v>
      </c>
      <c r="R180" s="45">
        <v>17.11</v>
      </c>
      <c r="S180" s="45">
        <v>17.04</v>
      </c>
      <c r="T180" s="45">
        <v>17.07</v>
      </c>
      <c r="U180" s="45">
        <v>17.170000000000002</v>
      </c>
      <c r="V180" s="45">
        <v>17.28</v>
      </c>
      <c r="W180" s="45">
        <v>17.11</v>
      </c>
      <c r="X180" s="45">
        <v>17.13</v>
      </c>
      <c r="Y180" s="45">
        <v>17.28</v>
      </c>
      <c r="Z180" s="45">
        <v>17.329999999999998</v>
      </c>
      <c r="AA180" s="45">
        <v>17.07</v>
      </c>
      <c r="AB180" s="45">
        <v>17.07</v>
      </c>
      <c r="AC180" s="45">
        <v>17.21</v>
      </c>
      <c r="AD180" s="45">
        <v>17.12</v>
      </c>
      <c r="AE180" s="45">
        <v>17.3</v>
      </c>
      <c r="AF180" s="45">
        <v>17.11</v>
      </c>
      <c r="AG180" s="45">
        <v>17.21</v>
      </c>
      <c r="AH180" s="45">
        <v>17.07</v>
      </c>
      <c r="AI180" s="45">
        <v>17.02</v>
      </c>
      <c r="AJ180" s="45">
        <v>17.03</v>
      </c>
      <c r="AK180" s="45">
        <v>18.93</v>
      </c>
      <c r="AL180" s="45">
        <v>17.27</v>
      </c>
      <c r="AM180" s="45">
        <v>16.850000000000001</v>
      </c>
      <c r="AN180" s="45">
        <v>16.88</v>
      </c>
      <c r="AO180" s="45">
        <v>16.760000000000002</v>
      </c>
      <c r="AP180" s="45">
        <v>16.68</v>
      </c>
      <c r="AQ180" s="45">
        <v>16.66</v>
      </c>
      <c r="AR180" s="45">
        <v>16.649999999999999</v>
      </c>
      <c r="AS180" s="45">
        <v>16.75</v>
      </c>
      <c r="AT180" s="45">
        <v>16.7</v>
      </c>
      <c r="AU180" s="45">
        <v>16.66</v>
      </c>
      <c r="AV180" s="45">
        <v>16.71</v>
      </c>
      <c r="AW180" s="45">
        <v>16.649999999999999</v>
      </c>
      <c r="AX180" s="45">
        <v>16.7</v>
      </c>
      <c r="AY180" s="45">
        <v>16.61</v>
      </c>
      <c r="AZ180" s="45">
        <v>16.739999999999998</v>
      </c>
      <c r="BA180" s="32">
        <f t="shared" si="3"/>
        <v>0.35141431569672266</v>
      </c>
      <c r="BB180" s="32">
        <f t="shared" si="4"/>
        <v>2.0591185274839092</v>
      </c>
    </row>
    <row r="183" spans="1:54" s="31" customFormat="1" x14ac:dyDescent="0.25">
      <c r="A183" s="1"/>
      <c r="B183" s="1"/>
      <c r="C183" s="1"/>
      <c r="D183" s="7" t="s">
        <v>189</v>
      </c>
      <c r="E183" s="1">
        <v>4.2399999999999984</v>
      </c>
      <c r="F183" s="1">
        <v>6.07</v>
      </c>
      <c r="G183" s="1">
        <v>4.7799999999999976</v>
      </c>
      <c r="H183" s="1">
        <v>6.57</v>
      </c>
      <c r="I183" s="1">
        <v>5.3099999999999987</v>
      </c>
      <c r="J183" s="1">
        <v>5.5</v>
      </c>
      <c r="K183" s="1">
        <v>5.259999999999998</v>
      </c>
      <c r="L183" s="1">
        <v>4.7699999999999996</v>
      </c>
      <c r="M183" s="1">
        <v>5</v>
      </c>
      <c r="N183" s="1">
        <v>4.75</v>
      </c>
      <c r="O183" s="1">
        <v>4.93</v>
      </c>
      <c r="P183" s="1">
        <v>4.879999999999999</v>
      </c>
      <c r="Q183" s="1">
        <v>3.4699999999999989</v>
      </c>
      <c r="R183" s="1">
        <v>4.9899999999999984</v>
      </c>
      <c r="S183" s="1">
        <v>4.0500000000000007</v>
      </c>
      <c r="T183" s="1">
        <v>6.02</v>
      </c>
      <c r="U183" s="1">
        <v>5.9600000000000009</v>
      </c>
      <c r="V183" s="58">
        <v>7.8599999999999994</v>
      </c>
      <c r="W183" s="1">
        <v>4.620000000000001</v>
      </c>
      <c r="X183" s="1">
        <v>4.9499999999999993</v>
      </c>
      <c r="Y183" s="1">
        <v>5.23</v>
      </c>
      <c r="Z183" s="1">
        <v>5.1700000000000017</v>
      </c>
      <c r="AA183" s="1">
        <v>5.0599999999999987</v>
      </c>
      <c r="AB183" s="1">
        <v>6.2399999999999984</v>
      </c>
      <c r="AC183" s="1">
        <v>8.16</v>
      </c>
      <c r="AD183" s="1">
        <v>5.1699999999999982</v>
      </c>
      <c r="AE183" s="1">
        <v>4.4399999999999977</v>
      </c>
      <c r="AF183" s="1">
        <v>4.9699999999999989</v>
      </c>
      <c r="AG183" s="1">
        <v>5.759999999999998</v>
      </c>
      <c r="AH183" s="1">
        <v>6.1400000000000006</v>
      </c>
      <c r="AI183" s="1">
        <v>4.5699999999999967</v>
      </c>
      <c r="AJ183" s="1">
        <v>4.620000000000001</v>
      </c>
      <c r="AK183" s="1">
        <v>6.8499999999999979</v>
      </c>
      <c r="AL183" s="1">
        <v>5.8300000000000018</v>
      </c>
      <c r="AM183" s="1">
        <v>4.389999999999997</v>
      </c>
      <c r="AN183" s="1">
        <v>4.3099999999999987</v>
      </c>
      <c r="AO183" s="1">
        <v>3.8599999999999994</v>
      </c>
      <c r="AP183" s="1">
        <v>5.1500000000000021</v>
      </c>
      <c r="AQ183" s="1">
        <v>4.41</v>
      </c>
      <c r="AR183" s="1">
        <v>5.77</v>
      </c>
      <c r="AS183" s="1">
        <v>5.4499999999999993</v>
      </c>
      <c r="AT183" s="1">
        <v>5.8999999999999986</v>
      </c>
      <c r="AU183" s="1">
        <v>3.0300000000000011</v>
      </c>
      <c r="AV183" s="1">
        <v>4.009999999999998</v>
      </c>
      <c r="AW183" s="1">
        <v>5.0599999999999987</v>
      </c>
      <c r="AX183" s="1">
        <v>5.129999999999999</v>
      </c>
      <c r="AY183" s="1">
        <v>6.2100000000000009</v>
      </c>
      <c r="AZ183" s="1">
        <v>5.0799999999999983</v>
      </c>
    </row>
    <row r="184" spans="1:54" s="31" customFormat="1" x14ac:dyDescent="0.25">
      <c r="A184" s="1"/>
      <c r="B184" s="1"/>
      <c r="C184" s="1"/>
      <c r="D184" s="1" t="s">
        <v>197</v>
      </c>
      <c r="E184" s="1">
        <v>24.68</v>
      </c>
      <c r="F184" s="1">
        <v>26.82</v>
      </c>
      <c r="G184" s="1">
        <v>25.31</v>
      </c>
      <c r="H184" s="1">
        <v>26.85</v>
      </c>
      <c r="I184" s="1">
        <v>26.22</v>
      </c>
      <c r="J184" s="1">
        <v>27.31</v>
      </c>
      <c r="K184" s="1">
        <v>24.81</v>
      </c>
      <c r="L184" s="1">
        <v>25.94</v>
      </c>
      <c r="M184" s="1">
        <v>26.14</v>
      </c>
      <c r="N184" s="1">
        <v>27.45</v>
      </c>
      <c r="O184" s="1">
        <v>25.43</v>
      </c>
      <c r="P184" s="1">
        <v>25.49</v>
      </c>
      <c r="Q184" s="1">
        <v>25.63</v>
      </c>
      <c r="R184" s="1">
        <v>27.61</v>
      </c>
      <c r="S184" s="1">
        <v>25.18</v>
      </c>
      <c r="T184" s="1">
        <v>27.27</v>
      </c>
      <c r="U184" s="1">
        <v>28.2</v>
      </c>
      <c r="V184" s="1">
        <v>26.11</v>
      </c>
      <c r="W184" s="1">
        <v>25.43</v>
      </c>
      <c r="X184" s="1">
        <v>25.46</v>
      </c>
      <c r="Y184" s="1">
        <v>25.34</v>
      </c>
      <c r="Z184" s="1">
        <v>25.73</v>
      </c>
      <c r="AA184" s="1">
        <v>27.11</v>
      </c>
      <c r="AB184" s="1">
        <v>25.93</v>
      </c>
      <c r="AC184" s="1">
        <v>25.95</v>
      </c>
      <c r="AD184" s="1">
        <v>25.09</v>
      </c>
      <c r="AE184" s="1">
        <v>27.58</v>
      </c>
      <c r="AF184" s="1">
        <v>26.57</v>
      </c>
      <c r="AG184" s="1">
        <v>26.2</v>
      </c>
      <c r="AH184" s="1">
        <v>26.7</v>
      </c>
      <c r="AI184" s="1">
        <v>25.08</v>
      </c>
      <c r="AJ184" s="1">
        <v>26.3</v>
      </c>
      <c r="AK184" s="1">
        <v>25.72</v>
      </c>
      <c r="AL184" s="1">
        <v>25.1</v>
      </c>
      <c r="AM184" s="1">
        <v>24.99</v>
      </c>
      <c r="AN184" s="1">
        <v>25.47</v>
      </c>
      <c r="AO184" s="1">
        <v>25.34</v>
      </c>
      <c r="AP184" s="1">
        <v>25.26</v>
      </c>
      <c r="AQ184" s="1">
        <v>24.13</v>
      </c>
      <c r="AR184" s="1">
        <v>25.27</v>
      </c>
      <c r="AS184" s="1">
        <v>25.7</v>
      </c>
      <c r="AT184" s="1">
        <v>25.88</v>
      </c>
      <c r="AU184" s="1">
        <v>25.92</v>
      </c>
      <c r="AV184" s="1">
        <v>24.65</v>
      </c>
      <c r="AW184" s="1">
        <v>24.58</v>
      </c>
      <c r="AX184" s="1">
        <v>24.81</v>
      </c>
      <c r="AY184" s="1">
        <v>25.95</v>
      </c>
      <c r="AZ184" s="1">
        <v>24.65</v>
      </c>
    </row>
    <row r="185" spans="1:54" s="31" customFormat="1" x14ac:dyDescent="0.25">
      <c r="A185" s="1"/>
      <c r="B185" s="1"/>
      <c r="C185" s="1"/>
      <c r="D185" s="1" t="s">
        <v>198</v>
      </c>
      <c r="E185" s="1">
        <v>20.440000000000001</v>
      </c>
      <c r="F185" s="1">
        <v>20.75</v>
      </c>
      <c r="G185" s="1">
        <v>20.53</v>
      </c>
      <c r="H185" s="1">
        <v>20.28</v>
      </c>
      <c r="I185" s="1">
        <v>20.91</v>
      </c>
      <c r="J185" s="1">
        <v>21.81</v>
      </c>
      <c r="K185" s="1">
        <v>19.55</v>
      </c>
      <c r="L185" s="1">
        <v>21.17</v>
      </c>
      <c r="M185" s="1">
        <v>21.14</v>
      </c>
      <c r="N185" s="1">
        <v>22.7</v>
      </c>
      <c r="O185" s="1">
        <v>20.5</v>
      </c>
      <c r="P185" s="1">
        <v>20.61</v>
      </c>
      <c r="Q185" s="1">
        <v>22.16</v>
      </c>
      <c r="R185" s="1">
        <v>22.62</v>
      </c>
      <c r="S185" s="1">
        <v>21.13</v>
      </c>
      <c r="T185" s="1">
        <v>21.25</v>
      </c>
      <c r="U185" s="1">
        <v>22.24</v>
      </c>
      <c r="V185" s="1">
        <v>18.25</v>
      </c>
      <c r="W185" s="1">
        <v>20.81</v>
      </c>
      <c r="X185" s="1">
        <v>20.51</v>
      </c>
      <c r="Y185" s="1">
        <v>20.11</v>
      </c>
      <c r="Z185" s="1">
        <v>20.56</v>
      </c>
      <c r="AA185" s="1">
        <v>22.05</v>
      </c>
      <c r="AB185" s="1">
        <v>19.690000000000001</v>
      </c>
      <c r="AC185" s="1">
        <v>17.79</v>
      </c>
      <c r="AD185" s="1">
        <v>19.920000000000002</v>
      </c>
      <c r="AE185" s="1">
        <v>23.14</v>
      </c>
      <c r="AF185" s="1">
        <v>21.6</v>
      </c>
      <c r="AG185" s="1">
        <v>20.440000000000001</v>
      </c>
      <c r="AH185" s="1">
        <v>20.56</v>
      </c>
      <c r="AI185" s="1">
        <v>20.51</v>
      </c>
      <c r="AJ185" s="1">
        <v>21.68</v>
      </c>
      <c r="AK185" s="1">
        <v>18.87</v>
      </c>
      <c r="AL185" s="1">
        <v>19.27</v>
      </c>
      <c r="AM185" s="1">
        <v>20.6</v>
      </c>
      <c r="AN185" s="1">
        <v>21.16</v>
      </c>
      <c r="AO185" s="1">
        <v>21.48</v>
      </c>
      <c r="AP185" s="1">
        <v>20.11</v>
      </c>
      <c r="AQ185" s="1">
        <v>19.72</v>
      </c>
      <c r="AR185" s="1">
        <v>19.5</v>
      </c>
      <c r="AS185" s="1">
        <v>20.25</v>
      </c>
      <c r="AT185" s="1">
        <v>19.98</v>
      </c>
      <c r="AU185" s="1">
        <v>22.89</v>
      </c>
      <c r="AV185" s="1">
        <v>20.64</v>
      </c>
      <c r="AW185" s="1">
        <v>19.52</v>
      </c>
      <c r="AX185" s="1">
        <v>19.68</v>
      </c>
      <c r="AY185" s="1">
        <v>19.739999999999998</v>
      </c>
      <c r="AZ185" s="1">
        <v>19.57</v>
      </c>
    </row>
  </sheetData>
  <conditionalFormatting sqref="F183:AZ183">
    <cfRule type="cellIs" dxfId="3" priority="1" operator="greaterThan">
      <formula>7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B185"/>
  <sheetViews>
    <sheetView topLeftCell="AD151" workbookViewId="0">
      <selection activeCell="AV169" sqref="AV169"/>
    </sheetView>
  </sheetViews>
  <sheetFormatPr defaultRowHeight="15" x14ac:dyDescent="0.25"/>
  <cols>
    <col min="4" max="4" width="18" bestFit="1" customWidth="1"/>
    <col min="5" max="52" width="8.85546875" style="31"/>
    <col min="53" max="53" width="10.42578125" style="31" bestFit="1" customWidth="1"/>
    <col min="54" max="54" width="8.85546875" style="31"/>
  </cols>
  <sheetData>
    <row r="1" spans="1:53" s="41" customFormat="1" x14ac:dyDescent="0.25">
      <c r="A1" s="41" t="s">
        <v>683</v>
      </c>
      <c r="E1" s="41" t="s">
        <v>211</v>
      </c>
      <c r="F1" s="41" t="s">
        <v>211</v>
      </c>
      <c r="G1" s="41" t="s">
        <v>668</v>
      </c>
      <c r="H1" s="41" t="s">
        <v>212</v>
      </c>
      <c r="I1" s="41" t="s">
        <v>213</v>
      </c>
      <c r="J1" s="41" t="s">
        <v>213</v>
      </c>
      <c r="K1" s="41" t="s">
        <v>214</v>
      </c>
      <c r="L1" s="41" t="s">
        <v>214</v>
      </c>
      <c r="M1" s="41" t="s">
        <v>215</v>
      </c>
      <c r="N1" s="41" t="s">
        <v>668</v>
      </c>
      <c r="O1" s="41" t="s">
        <v>612</v>
      </c>
      <c r="P1" s="41" t="s">
        <v>612</v>
      </c>
      <c r="Q1" s="41" t="s">
        <v>616</v>
      </c>
      <c r="R1" s="41" t="s">
        <v>616</v>
      </c>
      <c r="S1" s="41" t="s">
        <v>617</v>
      </c>
      <c r="T1" s="41" t="s">
        <v>617</v>
      </c>
      <c r="U1" s="41" t="s">
        <v>618</v>
      </c>
      <c r="V1" s="41" t="s">
        <v>618</v>
      </c>
      <c r="W1" s="41" t="s">
        <v>619</v>
      </c>
      <c r="X1" s="41" t="s">
        <v>619</v>
      </c>
      <c r="Y1" s="41" t="s">
        <v>671</v>
      </c>
      <c r="Z1" s="41" t="s">
        <v>671</v>
      </c>
      <c r="AA1" s="41" t="s">
        <v>630</v>
      </c>
      <c r="AB1" s="41" t="s">
        <v>630</v>
      </c>
      <c r="AC1" s="41" t="s">
        <v>635</v>
      </c>
      <c r="AD1" s="41" t="s">
        <v>635</v>
      </c>
      <c r="AE1" s="41" t="s">
        <v>636</v>
      </c>
      <c r="AF1" s="41" t="s">
        <v>636</v>
      </c>
      <c r="AG1" s="41" t="s">
        <v>639</v>
      </c>
      <c r="AH1" s="41" t="s">
        <v>639</v>
      </c>
      <c r="AI1" s="41" t="s">
        <v>642</v>
      </c>
      <c r="AJ1" s="41" t="s">
        <v>642</v>
      </c>
      <c r="AK1" s="41" t="s">
        <v>647</v>
      </c>
      <c r="AL1" s="41" t="s">
        <v>647</v>
      </c>
      <c r="AM1" s="41" t="s">
        <v>648</v>
      </c>
      <c r="AN1" s="41" t="s">
        <v>648</v>
      </c>
      <c r="AO1" s="41" t="s">
        <v>653</v>
      </c>
      <c r="AP1" s="41" t="s">
        <v>653</v>
      </c>
      <c r="AQ1" s="41" t="s">
        <v>654</v>
      </c>
      <c r="AR1" s="41" t="s">
        <v>654</v>
      </c>
      <c r="AS1" s="41" t="s">
        <v>661</v>
      </c>
      <c r="AT1" s="41" t="s">
        <v>661</v>
      </c>
      <c r="AU1" s="41" t="s">
        <v>662</v>
      </c>
      <c r="AV1" s="41" t="s">
        <v>662</v>
      </c>
      <c r="AW1" s="41" t="s">
        <v>663</v>
      </c>
      <c r="AX1" s="41" t="s">
        <v>663</v>
      </c>
      <c r="AY1" s="41" t="s">
        <v>666</v>
      </c>
      <c r="AZ1" s="41" t="s">
        <v>666</v>
      </c>
    </row>
    <row r="2" spans="1:53" s="33" customFormat="1" x14ac:dyDescent="0.25">
      <c r="A2" s="33" t="s">
        <v>602</v>
      </c>
      <c r="E2" s="33" t="s">
        <v>1</v>
      </c>
      <c r="F2" s="33" t="s">
        <v>2</v>
      </c>
      <c r="G2" s="33" t="s">
        <v>667</v>
      </c>
      <c r="H2" s="33" t="s">
        <v>205</v>
      </c>
      <c r="I2" s="33" t="s">
        <v>206</v>
      </c>
      <c r="J2" s="33" t="s">
        <v>207</v>
      </c>
      <c r="K2" s="33" t="s">
        <v>208</v>
      </c>
      <c r="L2" s="33" t="s">
        <v>209</v>
      </c>
      <c r="M2" s="33" t="s">
        <v>210</v>
      </c>
      <c r="N2" s="33" t="s">
        <v>669</v>
      </c>
      <c r="O2" s="33" t="s">
        <v>603</v>
      </c>
      <c r="P2" s="33" t="s">
        <v>604</v>
      </c>
      <c r="Q2" s="33" t="s">
        <v>626</v>
      </c>
      <c r="R2" s="33" t="s">
        <v>627</v>
      </c>
      <c r="S2" s="33" t="s">
        <v>620</v>
      </c>
      <c r="T2" s="33" t="s">
        <v>621</v>
      </c>
      <c r="U2" s="33" t="s">
        <v>622</v>
      </c>
      <c r="V2" s="33" t="s">
        <v>623</v>
      </c>
      <c r="W2" s="33" t="s">
        <v>624</v>
      </c>
      <c r="X2" s="33" t="s">
        <v>625</v>
      </c>
      <c r="Y2" s="33" t="s">
        <v>670</v>
      </c>
      <c r="Z2" s="33" t="s">
        <v>672</v>
      </c>
      <c r="AA2" s="33" t="s">
        <v>628</v>
      </c>
      <c r="AB2" s="33" t="s">
        <v>629</v>
      </c>
      <c r="AC2" s="33" t="s">
        <v>631</v>
      </c>
      <c r="AD2" s="33" t="s">
        <v>632</v>
      </c>
      <c r="AE2" s="33" t="s">
        <v>633</v>
      </c>
      <c r="AF2" s="33" t="s">
        <v>634</v>
      </c>
      <c r="AG2" s="33" t="s">
        <v>637</v>
      </c>
      <c r="AH2" s="33" t="s">
        <v>638</v>
      </c>
      <c r="AI2" s="33" t="s">
        <v>640</v>
      </c>
      <c r="AJ2" s="33" t="s">
        <v>641</v>
      </c>
      <c r="AK2" s="33" t="s">
        <v>643</v>
      </c>
      <c r="AL2" s="33" t="s">
        <v>644</v>
      </c>
      <c r="AM2" s="33" t="s">
        <v>645</v>
      </c>
      <c r="AN2" s="33" t="s">
        <v>646</v>
      </c>
      <c r="AO2" s="33" t="s">
        <v>649</v>
      </c>
      <c r="AP2" s="33" t="s">
        <v>650</v>
      </c>
      <c r="AQ2" s="33" t="s">
        <v>651</v>
      </c>
      <c r="AR2" s="33" t="s">
        <v>652</v>
      </c>
      <c r="AS2" s="33" t="s">
        <v>655</v>
      </c>
      <c r="AT2" s="33" t="s">
        <v>656</v>
      </c>
      <c r="AU2" s="33" t="s">
        <v>657</v>
      </c>
      <c r="AV2" s="33" t="s">
        <v>658</v>
      </c>
      <c r="AW2" s="33" t="s">
        <v>659</v>
      </c>
      <c r="AX2" s="33" t="s">
        <v>660</v>
      </c>
      <c r="AY2" s="33" t="s">
        <v>664</v>
      </c>
      <c r="AZ2" s="33" t="s">
        <v>665</v>
      </c>
    </row>
    <row r="3" spans="1:53" s="71" customFormat="1" x14ac:dyDescent="0.25">
      <c r="A3" s="71" t="s">
        <v>673</v>
      </c>
      <c r="E3" s="71">
        <v>400</v>
      </c>
      <c r="F3" s="71">
        <v>400</v>
      </c>
      <c r="G3" s="71">
        <v>400</v>
      </c>
      <c r="H3" s="71">
        <v>401</v>
      </c>
      <c r="I3" s="71">
        <v>401</v>
      </c>
      <c r="J3" s="71">
        <v>401</v>
      </c>
      <c r="K3" s="71">
        <v>402</v>
      </c>
      <c r="L3" s="71">
        <v>402</v>
      </c>
      <c r="M3" s="71">
        <v>402</v>
      </c>
      <c r="N3" s="71">
        <v>403</v>
      </c>
      <c r="O3" s="71">
        <v>403</v>
      </c>
      <c r="P3" s="71">
        <v>403</v>
      </c>
      <c r="Q3" s="71">
        <v>405</v>
      </c>
      <c r="R3" s="71">
        <v>405</v>
      </c>
      <c r="S3" s="71">
        <v>405</v>
      </c>
      <c r="T3" s="71">
        <v>406</v>
      </c>
      <c r="U3" s="71">
        <v>406</v>
      </c>
      <c r="V3" s="71">
        <v>406</v>
      </c>
      <c r="W3" s="71">
        <v>407</v>
      </c>
      <c r="X3" s="71">
        <v>407</v>
      </c>
      <c r="Y3" s="71">
        <v>407</v>
      </c>
      <c r="Z3" s="71">
        <v>408</v>
      </c>
      <c r="AA3" s="71">
        <v>408</v>
      </c>
      <c r="AB3" s="71">
        <v>408</v>
      </c>
      <c r="AC3" s="71">
        <v>409</v>
      </c>
      <c r="AD3" s="71">
        <v>409</v>
      </c>
      <c r="AE3" s="71">
        <v>409</v>
      </c>
      <c r="AF3" s="71">
        <v>410</v>
      </c>
      <c r="AG3" s="71">
        <v>410</v>
      </c>
      <c r="AH3" s="71">
        <v>410</v>
      </c>
      <c r="AI3" s="71">
        <v>412</v>
      </c>
      <c r="AJ3" s="71">
        <v>412</v>
      </c>
      <c r="AK3" s="71">
        <v>412</v>
      </c>
      <c r="AL3" s="71">
        <v>413</v>
      </c>
      <c r="AM3" s="71">
        <v>413</v>
      </c>
      <c r="AN3" s="71">
        <v>413</v>
      </c>
      <c r="AO3" s="71">
        <v>414</v>
      </c>
      <c r="AP3" s="71">
        <v>414</v>
      </c>
      <c r="AQ3" s="71">
        <v>414</v>
      </c>
      <c r="AR3" s="71">
        <v>415</v>
      </c>
      <c r="AS3" s="71">
        <v>415</v>
      </c>
      <c r="AT3" s="71">
        <v>415</v>
      </c>
      <c r="AU3" s="71">
        <v>417</v>
      </c>
      <c r="AV3" s="71">
        <v>417</v>
      </c>
      <c r="AW3" s="71">
        <v>417</v>
      </c>
      <c r="AX3" s="71">
        <v>419</v>
      </c>
      <c r="AY3" s="71">
        <v>419</v>
      </c>
      <c r="AZ3" s="71">
        <v>419</v>
      </c>
    </row>
    <row r="4" spans="1:53" s="31" customFormat="1" x14ac:dyDescent="0.25">
      <c r="A4" s="31" t="s">
        <v>674</v>
      </c>
      <c r="B4" s="31" t="s">
        <v>217</v>
      </c>
      <c r="C4" s="31" t="s">
        <v>216</v>
      </c>
      <c r="D4" s="31" t="s">
        <v>0</v>
      </c>
      <c r="E4" s="36" t="s">
        <v>675</v>
      </c>
      <c r="F4" s="31" t="s">
        <v>676</v>
      </c>
      <c r="G4" s="31" t="s">
        <v>677</v>
      </c>
      <c r="H4" s="36" t="s">
        <v>675</v>
      </c>
      <c r="I4" s="31" t="s">
        <v>676</v>
      </c>
      <c r="J4" s="31" t="s">
        <v>677</v>
      </c>
      <c r="K4" s="36" t="s">
        <v>675</v>
      </c>
      <c r="L4" s="31" t="s">
        <v>676</v>
      </c>
      <c r="M4" s="31" t="s">
        <v>677</v>
      </c>
      <c r="N4" s="36" t="s">
        <v>675</v>
      </c>
      <c r="O4" s="31" t="s">
        <v>676</v>
      </c>
      <c r="P4" s="31" t="s">
        <v>677</v>
      </c>
      <c r="Q4" s="36" t="s">
        <v>675</v>
      </c>
      <c r="R4" s="31" t="s">
        <v>676</v>
      </c>
      <c r="S4" s="31" t="s">
        <v>677</v>
      </c>
      <c r="T4" s="36" t="s">
        <v>675</v>
      </c>
      <c r="U4" s="31" t="s">
        <v>676</v>
      </c>
      <c r="V4" s="31" t="s">
        <v>677</v>
      </c>
      <c r="W4" s="36" t="s">
        <v>675</v>
      </c>
      <c r="X4" s="31" t="s">
        <v>676</v>
      </c>
      <c r="Y4" s="31" t="s">
        <v>677</v>
      </c>
      <c r="Z4" s="36" t="s">
        <v>675</v>
      </c>
      <c r="AA4" s="31" t="s">
        <v>676</v>
      </c>
      <c r="AB4" s="31" t="s">
        <v>677</v>
      </c>
      <c r="AC4" s="36" t="s">
        <v>675</v>
      </c>
      <c r="AD4" s="31" t="s">
        <v>676</v>
      </c>
      <c r="AE4" s="31" t="s">
        <v>677</v>
      </c>
      <c r="AF4" s="36" t="s">
        <v>675</v>
      </c>
      <c r="AG4" s="31" t="s">
        <v>676</v>
      </c>
      <c r="AH4" s="31" t="s">
        <v>677</v>
      </c>
      <c r="AI4" s="36" t="s">
        <v>675</v>
      </c>
      <c r="AJ4" s="31" t="s">
        <v>676</v>
      </c>
      <c r="AK4" s="31" t="s">
        <v>677</v>
      </c>
      <c r="AL4" s="36" t="s">
        <v>675</v>
      </c>
      <c r="AM4" s="31" t="s">
        <v>676</v>
      </c>
      <c r="AN4" s="31" t="s">
        <v>677</v>
      </c>
      <c r="AO4" s="36" t="s">
        <v>675</v>
      </c>
      <c r="AP4" s="31" t="s">
        <v>676</v>
      </c>
      <c r="AQ4" s="31" t="s">
        <v>677</v>
      </c>
      <c r="AR4" s="36" t="s">
        <v>675</v>
      </c>
      <c r="AS4" s="31" t="s">
        <v>676</v>
      </c>
      <c r="AT4" s="31" t="s">
        <v>677</v>
      </c>
      <c r="AU4" s="36" t="s">
        <v>675</v>
      </c>
      <c r="AV4" s="31" t="s">
        <v>676</v>
      </c>
      <c r="AW4" s="31" t="s">
        <v>677</v>
      </c>
      <c r="AX4" s="36" t="s">
        <v>675</v>
      </c>
      <c r="AY4" s="31" t="s">
        <v>676</v>
      </c>
      <c r="AZ4" s="31" t="s">
        <v>677</v>
      </c>
      <c r="BA4" s="31" t="s">
        <v>687</v>
      </c>
    </row>
    <row r="5" spans="1:53" x14ac:dyDescent="0.25">
      <c r="A5" s="23">
        <v>1</v>
      </c>
      <c r="B5" s="23" t="s">
        <v>410</v>
      </c>
      <c r="C5" s="23" t="s">
        <v>218</v>
      </c>
      <c r="D5" s="26" t="s">
        <v>3</v>
      </c>
      <c r="E5" s="37">
        <v>28.7</v>
      </c>
      <c r="F5" s="34">
        <v>31.18</v>
      </c>
      <c r="G5" s="34">
        <v>29.46</v>
      </c>
      <c r="H5" s="34">
        <v>30.74</v>
      </c>
      <c r="I5" s="34">
        <v>30.23</v>
      </c>
      <c r="J5" s="34">
        <v>31.19</v>
      </c>
      <c r="K5" s="34">
        <v>29.08</v>
      </c>
      <c r="L5" s="34">
        <v>30.16</v>
      </c>
      <c r="M5" s="34">
        <v>30.45</v>
      </c>
      <c r="N5" s="34">
        <v>31.77</v>
      </c>
      <c r="O5" s="34">
        <v>29.6</v>
      </c>
      <c r="P5" s="34">
        <v>29.84</v>
      </c>
      <c r="Q5" s="34">
        <v>29.9</v>
      </c>
      <c r="R5" s="34">
        <v>31.44</v>
      </c>
      <c r="S5" s="34">
        <v>29.43</v>
      </c>
      <c r="T5" s="34">
        <v>31.45</v>
      </c>
      <c r="U5" s="34">
        <v>31.92</v>
      </c>
      <c r="V5" s="34">
        <v>29.62</v>
      </c>
      <c r="W5" s="34">
        <v>29.67</v>
      </c>
      <c r="X5" s="34">
        <v>29.59</v>
      </c>
      <c r="Y5" s="34">
        <v>29.19</v>
      </c>
      <c r="Z5" s="34">
        <v>29.56</v>
      </c>
      <c r="AA5" s="34">
        <v>31.24</v>
      </c>
      <c r="AB5" s="34">
        <v>29.86</v>
      </c>
      <c r="AC5" s="34">
        <v>28.96</v>
      </c>
      <c r="AD5" s="34">
        <v>29.24</v>
      </c>
      <c r="AE5" s="34">
        <v>31.63</v>
      </c>
      <c r="AF5" s="34">
        <v>30.83</v>
      </c>
      <c r="AG5" s="34">
        <v>30.1</v>
      </c>
      <c r="AH5" s="34">
        <v>30.69</v>
      </c>
      <c r="AI5" s="34">
        <v>29.52</v>
      </c>
      <c r="AJ5" s="34">
        <v>30.27</v>
      </c>
      <c r="AK5" s="34">
        <v>29.69</v>
      </c>
      <c r="AL5" s="34">
        <v>28.98</v>
      </c>
      <c r="AM5" s="34">
        <v>29.25</v>
      </c>
      <c r="AN5" s="34">
        <v>29.2</v>
      </c>
      <c r="AO5" s="34">
        <v>29.89</v>
      </c>
      <c r="AP5" s="34">
        <v>29.49</v>
      </c>
      <c r="AQ5" s="34">
        <v>28.21</v>
      </c>
      <c r="AR5" s="34">
        <v>29.61</v>
      </c>
      <c r="AS5" s="34">
        <v>29.74</v>
      </c>
      <c r="AT5" s="34">
        <v>29.89</v>
      </c>
      <c r="AU5" s="34">
        <v>30.01</v>
      </c>
      <c r="AV5" s="34">
        <v>28.63</v>
      </c>
      <c r="AW5" s="34">
        <v>28.83</v>
      </c>
      <c r="AX5" s="34">
        <v>29.43</v>
      </c>
      <c r="AY5" s="34">
        <v>29.64</v>
      </c>
      <c r="AZ5" s="34">
        <v>29.07</v>
      </c>
      <c r="BA5" s="32">
        <f>AVERAGE(E5:AZ5)</f>
        <v>29.918125000000007</v>
      </c>
    </row>
    <row r="6" spans="1:53" x14ac:dyDescent="0.25">
      <c r="A6" s="24">
        <v>2</v>
      </c>
      <c r="B6" s="24" t="s">
        <v>411</v>
      </c>
      <c r="C6" s="24" t="s">
        <v>219</v>
      </c>
      <c r="D6" s="24" t="s">
        <v>4</v>
      </c>
      <c r="E6" s="35">
        <v>32.18</v>
      </c>
      <c r="F6" s="35">
        <v>33.01</v>
      </c>
      <c r="G6" s="35">
        <v>32.03</v>
      </c>
      <c r="H6" s="35">
        <v>33.35</v>
      </c>
      <c r="I6" s="35">
        <v>32.869999999999997</v>
      </c>
      <c r="J6" s="35">
        <v>34.15</v>
      </c>
      <c r="K6" s="35">
        <v>32.5</v>
      </c>
      <c r="L6" s="35">
        <v>32.9</v>
      </c>
      <c r="M6" s="35">
        <v>33.549999999999997</v>
      </c>
      <c r="N6" s="63"/>
      <c r="O6" s="35">
        <v>32.14</v>
      </c>
      <c r="P6" s="35">
        <v>32.770000000000003</v>
      </c>
      <c r="Q6" s="35">
        <v>32.68</v>
      </c>
      <c r="R6" s="35">
        <v>34.81</v>
      </c>
      <c r="S6" s="35">
        <v>32.97</v>
      </c>
      <c r="T6" s="35">
        <v>33.21</v>
      </c>
      <c r="U6" s="63"/>
      <c r="V6" s="35">
        <v>30.97</v>
      </c>
      <c r="W6" s="35">
        <v>32.57</v>
      </c>
      <c r="X6" s="35">
        <v>33.06</v>
      </c>
      <c r="Y6" s="35">
        <v>32.270000000000003</v>
      </c>
      <c r="Z6" s="35">
        <v>32.28</v>
      </c>
      <c r="AA6" s="35">
        <v>33.35</v>
      </c>
      <c r="AB6" s="35">
        <v>31.25</v>
      </c>
      <c r="AC6" s="35">
        <v>30.93</v>
      </c>
      <c r="AD6" s="35">
        <v>32.549999999999997</v>
      </c>
      <c r="AE6" s="35">
        <v>34.869999999999997</v>
      </c>
      <c r="AF6" s="35">
        <v>32.92</v>
      </c>
      <c r="AG6" s="35">
        <v>32.880000000000003</v>
      </c>
      <c r="AH6" s="35">
        <v>32.9</v>
      </c>
      <c r="AI6" s="35">
        <v>31.79</v>
      </c>
      <c r="AJ6" s="35">
        <v>32.76</v>
      </c>
      <c r="AK6" s="35">
        <v>31</v>
      </c>
      <c r="AL6" s="35">
        <v>31.9</v>
      </c>
      <c r="AM6" s="35">
        <v>32.619999999999997</v>
      </c>
      <c r="AN6" s="35">
        <v>33.25</v>
      </c>
      <c r="AO6" s="35">
        <v>32.35</v>
      </c>
      <c r="AP6" s="35">
        <v>32.020000000000003</v>
      </c>
      <c r="AQ6" s="35">
        <v>31.54</v>
      </c>
      <c r="AR6" s="35">
        <v>31.53</v>
      </c>
      <c r="AS6" s="35">
        <v>32.659999999999997</v>
      </c>
      <c r="AT6" s="35">
        <v>32.31</v>
      </c>
      <c r="AU6" s="35">
        <v>33.869999999999997</v>
      </c>
      <c r="AV6" s="35">
        <v>32.68</v>
      </c>
      <c r="AW6" s="35">
        <v>31.36</v>
      </c>
      <c r="AX6" s="35">
        <v>31.74</v>
      </c>
      <c r="AY6" s="35">
        <v>32.56</v>
      </c>
      <c r="AZ6" s="35">
        <v>31.12</v>
      </c>
      <c r="BA6" s="32">
        <f t="shared" ref="BA6:BA69" si="0">AVERAGE(E6:AZ6)</f>
        <v>32.543043478260856</v>
      </c>
    </row>
    <row r="7" spans="1:53" x14ac:dyDescent="0.25">
      <c r="A7" s="23">
        <v>5</v>
      </c>
      <c r="B7" s="23" t="s">
        <v>414</v>
      </c>
      <c r="C7" s="23" t="s">
        <v>222</v>
      </c>
      <c r="D7" s="23" t="s">
        <v>7</v>
      </c>
      <c r="E7" s="34">
        <v>26.27</v>
      </c>
      <c r="F7" s="34">
        <v>29.1</v>
      </c>
      <c r="G7" s="34">
        <v>27.84</v>
      </c>
      <c r="H7" s="34">
        <v>29.13</v>
      </c>
      <c r="I7" s="34">
        <v>28.18</v>
      </c>
      <c r="J7" s="34">
        <v>29.85</v>
      </c>
      <c r="K7" s="34">
        <v>26.59</v>
      </c>
      <c r="L7" s="34">
        <v>27.65</v>
      </c>
      <c r="M7" s="34">
        <v>28.3</v>
      </c>
      <c r="N7" s="34">
        <v>29.64</v>
      </c>
      <c r="O7" s="34">
        <v>27.11</v>
      </c>
      <c r="P7" s="34">
        <v>27.3</v>
      </c>
      <c r="Q7" s="34">
        <v>27.48</v>
      </c>
      <c r="R7" s="34">
        <v>29.43</v>
      </c>
      <c r="S7" s="34">
        <v>27.2</v>
      </c>
      <c r="T7" s="34">
        <v>29.51</v>
      </c>
      <c r="U7" s="34">
        <v>29.89</v>
      </c>
      <c r="V7" s="34">
        <v>28.24</v>
      </c>
      <c r="W7" s="34">
        <v>27.33</v>
      </c>
      <c r="X7" s="34">
        <v>27.24</v>
      </c>
      <c r="Y7" s="34">
        <v>27.55</v>
      </c>
      <c r="Z7" s="34">
        <v>27.91</v>
      </c>
      <c r="AA7" s="34">
        <v>28.98</v>
      </c>
      <c r="AB7" s="34">
        <v>27.84</v>
      </c>
      <c r="AC7" s="34">
        <v>27.91</v>
      </c>
      <c r="AD7" s="34">
        <v>27.26</v>
      </c>
      <c r="AE7" s="34">
        <v>29.44</v>
      </c>
      <c r="AF7" s="34">
        <v>28.71</v>
      </c>
      <c r="AG7" s="34">
        <v>28.53</v>
      </c>
      <c r="AH7" s="34">
        <v>28.85</v>
      </c>
      <c r="AI7" s="34">
        <v>27.12</v>
      </c>
      <c r="AJ7" s="34">
        <v>28.1</v>
      </c>
      <c r="AK7" s="34">
        <v>28.34</v>
      </c>
      <c r="AL7" s="34">
        <v>27.28</v>
      </c>
      <c r="AM7" s="34">
        <v>27.34</v>
      </c>
      <c r="AN7" s="34">
        <v>27.72</v>
      </c>
      <c r="AO7" s="34">
        <v>27.45</v>
      </c>
      <c r="AP7" s="34">
        <v>27.26</v>
      </c>
      <c r="AQ7" s="34">
        <v>25.99</v>
      </c>
      <c r="AR7" s="34">
        <v>27.84</v>
      </c>
      <c r="AS7" s="34">
        <v>28.01</v>
      </c>
      <c r="AT7" s="34">
        <v>28.47</v>
      </c>
      <c r="AU7" s="34">
        <v>27.87</v>
      </c>
      <c r="AV7" s="34">
        <v>26.66</v>
      </c>
      <c r="AW7" s="34">
        <v>26.86</v>
      </c>
      <c r="AX7" s="34">
        <v>26.83</v>
      </c>
      <c r="AY7" s="34">
        <v>27.65</v>
      </c>
      <c r="AZ7" s="34">
        <v>26.59</v>
      </c>
      <c r="BA7" s="32">
        <f t="shared" si="0"/>
        <v>27.909166666666664</v>
      </c>
    </row>
    <row r="8" spans="1:53" x14ac:dyDescent="0.25">
      <c r="A8" s="24">
        <v>6</v>
      </c>
      <c r="B8" s="24" t="s">
        <v>415</v>
      </c>
      <c r="C8" s="24" t="s">
        <v>223</v>
      </c>
      <c r="D8" s="4" t="s">
        <v>8</v>
      </c>
      <c r="E8" s="35">
        <v>32.76</v>
      </c>
      <c r="F8" s="35">
        <v>34.659999999999997</v>
      </c>
      <c r="G8" s="35">
        <v>33.79</v>
      </c>
      <c r="H8" s="63"/>
      <c r="I8" s="35">
        <v>34.979999999999997</v>
      </c>
      <c r="J8" s="67"/>
      <c r="K8" s="35">
        <v>31.07</v>
      </c>
      <c r="L8" s="35">
        <v>32.479999999999997</v>
      </c>
      <c r="M8" s="35">
        <v>32.83</v>
      </c>
      <c r="N8" s="35">
        <v>33.630000000000003</v>
      </c>
      <c r="O8" s="35">
        <v>31.73</v>
      </c>
      <c r="P8" s="35">
        <v>31.58</v>
      </c>
      <c r="Q8" s="35">
        <v>32.53</v>
      </c>
      <c r="R8" s="35">
        <v>36</v>
      </c>
      <c r="S8" s="35">
        <v>31.92</v>
      </c>
      <c r="T8" s="63"/>
      <c r="U8" s="35">
        <v>34.049999999999997</v>
      </c>
      <c r="V8" s="35">
        <v>33.51</v>
      </c>
      <c r="W8" s="35">
        <v>32.07</v>
      </c>
      <c r="X8" s="35">
        <v>31.93</v>
      </c>
      <c r="Y8" s="35">
        <v>32.1</v>
      </c>
      <c r="Z8" s="35">
        <v>32.119999999999997</v>
      </c>
      <c r="AA8" s="35">
        <v>32.909999999999997</v>
      </c>
      <c r="AB8" s="35">
        <v>32.33</v>
      </c>
      <c r="AC8" s="35">
        <v>31.95</v>
      </c>
      <c r="AD8" s="35">
        <v>30.86</v>
      </c>
      <c r="AE8" s="35">
        <v>33.06</v>
      </c>
      <c r="AF8" s="35">
        <v>32.03</v>
      </c>
      <c r="AG8" s="35">
        <v>31.61</v>
      </c>
      <c r="AH8" s="35">
        <v>32.950000000000003</v>
      </c>
      <c r="AI8" s="35">
        <v>31.12</v>
      </c>
      <c r="AJ8" s="35">
        <v>32.61</v>
      </c>
      <c r="AK8" s="35">
        <v>33.19</v>
      </c>
      <c r="AL8" s="35">
        <v>32.479999999999997</v>
      </c>
      <c r="AM8" s="35">
        <v>32.26</v>
      </c>
      <c r="AN8" s="35">
        <v>32.97</v>
      </c>
      <c r="AO8" s="35">
        <v>31.98</v>
      </c>
      <c r="AP8" s="35">
        <v>32.64</v>
      </c>
      <c r="AQ8" s="35">
        <v>30.86</v>
      </c>
      <c r="AR8" s="35">
        <v>31.87</v>
      </c>
      <c r="AS8" s="35">
        <v>31.77</v>
      </c>
      <c r="AT8" s="35">
        <v>32</v>
      </c>
      <c r="AU8" s="35">
        <v>33.090000000000003</v>
      </c>
      <c r="AV8" s="35">
        <v>31.82</v>
      </c>
      <c r="AW8" s="35">
        <v>31.83</v>
      </c>
      <c r="AX8" s="35">
        <v>31.6</v>
      </c>
      <c r="AY8" s="35">
        <v>32.880000000000003</v>
      </c>
      <c r="AZ8" s="35">
        <v>31.87</v>
      </c>
      <c r="BA8" s="32">
        <f t="shared" si="0"/>
        <v>32.495111111111108</v>
      </c>
    </row>
    <row r="9" spans="1:53" x14ac:dyDescent="0.25">
      <c r="A9" s="23">
        <v>7</v>
      </c>
      <c r="B9" s="23" t="s">
        <v>416</v>
      </c>
      <c r="C9" s="23" t="s">
        <v>224</v>
      </c>
      <c r="D9" s="23" t="s">
        <v>9</v>
      </c>
      <c r="E9" s="34">
        <v>29.51</v>
      </c>
      <c r="F9" s="34">
        <v>33.29</v>
      </c>
      <c r="G9" s="34">
        <v>29.95</v>
      </c>
      <c r="H9" s="34">
        <v>34.03</v>
      </c>
      <c r="I9" s="34">
        <v>33.299999999999997</v>
      </c>
      <c r="J9" s="64"/>
      <c r="K9" s="34">
        <v>30.85</v>
      </c>
      <c r="L9" s="34">
        <v>33.770000000000003</v>
      </c>
      <c r="M9" s="34">
        <v>33.56</v>
      </c>
      <c r="N9" s="34">
        <v>32.86</v>
      </c>
      <c r="O9" s="34">
        <v>32.42</v>
      </c>
      <c r="P9" s="34">
        <v>32.42</v>
      </c>
      <c r="Q9" s="34">
        <v>31.77</v>
      </c>
      <c r="R9" s="64"/>
      <c r="S9" s="34">
        <v>31.8</v>
      </c>
      <c r="T9" s="34">
        <v>34.75</v>
      </c>
      <c r="U9" s="64"/>
      <c r="V9" s="34">
        <v>32.97</v>
      </c>
      <c r="W9" s="34">
        <v>31.26</v>
      </c>
      <c r="X9" s="34">
        <v>31.89</v>
      </c>
      <c r="Y9" s="34">
        <v>29.97</v>
      </c>
      <c r="Z9" s="34">
        <v>30.77</v>
      </c>
      <c r="AA9" s="34">
        <v>34.47</v>
      </c>
      <c r="AB9" s="34">
        <v>33.770000000000003</v>
      </c>
      <c r="AC9" s="34">
        <v>31.87</v>
      </c>
      <c r="AD9" s="34">
        <v>31.83</v>
      </c>
      <c r="AE9" s="34">
        <v>33.840000000000003</v>
      </c>
      <c r="AF9" s="34">
        <v>33.909999999999997</v>
      </c>
      <c r="AG9" s="34">
        <v>32.96</v>
      </c>
      <c r="AH9" s="34">
        <v>33.42</v>
      </c>
      <c r="AI9" s="34">
        <v>31.84</v>
      </c>
      <c r="AJ9" s="34">
        <v>33.770000000000003</v>
      </c>
      <c r="AK9" s="34">
        <v>32.51</v>
      </c>
      <c r="AL9" s="34">
        <v>31.64</v>
      </c>
      <c r="AM9" s="34">
        <v>29.53</v>
      </c>
      <c r="AN9" s="34">
        <v>29.91</v>
      </c>
      <c r="AO9" s="34">
        <v>30.56</v>
      </c>
      <c r="AP9" s="34">
        <v>30.67</v>
      </c>
      <c r="AQ9" s="34">
        <v>29.45</v>
      </c>
      <c r="AR9" s="34">
        <v>30.8</v>
      </c>
      <c r="AS9" s="34">
        <v>30.88</v>
      </c>
      <c r="AT9" s="34">
        <v>31</v>
      </c>
      <c r="AU9" s="34">
        <v>31.21</v>
      </c>
      <c r="AV9" s="34">
        <v>29.61</v>
      </c>
      <c r="AW9" s="34">
        <v>29.44</v>
      </c>
      <c r="AX9" s="34">
        <v>30.15</v>
      </c>
      <c r="AY9" s="34">
        <v>31.22</v>
      </c>
      <c r="AZ9" s="34">
        <v>30.72</v>
      </c>
      <c r="BA9" s="32">
        <f t="shared" si="0"/>
        <v>31.824888888888896</v>
      </c>
    </row>
    <row r="10" spans="1:53" x14ac:dyDescent="0.25">
      <c r="A10" s="24">
        <v>8</v>
      </c>
      <c r="B10" s="24" t="s">
        <v>417</v>
      </c>
      <c r="C10" s="24" t="s">
        <v>225</v>
      </c>
      <c r="D10" s="24" t="s">
        <v>10</v>
      </c>
      <c r="E10" s="35">
        <v>34.32</v>
      </c>
      <c r="F10" s="67"/>
      <c r="G10" s="35">
        <v>34.200000000000003</v>
      </c>
      <c r="H10" s="63"/>
      <c r="I10" s="35">
        <v>34.64</v>
      </c>
      <c r="J10" s="35"/>
      <c r="K10" s="35">
        <v>32.020000000000003</v>
      </c>
      <c r="L10" s="35">
        <v>33.61</v>
      </c>
      <c r="M10" s="35">
        <v>34.01</v>
      </c>
      <c r="N10" s="35">
        <v>34.21</v>
      </c>
      <c r="O10" s="35">
        <v>32.630000000000003</v>
      </c>
      <c r="P10" s="35">
        <v>33.19</v>
      </c>
      <c r="Q10" s="35">
        <v>34.01</v>
      </c>
      <c r="R10" s="35">
        <v>34.68</v>
      </c>
      <c r="S10" s="35">
        <v>34.61</v>
      </c>
      <c r="T10" s="63"/>
      <c r="U10" s="63"/>
      <c r="V10" s="35">
        <v>33.83</v>
      </c>
      <c r="W10" s="35">
        <v>33.270000000000003</v>
      </c>
      <c r="X10" s="35">
        <v>32.869999999999997</v>
      </c>
      <c r="Y10" s="35">
        <v>33.47</v>
      </c>
      <c r="Z10" s="35">
        <v>32.700000000000003</v>
      </c>
      <c r="AA10" s="63"/>
      <c r="AB10" s="35">
        <v>32.69</v>
      </c>
      <c r="AC10" s="35">
        <v>32.99</v>
      </c>
      <c r="AD10" s="35">
        <v>32.03</v>
      </c>
      <c r="AE10" s="35">
        <v>34.549999999999997</v>
      </c>
      <c r="AF10" s="35">
        <v>33.56</v>
      </c>
      <c r="AG10" s="35">
        <v>33.270000000000003</v>
      </c>
      <c r="AH10" s="35">
        <v>33.76</v>
      </c>
      <c r="AI10" s="35">
        <v>32.26</v>
      </c>
      <c r="AJ10" s="35">
        <v>33.18</v>
      </c>
      <c r="AK10" s="35">
        <v>33.83</v>
      </c>
      <c r="AL10" s="35">
        <v>32.86</v>
      </c>
      <c r="AM10" s="35">
        <v>33.07</v>
      </c>
      <c r="AN10" s="35">
        <v>33.32</v>
      </c>
      <c r="AO10" s="67"/>
      <c r="AP10" s="35">
        <v>32.43</v>
      </c>
      <c r="AQ10" s="35">
        <v>32.46</v>
      </c>
      <c r="AR10" s="35">
        <v>32.479999999999997</v>
      </c>
      <c r="AS10" s="35">
        <v>32.72</v>
      </c>
      <c r="AT10" s="35">
        <v>33.08</v>
      </c>
      <c r="AU10" s="35">
        <v>33.299999999999997</v>
      </c>
      <c r="AV10" s="35">
        <v>32.619999999999997</v>
      </c>
      <c r="AW10" s="63"/>
      <c r="AX10" s="35">
        <v>34.590000000000003</v>
      </c>
      <c r="AY10" s="35">
        <v>34.130000000000003</v>
      </c>
      <c r="AZ10" s="63"/>
      <c r="BA10" s="32">
        <f t="shared" si="0"/>
        <v>33.370512820512815</v>
      </c>
    </row>
    <row r="11" spans="1:53" x14ac:dyDescent="0.25">
      <c r="A11" s="23">
        <v>9</v>
      </c>
      <c r="B11" s="23" t="s">
        <v>418</v>
      </c>
      <c r="C11" s="23" t="s">
        <v>226</v>
      </c>
      <c r="D11" s="23" t="s">
        <v>11</v>
      </c>
      <c r="E11" s="34">
        <v>25.61</v>
      </c>
      <c r="F11" s="34">
        <v>27.91</v>
      </c>
      <c r="G11" s="34">
        <v>26.33</v>
      </c>
      <c r="H11" s="34">
        <v>27.98</v>
      </c>
      <c r="I11" s="34">
        <v>27.74</v>
      </c>
      <c r="J11" s="34">
        <v>28.77</v>
      </c>
      <c r="K11" s="34">
        <v>25.93</v>
      </c>
      <c r="L11" s="34">
        <v>27.53</v>
      </c>
      <c r="M11" s="34">
        <v>27.45</v>
      </c>
      <c r="N11" s="34">
        <v>28.07</v>
      </c>
      <c r="O11" s="34">
        <v>26.78</v>
      </c>
      <c r="P11" s="34">
        <v>26.57</v>
      </c>
      <c r="Q11" s="34">
        <v>26.84</v>
      </c>
      <c r="R11" s="34">
        <v>28.68</v>
      </c>
      <c r="S11" s="34">
        <v>26.44</v>
      </c>
      <c r="T11" s="34">
        <v>28.77</v>
      </c>
      <c r="U11" s="34">
        <v>29.21</v>
      </c>
      <c r="V11" s="34">
        <v>27.43</v>
      </c>
      <c r="W11" s="34">
        <v>26.44</v>
      </c>
      <c r="X11" s="34">
        <v>26.64</v>
      </c>
      <c r="Y11" s="34">
        <v>26.24</v>
      </c>
      <c r="Z11" s="34">
        <v>26.63</v>
      </c>
      <c r="AA11" s="34">
        <v>28.42</v>
      </c>
      <c r="AB11" s="34">
        <v>27.54</v>
      </c>
      <c r="AC11" s="34">
        <v>27.05</v>
      </c>
      <c r="AD11" s="34">
        <v>26.27</v>
      </c>
      <c r="AE11" s="34">
        <v>28.53</v>
      </c>
      <c r="AF11" s="34">
        <v>27.67</v>
      </c>
      <c r="AG11" s="34">
        <v>27.77</v>
      </c>
      <c r="AH11" s="34">
        <v>27.91</v>
      </c>
      <c r="AI11" s="34">
        <v>26.42</v>
      </c>
      <c r="AJ11" s="34">
        <v>27.61</v>
      </c>
      <c r="AK11" s="34">
        <v>26.95</v>
      </c>
      <c r="AL11" s="34">
        <v>26.3</v>
      </c>
      <c r="AM11" s="34">
        <v>26.05</v>
      </c>
      <c r="AN11" s="34">
        <v>26.32</v>
      </c>
      <c r="AO11" s="34">
        <v>26.53</v>
      </c>
      <c r="AP11" s="34">
        <v>26.26</v>
      </c>
      <c r="AQ11" s="34">
        <v>24.99</v>
      </c>
      <c r="AR11" s="34">
        <v>26.35</v>
      </c>
      <c r="AS11" s="34">
        <v>26.64</v>
      </c>
      <c r="AT11" s="34">
        <v>26.97</v>
      </c>
      <c r="AU11" s="34">
        <v>27.06</v>
      </c>
      <c r="AV11" s="34">
        <v>25.63</v>
      </c>
      <c r="AW11" s="34">
        <v>25.79</v>
      </c>
      <c r="AX11" s="34">
        <v>25.62</v>
      </c>
      <c r="AY11" s="34">
        <v>26.8</v>
      </c>
      <c r="AZ11" s="34">
        <v>25.74</v>
      </c>
      <c r="BA11" s="32">
        <f t="shared" si="0"/>
        <v>26.982916666666657</v>
      </c>
    </row>
    <row r="12" spans="1:53" x14ac:dyDescent="0.25">
      <c r="A12" s="24">
        <v>10</v>
      </c>
      <c r="B12" s="24" t="s">
        <v>419</v>
      </c>
      <c r="C12" s="24" t="s">
        <v>227</v>
      </c>
      <c r="D12" s="24" t="s">
        <v>12</v>
      </c>
      <c r="E12" s="35">
        <v>32.409999999999997</v>
      </c>
      <c r="F12" s="35">
        <v>34.24</v>
      </c>
      <c r="G12" s="35">
        <v>33.229999999999997</v>
      </c>
      <c r="H12" s="63"/>
      <c r="I12" s="35">
        <v>33.72</v>
      </c>
      <c r="J12" s="63"/>
      <c r="K12" s="35">
        <v>32.75</v>
      </c>
      <c r="L12" s="35">
        <v>33.51</v>
      </c>
      <c r="M12" s="35">
        <v>33.619999999999997</v>
      </c>
      <c r="N12" s="63"/>
      <c r="O12" s="35">
        <v>33.479999999999997</v>
      </c>
      <c r="P12" s="35">
        <v>33.72</v>
      </c>
      <c r="Q12" s="35">
        <v>33.69</v>
      </c>
      <c r="R12" s="67"/>
      <c r="S12" s="35">
        <v>34.14</v>
      </c>
      <c r="T12" s="67"/>
      <c r="U12" s="63"/>
      <c r="V12" s="35">
        <v>34.58</v>
      </c>
      <c r="W12" s="35">
        <v>33.89</v>
      </c>
      <c r="X12" s="35">
        <v>33.21</v>
      </c>
      <c r="Y12" s="35">
        <v>33.82</v>
      </c>
      <c r="Z12" s="35">
        <v>33.57</v>
      </c>
      <c r="AA12" s="35">
        <v>34.96</v>
      </c>
      <c r="AB12" s="35">
        <v>33.74</v>
      </c>
      <c r="AC12" s="35">
        <v>33.57</v>
      </c>
      <c r="AD12" s="35">
        <v>33.1</v>
      </c>
      <c r="AE12" s="35">
        <v>34.61</v>
      </c>
      <c r="AF12" s="35">
        <v>34.32</v>
      </c>
      <c r="AG12" s="35">
        <v>34.119999999999997</v>
      </c>
      <c r="AH12" s="63"/>
      <c r="AI12" s="35">
        <v>33.44</v>
      </c>
      <c r="AJ12" s="35">
        <v>33.86</v>
      </c>
      <c r="AK12" s="35">
        <v>33.090000000000003</v>
      </c>
      <c r="AL12" s="35">
        <v>33.880000000000003</v>
      </c>
      <c r="AM12" s="35">
        <v>33.06</v>
      </c>
      <c r="AN12" s="35">
        <v>32.82</v>
      </c>
      <c r="AO12" s="35">
        <v>34.43</v>
      </c>
      <c r="AP12" s="35">
        <v>33.03</v>
      </c>
      <c r="AQ12" s="35">
        <v>32.159999999999997</v>
      </c>
      <c r="AR12" s="35">
        <v>34.630000000000003</v>
      </c>
      <c r="AS12" s="35">
        <v>32.869999999999997</v>
      </c>
      <c r="AT12" s="35">
        <v>34.090000000000003</v>
      </c>
      <c r="AU12" s="35">
        <v>33.75</v>
      </c>
      <c r="AV12" s="35">
        <v>32.68</v>
      </c>
      <c r="AW12" s="35">
        <v>32.979999999999997</v>
      </c>
      <c r="AX12" s="35">
        <v>34.15</v>
      </c>
      <c r="AY12" s="35">
        <v>34.58</v>
      </c>
      <c r="AZ12" s="35">
        <v>33.58</v>
      </c>
      <c r="BA12" s="32">
        <f t="shared" si="0"/>
        <v>33.636097560975614</v>
      </c>
    </row>
    <row r="13" spans="1:53" x14ac:dyDescent="0.25">
      <c r="A13" s="23">
        <v>11</v>
      </c>
      <c r="B13" s="23" t="s">
        <v>420</v>
      </c>
      <c r="C13" s="23" t="s">
        <v>228</v>
      </c>
      <c r="D13" s="23" t="s">
        <v>13</v>
      </c>
      <c r="E13" s="34">
        <v>28.14</v>
      </c>
      <c r="F13" s="34">
        <v>30.48</v>
      </c>
      <c r="G13" s="34">
        <v>29.85</v>
      </c>
      <c r="H13" s="34">
        <v>31.03</v>
      </c>
      <c r="I13" s="34">
        <v>30.51</v>
      </c>
      <c r="J13" s="34">
        <v>31.91</v>
      </c>
      <c r="K13" s="34">
        <v>28.68</v>
      </c>
      <c r="L13" s="34">
        <v>30.76</v>
      </c>
      <c r="M13" s="34">
        <v>30.63</v>
      </c>
      <c r="N13" s="34">
        <v>31.64</v>
      </c>
      <c r="O13" s="34">
        <v>29.62</v>
      </c>
      <c r="P13" s="34">
        <v>29.57</v>
      </c>
      <c r="Q13" s="34">
        <v>29.41</v>
      </c>
      <c r="R13" s="34">
        <v>31.85</v>
      </c>
      <c r="S13" s="34">
        <v>29.11</v>
      </c>
      <c r="T13" s="34">
        <v>32.01</v>
      </c>
      <c r="U13" s="34">
        <v>32.07</v>
      </c>
      <c r="V13" s="34">
        <v>29.87</v>
      </c>
      <c r="W13" s="34">
        <v>29.28</v>
      </c>
      <c r="X13" s="34">
        <v>29.27</v>
      </c>
      <c r="Y13" s="34">
        <v>29.54</v>
      </c>
      <c r="Z13" s="34">
        <v>29.71</v>
      </c>
      <c r="AA13" s="34">
        <v>31.68</v>
      </c>
      <c r="AB13" s="34">
        <v>29.91</v>
      </c>
      <c r="AC13" s="34">
        <v>29.47</v>
      </c>
      <c r="AD13" s="34">
        <v>29.03</v>
      </c>
      <c r="AE13" s="34">
        <v>31.15</v>
      </c>
      <c r="AF13" s="34">
        <v>30.94</v>
      </c>
      <c r="AG13" s="34">
        <v>30.17</v>
      </c>
      <c r="AH13" s="34">
        <v>30.84</v>
      </c>
      <c r="AI13" s="34">
        <v>29.5</v>
      </c>
      <c r="AJ13" s="34">
        <v>30.28</v>
      </c>
      <c r="AK13" s="34">
        <v>29.95</v>
      </c>
      <c r="AL13" s="34">
        <v>28.86</v>
      </c>
      <c r="AM13" s="34">
        <v>29.16</v>
      </c>
      <c r="AN13" s="34">
        <v>29.31</v>
      </c>
      <c r="AO13" s="34">
        <v>30.11</v>
      </c>
      <c r="AP13" s="34">
        <v>29.72</v>
      </c>
      <c r="AQ13" s="34">
        <v>28.79</v>
      </c>
      <c r="AR13" s="34">
        <v>29.51</v>
      </c>
      <c r="AS13" s="34">
        <v>30.51</v>
      </c>
      <c r="AT13" s="34">
        <v>30.08</v>
      </c>
      <c r="AU13" s="34">
        <v>30.13</v>
      </c>
      <c r="AV13" s="34">
        <v>28.56</v>
      </c>
      <c r="AW13" s="34">
        <v>28.88</v>
      </c>
      <c r="AX13" s="34">
        <v>29.26</v>
      </c>
      <c r="AY13" s="34">
        <v>30.11</v>
      </c>
      <c r="AZ13" s="34">
        <v>29.48</v>
      </c>
      <c r="BA13" s="32">
        <f t="shared" si="0"/>
        <v>30.006874999999997</v>
      </c>
    </row>
    <row r="14" spans="1:53" x14ac:dyDescent="0.25">
      <c r="A14" s="24">
        <v>12</v>
      </c>
      <c r="B14" s="24" t="s">
        <v>421</v>
      </c>
      <c r="C14" s="24" t="s">
        <v>229</v>
      </c>
      <c r="D14" s="4" t="s">
        <v>14</v>
      </c>
      <c r="E14" s="35">
        <v>28.07</v>
      </c>
      <c r="F14" s="35">
        <v>29.41</v>
      </c>
      <c r="G14" s="35">
        <v>28.51</v>
      </c>
      <c r="H14" s="35">
        <v>28.55</v>
      </c>
      <c r="I14" s="35">
        <v>28.89</v>
      </c>
      <c r="J14" s="35">
        <v>29.91</v>
      </c>
      <c r="K14" s="35">
        <v>27.79</v>
      </c>
      <c r="L14" s="35">
        <v>28.79</v>
      </c>
      <c r="M14" s="35">
        <v>29.15</v>
      </c>
      <c r="N14" s="35">
        <v>30.13</v>
      </c>
      <c r="O14" s="35">
        <v>28.53</v>
      </c>
      <c r="P14" s="35">
        <v>28.68</v>
      </c>
      <c r="Q14" s="35">
        <v>29.54</v>
      </c>
      <c r="R14" s="35">
        <v>30.31</v>
      </c>
      <c r="S14" s="35">
        <v>28.64</v>
      </c>
      <c r="T14" s="35">
        <v>29.61</v>
      </c>
      <c r="U14" s="35">
        <v>30.71</v>
      </c>
      <c r="V14" s="35">
        <v>27.09</v>
      </c>
      <c r="W14" s="35">
        <v>28.79</v>
      </c>
      <c r="X14" s="35">
        <v>28.64</v>
      </c>
      <c r="Y14" s="35">
        <v>28.3</v>
      </c>
      <c r="Z14" s="35">
        <v>28.59</v>
      </c>
      <c r="AA14" s="35">
        <v>29.93</v>
      </c>
      <c r="AB14" s="35">
        <v>28.06</v>
      </c>
      <c r="AC14" s="35">
        <v>26.56</v>
      </c>
      <c r="AD14" s="35">
        <v>28.07</v>
      </c>
      <c r="AE14" s="35">
        <v>30.59</v>
      </c>
      <c r="AF14" s="35">
        <v>29.46</v>
      </c>
      <c r="AG14" s="35">
        <v>28.75</v>
      </c>
      <c r="AH14" s="35">
        <v>29.18</v>
      </c>
      <c r="AI14" s="35">
        <v>28.27</v>
      </c>
      <c r="AJ14" s="35">
        <v>29.43</v>
      </c>
      <c r="AK14" s="35">
        <v>27.56</v>
      </c>
      <c r="AL14" s="35">
        <v>27.65</v>
      </c>
      <c r="AM14" s="35">
        <v>28.45</v>
      </c>
      <c r="AN14" s="35">
        <v>28.92</v>
      </c>
      <c r="AO14" s="35">
        <v>28.53</v>
      </c>
      <c r="AP14" s="35">
        <v>28.06</v>
      </c>
      <c r="AQ14" s="35">
        <v>27.52</v>
      </c>
      <c r="AR14" s="35">
        <v>27.72</v>
      </c>
      <c r="AS14" s="35">
        <v>28.6</v>
      </c>
      <c r="AT14" s="35">
        <v>28.13</v>
      </c>
      <c r="AU14" s="35">
        <v>29.91</v>
      </c>
      <c r="AV14" s="35">
        <v>28.44</v>
      </c>
      <c r="AW14" s="35">
        <v>27.35</v>
      </c>
      <c r="AX14" s="35">
        <v>27.91</v>
      </c>
      <c r="AY14" s="35">
        <v>28.15</v>
      </c>
      <c r="AZ14" s="35">
        <v>27.72</v>
      </c>
      <c r="BA14" s="32">
        <f t="shared" si="0"/>
        <v>28.657291666666666</v>
      </c>
    </row>
    <row r="15" spans="1:53" x14ac:dyDescent="0.25">
      <c r="A15" s="23">
        <v>13</v>
      </c>
      <c r="B15" s="23" t="s">
        <v>422</v>
      </c>
      <c r="C15" s="23" t="s">
        <v>230</v>
      </c>
      <c r="D15" s="23" t="s">
        <v>15</v>
      </c>
      <c r="E15" s="34">
        <v>26.51</v>
      </c>
      <c r="F15" s="34">
        <v>27.59</v>
      </c>
      <c r="G15" s="34">
        <v>27.11</v>
      </c>
      <c r="H15" s="34">
        <v>27.58</v>
      </c>
      <c r="I15" s="34">
        <v>27.45</v>
      </c>
      <c r="J15" s="34">
        <v>28.79</v>
      </c>
      <c r="K15" s="34">
        <v>26.71</v>
      </c>
      <c r="L15" s="34">
        <v>27.73</v>
      </c>
      <c r="M15" s="34">
        <v>28.23</v>
      </c>
      <c r="N15" s="34">
        <v>29.71</v>
      </c>
      <c r="O15" s="34">
        <v>26.91</v>
      </c>
      <c r="P15" s="34">
        <v>27.06</v>
      </c>
      <c r="Q15" s="34">
        <v>27.79</v>
      </c>
      <c r="R15" s="34">
        <v>28.94</v>
      </c>
      <c r="S15" s="34">
        <v>27.1</v>
      </c>
      <c r="T15" s="34">
        <v>28.5</v>
      </c>
      <c r="U15" s="34">
        <v>29.31</v>
      </c>
      <c r="V15" s="34">
        <v>25.77</v>
      </c>
      <c r="W15" s="34">
        <v>27.33</v>
      </c>
      <c r="X15" s="34">
        <v>27.07</v>
      </c>
      <c r="Y15" s="34">
        <v>27.16</v>
      </c>
      <c r="Z15" s="34">
        <v>27.48</v>
      </c>
      <c r="AA15" s="34">
        <v>28.32</v>
      </c>
      <c r="AB15" s="34">
        <v>26.54</v>
      </c>
      <c r="AC15" s="34">
        <v>25.26</v>
      </c>
      <c r="AD15" s="34">
        <v>26.71</v>
      </c>
      <c r="AE15" s="34">
        <v>29.66</v>
      </c>
      <c r="AF15" s="34">
        <v>28.15</v>
      </c>
      <c r="AG15" s="34">
        <v>27.42</v>
      </c>
      <c r="AH15" s="34">
        <v>27.74</v>
      </c>
      <c r="AI15" s="34">
        <v>26.77</v>
      </c>
      <c r="AJ15" s="34">
        <v>28.12</v>
      </c>
      <c r="AK15" s="34">
        <v>26.01</v>
      </c>
      <c r="AL15" s="34">
        <v>26.2</v>
      </c>
      <c r="AM15" s="34">
        <v>27.09</v>
      </c>
      <c r="AN15" s="34">
        <v>27.7</v>
      </c>
      <c r="AO15" s="34">
        <v>27.54</v>
      </c>
      <c r="AP15" s="34">
        <v>26.88</v>
      </c>
      <c r="AQ15" s="34">
        <v>26.11</v>
      </c>
      <c r="AR15" s="34">
        <v>26.14</v>
      </c>
      <c r="AS15" s="34">
        <v>26.95</v>
      </c>
      <c r="AT15" s="34">
        <v>26.64</v>
      </c>
      <c r="AU15" s="34">
        <v>28.21</v>
      </c>
      <c r="AV15" s="34">
        <v>26.8</v>
      </c>
      <c r="AW15" s="34">
        <v>25.99</v>
      </c>
      <c r="AX15" s="34">
        <v>26.67</v>
      </c>
      <c r="AY15" s="34">
        <v>26.83</v>
      </c>
      <c r="AZ15" s="34">
        <v>26.33</v>
      </c>
      <c r="BA15" s="32">
        <f t="shared" si="0"/>
        <v>27.304375000000004</v>
      </c>
    </row>
    <row r="16" spans="1:53" x14ac:dyDescent="0.25">
      <c r="A16" s="24">
        <v>14</v>
      </c>
      <c r="B16" s="24" t="s">
        <v>423</v>
      </c>
      <c r="C16" s="24" t="s">
        <v>231</v>
      </c>
      <c r="D16" s="24" t="s">
        <v>16</v>
      </c>
      <c r="E16" s="35">
        <v>33.25</v>
      </c>
      <c r="F16" s="35">
        <v>34.119999999999997</v>
      </c>
      <c r="G16" s="35">
        <v>33.049999999999997</v>
      </c>
      <c r="H16" s="63"/>
      <c r="I16" s="35">
        <v>34.81</v>
      </c>
      <c r="J16" s="67"/>
      <c r="K16" s="35">
        <v>33.229999999999997</v>
      </c>
      <c r="L16" s="63"/>
      <c r="M16" s="35">
        <v>34.53</v>
      </c>
      <c r="N16" s="35"/>
      <c r="O16" s="35">
        <v>34.18</v>
      </c>
      <c r="P16" s="35">
        <v>33.090000000000003</v>
      </c>
      <c r="Q16" s="35">
        <v>33.47</v>
      </c>
      <c r="R16" s="42"/>
      <c r="S16" s="35">
        <v>34.11</v>
      </c>
      <c r="T16" s="67"/>
      <c r="U16" s="67"/>
      <c r="V16" s="42"/>
      <c r="W16" s="63"/>
      <c r="X16" s="42"/>
      <c r="Y16" s="35">
        <v>34.729999999999997</v>
      </c>
      <c r="Z16" s="35">
        <v>34.729999999999997</v>
      </c>
      <c r="AA16" s="63"/>
      <c r="AB16" s="35">
        <v>33.51</v>
      </c>
      <c r="AC16" s="35">
        <v>32.94</v>
      </c>
      <c r="AD16" s="42"/>
      <c r="AE16" s="63"/>
      <c r="AF16" s="63"/>
      <c r="AG16" s="35">
        <v>34.33</v>
      </c>
      <c r="AH16" s="35">
        <v>34.880000000000003</v>
      </c>
      <c r="AI16" s="35">
        <v>34.26</v>
      </c>
      <c r="AJ16" s="35">
        <v>36</v>
      </c>
      <c r="AK16" s="35">
        <v>32.549999999999997</v>
      </c>
      <c r="AL16" s="35">
        <v>33.15</v>
      </c>
      <c r="AM16" s="35">
        <v>33.979999999999997</v>
      </c>
      <c r="AN16" s="35">
        <v>34.03</v>
      </c>
      <c r="AO16" s="35">
        <v>33.880000000000003</v>
      </c>
      <c r="AP16" s="35">
        <v>32.659999999999997</v>
      </c>
      <c r="AQ16" s="35">
        <v>32.590000000000003</v>
      </c>
      <c r="AR16" s="35">
        <v>32.909999999999997</v>
      </c>
      <c r="AS16" s="35">
        <v>34.64</v>
      </c>
      <c r="AT16" s="35">
        <v>33.89</v>
      </c>
      <c r="AU16" s="63"/>
      <c r="AV16" s="35">
        <v>33.840000000000003</v>
      </c>
      <c r="AW16" s="35">
        <v>32.93</v>
      </c>
      <c r="AX16" s="35">
        <v>32.82</v>
      </c>
      <c r="AY16" s="35">
        <v>33.520000000000003</v>
      </c>
      <c r="AZ16" s="35">
        <v>33.44</v>
      </c>
      <c r="BA16" s="32">
        <f t="shared" si="0"/>
        <v>33.759090909090908</v>
      </c>
    </row>
    <row r="17" spans="1:53" x14ac:dyDescent="0.25">
      <c r="A17" s="24">
        <v>16</v>
      </c>
      <c r="B17" s="24" t="s">
        <v>425</v>
      </c>
      <c r="C17" s="24" t="s">
        <v>233</v>
      </c>
      <c r="D17" s="24" t="s">
        <v>18</v>
      </c>
      <c r="E17" s="35">
        <v>31.48</v>
      </c>
      <c r="F17" s="35">
        <v>33.14</v>
      </c>
      <c r="G17" s="35">
        <v>33.04</v>
      </c>
      <c r="H17" s="35">
        <v>33.65</v>
      </c>
      <c r="I17" s="35">
        <v>32.44</v>
      </c>
      <c r="J17" s="35">
        <v>33.79</v>
      </c>
      <c r="K17" s="35">
        <v>31.98</v>
      </c>
      <c r="L17" s="35">
        <v>33.25</v>
      </c>
      <c r="M17" s="35">
        <v>32.950000000000003</v>
      </c>
      <c r="N17" s="35">
        <v>34.479999999999997</v>
      </c>
      <c r="O17" s="35">
        <v>32.01</v>
      </c>
      <c r="P17" s="35">
        <v>32.450000000000003</v>
      </c>
      <c r="Q17" s="35">
        <v>32.74</v>
      </c>
      <c r="R17" s="35">
        <v>34.619999999999997</v>
      </c>
      <c r="S17" s="35">
        <v>32.049999999999997</v>
      </c>
      <c r="T17" s="35">
        <v>34.64</v>
      </c>
      <c r="U17" s="35">
        <v>34.79</v>
      </c>
      <c r="V17" s="35">
        <v>32.92</v>
      </c>
      <c r="W17" s="35">
        <v>32.090000000000003</v>
      </c>
      <c r="X17" s="35">
        <v>32.58</v>
      </c>
      <c r="Y17" s="35">
        <v>32.65</v>
      </c>
      <c r="Z17" s="35">
        <v>33.99</v>
      </c>
      <c r="AA17" s="35">
        <v>34.89</v>
      </c>
      <c r="AB17" s="35">
        <v>32.86</v>
      </c>
      <c r="AC17" s="35">
        <v>33.06</v>
      </c>
      <c r="AD17" s="35">
        <v>32.729999999999997</v>
      </c>
      <c r="AE17" s="63"/>
      <c r="AF17" s="35">
        <v>32.94</v>
      </c>
      <c r="AG17" s="35">
        <v>32.68</v>
      </c>
      <c r="AH17" s="35">
        <v>34.020000000000003</v>
      </c>
      <c r="AI17" s="35">
        <v>32.049999999999997</v>
      </c>
      <c r="AJ17" s="35">
        <v>32.6</v>
      </c>
      <c r="AK17" s="35">
        <v>32.869999999999997</v>
      </c>
      <c r="AL17" s="35">
        <v>31.8</v>
      </c>
      <c r="AM17" s="35">
        <v>31.81</v>
      </c>
      <c r="AN17" s="35">
        <v>32.61</v>
      </c>
      <c r="AO17" s="35">
        <v>32.020000000000003</v>
      </c>
      <c r="AP17" s="35">
        <v>32.22</v>
      </c>
      <c r="AQ17" s="35">
        <v>31.6</v>
      </c>
      <c r="AR17" s="35">
        <v>32.04</v>
      </c>
      <c r="AS17" s="35">
        <v>32.04</v>
      </c>
      <c r="AT17" s="35">
        <v>31.9</v>
      </c>
      <c r="AU17" s="35">
        <v>32.909999999999997</v>
      </c>
      <c r="AV17" s="35">
        <v>31.8</v>
      </c>
      <c r="AW17" s="35">
        <v>31.78</v>
      </c>
      <c r="AX17" s="35">
        <v>31.13</v>
      </c>
      <c r="AY17" s="35">
        <v>32.49</v>
      </c>
      <c r="AZ17" s="35">
        <v>31.43</v>
      </c>
      <c r="BA17" s="32">
        <f t="shared" si="0"/>
        <v>32.723617021276588</v>
      </c>
    </row>
    <row r="18" spans="1:53" x14ac:dyDescent="0.25">
      <c r="A18" s="24">
        <v>18</v>
      </c>
      <c r="B18" s="24" t="s">
        <v>427</v>
      </c>
      <c r="C18" s="24" t="s">
        <v>235</v>
      </c>
      <c r="D18" s="24" t="s">
        <v>20</v>
      </c>
      <c r="E18" s="35">
        <v>25.49</v>
      </c>
      <c r="F18" s="35">
        <v>28.12</v>
      </c>
      <c r="G18" s="35">
        <v>25.96</v>
      </c>
      <c r="H18" s="35">
        <v>28.07</v>
      </c>
      <c r="I18" s="35">
        <v>27.54</v>
      </c>
      <c r="J18" s="35">
        <v>28.57</v>
      </c>
      <c r="K18" s="35">
        <v>25.65</v>
      </c>
      <c r="L18" s="35">
        <v>27.16</v>
      </c>
      <c r="M18" s="35">
        <v>27.57</v>
      </c>
      <c r="N18" s="35">
        <v>27.99</v>
      </c>
      <c r="O18" s="35">
        <v>26.71</v>
      </c>
      <c r="P18" s="35">
        <v>26.71</v>
      </c>
      <c r="Q18" s="35">
        <v>26.71</v>
      </c>
      <c r="R18" s="35">
        <v>28.65</v>
      </c>
      <c r="S18" s="35">
        <v>26.31</v>
      </c>
      <c r="T18" s="35">
        <v>28.63</v>
      </c>
      <c r="U18" s="35">
        <v>29.45</v>
      </c>
      <c r="V18" s="35">
        <v>27.62</v>
      </c>
      <c r="W18" s="35">
        <v>26.53</v>
      </c>
      <c r="X18" s="35">
        <v>26.55</v>
      </c>
      <c r="Y18" s="35">
        <v>25.91</v>
      </c>
      <c r="Z18" s="35">
        <v>26.3</v>
      </c>
      <c r="AA18" s="35">
        <v>28.46</v>
      </c>
      <c r="AB18" s="35">
        <v>27.14</v>
      </c>
      <c r="AC18" s="35">
        <v>27.24</v>
      </c>
      <c r="AD18" s="35">
        <v>26.43</v>
      </c>
      <c r="AE18" s="35">
        <v>28.59</v>
      </c>
      <c r="AF18" s="35">
        <v>27.88</v>
      </c>
      <c r="AG18" s="35">
        <v>27.5</v>
      </c>
      <c r="AH18" s="35">
        <v>28.04</v>
      </c>
      <c r="AI18" s="35">
        <v>26.51</v>
      </c>
      <c r="AJ18" s="35">
        <v>27.55</v>
      </c>
      <c r="AK18" s="35">
        <v>27.23</v>
      </c>
      <c r="AL18" s="35">
        <v>26.52</v>
      </c>
      <c r="AM18" s="35">
        <v>25.74</v>
      </c>
      <c r="AN18" s="35">
        <v>26.13</v>
      </c>
      <c r="AO18" s="35">
        <v>26.01</v>
      </c>
      <c r="AP18" s="35">
        <v>26.16</v>
      </c>
      <c r="AQ18" s="35">
        <v>24.9</v>
      </c>
      <c r="AR18" s="35">
        <v>26.17</v>
      </c>
      <c r="AS18" s="35">
        <v>26.55</v>
      </c>
      <c r="AT18" s="35">
        <v>26.67</v>
      </c>
      <c r="AU18" s="35">
        <v>26.61</v>
      </c>
      <c r="AV18" s="35">
        <v>25.19</v>
      </c>
      <c r="AW18" s="35">
        <v>25.27</v>
      </c>
      <c r="AX18" s="35">
        <v>25.66</v>
      </c>
      <c r="AY18" s="35">
        <v>26.6</v>
      </c>
      <c r="AZ18" s="35">
        <v>25.65</v>
      </c>
      <c r="BA18" s="32">
        <f t="shared" si="0"/>
        <v>26.887499999999999</v>
      </c>
    </row>
    <row r="19" spans="1:53" x14ac:dyDescent="0.25">
      <c r="A19" s="23">
        <v>19</v>
      </c>
      <c r="B19" s="23" t="s">
        <v>428</v>
      </c>
      <c r="C19" s="23" t="s">
        <v>236</v>
      </c>
      <c r="D19" s="23" t="s">
        <v>21</v>
      </c>
      <c r="E19" s="34">
        <v>27.72</v>
      </c>
      <c r="F19" s="34">
        <v>29.69</v>
      </c>
      <c r="G19" s="34">
        <v>28.96</v>
      </c>
      <c r="H19" s="34">
        <v>29.5</v>
      </c>
      <c r="I19" s="34">
        <v>28.92</v>
      </c>
      <c r="J19" s="34">
        <v>30.73</v>
      </c>
      <c r="K19" s="34">
        <v>28.08</v>
      </c>
      <c r="L19" s="34">
        <v>29.01</v>
      </c>
      <c r="M19" s="34">
        <v>29.76</v>
      </c>
      <c r="N19" s="34">
        <v>31.06</v>
      </c>
      <c r="O19" s="34">
        <v>28.65</v>
      </c>
      <c r="P19" s="34">
        <v>28.72</v>
      </c>
      <c r="Q19" s="34">
        <v>29.01</v>
      </c>
      <c r="R19" s="34">
        <v>30.33</v>
      </c>
      <c r="S19" s="34">
        <v>28.55</v>
      </c>
      <c r="T19" s="34">
        <v>30.31</v>
      </c>
      <c r="U19" s="34">
        <v>31.08</v>
      </c>
      <c r="V19" s="34">
        <v>27.89</v>
      </c>
      <c r="W19" s="34">
        <v>28.74</v>
      </c>
      <c r="X19" s="34">
        <v>28.61</v>
      </c>
      <c r="Y19" s="34">
        <v>28.86</v>
      </c>
      <c r="Z19" s="34">
        <v>28.93</v>
      </c>
      <c r="AA19" s="34">
        <v>29.91</v>
      </c>
      <c r="AB19" s="34">
        <v>28.65</v>
      </c>
      <c r="AC19" s="34">
        <v>27.48</v>
      </c>
      <c r="AD19" s="34">
        <v>28.1</v>
      </c>
      <c r="AE19" s="34">
        <v>30.82</v>
      </c>
      <c r="AF19" s="34">
        <v>29.67</v>
      </c>
      <c r="AG19" s="34">
        <v>29.23</v>
      </c>
      <c r="AH19" s="34">
        <v>29.62</v>
      </c>
      <c r="AI19" s="34">
        <v>28.35</v>
      </c>
      <c r="AJ19" s="34">
        <v>29.69</v>
      </c>
      <c r="AK19" s="34">
        <v>28.24</v>
      </c>
      <c r="AL19" s="34">
        <v>28.18</v>
      </c>
      <c r="AM19" s="34">
        <v>28.75</v>
      </c>
      <c r="AN19" s="34">
        <v>28.94</v>
      </c>
      <c r="AO19" s="34">
        <v>29</v>
      </c>
      <c r="AP19" s="34">
        <v>28.7</v>
      </c>
      <c r="AQ19" s="34">
        <v>27.65</v>
      </c>
      <c r="AR19" s="34">
        <v>28.44</v>
      </c>
      <c r="AS19" s="34">
        <v>28.93</v>
      </c>
      <c r="AT19" s="34">
        <v>28.85</v>
      </c>
      <c r="AU19" s="34">
        <v>29.15</v>
      </c>
      <c r="AV19" s="34">
        <v>28.03</v>
      </c>
      <c r="AW19" s="34">
        <v>27.63</v>
      </c>
      <c r="AX19" s="34">
        <v>28.32</v>
      </c>
      <c r="AY19" s="34">
        <v>28.95</v>
      </c>
      <c r="AZ19" s="34">
        <v>28.19</v>
      </c>
      <c r="BA19" s="32">
        <f t="shared" si="0"/>
        <v>28.970416666666676</v>
      </c>
    </row>
    <row r="20" spans="1:53" x14ac:dyDescent="0.25">
      <c r="A20" s="24">
        <v>20</v>
      </c>
      <c r="B20" s="24" t="s">
        <v>429</v>
      </c>
      <c r="C20" s="24" t="s">
        <v>237</v>
      </c>
      <c r="D20" s="24" t="s">
        <v>22</v>
      </c>
      <c r="E20" s="35">
        <v>32.69</v>
      </c>
      <c r="F20" s="35">
        <v>34.409999999999997</v>
      </c>
      <c r="G20" s="35">
        <v>32.85</v>
      </c>
      <c r="H20" s="35">
        <v>34.299999999999997</v>
      </c>
      <c r="I20" s="35">
        <v>33.29</v>
      </c>
      <c r="J20" s="35">
        <v>34.29</v>
      </c>
      <c r="K20" s="35">
        <v>32.869999999999997</v>
      </c>
      <c r="L20" s="35">
        <v>33.86</v>
      </c>
      <c r="M20" s="35">
        <v>34.51</v>
      </c>
      <c r="N20" s="35">
        <v>34.96</v>
      </c>
      <c r="O20" s="35">
        <v>33.07</v>
      </c>
      <c r="P20" s="35">
        <v>33.47</v>
      </c>
      <c r="Q20" s="35">
        <v>32.92</v>
      </c>
      <c r="R20" s="35">
        <v>34.82</v>
      </c>
      <c r="S20" s="35">
        <v>32.07</v>
      </c>
      <c r="T20" s="35">
        <v>34.6</v>
      </c>
      <c r="U20" s="67"/>
      <c r="V20" s="35">
        <v>33.729999999999997</v>
      </c>
      <c r="W20" s="35">
        <v>28.69</v>
      </c>
      <c r="X20" s="35">
        <v>33.07</v>
      </c>
      <c r="Y20" s="35">
        <v>33.69</v>
      </c>
      <c r="Z20" s="35">
        <v>33.54</v>
      </c>
      <c r="AA20" s="35">
        <v>34.520000000000003</v>
      </c>
      <c r="AB20" s="35">
        <v>33.049999999999997</v>
      </c>
      <c r="AC20" s="35">
        <v>32.97</v>
      </c>
      <c r="AD20" s="35">
        <v>32.46</v>
      </c>
      <c r="AE20" s="35">
        <v>34.549999999999997</v>
      </c>
      <c r="AF20" s="35">
        <v>33.450000000000003</v>
      </c>
      <c r="AG20" s="35">
        <v>33.5</v>
      </c>
      <c r="AH20" s="35">
        <v>34.299999999999997</v>
      </c>
      <c r="AI20" s="35">
        <v>32.79</v>
      </c>
      <c r="AJ20" s="35">
        <v>32.979999999999997</v>
      </c>
      <c r="AK20" s="35">
        <v>32.42</v>
      </c>
      <c r="AL20" s="35">
        <v>32.32</v>
      </c>
      <c r="AM20" s="35">
        <v>33.630000000000003</v>
      </c>
      <c r="AN20" s="35">
        <v>33.97</v>
      </c>
      <c r="AO20" s="35">
        <v>33.19</v>
      </c>
      <c r="AP20" s="35">
        <v>32.630000000000003</v>
      </c>
      <c r="AQ20" s="35">
        <v>32.43</v>
      </c>
      <c r="AR20" s="35">
        <v>32.78</v>
      </c>
      <c r="AS20" s="35">
        <v>32.700000000000003</v>
      </c>
      <c r="AT20" s="35">
        <v>32.799999999999997</v>
      </c>
      <c r="AU20" s="35">
        <v>33.75</v>
      </c>
      <c r="AV20" s="35">
        <v>33.119999999999997</v>
      </c>
      <c r="AW20" s="35">
        <v>32.46</v>
      </c>
      <c r="AX20" s="35">
        <v>32.119999999999997</v>
      </c>
      <c r="AY20" s="35">
        <v>32.159999999999997</v>
      </c>
      <c r="AZ20" s="35">
        <v>31.58</v>
      </c>
      <c r="BA20" s="32">
        <f t="shared" si="0"/>
        <v>33.198510638297876</v>
      </c>
    </row>
    <row r="21" spans="1:53" x14ac:dyDescent="0.25">
      <c r="A21" s="23">
        <v>21</v>
      </c>
      <c r="B21" s="23" t="s">
        <v>430</v>
      </c>
      <c r="C21" s="23" t="s">
        <v>238</v>
      </c>
      <c r="D21" s="23" t="s">
        <v>23</v>
      </c>
      <c r="E21" s="34">
        <v>28.08</v>
      </c>
      <c r="F21" s="34">
        <v>30.7</v>
      </c>
      <c r="G21" s="34">
        <v>29.31</v>
      </c>
      <c r="H21" s="34">
        <v>31.81</v>
      </c>
      <c r="I21" s="34">
        <v>30.75</v>
      </c>
      <c r="J21" s="34">
        <v>32.1</v>
      </c>
      <c r="K21" s="34">
        <v>29.32</v>
      </c>
      <c r="L21" s="34">
        <v>30.87</v>
      </c>
      <c r="M21" s="34">
        <v>30.99</v>
      </c>
      <c r="N21" s="34">
        <v>31.23</v>
      </c>
      <c r="O21" s="34">
        <v>29.48</v>
      </c>
      <c r="P21" s="34">
        <v>29.59</v>
      </c>
      <c r="Q21" s="34">
        <v>29.51</v>
      </c>
      <c r="R21" s="34">
        <v>31.48</v>
      </c>
      <c r="S21" s="34">
        <v>29.49</v>
      </c>
      <c r="T21" s="34">
        <v>31.01</v>
      </c>
      <c r="U21" s="42"/>
      <c r="V21" s="34">
        <v>29.86</v>
      </c>
      <c r="W21" s="34">
        <v>30.21</v>
      </c>
      <c r="X21" s="34">
        <v>30.05</v>
      </c>
      <c r="Y21" s="34">
        <v>30.22</v>
      </c>
      <c r="Z21" s="34">
        <v>30.43</v>
      </c>
      <c r="AA21" s="34">
        <v>31.8</v>
      </c>
      <c r="AB21" s="34">
        <v>30.29</v>
      </c>
      <c r="AC21" s="34">
        <v>30.27</v>
      </c>
      <c r="AD21" s="34">
        <v>29.87</v>
      </c>
      <c r="AE21" s="34">
        <v>32.26</v>
      </c>
      <c r="AF21" s="34">
        <v>31.18</v>
      </c>
      <c r="AG21" s="34">
        <v>30.84</v>
      </c>
      <c r="AH21" s="34">
        <v>31.14</v>
      </c>
      <c r="AI21" s="34">
        <v>30.22</v>
      </c>
      <c r="AJ21" s="34">
        <v>31.52</v>
      </c>
      <c r="AK21" s="34">
        <v>30.98</v>
      </c>
      <c r="AL21" s="34">
        <v>28.95</v>
      </c>
      <c r="AM21" s="34">
        <v>28.82</v>
      </c>
      <c r="AN21" s="34">
        <v>29.2</v>
      </c>
      <c r="AO21" s="34">
        <v>29.92</v>
      </c>
      <c r="AP21" s="34">
        <v>29.44</v>
      </c>
      <c r="AQ21" s="34">
        <v>28.7</v>
      </c>
      <c r="AR21" s="34">
        <v>29.61</v>
      </c>
      <c r="AS21" s="34">
        <v>30.34</v>
      </c>
      <c r="AT21" s="34">
        <v>29.92</v>
      </c>
      <c r="AU21" s="34">
        <v>30.02</v>
      </c>
      <c r="AV21" s="34">
        <v>28.61</v>
      </c>
      <c r="AW21" s="34">
        <v>28.95</v>
      </c>
      <c r="AX21" s="34">
        <v>29.95</v>
      </c>
      <c r="AY21" s="34">
        <v>30.3</v>
      </c>
      <c r="AZ21" s="34">
        <v>29.81</v>
      </c>
      <c r="BA21" s="32">
        <f t="shared" si="0"/>
        <v>30.199999999999996</v>
      </c>
    </row>
    <row r="22" spans="1:53" x14ac:dyDescent="0.25">
      <c r="A22" s="24">
        <v>22</v>
      </c>
      <c r="B22" s="24" t="s">
        <v>431</v>
      </c>
      <c r="C22" s="24" t="s">
        <v>239</v>
      </c>
      <c r="D22" s="24" t="s">
        <v>24</v>
      </c>
      <c r="E22" s="35">
        <v>29.71</v>
      </c>
      <c r="F22" s="35">
        <v>31.21</v>
      </c>
      <c r="G22" s="35">
        <v>30.01</v>
      </c>
      <c r="H22" s="35">
        <v>31.72</v>
      </c>
      <c r="I22" s="35">
        <v>31.06</v>
      </c>
      <c r="J22" s="35">
        <v>32.82</v>
      </c>
      <c r="K22" s="35">
        <v>29.5</v>
      </c>
      <c r="L22" s="35">
        <v>30.66</v>
      </c>
      <c r="M22" s="35">
        <v>30.95</v>
      </c>
      <c r="N22" s="35">
        <v>32.21</v>
      </c>
      <c r="O22" s="35">
        <v>30.12</v>
      </c>
      <c r="P22" s="35">
        <v>30.51</v>
      </c>
      <c r="Q22" s="35">
        <v>30.59</v>
      </c>
      <c r="R22" s="35">
        <v>32.79</v>
      </c>
      <c r="S22" s="35">
        <v>29.93</v>
      </c>
      <c r="T22" s="35">
        <v>31.89</v>
      </c>
      <c r="U22" s="35">
        <v>32.869999999999997</v>
      </c>
      <c r="V22" s="35">
        <v>30.33</v>
      </c>
      <c r="W22" s="35">
        <v>30.31</v>
      </c>
      <c r="X22" s="35">
        <v>30.29</v>
      </c>
      <c r="Y22" s="35">
        <v>30.48</v>
      </c>
      <c r="Z22" s="35">
        <v>30.31</v>
      </c>
      <c r="AA22" s="35">
        <v>31.88</v>
      </c>
      <c r="AB22" s="35">
        <v>30.65</v>
      </c>
      <c r="AC22" s="35">
        <v>30.68</v>
      </c>
      <c r="AD22" s="35">
        <v>29.81</v>
      </c>
      <c r="AE22" s="35">
        <v>32.35</v>
      </c>
      <c r="AF22" s="35">
        <v>31.14</v>
      </c>
      <c r="AG22" s="35">
        <v>30.97</v>
      </c>
      <c r="AH22" s="35">
        <v>31.59</v>
      </c>
      <c r="AI22" s="35">
        <v>29.98</v>
      </c>
      <c r="AJ22" s="35">
        <v>31.29</v>
      </c>
      <c r="AK22" s="35">
        <v>30.67</v>
      </c>
      <c r="AL22" s="35">
        <v>29.92</v>
      </c>
      <c r="AM22" s="35">
        <v>29.98</v>
      </c>
      <c r="AN22" s="35">
        <v>30.59</v>
      </c>
      <c r="AO22" s="35">
        <v>30.13</v>
      </c>
      <c r="AP22" s="35">
        <v>30.25</v>
      </c>
      <c r="AQ22" s="35">
        <v>29.04</v>
      </c>
      <c r="AR22" s="35">
        <v>29.99</v>
      </c>
      <c r="AS22" s="35">
        <v>30.79</v>
      </c>
      <c r="AT22" s="35">
        <v>30.44</v>
      </c>
      <c r="AU22" s="35">
        <v>31.21</v>
      </c>
      <c r="AV22" s="35">
        <v>29.57</v>
      </c>
      <c r="AW22" s="35">
        <v>29.63</v>
      </c>
      <c r="AX22" s="35">
        <v>29.67</v>
      </c>
      <c r="AY22" s="35">
        <v>31.04</v>
      </c>
      <c r="AZ22" s="35">
        <v>29.54</v>
      </c>
      <c r="BA22" s="32">
        <f t="shared" si="0"/>
        <v>30.688958333333332</v>
      </c>
    </row>
    <row r="23" spans="1:53" x14ac:dyDescent="0.25">
      <c r="A23" s="23">
        <v>23</v>
      </c>
      <c r="B23" s="23" t="s">
        <v>432</v>
      </c>
      <c r="C23" s="23" t="s">
        <v>240</v>
      </c>
      <c r="D23" s="23" t="s">
        <v>25</v>
      </c>
      <c r="E23" s="34">
        <v>25.69</v>
      </c>
      <c r="F23" s="34">
        <v>27.09</v>
      </c>
      <c r="G23" s="34">
        <v>26.47</v>
      </c>
      <c r="H23" s="34">
        <v>27.17</v>
      </c>
      <c r="I23" s="34">
        <v>27.04</v>
      </c>
      <c r="J23" s="34">
        <v>28.16</v>
      </c>
      <c r="K23" s="34">
        <v>25.93</v>
      </c>
      <c r="L23" s="34">
        <v>27.54</v>
      </c>
      <c r="M23" s="34">
        <v>27.62</v>
      </c>
      <c r="N23" s="34">
        <v>28.92</v>
      </c>
      <c r="O23" s="34">
        <v>26.58</v>
      </c>
      <c r="P23" s="34">
        <v>26.56</v>
      </c>
      <c r="Q23" s="34">
        <v>26.99</v>
      </c>
      <c r="R23" s="34">
        <v>28.44</v>
      </c>
      <c r="S23" s="34">
        <v>26.44</v>
      </c>
      <c r="T23" s="34">
        <v>28.05</v>
      </c>
      <c r="U23" s="34">
        <v>28.7</v>
      </c>
      <c r="V23" s="34">
        <v>25.16</v>
      </c>
      <c r="W23" s="34">
        <v>26.66</v>
      </c>
      <c r="X23" s="34">
        <v>26.55</v>
      </c>
      <c r="Y23" s="34">
        <v>26.61</v>
      </c>
      <c r="Z23" s="34">
        <v>26.74</v>
      </c>
      <c r="AA23" s="34">
        <v>27.81</v>
      </c>
      <c r="AB23" s="34">
        <v>26.19</v>
      </c>
      <c r="AC23" s="34">
        <v>24.79</v>
      </c>
      <c r="AD23" s="34">
        <v>25.97</v>
      </c>
      <c r="AE23" s="34">
        <v>28.9</v>
      </c>
      <c r="AF23" s="34">
        <v>27.61</v>
      </c>
      <c r="AG23" s="34">
        <v>27.01</v>
      </c>
      <c r="AH23" s="34">
        <v>27.14</v>
      </c>
      <c r="AI23" s="34">
        <v>26.12</v>
      </c>
      <c r="AJ23" s="34">
        <v>27.53</v>
      </c>
      <c r="AK23" s="34">
        <v>25.56</v>
      </c>
      <c r="AL23" s="34">
        <v>25.46</v>
      </c>
      <c r="AM23" s="34">
        <v>26.49</v>
      </c>
      <c r="AN23" s="34">
        <v>26.84</v>
      </c>
      <c r="AO23" s="34">
        <v>27.04</v>
      </c>
      <c r="AP23" s="34">
        <v>26.5</v>
      </c>
      <c r="AQ23" s="34">
        <v>25.57</v>
      </c>
      <c r="AR23" s="34">
        <v>25.86</v>
      </c>
      <c r="AS23" s="34">
        <v>26.6</v>
      </c>
      <c r="AT23" s="34">
        <v>26.28</v>
      </c>
      <c r="AU23" s="34">
        <v>27.47</v>
      </c>
      <c r="AV23" s="34">
        <v>26.1</v>
      </c>
      <c r="AW23" s="34">
        <v>25.54</v>
      </c>
      <c r="AX23" s="34">
        <v>26.15</v>
      </c>
      <c r="AY23" s="34">
        <v>26.42</v>
      </c>
      <c r="AZ23" s="34">
        <v>25.86</v>
      </c>
      <c r="BA23" s="32">
        <f t="shared" si="0"/>
        <v>26.748333333333324</v>
      </c>
    </row>
    <row r="24" spans="1:53" x14ac:dyDescent="0.25">
      <c r="A24" s="24">
        <v>24</v>
      </c>
      <c r="B24" s="24" t="s">
        <v>433</v>
      </c>
      <c r="C24" s="24" t="s">
        <v>241</v>
      </c>
      <c r="D24" s="24" t="s">
        <v>26</v>
      </c>
      <c r="E24" s="35">
        <v>25.13</v>
      </c>
      <c r="F24" s="35">
        <v>27.51</v>
      </c>
      <c r="G24" s="35">
        <v>25.95</v>
      </c>
      <c r="H24" s="35">
        <v>27.16</v>
      </c>
      <c r="I24" s="35">
        <v>27.13</v>
      </c>
      <c r="J24" s="35">
        <v>27.87</v>
      </c>
      <c r="K24" s="35">
        <v>25.19</v>
      </c>
      <c r="L24" s="35">
        <v>26.93</v>
      </c>
      <c r="M24" s="35">
        <v>26.7</v>
      </c>
      <c r="N24" s="35">
        <v>27.66</v>
      </c>
      <c r="O24" s="35">
        <v>26.15</v>
      </c>
      <c r="P24" s="35">
        <v>25.87</v>
      </c>
      <c r="Q24" s="35">
        <v>26.08</v>
      </c>
      <c r="R24" s="35">
        <v>28.11</v>
      </c>
      <c r="S24" s="35">
        <v>25.6</v>
      </c>
      <c r="T24" s="35">
        <v>27.88</v>
      </c>
      <c r="U24" s="35">
        <v>28.77</v>
      </c>
      <c r="V24" s="35">
        <v>26.67</v>
      </c>
      <c r="W24" s="35">
        <v>25.72</v>
      </c>
      <c r="X24" s="35">
        <v>26.01</v>
      </c>
      <c r="Y24" s="35">
        <v>25.81</v>
      </c>
      <c r="Z24" s="35">
        <v>26.09</v>
      </c>
      <c r="AA24" s="35">
        <v>27.78</v>
      </c>
      <c r="AB24" s="35">
        <v>26.88</v>
      </c>
      <c r="AC24" s="35">
        <v>26.29</v>
      </c>
      <c r="AD24" s="35">
        <v>25.6</v>
      </c>
      <c r="AE24" s="35">
        <v>27.92</v>
      </c>
      <c r="AF24" s="35">
        <v>26.88</v>
      </c>
      <c r="AG24" s="35">
        <v>27.42</v>
      </c>
      <c r="AH24" s="35">
        <v>27.14</v>
      </c>
      <c r="AI24" s="35">
        <v>25.62</v>
      </c>
      <c r="AJ24" s="35">
        <v>26.75</v>
      </c>
      <c r="AK24" s="35">
        <v>26.28</v>
      </c>
      <c r="AL24" s="35">
        <v>25.5</v>
      </c>
      <c r="AM24" s="35">
        <v>25.93</v>
      </c>
      <c r="AN24" s="35">
        <v>26.19</v>
      </c>
      <c r="AO24" s="35">
        <v>26.24</v>
      </c>
      <c r="AP24" s="35">
        <v>25.88</v>
      </c>
      <c r="AQ24" s="35">
        <v>24.65</v>
      </c>
      <c r="AR24" s="35">
        <v>25.97</v>
      </c>
      <c r="AS24" s="35">
        <v>26.21</v>
      </c>
      <c r="AT24" s="35">
        <v>26.67</v>
      </c>
      <c r="AU24" s="35">
        <v>26.66</v>
      </c>
      <c r="AV24" s="35">
        <v>25.31</v>
      </c>
      <c r="AW24" s="35">
        <v>25.44</v>
      </c>
      <c r="AX24" s="35">
        <v>25.59</v>
      </c>
      <c r="AY24" s="35">
        <v>26.45</v>
      </c>
      <c r="AZ24" s="35">
        <v>25.52</v>
      </c>
      <c r="BA24" s="32">
        <f t="shared" si="0"/>
        <v>26.432500000000001</v>
      </c>
    </row>
    <row r="25" spans="1:53" x14ac:dyDescent="0.25">
      <c r="A25" s="23">
        <v>25</v>
      </c>
      <c r="B25" s="23" t="s">
        <v>434</v>
      </c>
      <c r="C25" s="23" t="s">
        <v>242</v>
      </c>
      <c r="D25" s="23" t="s">
        <v>27</v>
      </c>
      <c r="E25" s="34">
        <v>29.26</v>
      </c>
      <c r="F25" s="34">
        <v>30.59</v>
      </c>
      <c r="G25" s="34">
        <v>29.77</v>
      </c>
      <c r="H25" s="34">
        <v>30.47</v>
      </c>
      <c r="I25" s="34">
        <v>29.62</v>
      </c>
      <c r="J25" s="34">
        <v>31.23</v>
      </c>
      <c r="K25" s="34">
        <v>28.96</v>
      </c>
      <c r="L25" s="34">
        <v>30.07</v>
      </c>
      <c r="M25" s="34">
        <v>30.46</v>
      </c>
      <c r="N25" s="34">
        <v>31.93</v>
      </c>
      <c r="O25" s="34">
        <v>29.22</v>
      </c>
      <c r="P25" s="34">
        <v>29.49</v>
      </c>
      <c r="Q25" s="34">
        <v>29.51</v>
      </c>
      <c r="R25" s="34">
        <v>31.46</v>
      </c>
      <c r="S25" s="34">
        <v>28.99</v>
      </c>
      <c r="T25" s="34">
        <v>31.53</v>
      </c>
      <c r="U25" s="34">
        <v>32</v>
      </c>
      <c r="V25" s="34">
        <v>30.31</v>
      </c>
      <c r="W25" s="34">
        <v>29.32</v>
      </c>
      <c r="X25" s="34">
        <v>29.02</v>
      </c>
      <c r="Y25" s="34">
        <v>29.23</v>
      </c>
      <c r="Z25" s="34">
        <v>29.56</v>
      </c>
      <c r="AA25" s="34">
        <v>30.09</v>
      </c>
      <c r="AB25" s="34">
        <v>29.21</v>
      </c>
      <c r="AC25" s="34">
        <v>29.49</v>
      </c>
      <c r="AD25" s="34">
        <v>28.44</v>
      </c>
      <c r="AE25" s="34">
        <v>30.98</v>
      </c>
      <c r="AF25" s="34">
        <v>29.82</v>
      </c>
      <c r="AG25" s="34">
        <v>29.6</v>
      </c>
      <c r="AH25" s="34">
        <v>30.09</v>
      </c>
      <c r="AI25" s="34">
        <v>29.11</v>
      </c>
      <c r="AJ25" s="34">
        <v>30.13</v>
      </c>
      <c r="AK25" s="34">
        <v>29.42</v>
      </c>
      <c r="AL25" s="34">
        <v>28.54</v>
      </c>
      <c r="AM25" s="34">
        <v>28.18</v>
      </c>
      <c r="AN25" s="34">
        <v>28.94</v>
      </c>
      <c r="AO25" s="34">
        <v>28.95</v>
      </c>
      <c r="AP25" s="34">
        <v>28.62</v>
      </c>
      <c r="AQ25" s="34">
        <v>27.87</v>
      </c>
      <c r="AR25" s="34">
        <v>28.09</v>
      </c>
      <c r="AS25" s="34">
        <v>28.68</v>
      </c>
      <c r="AT25" s="34">
        <v>28.57</v>
      </c>
      <c r="AU25" s="34">
        <v>29.87</v>
      </c>
      <c r="AV25" s="34">
        <v>28.78</v>
      </c>
      <c r="AW25" s="34">
        <v>27.93</v>
      </c>
      <c r="AX25" s="34">
        <v>27.93</v>
      </c>
      <c r="AY25" s="34">
        <v>29.68</v>
      </c>
      <c r="AZ25" s="34">
        <v>28.66</v>
      </c>
      <c r="BA25" s="32">
        <f t="shared" si="0"/>
        <v>29.534791666666667</v>
      </c>
    </row>
    <row r="26" spans="1:53" x14ac:dyDescent="0.25">
      <c r="A26" s="24">
        <v>26</v>
      </c>
      <c r="B26" s="24" t="s">
        <v>435</v>
      </c>
      <c r="C26" s="24" t="s">
        <v>243</v>
      </c>
      <c r="D26" s="24" t="s">
        <v>28</v>
      </c>
      <c r="E26" s="35">
        <v>32.630000000000003</v>
      </c>
      <c r="F26" s="67"/>
      <c r="G26" s="35">
        <v>32.729999999999997</v>
      </c>
      <c r="H26" s="63"/>
      <c r="I26" s="35">
        <v>34.119999999999997</v>
      </c>
      <c r="J26" s="63"/>
      <c r="K26" s="35">
        <v>31.86</v>
      </c>
      <c r="L26" s="35">
        <v>32.950000000000003</v>
      </c>
      <c r="M26" s="35">
        <v>33.549999999999997</v>
      </c>
      <c r="N26" s="35">
        <v>34.299999999999997</v>
      </c>
      <c r="O26" s="35">
        <v>32.450000000000003</v>
      </c>
      <c r="P26" s="35">
        <v>32.97</v>
      </c>
      <c r="Q26" s="35">
        <v>33.35</v>
      </c>
      <c r="R26" s="63"/>
      <c r="S26" s="35">
        <v>33.520000000000003</v>
      </c>
      <c r="T26" s="67"/>
      <c r="U26" s="63"/>
      <c r="V26" s="35">
        <v>34.65</v>
      </c>
      <c r="W26" s="63"/>
      <c r="X26" s="63"/>
      <c r="Y26" s="35">
        <v>34.799999999999997</v>
      </c>
      <c r="Z26" s="35">
        <v>33.51</v>
      </c>
      <c r="AA26" s="35">
        <v>33.99</v>
      </c>
      <c r="AB26" s="35">
        <v>33.53</v>
      </c>
      <c r="AC26" s="63"/>
      <c r="AD26" s="35">
        <v>34.93</v>
      </c>
      <c r="AE26" s="63"/>
      <c r="AF26" s="35">
        <v>34.26</v>
      </c>
      <c r="AG26" s="35">
        <v>34.21</v>
      </c>
      <c r="AH26" s="35">
        <v>34.51</v>
      </c>
      <c r="AI26" s="35">
        <v>32.869999999999997</v>
      </c>
      <c r="AJ26" s="35">
        <v>33.619999999999997</v>
      </c>
      <c r="AK26" s="35">
        <v>33.18</v>
      </c>
      <c r="AL26" s="35">
        <v>33.299999999999997</v>
      </c>
      <c r="AM26" s="35">
        <v>33.229999999999997</v>
      </c>
      <c r="AN26" s="35">
        <v>33.979999999999997</v>
      </c>
      <c r="AO26" s="35">
        <v>34.880000000000003</v>
      </c>
      <c r="AP26" s="35">
        <v>33.54</v>
      </c>
      <c r="AQ26" s="35">
        <v>32.82</v>
      </c>
      <c r="AR26" s="35">
        <v>34.56</v>
      </c>
      <c r="AS26" s="35">
        <v>33.79</v>
      </c>
      <c r="AT26" s="63"/>
      <c r="AU26" s="35">
        <v>34.21</v>
      </c>
      <c r="AV26" s="35">
        <v>32.479999999999997</v>
      </c>
      <c r="AW26" s="35">
        <v>32.659999999999997</v>
      </c>
      <c r="AX26" s="35">
        <v>33.22</v>
      </c>
      <c r="AY26" s="35">
        <v>34.08</v>
      </c>
      <c r="AZ26" s="35">
        <v>33.04</v>
      </c>
      <c r="BA26" s="32">
        <f t="shared" si="0"/>
        <v>33.575135135135135</v>
      </c>
    </row>
    <row r="27" spans="1:53" x14ac:dyDescent="0.25">
      <c r="A27" s="24">
        <v>28</v>
      </c>
      <c r="B27" s="24" t="s">
        <v>437</v>
      </c>
      <c r="C27" s="24" t="s">
        <v>245</v>
      </c>
      <c r="D27" s="24" t="s">
        <v>29</v>
      </c>
      <c r="E27" s="35">
        <v>33.54</v>
      </c>
      <c r="F27" s="63"/>
      <c r="G27" s="63"/>
      <c r="H27" s="35"/>
      <c r="I27" s="63"/>
      <c r="J27" s="67"/>
      <c r="K27" s="35">
        <v>31.84</v>
      </c>
      <c r="L27" s="35">
        <v>34.33</v>
      </c>
      <c r="M27" s="35">
        <v>34.25</v>
      </c>
      <c r="N27" s="35">
        <v>34.880000000000003</v>
      </c>
      <c r="O27" s="35">
        <v>32.729999999999997</v>
      </c>
      <c r="P27" s="35">
        <v>32.49</v>
      </c>
      <c r="Q27" s="35">
        <v>33.31</v>
      </c>
      <c r="R27" s="35">
        <v>34.479999999999997</v>
      </c>
      <c r="S27" s="35">
        <v>33.58</v>
      </c>
      <c r="T27" s="63"/>
      <c r="U27" s="63"/>
      <c r="V27" s="35">
        <v>33.94</v>
      </c>
      <c r="W27" s="35">
        <v>33.47</v>
      </c>
      <c r="X27" s="35">
        <v>33.24</v>
      </c>
      <c r="Y27" s="35">
        <v>33.46</v>
      </c>
      <c r="Z27" s="35">
        <v>33.76</v>
      </c>
      <c r="AA27" s="35">
        <v>33.76</v>
      </c>
      <c r="AB27" s="35">
        <v>33.15</v>
      </c>
      <c r="AC27" s="35">
        <v>32.68</v>
      </c>
      <c r="AD27" s="35">
        <v>31.73</v>
      </c>
      <c r="AE27" s="35">
        <v>34.729999999999997</v>
      </c>
      <c r="AF27" s="35">
        <v>34.01</v>
      </c>
      <c r="AG27" s="35">
        <v>32.72</v>
      </c>
      <c r="AH27" s="35">
        <v>32.75</v>
      </c>
      <c r="AI27" s="35">
        <v>31.97</v>
      </c>
      <c r="AJ27" s="35">
        <v>33.61</v>
      </c>
      <c r="AK27" s="35">
        <v>33.9</v>
      </c>
      <c r="AL27" s="35">
        <v>33.119999999999997</v>
      </c>
      <c r="AM27" s="35">
        <v>33.299999999999997</v>
      </c>
      <c r="AN27" s="35">
        <v>33.33</v>
      </c>
      <c r="AO27" s="35">
        <v>34.71</v>
      </c>
      <c r="AP27" s="35">
        <v>33.75</v>
      </c>
      <c r="AQ27" s="35">
        <v>31.97</v>
      </c>
      <c r="AR27" s="35">
        <v>32.5</v>
      </c>
      <c r="AS27" s="35">
        <v>32.9</v>
      </c>
      <c r="AT27" s="35">
        <v>33.07</v>
      </c>
      <c r="AU27" s="35">
        <v>34.01</v>
      </c>
      <c r="AV27" s="35">
        <v>33.06</v>
      </c>
      <c r="AW27" s="35">
        <v>33.299999999999997</v>
      </c>
      <c r="AX27" s="35">
        <v>33.299999999999997</v>
      </c>
      <c r="AY27" s="63"/>
      <c r="AZ27" s="35">
        <v>32.89</v>
      </c>
      <c r="BA27" s="32">
        <f t="shared" si="0"/>
        <v>33.338000000000001</v>
      </c>
    </row>
    <row r="28" spans="1:53" x14ac:dyDescent="0.25">
      <c r="A28" s="23">
        <v>29</v>
      </c>
      <c r="B28" s="23" t="s">
        <v>438</v>
      </c>
      <c r="C28" s="23" t="s">
        <v>246</v>
      </c>
      <c r="D28" s="23" t="s">
        <v>30</v>
      </c>
      <c r="E28" s="34">
        <v>26.03</v>
      </c>
      <c r="F28" s="34">
        <v>26.61</v>
      </c>
      <c r="G28" s="34">
        <v>26.14</v>
      </c>
      <c r="H28" s="34">
        <v>25.94</v>
      </c>
      <c r="I28" s="34">
        <v>26.16</v>
      </c>
      <c r="J28" s="34">
        <v>27.58</v>
      </c>
      <c r="K28" s="34">
        <v>25.48</v>
      </c>
      <c r="L28" s="34">
        <v>26.45</v>
      </c>
      <c r="M28" s="34">
        <v>27.33</v>
      </c>
      <c r="N28" s="34">
        <v>28.69</v>
      </c>
      <c r="O28" s="34">
        <v>26.08</v>
      </c>
      <c r="P28" s="34">
        <v>26.43</v>
      </c>
      <c r="Q28" s="34">
        <v>27.73</v>
      </c>
      <c r="R28" s="34">
        <v>28.54</v>
      </c>
      <c r="S28" s="34">
        <v>26.76</v>
      </c>
      <c r="T28" s="34">
        <v>27.19</v>
      </c>
      <c r="U28" s="42"/>
      <c r="V28" s="34">
        <v>24.46</v>
      </c>
      <c r="W28" s="34">
        <v>26.55</v>
      </c>
      <c r="X28" s="34">
        <v>26.26</v>
      </c>
      <c r="Y28" s="34">
        <v>26.15</v>
      </c>
      <c r="Z28" s="34">
        <v>26.15</v>
      </c>
      <c r="AA28" s="34">
        <v>27.03</v>
      </c>
      <c r="AB28" s="34">
        <v>25.23</v>
      </c>
      <c r="AC28" s="34">
        <v>23.71</v>
      </c>
      <c r="AD28" s="34">
        <v>25.71</v>
      </c>
      <c r="AE28" s="34">
        <v>28.98</v>
      </c>
      <c r="AF28" s="34">
        <v>27.22</v>
      </c>
      <c r="AG28" s="34">
        <v>26.21</v>
      </c>
      <c r="AH28" s="34">
        <v>26.7</v>
      </c>
      <c r="AI28" s="34">
        <v>25.82</v>
      </c>
      <c r="AJ28" s="34">
        <v>27.47</v>
      </c>
      <c r="AK28" s="34">
        <v>24.69</v>
      </c>
      <c r="AL28" s="34">
        <v>25.03</v>
      </c>
      <c r="AM28" s="34">
        <v>26.17</v>
      </c>
      <c r="AN28" s="34">
        <v>27.06</v>
      </c>
      <c r="AO28" s="34">
        <v>26.11</v>
      </c>
      <c r="AP28" s="43"/>
      <c r="AQ28" s="34">
        <v>24.81</v>
      </c>
      <c r="AR28" s="34">
        <v>25.5</v>
      </c>
      <c r="AS28" s="34">
        <v>26.24</v>
      </c>
      <c r="AT28" s="34">
        <v>25.68</v>
      </c>
      <c r="AU28" s="34">
        <v>27.66</v>
      </c>
      <c r="AV28" s="34">
        <v>26.2</v>
      </c>
      <c r="AW28" s="34">
        <v>24.69</v>
      </c>
      <c r="AX28" s="34">
        <v>25.59</v>
      </c>
      <c r="AY28" s="34">
        <v>25.72</v>
      </c>
      <c r="AZ28" s="34">
        <v>25.25</v>
      </c>
      <c r="BA28" s="32">
        <f t="shared" si="0"/>
        <v>26.286739130434789</v>
      </c>
    </row>
    <row r="29" spans="1:53" x14ac:dyDescent="0.25">
      <c r="A29" s="24">
        <v>30</v>
      </c>
      <c r="B29" s="24" t="s">
        <v>439</v>
      </c>
      <c r="C29" s="24" t="s">
        <v>247</v>
      </c>
      <c r="D29" s="24" t="s">
        <v>31</v>
      </c>
      <c r="E29" s="35">
        <v>28.41</v>
      </c>
      <c r="F29" s="35">
        <v>29.94</v>
      </c>
      <c r="G29" s="35">
        <v>28.86</v>
      </c>
      <c r="H29" s="35">
        <v>29.88</v>
      </c>
      <c r="I29" s="35">
        <v>30.46</v>
      </c>
      <c r="J29" s="35">
        <v>30.74</v>
      </c>
      <c r="K29" s="35">
        <v>28.44</v>
      </c>
      <c r="L29" s="35">
        <v>30.73</v>
      </c>
      <c r="M29" s="35">
        <v>29.76</v>
      </c>
      <c r="N29" s="35">
        <v>30.7</v>
      </c>
      <c r="O29" s="35">
        <v>29.45</v>
      </c>
      <c r="P29" s="35">
        <v>28.99</v>
      </c>
      <c r="Q29" s="35">
        <v>29.56</v>
      </c>
      <c r="R29" s="35">
        <v>31.45</v>
      </c>
      <c r="S29" s="35">
        <v>29.28</v>
      </c>
      <c r="T29" s="35">
        <v>30.57</v>
      </c>
      <c r="U29" s="35">
        <v>31.81</v>
      </c>
      <c r="V29" s="35">
        <v>28.17</v>
      </c>
      <c r="W29" s="35">
        <v>28.96</v>
      </c>
      <c r="X29" s="35">
        <v>28.93</v>
      </c>
      <c r="Y29" s="35">
        <v>28.67</v>
      </c>
      <c r="Z29" s="35">
        <v>29.1</v>
      </c>
      <c r="AA29" s="35">
        <v>31.7</v>
      </c>
      <c r="AB29" s="35">
        <v>29.58</v>
      </c>
      <c r="AC29" s="35">
        <v>27.77</v>
      </c>
      <c r="AD29" s="35">
        <v>28.73</v>
      </c>
      <c r="AE29" s="35">
        <v>30.84</v>
      </c>
      <c r="AF29" s="35">
        <v>30.21</v>
      </c>
      <c r="AG29" s="35">
        <v>29.99</v>
      </c>
      <c r="AH29" s="35">
        <v>29.96</v>
      </c>
      <c r="AI29" s="35">
        <v>29.04</v>
      </c>
      <c r="AJ29" s="35">
        <v>30.7</v>
      </c>
      <c r="AK29" s="35">
        <v>28.56</v>
      </c>
      <c r="AL29" s="35">
        <v>28.22</v>
      </c>
      <c r="AM29" s="35">
        <v>28.8</v>
      </c>
      <c r="AN29" s="35">
        <v>29.03</v>
      </c>
      <c r="AO29" s="35">
        <v>30.02</v>
      </c>
      <c r="AP29" s="35">
        <v>28.7</v>
      </c>
      <c r="AQ29" s="35">
        <v>28.02</v>
      </c>
      <c r="AR29" s="35">
        <v>28.34</v>
      </c>
      <c r="AS29" s="35">
        <v>28.83</v>
      </c>
      <c r="AT29" s="35">
        <v>28.91</v>
      </c>
      <c r="AU29" s="35">
        <v>30.66</v>
      </c>
      <c r="AV29" s="35">
        <v>28.53</v>
      </c>
      <c r="AW29" s="35">
        <v>28.5</v>
      </c>
      <c r="AX29" s="35">
        <v>28.15</v>
      </c>
      <c r="AY29" s="35">
        <v>28.88</v>
      </c>
      <c r="AZ29" s="35">
        <v>28.29</v>
      </c>
      <c r="BA29" s="32">
        <f t="shared" si="0"/>
        <v>29.412916666666671</v>
      </c>
    </row>
    <row r="30" spans="1:53" x14ac:dyDescent="0.25">
      <c r="A30" s="23">
        <v>31</v>
      </c>
      <c r="B30" s="23" t="s">
        <v>440</v>
      </c>
      <c r="C30" s="23" t="s">
        <v>248</v>
      </c>
      <c r="D30" s="23" t="s">
        <v>32</v>
      </c>
      <c r="E30" s="34">
        <v>24.72</v>
      </c>
      <c r="F30" s="34">
        <v>27.55</v>
      </c>
      <c r="G30" s="34">
        <v>26.46</v>
      </c>
      <c r="H30" s="34">
        <v>27.89</v>
      </c>
      <c r="I30" s="34">
        <v>27.45</v>
      </c>
      <c r="J30" s="34">
        <v>28.55</v>
      </c>
      <c r="K30" s="34">
        <v>25.2</v>
      </c>
      <c r="L30" s="34">
        <v>27.48</v>
      </c>
      <c r="M30" s="34">
        <v>27.05</v>
      </c>
      <c r="N30" s="34">
        <v>28.72</v>
      </c>
      <c r="O30" s="34">
        <v>26.46</v>
      </c>
      <c r="P30" s="34">
        <v>26.42</v>
      </c>
      <c r="Q30" s="34">
        <v>25.97</v>
      </c>
      <c r="R30" s="34">
        <v>28.56</v>
      </c>
      <c r="S30" s="34">
        <v>25.85</v>
      </c>
      <c r="T30" s="34">
        <v>28.35</v>
      </c>
      <c r="U30" s="34">
        <v>29.13</v>
      </c>
      <c r="V30" s="34">
        <v>26.8</v>
      </c>
      <c r="W30" s="34">
        <v>25.89</v>
      </c>
      <c r="X30" s="34">
        <v>26.04</v>
      </c>
      <c r="Y30" s="34">
        <v>26.44</v>
      </c>
      <c r="Z30" s="34">
        <v>26.9</v>
      </c>
      <c r="AA30" s="34">
        <v>28.25</v>
      </c>
      <c r="AB30" s="34">
        <v>26.97</v>
      </c>
      <c r="AC30" s="34">
        <v>26.46</v>
      </c>
      <c r="AD30" s="34">
        <v>25.57</v>
      </c>
      <c r="AE30" s="34">
        <v>27.93</v>
      </c>
      <c r="AF30" s="34">
        <v>27.51</v>
      </c>
      <c r="AG30" s="34">
        <v>27.26</v>
      </c>
      <c r="AH30" s="34">
        <v>27.3</v>
      </c>
      <c r="AI30" s="34">
        <v>25.86</v>
      </c>
      <c r="AJ30" s="34">
        <v>27.2</v>
      </c>
      <c r="AK30" s="34">
        <v>26.82</v>
      </c>
      <c r="AL30" s="34">
        <v>26.72</v>
      </c>
      <c r="AM30" s="34">
        <v>25.78</v>
      </c>
      <c r="AN30" s="34">
        <v>26.17</v>
      </c>
      <c r="AO30" s="34">
        <v>26.66</v>
      </c>
      <c r="AP30" s="34">
        <v>26.59</v>
      </c>
      <c r="AQ30" s="34">
        <v>25.28</v>
      </c>
      <c r="AR30" s="34">
        <v>26.49</v>
      </c>
      <c r="AS30" s="34">
        <v>27</v>
      </c>
      <c r="AT30" s="34">
        <v>26.9</v>
      </c>
      <c r="AU30" s="34">
        <v>26.89</v>
      </c>
      <c r="AV30" s="34">
        <v>25.44</v>
      </c>
      <c r="AW30" s="34">
        <v>25.6</v>
      </c>
      <c r="AX30" s="34">
        <v>26.26</v>
      </c>
      <c r="AY30" s="34">
        <v>27.04</v>
      </c>
      <c r="AZ30" s="34">
        <v>26.53</v>
      </c>
      <c r="BA30" s="32">
        <f t="shared" si="0"/>
        <v>26.799166666666668</v>
      </c>
    </row>
    <row r="31" spans="1:53" s="31" customFormat="1" x14ac:dyDescent="0.25">
      <c r="A31" s="24">
        <v>32</v>
      </c>
      <c r="B31" s="24" t="s">
        <v>441</v>
      </c>
      <c r="C31" s="24" t="s">
        <v>249</v>
      </c>
      <c r="D31" s="24" t="s">
        <v>33</v>
      </c>
      <c r="E31" s="35">
        <v>32.520000000000003</v>
      </c>
      <c r="F31" s="35">
        <v>34.049999999999997</v>
      </c>
      <c r="G31" s="35">
        <v>32.299999999999997</v>
      </c>
      <c r="H31" s="35">
        <v>33.57</v>
      </c>
      <c r="I31" s="35">
        <v>33.93</v>
      </c>
      <c r="J31" s="35">
        <v>34.97</v>
      </c>
      <c r="K31" s="35">
        <v>32.07</v>
      </c>
      <c r="L31" s="35">
        <v>32.78</v>
      </c>
      <c r="M31" s="35">
        <v>33.1</v>
      </c>
      <c r="N31" s="35">
        <v>34.47</v>
      </c>
      <c r="O31" s="35">
        <v>32.75</v>
      </c>
      <c r="P31" s="35">
        <v>32.090000000000003</v>
      </c>
      <c r="Q31" s="35">
        <v>32.869999999999997</v>
      </c>
      <c r="R31" s="67"/>
      <c r="S31" s="35">
        <v>33.51</v>
      </c>
      <c r="T31" s="35">
        <v>34.25</v>
      </c>
      <c r="U31" s="67"/>
      <c r="V31" s="35">
        <v>34.14</v>
      </c>
      <c r="W31" s="63"/>
      <c r="X31" s="35">
        <v>34.69</v>
      </c>
      <c r="Y31" s="35">
        <v>34.15</v>
      </c>
      <c r="Z31" s="35">
        <v>31.99</v>
      </c>
      <c r="AA31" s="35">
        <v>33.86</v>
      </c>
      <c r="AB31" s="35">
        <v>32.28</v>
      </c>
      <c r="AC31" s="35">
        <v>34.99</v>
      </c>
      <c r="AD31" s="35">
        <v>33.69</v>
      </c>
      <c r="AE31" s="63"/>
      <c r="AF31" s="35">
        <v>33.71</v>
      </c>
      <c r="AG31" s="35">
        <v>34.99</v>
      </c>
      <c r="AH31" s="35">
        <v>34.32</v>
      </c>
      <c r="AI31" s="35">
        <v>32.75</v>
      </c>
      <c r="AJ31" s="35">
        <v>33.450000000000003</v>
      </c>
      <c r="AK31" s="35">
        <v>32.630000000000003</v>
      </c>
      <c r="AL31" s="35">
        <v>34.340000000000003</v>
      </c>
      <c r="AM31" s="35">
        <v>32.97</v>
      </c>
      <c r="AN31" s="35">
        <v>34.71</v>
      </c>
      <c r="AO31" s="35">
        <v>33.61</v>
      </c>
      <c r="AP31" s="35">
        <v>33.020000000000003</v>
      </c>
      <c r="AQ31" s="35">
        <v>32.21</v>
      </c>
      <c r="AR31" s="35">
        <v>32.97</v>
      </c>
      <c r="AS31" s="35">
        <v>33.67</v>
      </c>
      <c r="AT31" s="35">
        <v>34.44</v>
      </c>
      <c r="AU31" s="35">
        <v>33.020000000000003</v>
      </c>
      <c r="AV31" s="35">
        <v>32</v>
      </c>
      <c r="AW31" s="35">
        <v>31.25</v>
      </c>
      <c r="AX31" s="35">
        <v>31.92</v>
      </c>
      <c r="AY31" s="35">
        <v>34.26</v>
      </c>
      <c r="AZ31" s="35">
        <v>32.08</v>
      </c>
      <c r="BA31" s="32">
        <f t="shared" si="0"/>
        <v>33.348636363636366</v>
      </c>
    </row>
    <row r="32" spans="1:53" s="31" customFormat="1" x14ac:dyDescent="0.25">
      <c r="A32" s="23">
        <v>33</v>
      </c>
      <c r="B32" s="23" t="s">
        <v>442</v>
      </c>
      <c r="C32" s="23" t="s">
        <v>250</v>
      </c>
      <c r="D32" s="23" t="s">
        <v>34</v>
      </c>
      <c r="E32" s="34">
        <v>29.54</v>
      </c>
      <c r="F32" s="34">
        <v>30.94</v>
      </c>
      <c r="G32" s="34">
        <v>30.09</v>
      </c>
      <c r="H32" s="34">
        <v>31.29</v>
      </c>
      <c r="I32" s="34">
        <v>30.3</v>
      </c>
      <c r="J32" s="34">
        <v>31.55</v>
      </c>
      <c r="K32" s="34">
        <v>29.41</v>
      </c>
      <c r="L32" s="34">
        <v>30.28</v>
      </c>
      <c r="M32" s="34">
        <v>30.26</v>
      </c>
      <c r="N32" s="34">
        <v>32.549999999999997</v>
      </c>
      <c r="O32" s="34">
        <v>29.08</v>
      </c>
      <c r="P32" s="34">
        <v>29.7</v>
      </c>
      <c r="Q32" s="34">
        <v>30.05</v>
      </c>
      <c r="R32" s="34">
        <v>31.68</v>
      </c>
      <c r="S32" s="34">
        <v>29.13</v>
      </c>
      <c r="T32" s="34">
        <v>32.340000000000003</v>
      </c>
      <c r="U32" s="34">
        <v>32.229999999999997</v>
      </c>
      <c r="V32" s="34">
        <v>30.95</v>
      </c>
      <c r="W32" s="34">
        <v>29.65</v>
      </c>
      <c r="X32" s="34">
        <v>29.51</v>
      </c>
      <c r="Y32" s="34">
        <v>29.31</v>
      </c>
      <c r="Z32" s="34">
        <v>29.66</v>
      </c>
      <c r="AA32" s="34">
        <v>31.07</v>
      </c>
      <c r="AB32" s="34">
        <v>29.51</v>
      </c>
      <c r="AC32" s="34">
        <v>29.6</v>
      </c>
      <c r="AD32" s="34">
        <v>28.8</v>
      </c>
      <c r="AE32" s="34">
        <v>30.85</v>
      </c>
      <c r="AF32" s="34">
        <v>29.93</v>
      </c>
      <c r="AG32" s="34">
        <v>29.77</v>
      </c>
      <c r="AH32" s="34">
        <v>30.1</v>
      </c>
      <c r="AI32" s="34">
        <v>29.72</v>
      </c>
      <c r="AJ32" s="34">
        <v>30.59</v>
      </c>
      <c r="AK32" s="34">
        <v>29.52</v>
      </c>
      <c r="AL32" s="34">
        <v>28.75</v>
      </c>
      <c r="AM32" s="34">
        <v>28.71</v>
      </c>
      <c r="AN32" s="34">
        <v>29.17</v>
      </c>
      <c r="AO32" s="34">
        <v>29.89</v>
      </c>
      <c r="AP32" s="34">
        <v>29.05</v>
      </c>
      <c r="AQ32" s="34">
        <v>28.2</v>
      </c>
      <c r="AR32" s="34">
        <v>27.99</v>
      </c>
      <c r="AS32" s="34">
        <v>28.57</v>
      </c>
      <c r="AT32" s="34">
        <v>28.47</v>
      </c>
      <c r="AU32" s="34">
        <v>30.81</v>
      </c>
      <c r="AV32" s="34">
        <v>29.69</v>
      </c>
      <c r="AW32" s="34">
        <v>29.02</v>
      </c>
      <c r="AX32" s="34">
        <v>27.97</v>
      </c>
      <c r="AY32" s="34">
        <v>29.55</v>
      </c>
      <c r="AZ32" s="34">
        <v>28.55</v>
      </c>
      <c r="BA32" s="32">
        <f t="shared" si="0"/>
        <v>29.861458333333335</v>
      </c>
    </row>
    <row r="33" spans="1:53" s="31" customFormat="1" x14ac:dyDescent="0.25">
      <c r="A33" s="24">
        <v>34</v>
      </c>
      <c r="B33" s="24" t="s">
        <v>443</v>
      </c>
      <c r="C33" s="24" t="s">
        <v>251</v>
      </c>
      <c r="D33" s="24" t="s">
        <v>35</v>
      </c>
      <c r="E33" s="35">
        <v>27.64</v>
      </c>
      <c r="F33" s="35">
        <v>30.79</v>
      </c>
      <c r="G33" s="35">
        <v>29.34</v>
      </c>
      <c r="H33" s="35">
        <v>30.84</v>
      </c>
      <c r="I33" s="35">
        <v>29.82</v>
      </c>
      <c r="J33" s="35">
        <v>31.3</v>
      </c>
      <c r="K33" s="35">
        <v>28.08</v>
      </c>
      <c r="L33" s="35">
        <v>30.16</v>
      </c>
      <c r="M33" s="35">
        <v>29.98</v>
      </c>
      <c r="N33" s="42"/>
      <c r="O33" s="35">
        <v>29.03</v>
      </c>
      <c r="P33" s="35">
        <v>29.03</v>
      </c>
      <c r="Q33" s="35">
        <v>28.7</v>
      </c>
      <c r="R33" s="35">
        <v>31.18</v>
      </c>
      <c r="S33" s="35">
        <v>28.7</v>
      </c>
      <c r="T33" s="35">
        <v>30.83</v>
      </c>
      <c r="U33" s="35">
        <v>31.93</v>
      </c>
      <c r="V33" s="35">
        <v>29.52</v>
      </c>
      <c r="W33" s="35">
        <v>28.57</v>
      </c>
      <c r="X33" s="35">
        <v>28.76</v>
      </c>
      <c r="Y33" s="35">
        <v>28.71</v>
      </c>
      <c r="Z33" s="35">
        <v>29.25</v>
      </c>
      <c r="AA33" s="35">
        <v>30.67</v>
      </c>
      <c r="AB33" s="35">
        <v>29.65</v>
      </c>
      <c r="AC33" s="35">
        <v>29.01</v>
      </c>
      <c r="AD33" s="35">
        <v>28.32</v>
      </c>
      <c r="AE33" s="35">
        <v>31.14</v>
      </c>
      <c r="AF33" s="35">
        <v>30.33</v>
      </c>
      <c r="AG33" s="35">
        <v>29.85</v>
      </c>
      <c r="AH33" s="35">
        <v>30.11</v>
      </c>
      <c r="AI33" s="35">
        <v>28.65</v>
      </c>
      <c r="AJ33" s="35">
        <v>29.91</v>
      </c>
      <c r="AK33" s="35">
        <v>29.46</v>
      </c>
      <c r="AL33" s="35">
        <v>28.34</v>
      </c>
      <c r="AM33" s="35">
        <v>28.69</v>
      </c>
      <c r="AN33" s="35">
        <v>28.55</v>
      </c>
      <c r="AO33" s="35">
        <v>28.94</v>
      </c>
      <c r="AP33" s="35">
        <v>29</v>
      </c>
      <c r="AQ33" s="35">
        <v>27.8</v>
      </c>
      <c r="AR33" s="35">
        <v>28.96</v>
      </c>
      <c r="AS33" s="35">
        <v>29.44</v>
      </c>
      <c r="AT33" s="35">
        <v>29.12</v>
      </c>
      <c r="AU33" s="35">
        <v>29.11</v>
      </c>
      <c r="AV33" s="35">
        <v>28.18</v>
      </c>
      <c r="AW33" s="35">
        <v>27.97</v>
      </c>
      <c r="AX33" s="35">
        <v>28.65</v>
      </c>
      <c r="AY33" s="35">
        <v>29.31</v>
      </c>
      <c r="AZ33" s="35">
        <v>28.95</v>
      </c>
      <c r="BA33" s="32">
        <f t="shared" si="0"/>
        <v>29.367446808510643</v>
      </c>
    </row>
    <row r="34" spans="1:53" s="31" customFormat="1" x14ac:dyDescent="0.25">
      <c r="A34" s="23">
        <v>35</v>
      </c>
      <c r="B34" s="23" t="s">
        <v>444</v>
      </c>
      <c r="C34" s="23" t="s">
        <v>252</v>
      </c>
      <c r="D34" s="23" t="s">
        <v>36</v>
      </c>
      <c r="E34" s="34">
        <v>29.32</v>
      </c>
      <c r="F34" s="34">
        <v>31.18</v>
      </c>
      <c r="G34" s="34">
        <v>30</v>
      </c>
      <c r="H34" s="34">
        <v>31.42</v>
      </c>
      <c r="I34" s="34">
        <v>31.44</v>
      </c>
      <c r="J34" s="34">
        <v>31.67</v>
      </c>
      <c r="K34" s="34">
        <v>30.26</v>
      </c>
      <c r="L34" s="34">
        <v>31.62</v>
      </c>
      <c r="M34" s="34">
        <v>30.82</v>
      </c>
      <c r="N34" s="34">
        <v>32.14</v>
      </c>
      <c r="O34" s="34">
        <v>30.34</v>
      </c>
      <c r="P34" s="34">
        <v>30.63</v>
      </c>
      <c r="Q34" s="34">
        <v>30.91</v>
      </c>
      <c r="R34" s="34">
        <v>32.630000000000003</v>
      </c>
      <c r="S34" s="34">
        <v>30.5</v>
      </c>
      <c r="T34" s="34">
        <v>31.32</v>
      </c>
      <c r="U34" s="34">
        <v>32.85</v>
      </c>
      <c r="V34" s="34">
        <v>30.56</v>
      </c>
      <c r="W34" s="34">
        <v>30.55</v>
      </c>
      <c r="X34" s="34">
        <v>30.72</v>
      </c>
      <c r="Y34" s="34">
        <v>30.28</v>
      </c>
      <c r="Z34" s="34">
        <v>30.9</v>
      </c>
      <c r="AA34" s="34">
        <v>32.479999999999997</v>
      </c>
      <c r="AB34" s="34">
        <v>30.87</v>
      </c>
      <c r="AC34" s="34">
        <v>30.53</v>
      </c>
      <c r="AD34" s="34">
        <v>29.81</v>
      </c>
      <c r="AE34" s="34">
        <v>32.880000000000003</v>
      </c>
      <c r="AF34" s="34">
        <v>31</v>
      </c>
      <c r="AG34" s="34">
        <v>30.74</v>
      </c>
      <c r="AH34" s="34">
        <v>31.52</v>
      </c>
      <c r="AI34" s="34">
        <v>29.77</v>
      </c>
      <c r="AJ34" s="34">
        <v>31.2</v>
      </c>
      <c r="AK34" s="34">
        <v>29.85</v>
      </c>
      <c r="AL34" s="34">
        <v>30.7</v>
      </c>
      <c r="AM34" s="34">
        <v>30.32</v>
      </c>
      <c r="AN34" s="34">
        <v>30.91</v>
      </c>
      <c r="AO34" s="34">
        <v>30.11</v>
      </c>
      <c r="AP34" s="34">
        <v>30.02</v>
      </c>
      <c r="AQ34" s="34">
        <v>29.49</v>
      </c>
      <c r="AR34" s="34">
        <v>29.71</v>
      </c>
      <c r="AS34" s="34">
        <v>29.84</v>
      </c>
      <c r="AT34" s="34">
        <v>30.03</v>
      </c>
      <c r="AU34" s="34">
        <v>30.92</v>
      </c>
      <c r="AV34" s="34">
        <v>30.09</v>
      </c>
      <c r="AW34" s="34">
        <v>29.77</v>
      </c>
      <c r="AX34" s="34">
        <v>28.96</v>
      </c>
      <c r="AY34" s="34">
        <v>30.69</v>
      </c>
      <c r="AZ34" s="34">
        <v>29.31</v>
      </c>
      <c r="BA34" s="32">
        <f t="shared" si="0"/>
        <v>30.699583333333326</v>
      </c>
    </row>
    <row r="35" spans="1:53" s="31" customFormat="1" x14ac:dyDescent="0.25">
      <c r="A35" s="24">
        <v>36</v>
      </c>
      <c r="B35" s="24" t="s">
        <v>445</v>
      </c>
      <c r="C35" s="24" t="s">
        <v>253</v>
      </c>
      <c r="D35" s="24" t="s">
        <v>37</v>
      </c>
      <c r="E35" s="35">
        <v>33.15</v>
      </c>
      <c r="F35" s="63"/>
      <c r="G35" s="35">
        <v>32.06</v>
      </c>
      <c r="H35" s="35">
        <v>33.25</v>
      </c>
      <c r="I35" s="35">
        <v>33.6</v>
      </c>
      <c r="J35" s="35">
        <v>33.61</v>
      </c>
      <c r="K35" s="35">
        <v>31.19</v>
      </c>
      <c r="L35" s="35">
        <v>32.54</v>
      </c>
      <c r="M35" s="35">
        <v>32.46</v>
      </c>
      <c r="N35" s="35">
        <v>33.049999999999997</v>
      </c>
      <c r="O35" s="35">
        <v>31.71</v>
      </c>
      <c r="P35" s="35">
        <v>31.87</v>
      </c>
      <c r="Q35" s="35">
        <v>32.56</v>
      </c>
      <c r="R35" s="63"/>
      <c r="S35" s="35">
        <v>32.119999999999997</v>
      </c>
      <c r="T35" s="67"/>
      <c r="U35" s="35"/>
      <c r="V35" s="35">
        <v>33.61</v>
      </c>
      <c r="W35" s="35">
        <v>34.92</v>
      </c>
      <c r="X35" s="35">
        <v>34.5</v>
      </c>
      <c r="Y35" s="35">
        <v>34.06</v>
      </c>
      <c r="Z35" s="35">
        <v>31.81</v>
      </c>
      <c r="AA35" s="35">
        <v>32.729999999999997</v>
      </c>
      <c r="AB35" s="35">
        <v>31.97</v>
      </c>
      <c r="AC35" s="35">
        <v>34.270000000000003</v>
      </c>
      <c r="AD35" s="35">
        <v>34.33</v>
      </c>
      <c r="AE35" s="35">
        <v>34.979999999999997</v>
      </c>
      <c r="AF35" s="35">
        <v>33.340000000000003</v>
      </c>
      <c r="AG35" s="35">
        <v>33.07</v>
      </c>
      <c r="AH35" s="35">
        <v>32.93</v>
      </c>
      <c r="AI35" s="35">
        <v>31.96</v>
      </c>
      <c r="AJ35" s="35">
        <v>32.479999999999997</v>
      </c>
      <c r="AK35" s="35">
        <v>32.69</v>
      </c>
      <c r="AL35" s="35">
        <v>32.72</v>
      </c>
      <c r="AM35" s="35">
        <v>32.43</v>
      </c>
      <c r="AN35" s="35">
        <v>33.89</v>
      </c>
      <c r="AO35" s="35">
        <v>33.049999999999997</v>
      </c>
      <c r="AP35" s="35">
        <v>32.590000000000003</v>
      </c>
      <c r="AQ35" s="35">
        <v>31.71</v>
      </c>
      <c r="AR35" s="35">
        <v>32.64</v>
      </c>
      <c r="AS35" s="35">
        <v>32.549999999999997</v>
      </c>
      <c r="AT35" s="35">
        <v>34.08</v>
      </c>
      <c r="AU35" s="35">
        <v>32.82</v>
      </c>
      <c r="AV35" s="35">
        <v>31.54</v>
      </c>
      <c r="AW35" s="35">
        <v>30.71</v>
      </c>
      <c r="AX35" s="35">
        <v>31.32</v>
      </c>
      <c r="AY35" s="35">
        <v>32.89</v>
      </c>
      <c r="AZ35" s="35">
        <v>31.51</v>
      </c>
      <c r="BA35" s="32">
        <f t="shared" si="0"/>
        <v>32.801590909090912</v>
      </c>
    </row>
    <row r="36" spans="1:53" s="31" customFormat="1" x14ac:dyDescent="0.25">
      <c r="A36" s="23">
        <v>37</v>
      </c>
      <c r="B36" s="23" t="s">
        <v>446</v>
      </c>
      <c r="C36" s="23" t="s">
        <v>254</v>
      </c>
      <c r="D36" s="23" t="s">
        <v>38</v>
      </c>
      <c r="E36" s="34">
        <v>28.43</v>
      </c>
      <c r="F36" s="34">
        <v>29.94</v>
      </c>
      <c r="G36" s="34">
        <v>28.83</v>
      </c>
      <c r="H36" s="34">
        <v>30.29</v>
      </c>
      <c r="I36" s="34">
        <v>30.11</v>
      </c>
      <c r="J36" s="34">
        <v>30.8</v>
      </c>
      <c r="K36" s="34">
        <v>28.53</v>
      </c>
      <c r="L36" s="34">
        <v>29.53</v>
      </c>
      <c r="M36" s="34">
        <v>29.68</v>
      </c>
      <c r="N36" s="34">
        <v>31.19</v>
      </c>
      <c r="O36" s="34">
        <v>29.18</v>
      </c>
      <c r="P36" s="34">
        <v>29.23</v>
      </c>
      <c r="Q36" s="34">
        <v>29.67</v>
      </c>
      <c r="R36" s="34">
        <v>31.27</v>
      </c>
      <c r="S36" s="34">
        <v>29.01</v>
      </c>
      <c r="T36" s="34">
        <v>30.91</v>
      </c>
      <c r="U36" s="34">
        <v>32.01</v>
      </c>
      <c r="V36" s="34">
        <v>29.43</v>
      </c>
      <c r="W36" s="34">
        <v>28.99</v>
      </c>
      <c r="X36" s="34">
        <v>29.27</v>
      </c>
      <c r="Y36" s="34">
        <v>29.05</v>
      </c>
      <c r="Z36" s="34">
        <v>29.58</v>
      </c>
      <c r="AA36" s="34">
        <v>30.8</v>
      </c>
      <c r="AB36" s="34">
        <v>29.68</v>
      </c>
      <c r="AC36" s="34">
        <v>28.77</v>
      </c>
      <c r="AD36" s="34">
        <v>28.74</v>
      </c>
      <c r="AE36" s="34">
        <v>31.44</v>
      </c>
      <c r="AF36" s="34">
        <v>30.11</v>
      </c>
      <c r="AG36" s="34">
        <v>29.63</v>
      </c>
      <c r="AH36" s="34">
        <v>30.28</v>
      </c>
      <c r="AI36" s="34">
        <v>29.03</v>
      </c>
      <c r="AJ36" s="34">
        <v>30.04</v>
      </c>
      <c r="AK36" s="34">
        <v>28.95</v>
      </c>
      <c r="AL36" s="34">
        <v>28.84</v>
      </c>
      <c r="AM36" s="34">
        <v>29.07</v>
      </c>
      <c r="AN36" s="34">
        <v>29.35</v>
      </c>
      <c r="AO36" s="34">
        <v>28.89</v>
      </c>
      <c r="AP36" s="34">
        <v>28.91</v>
      </c>
      <c r="AQ36" s="34">
        <v>27.89</v>
      </c>
      <c r="AR36" s="34">
        <v>28.88</v>
      </c>
      <c r="AS36" s="34">
        <v>29.06</v>
      </c>
      <c r="AT36" s="34">
        <v>29.21</v>
      </c>
      <c r="AU36" s="34">
        <v>30.46</v>
      </c>
      <c r="AV36" s="34">
        <v>28.91</v>
      </c>
      <c r="AW36" s="34">
        <v>28.59</v>
      </c>
      <c r="AX36" s="34">
        <v>28.73</v>
      </c>
      <c r="AY36" s="34">
        <v>29.2</v>
      </c>
      <c r="AZ36" s="34">
        <v>27.96</v>
      </c>
      <c r="BA36" s="32">
        <f t="shared" si="0"/>
        <v>29.507291666666674</v>
      </c>
    </row>
    <row r="37" spans="1:53" s="31" customFormat="1" x14ac:dyDescent="0.25">
      <c r="A37" s="24">
        <v>38</v>
      </c>
      <c r="B37" s="24" t="s">
        <v>447</v>
      </c>
      <c r="C37" s="24" t="s">
        <v>255</v>
      </c>
      <c r="D37" s="24" t="s">
        <v>39</v>
      </c>
      <c r="E37" s="35">
        <v>32.44</v>
      </c>
      <c r="F37" s="35">
        <v>33.659999999999997</v>
      </c>
      <c r="G37" s="35">
        <v>33.21</v>
      </c>
      <c r="H37" s="35">
        <v>34.06</v>
      </c>
      <c r="I37" s="35">
        <v>34.14</v>
      </c>
      <c r="J37" s="63"/>
      <c r="K37" s="35">
        <v>33.950000000000003</v>
      </c>
      <c r="L37" s="63"/>
      <c r="M37" s="35">
        <v>34.04</v>
      </c>
      <c r="N37" s="63"/>
      <c r="O37" s="63"/>
      <c r="P37" s="35">
        <v>34.06</v>
      </c>
      <c r="Q37" s="35">
        <v>34.75</v>
      </c>
      <c r="R37" s="63"/>
      <c r="S37" s="35">
        <v>33.93</v>
      </c>
      <c r="T37" s="35">
        <v>34.479999999999997</v>
      </c>
      <c r="U37" s="63"/>
      <c r="V37" s="35">
        <v>31.62</v>
      </c>
      <c r="W37" s="35">
        <v>33.42</v>
      </c>
      <c r="X37" s="35">
        <v>33.99</v>
      </c>
      <c r="Y37" s="35">
        <v>33.56</v>
      </c>
      <c r="Z37" s="35">
        <v>33.92</v>
      </c>
      <c r="AA37" s="63"/>
      <c r="AB37" s="35">
        <v>33.26</v>
      </c>
      <c r="AC37" s="35">
        <v>31.18</v>
      </c>
      <c r="AD37" s="35">
        <v>33.72</v>
      </c>
      <c r="AE37" s="63"/>
      <c r="AF37" s="63"/>
      <c r="AG37" s="35">
        <v>34.130000000000003</v>
      </c>
      <c r="AH37" s="35">
        <v>34.340000000000003</v>
      </c>
      <c r="AI37" s="35">
        <v>33.15</v>
      </c>
      <c r="AJ37" s="35">
        <v>34.99</v>
      </c>
      <c r="AK37" s="35">
        <v>32.049999999999997</v>
      </c>
      <c r="AL37" s="35">
        <v>32.42</v>
      </c>
      <c r="AM37" s="35">
        <v>33.86</v>
      </c>
      <c r="AN37" s="35">
        <v>34.19</v>
      </c>
      <c r="AO37" s="35">
        <v>33.619999999999997</v>
      </c>
      <c r="AP37" s="35">
        <v>34.26</v>
      </c>
      <c r="AQ37" s="35">
        <v>33.43</v>
      </c>
      <c r="AR37" s="35">
        <v>33.049999999999997</v>
      </c>
      <c r="AS37" s="35">
        <v>33.79</v>
      </c>
      <c r="AT37" s="35">
        <v>32.76</v>
      </c>
      <c r="AU37" s="63"/>
      <c r="AV37" s="35">
        <v>32.97</v>
      </c>
      <c r="AW37" s="35">
        <v>32.81</v>
      </c>
      <c r="AX37" s="35">
        <v>32.630000000000003</v>
      </c>
      <c r="AY37" s="35">
        <v>32.67</v>
      </c>
      <c r="AZ37" s="35">
        <v>33.28</v>
      </c>
      <c r="BA37" s="32">
        <f t="shared" si="0"/>
        <v>33.468157894736841</v>
      </c>
    </row>
    <row r="38" spans="1:53" s="31" customFormat="1" x14ac:dyDescent="0.25">
      <c r="A38" s="23">
        <v>39</v>
      </c>
      <c r="B38" s="23" t="s">
        <v>448</v>
      </c>
      <c r="C38" s="23" t="s">
        <v>256</v>
      </c>
      <c r="D38" s="23" t="s">
        <v>40</v>
      </c>
      <c r="E38" s="34">
        <v>28.93</v>
      </c>
      <c r="F38" s="34">
        <v>30.56</v>
      </c>
      <c r="G38" s="34">
        <v>29.24</v>
      </c>
      <c r="H38" s="34">
        <v>30.86</v>
      </c>
      <c r="I38" s="34">
        <v>30.57</v>
      </c>
      <c r="J38" s="34">
        <v>31.78</v>
      </c>
      <c r="K38" s="34">
        <v>28.74</v>
      </c>
      <c r="L38" s="34">
        <v>29.5</v>
      </c>
      <c r="M38" s="34">
        <v>29.77</v>
      </c>
      <c r="N38" s="34">
        <v>31.47</v>
      </c>
      <c r="O38" s="34">
        <v>29.79</v>
      </c>
      <c r="P38" s="34">
        <v>30.14</v>
      </c>
      <c r="Q38" s="34">
        <v>30.24</v>
      </c>
      <c r="R38" s="34">
        <v>31.92</v>
      </c>
      <c r="S38" s="34">
        <v>28.88</v>
      </c>
      <c r="T38" s="34">
        <v>30.97</v>
      </c>
      <c r="U38" s="34">
        <v>31.98</v>
      </c>
      <c r="V38" s="34">
        <v>30.42</v>
      </c>
      <c r="W38" s="34">
        <v>30.28</v>
      </c>
      <c r="X38" s="34">
        <v>30.01</v>
      </c>
      <c r="Y38" s="34">
        <v>29.71</v>
      </c>
      <c r="Z38" s="34">
        <v>30.12</v>
      </c>
      <c r="AA38" s="34">
        <v>31.14</v>
      </c>
      <c r="AB38" s="34">
        <v>29.94</v>
      </c>
      <c r="AC38" s="34">
        <v>30.04</v>
      </c>
      <c r="AD38" s="34">
        <v>29.17</v>
      </c>
      <c r="AE38" s="34">
        <v>31.76</v>
      </c>
      <c r="AF38" s="34">
        <v>30.41</v>
      </c>
      <c r="AG38" s="34">
        <v>29.79</v>
      </c>
      <c r="AH38" s="34">
        <v>30.76</v>
      </c>
      <c r="AI38" s="34">
        <v>29.19</v>
      </c>
      <c r="AJ38" s="34">
        <v>30.45</v>
      </c>
      <c r="AK38" s="34">
        <v>29.73</v>
      </c>
      <c r="AL38" s="34">
        <v>29.11</v>
      </c>
      <c r="AM38" s="34">
        <v>29.23</v>
      </c>
      <c r="AN38" s="34">
        <v>29.93</v>
      </c>
      <c r="AO38" s="34">
        <v>30.03</v>
      </c>
      <c r="AP38" s="34">
        <v>30</v>
      </c>
      <c r="AQ38" s="34">
        <v>29.46</v>
      </c>
      <c r="AR38" s="34">
        <v>29.5</v>
      </c>
      <c r="AS38" s="34">
        <v>29.75</v>
      </c>
      <c r="AT38" s="34">
        <v>29.57</v>
      </c>
      <c r="AU38" s="34">
        <v>30.45</v>
      </c>
      <c r="AV38" s="34">
        <v>29.45</v>
      </c>
      <c r="AW38" s="34">
        <v>28.81</v>
      </c>
      <c r="AX38" s="34">
        <v>30.08</v>
      </c>
      <c r="AY38" s="34">
        <v>30.83</v>
      </c>
      <c r="AZ38" s="34">
        <v>29.16</v>
      </c>
      <c r="BA38" s="32">
        <f t="shared" si="0"/>
        <v>30.075416666666666</v>
      </c>
    </row>
    <row r="39" spans="1:53" s="31" customFormat="1" x14ac:dyDescent="0.25">
      <c r="A39" s="4">
        <v>40</v>
      </c>
      <c r="B39" s="24" t="s">
        <v>449</v>
      </c>
      <c r="C39" s="24" t="s">
        <v>257</v>
      </c>
      <c r="D39" s="24" t="s">
        <v>41</v>
      </c>
      <c r="E39" s="35">
        <v>26.49</v>
      </c>
      <c r="F39" s="35">
        <v>27.58</v>
      </c>
      <c r="G39" s="35">
        <v>27.05</v>
      </c>
      <c r="H39" s="35">
        <v>27.55</v>
      </c>
      <c r="I39" s="35">
        <v>27.53</v>
      </c>
      <c r="J39" s="35">
        <v>28.51</v>
      </c>
      <c r="K39" s="35">
        <v>26.62</v>
      </c>
      <c r="L39" s="35">
        <v>28.03</v>
      </c>
      <c r="M39" s="35">
        <v>27.85</v>
      </c>
      <c r="N39" s="35">
        <v>29.29</v>
      </c>
      <c r="O39" s="35">
        <v>26.99</v>
      </c>
      <c r="P39" s="35">
        <v>27</v>
      </c>
      <c r="Q39" s="35">
        <v>27.8</v>
      </c>
      <c r="R39" s="35">
        <v>28.9</v>
      </c>
      <c r="S39" s="35">
        <v>27.03</v>
      </c>
      <c r="T39" s="35">
        <v>28.65</v>
      </c>
      <c r="U39" s="35">
        <v>29.8</v>
      </c>
      <c r="V39" s="35">
        <v>26.26</v>
      </c>
      <c r="W39" s="35">
        <v>27.2</v>
      </c>
      <c r="X39" s="35">
        <v>27.01</v>
      </c>
      <c r="Y39" s="35">
        <v>26.81</v>
      </c>
      <c r="Z39" s="35">
        <v>27.43</v>
      </c>
      <c r="AA39" s="35">
        <v>28.22</v>
      </c>
      <c r="AB39" s="35">
        <v>26.26</v>
      </c>
      <c r="AC39" s="35">
        <v>25.19</v>
      </c>
      <c r="AD39" s="35">
        <v>26.67</v>
      </c>
      <c r="AE39" s="35">
        <v>29.52</v>
      </c>
      <c r="AF39" s="35">
        <v>28</v>
      </c>
      <c r="AG39" s="35">
        <v>27.1</v>
      </c>
      <c r="AH39" s="35">
        <v>27.48</v>
      </c>
      <c r="AI39" s="35">
        <v>26.98</v>
      </c>
      <c r="AJ39" s="35">
        <v>28.12</v>
      </c>
      <c r="AK39" s="35">
        <v>25.94</v>
      </c>
      <c r="AL39" s="35">
        <v>25.97</v>
      </c>
      <c r="AM39" s="35">
        <v>26.88</v>
      </c>
      <c r="AN39" s="35">
        <v>27.45</v>
      </c>
      <c r="AO39" s="35">
        <v>27.89</v>
      </c>
      <c r="AP39" s="35">
        <v>26.97</v>
      </c>
      <c r="AQ39" s="35">
        <v>26.11</v>
      </c>
      <c r="AR39" s="35">
        <v>26.09</v>
      </c>
      <c r="AS39" s="35">
        <v>26.8</v>
      </c>
      <c r="AT39" s="35">
        <v>26.57</v>
      </c>
      <c r="AU39" s="35">
        <v>28.63</v>
      </c>
      <c r="AV39" s="35">
        <v>26.85</v>
      </c>
      <c r="AW39" s="35">
        <v>26.11</v>
      </c>
      <c r="AX39" s="35">
        <v>26.55</v>
      </c>
      <c r="AY39" s="35">
        <v>26.75</v>
      </c>
      <c r="AZ39" s="35">
        <v>26.44</v>
      </c>
      <c r="BA39" s="32">
        <f t="shared" si="0"/>
        <v>27.26916666666666</v>
      </c>
    </row>
    <row r="40" spans="1:53" s="31" customFormat="1" x14ac:dyDescent="0.25">
      <c r="A40" s="24">
        <v>42</v>
      </c>
      <c r="B40" s="24" t="s">
        <v>451</v>
      </c>
      <c r="C40" s="24" t="s">
        <v>259</v>
      </c>
      <c r="D40" s="24" t="s">
        <v>43</v>
      </c>
      <c r="E40" s="35">
        <v>30.32</v>
      </c>
      <c r="F40" s="35">
        <v>33.770000000000003</v>
      </c>
      <c r="G40" s="35">
        <v>31.72</v>
      </c>
      <c r="H40" s="35">
        <v>33.229999999999997</v>
      </c>
      <c r="I40" s="35">
        <v>31.66</v>
      </c>
      <c r="J40" s="35">
        <v>34.53</v>
      </c>
      <c r="K40" s="35">
        <v>30.76</v>
      </c>
      <c r="L40" s="35">
        <v>31.76</v>
      </c>
      <c r="M40" s="35">
        <v>32.11</v>
      </c>
      <c r="N40" s="35">
        <v>32.97</v>
      </c>
      <c r="O40" s="35">
        <v>31.02</v>
      </c>
      <c r="P40" s="35">
        <v>31.48</v>
      </c>
      <c r="Q40" s="35">
        <v>31.2</v>
      </c>
      <c r="R40" s="35">
        <v>32.89</v>
      </c>
      <c r="S40" s="35">
        <v>31.19</v>
      </c>
      <c r="T40" s="35">
        <v>34.01</v>
      </c>
      <c r="U40" s="35">
        <v>33.78</v>
      </c>
      <c r="V40" s="35">
        <v>32.19</v>
      </c>
      <c r="W40" s="35">
        <v>31.62</v>
      </c>
      <c r="X40" s="35">
        <v>31.18</v>
      </c>
      <c r="Y40" s="35">
        <v>31.47</v>
      </c>
      <c r="Z40" s="35">
        <v>31.64</v>
      </c>
      <c r="AA40" s="35">
        <v>32.29</v>
      </c>
      <c r="AB40" s="35">
        <v>31.79</v>
      </c>
      <c r="AC40" s="35">
        <v>31.44</v>
      </c>
      <c r="AD40" s="35">
        <v>30.97</v>
      </c>
      <c r="AE40" s="35">
        <v>33.18</v>
      </c>
      <c r="AF40" s="35">
        <v>32.799999999999997</v>
      </c>
      <c r="AG40" s="35">
        <v>31.97</v>
      </c>
      <c r="AH40" s="35">
        <v>31.77</v>
      </c>
      <c r="AI40" s="35">
        <v>31.08</v>
      </c>
      <c r="AJ40" s="35">
        <v>31.97</v>
      </c>
      <c r="AK40" s="35">
        <v>32.119999999999997</v>
      </c>
      <c r="AL40" s="35">
        <v>30.85</v>
      </c>
      <c r="AM40" s="35">
        <v>30.99</v>
      </c>
      <c r="AN40" s="35">
        <v>30.8</v>
      </c>
      <c r="AO40" s="35">
        <v>31.45</v>
      </c>
      <c r="AP40" s="35">
        <v>31.44</v>
      </c>
      <c r="AQ40" s="35">
        <v>30.01</v>
      </c>
      <c r="AR40" s="35">
        <v>31.49</v>
      </c>
      <c r="AS40" s="35">
        <v>31.57</v>
      </c>
      <c r="AT40" s="35">
        <v>32.21</v>
      </c>
      <c r="AU40" s="35">
        <v>31.5</v>
      </c>
      <c r="AV40" s="35">
        <v>30.43</v>
      </c>
      <c r="AW40" s="35">
        <v>30.42</v>
      </c>
      <c r="AX40" s="35">
        <v>31.07</v>
      </c>
      <c r="AY40" s="35">
        <v>31.6</v>
      </c>
      <c r="AZ40" s="35">
        <v>30.6</v>
      </c>
      <c r="BA40" s="72">
        <f>AVERAGE(E40:AZ40)</f>
        <v>31.756458333333324</v>
      </c>
    </row>
    <row r="41" spans="1:53" s="31" customFormat="1" x14ac:dyDescent="0.25">
      <c r="A41" s="23">
        <v>43</v>
      </c>
      <c r="B41" s="23" t="s">
        <v>452</v>
      </c>
      <c r="C41" s="23" t="s">
        <v>260</v>
      </c>
      <c r="D41" s="23" t="s">
        <v>44</v>
      </c>
      <c r="E41" s="34">
        <v>30.54</v>
      </c>
      <c r="F41" s="34">
        <v>32.35</v>
      </c>
      <c r="G41" s="34">
        <v>31.59</v>
      </c>
      <c r="H41" s="34">
        <v>32.880000000000003</v>
      </c>
      <c r="I41" s="34">
        <v>31.45</v>
      </c>
      <c r="J41" s="34">
        <v>33.56</v>
      </c>
      <c r="K41" s="34">
        <v>30.76</v>
      </c>
      <c r="L41" s="34">
        <v>31.54</v>
      </c>
      <c r="M41" s="34">
        <v>32.450000000000003</v>
      </c>
      <c r="N41" s="34">
        <v>32.700000000000003</v>
      </c>
      <c r="O41" s="34">
        <v>31.01</v>
      </c>
      <c r="P41" s="34">
        <v>31.29</v>
      </c>
      <c r="Q41" s="34">
        <v>31.16</v>
      </c>
      <c r="R41" s="34">
        <v>33.020000000000003</v>
      </c>
      <c r="S41" s="34">
        <v>31.32</v>
      </c>
      <c r="T41" s="34">
        <v>34.659999999999997</v>
      </c>
      <c r="U41" s="34">
        <v>34.71</v>
      </c>
      <c r="V41" s="34">
        <v>31.98</v>
      </c>
      <c r="W41" s="34">
        <v>31.15</v>
      </c>
      <c r="X41" s="34">
        <v>31.14</v>
      </c>
      <c r="Y41" s="34">
        <v>31.14</v>
      </c>
      <c r="Z41" s="34">
        <v>31.63</v>
      </c>
      <c r="AA41" s="34">
        <v>32.47</v>
      </c>
      <c r="AB41" s="34">
        <v>31.51</v>
      </c>
      <c r="AC41" s="34">
        <v>31.19</v>
      </c>
      <c r="AD41" s="34">
        <v>30.95</v>
      </c>
      <c r="AE41" s="34">
        <v>33.909999999999997</v>
      </c>
      <c r="AF41" s="34">
        <v>32.75</v>
      </c>
      <c r="AG41" s="34">
        <v>31.61</v>
      </c>
      <c r="AH41" s="34">
        <v>32.29</v>
      </c>
      <c r="AI41" s="34">
        <v>31.34</v>
      </c>
      <c r="AJ41" s="34">
        <v>31.89</v>
      </c>
      <c r="AK41" s="34">
        <v>31.18</v>
      </c>
      <c r="AL41" s="34">
        <v>30.46</v>
      </c>
      <c r="AM41" s="34">
        <v>31.09</v>
      </c>
      <c r="AN41" s="34">
        <v>31.13</v>
      </c>
      <c r="AO41" s="34">
        <v>31.94</v>
      </c>
      <c r="AP41" s="34">
        <v>31.19</v>
      </c>
      <c r="AQ41" s="34">
        <v>30.23</v>
      </c>
      <c r="AR41" s="34">
        <v>31.07</v>
      </c>
      <c r="AS41" s="34">
        <v>31.76</v>
      </c>
      <c r="AT41" s="34">
        <v>31.84</v>
      </c>
      <c r="AU41" s="34">
        <v>32.29</v>
      </c>
      <c r="AV41" s="34">
        <v>30.58</v>
      </c>
      <c r="AW41" s="34">
        <v>30.59</v>
      </c>
      <c r="AX41" s="34">
        <v>30.79</v>
      </c>
      <c r="AY41" s="34">
        <v>31.32</v>
      </c>
      <c r="AZ41" s="34">
        <v>30.75</v>
      </c>
      <c r="BA41" s="32">
        <f t="shared" si="0"/>
        <v>31.711458333333329</v>
      </c>
    </row>
    <row r="42" spans="1:53" s="31" customFormat="1" x14ac:dyDescent="0.25">
      <c r="A42" s="24">
        <v>44</v>
      </c>
      <c r="B42" s="24" t="s">
        <v>453</v>
      </c>
      <c r="C42" s="24" t="s">
        <v>261</v>
      </c>
      <c r="D42" s="24" t="s">
        <v>45</v>
      </c>
      <c r="E42" s="35">
        <v>32.08</v>
      </c>
      <c r="F42" s="35">
        <v>33.479999999999997</v>
      </c>
      <c r="G42" s="35">
        <v>32.340000000000003</v>
      </c>
      <c r="H42" s="35">
        <v>33.799999999999997</v>
      </c>
      <c r="I42" s="35">
        <v>33.17</v>
      </c>
      <c r="J42" s="35">
        <v>34.29</v>
      </c>
      <c r="K42" s="35">
        <v>32.65</v>
      </c>
      <c r="L42" s="35">
        <v>32.869999999999997</v>
      </c>
      <c r="M42" s="35">
        <v>33.43</v>
      </c>
      <c r="N42" s="63"/>
      <c r="O42" s="35">
        <v>32.31</v>
      </c>
      <c r="P42" s="35">
        <v>32.590000000000003</v>
      </c>
      <c r="Q42" s="35">
        <v>33.89</v>
      </c>
      <c r="R42" s="35">
        <v>34.229999999999997</v>
      </c>
      <c r="S42" s="35">
        <v>32.71</v>
      </c>
      <c r="T42" s="35">
        <v>34.01</v>
      </c>
      <c r="U42" s="35">
        <v>33.85</v>
      </c>
      <c r="V42" s="35">
        <v>31.55</v>
      </c>
      <c r="W42" s="35">
        <v>32.79</v>
      </c>
      <c r="X42" s="35">
        <v>32.69</v>
      </c>
      <c r="Y42" s="35">
        <v>32.32</v>
      </c>
      <c r="Z42" s="35">
        <v>34.049999999999997</v>
      </c>
      <c r="AA42" s="35">
        <v>33.32</v>
      </c>
      <c r="AB42" s="35">
        <v>32.590000000000003</v>
      </c>
      <c r="AC42" s="35">
        <v>31.31</v>
      </c>
      <c r="AD42" s="35">
        <v>31.91</v>
      </c>
      <c r="AE42" s="63"/>
      <c r="AF42" s="35">
        <v>34.07</v>
      </c>
      <c r="AG42" s="35">
        <v>33.33</v>
      </c>
      <c r="AH42" s="35">
        <v>33.270000000000003</v>
      </c>
      <c r="AI42" s="35">
        <v>32.51</v>
      </c>
      <c r="AJ42" s="35">
        <v>34.200000000000003</v>
      </c>
      <c r="AK42" s="35">
        <v>31.77</v>
      </c>
      <c r="AL42" s="35">
        <v>32</v>
      </c>
      <c r="AM42" s="35">
        <v>32.799999999999997</v>
      </c>
      <c r="AN42" s="35">
        <v>33.82</v>
      </c>
      <c r="AO42" s="35">
        <v>32.450000000000003</v>
      </c>
      <c r="AP42" s="35">
        <v>32.700000000000003</v>
      </c>
      <c r="AQ42" s="35">
        <v>31.74</v>
      </c>
      <c r="AR42" s="35">
        <v>32.24</v>
      </c>
      <c r="AS42" s="35">
        <v>33.47</v>
      </c>
      <c r="AT42" s="35">
        <v>32.340000000000003</v>
      </c>
      <c r="AU42" s="35">
        <v>33.9</v>
      </c>
      <c r="AV42" s="35">
        <v>32.67</v>
      </c>
      <c r="AW42" s="35">
        <v>31.28</v>
      </c>
      <c r="AX42" s="35">
        <v>32.04</v>
      </c>
      <c r="AY42" s="35">
        <v>34.44</v>
      </c>
      <c r="AZ42" s="35">
        <v>31.85</v>
      </c>
      <c r="BA42" s="32">
        <f t="shared" si="0"/>
        <v>32.893913043478257</v>
      </c>
    </row>
    <row r="43" spans="1:53" s="31" customFormat="1" x14ac:dyDescent="0.25">
      <c r="A43" s="23">
        <v>45</v>
      </c>
      <c r="B43" s="23" t="s">
        <v>454</v>
      </c>
      <c r="C43" s="23" t="s">
        <v>262</v>
      </c>
      <c r="D43" s="23" t="s">
        <v>46</v>
      </c>
      <c r="E43" s="34">
        <v>26.47</v>
      </c>
      <c r="F43" s="34">
        <v>27.63</v>
      </c>
      <c r="G43" s="34">
        <v>26.95</v>
      </c>
      <c r="H43" s="34">
        <v>27.15</v>
      </c>
      <c r="I43" s="34">
        <v>27.14</v>
      </c>
      <c r="J43" s="34">
        <v>28.78</v>
      </c>
      <c r="K43" s="34">
        <v>26.22</v>
      </c>
      <c r="L43" s="34">
        <v>27.65</v>
      </c>
      <c r="M43" s="34">
        <v>28.05</v>
      </c>
      <c r="N43" s="34">
        <v>28.92</v>
      </c>
      <c r="O43" s="34">
        <v>26.74</v>
      </c>
      <c r="P43" s="34">
        <v>26.98</v>
      </c>
      <c r="Q43" s="34">
        <v>27.6</v>
      </c>
      <c r="R43" s="34">
        <v>29</v>
      </c>
      <c r="S43" s="34">
        <v>27.11</v>
      </c>
      <c r="T43" s="34">
        <v>28.06</v>
      </c>
      <c r="U43" s="34">
        <v>29</v>
      </c>
      <c r="V43" s="34">
        <v>25.44</v>
      </c>
      <c r="W43" s="34">
        <v>27.08</v>
      </c>
      <c r="X43" s="34">
        <v>26.83</v>
      </c>
      <c r="Y43" s="34">
        <v>26.9</v>
      </c>
      <c r="Z43" s="34">
        <v>26.93</v>
      </c>
      <c r="AA43" s="34">
        <v>27.98</v>
      </c>
      <c r="AB43" s="34">
        <v>26.07</v>
      </c>
      <c r="AC43" s="34">
        <v>25.05</v>
      </c>
      <c r="AD43" s="34">
        <v>26.62</v>
      </c>
      <c r="AE43" s="34">
        <v>29.18</v>
      </c>
      <c r="AF43" s="34">
        <v>27.94</v>
      </c>
      <c r="AG43" s="34">
        <v>27.08</v>
      </c>
      <c r="AH43" s="34">
        <v>27.68</v>
      </c>
      <c r="AI43" s="34">
        <v>26.69</v>
      </c>
      <c r="AJ43" s="34">
        <v>28.06</v>
      </c>
      <c r="AK43" s="34">
        <v>25.87</v>
      </c>
      <c r="AL43" s="34">
        <v>25.93</v>
      </c>
      <c r="AM43" s="34">
        <v>26.87</v>
      </c>
      <c r="AN43" s="34">
        <v>27.42</v>
      </c>
      <c r="AO43" s="34">
        <v>27.3</v>
      </c>
      <c r="AP43" s="34">
        <v>26.66</v>
      </c>
      <c r="AQ43" s="34">
        <v>25.85</v>
      </c>
      <c r="AR43" s="34">
        <v>26.44</v>
      </c>
      <c r="AS43" s="34">
        <v>27.17</v>
      </c>
      <c r="AT43" s="34">
        <v>26.86</v>
      </c>
      <c r="AU43" s="34">
        <v>28.14</v>
      </c>
      <c r="AV43" s="34">
        <v>26.57</v>
      </c>
      <c r="AW43" s="34">
        <v>26.05</v>
      </c>
      <c r="AX43" s="34">
        <v>26.47</v>
      </c>
      <c r="AY43" s="34">
        <v>26.7</v>
      </c>
      <c r="AZ43" s="34">
        <v>26.31</v>
      </c>
      <c r="BA43" s="32">
        <f t="shared" si="0"/>
        <v>27.11645833333333</v>
      </c>
    </row>
    <row r="44" spans="1:53" s="31" customFormat="1" x14ac:dyDescent="0.25">
      <c r="A44" s="24">
        <v>46</v>
      </c>
      <c r="B44" s="24" t="s">
        <v>455</v>
      </c>
      <c r="C44" s="24" t="s">
        <v>263</v>
      </c>
      <c r="D44" s="24" t="s">
        <v>47</v>
      </c>
      <c r="E44" s="35">
        <v>25.07</v>
      </c>
      <c r="F44" s="35">
        <v>26.42</v>
      </c>
      <c r="G44" s="35">
        <v>25.56</v>
      </c>
      <c r="H44" s="35">
        <v>26.12</v>
      </c>
      <c r="I44" s="35">
        <v>26.43</v>
      </c>
      <c r="J44" s="35">
        <v>27.43</v>
      </c>
      <c r="K44" s="35">
        <v>24.95</v>
      </c>
      <c r="L44" s="35">
        <v>26.68</v>
      </c>
      <c r="M44" s="35">
        <v>26.65</v>
      </c>
      <c r="N44" s="35">
        <v>27.81</v>
      </c>
      <c r="O44" s="35">
        <v>25.94</v>
      </c>
      <c r="P44" s="35">
        <v>26</v>
      </c>
      <c r="Q44" s="35">
        <v>26.61</v>
      </c>
      <c r="R44" s="35">
        <v>28.03</v>
      </c>
      <c r="S44" s="35">
        <v>26</v>
      </c>
      <c r="T44" s="35">
        <v>26.99</v>
      </c>
      <c r="U44" s="35">
        <v>28.06</v>
      </c>
      <c r="V44" s="35">
        <v>24.74</v>
      </c>
      <c r="W44" s="35">
        <v>26</v>
      </c>
      <c r="X44" s="35">
        <v>25.87</v>
      </c>
      <c r="Y44" s="35">
        <v>25.51</v>
      </c>
      <c r="Z44" s="35">
        <v>25.82</v>
      </c>
      <c r="AA44" s="35">
        <v>27.43</v>
      </c>
      <c r="AB44" s="35">
        <v>25.7</v>
      </c>
      <c r="AC44" s="35">
        <v>24.05</v>
      </c>
      <c r="AD44" s="35">
        <v>25.47</v>
      </c>
      <c r="AE44" s="35">
        <v>28.27</v>
      </c>
      <c r="AF44" s="35">
        <v>27.06</v>
      </c>
      <c r="AG44" s="35">
        <v>26.26</v>
      </c>
      <c r="AH44" s="35">
        <v>26.54</v>
      </c>
      <c r="AI44" s="35">
        <v>25.74</v>
      </c>
      <c r="AJ44" s="35">
        <v>26.98</v>
      </c>
      <c r="AK44" s="35">
        <v>24.9</v>
      </c>
      <c r="AL44" s="35">
        <v>25</v>
      </c>
      <c r="AM44" s="35">
        <v>25.43</v>
      </c>
      <c r="AN44" s="35">
        <v>25.96</v>
      </c>
      <c r="AO44" s="35">
        <v>26.05</v>
      </c>
      <c r="AP44" s="35">
        <v>25.31</v>
      </c>
      <c r="AQ44" s="35">
        <v>24.61</v>
      </c>
      <c r="AR44" s="35">
        <v>24.77</v>
      </c>
      <c r="AS44" s="35">
        <v>25.35</v>
      </c>
      <c r="AT44" s="35">
        <v>25.13</v>
      </c>
      <c r="AU44" s="35">
        <v>27</v>
      </c>
      <c r="AV44" s="35">
        <v>25.31</v>
      </c>
      <c r="AW44" s="35">
        <v>24.64</v>
      </c>
      <c r="AX44" s="35">
        <v>24.96</v>
      </c>
      <c r="AY44" s="35">
        <v>25.49</v>
      </c>
      <c r="AZ44" s="35">
        <v>24.76</v>
      </c>
      <c r="BA44" s="32">
        <f t="shared" si="0"/>
        <v>25.976249999999997</v>
      </c>
    </row>
    <row r="45" spans="1:53" s="31" customFormat="1" x14ac:dyDescent="0.25">
      <c r="A45" s="23">
        <v>47</v>
      </c>
      <c r="B45" s="23" t="s">
        <v>456</v>
      </c>
      <c r="C45" s="23" t="s">
        <v>264</v>
      </c>
      <c r="D45" s="23" t="s">
        <v>48</v>
      </c>
      <c r="E45" s="34">
        <v>29.65</v>
      </c>
      <c r="F45" s="34">
        <v>31.81</v>
      </c>
      <c r="G45" s="34">
        <v>30.72</v>
      </c>
      <c r="H45" s="34">
        <v>31.73</v>
      </c>
      <c r="I45" s="34">
        <v>31.69</v>
      </c>
      <c r="J45" s="34">
        <v>32.76</v>
      </c>
      <c r="K45" s="34">
        <v>29.56</v>
      </c>
      <c r="L45" s="34">
        <v>32.049999999999997</v>
      </c>
      <c r="M45" s="34">
        <v>31.86</v>
      </c>
      <c r="N45" s="34">
        <v>33.770000000000003</v>
      </c>
      <c r="O45" s="34">
        <v>31.13</v>
      </c>
      <c r="P45" s="34">
        <v>31.18</v>
      </c>
      <c r="Q45" s="34">
        <v>30.21</v>
      </c>
      <c r="R45" s="34">
        <v>33.35</v>
      </c>
      <c r="S45" s="34">
        <v>30.1</v>
      </c>
      <c r="T45" s="34">
        <v>32.74</v>
      </c>
      <c r="U45" s="34">
        <v>34.07</v>
      </c>
      <c r="V45" s="34">
        <v>31.25</v>
      </c>
      <c r="W45" s="34">
        <v>30.25</v>
      </c>
      <c r="X45" s="34">
        <v>30.61</v>
      </c>
      <c r="Y45" s="34">
        <v>31.01</v>
      </c>
      <c r="Z45" s="34">
        <v>30.86</v>
      </c>
      <c r="AA45" s="34">
        <v>32.200000000000003</v>
      </c>
      <c r="AB45" s="34">
        <v>31.47</v>
      </c>
      <c r="AC45" s="34">
        <v>30.65</v>
      </c>
      <c r="AD45" s="34">
        <v>30.23</v>
      </c>
      <c r="AE45" s="34">
        <v>33.54</v>
      </c>
      <c r="AF45" s="34">
        <v>31.97</v>
      </c>
      <c r="AG45" s="34">
        <v>31.63</v>
      </c>
      <c r="AH45" s="34">
        <v>31.75</v>
      </c>
      <c r="AI45" s="34">
        <v>29.93</v>
      </c>
      <c r="AJ45" s="34">
        <v>31.64</v>
      </c>
      <c r="AK45" s="34">
        <v>30.66</v>
      </c>
      <c r="AL45" s="34">
        <v>29.81</v>
      </c>
      <c r="AM45" s="34">
        <v>30.68</v>
      </c>
      <c r="AN45" s="34">
        <v>31.04</v>
      </c>
      <c r="AO45" s="34">
        <v>31.12</v>
      </c>
      <c r="AP45" s="34">
        <v>30.95</v>
      </c>
      <c r="AQ45" s="34">
        <v>29.74</v>
      </c>
      <c r="AR45" s="34">
        <v>30.78</v>
      </c>
      <c r="AS45" s="34">
        <v>31.32</v>
      </c>
      <c r="AT45" s="34">
        <v>31.01</v>
      </c>
      <c r="AU45" s="34">
        <v>30.85</v>
      </c>
      <c r="AV45" s="34">
        <v>29.98</v>
      </c>
      <c r="AW45" s="34">
        <v>30.31</v>
      </c>
      <c r="AX45" s="34">
        <v>31.03</v>
      </c>
      <c r="AY45" s="34">
        <v>31.76</v>
      </c>
      <c r="AZ45" s="34">
        <v>31.49</v>
      </c>
      <c r="BA45" s="32">
        <f t="shared" si="0"/>
        <v>31.247916666666658</v>
      </c>
    </row>
    <row r="46" spans="1:53" s="31" customFormat="1" x14ac:dyDescent="0.25">
      <c r="A46" s="24">
        <v>48</v>
      </c>
      <c r="B46" s="24" t="s">
        <v>457</v>
      </c>
      <c r="C46" s="24" t="s">
        <v>265</v>
      </c>
      <c r="D46" s="24" t="s">
        <v>49</v>
      </c>
      <c r="E46" s="35">
        <v>31.56</v>
      </c>
      <c r="F46" s="35">
        <v>32.35</v>
      </c>
      <c r="G46" s="35">
        <v>31.25</v>
      </c>
      <c r="H46" s="35">
        <v>32.270000000000003</v>
      </c>
      <c r="I46" s="35">
        <v>32.96</v>
      </c>
      <c r="J46" s="35">
        <v>33.200000000000003</v>
      </c>
      <c r="K46" s="35">
        <v>31.12</v>
      </c>
      <c r="L46" s="35">
        <v>32.229999999999997</v>
      </c>
      <c r="M46" s="35">
        <v>32.729999999999997</v>
      </c>
      <c r="N46" s="35">
        <v>34.19</v>
      </c>
      <c r="O46" s="35">
        <v>31.14</v>
      </c>
      <c r="P46" s="35">
        <v>31.99</v>
      </c>
      <c r="Q46" s="35">
        <v>32.54</v>
      </c>
      <c r="R46" s="35">
        <v>34.32</v>
      </c>
      <c r="S46" s="35">
        <v>32.14</v>
      </c>
      <c r="T46" s="35">
        <v>33.01</v>
      </c>
      <c r="U46" s="35">
        <v>34.44</v>
      </c>
      <c r="V46" s="35">
        <v>30.69</v>
      </c>
      <c r="W46" s="35">
        <v>31.64</v>
      </c>
      <c r="X46" s="35">
        <v>31.93</v>
      </c>
      <c r="Y46" s="35">
        <v>31.62</v>
      </c>
      <c r="Z46" s="35">
        <v>31.64</v>
      </c>
      <c r="AA46" s="35">
        <v>32.729999999999997</v>
      </c>
      <c r="AB46" s="35">
        <v>31.59</v>
      </c>
      <c r="AC46" s="35">
        <v>30.46</v>
      </c>
      <c r="AD46" s="35">
        <v>31.56</v>
      </c>
      <c r="AE46" s="35">
        <v>34.64</v>
      </c>
      <c r="AF46" s="35">
        <v>33.11</v>
      </c>
      <c r="AG46" s="35">
        <v>31.95</v>
      </c>
      <c r="AH46" s="35">
        <v>32.28</v>
      </c>
      <c r="AI46" s="35">
        <v>31.59</v>
      </c>
      <c r="AJ46" s="35">
        <v>32.979999999999997</v>
      </c>
      <c r="AK46" s="35">
        <v>30.7</v>
      </c>
      <c r="AL46" s="35">
        <v>31.48</v>
      </c>
      <c r="AM46" s="35">
        <v>32</v>
      </c>
      <c r="AN46" s="35">
        <v>32.28</v>
      </c>
      <c r="AO46" s="35">
        <v>31.58</v>
      </c>
      <c r="AP46" s="35">
        <v>31.7</v>
      </c>
      <c r="AQ46" s="35">
        <v>31</v>
      </c>
      <c r="AR46" s="35">
        <v>31.48</v>
      </c>
      <c r="AS46" s="35">
        <v>31.88</v>
      </c>
      <c r="AT46" s="35">
        <v>31.88</v>
      </c>
      <c r="AU46" s="35">
        <v>32.909999999999997</v>
      </c>
      <c r="AV46" s="35">
        <v>32.29</v>
      </c>
      <c r="AW46" s="35">
        <v>31.32</v>
      </c>
      <c r="AX46" s="35">
        <v>31.48</v>
      </c>
      <c r="AY46" s="35">
        <v>31.7</v>
      </c>
      <c r="AZ46" s="35">
        <v>31</v>
      </c>
      <c r="BA46" s="32">
        <f t="shared" si="0"/>
        <v>32.094375000000007</v>
      </c>
    </row>
    <row r="47" spans="1:53" x14ac:dyDescent="0.25">
      <c r="A47" s="23">
        <v>49</v>
      </c>
      <c r="B47" s="23" t="s">
        <v>458</v>
      </c>
      <c r="C47" s="23" t="s">
        <v>266</v>
      </c>
      <c r="D47" s="23" t="s">
        <v>50</v>
      </c>
      <c r="E47" s="34">
        <v>30.78</v>
      </c>
      <c r="F47" s="34">
        <v>33.81</v>
      </c>
      <c r="G47" s="34">
        <v>31.91</v>
      </c>
      <c r="H47" s="34">
        <v>34.630000000000003</v>
      </c>
      <c r="I47" s="34">
        <v>32.68</v>
      </c>
      <c r="J47" s="34">
        <v>33.19</v>
      </c>
      <c r="K47" s="34">
        <v>31.61</v>
      </c>
      <c r="L47" s="34">
        <v>32.96</v>
      </c>
      <c r="M47" s="34">
        <v>33.01</v>
      </c>
      <c r="N47" s="34">
        <v>33.83</v>
      </c>
      <c r="O47" s="34">
        <v>31.77</v>
      </c>
      <c r="P47" s="34">
        <v>31.68</v>
      </c>
      <c r="Q47" s="34">
        <v>32.659999999999997</v>
      </c>
      <c r="R47" s="34">
        <v>34.659999999999997</v>
      </c>
      <c r="S47" s="34">
        <v>31.63</v>
      </c>
      <c r="T47" s="34">
        <v>33.630000000000003</v>
      </c>
      <c r="U47" s="34">
        <v>34.729999999999997</v>
      </c>
      <c r="V47" s="34">
        <v>32.729999999999997</v>
      </c>
      <c r="W47" s="34">
        <v>32.520000000000003</v>
      </c>
      <c r="X47" s="34">
        <v>31.92</v>
      </c>
      <c r="Y47" s="34">
        <v>32.159999999999997</v>
      </c>
      <c r="Z47" s="34">
        <v>32.56</v>
      </c>
      <c r="AA47" s="34">
        <v>33.74</v>
      </c>
      <c r="AB47" s="34">
        <v>32.72</v>
      </c>
      <c r="AC47" s="34">
        <v>33.049999999999997</v>
      </c>
      <c r="AD47" s="34">
        <v>32.11</v>
      </c>
      <c r="AE47" s="34">
        <v>34.119999999999997</v>
      </c>
      <c r="AF47" s="34">
        <v>33.130000000000003</v>
      </c>
      <c r="AG47" s="34">
        <v>33.04</v>
      </c>
      <c r="AH47" s="34">
        <v>32.76</v>
      </c>
      <c r="AI47" s="34">
        <v>31.73</v>
      </c>
      <c r="AJ47" s="34">
        <v>33.24</v>
      </c>
      <c r="AK47" s="34">
        <v>32.479999999999997</v>
      </c>
      <c r="AL47" s="34">
        <v>31.93</v>
      </c>
      <c r="AM47" s="34">
        <v>31.69</v>
      </c>
      <c r="AN47" s="34">
        <v>31.92</v>
      </c>
      <c r="AO47" s="34">
        <v>31.45</v>
      </c>
      <c r="AP47" s="34">
        <v>31.28</v>
      </c>
      <c r="AQ47" s="34">
        <v>30.53</v>
      </c>
      <c r="AR47" s="34">
        <v>32.200000000000003</v>
      </c>
      <c r="AS47" s="34">
        <v>32.06</v>
      </c>
      <c r="AT47" s="34">
        <v>32.42</v>
      </c>
      <c r="AU47" s="34">
        <v>31.75</v>
      </c>
      <c r="AV47" s="34">
        <v>30.29</v>
      </c>
      <c r="AW47" s="34">
        <v>30.76</v>
      </c>
      <c r="AX47" s="34">
        <v>31.6</v>
      </c>
      <c r="AY47" s="34">
        <v>33.020000000000003</v>
      </c>
      <c r="AZ47" s="34">
        <v>31.76</v>
      </c>
      <c r="BA47" s="32">
        <f t="shared" si="0"/>
        <v>32.454999999999998</v>
      </c>
    </row>
    <row r="48" spans="1:53" x14ac:dyDescent="0.25">
      <c r="A48" s="24">
        <v>50</v>
      </c>
      <c r="B48" s="24" t="s">
        <v>459</v>
      </c>
      <c r="C48" s="24" t="s">
        <v>267</v>
      </c>
      <c r="D48" s="24" t="s">
        <v>51</v>
      </c>
      <c r="E48" s="35">
        <v>30.61</v>
      </c>
      <c r="F48" s="35">
        <v>30.72</v>
      </c>
      <c r="G48" s="35">
        <v>30.18</v>
      </c>
      <c r="H48" s="35">
        <v>31.24</v>
      </c>
      <c r="I48" s="35">
        <v>30.98</v>
      </c>
      <c r="J48" s="35">
        <v>32.08</v>
      </c>
      <c r="K48" s="35">
        <v>30.57</v>
      </c>
      <c r="L48" s="35">
        <v>32</v>
      </c>
      <c r="M48" s="35">
        <v>31.1</v>
      </c>
      <c r="N48" s="35">
        <v>32.81</v>
      </c>
      <c r="O48" s="35">
        <v>29.96</v>
      </c>
      <c r="P48" s="35">
        <v>30.8</v>
      </c>
      <c r="Q48" s="35">
        <v>32.74</v>
      </c>
      <c r="R48" s="35">
        <v>32.86</v>
      </c>
      <c r="S48" s="35">
        <v>31.17</v>
      </c>
      <c r="T48" s="35">
        <v>31.21</v>
      </c>
      <c r="U48" s="35">
        <v>31.91</v>
      </c>
      <c r="V48" s="35">
        <v>29.95</v>
      </c>
      <c r="W48" s="35">
        <v>31.29</v>
      </c>
      <c r="X48" s="35">
        <v>30.81</v>
      </c>
      <c r="Y48" s="35">
        <v>30.76</v>
      </c>
      <c r="Z48" s="35">
        <v>30.93</v>
      </c>
      <c r="AA48" s="35">
        <v>31.85</v>
      </c>
      <c r="AB48" s="35">
        <v>30.8</v>
      </c>
      <c r="AC48" s="35">
        <v>29.55</v>
      </c>
      <c r="AD48" s="35">
        <v>30.34</v>
      </c>
      <c r="AE48" s="35">
        <v>32.75</v>
      </c>
      <c r="AF48" s="35">
        <v>31.66</v>
      </c>
      <c r="AG48" s="35">
        <v>30.57</v>
      </c>
      <c r="AH48" s="35">
        <v>31.22</v>
      </c>
      <c r="AI48" s="35">
        <v>30.21</v>
      </c>
      <c r="AJ48" s="35">
        <v>31.54</v>
      </c>
      <c r="AK48" s="35">
        <v>29.64</v>
      </c>
      <c r="AL48" s="35">
        <v>29.85</v>
      </c>
      <c r="AM48" s="35">
        <v>30.11</v>
      </c>
      <c r="AN48" s="35">
        <v>30.65</v>
      </c>
      <c r="AO48" s="35">
        <v>29.28</v>
      </c>
      <c r="AP48" s="35">
        <v>29.56</v>
      </c>
      <c r="AQ48" s="35">
        <v>29.55</v>
      </c>
      <c r="AR48" s="35">
        <v>29.74</v>
      </c>
      <c r="AS48" s="35">
        <v>29.71</v>
      </c>
      <c r="AT48" s="35">
        <v>29.84</v>
      </c>
      <c r="AU48" s="35">
        <v>32.130000000000003</v>
      </c>
      <c r="AV48" s="35">
        <v>30.53</v>
      </c>
      <c r="AW48" s="35">
        <v>30.33</v>
      </c>
      <c r="AX48" s="35">
        <v>27.93</v>
      </c>
      <c r="AY48" s="35">
        <v>30.85</v>
      </c>
      <c r="AZ48" s="35">
        <v>30.05</v>
      </c>
      <c r="BA48" s="32">
        <f t="shared" si="0"/>
        <v>30.76916666666666</v>
      </c>
    </row>
    <row r="49" spans="1:53" x14ac:dyDescent="0.25">
      <c r="A49" s="24">
        <v>52</v>
      </c>
      <c r="B49" s="24" t="s">
        <v>461</v>
      </c>
      <c r="C49" s="24" t="s">
        <v>269</v>
      </c>
      <c r="D49" s="24" t="s">
        <v>52</v>
      </c>
      <c r="E49" s="35">
        <v>30.84</v>
      </c>
      <c r="F49" s="35">
        <v>31.19</v>
      </c>
      <c r="G49" s="35">
        <v>30.7</v>
      </c>
      <c r="H49" s="35">
        <v>30.86</v>
      </c>
      <c r="I49" s="35">
        <v>31.18</v>
      </c>
      <c r="J49" s="35">
        <v>32.21</v>
      </c>
      <c r="K49" s="35">
        <v>29.98</v>
      </c>
      <c r="L49" s="35">
        <v>31.55</v>
      </c>
      <c r="M49" s="35">
        <v>31.47</v>
      </c>
      <c r="N49" s="35">
        <v>32.56</v>
      </c>
      <c r="O49" s="35">
        <v>30.56</v>
      </c>
      <c r="P49" s="35">
        <v>30.63</v>
      </c>
      <c r="Q49" s="35">
        <v>31.24</v>
      </c>
      <c r="R49" s="35">
        <v>33.69</v>
      </c>
      <c r="S49" s="35">
        <v>30.84</v>
      </c>
      <c r="T49" s="35">
        <v>31.64</v>
      </c>
      <c r="U49" s="35">
        <v>33.28</v>
      </c>
      <c r="V49" s="35">
        <v>29.53</v>
      </c>
      <c r="W49" s="35">
        <v>30.61</v>
      </c>
      <c r="X49" s="35">
        <v>31.14</v>
      </c>
      <c r="Y49" s="35">
        <v>30.83</v>
      </c>
      <c r="Z49" s="35">
        <v>30.69</v>
      </c>
      <c r="AA49" s="35">
        <v>32.32</v>
      </c>
      <c r="AB49" s="35">
        <v>30.12</v>
      </c>
      <c r="AC49" s="35">
        <v>28.95</v>
      </c>
      <c r="AD49" s="35">
        <v>30.3</v>
      </c>
      <c r="AE49" s="35">
        <v>32.25</v>
      </c>
      <c r="AF49" s="35">
        <v>31.46</v>
      </c>
      <c r="AG49" s="35">
        <v>31.2</v>
      </c>
      <c r="AH49" s="35">
        <v>31.69</v>
      </c>
      <c r="AI49" s="35">
        <v>30.25</v>
      </c>
      <c r="AJ49" s="35">
        <v>31.45</v>
      </c>
      <c r="AK49" s="35">
        <v>29.59</v>
      </c>
      <c r="AL49" s="35">
        <v>30.03</v>
      </c>
      <c r="AM49" s="35">
        <v>30.63</v>
      </c>
      <c r="AN49" s="35">
        <v>30.89</v>
      </c>
      <c r="AO49" s="35">
        <v>30.78</v>
      </c>
      <c r="AP49" s="35">
        <v>30.02</v>
      </c>
      <c r="AQ49" s="35">
        <v>30.11</v>
      </c>
      <c r="AR49" s="35">
        <v>29.69</v>
      </c>
      <c r="AS49" s="35">
        <v>30.03</v>
      </c>
      <c r="AT49" s="35">
        <v>30.63</v>
      </c>
      <c r="AU49" s="35">
        <v>32.799999999999997</v>
      </c>
      <c r="AV49" s="35">
        <v>30.66</v>
      </c>
      <c r="AW49" s="35">
        <v>29.95</v>
      </c>
      <c r="AX49" s="35">
        <v>29.7</v>
      </c>
      <c r="AY49" s="35">
        <v>30.32</v>
      </c>
      <c r="AZ49" s="35">
        <v>29.78</v>
      </c>
      <c r="BA49" s="32">
        <f t="shared" si="0"/>
        <v>30.892083333333343</v>
      </c>
    </row>
    <row r="50" spans="1:53" x14ac:dyDescent="0.25">
      <c r="A50" s="23">
        <v>53</v>
      </c>
      <c r="B50" s="23" t="s">
        <v>462</v>
      </c>
      <c r="C50" s="23" t="s">
        <v>270</v>
      </c>
      <c r="D50" s="23" t="s">
        <v>53</v>
      </c>
      <c r="E50" s="34">
        <v>20.440000000000001</v>
      </c>
      <c r="F50" s="34">
        <v>20.75</v>
      </c>
      <c r="G50" s="34">
        <v>20.53</v>
      </c>
      <c r="H50" s="34">
        <v>20.28</v>
      </c>
      <c r="I50" s="34">
        <v>20.91</v>
      </c>
      <c r="J50" s="34">
        <v>21.81</v>
      </c>
      <c r="K50" s="34">
        <v>19.55</v>
      </c>
      <c r="L50" s="34">
        <v>21.17</v>
      </c>
      <c r="M50" s="34">
        <v>21.14</v>
      </c>
      <c r="N50" s="34">
        <v>22.7</v>
      </c>
      <c r="O50" s="34">
        <v>20.5</v>
      </c>
      <c r="P50" s="34">
        <v>20.61</v>
      </c>
      <c r="Q50" s="34">
        <v>22.16</v>
      </c>
      <c r="R50" s="34">
        <v>22.62</v>
      </c>
      <c r="S50" s="34">
        <v>21.13</v>
      </c>
      <c r="T50" s="34">
        <v>21.25</v>
      </c>
      <c r="U50" s="34">
        <v>22.24</v>
      </c>
      <c r="V50" s="34">
        <v>18.25</v>
      </c>
      <c r="W50" s="34">
        <v>20.81</v>
      </c>
      <c r="X50" s="34">
        <v>20.51</v>
      </c>
      <c r="Y50" s="34">
        <v>20.11</v>
      </c>
      <c r="Z50" s="34">
        <v>20.56</v>
      </c>
      <c r="AA50" s="34">
        <v>22.05</v>
      </c>
      <c r="AB50" s="34">
        <v>19.690000000000001</v>
      </c>
      <c r="AC50" s="34">
        <v>17.79</v>
      </c>
      <c r="AD50" s="34">
        <v>19.920000000000002</v>
      </c>
      <c r="AE50" s="34">
        <v>23.14</v>
      </c>
      <c r="AF50" s="34">
        <v>21.6</v>
      </c>
      <c r="AG50" s="34">
        <v>20.440000000000001</v>
      </c>
      <c r="AH50" s="34">
        <v>20.56</v>
      </c>
      <c r="AI50" s="34">
        <v>20.51</v>
      </c>
      <c r="AJ50" s="34">
        <v>21.68</v>
      </c>
      <c r="AK50" s="34">
        <v>18.87</v>
      </c>
      <c r="AL50" s="34">
        <v>19.27</v>
      </c>
      <c r="AM50" s="34">
        <v>20.6</v>
      </c>
      <c r="AN50" s="34">
        <v>21.16</v>
      </c>
      <c r="AO50" s="34">
        <v>21.48</v>
      </c>
      <c r="AP50" s="34">
        <v>20.11</v>
      </c>
      <c r="AQ50" s="34">
        <v>19.72</v>
      </c>
      <c r="AR50" s="34">
        <v>19.5</v>
      </c>
      <c r="AS50" s="34">
        <v>20.25</v>
      </c>
      <c r="AT50" s="34">
        <v>19.98</v>
      </c>
      <c r="AU50" s="34">
        <v>22.89</v>
      </c>
      <c r="AV50" s="34">
        <v>20.64</v>
      </c>
      <c r="AW50" s="34">
        <v>19.52</v>
      </c>
      <c r="AX50" s="34">
        <v>19.68</v>
      </c>
      <c r="AY50" s="34">
        <v>19.739999999999998</v>
      </c>
      <c r="AZ50" s="34">
        <v>19.57</v>
      </c>
      <c r="BA50" s="32">
        <f t="shared" si="0"/>
        <v>20.633125</v>
      </c>
    </row>
    <row r="51" spans="1:53" x14ac:dyDescent="0.25">
      <c r="A51" s="24">
        <v>54</v>
      </c>
      <c r="B51" s="24" t="s">
        <v>463</v>
      </c>
      <c r="C51" s="24" t="s">
        <v>271</v>
      </c>
      <c r="D51" s="24" t="s">
        <v>54</v>
      </c>
      <c r="E51" s="35">
        <v>32.49</v>
      </c>
      <c r="F51" s="35">
        <v>33.909999999999997</v>
      </c>
      <c r="G51" s="35">
        <v>33.47</v>
      </c>
      <c r="H51" s="67"/>
      <c r="I51" s="35">
        <v>34.380000000000003</v>
      </c>
      <c r="J51" s="63"/>
      <c r="K51" s="35">
        <v>33.15</v>
      </c>
      <c r="L51" s="35">
        <v>33.35</v>
      </c>
      <c r="M51" s="63"/>
      <c r="N51" s="35">
        <v>34.54</v>
      </c>
      <c r="O51" s="35">
        <v>33.07</v>
      </c>
      <c r="P51" s="35">
        <v>34.119999999999997</v>
      </c>
      <c r="Q51" s="35">
        <v>34.74</v>
      </c>
      <c r="R51" s="63"/>
      <c r="S51" s="35">
        <v>34.479999999999997</v>
      </c>
      <c r="T51" s="63"/>
      <c r="U51" s="67"/>
      <c r="V51" s="35">
        <v>34.53</v>
      </c>
      <c r="W51" s="35">
        <v>34.090000000000003</v>
      </c>
      <c r="X51" s="35">
        <v>33.65</v>
      </c>
      <c r="Y51" s="35">
        <v>34.270000000000003</v>
      </c>
      <c r="Z51" s="35">
        <v>33.909999999999997</v>
      </c>
      <c r="AA51" s="35">
        <v>34.89</v>
      </c>
      <c r="AB51" s="35">
        <v>34.700000000000003</v>
      </c>
      <c r="AC51" s="35">
        <v>33.380000000000003</v>
      </c>
      <c r="AD51" s="35">
        <v>33.81</v>
      </c>
      <c r="AE51" s="35">
        <v>34.96</v>
      </c>
      <c r="AF51" s="63"/>
      <c r="AG51" s="35">
        <v>33.72</v>
      </c>
      <c r="AH51" s="63"/>
      <c r="AI51" s="35">
        <v>33.75</v>
      </c>
      <c r="AJ51" s="63"/>
      <c r="AK51" s="35">
        <v>33.26</v>
      </c>
      <c r="AL51" s="35">
        <v>33.799999999999997</v>
      </c>
      <c r="AM51" s="35">
        <v>32.6</v>
      </c>
      <c r="AN51" s="35">
        <v>34.1</v>
      </c>
      <c r="AO51" s="35">
        <v>33.369999999999997</v>
      </c>
      <c r="AP51" s="35">
        <v>33.99</v>
      </c>
      <c r="AQ51" s="35">
        <v>32.82</v>
      </c>
      <c r="AR51" s="35">
        <v>33.5</v>
      </c>
      <c r="AS51" s="35">
        <v>33.76</v>
      </c>
      <c r="AT51" s="35">
        <v>34.799999999999997</v>
      </c>
      <c r="AU51" s="35">
        <v>33.130000000000003</v>
      </c>
      <c r="AV51" s="35">
        <v>33.25</v>
      </c>
      <c r="AW51" s="35">
        <v>32.67</v>
      </c>
      <c r="AX51" s="35">
        <v>32.93</v>
      </c>
      <c r="AY51" s="35">
        <v>34.130000000000003</v>
      </c>
      <c r="AZ51" s="35">
        <v>33.35</v>
      </c>
      <c r="BA51" s="32">
        <f t="shared" si="0"/>
        <v>33.764615384615396</v>
      </c>
    </row>
    <row r="52" spans="1:53" x14ac:dyDescent="0.25">
      <c r="A52" s="23">
        <v>55</v>
      </c>
      <c r="B52" s="23" t="s">
        <v>464</v>
      </c>
      <c r="C52" s="23" t="s">
        <v>272</v>
      </c>
      <c r="D52" s="23" t="s">
        <v>55</v>
      </c>
      <c r="E52" s="34">
        <v>25.75</v>
      </c>
      <c r="F52" s="34">
        <v>28.14</v>
      </c>
      <c r="G52" s="34">
        <v>26.93</v>
      </c>
      <c r="H52" s="34">
        <v>28.48</v>
      </c>
      <c r="I52" s="34">
        <v>28.07</v>
      </c>
      <c r="J52" s="34">
        <v>29.44</v>
      </c>
      <c r="K52" s="34">
        <v>25.94</v>
      </c>
      <c r="L52" s="34">
        <v>28.19</v>
      </c>
      <c r="M52" s="34">
        <v>28.03</v>
      </c>
      <c r="N52" s="34">
        <v>29.42</v>
      </c>
      <c r="O52" s="34">
        <v>27.13</v>
      </c>
      <c r="P52" s="34">
        <v>27.44</v>
      </c>
      <c r="Q52" s="34">
        <v>26.87</v>
      </c>
      <c r="R52" s="34">
        <v>29.65</v>
      </c>
      <c r="S52" s="34">
        <v>26.93</v>
      </c>
      <c r="T52" s="34">
        <v>28.86</v>
      </c>
      <c r="U52" s="34">
        <v>29.95</v>
      </c>
      <c r="V52" s="34">
        <v>27.49</v>
      </c>
      <c r="W52" s="34">
        <v>26.73</v>
      </c>
      <c r="X52" s="34">
        <v>26.76</v>
      </c>
      <c r="Y52" s="34">
        <v>26.8</v>
      </c>
      <c r="Z52" s="34">
        <v>27.33</v>
      </c>
      <c r="AA52" s="34">
        <v>29.11</v>
      </c>
      <c r="AB52" s="34">
        <v>28.21</v>
      </c>
      <c r="AC52" s="34">
        <v>26.98</v>
      </c>
      <c r="AD52" s="34">
        <v>26.64</v>
      </c>
      <c r="AE52" s="34">
        <v>29.1</v>
      </c>
      <c r="AF52" s="34">
        <v>28.3</v>
      </c>
      <c r="AG52" s="34">
        <v>27.87</v>
      </c>
      <c r="AH52" s="34">
        <v>28.18</v>
      </c>
      <c r="AI52" s="34">
        <v>26.78</v>
      </c>
      <c r="AJ52" s="34">
        <v>28</v>
      </c>
      <c r="AK52" s="34">
        <v>27.34</v>
      </c>
      <c r="AL52" s="34">
        <v>27.49</v>
      </c>
      <c r="AM52" s="34">
        <v>26.79</v>
      </c>
      <c r="AN52" s="34">
        <v>27.07</v>
      </c>
      <c r="AO52" s="34">
        <v>27.12</v>
      </c>
      <c r="AP52" s="34">
        <v>27.04</v>
      </c>
      <c r="AQ52" s="34">
        <v>25.89</v>
      </c>
      <c r="AR52" s="34">
        <v>26.8</v>
      </c>
      <c r="AS52" s="34">
        <v>27.42</v>
      </c>
      <c r="AT52" s="34">
        <v>26.99</v>
      </c>
      <c r="AU52" s="34">
        <v>27.55</v>
      </c>
      <c r="AV52" s="34">
        <v>26.14</v>
      </c>
      <c r="AW52" s="34">
        <v>26.08</v>
      </c>
      <c r="AX52" s="34">
        <v>26.72</v>
      </c>
      <c r="AY52" s="34">
        <v>27.52</v>
      </c>
      <c r="AZ52" s="34">
        <v>27.01</v>
      </c>
      <c r="BA52" s="32">
        <f t="shared" si="0"/>
        <v>27.509791666666668</v>
      </c>
    </row>
    <row r="53" spans="1:53" x14ac:dyDescent="0.25">
      <c r="A53" s="24">
        <v>56</v>
      </c>
      <c r="B53" s="24" t="s">
        <v>465</v>
      </c>
      <c r="C53" s="24" t="s">
        <v>273</v>
      </c>
      <c r="D53" s="24" t="s">
        <v>56</v>
      </c>
      <c r="E53" s="35">
        <v>28.53</v>
      </c>
      <c r="F53" s="35">
        <v>29.87</v>
      </c>
      <c r="G53" s="35">
        <v>29.3</v>
      </c>
      <c r="H53" s="35">
        <v>29.71</v>
      </c>
      <c r="I53" s="35">
        <v>29.57</v>
      </c>
      <c r="J53" s="35">
        <v>31.22</v>
      </c>
      <c r="K53" s="35">
        <v>28.1</v>
      </c>
      <c r="L53" s="35">
        <v>29.24</v>
      </c>
      <c r="M53" s="35">
        <v>30.03</v>
      </c>
      <c r="N53" s="35">
        <v>31.33</v>
      </c>
      <c r="O53" s="35">
        <v>28.99</v>
      </c>
      <c r="P53" s="35">
        <v>29.19</v>
      </c>
      <c r="Q53" s="35">
        <v>29.96</v>
      </c>
      <c r="R53" s="35">
        <v>31.24</v>
      </c>
      <c r="S53" s="35">
        <v>29.29</v>
      </c>
      <c r="T53" s="35">
        <v>30.76</v>
      </c>
      <c r="U53" s="35">
        <v>31.43</v>
      </c>
      <c r="V53" s="35">
        <v>28.57</v>
      </c>
      <c r="W53" s="35">
        <v>29.42</v>
      </c>
      <c r="X53" s="35">
        <v>29.25</v>
      </c>
      <c r="Y53" s="35">
        <v>29.42</v>
      </c>
      <c r="Z53" s="35">
        <v>29.75</v>
      </c>
      <c r="AA53" s="35">
        <v>30.47</v>
      </c>
      <c r="AB53" s="35">
        <v>29.22</v>
      </c>
      <c r="AC53" s="35">
        <v>27.92</v>
      </c>
      <c r="AD53" s="35">
        <v>28.79</v>
      </c>
      <c r="AE53" s="35">
        <v>32.07</v>
      </c>
      <c r="AF53" s="35">
        <v>30.3</v>
      </c>
      <c r="AG53" s="35">
        <v>29.26</v>
      </c>
      <c r="AH53" s="35">
        <v>30.07</v>
      </c>
      <c r="AI53" s="35">
        <v>28.8</v>
      </c>
      <c r="AJ53" s="35">
        <v>30.09</v>
      </c>
      <c r="AK53" s="35">
        <v>28.75</v>
      </c>
      <c r="AL53" s="35">
        <v>30.29</v>
      </c>
      <c r="AM53" s="35">
        <v>29.81</v>
      </c>
      <c r="AN53" s="35">
        <v>30.1</v>
      </c>
      <c r="AO53" s="35">
        <v>29.32</v>
      </c>
      <c r="AP53" s="35">
        <v>29.21</v>
      </c>
      <c r="AQ53" s="35">
        <v>28.2</v>
      </c>
      <c r="AR53" s="35">
        <v>29.07</v>
      </c>
      <c r="AS53" s="35">
        <v>29.28</v>
      </c>
      <c r="AT53" s="35">
        <v>29.21</v>
      </c>
      <c r="AU53" s="35">
        <v>30.15</v>
      </c>
      <c r="AV53" s="35">
        <v>28.93</v>
      </c>
      <c r="AW53" s="35">
        <v>28.31</v>
      </c>
      <c r="AX53" s="35">
        <v>28.58</v>
      </c>
      <c r="AY53" s="35">
        <v>29.62</v>
      </c>
      <c r="AZ53" s="35">
        <v>28.73</v>
      </c>
      <c r="BA53" s="32">
        <f t="shared" si="0"/>
        <v>29.556666666666661</v>
      </c>
    </row>
    <row r="54" spans="1:53" x14ac:dyDescent="0.25">
      <c r="A54" s="23">
        <v>57</v>
      </c>
      <c r="B54" s="23" t="s">
        <v>466</v>
      </c>
      <c r="C54" s="23" t="s">
        <v>274</v>
      </c>
      <c r="D54" s="23" t="s">
        <v>57</v>
      </c>
      <c r="E54" s="34">
        <v>30.76</v>
      </c>
      <c r="F54" s="34">
        <v>32.950000000000003</v>
      </c>
      <c r="G54" s="34">
        <v>31.72</v>
      </c>
      <c r="H54" s="34">
        <v>33.32</v>
      </c>
      <c r="I54" s="34">
        <v>31.8</v>
      </c>
      <c r="J54" s="34">
        <v>34.340000000000003</v>
      </c>
      <c r="K54" s="34">
        <v>30.73</v>
      </c>
      <c r="L54" s="34">
        <v>31.79</v>
      </c>
      <c r="M54" s="34">
        <v>32.58</v>
      </c>
      <c r="N54" s="34">
        <v>33.799999999999997</v>
      </c>
      <c r="O54" s="34">
        <v>31.2</v>
      </c>
      <c r="P54" s="34">
        <v>31.47</v>
      </c>
      <c r="Q54" s="34">
        <v>31.71</v>
      </c>
      <c r="R54" s="34">
        <v>33.61</v>
      </c>
      <c r="S54" s="34">
        <v>31.31</v>
      </c>
      <c r="T54" s="34">
        <v>32.89</v>
      </c>
      <c r="U54" s="34">
        <v>33.53</v>
      </c>
      <c r="V54" s="34">
        <v>31.42</v>
      </c>
      <c r="W54" s="34">
        <v>31.94</v>
      </c>
      <c r="X54" s="34">
        <v>31.61</v>
      </c>
      <c r="Y54" s="34">
        <v>31.66</v>
      </c>
      <c r="Z54" s="34">
        <v>31.78</v>
      </c>
      <c r="AA54" s="34">
        <v>32.81</v>
      </c>
      <c r="AB54" s="34">
        <v>32.119999999999997</v>
      </c>
      <c r="AC54" s="34">
        <v>31.06</v>
      </c>
      <c r="AD54" s="34">
        <v>31.16</v>
      </c>
      <c r="AE54" s="34">
        <v>34.229999999999997</v>
      </c>
      <c r="AF54" s="34">
        <v>32.880000000000003</v>
      </c>
      <c r="AG54" s="34">
        <v>32.119999999999997</v>
      </c>
      <c r="AH54" s="34">
        <v>33.020000000000003</v>
      </c>
      <c r="AI54" s="34">
        <v>31.57</v>
      </c>
      <c r="AJ54" s="34">
        <v>32.19</v>
      </c>
      <c r="AK54" s="34">
        <v>31.73</v>
      </c>
      <c r="AL54" s="34">
        <v>30.96</v>
      </c>
      <c r="AM54" s="34">
        <v>31.32</v>
      </c>
      <c r="AN54" s="34">
        <v>31.8</v>
      </c>
      <c r="AO54" s="34">
        <v>31.87</v>
      </c>
      <c r="AP54" s="34">
        <v>31.7</v>
      </c>
      <c r="AQ54" s="34">
        <v>30.31</v>
      </c>
      <c r="AR54" s="34">
        <v>31.69</v>
      </c>
      <c r="AS54" s="34">
        <v>32.450000000000003</v>
      </c>
      <c r="AT54" s="34">
        <v>31.93</v>
      </c>
      <c r="AU54" s="34">
        <v>32.229999999999997</v>
      </c>
      <c r="AV54" s="34">
        <v>30.72</v>
      </c>
      <c r="AW54" s="34">
        <v>31.01</v>
      </c>
      <c r="AX54" s="34">
        <v>30.71</v>
      </c>
      <c r="AY54" s="34">
        <v>31.89</v>
      </c>
      <c r="AZ54" s="34">
        <v>30.85</v>
      </c>
      <c r="BA54" s="32">
        <f t="shared" si="0"/>
        <v>31.963541666666668</v>
      </c>
    </row>
    <row r="55" spans="1:53" x14ac:dyDescent="0.25">
      <c r="A55" s="24">
        <v>58</v>
      </c>
      <c r="B55" s="24" t="s">
        <v>467</v>
      </c>
      <c r="C55" s="24" t="s">
        <v>275</v>
      </c>
      <c r="D55" s="24" t="s">
        <v>58</v>
      </c>
      <c r="E55" s="35">
        <v>27.15</v>
      </c>
      <c r="F55" s="35">
        <v>29.5</v>
      </c>
      <c r="G55" s="35">
        <v>28.56</v>
      </c>
      <c r="H55" s="35">
        <v>28.91</v>
      </c>
      <c r="I55" s="35">
        <v>28.61</v>
      </c>
      <c r="J55" s="35">
        <v>29.96</v>
      </c>
      <c r="K55" s="35">
        <v>27.31</v>
      </c>
      <c r="L55" s="35">
        <v>28.91</v>
      </c>
      <c r="M55" s="35">
        <v>29.02</v>
      </c>
      <c r="N55" s="35">
        <v>30.3</v>
      </c>
      <c r="O55" s="35">
        <v>28.16</v>
      </c>
      <c r="P55" s="35">
        <v>28.48</v>
      </c>
      <c r="Q55" s="35">
        <v>27.77</v>
      </c>
      <c r="R55" s="35">
        <v>29.59</v>
      </c>
      <c r="S55" s="35">
        <v>27.73</v>
      </c>
      <c r="T55" s="35">
        <v>30.08</v>
      </c>
      <c r="U55" s="35">
        <v>30.29</v>
      </c>
      <c r="V55" s="35">
        <v>27.89</v>
      </c>
      <c r="W55" s="35">
        <v>28.42</v>
      </c>
      <c r="X55" s="35">
        <v>28.09</v>
      </c>
      <c r="Y55" s="35">
        <v>28.49</v>
      </c>
      <c r="Z55" s="35">
        <v>27.82</v>
      </c>
      <c r="AA55" s="35">
        <v>29.08</v>
      </c>
      <c r="AB55" s="35">
        <v>27.95</v>
      </c>
      <c r="AC55" s="35">
        <v>27.27</v>
      </c>
      <c r="AD55" s="35">
        <v>27.57</v>
      </c>
      <c r="AE55" s="35">
        <v>29.78</v>
      </c>
      <c r="AF55" s="35">
        <v>28.47</v>
      </c>
      <c r="AG55" s="35">
        <v>28.26</v>
      </c>
      <c r="AH55" s="35">
        <v>28.59</v>
      </c>
      <c r="AI55" s="35">
        <v>27.21</v>
      </c>
      <c r="AJ55" s="35">
        <v>28.21</v>
      </c>
      <c r="AK55" s="35">
        <v>27.79</v>
      </c>
      <c r="AL55" s="35">
        <v>27.5</v>
      </c>
      <c r="AM55" s="35">
        <v>27.86</v>
      </c>
      <c r="AN55" s="35">
        <v>28.03</v>
      </c>
      <c r="AO55" s="35">
        <v>28.52</v>
      </c>
      <c r="AP55" s="35">
        <v>27.84</v>
      </c>
      <c r="AQ55" s="35">
        <v>26.84</v>
      </c>
      <c r="AR55" s="35">
        <v>28.28</v>
      </c>
      <c r="AS55" s="35">
        <v>28.8</v>
      </c>
      <c r="AT55" s="35">
        <v>28.92</v>
      </c>
      <c r="AU55" s="35">
        <v>28.64</v>
      </c>
      <c r="AV55" s="35">
        <v>27.29</v>
      </c>
      <c r="AW55" s="35">
        <v>27.47</v>
      </c>
      <c r="AX55" s="35">
        <v>27.72</v>
      </c>
      <c r="AY55" s="35">
        <v>28.34</v>
      </c>
      <c r="AZ55" s="35">
        <v>27.64</v>
      </c>
      <c r="BA55" s="32">
        <f t="shared" si="0"/>
        <v>28.352291666666673</v>
      </c>
    </row>
    <row r="56" spans="1:53" x14ac:dyDescent="0.25">
      <c r="A56" s="23">
        <v>59</v>
      </c>
      <c r="B56" s="23" t="s">
        <v>468</v>
      </c>
      <c r="C56" s="23" t="s">
        <v>276</v>
      </c>
      <c r="D56" s="23" t="s">
        <v>59</v>
      </c>
      <c r="E56" s="34">
        <v>29.17</v>
      </c>
      <c r="F56" s="34">
        <v>31.33</v>
      </c>
      <c r="G56" s="34">
        <v>30.08</v>
      </c>
      <c r="H56" s="34">
        <v>31.47</v>
      </c>
      <c r="I56" s="34">
        <v>30.48</v>
      </c>
      <c r="J56" s="34">
        <v>31.91</v>
      </c>
      <c r="K56" s="34">
        <v>29.19</v>
      </c>
      <c r="L56" s="34">
        <v>30.93</v>
      </c>
      <c r="M56" s="34">
        <v>30.7</v>
      </c>
      <c r="N56" s="34">
        <v>32.979999999999997</v>
      </c>
      <c r="O56" s="34">
        <v>29.97</v>
      </c>
      <c r="P56" s="34">
        <v>30.53</v>
      </c>
      <c r="Q56" s="34">
        <v>29.78</v>
      </c>
      <c r="R56" s="34">
        <v>31.93</v>
      </c>
      <c r="S56" s="34">
        <v>29.44</v>
      </c>
      <c r="T56" s="34">
        <v>32.21</v>
      </c>
      <c r="U56" s="34">
        <v>32.630000000000003</v>
      </c>
      <c r="V56" s="34">
        <v>30.86</v>
      </c>
      <c r="W56" s="34">
        <v>30.26</v>
      </c>
      <c r="X56" s="34">
        <v>30.12</v>
      </c>
      <c r="Y56" s="34">
        <v>30.05</v>
      </c>
      <c r="Z56" s="34">
        <v>30.06</v>
      </c>
      <c r="AA56" s="34">
        <v>31.19</v>
      </c>
      <c r="AB56" s="34">
        <v>30.2</v>
      </c>
      <c r="AC56" s="34">
        <v>30.98</v>
      </c>
      <c r="AD56" s="34">
        <v>30.49</v>
      </c>
      <c r="AE56" s="34">
        <v>32.64</v>
      </c>
      <c r="AF56" s="34">
        <v>31.11</v>
      </c>
      <c r="AG56" s="34">
        <v>30.88</v>
      </c>
      <c r="AH56" s="34">
        <v>31.68</v>
      </c>
      <c r="AI56" s="34">
        <v>29.52</v>
      </c>
      <c r="AJ56" s="34">
        <v>30.81</v>
      </c>
      <c r="AK56" s="34">
        <v>30.3</v>
      </c>
      <c r="AL56" s="34">
        <v>29.2</v>
      </c>
      <c r="AM56" s="34">
        <v>29.55</v>
      </c>
      <c r="AN56" s="34">
        <v>29.79</v>
      </c>
      <c r="AO56" s="34">
        <v>30.06</v>
      </c>
      <c r="AP56" s="34">
        <v>30.28</v>
      </c>
      <c r="AQ56" s="34">
        <v>29.24</v>
      </c>
      <c r="AR56" s="34">
        <v>29.3</v>
      </c>
      <c r="AS56" s="34">
        <v>30.2</v>
      </c>
      <c r="AT56" s="34">
        <v>29.92</v>
      </c>
      <c r="AU56" s="34">
        <v>30.31</v>
      </c>
      <c r="AV56" s="34">
        <v>29.04</v>
      </c>
      <c r="AW56" s="34">
        <v>29.17</v>
      </c>
      <c r="AX56" s="34">
        <v>30.01</v>
      </c>
      <c r="AY56" s="34">
        <v>31.48</v>
      </c>
      <c r="AZ56" s="34">
        <v>29.79</v>
      </c>
      <c r="BA56" s="32">
        <f t="shared" si="0"/>
        <v>30.483749999999997</v>
      </c>
    </row>
    <row r="57" spans="1:53" x14ac:dyDescent="0.25">
      <c r="A57" s="24">
        <v>60</v>
      </c>
      <c r="B57" s="24" t="s">
        <v>469</v>
      </c>
      <c r="C57" s="24" t="s">
        <v>277</v>
      </c>
      <c r="D57" s="24" t="s">
        <v>60</v>
      </c>
      <c r="E57" s="35">
        <v>30.32</v>
      </c>
      <c r="F57" s="35">
        <v>32.58</v>
      </c>
      <c r="G57" s="35">
        <v>31.66</v>
      </c>
      <c r="H57" s="35">
        <v>33.869999999999997</v>
      </c>
      <c r="I57" s="35">
        <v>32.68</v>
      </c>
      <c r="J57" s="35">
        <v>33.94</v>
      </c>
      <c r="K57" s="35">
        <v>30.63</v>
      </c>
      <c r="L57" s="35">
        <v>33.46</v>
      </c>
      <c r="M57" s="35">
        <v>32.770000000000003</v>
      </c>
      <c r="N57" s="35">
        <v>33.43</v>
      </c>
      <c r="O57" s="35">
        <v>32</v>
      </c>
      <c r="P57" s="35">
        <v>31.54</v>
      </c>
      <c r="Q57" s="35">
        <v>31.57</v>
      </c>
      <c r="R57" s="63"/>
      <c r="S57" s="35">
        <v>31.56</v>
      </c>
      <c r="T57" s="35">
        <v>34.49</v>
      </c>
      <c r="U57" s="63"/>
      <c r="V57" s="35">
        <v>32.33</v>
      </c>
      <c r="W57" s="35">
        <v>31.46</v>
      </c>
      <c r="X57" s="35">
        <v>31.43</v>
      </c>
      <c r="Y57" s="35">
        <v>31.58</v>
      </c>
      <c r="Z57" s="35">
        <v>31.34</v>
      </c>
      <c r="AA57" s="35">
        <v>32.89</v>
      </c>
      <c r="AB57" s="35">
        <v>32.130000000000003</v>
      </c>
      <c r="AC57" s="35">
        <v>32.18</v>
      </c>
      <c r="AD57" s="35">
        <v>31.3</v>
      </c>
      <c r="AE57" s="35">
        <v>33.909999999999997</v>
      </c>
      <c r="AF57" s="35">
        <v>33.06</v>
      </c>
      <c r="AG57" s="35">
        <v>32.1</v>
      </c>
      <c r="AH57" s="35">
        <v>32.57</v>
      </c>
      <c r="AI57" s="35">
        <v>31.23</v>
      </c>
      <c r="AJ57" s="35">
        <v>33.11</v>
      </c>
      <c r="AK57" s="35">
        <v>32.75</v>
      </c>
      <c r="AL57" s="35">
        <v>30.69</v>
      </c>
      <c r="AM57" s="35">
        <v>30.79</v>
      </c>
      <c r="AN57" s="35">
        <v>31.25</v>
      </c>
      <c r="AO57" s="35">
        <v>31.56</v>
      </c>
      <c r="AP57" s="35">
        <v>31.21</v>
      </c>
      <c r="AQ57" s="35">
        <v>30.53</v>
      </c>
      <c r="AR57" s="35">
        <v>31.75</v>
      </c>
      <c r="AS57" s="35">
        <v>32.21</v>
      </c>
      <c r="AT57" s="35">
        <v>32.64</v>
      </c>
      <c r="AU57" s="35">
        <v>31.67</v>
      </c>
      <c r="AV57" s="35">
        <v>30.47</v>
      </c>
      <c r="AW57" s="35">
        <v>30.85</v>
      </c>
      <c r="AX57" s="35">
        <v>31.79</v>
      </c>
      <c r="AY57" s="35">
        <v>32.17</v>
      </c>
      <c r="AZ57" s="35">
        <v>31.56</v>
      </c>
      <c r="BA57" s="32">
        <f t="shared" si="0"/>
        <v>32.021956521739128</v>
      </c>
    </row>
    <row r="58" spans="1:53" x14ac:dyDescent="0.25">
      <c r="A58" s="23">
        <v>61</v>
      </c>
      <c r="B58" s="23" t="s">
        <v>470</v>
      </c>
      <c r="C58" s="23" t="s">
        <v>278</v>
      </c>
      <c r="D58" s="23" t="s">
        <v>61</v>
      </c>
      <c r="E58" s="34">
        <v>34.799999999999997</v>
      </c>
      <c r="F58" s="64"/>
      <c r="G58" s="68"/>
      <c r="H58" s="68"/>
      <c r="I58" s="64"/>
      <c r="J58" s="34">
        <v>34.32</v>
      </c>
      <c r="K58" s="34">
        <v>31.82</v>
      </c>
      <c r="L58" s="34">
        <v>33.520000000000003</v>
      </c>
      <c r="M58" s="34">
        <v>34.11</v>
      </c>
      <c r="N58" s="34">
        <v>34.659999999999997</v>
      </c>
      <c r="O58" s="34">
        <v>32.700000000000003</v>
      </c>
      <c r="P58" s="34">
        <v>32.57</v>
      </c>
      <c r="Q58" s="34">
        <v>32.69</v>
      </c>
      <c r="R58" s="34">
        <v>34.44</v>
      </c>
      <c r="S58" s="34">
        <v>32.97</v>
      </c>
      <c r="T58" s="34">
        <v>34.159999999999997</v>
      </c>
      <c r="U58" s="68"/>
      <c r="V58" s="68"/>
      <c r="W58" s="34">
        <v>33.869999999999997</v>
      </c>
      <c r="X58" s="34">
        <v>33.24</v>
      </c>
      <c r="Y58" s="34">
        <v>33.28</v>
      </c>
      <c r="Z58" s="34">
        <v>33.119999999999997</v>
      </c>
      <c r="AA58" s="34">
        <v>33.630000000000003</v>
      </c>
      <c r="AB58" s="34">
        <v>33.119999999999997</v>
      </c>
      <c r="AC58" s="34">
        <v>33.42</v>
      </c>
      <c r="AD58" s="34">
        <v>31.85</v>
      </c>
      <c r="AE58" s="34">
        <v>33.770000000000003</v>
      </c>
      <c r="AF58" s="34">
        <v>33.69</v>
      </c>
      <c r="AG58" s="34">
        <v>33.770000000000003</v>
      </c>
      <c r="AH58" s="34">
        <v>33.5</v>
      </c>
      <c r="AI58" s="34">
        <v>31.71</v>
      </c>
      <c r="AJ58" s="34">
        <v>33.54</v>
      </c>
      <c r="AK58" s="34">
        <v>33.51</v>
      </c>
      <c r="AL58" s="34">
        <v>32.840000000000003</v>
      </c>
      <c r="AM58" s="34">
        <v>33.19</v>
      </c>
      <c r="AN58" s="34">
        <v>33.6</v>
      </c>
      <c r="AO58" s="34">
        <v>34.82</v>
      </c>
      <c r="AP58" s="34">
        <v>33.42</v>
      </c>
      <c r="AQ58" s="34">
        <v>32.49</v>
      </c>
      <c r="AR58" s="34">
        <v>31.73</v>
      </c>
      <c r="AS58" s="34">
        <v>32.65</v>
      </c>
      <c r="AT58" s="34">
        <v>33.04</v>
      </c>
      <c r="AU58" s="34">
        <v>34.57</v>
      </c>
      <c r="AV58" s="34">
        <v>33.119999999999997</v>
      </c>
      <c r="AW58" s="34">
        <v>32.82</v>
      </c>
      <c r="AX58" s="34">
        <v>33.26</v>
      </c>
      <c r="AY58" s="64"/>
      <c r="AZ58" s="34">
        <v>33.51</v>
      </c>
      <c r="BA58" s="32">
        <f t="shared" si="0"/>
        <v>33.337560975609755</v>
      </c>
    </row>
    <row r="59" spans="1:53" x14ac:dyDescent="0.25">
      <c r="A59" s="24">
        <v>62</v>
      </c>
      <c r="B59" s="24" t="s">
        <v>471</v>
      </c>
      <c r="C59" s="24" t="s">
        <v>279</v>
      </c>
      <c r="D59" s="24" t="s">
        <v>62</v>
      </c>
      <c r="E59" s="35">
        <v>31.64</v>
      </c>
      <c r="F59" s="35">
        <v>32.06</v>
      </c>
      <c r="G59" s="35">
        <v>31.53</v>
      </c>
      <c r="H59" s="35">
        <v>31.57</v>
      </c>
      <c r="I59" s="35">
        <v>32.1</v>
      </c>
      <c r="J59" s="35">
        <v>33.01</v>
      </c>
      <c r="K59" s="35">
        <v>31.79</v>
      </c>
      <c r="L59" s="35">
        <v>32.86</v>
      </c>
      <c r="M59" s="35">
        <v>32.72</v>
      </c>
      <c r="N59" s="35">
        <v>33.159999999999997</v>
      </c>
      <c r="O59" s="35">
        <v>31.74</v>
      </c>
      <c r="P59" s="35">
        <v>31.57</v>
      </c>
      <c r="Q59" s="35">
        <v>31.86</v>
      </c>
      <c r="R59" s="35">
        <v>34.549999999999997</v>
      </c>
      <c r="S59" s="35">
        <v>31.67</v>
      </c>
      <c r="T59" s="35">
        <v>33.54</v>
      </c>
      <c r="U59" s="35">
        <v>34</v>
      </c>
      <c r="V59" s="35">
        <v>33.44</v>
      </c>
      <c r="W59" s="35">
        <v>32.299999999999997</v>
      </c>
      <c r="X59" s="35">
        <v>32.729999999999997</v>
      </c>
      <c r="Y59" s="35">
        <v>31.82</v>
      </c>
      <c r="Z59" s="35">
        <v>31.86</v>
      </c>
      <c r="AA59" s="35">
        <v>33.68</v>
      </c>
      <c r="AB59" s="35">
        <v>31.98</v>
      </c>
      <c r="AC59" s="35">
        <v>32.17</v>
      </c>
      <c r="AD59" s="35">
        <v>31.66</v>
      </c>
      <c r="AE59" s="35">
        <v>33.909999999999997</v>
      </c>
      <c r="AF59" s="35">
        <v>32.68</v>
      </c>
      <c r="AG59" s="35">
        <v>32.630000000000003</v>
      </c>
      <c r="AH59" s="35">
        <v>33.58</v>
      </c>
      <c r="AI59" s="35">
        <v>31.69</v>
      </c>
      <c r="AJ59" s="35">
        <v>33.17</v>
      </c>
      <c r="AK59" s="35">
        <v>31.33</v>
      </c>
      <c r="AL59" s="35">
        <v>31.74</v>
      </c>
      <c r="AM59" s="35">
        <v>31.25</v>
      </c>
      <c r="AN59" s="35">
        <v>32.01</v>
      </c>
      <c r="AO59" s="35">
        <v>31.25</v>
      </c>
      <c r="AP59" s="35">
        <v>30.78</v>
      </c>
      <c r="AQ59" s="35">
        <v>30.6</v>
      </c>
      <c r="AR59" s="35">
        <v>30.59</v>
      </c>
      <c r="AS59" s="35">
        <v>31.46</v>
      </c>
      <c r="AT59" s="35">
        <v>31.52</v>
      </c>
      <c r="AU59" s="35">
        <v>32.44</v>
      </c>
      <c r="AV59" s="35">
        <v>31.25</v>
      </c>
      <c r="AW59" s="35">
        <v>30.84</v>
      </c>
      <c r="AX59" s="35">
        <v>30.1</v>
      </c>
      <c r="AY59" s="35">
        <v>32.14</v>
      </c>
      <c r="AZ59" s="35">
        <v>30.79</v>
      </c>
      <c r="BA59" s="32">
        <f t="shared" si="0"/>
        <v>32.099166666666655</v>
      </c>
    </row>
    <row r="60" spans="1:53" x14ac:dyDescent="0.25">
      <c r="A60" s="23">
        <v>63</v>
      </c>
      <c r="B60" s="23" t="s">
        <v>472</v>
      </c>
      <c r="C60" s="23" t="s">
        <v>280</v>
      </c>
      <c r="D60" s="23" t="s">
        <v>63</v>
      </c>
      <c r="E60" s="34">
        <v>33.9</v>
      </c>
      <c r="F60" s="34">
        <v>33.96</v>
      </c>
      <c r="G60" s="34">
        <v>32.869999999999997</v>
      </c>
      <c r="H60" s="34">
        <v>33.71</v>
      </c>
      <c r="I60" s="34">
        <v>34.24</v>
      </c>
      <c r="J60" s="34">
        <v>34.29</v>
      </c>
      <c r="K60" s="34">
        <v>32.68</v>
      </c>
      <c r="L60" s="34">
        <v>33.520000000000003</v>
      </c>
      <c r="M60" s="34">
        <v>33.43</v>
      </c>
      <c r="N60" s="42">
        <v>34.17</v>
      </c>
      <c r="O60" s="34">
        <v>33.43</v>
      </c>
      <c r="P60" s="34">
        <v>34.049999999999997</v>
      </c>
      <c r="Q60" s="34">
        <v>33.78</v>
      </c>
      <c r="R60" s="34">
        <v>34.42</v>
      </c>
      <c r="S60" s="34">
        <v>33.020000000000003</v>
      </c>
      <c r="T60" s="34">
        <v>34.619999999999997</v>
      </c>
      <c r="U60" s="34">
        <v>34.82</v>
      </c>
      <c r="V60" s="64"/>
      <c r="W60" s="34">
        <v>32.880000000000003</v>
      </c>
      <c r="X60" s="34">
        <v>33.75</v>
      </c>
      <c r="Y60" s="34">
        <v>32.979999999999997</v>
      </c>
      <c r="Z60" s="34">
        <v>34.11</v>
      </c>
      <c r="AA60" s="34">
        <v>34.51</v>
      </c>
      <c r="AB60" s="34">
        <v>33.79</v>
      </c>
      <c r="AC60" s="34">
        <v>33.56</v>
      </c>
      <c r="AD60" s="34">
        <v>32.93</v>
      </c>
      <c r="AE60" s="64"/>
      <c r="AF60" s="34">
        <v>33.35</v>
      </c>
      <c r="AG60" s="34">
        <v>34.33</v>
      </c>
      <c r="AH60" s="34">
        <v>34.26</v>
      </c>
      <c r="AI60" s="34">
        <v>33.14</v>
      </c>
      <c r="AJ60" s="34">
        <v>33.81</v>
      </c>
      <c r="AK60" s="34">
        <v>33.28</v>
      </c>
      <c r="AL60" s="34">
        <v>33.61</v>
      </c>
      <c r="AM60" s="34">
        <v>32.47</v>
      </c>
      <c r="AN60" s="34">
        <v>33.82</v>
      </c>
      <c r="AO60" s="34">
        <v>32.56</v>
      </c>
      <c r="AP60" s="34">
        <v>33.03</v>
      </c>
      <c r="AQ60" s="34">
        <v>32.020000000000003</v>
      </c>
      <c r="AR60" s="34">
        <v>32.520000000000003</v>
      </c>
      <c r="AS60" s="34">
        <v>33.43</v>
      </c>
      <c r="AT60" s="34">
        <v>32.75</v>
      </c>
      <c r="AU60" s="34">
        <v>33.67</v>
      </c>
      <c r="AV60" s="34">
        <v>33.340000000000003</v>
      </c>
      <c r="AW60" s="34">
        <v>32.5</v>
      </c>
      <c r="AX60" s="34">
        <v>32.14</v>
      </c>
      <c r="AY60" s="34">
        <v>33.979999999999997</v>
      </c>
      <c r="AZ60" s="34">
        <v>31.88</v>
      </c>
      <c r="BA60" s="32">
        <f t="shared" si="0"/>
        <v>33.463260869565218</v>
      </c>
    </row>
    <row r="61" spans="1:53" x14ac:dyDescent="0.25">
      <c r="A61" s="24">
        <v>66</v>
      </c>
      <c r="B61" s="24" t="s">
        <v>475</v>
      </c>
      <c r="C61" s="24" t="s">
        <v>283</v>
      </c>
      <c r="D61" s="24" t="s">
        <v>66</v>
      </c>
      <c r="E61" s="35">
        <v>32.869999999999997</v>
      </c>
      <c r="F61" s="35">
        <v>34.799999999999997</v>
      </c>
      <c r="G61" s="35">
        <v>33.43</v>
      </c>
      <c r="H61" s="35">
        <v>34.61</v>
      </c>
      <c r="I61" s="35">
        <v>34.86</v>
      </c>
      <c r="J61" s="67"/>
      <c r="K61" s="35">
        <v>32.590000000000003</v>
      </c>
      <c r="L61" s="35">
        <v>33.32</v>
      </c>
      <c r="M61" s="35">
        <v>34.11</v>
      </c>
      <c r="N61" s="35"/>
      <c r="O61" s="35">
        <v>34.1</v>
      </c>
      <c r="P61" s="35">
        <v>34.119999999999997</v>
      </c>
      <c r="Q61" s="35">
        <v>34.81</v>
      </c>
      <c r="R61" s="63"/>
      <c r="S61" s="35">
        <v>32.93</v>
      </c>
      <c r="T61" s="63"/>
      <c r="U61" s="63"/>
      <c r="V61" s="35">
        <v>34.47</v>
      </c>
      <c r="W61" s="35">
        <v>33.630000000000003</v>
      </c>
      <c r="X61" s="35">
        <v>33.69</v>
      </c>
      <c r="Y61" s="35">
        <v>33.6</v>
      </c>
      <c r="Z61" s="35">
        <v>34.07</v>
      </c>
      <c r="AA61" s="63"/>
      <c r="AB61" s="35">
        <v>34</v>
      </c>
      <c r="AC61" s="35">
        <v>32.67</v>
      </c>
      <c r="AD61" s="35">
        <v>33.19</v>
      </c>
      <c r="AE61" s="63"/>
      <c r="AF61" s="35">
        <v>34.76</v>
      </c>
      <c r="AG61" s="35">
        <v>33.340000000000003</v>
      </c>
      <c r="AH61" s="63"/>
      <c r="AI61" s="35">
        <v>32.74</v>
      </c>
      <c r="AJ61" s="35">
        <v>33.659999999999997</v>
      </c>
      <c r="AK61" s="35">
        <v>32.75</v>
      </c>
      <c r="AL61" s="35">
        <v>33.93</v>
      </c>
      <c r="AM61" s="35">
        <v>34.61</v>
      </c>
      <c r="AN61" s="35">
        <v>34.31</v>
      </c>
      <c r="AO61" s="35">
        <v>34.47</v>
      </c>
      <c r="AP61" s="35">
        <v>33.159999999999997</v>
      </c>
      <c r="AQ61" s="35">
        <v>32.020000000000003</v>
      </c>
      <c r="AR61" s="35">
        <v>33.74</v>
      </c>
      <c r="AS61" s="35">
        <v>34.01</v>
      </c>
      <c r="AT61" s="35">
        <v>34.28</v>
      </c>
      <c r="AU61" s="35">
        <v>34.229999999999997</v>
      </c>
      <c r="AV61" s="35">
        <v>34.24</v>
      </c>
      <c r="AW61" s="35">
        <v>32.81</v>
      </c>
      <c r="AX61" s="35">
        <v>32.15</v>
      </c>
      <c r="AY61" s="35">
        <v>33.49</v>
      </c>
      <c r="AZ61" s="35">
        <v>32.85</v>
      </c>
      <c r="BA61" s="32">
        <f t="shared" si="0"/>
        <v>33.685499999999998</v>
      </c>
    </row>
    <row r="62" spans="1:53" x14ac:dyDescent="0.25">
      <c r="A62" s="23">
        <v>67</v>
      </c>
      <c r="B62" s="23" t="s">
        <v>476</v>
      </c>
      <c r="C62" s="23" t="s">
        <v>284</v>
      </c>
      <c r="D62" s="23" t="s">
        <v>67</v>
      </c>
      <c r="E62" s="34">
        <v>26.7</v>
      </c>
      <c r="F62" s="34">
        <v>27.29</v>
      </c>
      <c r="G62" s="34">
        <v>26.68</v>
      </c>
      <c r="H62" s="34">
        <v>26.89</v>
      </c>
      <c r="I62" s="34">
        <v>26.98</v>
      </c>
      <c r="J62" s="34">
        <v>28.24</v>
      </c>
      <c r="K62" s="34">
        <v>26.17</v>
      </c>
      <c r="L62" s="34">
        <v>27.29</v>
      </c>
      <c r="M62" s="34">
        <v>27.78</v>
      </c>
      <c r="N62" s="34">
        <v>29.32</v>
      </c>
      <c r="O62" s="34">
        <v>26.85</v>
      </c>
      <c r="P62" s="34">
        <v>26.98</v>
      </c>
      <c r="Q62" s="34">
        <v>28.08</v>
      </c>
      <c r="R62" s="34">
        <v>29.2</v>
      </c>
      <c r="S62" s="34">
        <v>27.13</v>
      </c>
      <c r="T62" s="34">
        <v>28.08</v>
      </c>
      <c r="U62" s="34">
        <v>29.05</v>
      </c>
      <c r="V62" s="34">
        <v>25.27</v>
      </c>
      <c r="W62" s="34">
        <v>27.32</v>
      </c>
      <c r="X62" s="34">
        <v>27.02</v>
      </c>
      <c r="Y62" s="34">
        <v>26.86</v>
      </c>
      <c r="Z62" s="34">
        <v>27.03</v>
      </c>
      <c r="AA62" s="34">
        <v>28.1</v>
      </c>
      <c r="AB62" s="34">
        <v>26.13</v>
      </c>
      <c r="AC62" s="34">
        <v>24.85</v>
      </c>
      <c r="AD62" s="34">
        <v>26.57</v>
      </c>
      <c r="AE62" s="34">
        <v>29.55</v>
      </c>
      <c r="AF62" s="34">
        <v>28.07</v>
      </c>
      <c r="AG62" s="34">
        <v>27.04</v>
      </c>
      <c r="AH62" s="34">
        <v>27.57</v>
      </c>
      <c r="AI62" s="34">
        <v>26.69</v>
      </c>
      <c r="AJ62" s="34">
        <v>28.07</v>
      </c>
      <c r="AK62" s="34">
        <v>25.73</v>
      </c>
      <c r="AL62" s="34">
        <v>26.03</v>
      </c>
      <c r="AM62" s="34">
        <v>26.92</v>
      </c>
      <c r="AN62" s="34">
        <v>27.72</v>
      </c>
      <c r="AO62" s="34">
        <v>27.26</v>
      </c>
      <c r="AP62" s="34">
        <v>26.7</v>
      </c>
      <c r="AQ62" s="34">
        <v>25.94</v>
      </c>
      <c r="AR62" s="34">
        <v>26.15</v>
      </c>
      <c r="AS62" s="34">
        <v>26.9</v>
      </c>
      <c r="AT62" s="34">
        <v>26.59</v>
      </c>
      <c r="AU62" s="34">
        <v>28.67</v>
      </c>
      <c r="AV62" s="34">
        <v>26.94</v>
      </c>
      <c r="AW62" s="34">
        <v>25.85</v>
      </c>
      <c r="AX62" s="34">
        <v>26.32</v>
      </c>
      <c r="AY62" s="34">
        <v>26.63</v>
      </c>
      <c r="AZ62" s="34">
        <v>26.01</v>
      </c>
      <c r="BA62" s="32">
        <f t="shared" si="0"/>
        <v>27.108541666666671</v>
      </c>
    </row>
    <row r="63" spans="1:53" x14ac:dyDescent="0.25">
      <c r="A63" s="24">
        <v>70</v>
      </c>
      <c r="B63" s="24" t="s">
        <v>479</v>
      </c>
      <c r="C63" s="24" t="s">
        <v>287</v>
      </c>
      <c r="D63" s="24" t="s">
        <v>70</v>
      </c>
      <c r="E63" s="35">
        <v>28.45</v>
      </c>
      <c r="F63" s="35">
        <v>30.05</v>
      </c>
      <c r="G63" s="35">
        <v>29.44</v>
      </c>
      <c r="H63" s="35">
        <v>30.32</v>
      </c>
      <c r="I63" s="35">
        <v>29.87</v>
      </c>
      <c r="J63" s="35">
        <v>31.26</v>
      </c>
      <c r="K63" s="35">
        <v>28.76</v>
      </c>
      <c r="L63" s="35">
        <v>30.52</v>
      </c>
      <c r="M63" s="35">
        <v>30.58</v>
      </c>
      <c r="N63" s="35">
        <v>31.51</v>
      </c>
      <c r="O63" s="35">
        <v>28.9</v>
      </c>
      <c r="P63" s="35">
        <v>29.28</v>
      </c>
      <c r="Q63" s="35">
        <v>29.31</v>
      </c>
      <c r="R63" s="35">
        <v>31.3</v>
      </c>
      <c r="S63" s="35">
        <v>29.21</v>
      </c>
      <c r="T63" s="35">
        <v>31.7</v>
      </c>
      <c r="U63" s="35">
        <v>32.31</v>
      </c>
      <c r="V63" s="35">
        <v>28.61</v>
      </c>
      <c r="W63" s="35">
        <v>29.51</v>
      </c>
      <c r="X63" s="35">
        <v>29.28</v>
      </c>
      <c r="Y63" s="35">
        <v>29.18</v>
      </c>
      <c r="Z63" s="35">
        <v>29.51</v>
      </c>
      <c r="AA63" s="35">
        <v>30.59</v>
      </c>
      <c r="AB63" s="35">
        <v>29</v>
      </c>
      <c r="AC63" s="35">
        <v>28.21</v>
      </c>
      <c r="AD63" s="35">
        <v>28.88</v>
      </c>
      <c r="AE63" s="35">
        <v>31.03</v>
      </c>
      <c r="AF63" s="35">
        <v>30.34</v>
      </c>
      <c r="AG63" s="35">
        <v>29.73</v>
      </c>
      <c r="AH63" s="35">
        <v>30.09</v>
      </c>
      <c r="AI63" s="35">
        <v>28.92</v>
      </c>
      <c r="AJ63" s="35">
        <v>30.27</v>
      </c>
      <c r="AK63" s="35">
        <v>28.9</v>
      </c>
      <c r="AL63" s="35">
        <v>28.48</v>
      </c>
      <c r="AM63" s="35">
        <v>28.91</v>
      </c>
      <c r="AN63" s="35">
        <v>29.06</v>
      </c>
      <c r="AO63" s="35">
        <v>29.59</v>
      </c>
      <c r="AP63" s="35">
        <v>29.11</v>
      </c>
      <c r="AQ63" s="35">
        <v>28.29</v>
      </c>
      <c r="AR63" s="35">
        <v>28.77</v>
      </c>
      <c r="AS63" s="35">
        <v>29.52</v>
      </c>
      <c r="AT63" s="35">
        <v>29.15</v>
      </c>
      <c r="AU63" s="35">
        <v>30.04</v>
      </c>
      <c r="AV63" s="35">
        <v>28.51</v>
      </c>
      <c r="AW63" s="35">
        <v>28.24</v>
      </c>
      <c r="AX63" s="35">
        <v>28.95</v>
      </c>
      <c r="AY63" s="35">
        <v>29.27</v>
      </c>
      <c r="AZ63" s="35">
        <v>28.92</v>
      </c>
      <c r="BA63" s="32">
        <f t="shared" si="0"/>
        <v>29.575624999999999</v>
      </c>
    </row>
    <row r="64" spans="1:53" x14ac:dyDescent="0.25">
      <c r="A64" s="23">
        <v>71</v>
      </c>
      <c r="B64" s="23" t="s">
        <v>480</v>
      </c>
      <c r="C64" s="23" t="s">
        <v>288</v>
      </c>
      <c r="D64" s="23" t="s">
        <v>71</v>
      </c>
      <c r="E64" s="34">
        <v>27.65</v>
      </c>
      <c r="F64" s="34">
        <v>30.55</v>
      </c>
      <c r="G64" s="34">
        <v>28.8</v>
      </c>
      <c r="H64" s="34">
        <v>30.51</v>
      </c>
      <c r="I64" s="34">
        <v>29.8</v>
      </c>
      <c r="J64" s="34">
        <v>31.03</v>
      </c>
      <c r="K64" s="34">
        <v>27.84</v>
      </c>
      <c r="L64" s="34">
        <v>29.69</v>
      </c>
      <c r="M64" s="34">
        <v>29.63</v>
      </c>
      <c r="N64" s="34">
        <v>30.76</v>
      </c>
      <c r="O64" s="34">
        <v>28.72</v>
      </c>
      <c r="P64" s="34">
        <v>28.82</v>
      </c>
      <c r="Q64" s="34">
        <v>28.83</v>
      </c>
      <c r="R64" s="34">
        <v>30.84</v>
      </c>
      <c r="S64" s="34">
        <v>28.86</v>
      </c>
      <c r="T64" s="34">
        <v>31.34</v>
      </c>
      <c r="U64" s="34">
        <v>31.93</v>
      </c>
      <c r="V64" s="34">
        <v>29.89</v>
      </c>
      <c r="W64" s="34">
        <v>28.64</v>
      </c>
      <c r="X64" s="34">
        <v>28.8</v>
      </c>
      <c r="Y64" s="34">
        <v>28.56</v>
      </c>
      <c r="Z64" s="34">
        <v>29.11</v>
      </c>
      <c r="AA64" s="34">
        <v>31.17</v>
      </c>
      <c r="AB64" s="34">
        <v>29.58</v>
      </c>
      <c r="AC64" s="34">
        <v>29.49</v>
      </c>
      <c r="AD64" s="34">
        <v>28.55</v>
      </c>
      <c r="AE64" s="34">
        <v>30.74</v>
      </c>
      <c r="AF64" s="34">
        <v>29.92</v>
      </c>
      <c r="AG64" s="34">
        <v>29.72</v>
      </c>
      <c r="AH64" s="34">
        <v>30.05</v>
      </c>
      <c r="AI64" s="34">
        <v>28.66</v>
      </c>
      <c r="AJ64" s="34">
        <v>29.8</v>
      </c>
      <c r="AK64" s="34">
        <v>29.76</v>
      </c>
      <c r="AL64" s="34">
        <v>28.55</v>
      </c>
      <c r="AM64" s="34">
        <v>28.64</v>
      </c>
      <c r="AN64" s="34">
        <v>28.95</v>
      </c>
      <c r="AO64" s="34">
        <v>29.67</v>
      </c>
      <c r="AP64" s="34">
        <v>29.06</v>
      </c>
      <c r="AQ64" s="34">
        <v>27.91</v>
      </c>
      <c r="AR64" s="34">
        <v>29.54</v>
      </c>
      <c r="AS64" s="34">
        <v>29.47</v>
      </c>
      <c r="AT64" s="34">
        <v>30.19</v>
      </c>
      <c r="AU64" s="34">
        <v>29.32</v>
      </c>
      <c r="AV64" s="34">
        <v>27.79</v>
      </c>
      <c r="AW64" s="34">
        <v>28.5</v>
      </c>
      <c r="AX64" s="34">
        <v>28.62</v>
      </c>
      <c r="AY64" s="34">
        <v>29.53</v>
      </c>
      <c r="AZ64" s="34">
        <v>28.72</v>
      </c>
      <c r="BA64" s="32">
        <f t="shared" si="0"/>
        <v>29.427083333333329</v>
      </c>
    </row>
    <row r="65" spans="1:53" x14ac:dyDescent="0.25">
      <c r="A65" s="24">
        <v>72</v>
      </c>
      <c r="B65" s="24" t="s">
        <v>481</v>
      </c>
      <c r="C65" s="24" t="s">
        <v>289</v>
      </c>
      <c r="D65" s="24" t="s">
        <v>72</v>
      </c>
      <c r="E65" s="35">
        <v>28.61</v>
      </c>
      <c r="F65" s="35">
        <v>30.36</v>
      </c>
      <c r="G65" s="35">
        <v>28.78</v>
      </c>
      <c r="H65" s="35">
        <v>30.93</v>
      </c>
      <c r="I65" s="35">
        <v>30.89</v>
      </c>
      <c r="J65" s="35">
        <v>32.880000000000003</v>
      </c>
      <c r="K65" s="35">
        <v>29.03</v>
      </c>
      <c r="L65" s="35">
        <v>30.78</v>
      </c>
      <c r="M65" s="35">
        <v>30.57</v>
      </c>
      <c r="N65" s="35">
        <v>30.88</v>
      </c>
      <c r="O65" s="35">
        <v>29.85</v>
      </c>
      <c r="P65" s="35">
        <v>30.53</v>
      </c>
      <c r="Q65" s="35">
        <v>30.54</v>
      </c>
      <c r="R65" s="35">
        <v>32.29</v>
      </c>
      <c r="S65" s="35">
        <v>29.9</v>
      </c>
      <c r="T65" s="35">
        <v>31.23</v>
      </c>
      <c r="U65" s="35">
        <v>32.28</v>
      </c>
      <c r="V65" s="35">
        <v>29.26</v>
      </c>
      <c r="W65" s="35">
        <v>30.17</v>
      </c>
      <c r="X65" s="35">
        <v>29.8</v>
      </c>
      <c r="Y65" s="35">
        <v>28.6</v>
      </c>
      <c r="Z65" s="35">
        <v>29.27</v>
      </c>
      <c r="AA65" s="35">
        <v>31.9</v>
      </c>
      <c r="AB65" s="35">
        <v>30.01</v>
      </c>
      <c r="AC65" s="35">
        <v>29.31</v>
      </c>
      <c r="AD65" s="35">
        <v>29.71</v>
      </c>
      <c r="AE65" s="35">
        <v>32.1</v>
      </c>
      <c r="AF65" s="35">
        <v>31.12</v>
      </c>
      <c r="AG65" s="35">
        <v>30.59</v>
      </c>
      <c r="AH65" s="35">
        <v>30.75</v>
      </c>
      <c r="AI65" s="35">
        <v>29.8</v>
      </c>
      <c r="AJ65" s="35">
        <v>31.1</v>
      </c>
      <c r="AK65" s="35">
        <v>29.54</v>
      </c>
      <c r="AL65" s="35">
        <v>29.51</v>
      </c>
      <c r="AM65" s="35">
        <v>28.93</v>
      </c>
      <c r="AN65" s="35">
        <v>29.35</v>
      </c>
      <c r="AO65" s="35">
        <v>29.76</v>
      </c>
      <c r="AP65" s="35">
        <v>29.26</v>
      </c>
      <c r="AQ65" s="35">
        <v>28.44</v>
      </c>
      <c r="AR65" s="35">
        <v>28.8</v>
      </c>
      <c r="AS65" s="35">
        <v>29.28</v>
      </c>
      <c r="AT65" s="35">
        <v>29.44</v>
      </c>
      <c r="AU65" s="35">
        <v>30.13</v>
      </c>
      <c r="AV65" s="35">
        <v>28.62</v>
      </c>
      <c r="AW65" s="35">
        <v>28.55</v>
      </c>
      <c r="AX65" s="35">
        <v>28.74</v>
      </c>
      <c r="AY65" s="35">
        <v>29.64</v>
      </c>
      <c r="AZ65" s="35">
        <v>28.71</v>
      </c>
      <c r="BA65" s="32">
        <f t="shared" si="0"/>
        <v>30.010833333333334</v>
      </c>
    </row>
    <row r="66" spans="1:53" x14ac:dyDescent="0.25">
      <c r="A66" s="23">
        <v>73</v>
      </c>
      <c r="B66" s="23" t="s">
        <v>482</v>
      </c>
      <c r="C66" s="23" t="s">
        <v>290</v>
      </c>
      <c r="D66" s="23" t="s">
        <v>73</v>
      </c>
      <c r="E66" s="34">
        <v>22.75</v>
      </c>
      <c r="F66" s="34">
        <v>23.46</v>
      </c>
      <c r="G66" s="34">
        <v>22.89</v>
      </c>
      <c r="H66" s="34">
        <v>22.92</v>
      </c>
      <c r="I66" s="34">
        <v>23.76</v>
      </c>
      <c r="J66" s="34">
        <v>24.54</v>
      </c>
      <c r="K66" s="34">
        <v>22.15</v>
      </c>
      <c r="L66" s="34">
        <v>23.77</v>
      </c>
      <c r="M66" s="34">
        <v>23.86</v>
      </c>
      <c r="N66" s="34">
        <v>25.24</v>
      </c>
      <c r="O66" s="34">
        <v>23.07</v>
      </c>
      <c r="P66" s="34">
        <v>23.05</v>
      </c>
      <c r="Q66" s="34">
        <v>24.05</v>
      </c>
      <c r="R66" s="34">
        <v>25.23</v>
      </c>
      <c r="S66" s="34">
        <v>23.23</v>
      </c>
      <c r="T66" s="34">
        <v>23.95</v>
      </c>
      <c r="U66" s="34">
        <v>25.1</v>
      </c>
      <c r="V66" s="34">
        <v>21.27</v>
      </c>
      <c r="W66" s="34">
        <v>23.33</v>
      </c>
      <c r="X66" s="34">
        <v>23.19</v>
      </c>
      <c r="Y66" s="34">
        <v>23.01</v>
      </c>
      <c r="Z66" s="34">
        <v>23.15</v>
      </c>
      <c r="AA66" s="34">
        <v>24.57</v>
      </c>
      <c r="AB66" s="34">
        <v>22.74</v>
      </c>
      <c r="AC66" s="34">
        <v>20.77</v>
      </c>
      <c r="AD66" s="34">
        <v>22.57</v>
      </c>
      <c r="AE66" s="34">
        <v>25.8</v>
      </c>
      <c r="AF66" s="34">
        <v>24.04</v>
      </c>
      <c r="AG66" s="34">
        <v>23.23</v>
      </c>
      <c r="AH66" s="34">
        <v>23.54</v>
      </c>
      <c r="AI66" s="34">
        <v>22.82</v>
      </c>
      <c r="AJ66" s="34">
        <v>24.19</v>
      </c>
      <c r="AK66" s="34">
        <v>21.76</v>
      </c>
      <c r="AL66" s="34">
        <v>21.96</v>
      </c>
      <c r="AM66" s="34">
        <v>23.01</v>
      </c>
      <c r="AN66" s="34">
        <v>23.78</v>
      </c>
      <c r="AO66" s="34">
        <v>23.53</v>
      </c>
      <c r="AP66" s="34">
        <v>22.83</v>
      </c>
      <c r="AQ66" s="34">
        <v>22.09</v>
      </c>
      <c r="AR66" s="34">
        <v>22.14</v>
      </c>
      <c r="AS66" s="34">
        <v>22.96</v>
      </c>
      <c r="AT66" s="34">
        <v>22.62</v>
      </c>
      <c r="AU66" s="34">
        <v>24.74</v>
      </c>
      <c r="AV66" s="34">
        <v>23.01</v>
      </c>
      <c r="AW66" s="34">
        <v>21.86</v>
      </c>
      <c r="AX66" s="34">
        <v>22.34</v>
      </c>
      <c r="AY66" s="34">
        <v>22.61</v>
      </c>
      <c r="AZ66" s="34">
        <v>22.06</v>
      </c>
      <c r="BA66" s="32">
        <f t="shared" si="0"/>
        <v>23.219583333333333</v>
      </c>
    </row>
    <row r="67" spans="1:53" x14ac:dyDescent="0.25">
      <c r="A67" s="24">
        <v>74</v>
      </c>
      <c r="B67" s="24" t="s">
        <v>483</v>
      </c>
      <c r="C67" s="24" t="s">
        <v>291</v>
      </c>
      <c r="D67" s="24" t="s">
        <v>74</v>
      </c>
      <c r="E67" s="35">
        <v>30.88</v>
      </c>
      <c r="F67" s="35">
        <v>33.32</v>
      </c>
      <c r="G67" s="35">
        <v>33.26</v>
      </c>
      <c r="H67" s="35">
        <v>34.47</v>
      </c>
      <c r="I67" s="35">
        <v>33.04</v>
      </c>
      <c r="J67" s="35">
        <v>34.93</v>
      </c>
      <c r="K67" s="35">
        <v>29.17</v>
      </c>
      <c r="L67" s="35">
        <v>31.23</v>
      </c>
      <c r="M67" s="35">
        <v>31.21</v>
      </c>
      <c r="N67" s="35">
        <v>31.71</v>
      </c>
      <c r="O67" s="35">
        <v>29.68</v>
      </c>
      <c r="P67" s="35">
        <v>30.59</v>
      </c>
      <c r="Q67" s="35">
        <v>30.04</v>
      </c>
      <c r="R67" s="35">
        <v>33.31</v>
      </c>
      <c r="S67" s="35">
        <v>30.74</v>
      </c>
      <c r="T67" s="35">
        <v>32.65</v>
      </c>
      <c r="U67" s="35">
        <v>33.21</v>
      </c>
      <c r="V67" s="35">
        <v>31.63</v>
      </c>
      <c r="W67" s="35">
        <v>29.89</v>
      </c>
      <c r="X67" s="35">
        <v>30.05</v>
      </c>
      <c r="Y67" s="35">
        <v>30.11</v>
      </c>
      <c r="Z67" s="35">
        <v>29.92</v>
      </c>
      <c r="AA67" s="35">
        <v>31.79</v>
      </c>
      <c r="AB67" s="35">
        <v>29.83</v>
      </c>
      <c r="AC67" s="35">
        <v>30.17</v>
      </c>
      <c r="AD67" s="35">
        <v>29.12</v>
      </c>
      <c r="AE67" s="35">
        <v>31.25</v>
      </c>
      <c r="AF67" s="35">
        <v>30.59</v>
      </c>
      <c r="AG67" s="35">
        <v>30.64</v>
      </c>
      <c r="AH67" s="35">
        <v>30.82</v>
      </c>
      <c r="AI67" s="35">
        <v>30.7</v>
      </c>
      <c r="AJ67" s="35">
        <v>31.49</v>
      </c>
      <c r="AK67" s="35">
        <v>32.18</v>
      </c>
      <c r="AL67" s="35">
        <v>30.19</v>
      </c>
      <c r="AM67" s="35">
        <v>30.66</v>
      </c>
      <c r="AN67" s="35">
        <v>30.47</v>
      </c>
      <c r="AO67" s="35">
        <v>31.95</v>
      </c>
      <c r="AP67" s="35">
        <v>30.56</v>
      </c>
      <c r="AQ67" s="35">
        <v>29.75</v>
      </c>
      <c r="AR67" s="35">
        <v>30.92</v>
      </c>
      <c r="AS67" s="35">
        <v>31.27</v>
      </c>
      <c r="AT67" s="35">
        <v>31.83</v>
      </c>
      <c r="AU67" s="35">
        <v>31.32</v>
      </c>
      <c r="AV67" s="35">
        <v>29.42</v>
      </c>
      <c r="AW67" s="35">
        <v>30.45</v>
      </c>
      <c r="AX67" s="35">
        <v>30.58</v>
      </c>
      <c r="AY67" s="35">
        <v>31.1</v>
      </c>
      <c r="AZ67" s="35">
        <v>31.08</v>
      </c>
      <c r="BA67" s="32">
        <f t="shared" si="0"/>
        <v>31.149374999999996</v>
      </c>
    </row>
    <row r="68" spans="1:53" x14ac:dyDescent="0.25">
      <c r="A68" s="23">
        <v>75</v>
      </c>
      <c r="B68" s="23" t="s">
        <v>484</v>
      </c>
      <c r="C68" s="23" t="s">
        <v>292</v>
      </c>
      <c r="D68" s="23" t="s">
        <v>75</v>
      </c>
      <c r="E68" s="34">
        <v>26.8</v>
      </c>
      <c r="F68" s="34">
        <v>27.71</v>
      </c>
      <c r="G68" s="34">
        <v>27.13</v>
      </c>
      <c r="H68" s="34">
        <v>27.8</v>
      </c>
      <c r="I68" s="34">
        <v>27.8</v>
      </c>
      <c r="J68" s="34">
        <v>29</v>
      </c>
      <c r="K68" s="34">
        <v>26.64</v>
      </c>
      <c r="L68" s="34">
        <v>27.78</v>
      </c>
      <c r="M68" s="34">
        <v>27.85</v>
      </c>
      <c r="N68" s="34">
        <v>30</v>
      </c>
      <c r="O68" s="34">
        <v>27.07</v>
      </c>
      <c r="P68" s="34">
        <v>27.32</v>
      </c>
      <c r="Q68" s="34">
        <v>27.98</v>
      </c>
      <c r="R68" s="34">
        <v>29.56</v>
      </c>
      <c r="S68" s="34">
        <v>27.5</v>
      </c>
      <c r="T68" s="34">
        <v>28.59</v>
      </c>
      <c r="U68" s="34">
        <v>29.28</v>
      </c>
      <c r="V68" s="34">
        <v>25.87</v>
      </c>
      <c r="W68" s="34">
        <v>27.27</v>
      </c>
      <c r="X68" s="34">
        <v>27.16</v>
      </c>
      <c r="Y68" s="34">
        <v>27.17</v>
      </c>
      <c r="Z68" s="34">
        <v>27.54</v>
      </c>
      <c r="AA68" s="34">
        <v>28.59</v>
      </c>
      <c r="AB68" s="34">
        <v>27</v>
      </c>
      <c r="AC68" s="34">
        <v>25.65</v>
      </c>
      <c r="AD68" s="34">
        <v>26.78</v>
      </c>
      <c r="AE68" s="34">
        <v>29.72</v>
      </c>
      <c r="AF68" s="34">
        <v>28.5</v>
      </c>
      <c r="AG68" s="34">
        <v>27.26</v>
      </c>
      <c r="AH68" s="34">
        <v>27.67</v>
      </c>
      <c r="AI68" s="34">
        <v>26.97</v>
      </c>
      <c r="AJ68" s="34">
        <v>28.21</v>
      </c>
      <c r="AK68" s="34">
        <v>26.19</v>
      </c>
      <c r="AL68" s="34">
        <v>26.44</v>
      </c>
      <c r="AM68" s="34">
        <v>27.04</v>
      </c>
      <c r="AN68" s="34">
        <v>27.54</v>
      </c>
      <c r="AO68" s="34">
        <v>27.6</v>
      </c>
      <c r="AP68" s="34">
        <v>27.2</v>
      </c>
      <c r="AQ68" s="34">
        <v>26.47</v>
      </c>
      <c r="AR68" s="34">
        <v>26.32</v>
      </c>
      <c r="AS68" s="34">
        <v>26.95</v>
      </c>
      <c r="AT68" s="34">
        <v>26.65</v>
      </c>
      <c r="AU68" s="34">
        <v>28.55</v>
      </c>
      <c r="AV68" s="34">
        <v>27.18</v>
      </c>
      <c r="AW68" s="34">
        <v>26.57</v>
      </c>
      <c r="AX68" s="34">
        <v>26.99</v>
      </c>
      <c r="AY68" s="34">
        <v>27.16</v>
      </c>
      <c r="AZ68" s="34">
        <v>26.7</v>
      </c>
      <c r="BA68" s="32">
        <f t="shared" si="0"/>
        <v>27.473333333333333</v>
      </c>
    </row>
    <row r="69" spans="1:53" x14ac:dyDescent="0.25">
      <c r="A69" s="24">
        <v>76</v>
      </c>
      <c r="B69" s="24" t="s">
        <v>485</v>
      </c>
      <c r="C69" s="24" t="s">
        <v>293</v>
      </c>
      <c r="D69" s="24" t="s">
        <v>76</v>
      </c>
      <c r="E69" s="35">
        <v>29.75</v>
      </c>
      <c r="F69" s="35">
        <v>31.49</v>
      </c>
      <c r="G69" s="42"/>
      <c r="H69" s="35">
        <v>30.91</v>
      </c>
      <c r="I69" s="35">
        <v>30.86</v>
      </c>
      <c r="J69" s="35">
        <v>32.04</v>
      </c>
      <c r="K69" s="35">
        <v>29.6</v>
      </c>
      <c r="L69" s="35">
        <v>30.61</v>
      </c>
      <c r="M69" s="35">
        <v>31</v>
      </c>
      <c r="N69" s="35">
        <v>31.59</v>
      </c>
      <c r="O69" s="35">
        <v>30.11</v>
      </c>
      <c r="P69" s="35">
        <v>30.73</v>
      </c>
      <c r="Q69" s="35">
        <v>30.61</v>
      </c>
      <c r="R69" s="35">
        <v>32.24</v>
      </c>
      <c r="S69" s="35">
        <v>30.46</v>
      </c>
      <c r="T69" s="35">
        <v>31</v>
      </c>
      <c r="U69" s="42"/>
      <c r="V69" s="35">
        <v>30.32</v>
      </c>
      <c r="W69" s="35">
        <v>29.21</v>
      </c>
      <c r="X69" s="35">
        <v>30.48</v>
      </c>
      <c r="Y69" s="35">
        <v>30.42</v>
      </c>
      <c r="Z69" s="35">
        <v>31.25</v>
      </c>
      <c r="AA69" s="35">
        <v>31.97</v>
      </c>
      <c r="AB69" s="35">
        <v>30.64</v>
      </c>
      <c r="AC69" s="35">
        <v>30.93</v>
      </c>
      <c r="AD69" s="35">
        <v>30.48</v>
      </c>
      <c r="AE69" s="35">
        <v>32.68</v>
      </c>
      <c r="AF69" s="35">
        <v>31.53</v>
      </c>
      <c r="AG69" s="35">
        <v>30.23</v>
      </c>
      <c r="AH69" s="35">
        <v>31.59</v>
      </c>
      <c r="AI69" s="35">
        <v>30.51</v>
      </c>
      <c r="AJ69" s="35">
        <v>30.68</v>
      </c>
      <c r="AK69" s="35">
        <v>31.3</v>
      </c>
      <c r="AL69" s="35">
        <v>31.13</v>
      </c>
      <c r="AM69" s="35">
        <v>31.93</v>
      </c>
      <c r="AN69" s="35">
        <v>31.73</v>
      </c>
      <c r="AO69" s="35">
        <v>30.8</v>
      </c>
      <c r="AP69" s="35">
        <v>30.59</v>
      </c>
      <c r="AQ69" s="35">
        <v>30.14</v>
      </c>
      <c r="AR69" s="35">
        <v>31.1</v>
      </c>
      <c r="AS69" s="35">
        <v>31.29</v>
      </c>
      <c r="AT69" s="35">
        <v>31.72</v>
      </c>
      <c r="AU69" s="42"/>
      <c r="AV69" s="35">
        <v>29.69</v>
      </c>
      <c r="AW69" s="35">
        <v>30.18</v>
      </c>
      <c r="AX69" s="35">
        <v>30.56</v>
      </c>
      <c r="AY69" s="35">
        <v>31.15</v>
      </c>
      <c r="AZ69" s="35">
        <v>30.68</v>
      </c>
      <c r="BA69" s="32">
        <f t="shared" si="0"/>
        <v>30.886888888888887</v>
      </c>
    </row>
    <row r="70" spans="1:53" x14ac:dyDescent="0.25">
      <c r="A70" s="23">
        <v>77</v>
      </c>
      <c r="B70" s="23" t="s">
        <v>486</v>
      </c>
      <c r="C70" s="23" t="s">
        <v>294</v>
      </c>
      <c r="D70" s="23" t="s">
        <v>77</v>
      </c>
      <c r="E70" s="34">
        <v>29.47</v>
      </c>
      <c r="F70" s="34">
        <v>31.06</v>
      </c>
      <c r="G70" s="34">
        <v>30.69</v>
      </c>
      <c r="H70" s="34">
        <v>30.33</v>
      </c>
      <c r="I70" s="34">
        <v>30.34</v>
      </c>
      <c r="J70" s="34">
        <v>31.63</v>
      </c>
      <c r="K70" s="34">
        <v>29.19</v>
      </c>
      <c r="L70" s="34">
        <v>30.58</v>
      </c>
      <c r="M70" s="34">
        <v>30.67</v>
      </c>
      <c r="N70" s="34">
        <v>32.26</v>
      </c>
      <c r="O70" s="34">
        <v>29.7</v>
      </c>
      <c r="P70" s="34">
        <v>30.03</v>
      </c>
      <c r="Q70" s="34">
        <v>30.01</v>
      </c>
      <c r="R70" s="34">
        <v>31.78</v>
      </c>
      <c r="S70" s="34">
        <v>29.65</v>
      </c>
      <c r="T70" s="34">
        <v>31.46</v>
      </c>
      <c r="U70" s="34">
        <v>32.5</v>
      </c>
      <c r="V70" s="34">
        <v>29.88</v>
      </c>
      <c r="W70" s="34">
        <v>29.85</v>
      </c>
      <c r="X70" s="34">
        <v>29.88</v>
      </c>
      <c r="Y70" s="34">
        <v>30.61</v>
      </c>
      <c r="Z70" s="34">
        <v>30.57</v>
      </c>
      <c r="AA70" s="34">
        <v>31.43</v>
      </c>
      <c r="AB70" s="34">
        <v>30.22</v>
      </c>
      <c r="AC70" s="34">
        <v>29.24</v>
      </c>
      <c r="AD70" s="34">
        <v>29.67</v>
      </c>
      <c r="AE70" s="34">
        <v>32.51</v>
      </c>
      <c r="AF70" s="34">
        <v>30.7</v>
      </c>
      <c r="AG70" s="34">
        <v>30.28</v>
      </c>
      <c r="AH70" s="34">
        <v>30.82</v>
      </c>
      <c r="AI70" s="34">
        <v>29.29</v>
      </c>
      <c r="AJ70" s="34">
        <v>31</v>
      </c>
      <c r="AK70" s="34">
        <v>29.73</v>
      </c>
      <c r="AL70" s="34">
        <v>29.44</v>
      </c>
      <c r="AM70" s="34">
        <v>30.87</v>
      </c>
      <c r="AN70" s="34">
        <v>31.13</v>
      </c>
      <c r="AO70" s="34">
        <v>30.57</v>
      </c>
      <c r="AP70" s="34">
        <v>30.5</v>
      </c>
      <c r="AQ70" s="34">
        <v>28.79</v>
      </c>
      <c r="AR70" s="34">
        <v>30.33</v>
      </c>
      <c r="AS70" s="34">
        <v>30.63</v>
      </c>
      <c r="AT70" s="34">
        <v>30.8</v>
      </c>
      <c r="AU70" s="34">
        <v>30.88</v>
      </c>
      <c r="AV70" s="34">
        <v>29.46</v>
      </c>
      <c r="AW70" s="34">
        <v>29.6</v>
      </c>
      <c r="AX70" s="34">
        <v>29.76</v>
      </c>
      <c r="AY70" s="34">
        <v>30.73</v>
      </c>
      <c r="AZ70" s="34">
        <v>29.69</v>
      </c>
      <c r="BA70" s="32">
        <f t="shared" ref="BA70:BA133" si="1">AVERAGE(E70:AZ70)</f>
        <v>30.421041666666667</v>
      </c>
    </row>
    <row r="71" spans="1:53" x14ac:dyDescent="0.25">
      <c r="A71" s="23">
        <v>79</v>
      </c>
      <c r="B71" s="23" t="s">
        <v>488</v>
      </c>
      <c r="C71" s="23" t="s">
        <v>296</v>
      </c>
      <c r="D71" s="23" t="s">
        <v>78</v>
      </c>
      <c r="E71" s="34">
        <v>27.72</v>
      </c>
      <c r="F71" s="34">
        <v>30.68</v>
      </c>
      <c r="G71" s="34">
        <v>28.77</v>
      </c>
      <c r="H71" s="34">
        <v>30.57</v>
      </c>
      <c r="I71" s="34">
        <v>29.81</v>
      </c>
      <c r="J71" s="34">
        <v>31.45</v>
      </c>
      <c r="K71" s="34">
        <v>28.06</v>
      </c>
      <c r="L71" s="34">
        <v>29.86</v>
      </c>
      <c r="M71" s="34">
        <v>30.27</v>
      </c>
      <c r="N71" s="34">
        <v>31.03</v>
      </c>
      <c r="O71" s="34">
        <v>29.25</v>
      </c>
      <c r="P71" s="34">
        <v>29.31</v>
      </c>
      <c r="Q71" s="34">
        <v>28.73</v>
      </c>
      <c r="R71" s="34">
        <v>31.18</v>
      </c>
      <c r="S71" s="34">
        <v>29.14</v>
      </c>
      <c r="T71" s="34">
        <v>31.02</v>
      </c>
      <c r="U71" s="34">
        <v>31.93</v>
      </c>
      <c r="V71" s="34">
        <v>29.69</v>
      </c>
      <c r="W71" s="34">
        <v>28.64</v>
      </c>
      <c r="X71" s="34">
        <v>28.88</v>
      </c>
      <c r="Y71" s="34">
        <v>28.8</v>
      </c>
      <c r="Z71" s="34">
        <v>29.04</v>
      </c>
      <c r="AA71" s="34">
        <v>30.85</v>
      </c>
      <c r="AB71" s="34">
        <v>29.88</v>
      </c>
      <c r="AC71" s="34">
        <v>29.14</v>
      </c>
      <c r="AD71" s="34">
        <v>28.79</v>
      </c>
      <c r="AE71" s="34">
        <v>31.13</v>
      </c>
      <c r="AF71" s="34">
        <v>30.48</v>
      </c>
      <c r="AG71" s="34">
        <v>30.22</v>
      </c>
      <c r="AH71" s="34">
        <v>30.09</v>
      </c>
      <c r="AI71" s="34">
        <v>28.76</v>
      </c>
      <c r="AJ71" s="34">
        <v>30.48</v>
      </c>
      <c r="AK71" s="34">
        <v>29.83</v>
      </c>
      <c r="AL71" s="34">
        <v>28.87</v>
      </c>
      <c r="AM71" s="34">
        <v>28.82</v>
      </c>
      <c r="AN71" s="34">
        <v>29.07</v>
      </c>
      <c r="AO71" s="34">
        <v>28.79</v>
      </c>
      <c r="AP71" s="34">
        <v>29.23</v>
      </c>
      <c r="AQ71" s="34">
        <v>27.75</v>
      </c>
      <c r="AR71" s="34">
        <v>29.18</v>
      </c>
      <c r="AS71" s="34">
        <v>29.83</v>
      </c>
      <c r="AT71" s="34">
        <v>29.63</v>
      </c>
      <c r="AU71" s="34">
        <v>29.19</v>
      </c>
      <c r="AV71" s="34">
        <v>27.87</v>
      </c>
      <c r="AW71" s="34">
        <v>27.85</v>
      </c>
      <c r="AX71" s="34">
        <v>28.63</v>
      </c>
      <c r="AY71" s="34">
        <v>29.43</v>
      </c>
      <c r="AZ71" s="34">
        <v>28.92</v>
      </c>
      <c r="BA71" s="32">
        <f t="shared" si="1"/>
        <v>29.511250000000004</v>
      </c>
    </row>
    <row r="72" spans="1:53" x14ac:dyDescent="0.25">
      <c r="A72" s="24">
        <v>80</v>
      </c>
      <c r="B72" s="24" t="s">
        <v>489</v>
      </c>
      <c r="C72" s="24" t="s">
        <v>297</v>
      </c>
      <c r="D72" s="24" t="s">
        <v>79</v>
      </c>
      <c r="E72" s="35">
        <v>30.82</v>
      </c>
      <c r="F72" s="35">
        <v>31.82</v>
      </c>
      <c r="G72" s="35">
        <v>31.02</v>
      </c>
      <c r="H72" s="35">
        <v>31.71</v>
      </c>
      <c r="I72" s="35">
        <v>32.28</v>
      </c>
      <c r="J72" s="35">
        <v>33.520000000000003</v>
      </c>
      <c r="K72" s="35">
        <v>30.93</v>
      </c>
      <c r="L72" s="35">
        <v>31.96</v>
      </c>
      <c r="M72" s="35">
        <v>32.31</v>
      </c>
      <c r="N72" s="35">
        <v>33.869999999999997</v>
      </c>
      <c r="O72" s="35">
        <v>31.51</v>
      </c>
      <c r="P72" s="35">
        <v>31.05</v>
      </c>
      <c r="Q72" s="35">
        <v>31.99</v>
      </c>
      <c r="R72" s="35">
        <v>33.78</v>
      </c>
      <c r="S72" s="35">
        <v>31.2</v>
      </c>
      <c r="T72" s="35">
        <v>32.11</v>
      </c>
      <c r="U72" s="35">
        <v>34.58</v>
      </c>
      <c r="V72" s="35">
        <v>29.85</v>
      </c>
      <c r="W72" s="35">
        <v>31.73</v>
      </c>
      <c r="X72" s="35">
        <v>31.18</v>
      </c>
      <c r="Y72" s="35">
        <v>31.01</v>
      </c>
      <c r="Z72" s="35">
        <v>31.44</v>
      </c>
      <c r="AA72" s="35">
        <v>33</v>
      </c>
      <c r="AB72" s="35">
        <v>31.22</v>
      </c>
      <c r="AC72" s="35">
        <v>29.62</v>
      </c>
      <c r="AD72" s="35">
        <v>31.21</v>
      </c>
      <c r="AE72" s="35">
        <v>33.270000000000003</v>
      </c>
      <c r="AF72" s="35">
        <v>33.14</v>
      </c>
      <c r="AG72" s="35">
        <v>31.66</v>
      </c>
      <c r="AH72" s="35">
        <v>32.119999999999997</v>
      </c>
      <c r="AI72" s="35">
        <v>31.33</v>
      </c>
      <c r="AJ72" s="35">
        <v>32.119999999999997</v>
      </c>
      <c r="AK72" s="35">
        <v>30.98</v>
      </c>
      <c r="AL72" s="35">
        <v>30.77</v>
      </c>
      <c r="AM72" s="35">
        <v>31.51</v>
      </c>
      <c r="AN72" s="35">
        <v>31.64</v>
      </c>
      <c r="AO72" s="35">
        <v>31.94</v>
      </c>
      <c r="AP72" s="35">
        <v>31.3</v>
      </c>
      <c r="AQ72" s="35">
        <v>30.06</v>
      </c>
      <c r="AR72" s="35">
        <v>30.65</v>
      </c>
      <c r="AS72" s="35">
        <v>31.13</v>
      </c>
      <c r="AT72" s="35">
        <v>31.6</v>
      </c>
      <c r="AU72" s="35">
        <v>33.26</v>
      </c>
      <c r="AV72" s="35">
        <v>30.77</v>
      </c>
      <c r="AW72" s="35">
        <v>30.32</v>
      </c>
      <c r="AX72" s="35">
        <v>30.89</v>
      </c>
      <c r="AY72" s="35">
        <v>31.02</v>
      </c>
      <c r="AZ72" s="35">
        <v>30.77</v>
      </c>
      <c r="BA72" s="32">
        <f t="shared" si="1"/>
        <v>31.64520833333334</v>
      </c>
    </row>
    <row r="73" spans="1:53" x14ac:dyDescent="0.25">
      <c r="A73" s="23">
        <v>81</v>
      </c>
      <c r="B73" s="23" t="s">
        <v>490</v>
      </c>
      <c r="C73" s="23" t="s">
        <v>298</v>
      </c>
      <c r="D73" s="23" t="s">
        <v>80</v>
      </c>
      <c r="E73" s="34">
        <v>30.05</v>
      </c>
      <c r="F73" s="34">
        <v>31.97</v>
      </c>
      <c r="G73" s="34">
        <v>31.15</v>
      </c>
      <c r="H73" s="34">
        <v>32.79</v>
      </c>
      <c r="I73" s="34">
        <v>31.55</v>
      </c>
      <c r="J73" s="34">
        <v>32.119999999999997</v>
      </c>
      <c r="K73" s="34">
        <v>30.21</v>
      </c>
      <c r="L73" s="34">
        <v>30.89</v>
      </c>
      <c r="M73" s="34">
        <v>31.74</v>
      </c>
      <c r="N73" s="34">
        <v>33.18</v>
      </c>
      <c r="O73" s="34">
        <v>30.78</v>
      </c>
      <c r="P73" s="34">
        <v>31.23</v>
      </c>
      <c r="Q73" s="34">
        <v>31.2</v>
      </c>
      <c r="R73" s="34">
        <v>33.08</v>
      </c>
      <c r="S73" s="34">
        <v>30.92</v>
      </c>
      <c r="T73" s="34">
        <v>32.659999999999997</v>
      </c>
      <c r="U73" s="34">
        <v>33.28</v>
      </c>
      <c r="V73" s="34">
        <v>31.77</v>
      </c>
      <c r="W73" s="34">
        <v>31.16</v>
      </c>
      <c r="X73" s="34">
        <v>31.23</v>
      </c>
      <c r="Y73" s="34">
        <v>31.24</v>
      </c>
      <c r="Z73" s="34">
        <v>31.3</v>
      </c>
      <c r="AA73" s="34">
        <v>32.65</v>
      </c>
      <c r="AB73" s="34">
        <v>31.1</v>
      </c>
      <c r="AC73" s="68"/>
      <c r="AD73" s="34">
        <v>30.87</v>
      </c>
      <c r="AE73" s="34">
        <v>33.340000000000003</v>
      </c>
      <c r="AF73" s="34">
        <v>32.67</v>
      </c>
      <c r="AG73" s="34">
        <v>31.65</v>
      </c>
      <c r="AH73" s="34">
        <v>32.81</v>
      </c>
      <c r="AI73" s="34">
        <v>30.62</v>
      </c>
      <c r="AJ73" s="34">
        <v>31.94</v>
      </c>
      <c r="AK73" s="34">
        <v>31.84</v>
      </c>
      <c r="AL73" s="34">
        <v>30.84</v>
      </c>
      <c r="AM73" s="34">
        <v>30.66</v>
      </c>
      <c r="AN73" s="34">
        <v>31.42</v>
      </c>
      <c r="AO73" s="34">
        <v>31.33</v>
      </c>
      <c r="AP73" s="34">
        <v>31.27</v>
      </c>
      <c r="AQ73" s="34">
        <v>30.62</v>
      </c>
      <c r="AR73" s="34">
        <v>31.05</v>
      </c>
      <c r="AS73" s="34">
        <v>31.22</v>
      </c>
      <c r="AT73" s="34">
        <v>31.55</v>
      </c>
      <c r="AU73" s="34">
        <v>31.9</v>
      </c>
      <c r="AV73" s="34">
        <v>30.48</v>
      </c>
      <c r="AW73" s="34">
        <v>30.16</v>
      </c>
      <c r="AX73" s="34">
        <v>30.75</v>
      </c>
      <c r="AY73" s="34">
        <v>31.98</v>
      </c>
      <c r="AZ73" s="34">
        <v>30.43</v>
      </c>
      <c r="BA73" s="32">
        <f t="shared" si="1"/>
        <v>31.503191489361704</v>
      </c>
    </row>
    <row r="74" spans="1:53" x14ac:dyDescent="0.25">
      <c r="A74" s="24">
        <v>82</v>
      </c>
      <c r="B74" s="24" t="s">
        <v>491</v>
      </c>
      <c r="C74" s="24" t="s">
        <v>299</v>
      </c>
      <c r="D74" s="24" t="s">
        <v>81</v>
      </c>
      <c r="E74" s="35">
        <v>25.11</v>
      </c>
      <c r="F74" s="35">
        <v>27.6</v>
      </c>
      <c r="G74" s="35">
        <v>26.62</v>
      </c>
      <c r="H74" s="35">
        <v>27.53</v>
      </c>
      <c r="I74" s="35">
        <v>27.14</v>
      </c>
      <c r="J74" s="35">
        <v>28.21</v>
      </c>
      <c r="K74" s="35">
        <v>25.47</v>
      </c>
      <c r="L74" s="35">
        <v>27.27</v>
      </c>
      <c r="M74" s="35">
        <v>26.84</v>
      </c>
      <c r="N74" s="35">
        <v>27.65</v>
      </c>
      <c r="O74" s="35">
        <v>26.26</v>
      </c>
      <c r="P74" s="35">
        <v>26.33</v>
      </c>
      <c r="Q74" s="35">
        <v>26.2</v>
      </c>
      <c r="R74" s="35">
        <v>28.16</v>
      </c>
      <c r="S74" s="35">
        <v>26.11</v>
      </c>
      <c r="T74" s="35">
        <v>28.11</v>
      </c>
      <c r="U74" s="35">
        <v>28.74</v>
      </c>
      <c r="V74" s="35">
        <v>26.46</v>
      </c>
      <c r="W74" s="35">
        <v>26.01</v>
      </c>
      <c r="X74" s="35">
        <v>26.02</v>
      </c>
      <c r="Y74" s="35">
        <v>25.87</v>
      </c>
      <c r="Z74" s="35">
        <v>26.3</v>
      </c>
      <c r="AA74" s="35">
        <v>28.34</v>
      </c>
      <c r="AB74" s="35">
        <v>26.64</v>
      </c>
      <c r="AC74" s="35">
        <v>26.27</v>
      </c>
      <c r="AD74" s="35">
        <v>26.04</v>
      </c>
      <c r="AE74" s="35">
        <v>27.94</v>
      </c>
      <c r="AF74" s="35">
        <v>27.53</v>
      </c>
      <c r="AG74" s="35">
        <v>27.15</v>
      </c>
      <c r="AH74" s="35">
        <v>27.27</v>
      </c>
      <c r="AI74" s="35">
        <v>26.17</v>
      </c>
      <c r="AJ74" s="35">
        <v>27</v>
      </c>
      <c r="AK74" s="35">
        <v>26.93</v>
      </c>
      <c r="AL74" s="35">
        <v>25.73</v>
      </c>
      <c r="AM74" s="35">
        <v>26.02</v>
      </c>
      <c r="AN74" s="35">
        <v>26.14</v>
      </c>
      <c r="AO74" s="35">
        <v>26.98</v>
      </c>
      <c r="AP74" s="35">
        <v>26.23</v>
      </c>
      <c r="AQ74" s="35">
        <v>25.28</v>
      </c>
      <c r="AR74" s="35">
        <v>26.29</v>
      </c>
      <c r="AS74" s="35">
        <v>26.9</v>
      </c>
      <c r="AT74" s="35">
        <v>27.04</v>
      </c>
      <c r="AU74" s="35">
        <v>26.9</v>
      </c>
      <c r="AV74" s="35">
        <v>25.21</v>
      </c>
      <c r="AW74" s="35">
        <v>25.76</v>
      </c>
      <c r="AX74" s="35">
        <v>26.22</v>
      </c>
      <c r="AY74" s="35">
        <v>26.63</v>
      </c>
      <c r="AZ74" s="35">
        <v>26.06</v>
      </c>
      <c r="BA74" s="32">
        <f t="shared" si="1"/>
        <v>26.680833333333336</v>
      </c>
    </row>
    <row r="75" spans="1:53" x14ac:dyDescent="0.25">
      <c r="A75" s="23">
        <v>83</v>
      </c>
      <c r="B75" s="23" t="s">
        <v>492</v>
      </c>
      <c r="C75" s="23" t="s">
        <v>300</v>
      </c>
      <c r="D75" s="23" t="s">
        <v>82</v>
      </c>
      <c r="E75" s="34">
        <v>31.91</v>
      </c>
      <c r="F75" s="64"/>
      <c r="G75" s="34">
        <v>33.29</v>
      </c>
      <c r="H75" s="34">
        <v>33.67</v>
      </c>
      <c r="I75" s="34">
        <v>32.76</v>
      </c>
      <c r="J75" s="34">
        <v>34.590000000000003</v>
      </c>
      <c r="K75" s="34">
        <v>32.25</v>
      </c>
      <c r="L75" s="34">
        <v>33.090000000000003</v>
      </c>
      <c r="M75" s="34">
        <v>33.619999999999997</v>
      </c>
      <c r="N75" s="64"/>
      <c r="O75" s="34">
        <v>32.43</v>
      </c>
      <c r="P75" s="34">
        <v>33.450000000000003</v>
      </c>
      <c r="Q75" s="34">
        <v>31.75</v>
      </c>
      <c r="R75" s="34">
        <v>33.659999999999997</v>
      </c>
      <c r="S75" s="34">
        <v>31.58</v>
      </c>
      <c r="T75" s="68"/>
      <c r="U75" s="68"/>
      <c r="V75" s="34">
        <v>33.99</v>
      </c>
      <c r="W75" s="34">
        <v>32.840000000000003</v>
      </c>
      <c r="X75" s="34">
        <v>32.270000000000003</v>
      </c>
      <c r="Y75" s="34">
        <v>32.79</v>
      </c>
      <c r="Z75" s="34">
        <v>32.270000000000003</v>
      </c>
      <c r="AA75" s="34">
        <v>33.68</v>
      </c>
      <c r="AB75" s="34">
        <v>32.729999999999997</v>
      </c>
      <c r="AC75" s="34">
        <v>34.82</v>
      </c>
      <c r="AD75" s="34">
        <v>32.159999999999997</v>
      </c>
      <c r="AE75" s="64"/>
      <c r="AF75" s="34">
        <v>32.78</v>
      </c>
      <c r="AG75" s="34">
        <v>33.14</v>
      </c>
      <c r="AH75" s="34">
        <v>34.07</v>
      </c>
      <c r="AI75" s="34">
        <v>31.97</v>
      </c>
      <c r="AJ75" s="34">
        <v>32.81</v>
      </c>
      <c r="AK75" s="34">
        <v>32.799999999999997</v>
      </c>
      <c r="AL75" s="34">
        <v>32.03</v>
      </c>
      <c r="AM75" s="34">
        <v>31.7</v>
      </c>
      <c r="AN75" s="34">
        <v>32.08</v>
      </c>
      <c r="AO75" s="34">
        <v>32.26</v>
      </c>
      <c r="AP75" s="34">
        <v>32.82</v>
      </c>
      <c r="AQ75" s="34">
        <v>31.51</v>
      </c>
      <c r="AR75" s="34">
        <v>32.31</v>
      </c>
      <c r="AS75" s="34">
        <v>33.18</v>
      </c>
      <c r="AT75" s="34">
        <v>33.49</v>
      </c>
      <c r="AU75" s="34">
        <v>32.21</v>
      </c>
      <c r="AV75" s="34">
        <v>31.16</v>
      </c>
      <c r="AW75" s="34">
        <v>31.18</v>
      </c>
      <c r="AX75" s="34">
        <v>32.74</v>
      </c>
      <c r="AY75" s="34">
        <v>33.119999999999997</v>
      </c>
      <c r="AZ75" s="34">
        <v>32.950000000000003</v>
      </c>
      <c r="BA75" s="32">
        <f t="shared" si="1"/>
        <v>32.742093023255819</v>
      </c>
    </row>
    <row r="76" spans="1:53" x14ac:dyDescent="0.25">
      <c r="A76" s="24">
        <v>84</v>
      </c>
      <c r="B76" s="24" t="s">
        <v>493</v>
      </c>
      <c r="C76" s="24" t="s">
        <v>301</v>
      </c>
      <c r="D76" s="24" t="s">
        <v>83</v>
      </c>
      <c r="E76" s="35">
        <v>32.76</v>
      </c>
      <c r="F76" s="35">
        <v>34.67</v>
      </c>
      <c r="G76" s="35">
        <v>32.81</v>
      </c>
      <c r="H76" s="35">
        <v>33.520000000000003</v>
      </c>
      <c r="I76" s="35">
        <v>33.5</v>
      </c>
      <c r="J76" s="63"/>
      <c r="K76" s="35">
        <v>33.18</v>
      </c>
      <c r="L76" s="35">
        <v>34.99</v>
      </c>
      <c r="M76" s="35">
        <v>33.229999999999997</v>
      </c>
      <c r="N76" s="63"/>
      <c r="O76" s="35">
        <v>32.31</v>
      </c>
      <c r="P76" s="35">
        <v>33.15</v>
      </c>
      <c r="Q76" s="35">
        <v>33.47</v>
      </c>
      <c r="R76" s="67"/>
      <c r="S76" s="35">
        <v>33.520000000000003</v>
      </c>
      <c r="T76" s="35">
        <v>34.26</v>
      </c>
      <c r="U76" s="63"/>
      <c r="V76" s="35">
        <v>33.56</v>
      </c>
      <c r="W76" s="35">
        <v>33.9</v>
      </c>
      <c r="X76" s="35">
        <v>33.28</v>
      </c>
      <c r="Y76" s="35">
        <v>32.6</v>
      </c>
      <c r="Z76" s="35">
        <v>33.54</v>
      </c>
      <c r="AA76" s="35">
        <v>33.94</v>
      </c>
      <c r="AB76" s="35">
        <v>33.03</v>
      </c>
      <c r="AC76" s="35">
        <v>33.61</v>
      </c>
      <c r="AD76" s="35">
        <v>33.1</v>
      </c>
      <c r="AE76" s="63"/>
      <c r="AF76" s="35">
        <v>33.92</v>
      </c>
      <c r="AG76" s="35">
        <v>33.65</v>
      </c>
      <c r="AH76" s="35">
        <v>34.35</v>
      </c>
      <c r="AI76" s="35">
        <v>33.75</v>
      </c>
      <c r="AJ76" s="35">
        <v>34.5</v>
      </c>
      <c r="AK76" s="35">
        <v>32.72</v>
      </c>
      <c r="AL76" s="35">
        <v>33.270000000000003</v>
      </c>
      <c r="AM76" s="35">
        <v>32.549999999999997</v>
      </c>
      <c r="AN76" s="35">
        <v>32.68</v>
      </c>
      <c r="AO76" s="35">
        <v>31.73</v>
      </c>
      <c r="AP76" s="35">
        <v>32.93</v>
      </c>
      <c r="AQ76" s="35">
        <v>31.85</v>
      </c>
      <c r="AR76" s="35">
        <v>32.659999999999997</v>
      </c>
      <c r="AS76" s="35">
        <v>32.44</v>
      </c>
      <c r="AT76" s="35">
        <v>32.69</v>
      </c>
      <c r="AU76" s="35">
        <v>34.86</v>
      </c>
      <c r="AV76" s="35">
        <v>33.6</v>
      </c>
      <c r="AW76" s="35">
        <v>32.81</v>
      </c>
      <c r="AX76" s="35">
        <v>30.24</v>
      </c>
      <c r="AY76" s="35">
        <v>32.549999999999997</v>
      </c>
      <c r="AZ76" s="35">
        <v>31.79</v>
      </c>
      <c r="BA76" s="32">
        <f t="shared" si="1"/>
        <v>33.196976744186038</v>
      </c>
    </row>
    <row r="77" spans="1:53" x14ac:dyDescent="0.25">
      <c r="A77" s="23">
        <v>85</v>
      </c>
      <c r="B77" s="23" t="s">
        <v>494</v>
      </c>
      <c r="C77" s="23" t="s">
        <v>302</v>
      </c>
      <c r="D77" s="23" t="s">
        <v>84</v>
      </c>
      <c r="E77" s="34">
        <v>26.81</v>
      </c>
      <c r="F77" s="34">
        <v>28.63</v>
      </c>
      <c r="G77" s="34">
        <v>27.58</v>
      </c>
      <c r="H77" s="34">
        <v>28.43</v>
      </c>
      <c r="I77" s="34">
        <v>28.8</v>
      </c>
      <c r="J77" s="34">
        <v>29.58</v>
      </c>
      <c r="K77" s="34">
        <v>27.17</v>
      </c>
      <c r="L77" s="34">
        <v>28.72</v>
      </c>
      <c r="M77" s="34">
        <v>28.65</v>
      </c>
      <c r="N77" s="34">
        <v>29.7</v>
      </c>
      <c r="O77" s="34">
        <v>28.04</v>
      </c>
      <c r="P77" s="34">
        <v>27.94</v>
      </c>
      <c r="Q77" s="34">
        <v>28.27</v>
      </c>
      <c r="R77" s="34">
        <v>30.14</v>
      </c>
      <c r="S77" s="34">
        <v>27.74</v>
      </c>
      <c r="T77" s="34">
        <v>29.23</v>
      </c>
      <c r="U77" s="34">
        <v>32.659999999999997</v>
      </c>
      <c r="V77" s="34">
        <v>29.27</v>
      </c>
      <c r="W77" s="34">
        <v>27.88</v>
      </c>
      <c r="X77" s="34">
        <v>28.01</v>
      </c>
      <c r="Y77" s="34">
        <v>27.72</v>
      </c>
      <c r="Z77" s="34">
        <v>28.16</v>
      </c>
      <c r="AA77" s="34">
        <v>29.8</v>
      </c>
      <c r="AB77" s="34">
        <v>27.95</v>
      </c>
      <c r="AC77" s="34">
        <v>26.64</v>
      </c>
      <c r="AD77" s="34">
        <v>27.46</v>
      </c>
      <c r="AE77" s="34">
        <v>29.99</v>
      </c>
      <c r="AF77" s="34">
        <v>28.87</v>
      </c>
      <c r="AG77" s="34">
        <v>28.5</v>
      </c>
      <c r="AH77" s="34">
        <v>28.67</v>
      </c>
      <c r="AI77" s="34">
        <v>27.45</v>
      </c>
      <c r="AJ77" s="34">
        <v>28.85</v>
      </c>
      <c r="AK77" s="34">
        <v>27.25</v>
      </c>
      <c r="AL77" s="34">
        <v>27.23</v>
      </c>
      <c r="AM77" s="34">
        <v>27.34</v>
      </c>
      <c r="AN77" s="34">
        <v>27.85</v>
      </c>
      <c r="AO77" s="34">
        <v>27.67</v>
      </c>
      <c r="AP77" s="34">
        <v>27.63</v>
      </c>
      <c r="AQ77" s="34">
        <v>26.67</v>
      </c>
      <c r="AR77" s="34">
        <v>27.32</v>
      </c>
      <c r="AS77" s="34">
        <v>27.78</v>
      </c>
      <c r="AT77" s="34">
        <v>27.64</v>
      </c>
      <c r="AU77" s="34">
        <v>28.5</v>
      </c>
      <c r="AV77" s="34">
        <v>27.21</v>
      </c>
      <c r="AW77" s="34">
        <v>26.73</v>
      </c>
      <c r="AX77" s="34">
        <v>27.04</v>
      </c>
      <c r="AY77" s="34">
        <v>27.91</v>
      </c>
      <c r="AZ77" s="34">
        <v>26.89</v>
      </c>
      <c r="BA77" s="32">
        <f t="shared" si="1"/>
        <v>28.166041666666676</v>
      </c>
    </row>
    <row r="78" spans="1:53" x14ac:dyDescent="0.25">
      <c r="A78" s="24">
        <v>86</v>
      </c>
      <c r="B78" s="24" t="s">
        <v>495</v>
      </c>
      <c r="C78" s="24" t="s">
        <v>303</v>
      </c>
      <c r="D78" s="24" t="s">
        <v>85</v>
      </c>
      <c r="E78" s="35">
        <v>29.46</v>
      </c>
      <c r="F78" s="35">
        <v>32.520000000000003</v>
      </c>
      <c r="G78" s="35">
        <v>32.1</v>
      </c>
      <c r="H78" s="35">
        <v>31.81</v>
      </c>
      <c r="I78" s="35">
        <v>31.23</v>
      </c>
      <c r="J78" s="35">
        <v>33.72</v>
      </c>
      <c r="K78" s="35">
        <v>29.92</v>
      </c>
      <c r="L78" s="35">
        <v>30.87</v>
      </c>
      <c r="M78" s="35">
        <v>31.83</v>
      </c>
      <c r="N78" s="35">
        <v>32.28</v>
      </c>
      <c r="O78" s="35">
        <v>30.73</v>
      </c>
      <c r="P78" s="35">
        <v>30.81</v>
      </c>
      <c r="Q78" s="35">
        <v>30.62</v>
      </c>
      <c r="R78" s="35">
        <v>32.130000000000003</v>
      </c>
      <c r="S78" s="35">
        <v>30.64</v>
      </c>
      <c r="T78" s="35">
        <v>32.840000000000003</v>
      </c>
      <c r="U78" s="35">
        <v>34.82</v>
      </c>
      <c r="V78" s="35">
        <v>32.590000000000003</v>
      </c>
      <c r="W78" s="35">
        <v>30.53</v>
      </c>
      <c r="X78" s="35">
        <v>30.14</v>
      </c>
      <c r="Y78" s="35">
        <v>31</v>
      </c>
      <c r="Z78" s="35">
        <v>30.69</v>
      </c>
      <c r="AA78" s="35">
        <v>32.31</v>
      </c>
      <c r="AB78" s="35">
        <v>31.09</v>
      </c>
      <c r="AC78" s="35">
        <v>31.15</v>
      </c>
      <c r="AD78" s="35">
        <v>31.03</v>
      </c>
      <c r="AE78" s="35">
        <v>32.44</v>
      </c>
      <c r="AF78" s="35">
        <v>31.54</v>
      </c>
      <c r="AG78" s="35">
        <v>30.94</v>
      </c>
      <c r="AH78" s="35">
        <v>32.119999999999997</v>
      </c>
      <c r="AI78" s="35">
        <v>30.53</v>
      </c>
      <c r="AJ78" s="35">
        <v>31.26</v>
      </c>
      <c r="AK78" s="35">
        <v>31.97</v>
      </c>
      <c r="AL78" s="35">
        <v>30.18</v>
      </c>
      <c r="AM78" s="35">
        <v>30.48</v>
      </c>
      <c r="AN78" s="35">
        <v>30.29</v>
      </c>
      <c r="AO78" s="35">
        <v>31.7</v>
      </c>
      <c r="AP78" s="35">
        <v>30.48</v>
      </c>
      <c r="AQ78" s="35">
        <v>29.67</v>
      </c>
      <c r="AR78" s="35">
        <v>31.25</v>
      </c>
      <c r="AS78" s="35">
        <v>31.82</v>
      </c>
      <c r="AT78" s="35">
        <v>31.94</v>
      </c>
      <c r="AU78" s="35">
        <v>31.48</v>
      </c>
      <c r="AV78" s="35">
        <v>29.97</v>
      </c>
      <c r="AW78" s="35">
        <v>30.66</v>
      </c>
      <c r="AX78" s="35">
        <v>30.54</v>
      </c>
      <c r="AY78" s="35">
        <v>31.08</v>
      </c>
      <c r="AZ78" s="35">
        <v>30.49</v>
      </c>
      <c r="BA78" s="32">
        <f t="shared" si="1"/>
        <v>31.28520833333334</v>
      </c>
    </row>
    <row r="79" spans="1:53" x14ac:dyDescent="0.25">
      <c r="A79" s="23">
        <v>87</v>
      </c>
      <c r="B79" s="23" t="s">
        <v>496</v>
      </c>
      <c r="C79" s="23" t="s">
        <v>304</v>
      </c>
      <c r="D79" s="23" t="s">
        <v>86</v>
      </c>
      <c r="E79" s="34">
        <v>27.18</v>
      </c>
      <c r="F79" s="34">
        <v>29.6</v>
      </c>
      <c r="G79" s="34">
        <v>28.23</v>
      </c>
      <c r="H79" s="34">
        <v>29.77</v>
      </c>
      <c r="I79" s="34">
        <v>28.62</v>
      </c>
      <c r="J79" s="34">
        <v>30.47</v>
      </c>
      <c r="K79" s="34">
        <v>27.13</v>
      </c>
      <c r="L79" s="34">
        <v>28.25</v>
      </c>
      <c r="M79" s="34">
        <v>28.66</v>
      </c>
      <c r="N79" s="34">
        <v>30.17</v>
      </c>
      <c r="O79" s="34">
        <v>28.1</v>
      </c>
      <c r="P79" s="34">
        <v>28.12</v>
      </c>
      <c r="Q79" s="34">
        <v>28.01</v>
      </c>
      <c r="R79" s="34">
        <v>29.96</v>
      </c>
      <c r="S79" s="34">
        <v>27.65</v>
      </c>
      <c r="T79" s="34">
        <v>30.14</v>
      </c>
      <c r="U79" s="34">
        <v>32.11</v>
      </c>
      <c r="V79" s="34">
        <v>28.83</v>
      </c>
      <c r="W79" s="34">
        <v>28</v>
      </c>
      <c r="X79" s="34">
        <v>27.87</v>
      </c>
      <c r="Y79" s="34">
        <v>28.13</v>
      </c>
      <c r="Z79" s="34">
        <v>28.24</v>
      </c>
      <c r="AA79" s="34">
        <v>29.32</v>
      </c>
      <c r="AB79" s="34">
        <v>28.19</v>
      </c>
      <c r="AC79" s="34">
        <v>28.47</v>
      </c>
      <c r="AD79" s="34">
        <v>27.61</v>
      </c>
      <c r="AE79" s="34">
        <v>29.94</v>
      </c>
      <c r="AF79" s="34">
        <v>29.03</v>
      </c>
      <c r="AG79" s="34">
        <v>28.43</v>
      </c>
      <c r="AH79" s="34">
        <v>29.04</v>
      </c>
      <c r="AI79" s="34">
        <v>27.54</v>
      </c>
      <c r="AJ79" s="34">
        <v>28.55</v>
      </c>
      <c r="AK79" s="34">
        <v>28.47</v>
      </c>
      <c r="AL79" s="34">
        <v>27.48</v>
      </c>
      <c r="AM79" s="34">
        <v>27.6</v>
      </c>
      <c r="AN79" s="34">
        <v>27.96</v>
      </c>
      <c r="AO79" s="34">
        <v>27.94</v>
      </c>
      <c r="AP79" s="34">
        <v>27.81</v>
      </c>
      <c r="AQ79" s="34">
        <v>26.64</v>
      </c>
      <c r="AR79" s="34">
        <v>27.97</v>
      </c>
      <c r="AS79" s="34">
        <v>28.29</v>
      </c>
      <c r="AT79" s="34">
        <v>28.55</v>
      </c>
      <c r="AU79" s="34">
        <v>28.33</v>
      </c>
      <c r="AV79" s="34">
        <v>27.04</v>
      </c>
      <c r="AW79" s="34">
        <v>27.28</v>
      </c>
      <c r="AX79" s="34">
        <v>27.29</v>
      </c>
      <c r="AY79" s="34">
        <v>28.19</v>
      </c>
      <c r="AZ79" s="34">
        <v>26.99</v>
      </c>
      <c r="BA79" s="32">
        <f t="shared" si="1"/>
        <v>28.399791666666669</v>
      </c>
    </row>
    <row r="80" spans="1:53" x14ac:dyDescent="0.25">
      <c r="A80" s="24">
        <v>88</v>
      </c>
      <c r="B80" s="24" t="s">
        <v>497</v>
      </c>
      <c r="C80" s="24" t="s">
        <v>305</v>
      </c>
      <c r="D80" s="24" t="s">
        <v>87</v>
      </c>
      <c r="E80" s="35">
        <v>31.89</v>
      </c>
      <c r="F80" s="35">
        <v>33.21</v>
      </c>
      <c r="G80" s="35">
        <v>31.66</v>
      </c>
      <c r="H80" s="35">
        <v>32.85</v>
      </c>
      <c r="I80" s="35">
        <v>33.479999999999997</v>
      </c>
      <c r="J80" s="35">
        <v>34.700000000000003</v>
      </c>
      <c r="K80" s="35">
        <v>31.94</v>
      </c>
      <c r="L80" s="35">
        <v>32.97</v>
      </c>
      <c r="M80" s="35">
        <v>32.729999999999997</v>
      </c>
      <c r="N80" s="35">
        <v>33.700000000000003</v>
      </c>
      <c r="O80" s="35">
        <v>32.42</v>
      </c>
      <c r="P80" s="35">
        <v>32.9</v>
      </c>
      <c r="Q80" s="35">
        <v>33.5</v>
      </c>
      <c r="R80" s="35">
        <v>34.869999999999997</v>
      </c>
      <c r="S80" s="35">
        <v>32.08</v>
      </c>
      <c r="T80" s="35">
        <v>33.49</v>
      </c>
      <c r="U80" s="35">
        <v>34.770000000000003</v>
      </c>
      <c r="V80" s="35">
        <v>31.76</v>
      </c>
      <c r="W80" s="35">
        <v>32.28</v>
      </c>
      <c r="X80" s="35">
        <v>32.520000000000003</v>
      </c>
      <c r="Y80" s="35">
        <v>32.33</v>
      </c>
      <c r="Z80" s="35">
        <v>32.909999999999997</v>
      </c>
      <c r="AA80" s="35">
        <v>33.92</v>
      </c>
      <c r="AB80" s="35">
        <v>32</v>
      </c>
      <c r="AC80" s="35">
        <v>31.43</v>
      </c>
      <c r="AD80" s="35">
        <v>31.97</v>
      </c>
      <c r="AE80" s="35">
        <v>34.58</v>
      </c>
      <c r="AF80" s="35">
        <v>33.33</v>
      </c>
      <c r="AG80" s="35">
        <v>32.840000000000003</v>
      </c>
      <c r="AH80" s="35">
        <v>33.53</v>
      </c>
      <c r="AI80" s="35">
        <v>31.73</v>
      </c>
      <c r="AJ80" s="35">
        <v>33.06</v>
      </c>
      <c r="AK80" s="35">
        <v>31.72</v>
      </c>
      <c r="AL80" s="35">
        <v>32.619999999999997</v>
      </c>
      <c r="AM80" s="35">
        <v>33.159999999999997</v>
      </c>
      <c r="AN80" s="35">
        <v>32.869999999999997</v>
      </c>
      <c r="AO80" s="35">
        <v>32.020000000000003</v>
      </c>
      <c r="AP80" s="35">
        <v>31.64</v>
      </c>
      <c r="AQ80" s="35">
        <v>31.22</v>
      </c>
      <c r="AR80" s="35">
        <v>31.6</v>
      </c>
      <c r="AS80" s="35">
        <v>31.86</v>
      </c>
      <c r="AT80" s="35">
        <v>32.409999999999997</v>
      </c>
      <c r="AU80" s="35">
        <v>34.1</v>
      </c>
      <c r="AV80" s="35">
        <v>32.11</v>
      </c>
      <c r="AW80" s="35">
        <v>31.51</v>
      </c>
      <c r="AX80" s="35">
        <v>31.75</v>
      </c>
      <c r="AY80" s="35">
        <v>33.26</v>
      </c>
      <c r="AZ80" s="35">
        <v>31.85</v>
      </c>
      <c r="BA80" s="32">
        <f t="shared" si="1"/>
        <v>32.688541666666659</v>
      </c>
    </row>
    <row r="81" spans="1:53" x14ac:dyDescent="0.25">
      <c r="A81" s="24">
        <v>90</v>
      </c>
      <c r="B81" s="24" t="s">
        <v>499</v>
      </c>
      <c r="C81" s="24" t="s">
        <v>307</v>
      </c>
      <c r="D81" s="24" t="s">
        <v>89</v>
      </c>
      <c r="E81" s="35">
        <v>33.51</v>
      </c>
      <c r="F81" s="63"/>
      <c r="G81" s="35">
        <v>33.47</v>
      </c>
      <c r="H81" s="63"/>
      <c r="I81" s="63"/>
      <c r="J81" s="67"/>
      <c r="K81" s="35">
        <v>33.619999999999997</v>
      </c>
      <c r="L81" s="67"/>
      <c r="M81" s="63"/>
      <c r="N81" s="67"/>
      <c r="O81" s="35">
        <v>34.700000000000003</v>
      </c>
      <c r="P81" s="35">
        <v>34.11</v>
      </c>
      <c r="Q81" s="35">
        <v>34.53</v>
      </c>
      <c r="R81" s="67"/>
      <c r="S81" s="63"/>
      <c r="T81" s="67"/>
      <c r="U81" s="67"/>
      <c r="V81" s="35">
        <v>33.86</v>
      </c>
      <c r="W81" s="35">
        <v>34.79</v>
      </c>
      <c r="X81" s="35">
        <v>33.520000000000003</v>
      </c>
      <c r="Y81" s="35">
        <v>32.92</v>
      </c>
      <c r="Z81" s="35">
        <v>34.81</v>
      </c>
      <c r="AA81" s="67"/>
      <c r="AB81" s="35">
        <v>33.869999999999997</v>
      </c>
      <c r="AC81" s="35">
        <v>33.51</v>
      </c>
      <c r="AD81" s="35">
        <v>34.479999999999997</v>
      </c>
      <c r="AE81" s="67"/>
      <c r="AF81" s="35">
        <v>34.17</v>
      </c>
      <c r="AG81" s="35">
        <v>34.270000000000003</v>
      </c>
      <c r="AH81" s="67"/>
      <c r="AI81" s="35">
        <v>33.520000000000003</v>
      </c>
      <c r="AJ81" s="67"/>
      <c r="AK81" s="35">
        <v>34.78</v>
      </c>
      <c r="AL81" s="35">
        <v>33.659999999999997</v>
      </c>
      <c r="AM81" s="35">
        <v>32.68</v>
      </c>
      <c r="AN81" s="63"/>
      <c r="AO81" s="35">
        <v>36</v>
      </c>
      <c r="AP81" s="63"/>
      <c r="AQ81" s="35">
        <v>32.46</v>
      </c>
      <c r="AR81" s="35">
        <v>34.130000000000003</v>
      </c>
      <c r="AS81" s="35">
        <v>33.54</v>
      </c>
      <c r="AT81" s="35">
        <v>34.51</v>
      </c>
      <c r="AU81" s="35">
        <v>34.53</v>
      </c>
      <c r="AV81" s="35">
        <v>33.520000000000003</v>
      </c>
      <c r="AW81" s="35">
        <v>33.31</v>
      </c>
      <c r="AX81" s="35">
        <v>32.92</v>
      </c>
      <c r="AY81" s="35">
        <v>34.020000000000003</v>
      </c>
      <c r="AZ81" s="35">
        <v>33.450000000000003</v>
      </c>
      <c r="BA81" s="32">
        <f t="shared" si="1"/>
        <v>33.908709677419353</v>
      </c>
    </row>
    <row r="82" spans="1:53" x14ac:dyDescent="0.25">
      <c r="A82" s="23">
        <v>91</v>
      </c>
      <c r="B82" s="23" t="s">
        <v>500</v>
      </c>
      <c r="C82" s="23" t="s">
        <v>308</v>
      </c>
      <c r="D82" s="23" t="s">
        <v>90</v>
      </c>
      <c r="E82" s="34">
        <v>29.13</v>
      </c>
      <c r="F82" s="34">
        <v>30.13</v>
      </c>
      <c r="G82" s="34">
        <v>29.33</v>
      </c>
      <c r="H82" s="34">
        <v>29.78</v>
      </c>
      <c r="I82" s="34">
        <v>30.19</v>
      </c>
      <c r="J82" s="34">
        <v>31.18</v>
      </c>
      <c r="K82" s="34">
        <v>28.87</v>
      </c>
      <c r="L82" s="34">
        <v>30.23</v>
      </c>
      <c r="M82" s="34">
        <v>29.68</v>
      </c>
      <c r="N82" s="34">
        <v>31.13</v>
      </c>
      <c r="O82" s="34">
        <v>29.03</v>
      </c>
      <c r="P82" s="34">
        <v>29.06</v>
      </c>
      <c r="Q82" s="34">
        <v>30.22</v>
      </c>
      <c r="R82" s="34">
        <v>31.97</v>
      </c>
      <c r="S82" s="34">
        <v>29.42</v>
      </c>
      <c r="T82" s="34">
        <v>30.32</v>
      </c>
      <c r="U82" s="34">
        <v>31.53</v>
      </c>
      <c r="V82" s="34">
        <v>28.51</v>
      </c>
      <c r="W82" s="34">
        <v>29.46</v>
      </c>
      <c r="X82" s="34">
        <v>29.95</v>
      </c>
      <c r="Y82" s="34">
        <v>29.83</v>
      </c>
      <c r="Z82" s="34">
        <v>29.46</v>
      </c>
      <c r="AA82" s="34">
        <v>30.98</v>
      </c>
      <c r="AB82" s="34">
        <v>28.91</v>
      </c>
      <c r="AC82" s="34">
        <v>28.48</v>
      </c>
      <c r="AD82" s="34">
        <v>29.12</v>
      </c>
      <c r="AE82" s="34">
        <v>31.54</v>
      </c>
      <c r="AF82" s="34">
        <v>30.27</v>
      </c>
      <c r="AG82" s="34">
        <v>29.46</v>
      </c>
      <c r="AH82" s="34">
        <v>29.85</v>
      </c>
      <c r="AI82" s="34">
        <v>29.1</v>
      </c>
      <c r="AJ82" s="34">
        <v>31.06</v>
      </c>
      <c r="AK82" s="34">
        <v>28.94</v>
      </c>
      <c r="AL82" s="34">
        <v>28.97</v>
      </c>
      <c r="AM82" s="34">
        <v>28.8</v>
      </c>
      <c r="AN82" s="34">
        <v>29.48</v>
      </c>
      <c r="AO82" s="34">
        <v>29.19</v>
      </c>
      <c r="AP82" s="34">
        <v>29.21</v>
      </c>
      <c r="AQ82" s="34">
        <v>28.51</v>
      </c>
      <c r="AR82" s="34">
        <v>28.64</v>
      </c>
      <c r="AS82" s="34">
        <v>29.07</v>
      </c>
      <c r="AT82" s="34">
        <v>29.33</v>
      </c>
      <c r="AU82" s="34">
        <v>30.84</v>
      </c>
      <c r="AV82" s="34">
        <v>29.17</v>
      </c>
      <c r="AW82" s="34">
        <v>28.42</v>
      </c>
      <c r="AX82" s="34">
        <v>28.55</v>
      </c>
      <c r="AY82" s="34">
        <v>29.88</v>
      </c>
      <c r="AZ82" s="34">
        <v>28.67</v>
      </c>
      <c r="BA82" s="32">
        <f t="shared" si="1"/>
        <v>29.642708333333342</v>
      </c>
    </row>
    <row r="83" spans="1:53" x14ac:dyDescent="0.25">
      <c r="A83" s="24">
        <v>92</v>
      </c>
      <c r="B83" s="24" t="s">
        <v>501</v>
      </c>
      <c r="C83" s="24" t="s">
        <v>309</v>
      </c>
      <c r="D83" s="24" t="s">
        <v>91</v>
      </c>
      <c r="E83" s="35">
        <v>32.729999999999997</v>
      </c>
      <c r="F83" s="35">
        <v>34.46</v>
      </c>
      <c r="G83" s="35">
        <v>33.18</v>
      </c>
      <c r="H83" s="63"/>
      <c r="I83" s="35">
        <v>34.520000000000003</v>
      </c>
      <c r="J83" s="35"/>
      <c r="K83" s="35">
        <v>33.119999999999997</v>
      </c>
      <c r="L83" s="35">
        <v>34.04</v>
      </c>
      <c r="M83" s="35">
        <v>33.96</v>
      </c>
      <c r="N83" s="63"/>
      <c r="O83" s="35">
        <v>32.85</v>
      </c>
      <c r="P83" s="35">
        <v>33.5</v>
      </c>
      <c r="Q83" s="35">
        <v>33.450000000000003</v>
      </c>
      <c r="R83" s="63"/>
      <c r="S83" s="35">
        <v>33</v>
      </c>
      <c r="T83" s="35">
        <v>34.97</v>
      </c>
      <c r="U83" s="35">
        <v>34.92</v>
      </c>
      <c r="V83" s="67"/>
      <c r="W83" s="35">
        <v>33.520000000000003</v>
      </c>
      <c r="X83" s="35">
        <v>33.31</v>
      </c>
      <c r="Y83" s="35">
        <v>34.049999999999997</v>
      </c>
      <c r="Z83" s="35">
        <v>33.85</v>
      </c>
      <c r="AA83" s="63"/>
      <c r="AB83" s="35">
        <v>33.32</v>
      </c>
      <c r="AC83" s="63"/>
      <c r="AD83" s="35">
        <v>33.31</v>
      </c>
      <c r="AE83" s="35">
        <v>34.54</v>
      </c>
      <c r="AF83" s="35">
        <v>34.770000000000003</v>
      </c>
      <c r="AG83" s="35">
        <v>34.799999999999997</v>
      </c>
      <c r="AH83" s="35">
        <v>33.979999999999997</v>
      </c>
      <c r="AI83" s="35">
        <v>33.770000000000003</v>
      </c>
      <c r="AJ83" s="67"/>
      <c r="AK83" s="35">
        <v>33.130000000000003</v>
      </c>
      <c r="AL83" s="35">
        <v>33.49</v>
      </c>
      <c r="AM83" s="35">
        <v>33.1</v>
      </c>
      <c r="AN83" s="35">
        <v>34.340000000000003</v>
      </c>
      <c r="AO83" s="35">
        <v>33.340000000000003</v>
      </c>
      <c r="AP83" s="35">
        <v>33.770000000000003</v>
      </c>
      <c r="AQ83" s="35">
        <v>33.43</v>
      </c>
      <c r="AR83" s="35">
        <v>33.450000000000003</v>
      </c>
      <c r="AS83" s="35">
        <v>33.99</v>
      </c>
      <c r="AT83" s="35">
        <v>33.69</v>
      </c>
      <c r="AU83" s="35">
        <v>34.1</v>
      </c>
      <c r="AV83" s="35">
        <v>32.74</v>
      </c>
      <c r="AW83" s="35">
        <v>32.479999999999997</v>
      </c>
      <c r="AX83" s="35">
        <v>32.43</v>
      </c>
      <c r="AY83" s="67"/>
      <c r="AZ83" s="35">
        <v>34.53</v>
      </c>
      <c r="BA83" s="32">
        <f t="shared" si="1"/>
        <v>33.690512820512822</v>
      </c>
    </row>
    <row r="84" spans="1:53" x14ac:dyDescent="0.25">
      <c r="A84" s="24">
        <v>94</v>
      </c>
      <c r="B84" s="24" t="s">
        <v>503</v>
      </c>
      <c r="C84" s="24" t="s">
        <v>311</v>
      </c>
      <c r="D84" s="24" t="s">
        <v>93</v>
      </c>
      <c r="E84" s="35">
        <v>29.82</v>
      </c>
      <c r="F84" s="35">
        <v>31.95</v>
      </c>
      <c r="G84" s="35">
        <v>31.2</v>
      </c>
      <c r="H84" s="35">
        <v>32.08</v>
      </c>
      <c r="I84" s="35">
        <v>31.48</v>
      </c>
      <c r="J84" s="35">
        <v>33.31</v>
      </c>
      <c r="K84" s="35">
        <v>29.89</v>
      </c>
      <c r="L84" s="35">
        <v>31.23</v>
      </c>
      <c r="M84" s="35">
        <v>31.08</v>
      </c>
      <c r="N84" s="35">
        <v>32.58</v>
      </c>
      <c r="O84" s="35">
        <v>30.92</v>
      </c>
      <c r="P84" s="35">
        <v>31.01</v>
      </c>
      <c r="Q84" s="35">
        <v>31.25</v>
      </c>
      <c r="R84" s="35">
        <v>32.880000000000003</v>
      </c>
      <c r="S84" s="35">
        <v>30.27</v>
      </c>
      <c r="T84" s="35">
        <v>32.619999999999997</v>
      </c>
      <c r="U84" s="35">
        <v>32.840000000000003</v>
      </c>
      <c r="V84" s="35">
        <v>30.9</v>
      </c>
      <c r="W84" s="35">
        <v>30.82</v>
      </c>
      <c r="X84" s="35">
        <v>31.07</v>
      </c>
      <c r="Y84" s="35">
        <v>30.7</v>
      </c>
      <c r="Z84" s="35">
        <v>31.19</v>
      </c>
      <c r="AA84" s="35">
        <v>32.42</v>
      </c>
      <c r="AB84" s="35">
        <v>31.18</v>
      </c>
      <c r="AC84" s="35">
        <v>30.59</v>
      </c>
      <c r="AD84" s="35">
        <v>29.84</v>
      </c>
      <c r="AE84" s="35">
        <v>32.57</v>
      </c>
      <c r="AF84" s="35">
        <v>31.72</v>
      </c>
      <c r="AG84" s="35">
        <v>31.55</v>
      </c>
      <c r="AH84" s="35">
        <v>31.46</v>
      </c>
      <c r="AI84" s="35">
        <v>30.04</v>
      </c>
      <c r="AJ84" s="35">
        <v>31.7</v>
      </c>
      <c r="AK84" s="35">
        <v>30.79</v>
      </c>
      <c r="AL84" s="35">
        <v>30.51</v>
      </c>
      <c r="AM84" s="35">
        <v>30.06</v>
      </c>
      <c r="AN84" s="35">
        <v>30.74</v>
      </c>
      <c r="AO84" s="35">
        <v>30.74</v>
      </c>
      <c r="AP84" s="35">
        <v>31.02</v>
      </c>
      <c r="AQ84" s="35">
        <v>29.81</v>
      </c>
      <c r="AR84" s="35">
        <v>31.17</v>
      </c>
      <c r="AS84" s="35">
        <v>31.24</v>
      </c>
      <c r="AT84" s="35">
        <v>30.97</v>
      </c>
      <c r="AU84" s="35">
        <v>31.55</v>
      </c>
      <c r="AV84" s="35">
        <v>30.04</v>
      </c>
      <c r="AW84" s="35">
        <v>30.31</v>
      </c>
      <c r="AX84" s="35">
        <v>31.08</v>
      </c>
      <c r="AY84" s="35">
        <v>31.87</v>
      </c>
      <c r="AZ84" s="35">
        <v>30.11</v>
      </c>
      <c r="BA84" s="32">
        <f t="shared" si="1"/>
        <v>31.170208333333331</v>
      </c>
    </row>
    <row r="85" spans="1:53" x14ac:dyDescent="0.25">
      <c r="A85" s="23">
        <v>95</v>
      </c>
      <c r="B85" s="23" t="s">
        <v>504</v>
      </c>
      <c r="C85" s="23" t="s">
        <v>312</v>
      </c>
      <c r="D85" s="23" t="s">
        <v>94</v>
      </c>
      <c r="E85" s="34">
        <v>25.72</v>
      </c>
      <c r="F85" s="34">
        <v>27.97</v>
      </c>
      <c r="G85" s="34">
        <v>27.19</v>
      </c>
      <c r="H85" s="34">
        <v>28.28</v>
      </c>
      <c r="I85" s="34">
        <v>27.69</v>
      </c>
      <c r="J85" s="34">
        <v>29.14</v>
      </c>
      <c r="K85" s="34">
        <v>26.03</v>
      </c>
      <c r="L85" s="34">
        <v>27.9</v>
      </c>
      <c r="M85" s="34">
        <v>28.34</v>
      </c>
      <c r="N85" s="34">
        <v>29.12</v>
      </c>
      <c r="O85" s="34">
        <v>26.96</v>
      </c>
      <c r="P85" s="34">
        <v>27.13</v>
      </c>
      <c r="Q85" s="34">
        <v>26.8</v>
      </c>
      <c r="R85" s="34">
        <v>28.99</v>
      </c>
      <c r="S85" s="34">
        <v>26.92</v>
      </c>
      <c r="T85" s="34">
        <v>29.04</v>
      </c>
      <c r="U85" s="34">
        <v>29.82</v>
      </c>
      <c r="V85" s="34">
        <v>26.8</v>
      </c>
      <c r="W85" s="34">
        <v>26.76</v>
      </c>
      <c r="X85" s="34">
        <v>26.74</v>
      </c>
      <c r="Y85" s="34">
        <v>26.87</v>
      </c>
      <c r="Z85" s="34">
        <v>27.18</v>
      </c>
      <c r="AA85" s="34">
        <v>28.58</v>
      </c>
      <c r="AB85" s="34">
        <v>27.19</v>
      </c>
      <c r="AC85" s="34">
        <v>26.23</v>
      </c>
      <c r="AD85" s="34">
        <v>26.45</v>
      </c>
      <c r="AE85" s="34">
        <v>28.83</v>
      </c>
      <c r="AF85" s="34">
        <v>28.18</v>
      </c>
      <c r="AG85" s="34">
        <v>27.79</v>
      </c>
      <c r="AH85" s="34">
        <v>27.92</v>
      </c>
      <c r="AI85" s="34">
        <v>26.72</v>
      </c>
      <c r="AJ85" s="34">
        <v>27.99</v>
      </c>
      <c r="AK85" s="34">
        <v>27.17</v>
      </c>
      <c r="AL85" s="34">
        <v>26.19</v>
      </c>
      <c r="AM85" s="34">
        <v>26.58</v>
      </c>
      <c r="AN85" s="34">
        <v>26.92</v>
      </c>
      <c r="AO85" s="34">
        <v>27.3</v>
      </c>
      <c r="AP85" s="34">
        <v>26.94</v>
      </c>
      <c r="AQ85" s="34">
        <v>25.99</v>
      </c>
      <c r="AR85" s="34">
        <v>26.76</v>
      </c>
      <c r="AS85" s="34">
        <v>27.35</v>
      </c>
      <c r="AT85" s="34">
        <v>27.05</v>
      </c>
      <c r="AU85" s="34">
        <v>27.33</v>
      </c>
      <c r="AV85" s="34">
        <v>25.9</v>
      </c>
      <c r="AW85" s="34">
        <v>25.97</v>
      </c>
      <c r="AX85" s="34">
        <v>26.85</v>
      </c>
      <c r="AY85" s="34">
        <v>27.26</v>
      </c>
      <c r="AZ85" s="34">
        <v>27.01</v>
      </c>
      <c r="BA85" s="32">
        <f t="shared" si="1"/>
        <v>27.33</v>
      </c>
    </row>
    <row r="86" spans="1:53" x14ac:dyDescent="0.25">
      <c r="A86" s="24">
        <v>96</v>
      </c>
      <c r="B86" s="24" t="s">
        <v>505</v>
      </c>
      <c r="C86" s="24" t="s">
        <v>313</v>
      </c>
      <c r="D86" s="24" t="s">
        <v>95</v>
      </c>
      <c r="E86" s="35">
        <v>32.020000000000003</v>
      </c>
      <c r="F86" s="35">
        <v>32.49</v>
      </c>
      <c r="G86" s="35">
        <v>31.56</v>
      </c>
      <c r="H86" s="35">
        <v>32.520000000000003</v>
      </c>
      <c r="I86" s="35">
        <v>31.49</v>
      </c>
      <c r="J86" s="35">
        <v>31.82</v>
      </c>
      <c r="K86" s="35">
        <v>31.6</v>
      </c>
      <c r="L86" s="35">
        <v>30.85</v>
      </c>
      <c r="M86" s="35">
        <v>31.76</v>
      </c>
      <c r="N86" s="35">
        <v>33.46</v>
      </c>
      <c r="O86" s="35">
        <v>31.67</v>
      </c>
      <c r="P86" s="35">
        <v>31.78</v>
      </c>
      <c r="Q86" s="35">
        <v>31.82</v>
      </c>
      <c r="R86" s="35">
        <v>33.47</v>
      </c>
      <c r="S86" s="35">
        <v>31.28</v>
      </c>
      <c r="T86" s="35">
        <v>32.99</v>
      </c>
      <c r="U86" s="35">
        <v>33.6</v>
      </c>
      <c r="V86" s="35">
        <v>32.700000000000003</v>
      </c>
      <c r="W86" s="35">
        <v>27.42</v>
      </c>
      <c r="X86" s="35">
        <v>32.17</v>
      </c>
      <c r="Y86" s="35">
        <v>31.56</v>
      </c>
      <c r="Z86" s="35">
        <v>31.69</v>
      </c>
      <c r="AA86" s="35">
        <v>32.56</v>
      </c>
      <c r="AB86" s="35">
        <v>31.75</v>
      </c>
      <c r="AC86" s="35">
        <v>31.44</v>
      </c>
      <c r="AD86" s="35">
        <v>30.53</v>
      </c>
      <c r="AE86" s="35">
        <v>32.869999999999997</v>
      </c>
      <c r="AF86" s="35">
        <v>32.26</v>
      </c>
      <c r="AG86" s="35">
        <v>32.28</v>
      </c>
      <c r="AH86" s="35">
        <v>32.880000000000003</v>
      </c>
      <c r="AI86" s="35">
        <v>31.68</v>
      </c>
      <c r="AJ86" s="35">
        <v>32.81</v>
      </c>
      <c r="AK86" s="35">
        <v>30.8</v>
      </c>
      <c r="AL86" s="35">
        <v>31.48</v>
      </c>
      <c r="AM86" s="35">
        <v>31.11</v>
      </c>
      <c r="AN86" s="35">
        <v>31.47</v>
      </c>
      <c r="AO86" s="35">
        <v>30.76</v>
      </c>
      <c r="AP86" s="35">
        <v>30.67</v>
      </c>
      <c r="AQ86" s="35">
        <v>30.07</v>
      </c>
      <c r="AR86" s="35">
        <v>31.43</v>
      </c>
      <c r="AS86" s="35">
        <v>31.95</v>
      </c>
      <c r="AT86" s="35">
        <v>31.47</v>
      </c>
      <c r="AU86" s="35">
        <v>31.97</v>
      </c>
      <c r="AV86" s="35">
        <v>31.57</v>
      </c>
      <c r="AW86" s="35">
        <v>30.48</v>
      </c>
      <c r="AX86" s="35">
        <v>30.79</v>
      </c>
      <c r="AY86" s="35">
        <v>32.18</v>
      </c>
      <c r="AZ86" s="35">
        <v>30</v>
      </c>
      <c r="BA86" s="32">
        <f t="shared" si="1"/>
        <v>31.687083333333334</v>
      </c>
    </row>
    <row r="87" spans="1:53" x14ac:dyDescent="0.25">
      <c r="A87" s="23">
        <v>97</v>
      </c>
      <c r="B87" s="23" t="s">
        <v>506</v>
      </c>
      <c r="C87" s="23" t="s">
        <v>314</v>
      </c>
      <c r="D87" s="23" t="s">
        <v>96</v>
      </c>
      <c r="E87" s="34">
        <v>28.13</v>
      </c>
      <c r="F87" s="34">
        <v>30.67</v>
      </c>
      <c r="G87" s="34">
        <v>28.99</v>
      </c>
      <c r="H87" s="34">
        <v>29.99</v>
      </c>
      <c r="I87" s="34">
        <v>29.58</v>
      </c>
      <c r="J87" s="34">
        <v>31.35</v>
      </c>
      <c r="K87" s="34">
        <v>28.25</v>
      </c>
      <c r="L87" s="34">
        <v>29.76</v>
      </c>
      <c r="M87" s="34">
        <v>30.04</v>
      </c>
      <c r="N87" s="34">
        <v>31.35</v>
      </c>
      <c r="O87" s="34">
        <v>28.84</v>
      </c>
      <c r="P87" s="34">
        <v>29.19</v>
      </c>
      <c r="Q87" s="34">
        <v>29.29</v>
      </c>
      <c r="R87" s="34">
        <v>30.76</v>
      </c>
      <c r="S87" s="34">
        <v>28.78</v>
      </c>
      <c r="T87" s="34">
        <v>31.27</v>
      </c>
      <c r="U87" s="34">
        <v>31.96</v>
      </c>
      <c r="V87" s="34">
        <v>28.95</v>
      </c>
      <c r="W87" s="34">
        <v>29.21</v>
      </c>
      <c r="X87" s="34">
        <v>29.06</v>
      </c>
      <c r="Y87" s="34">
        <v>28.99</v>
      </c>
      <c r="Z87" s="34">
        <v>29.08</v>
      </c>
      <c r="AA87" s="34">
        <v>30.33</v>
      </c>
      <c r="AB87" s="34">
        <v>29.1</v>
      </c>
      <c r="AC87" s="34">
        <v>28.51</v>
      </c>
      <c r="AD87" s="34">
        <v>28.84</v>
      </c>
      <c r="AE87" s="34">
        <v>30.96</v>
      </c>
      <c r="AF87" s="34">
        <v>30.19</v>
      </c>
      <c r="AG87" s="34">
        <v>29.78</v>
      </c>
      <c r="AH87" s="34">
        <v>30.15</v>
      </c>
      <c r="AI87" s="34">
        <v>28.75</v>
      </c>
      <c r="AJ87" s="34">
        <v>30.03</v>
      </c>
      <c r="AK87" s="34">
        <v>29.48</v>
      </c>
      <c r="AL87" s="34">
        <v>28.52</v>
      </c>
      <c r="AM87" s="34">
        <v>28.54</v>
      </c>
      <c r="AN87" s="34">
        <v>28.97</v>
      </c>
      <c r="AO87" s="34">
        <v>29.05</v>
      </c>
      <c r="AP87" s="34">
        <v>28.71</v>
      </c>
      <c r="AQ87" s="34">
        <v>27.62</v>
      </c>
      <c r="AR87" s="34">
        <v>29.1</v>
      </c>
      <c r="AS87" s="34">
        <v>29.51</v>
      </c>
      <c r="AT87" s="34">
        <v>29.61</v>
      </c>
      <c r="AU87" s="34">
        <v>29.49</v>
      </c>
      <c r="AV87" s="34">
        <v>27.98</v>
      </c>
      <c r="AW87" s="34">
        <v>28.17</v>
      </c>
      <c r="AX87" s="34">
        <v>28.46</v>
      </c>
      <c r="AY87" s="34">
        <v>29.18</v>
      </c>
      <c r="AZ87" s="34">
        <v>28.18</v>
      </c>
      <c r="BA87" s="32">
        <f t="shared" si="1"/>
        <v>29.389583333333334</v>
      </c>
    </row>
    <row r="88" spans="1:53" x14ac:dyDescent="0.25">
      <c r="A88" s="24">
        <v>98</v>
      </c>
      <c r="B88" s="24" t="s">
        <v>507</v>
      </c>
      <c r="C88" s="24" t="s">
        <v>315</v>
      </c>
      <c r="D88" s="24" t="s">
        <v>97</v>
      </c>
      <c r="E88" s="35">
        <v>28.66</v>
      </c>
      <c r="F88" s="35">
        <v>31.99</v>
      </c>
      <c r="G88" s="35">
        <v>30.44</v>
      </c>
      <c r="H88" s="35">
        <v>31.31</v>
      </c>
      <c r="I88" s="35">
        <v>30.7</v>
      </c>
      <c r="J88" s="35">
        <v>32.44</v>
      </c>
      <c r="K88" s="35">
        <v>29.13</v>
      </c>
      <c r="L88" s="35">
        <v>30.86</v>
      </c>
      <c r="M88" s="35">
        <v>31.04</v>
      </c>
      <c r="N88" s="35">
        <v>31.56</v>
      </c>
      <c r="O88" s="35">
        <v>30.01</v>
      </c>
      <c r="P88" s="35">
        <v>30.08</v>
      </c>
      <c r="Q88" s="35">
        <v>29.9</v>
      </c>
      <c r="R88" s="35">
        <v>31.94</v>
      </c>
      <c r="S88" s="35">
        <v>29.87</v>
      </c>
      <c r="T88" s="35">
        <v>32.14</v>
      </c>
      <c r="U88" s="35">
        <v>32.340000000000003</v>
      </c>
      <c r="V88" s="35">
        <v>30.94</v>
      </c>
      <c r="W88" s="35">
        <v>29.92</v>
      </c>
      <c r="X88" s="35">
        <v>29.68</v>
      </c>
      <c r="Y88" s="35">
        <v>29.75</v>
      </c>
      <c r="Z88" s="35">
        <v>30.64</v>
      </c>
      <c r="AA88" s="35">
        <v>31.76</v>
      </c>
      <c r="AB88" s="35">
        <v>30.89</v>
      </c>
      <c r="AC88" s="35">
        <v>30.44</v>
      </c>
      <c r="AD88" s="35">
        <v>29.24</v>
      </c>
      <c r="AE88" s="35">
        <v>31.71</v>
      </c>
      <c r="AF88" s="35">
        <v>31.48</v>
      </c>
      <c r="AG88" s="35">
        <v>31.29</v>
      </c>
      <c r="AH88" s="35">
        <v>31.29</v>
      </c>
      <c r="AI88" s="35">
        <v>29.99</v>
      </c>
      <c r="AJ88" s="35">
        <v>30.79</v>
      </c>
      <c r="AK88" s="35">
        <v>31.28</v>
      </c>
      <c r="AL88" s="35">
        <v>29.64</v>
      </c>
      <c r="AM88" s="35">
        <v>30.05</v>
      </c>
      <c r="AN88" s="35">
        <v>30.03</v>
      </c>
      <c r="AO88" s="35">
        <v>30.53</v>
      </c>
      <c r="AP88" s="35">
        <v>29.96</v>
      </c>
      <c r="AQ88" s="35">
        <v>28.96</v>
      </c>
      <c r="AR88" s="35">
        <v>31.14</v>
      </c>
      <c r="AS88" s="35">
        <v>31.04</v>
      </c>
      <c r="AT88" s="35">
        <v>31.36</v>
      </c>
      <c r="AU88" s="35">
        <v>30.83</v>
      </c>
      <c r="AV88" s="35">
        <v>28.85</v>
      </c>
      <c r="AW88" s="35">
        <v>29.32</v>
      </c>
      <c r="AX88" s="35">
        <v>30.74</v>
      </c>
      <c r="AY88" s="35">
        <v>31.75</v>
      </c>
      <c r="AZ88" s="35">
        <v>31.07</v>
      </c>
      <c r="BA88" s="32">
        <f t="shared" si="1"/>
        <v>30.641041666666656</v>
      </c>
    </row>
    <row r="89" spans="1:53" x14ac:dyDescent="0.25">
      <c r="A89" s="23">
        <v>99</v>
      </c>
      <c r="B89" s="23" t="s">
        <v>508</v>
      </c>
      <c r="C89" s="23" t="s">
        <v>316</v>
      </c>
      <c r="D89" s="23" t="s">
        <v>98</v>
      </c>
      <c r="E89" s="34">
        <v>24.78</v>
      </c>
      <c r="F89" s="34">
        <v>26.02</v>
      </c>
      <c r="G89" s="34">
        <v>25.58</v>
      </c>
      <c r="H89" s="34">
        <v>26</v>
      </c>
      <c r="I89" s="34">
        <v>26.45</v>
      </c>
      <c r="J89" s="34">
        <v>27.3</v>
      </c>
      <c r="K89" s="34">
        <v>24.91</v>
      </c>
      <c r="L89" s="34">
        <v>26.55</v>
      </c>
      <c r="M89" s="34">
        <v>26.52</v>
      </c>
      <c r="N89" s="34">
        <v>27.84</v>
      </c>
      <c r="O89" s="34">
        <v>25.67</v>
      </c>
      <c r="P89" s="34">
        <v>25.58</v>
      </c>
      <c r="Q89" s="34">
        <v>25.99</v>
      </c>
      <c r="R89" s="34">
        <v>27.62</v>
      </c>
      <c r="S89" s="34">
        <v>25.45</v>
      </c>
      <c r="T89" s="34">
        <v>26.86</v>
      </c>
      <c r="U89" s="34">
        <v>27.73</v>
      </c>
      <c r="V89" s="34">
        <v>24.09</v>
      </c>
      <c r="W89" s="34">
        <v>25.59</v>
      </c>
      <c r="X89" s="34">
        <v>25.57</v>
      </c>
      <c r="Y89" s="34">
        <v>25.68</v>
      </c>
      <c r="Z89" s="34">
        <v>25.82</v>
      </c>
      <c r="AA89" s="34">
        <v>26.96</v>
      </c>
      <c r="AB89" s="34">
        <v>25.31</v>
      </c>
      <c r="AC89" s="34">
        <v>23.71</v>
      </c>
      <c r="AD89" s="34">
        <v>24.96</v>
      </c>
      <c r="AE89" s="34">
        <v>27.95</v>
      </c>
      <c r="AF89" s="34">
        <v>26.59</v>
      </c>
      <c r="AG89" s="34">
        <v>26.03</v>
      </c>
      <c r="AH89" s="34">
        <v>26.15</v>
      </c>
      <c r="AI89" s="34">
        <v>25.13</v>
      </c>
      <c r="AJ89" s="34">
        <v>26.56</v>
      </c>
      <c r="AK89" s="34">
        <v>24.52</v>
      </c>
      <c r="AL89" s="34">
        <v>24.53</v>
      </c>
      <c r="AM89" s="34">
        <v>25.67</v>
      </c>
      <c r="AN89" s="34">
        <v>26.13</v>
      </c>
      <c r="AO89" s="34">
        <v>26.15</v>
      </c>
      <c r="AP89" s="34">
        <v>25.58</v>
      </c>
      <c r="AQ89" s="34">
        <v>24.59</v>
      </c>
      <c r="AR89" s="34">
        <v>24.93</v>
      </c>
      <c r="AS89" s="34">
        <v>25.69</v>
      </c>
      <c r="AT89" s="34">
        <v>25.43</v>
      </c>
      <c r="AU89" s="34">
        <v>26.69</v>
      </c>
      <c r="AV89" s="34">
        <v>25.17</v>
      </c>
      <c r="AW89" s="34">
        <v>24.62</v>
      </c>
      <c r="AX89" s="34">
        <v>25.14</v>
      </c>
      <c r="AY89" s="34">
        <v>25.32</v>
      </c>
      <c r="AZ89" s="34">
        <v>24.92</v>
      </c>
      <c r="BA89" s="32">
        <f t="shared" si="1"/>
        <v>25.792291666666671</v>
      </c>
    </row>
    <row r="90" spans="1:53" x14ac:dyDescent="0.25">
      <c r="A90" s="23">
        <v>101</v>
      </c>
      <c r="B90" s="23" t="s">
        <v>510</v>
      </c>
      <c r="C90" s="23" t="s">
        <v>318</v>
      </c>
      <c r="D90" s="23" t="s">
        <v>100</v>
      </c>
      <c r="E90" s="34">
        <v>25.76</v>
      </c>
      <c r="F90" s="34">
        <v>27.19</v>
      </c>
      <c r="G90" s="34">
        <v>26.67</v>
      </c>
      <c r="H90" s="34">
        <v>27.33</v>
      </c>
      <c r="I90" s="34">
        <v>27.66</v>
      </c>
      <c r="J90" s="34">
        <v>28.49</v>
      </c>
      <c r="K90" s="34">
        <v>26.07</v>
      </c>
      <c r="L90" s="34">
        <v>27.81</v>
      </c>
      <c r="M90" s="34">
        <v>27.59</v>
      </c>
      <c r="N90" s="34">
        <v>28.9</v>
      </c>
      <c r="O90" s="34">
        <v>26.84</v>
      </c>
      <c r="P90" s="34">
        <v>26.61</v>
      </c>
      <c r="Q90" s="34">
        <v>26.95</v>
      </c>
      <c r="R90" s="34">
        <v>28.68</v>
      </c>
      <c r="S90" s="34">
        <v>26.58</v>
      </c>
      <c r="T90" s="34">
        <v>28.16</v>
      </c>
      <c r="U90" s="34">
        <v>29.01</v>
      </c>
      <c r="V90" s="34">
        <v>25.53</v>
      </c>
      <c r="W90" s="34">
        <v>26.72</v>
      </c>
      <c r="X90" s="34">
        <v>26.72</v>
      </c>
      <c r="Y90" s="34">
        <v>26.76</v>
      </c>
      <c r="Z90" s="34">
        <v>26.93</v>
      </c>
      <c r="AA90" s="34">
        <v>28.08</v>
      </c>
      <c r="AB90" s="34">
        <v>26.54</v>
      </c>
      <c r="AC90" s="34">
        <v>25.04</v>
      </c>
      <c r="AD90" s="34">
        <v>26.1</v>
      </c>
      <c r="AE90" s="34">
        <v>29</v>
      </c>
      <c r="AF90" s="34">
        <v>27.73</v>
      </c>
      <c r="AG90" s="34">
        <v>27.27</v>
      </c>
      <c r="AH90" s="34">
        <v>27.28</v>
      </c>
      <c r="AI90" s="34">
        <v>26.22</v>
      </c>
      <c r="AJ90" s="34">
        <v>27.68</v>
      </c>
      <c r="AK90" s="34">
        <v>25.82</v>
      </c>
      <c r="AL90" s="34">
        <v>25.72</v>
      </c>
      <c r="AM90" s="34">
        <v>26.63</v>
      </c>
      <c r="AN90" s="34">
        <v>27.06</v>
      </c>
      <c r="AO90" s="34">
        <v>27</v>
      </c>
      <c r="AP90" s="34">
        <v>26.75</v>
      </c>
      <c r="AQ90" s="34">
        <v>25.69</v>
      </c>
      <c r="AR90" s="34">
        <v>26.11</v>
      </c>
      <c r="AS90" s="34">
        <v>26.85</v>
      </c>
      <c r="AT90" s="34">
        <v>26.51</v>
      </c>
      <c r="AU90" s="34">
        <v>27.71</v>
      </c>
      <c r="AV90" s="34">
        <v>26.2</v>
      </c>
      <c r="AW90" s="34">
        <v>25.68</v>
      </c>
      <c r="AX90" s="34">
        <v>26.32</v>
      </c>
      <c r="AY90" s="34">
        <v>26.55</v>
      </c>
      <c r="AZ90" s="34">
        <v>26.1</v>
      </c>
      <c r="BA90" s="32">
        <f t="shared" si="1"/>
        <v>26.929166666666664</v>
      </c>
    </row>
    <row r="91" spans="1:53" x14ac:dyDescent="0.25">
      <c r="A91" s="23">
        <v>103</v>
      </c>
      <c r="B91" s="23" t="s">
        <v>512</v>
      </c>
      <c r="C91" s="23" t="s">
        <v>320</v>
      </c>
      <c r="D91" s="23" t="s">
        <v>101</v>
      </c>
      <c r="E91" s="34">
        <v>27.12</v>
      </c>
      <c r="F91" s="34">
        <v>29.15</v>
      </c>
      <c r="G91" s="34">
        <v>28.09</v>
      </c>
      <c r="H91" s="34">
        <v>29.25</v>
      </c>
      <c r="I91" s="34">
        <v>28.2</v>
      </c>
      <c r="J91" s="34">
        <v>30.01</v>
      </c>
      <c r="K91" s="34">
        <v>27.46</v>
      </c>
      <c r="L91" s="34">
        <v>28.11</v>
      </c>
      <c r="M91" s="34">
        <v>28.83</v>
      </c>
      <c r="N91" s="34">
        <v>29.79</v>
      </c>
      <c r="O91" s="34">
        <v>27.67</v>
      </c>
      <c r="P91" s="34">
        <v>28.04</v>
      </c>
      <c r="Q91" s="34">
        <v>28.04</v>
      </c>
      <c r="R91" s="34">
        <v>29.85</v>
      </c>
      <c r="S91" s="34">
        <v>27.79</v>
      </c>
      <c r="T91" s="34">
        <v>29.56</v>
      </c>
      <c r="U91" s="34">
        <v>30.17</v>
      </c>
      <c r="V91" s="34">
        <v>27.83</v>
      </c>
      <c r="W91" s="34">
        <v>28.18</v>
      </c>
      <c r="X91" s="34">
        <v>27.9</v>
      </c>
      <c r="Y91" s="34">
        <v>28.25</v>
      </c>
      <c r="Z91" s="34">
        <v>28.26</v>
      </c>
      <c r="AA91" s="34">
        <v>29.26</v>
      </c>
      <c r="AB91" s="34">
        <v>28.03</v>
      </c>
      <c r="AC91" s="34">
        <v>27.72</v>
      </c>
      <c r="AD91" s="34">
        <v>27.71</v>
      </c>
      <c r="AE91" s="34">
        <v>29.98</v>
      </c>
      <c r="AF91" s="34">
        <v>28.93</v>
      </c>
      <c r="AG91" s="34">
        <v>28.63</v>
      </c>
      <c r="AH91" s="34">
        <v>29.02</v>
      </c>
      <c r="AI91" s="34">
        <v>27.66</v>
      </c>
      <c r="AJ91" s="34">
        <v>28.75</v>
      </c>
      <c r="AK91" s="34">
        <v>28.27</v>
      </c>
      <c r="AL91" s="34">
        <v>27.53</v>
      </c>
      <c r="AM91" s="34">
        <v>27.76</v>
      </c>
      <c r="AN91" s="34">
        <v>28.06</v>
      </c>
      <c r="AO91" s="34">
        <v>27.95</v>
      </c>
      <c r="AP91" s="34">
        <v>27.86</v>
      </c>
      <c r="AQ91" s="34">
        <v>26.81</v>
      </c>
      <c r="AR91" s="34">
        <v>27.84</v>
      </c>
      <c r="AS91" s="34">
        <v>28.26</v>
      </c>
      <c r="AT91" s="34">
        <v>28.49</v>
      </c>
      <c r="AU91" s="34">
        <v>28.47</v>
      </c>
      <c r="AV91" s="34">
        <v>27.12</v>
      </c>
      <c r="AW91" s="34">
        <v>27.14</v>
      </c>
      <c r="AX91" s="34">
        <v>27.45</v>
      </c>
      <c r="AY91" s="34">
        <v>28.07</v>
      </c>
      <c r="AZ91" s="34">
        <v>27.3</v>
      </c>
      <c r="BA91" s="32">
        <f t="shared" si="1"/>
        <v>28.283749999999994</v>
      </c>
    </row>
    <row r="92" spans="1:53" x14ac:dyDescent="0.25">
      <c r="A92" s="24">
        <v>104</v>
      </c>
      <c r="B92" s="24" t="s">
        <v>513</v>
      </c>
      <c r="C92" s="24" t="s">
        <v>321</v>
      </c>
      <c r="D92" s="24" t="s">
        <v>102</v>
      </c>
      <c r="E92" s="35">
        <v>31.51</v>
      </c>
      <c r="F92" s="35">
        <v>31.61</v>
      </c>
      <c r="G92" s="35">
        <v>31.05</v>
      </c>
      <c r="H92" s="35">
        <v>32.22</v>
      </c>
      <c r="I92" s="35">
        <v>32.119999999999997</v>
      </c>
      <c r="J92" s="35">
        <v>33.53</v>
      </c>
      <c r="K92" s="35">
        <v>31.28</v>
      </c>
      <c r="L92" s="35">
        <v>32.29</v>
      </c>
      <c r="M92" s="35">
        <v>32.32</v>
      </c>
      <c r="N92" s="35">
        <v>33.25</v>
      </c>
      <c r="O92" s="35">
        <v>31.59</v>
      </c>
      <c r="P92" s="35">
        <v>31.68</v>
      </c>
      <c r="Q92" s="35">
        <v>32.19</v>
      </c>
      <c r="R92" s="35">
        <v>33.68</v>
      </c>
      <c r="S92" s="35">
        <v>31.9</v>
      </c>
      <c r="T92" s="35">
        <v>32.89</v>
      </c>
      <c r="U92" s="35">
        <v>34.17</v>
      </c>
      <c r="V92" s="35">
        <v>30.97</v>
      </c>
      <c r="W92" s="35">
        <v>31.27</v>
      </c>
      <c r="X92" s="35">
        <v>32.54</v>
      </c>
      <c r="Y92" s="35">
        <v>31.83</v>
      </c>
      <c r="Z92" s="35">
        <v>31.83</v>
      </c>
      <c r="AA92" s="35">
        <v>34.29</v>
      </c>
      <c r="AB92" s="35">
        <v>31.66</v>
      </c>
      <c r="AC92" s="35">
        <v>30.92</v>
      </c>
      <c r="AD92" s="35">
        <v>31.87</v>
      </c>
      <c r="AE92" s="35">
        <v>34.729999999999997</v>
      </c>
      <c r="AF92" s="35">
        <v>32.479999999999997</v>
      </c>
      <c r="AG92" s="35">
        <v>31.35</v>
      </c>
      <c r="AH92" s="35">
        <v>32.200000000000003</v>
      </c>
      <c r="AI92" s="35">
        <v>30.97</v>
      </c>
      <c r="AJ92" s="35">
        <v>32.659999999999997</v>
      </c>
      <c r="AK92" s="35">
        <v>30.91</v>
      </c>
      <c r="AL92" s="35">
        <v>31.6</v>
      </c>
      <c r="AM92" s="35">
        <v>31.66</v>
      </c>
      <c r="AN92" s="35">
        <v>31.97</v>
      </c>
      <c r="AO92" s="35">
        <v>31.46</v>
      </c>
      <c r="AP92" s="35">
        <v>31.23</v>
      </c>
      <c r="AQ92" s="35">
        <v>30.62</v>
      </c>
      <c r="AR92" s="35">
        <v>30.88</v>
      </c>
      <c r="AS92" s="35">
        <v>30.82</v>
      </c>
      <c r="AT92" s="35">
        <v>31.43</v>
      </c>
      <c r="AU92" s="35">
        <v>32.74</v>
      </c>
      <c r="AV92" s="35">
        <v>31.46</v>
      </c>
      <c r="AW92" s="35">
        <v>30.72</v>
      </c>
      <c r="AX92" s="35">
        <v>30.58</v>
      </c>
      <c r="AY92" s="35">
        <v>31.46</v>
      </c>
      <c r="AZ92" s="35">
        <v>31.05</v>
      </c>
      <c r="BA92" s="32">
        <f t="shared" si="1"/>
        <v>31.905000000000005</v>
      </c>
    </row>
    <row r="93" spans="1:53" x14ac:dyDescent="0.25">
      <c r="A93" s="23">
        <v>105</v>
      </c>
      <c r="B93" s="23" t="s">
        <v>514</v>
      </c>
      <c r="C93" s="23" t="s">
        <v>322</v>
      </c>
      <c r="D93" s="23" t="s">
        <v>103</v>
      </c>
      <c r="E93" s="34">
        <v>30.28</v>
      </c>
      <c r="F93" s="34">
        <v>31.85</v>
      </c>
      <c r="G93" s="34">
        <v>31.6</v>
      </c>
      <c r="H93" s="34">
        <v>32.130000000000003</v>
      </c>
      <c r="I93" s="34">
        <v>31.7</v>
      </c>
      <c r="J93" s="34">
        <v>32.9</v>
      </c>
      <c r="K93" s="34">
        <v>30.24</v>
      </c>
      <c r="L93" s="34">
        <v>32.19</v>
      </c>
      <c r="M93" s="34">
        <v>32.090000000000003</v>
      </c>
      <c r="N93" s="34">
        <v>33.799999999999997</v>
      </c>
      <c r="O93" s="34">
        <v>31.11</v>
      </c>
      <c r="P93" s="34">
        <v>30.98</v>
      </c>
      <c r="Q93" s="34">
        <v>31.95</v>
      </c>
      <c r="R93" s="34">
        <v>33</v>
      </c>
      <c r="S93" s="34">
        <v>31.17</v>
      </c>
      <c r="T93" s="34">
        <v>33.74</v>
      </c>
      <c r="U93" s="34">
        <v>33.01</v>
      </c>
      <c r="V93" s="34">
        <v>30.48</v>
      </c>
      <c r="W93" s="34">
        <v>31.3</v>
      </c>
      <c r="X93" s="34">
        <v>31</v>
      </c>
      <c r="Y93" s="34">
        <v>32.119999999999997</v>
      </c>
      <c r="Z93" s="34">
        <v>31.88</v>
      </c>
      <c r="AA93" s="34">
        <v>32.89</v>
      </c>
      <c r="AB93" s="34">
        <v>30.82</v>
      </c>
      <c r="AC93" s="34">
        <v>29.98</v>
      </c>
      <c r="AD93" s="34">
        <v>30.82</v>
      </c>
      <c r="AE93" s="34">
        <v>34.020000000000003</v>
      </c>
      <c r="AF93" s="34">
        <v>32.26</v>
      </c>
      <c r="AG93" s="34">
        <v>31.72</v>
      </c>
      <c r="AH93" s="34">
        <v>32.340000000000003</v>
      </c>
      <c r="AI93" s="34">
        <v>30.5</v>
      </c>
      <c r="AJ93" s="34">
        <v>32.46</v>
      </c>
      <c r="AK93" s="34">
        <v>30.51</v>
      </c>
      <c r="AL93" s="34">
        <v>31.81</v>
      </c>
      <c r="AM93" s="34">
        <v>31.44</v>
      </c>
      <c r="AN93" s="34">
        <v>31.84</v>
      </c>
      <c r="AO93" s="34">
        <v>31.26</v>
      </c>
      <c r="AP93" s="34">
        <v>31.65</v>
      </c>
      <c r="AQ93" s="34">
        <v>30.42</v>
      </c>
      <c r="AR93" s="34">
        <v>31.02</v>
      </c>
      <c r="AS93" s="34">
        <v>31.24</v>
      </c>
      <c r="AT93" s="34">
        <v>31.82</v>
      </c>
      <c r="AU93" s="34">
        <v>32.67</v>
      </c>
      <c r="AV93" s="34">
        <v>30.86</v>
      </c>
      <c r="AW93" s="34">
        <v>31.17</v>
      </c>
      <c r="AX93" s="34">
        <v>31.5</v>
      </c>
      <c r="AY93" s="34">
        <v>32.1</v>
      </c>
      <c r="AZ93" s="34">
        <v>31</v>
      </c>
      <c r="BA93" s="32">
        <f t="shared" si="1"/>
        <v>31.680000000000007</v>
      </c>
    </row>
    <row r="94" spans="1:53" x14ac:dyDescent="0.25">
      <c r="A94" s="24">
        <v>106</v>
      </c>
      <c r="B94" s="24" t="s">
        <v>515</v>
      </c>
      <c r="C94" s="24" t="s">
        <v>323</v>
      </c>
      <c r="D94" s="24" t="s">
        <v>104</v>
      </c>
      <c r="E94" s="35">
        <v>27.52</v>
      </c>
      <c r="F94" s="35">
        <v>29.63</v>
      </c>
      <c r="G94" s="35">
        <v>28.46</v>
      </c>
      <c r="H94" s="35">
        <v>28.76</v>
      </c>
      <c r="I94" s="35">
        <v>28.57</v>
      </c>
      <c r="J94" s="35">
        <v>29.95</v>
      </c>
      <c r="K94" s="35">
        <v>27.54</v>
      </c>
      <c r="L94" s="35">
        <v>28.95</v>
      </c>
      <c r="M94" s="35">
        <v>29.24</v>
      </c>
      <c r="N94" s="35">
        <v>30.56</v>
      </c>
      <c r="O94" s="35">
        <v>27.97</v>
      </c>
      <c r="P94" s="35">
        <v>28.44</v>
      </c>
      <c r="Q94" s="35">
        <v>28.79</v>
      </c>
      <c r="R94" s="35">
        <v>30.54</v>
      </c>
      <c r="S94" s="35">
        <v>28.21</v>
      </c>
      <c r="T94" s="35">
        <v>29.92</v>
      </c>
      <c r="U94" s="35">
        <v>30.61</v>
      </c>
      <c r="V94" s="35">
        <v>27.64</v>
      </c>
      <c r="W94" s="35">
        <v>28.27</v>
      </c>
      <c r="X94" s="35">
        <v>28.28</v>
      </c>
      <c r="Y94" s="35">
        <v>28.32</v>
      </c>
      <c r="Z94" s="35">
        <v>28.8</v>
      </c>
      <c r="AA94" s="35">
        <v>29.78</v>
      </c>
      <c r="AB94" s="35">
        <v>28.28</v>
      </c>
      <c r="AC94" s="35">
        <v>26.95</v>
      </c>
      <c r="AD94" s="35">
        <v>27.81</v>
      </c>
      <c r="AE94" s="35">
        <v>30.55</v>
      </c>
      <c r="AF94" s="35">
        <v>29.47</v>
      </c>
      <c r="AG94" s="35">
        <v>28.61</v>
      </c>
      <c r="AH94" s="35">
        <v>29.04</v>
      </c>
      <c r="AI94" s="35">
        <v>27.99</v>
      </c>
      <c r="AJ94" s="35">
        <v>29.3</v>
      </c>
      <c r="AK94" s="35">
        <v>27.71</v>
      </c>
      <c r="AL94" s="35">
        <v>27.63</v>
      </c>
      <c r="AM94" s="35">
        <v>28.3</v>
      </c>
      <c r="AN94" s="35">
        <v>28.93</v>
      </c>
      <c r="AO94" s="35">
        <v>28.65</v>
      </c>
      <c r="AP94" s="35">
        <v>28.33</v>
      </c>
      <c r="AQ94" s="35">
        <v>27.48</v>
      </c>
      <c r="AR94" s="35">
        <v>28.02</v>
      </c>
      <c r="AS94" s="35">
        <v>28.63</v>
      </c>
      <c r="AT94" s="35">
        <v>28.48</v>
      </c>
      <c r="AU94" s="35">
        <v>29.13</v>
      </c>
      <c r="AV94" s="35">
        <v>27.63</v>
      </c>
      <c r="AW94" s="35">
        <v>27.22</v>
      </c>
      <c r="AX94" s="35">
        <v>27.87</v>
      </c>
      <c r="AY94" s="35">
        <v>28.18</v>
      </c>
      <c r="AZ94" s="35">
        <v>27.5</v>
      </c>
      <c r="BA94" s="32">
        <f t="shared" si="1"/>
        <v>28.592500000000005</v>
      </c>
    </row>
    <row r="95" spans="1:53" x14ac:dyDescent="0.25">
      <c r="A95" s="23">
        <v>107</v>
      </c>
      <c r="B95" s="23" t="s">
        <v>516</v>
      </c>
      <c r="C95" s="23" t="s">
        <v>324</v>
      </c>
      <c r="D95" s="23" t="s">
        <v>105</v>
      </c>
      <c r="E95" s="34">
        <v>26.3</v>
      </c>
      <c r="F95" s="34">
        <v>28.22</v>
      </c>
      <c r="G95" s="34">
        <v>27.43</v>
      </c>
      <c r="H95" s="34">
        <v>28.34</v>
      </c>
      <c r="I95" s="34">
        <v>27.63</v>
      </c>
      <c r="J95" s="34">
        <v>28.91</v>
      </c>
      <c r="K95" s="34">
        <v>26.53</v>
      </c>
      <c r="L95" s="34">
        <v>28.06</v>
      </c>
      <c r="M95" s="34">
        <v>27.96</v>
      </c>
      <c r="N95" s="34">
        <v>29.74</v>
      </c>
      <c r="O95" s="34">
        <v>27.04</v>
      </c>
      <c r="P95" s="34">
        <v>27.24</v>
      </c>
      <c r="Q95" s="34">
        <v>27.44</v>
      </c>
      <c r="R95" s="34">
        <v>29.43</v>
      </c>
      <c r="S95" s="34">
        <v>27.22</v>
      </c>
      <c r="T95" s="34">
        <v>28.78</v>
      </c>
      <c r="U95" s="34">
        <v>29.63</v>
      </c>
      <c r="V95" s="34">
        <v>26.33</v>
      </c>
      <c r="W95" s="34">
        <v>27.02</v>
      </c>
      <c r="X95" s="34">
        <v>26.98</v>
      </c>
      <c r="Y95" s="34">
        <v>26.94</v>
      </c>
      <c r="Z95" s="34">
        <v>27.64</v>
      </c>
      <c r="AA95" s="34">
        <v>28.83</v>
      </c>
      <c r="AB95" s="34">
        <v>27.24</v>
      </c>
      <c r="AC95" s="34">
        <v>25.98</v>
      </c>
      <c r="AD95" s="34">
        <v>26.68</v>
      </c>
      <c r="AE95" s="34">
        <v>29.54</v>
      </c>
      <c r="AF95" s="34">
        <v>28.34</v>
      </c>
      <c r="AG95" s="34">
        <v>27.7</v>
      </c>
      <c r="AH95" s="34">
        <v>27.9</v>
      </c>
      <c r="AI95" s="34">
        <v>26.92</v>
      </c>
      <c r="AJ95" s="34">
        <v>28.11</v>
      </c>
      <c r="AK95" s="34">
        <v>26.8</v>
      </c>
      <c r="AL95" s="34">
        <v>27.65</v>
      </c>
      <c r="AM95" s="34">
        <v>26.8</v>
      </c>
      <c r="AN95" s="34">
        <v>27.32</v>
      </c>
      <c r="AO95" s="34">
        <v>27.88</v>
      </c>
      <c r="AP95" s="34">
        <v>27.23</v>
      </c>
      <c r="AQ95" s="34">
        <v>26.3</v>
      </c>
      <c r="AR95" s="34">
        <v>26.74</v>
      </c>
      <c r="AS95" s="34">
        <v>27.3</v>
      </c>
      <c r="AT95" s="34">
        <v>27.08</v>
      </c>
      <c r="AU95" s="34">
        <v>28.08</v>
      </c>
      <c r="AV95" s="34">
        <v>26.64</v>
      </c>
      <c r="AW95" s="34">
        <v>26.62</v>
      </c>
      <c r="AX95" s="34">
        <v>26.79</v>
      </c>
      <c r="AY95" s="34">
        <v>27.22</v>
      </c>
      <c r="AZ95" s="34">
        <v>26.75</v>
      </c>
      <c r="BA95" s="32">
        <f t="shared" si="1"/>
        <v>27.526041666666661</v>
      </c>
    </row>
    <row r="96" spans="1:53" x14ac:dyDescent="0.25">
      <c r="A96" s="24">
        <v>108</v>
      </c>
      <c r="B96" s="24" t="s">
        <v>517</v>
      </c>
      <c r="C96" s="24" t="s">
        <v>325</v>
      </c>
      <c r="D96" s="24" t="s">
        <v>106</v>
      </c>
      <c r="E96" s="35">
        <v>31.2</v>
      </c>
      <c r="F96" s="35">
        <v>32.94</v>
      </c>
      <c r="G96" s="35">
        <v>32.090000000000003</v>
      </c>
      <c r="H96" s="35">
        <v>33.72</v>
      </c>
      <c r="I96" s="35">
        <v>33.81</v>
      </c>
      <c r="J96" s="35">
        <v>34.31</v>
      </c>
      <c r="K96" s="35">
        <v>31.72</v>
      </c>
      <c r="L96" s="35">
        <v>34.520000000000003</v>
      </c>
      <c r="M96" s="35">
        <v>33.11</v>
      </c>
      <c r="N96" s="35">
        <v>33.869999999999997</v>
      </c>
      <c r="O96" s="35">
        <v>32.29</v>
      </c>
      <c r="P96" s="35">
        <v>32.450000000000003</v>
      </c>
      <c r="Q96" s="35">
        <v>32.520000000000003</v>
      </c>
      <c r="R96" s="35">
        <v>34.909999999999997</v>
      </c>
      <c r="S96" s="35">
        <v>32.44</v>
      </c>
      <c r="T96" s="35">
        <v>34.090000000000003</v>
      </c>
      <c r="U96" s="67"/>
      <c r="V96" s="35">
        <v>31.46</v>
      </c>
      <c r="W96" s="35">
        <v>31.81</v>
      </c>
      <c r="X96" s="35">
        <v>32.159999999999997</v>
      </c>
      <c r="Y96" s="35">
        <v>31.65</v>
      </c>
      <c r="Z96" s="35">
        <v>33.130000000000003</v>
      </c>
      <c r="AA96" s="35">
        <v>33.97</v>
      </c>
      <c r="AB96" s="35">
        <v>32.43</v>
      </c>
      <c r="AC96" s="35">
        <v>31.15</v>
      </c>
      <c r="AD96" s="35">
        <v>31.06</v>
      </c>
      <c r="AE96" s="35">
        <v>33.909999999999997</v>
      </c>
      <c r="AF96" s="35">
        <v>33.68</v>
      </c>
      <c r="AG96" s="35">
        <v>33.799999999999997</v>
      </c>
      <c r="AH96" s="35">
        <v>33.130000000000003</v>
      </c>
      <c r="AI96" s="35">
        <v>32.01</v>
      </c>
      <c r="AJ96" s="35">
        <v>33.85</v>
      </c>
      <c r="AK96" s="35">
        <v>31.53</v>
      </c>
      <c r="AL96" s="35">
        <v>30.84</v>
      </c>
      <c r="AM96" s="35">
        <v>31.48</v>
      </c>
      <c r="AN96" s="35">
        <v>31.85</v>
      </c>
      <c r="AO96" s="35">
        <v>32.65</v>
      </c>
      <c r="AP96" s="35">
        <v>32.83</v>
      </c>
      <c r="AQ96" s="35">
        <v>31.42</v>
      </c>
      <c r="AR96" s="35">
        <v>31.24</v>
      </c>
      <c r="AS96" s="35">
        <v>31.68</v>
      </c>
      <c r="AT96" s="35">
        <v>30.58</v>
      </c>
      <c r="AU96" s="35">
        <v>33.32</v>
      </c>
      <c r="AV96" s="35">
        <v>31.85</v>
      </c>
      <c r="AW96" s="35">
        <v>31.48</v>
      </c>
      <c r="AX96" s="35">
        <v>32.1</v>
      </c>
      <c r="AY96" s="35">
        <v>32.729999999999997</v>
      </c>
      <c r="AZ96" s="35">
        <v>31.73</v>
      </c>
      <c r="BA96" s="32">
        <f t="shared" si="1"/>
        <v>32.521276595744673</v>
      </c>
    </row>
    <row r="97" spans="1:53" x14ac:dyDescent="0.25">
      <c r="A97" s="23">
        <v>109</v>
      </c>
      <c r="B97" s="23" t="s">
        <v>518</v>
      </c>
      <c r="C97" s="23" t="s">
        <v>326</v>
      </c>
      <c r="D97" s="23" t="s">
        <v>107</v>
      </c>
      <c r="E97" s="34">
        <v>25.87</v>
      </c>
      <c r="F97" s="34">
        <v>27.96</v>
      </c>
      <c r="G97" s="34">
        <v>27.42</v>
      </c>
      <c r="H97" s="34">
        <v>28.43</v>
      </c>
      <c r="I97" s="34">
        <v>28.07</v>
      </c>
      <c r="J97" s="34">
        <v>29.16</v>
      </c>
      <c r="K97" s="34">
        <v>26.63</v>
      </c>
      <c r="L97" s="34">
        <v>28.55</v>
      </c>
      <c r="M97" s="34">
        <v>28.07</v>
      </c>
      <c r="N97" s="34">
        <v>29.74</v>
      </c>
      <c r="O97" s="34">
        <v>27.1</v>
      </c>
      <c r="P97" s="34">
        <v>27.19</v>
      </c>
      <c r="Q97" s="34">
        <v>27.47</v>
      </c>
      <c r="R97" s="34">
        <v>29.3</v>
      </c>
      <c r="S97" s="34">
        <v>26.88</v>
      </c>
      <c r="T97" s="34">
        <v>29.25</v>
      </c>
      <c r="U97" s="34">
        <v>31.59</v>
      </c>
      <c r="V97" s="34">
        <v>27.01</v>
      </c>
      <c r="W97" s="34">
        <v>26.97</v>
      </c>
      <c r="X97" s="34">
        <v>27.09</v>
      </c>
      <c r="Y97" s="34">
        <v>27.27</v>
      </c>
      <c r="Z97" s="34">
        <v>27.97</v>
      </c>
      <c r="AA97" s="34">
        <v>29.01</v>
      </c>
      <c r="AB97" s="34">
        <v>27.7</v>
      </c>
      <c r="AC97" s="34">
        <v>26.33</v>
      </c>
      <c r="AD97" s="34">
        <v>26.49</v>
      </c>
      <c r="AE97" s="34">
        <v>29.13</v>
      </c>
      <c r="AF97" s="34">
        <v>28.67</v>
      </c>
      <c r="AG97" s="34">
        <v>27.88</v>
      </c>
      <c r="AH97" s="34">
        <v>28.13</v>
      </c>
      <c r="AI97" s="34">
        <v>26.82</v>
      </c>
      <c r="AJ97" s="34">
        <v>27.99</v>
      </c>
      <c r="AK97" s="34">
        <v>26.8</v>
      </c>
      <c r="AL97" s="34">
        <v>26.43</v>
      </c>
      <c r="AM97" s="34">
        <v>26.98</v>
      </c>
      <c r="AN97" s="34">
        <v>27.5</v>
      </c>
      <c r="AO97" s="34">
        <v>27.82</v>
      </c>
      <c r="AP97" s="34">
        <v>27.34</v>
      </c>
      <c r="AQ97" s="34">
        <v>26.31</v>
      </c>
      <c r="AR97" s="34">
        <v>26.81</v>
      </c>
      <c r="AS97" s="34">
        <v>27.3</v>
      </c>
      <c r="AT97" s="34">
        <v>27.25</v>
      </c>
      <c r="AU97" s="34">
        <v>28.11</v>
      </c>
      <c r="AV97" s="34">
        <v>26.67</v>
      </c>
      <c r="AW97" s="34">
        <v>26.65</v>
      </c>
      <c r="AX97" s="34">
        <v>27.47</v>
      </c>
      <c r="AY97" s="34">
        <v>27.84</v>
      </c>
      <c r="AZ97" s="34">
        <v>27.49</v>
      </c>
      <c r="BA97" s="32">
        <f t="shared" si="1"/>
        <v>27.664791666666662</v>
      </c>
    </row>
    <row r="98" spans="1:53" x14ac:dyDescent="0.25">
      <c r="A98" s="24">
        <v>110</v>
      </c>
      <c r="B98" s="24" t="s">
        <v>519</v>
      </c>
      <c r="C98" s="24" t="s">
        <v>327</v>
      </c>
      <c r="D98" s="24" t="s">
        <v>108</v>
      </c>
      <c r="E98" s="35">
        <v>32.07</v>
      </c>
      <c r="F98" s="35">
        <v>33.35</v>
      </c>
      <c r="G98" s="35">
        <v>32.28</v>
      </c>
      <c r="H98" s="35">
        <v>33.67</v>
      </c>
      <c r="I98" s="35">
        <v>32.49</v>
      </c>
      <c r="J98" s="63"/>
      <c r="K98" s="35">
        <v>32.380000000000003</v>
      </c>
      <c r="L98" s="35">
        <v>33.01</v>
      </c>
      <c r="M98" s="35">
        <v>33.520000000000003</v>
      </c>
      <c r="N98" s="63"/>
      <c r="O98" s="35">
        <v>32.68</v>
      </c>
      <c r="P98" s="35">
        <v>33.659999999999997</v>
      </c>
      <c r="Q98" s="35">
        <v>32.75</v>
      </c>
      <c r="R98" s="35">
        <v>33.86</v>
      </c>
      <c r="S98" s="35">
        <v>32.549999999999997</v>
      </c>
      <c r="T98" s="35">
        <v>33.880000000000003</v>
      </c>
      <c r="U98" s="35">
        <v>34.64</v>
      </c>
      <c r="V98" s="35">
        <v>32.700000000000003</v>
      </c>
      <c r="W98" s="35">
        <v>32.82</v>
      </c>
      <c r="X98" s="35">
        <v>32.69</v>
      </c>
      <c r="Y98" s="35">
        <v>32.14</v>
      </c>
      <c r="Z98" s="35">
        <v>32.700000000000003</v>
      </c>
      <c r="AA98" s="35">
        <v>34.119999999999997</v>
      </c>
      <c r="AB98" s="35">
        <v>33.630000000000003</v>
      </c>
      <c r="AC98" s="35">
        <v>32.17</v>
      </c>
      <c r="AD98" s="35">
        <v>32.67</v>
      </c>
      <c r="AE98" s="35">
        <v>34.49</v>
      </c>
      <c r="AF98" s="35">
        <v>32.85</v>
      </c>
      <c r="AG98" s="35">
        <v>33.51</v>
      </c>
      <c r="AH98" s="35">
        <v>34.229999999999997</v>
      </c>
      <c r="AI98" s="35">
        <v>31.9</v>
      </c>
      <c r="AJ98" s="35">
        <v>33.82</v>
      </c>
      <c r="AK98" s="35">
        <v>32.33</v>
      </c>
      <c r="AL98" s="35">
        <v>32.520000000000003</v>
      </c>
      <c r="AM98" s="35">
        <v>33.43</v>
      </c>
      <c r="AN98" s="35">
        <v>33.119999999999997</v>
      </c>
      <c r="AO98" s="35">
        <v>32.03</v>
      </c>
      <c r="AP98" s="35">
        <v>32.01</v>
      </c>
      <c r="AQ98" s="35">
        <v>31.78</v>
      </c>
      <c r="AR98" s="35">
        <v>32.049999999999997</v>
      </c>
      <c r="AS98" s="35">
        <v>32.83</v>
      </c>
      <c r="AT98" s="35">
        <v>32.83</v>
      </c>
      <c r="AU98" s="35">
        <v>34.33</v>
      </c>
      <c r="AV98" s="42"/>
      <c r="AW98" s="42"/>
      <c r="AX98" s="35">
        <v>31.37</v>
      </c>
      <c r="AY98" s="35">
        <v>33.020000000000003</v>
      </c>
      <c r="AZ98" s="35">
        <v>31.79</v>
      </c>
      <c r="BA98" s="32">
        <f t="shared" si="1"/>
        <v>32.924318181818165</v>
      </c>
    </row>
    <row r="99" spans="1:53" x14ac:dyDescent="0.25">
      <c r="A99" s="23">
        <v>111</v>
      </c>
      <c r="B99" s="23" t="s">
        <v>520</v>
      </c>
      <c r="C99" s="23" t="s">
        <v>328</v>
      </c>
      <c r="D99" s="23" t="s">
        <v>109</v>
      </c>
      <c r="E99" s="34">
        <v>31.59</v>
      </c>
      <c r="F99" s="34">
        <v>32.75</v>
      </c>
      <c r="G99" s="34">
        <v>31.12</v>
      </c>
      <c r="H99" s="34">
        <v>32.56</v>
      </c>
      <c r="I99" s="42"/>
      <c r="J99" s="34">
        <v>34.25</v>
      </c>
      <c r="K99" s="34">
        <v>31.86</v>
      </c>
      <c r="L99" s="34">
        <v>33.22</v>
      </c>
      <c r="M99" s="34">
        <v>32.51</v>
      </c>
      <c r="N99" s="34">
        <v>33.619999999999997</v>
      </c>
      <c r="O99" s="34">
        <v>31.95</v>
      </c>
      <c r="P99" s="34">
        <v>31.64</v>
      </c>
      <c r="Q99" s="34">
        <v>32.81</v>
      </c>
      <c r="R99" s="34">
        <v>33.950000000000003</v>
      </c>
      <c r="S99" s="34">
        <v>32.49</v>
      </c>
      <c r="T99" s="34">
        <v>32.92</v>
      </c>
      <c r="U99" s="68"/>
      <c r="V99" s="34">
        <v>33</v>
      </c>
      <c r="W99" s="34">
        <v>31.61</v>
      </c>
      <c r="X99" s="34">
        <v>33.26</v>
      </c>
      <c r="Y99" s="34">
        <v>32.090000000000003</v>
      </c>
      <c r="Z99" s="34">
        <v>33.119999999999997</v>
      </c>
      <c r="AA99" s="34">
        <v>34.28</v>
      </c>
      <c r="AB99" s="34">
        <v>32.49</v>
      </c>
      <c r="AC99" s="34">
        <v>32.700000000000003</v>
      </c>
      <c r="AD99" s="34">
        <v>31.6</v>
      </c>
      <c r="AE99" s="34">
        <v>33.880000000000003</v>
      </c>
      <c r="AF99" s="34">
        <v>33.03</v>
      </c>
      <c r="AG99" s="42"/>
      <c r="AH99" s="34">
        <v>33.14</v>
      </c>
      <c r="AI99" s="34">
        <v>31.9</v>
      </c>
      <c r="AJ99" s="34">
        <v>33.15</v>
      </c>
      <c r="AK99" s="34">
        <v>30.98</v>
      </c>
      <c r="AL99" s="34">
        <v>32.630000000000003</v>
      </c>
      <c r="AM99" s="34">
        <v>31.8</v>
      </c>
      <c r="AN99" s="34">
        <v>32.229999999999997</v>
      </c>
      <c r="AO99" s="34">
        <v>31.05</v>
      </c>
      <c r="AP99" s="34">
        <v>30.8</v>
      </c>
      <c r="AQ99" s="34">
        <v>30.44</v>
      </c>
      <c r="AR99" s="34">
        <v>30.93</v>
      </c>
      <c r="AS99" s="34">
        <v>31.86</v>
      </c>
      <c r="AT99" s="34">
        <v>31.67</v>
      </c>
      <c r="AU99" s="34">
        <v>32.69</v>
      </c>
      <c r="AV99" s="34">
        <v>32.369999999999997</v>
      </c>
      <c r="AW99" s="42"/>
      <c r="AX99" s="34">
        <v>31.17</v>
      </c>
      <c r="AY99" s="34">
        <v>32.950000000000003</v>
      </c>
      <c r="AZ99" s="34">
        <v>31.33</v>
      </c>
      <c r="BA99" s="32">
        <f t="shared" si="1"/>
        <v>32.349772727272729</v>
      </c>
    </row>
    <row r="100" spans="1:53" x14ac:dyDescent="0.25">
      <c r="A100" s="24">
        <v>112</v>
      </c>
      <c r="B100" s="24" t="s">
        <v>521</v>
      </c>
      <c r="C100" s="24" t="s">
        <v>329</v>
      </c>
      <c r="D100" s="24" t="s">
        <v>110</v>
      </c>
      <c r="E100" s="35">
        <v>33.25</v>
      </c>
      <c r="F100" s="35">
        <v>33.93</v>
      </c>
      <c r="G100" s="35">
        <v>32.67</v>
      </c>
      <c r="H100" s="35">
        <v>33.520000000000003</v>
      </c>
      <c r="I100" s="35">
        <v>33.520000000000003</v>
      </c>
      <c r="J100" s="63"/>
      <c r="K100" s="35">
        <v>33.340000000000003</v>
      </c>
      <c r="L100" s="35">
        <v>34.340000000000003</v>
      </c>
      <c r="M100" s="63"/>
      <c r="N100" s="67"/>
      <c r="O100" s="35">
        <v>32.840000000000003</v>
      </c>
      <c r="P100" s="35">
        <v>33</v>
      </c>
      <c r="Q100" s="35">
        <v>34.450000000000003</v>
      </c>
      <c r="R100" s="63"/>
      <c r="S100" s="35">
        <v>33.67</v>
      </c>
      <c r="T100" s="35">
        <v>34.06</v>
      </c>
      <c r="U100" s="35">
        <v>34.97</v>
      </c>
      <c r="V100" s="35">
        <v>33.08</v>
      </c>
      <c r="W100" s="35">
        <v>32.76</v>
      </c>
      <c r="X100" s="35">
        <v>33.17</v>
      </c>
      <c r="Y100" s="35">
        <v>32.97</v>
      </c>
      <c r="Z100" s="35">
        <v>34.47</v>
      </c>
      <c r="AA100" s="35">
        <v>34.700000000000003</v>
      </c>
      <c r="AB100" s="35">
        <v>33.159999999999997</v>
      </c>
      <c r="AC100" s="35">
        <v>32.5</v>
      </c>
      <c r="AD100" s="35">
        <v>33</v>
      </c>
      <c r="AE100" s="63"/>
      <c r="AF100" s="35">
        <v>34.11</v>
      </c>
      <c r="AG100" s="35">
        <v>33.200000000000003</v>
      </c>
      <c r="AH100" s="35">
        <v>34.79</v>
      </c>
      <c r="AI100" s="35">
        <v>32.619999999999997</v>
      </c>
      <c r="AJ100" s="35">
        <v>34.299999999999997</v>
      </c>
      <c r="AK100" s="35">
        <v>32.14</v>
      </c>
      <c r="AL100" s="35">
        <v>33.979999999999997</v>
      </c>
      <c r="AM100" s="35">
        <v>33.72</v>
      </c>
      <c r="AN100" s="35">
        <v>33.590000000000003</v>
      </c>
      <c r="AO100" s="35">
        <v>32.26</v>
      </c>
      <c r="AP100" s="35">
        <v>31.92</v>
      </c>
      <c r="AQ100" s="35">
        <v>31.62</v>
      </c>
      <c r="AR100" s="35">
        <v>32.840000000000003</v>
      </c>
      <c r="AS100" s="35">
        <v>31.98</v>
      </c>
      <c r="AT100" s="35">
        <v>33.31</v>
      </c>
      <c r="AU100" s="35">
        <v>34.130000000000003</v>
      </c>
      <c r="AV100" s="35">
        <v>33.450000000000003</v>
      </c>
      <c r="AW100" s="35">
        <v>31.96</v>
      </c>
      <c r="AX100" s="35">
        <v>30.6</v>
      </c>
      <c r="AY100" s="35">
        <v>34.57</v>
      </c>
      <c r="AZ100" s="35">
        <v>32.54</v>
      </c>
      <c r="BA100" s="32">
        <f t="shared" si="1"/>
        <v>33.279069767441861</v>
      </c>
    </row>
    <row r="101" spans="1:53" x14ac:dyDescent="0.25">
      <c r="A101" s="23">
        <v>113</v>
      </c>
      <c r="B101" s="23" t="s">
        <v>522</v>
      </c>
      <c r="C101" s="23" t="s">
        <v>330</v>
      </c>
      <c r="D101" s="23" t="s">
        <v>111</v>
      </c>
      <c r="E101" s="34">
        <v>28.68</v>
      </c>
      <c r="F101" s="34">
        <v>29.89</v>
      </c>
      <c r="G101" s="34">
        <v>29.48</v>
      </c>
      <c r="H101" s="34">
        <v>29.88</v>
      </c>
      <c r="I101" s="34">
        <v>29.24</v>
      </c>
      <c r="J101" s="34">
        <v>30.59</v>
      </c>
      <c r="K101" s="34">
        <v>28.12</v>
      </c>
      <c r="L101" s="34">
        <v>29.15</v>
      </c>
      <c r="M101" s="34">
        <v>29.87</v>
      </c>
      <c r="N101" s="34">
        <v>31.53</v>
      </c>
      <c r="O101" s="34">
        <v>28.93</v>
      </c>
      <c r="P101" s="34">
        <v>29.22</v>
      </c>
      <c r="Q101" s="34">
        <v>29.82</v>
      </c>
      <c r="R101" s="34">
        <v>31.53</v>
      </c>
      <c r="S101" s="34">
        <v>29.43</v>
      </c>
      <c r="T101" s="34">
        <v>30.26</v>
      </c>
      <c r="U101" s="34">
        <v>30.91</v>
      </c>
      <c r="V101" s="34">
        <v>28.6</v>
      </c>
      <c r="W101" s="34">
        <v>29.35</v>
      </c>
      <c r="X101" s="34">
        <v>29.16</v>
      </c>
      <c r="Y101" s="34">
        <v>29.77</v>
      </c>
      <c r="Z101" s="34">
        <v>29.81</v>
      </c>
      <c r="AA101" s="34">
        <v>30.66</v>
      </c>
      <c r="AB101" s="34">
        <v>28.87</v>
      </c>
      <c r="AC101" s="34">
        <v>27.93</v>
      </c>
      <c r="AD101" s="34">
        <v>28.88</v>
      </c>
      <c r="AE101" s="34">
        <v>31.1</v>
      </c>
      <c r="AF101" s="34">
        <v>29.85</v>
      </c>
      <c r="AG101" s="34">
        <v>29.48</v>
      </c>
      <c r="AH101" s="34">
        <v>30.11</v>
      </c>
      <c r="AI101" s="34">
        <v>28.73</v>
      </c>
      <c r="AJ101" s="34">
        <v>29.98</v>
      </c>
      <c r="AK101" s="34">
        <v>28.72</v>
      </c>
      <c r="AL101" s="34">
        <v>28.61</v>
      </c>
      <c r="AM101" s="34">
        <v>29.76</v>
      </c>
      <c r="AN101" s="34">
        <v>30.2</v>
      </c>
      <c r="AO101" s="34">
        <v>29.47</v>
      </c>
      <c r="AP101" s="34">
        <v>29.08</v>
      </c>
      <c r="AQ101" s="34">
        <v>28.05</v>
      </c>
      <c r="AR101" s="34">
        <v>29.01</v>
      </c>
      <c r="AS101" s="34">
        <v>29.51</v>
      </c>
      <c r="AT101" s="34">
        <v>29.53</v>
      </c>
      <c r="AU101" s="34">
        <v>30.11</v>
      </c>
      <c r="AV101" s="34">
        <v>28.69</v>
      </c>
      <c r="AW101" s="34">
        <v>28.54</v>
      </c>
      <c r="AX101" s="34">
        <v>28.62</v>
      </c>
      <c r="AY101" s="34">
        <v>29.46</v>
      </c>
      <c r="AZ101" s="34">
        <v>28.85</v>
      </c>
      <c r="BA101" s="32">
        <f t="shared" si="1"/>
        <v>29.479583333333327</v>
      </c>
    </row>
    <row r="102" spans="1:53" x14ac:dyDescent="0.25">
      <c r="A102" s="24">
        <v>114</v>
      </c>
      <c r="B102" s="24" t="s">
        <v>523</v>
      </c>
      <c r="C102" s="24" t="s">
        <v>331</v>
      </c>
      <c r="D102" s="24" t="s">
        <v>112</v>
      </c>
      <c r="E102" s="35">
        <v>32.9</v>
      </c>
      <c r="F102" s="35">
        <v>32.81</v>
      </c>
      <c r="G102" s="35">
        <v>32.24</v>
      </c>
      <c r="H102" s="63"/>
      <c r="I102" s="35">
        <v>34.89</v>
      </c>
      <c r="J102" s="35"/>
      <c r="K102" s="63"/>
      <c r="L102" s="63"/>
      <c r="M102" s="35">
        <v>32.659999999999997</v>
      </c>
      <c r="N102" s="67"/>
      <c r="O102" s="35">
        <v>31.95</v>
      </c>
      <c r="P102" s="35">
        <v>33.22</v>
      </c>
      <c r="Q102" s="63"/>
      <c r="R102" s="35"/>
      <c r="S102" s="67"/>
      <c r="T102" s="35">
        <v>33.49</v>
      </c>
      <c r="U102" s="63"/>
      <c r="V102" s="35">
        <v>32.93</v>
      </c>
      <c r="W102" s="35">
        <v>34.479999999999997</v>
      </c>
      <c r="X102" s="35">
        <v>32.49</v>
      </c>
      <c r="Y102" s="35">
        <v>32.85</v>
      </c>
      <c r="Z102" s="35">
        <v>34.54</v>
      </c>
      <c r="AA102" s="35">
        <v>34.89</v>
      </c>
      <c r="AB102" s="67"/>
      <c r="AC102" s="35">
        <v>34.619999999999997</v>
      </c>
      <c r="AD102" s="35">
        <v>34.15</v>
      </c>
      <c r="AE102" s="67"/>
      <c r="AF102" s="35">
        <v>34.049999999999997</v>
      </c>
      <c r="AG102" s="35">
        <v>33.22</v>
      </c>
      <c r="AH102" s="35">
        <v>34.86</v>
      </c>
      <c r="AI102" s="35">
        <v>32.450000000000003</v>
      </c>
      <c r="AJ102" s="35">
        <v>33.49</v>
      </c>
      <c r="AK102" s="35">
        <v>32.99</v>
      </c>
      <c r="AL102" s="35">
        <v>33.25</v>
      </c>
      <c r="AM102" s="35">
        <v>33.64</v>
      </c>
      <c r="AN102" s="35">
        <v>34.22</v>
      </c>
      <c r="AO102" s="35">
        <v>30.84</v>
      </c>
      <c r="AP102" s="35">
        <v>31.8</v>
      </c>
      <c r="AQ102" s="35">
        <v>30.82</v>
      </c>
      <c r="AR102" s="35">
        <v>32.200000000000003</v>
      </c>
      <c r="AS102" s="35">
        <v>31.93</v>
      </c>
      <c r="AT102" s="35">
        <v>32.51</v>
      </c>
      <c r="AU102" s="35">
        <v>34.78</v>
      </c>
      <c r="AV102" s="35">
        <v>33.840000000000003</v>
      </c>
      <c r="AW102" s="35">
        <v>34.32</v>
      </c>
      <c r="AX102" s="35">
        <v>29.14</v>
      </c>
      <c r="AY102" s="67"/>
      <c r="AZ102" s="35">
        <v>32.94</v>
      </c>
      <c r="BA102" s="32">
        <f t="shared" si="1"/>
        <v>33.122222222222234</v>
      </c>
    </row>
    <row r="103" spans="1:53" x14ac:dyDescent="0.25">
      <c r="A103" s="23">
        <v>115</v>
      </c>
      <c r="B103" s="23" t="s">
        <v>524</v>
      </c>
      <c r="C103" s="23" t="s">
        <v>332</v>
      </c>
      <c r="D103" s="23" t="s">
        <v>113</v>
      </c>
      <c r="E103" s="34">
        <v>30.16</v>
      </c>
      <c r="F103" s="34">
        <v>32.08</v>
      </c>
      <c r="G103" s="34">
        <v>31</v>
      </c>
      <c r="H103" s="34">
        <v>31.68</v>
      </c>
      <c r="I103" s="34">
        <v>32.17</v>
      </c>
      <c r="J103" s="34">
        <v>32.299999999999997</v>
      </c>
      <c r="K103" s="34">
        <v>29.92</v>
      </c>
      <c r="L103" s="34">
        <v>31.93</v>
      </c>
      <c r="M103" s="34">
        <v>31.57</v>
      </c>
      <c r="N103" s="34">
        <v>32.479999999999997</v>
      </c>
      <c r="O103" s="34">
        <v>31.02</v>
      </c>
      <c r="P103" s="34">
        <v>31.08</v>
      </c>
      <c r="Q103" s="34">
        <v>31.49</v>
      </c>
      <c r="R103" s="34">
        <v>33.549999999999997</v>
      </c>
      <c r="S103" s="34">
        <v>30.88</v>
      </c>
      <c r="T103" s="34">
        <v>32.869999999999997</v>
      </c>
      <c r="U103" s="34">
        <v>33.68</v>
      </c>
      <c r="V103" s="34">
        <v>30.32</v>
      </c>
      <c r="W103" s="34">
        <v>30.69</v>
      </c>
      <c r="X103" s="34">
        <v>30.73</v>
      </c>
      <c r="Y103" s="34">
        <v>30.77</v>
      </c>
      <c r="Z103" s="34">
        <v>30.75</v>
      </c>
      <c r="AA103" s="34">
        <v>33.61</v>
      </c>
      <c r="AB103" s="34">
        <v>30.95</v>
      </c>
      <c r="AC103" s="34">
        <v>29.93</v>
      </c>
      <c r="AD103" s="34">
        <v>30.85</v>
      </c>
      <c r="AE103" s="34">
        <v>32.69</v>
      </c>
      <c r="AF103" s="34">
        <v>31.69</v>
      </c>
      <c r="AG103" s="34">
        <v>31.2</v>
      </c>
      <c r="AH103" s="34">
        <v>31.51</v>
      </c>
      <c r="AI103" s="34">
        <v>30.87</v>
      </c>
      <c r="AJ103" s="34">
        <v>31.99</v>
      </c>
      <c r="AK103" s="34">
        <v>30.83</v>
      </c>
      <c r="AL103" s="34">
        <v>30.26</v>
      </c>
      <c r="AM103" s="34">
        <v>31.17</v>
      </c>
      <c r="AN103" s="34">
        <v>30.83</v>
      </c>
      <c r="AO103" s="34">
        <v>31.44</v>
      </c>
      <c r="AP103" s="34">
        <v>30.92</v>
      </c>
      <c r="AQ103" s="34">
        <v>29.98</v>
      </c>
      <c r="AR103" s="34">
        <v>30.58</v>
      </c>
      <c r="AS103" s="34">
        <v>31.18</v>
      </c>
      <c r="AT103" s="34">
        <v>31.44</v>
      </c>
      <c r="AU103" s="34">
        <v>32.01</v>
      </c>
      <c r="AV103" s="34">
        <v>30.13</v>
      </c>
      <c r="AW103" s="34">
        <v>30.07</v>
      </c>
      <c r="AX103" s="34">
        <v>30.53</v>
      </c>
      <c r="AY103" s="34">
        <v>30.59</v>
      </c>
      <c r="AZ103" s="34">
        <v>30.12</v>
      </c>
      <c r="BA103" s="32">
        <f t="shared" si="1"/>
        <v>31.260208333333338</v>
      </c>
    </row>
    <row r="104" spans="1:53" x14ac:dyDescent="0.25">
      <c r="A104" s="24">
        <v>116</v>
      </c>
      <c r="B104" s="24" t="s">
        <v>525</v>
      </c>
      <c r="C104" s="24" t="s">
        <v>333</v>
      </c>
      <c r="D104" s="24" t="s">
        <v>114</v>
      </c>
      <c r="E104" s="35">
        <v>32.72</v>
      </c>
      <c r="F104" s="63"/>
      <c r="G104" s="63"/>
      <c r="H104" s="67"/>
      <c r="I104" s="35">
        <v>34.700000000000003</v>
      </c>
      <c r="J104" s="63"/>
      <c r="K104" s="35">
        <v>32</v>
      </c>
      <c r="L104" s="35">
        <v>33.06</v>
      </c>
      <c r="M104" s="35">
        <v>33.86</v>
      </c>
      <c r="N104" s="63"/>
      <c r="O104" s="35">
        <v>32.43</v>
      </c>
      <c r="P104" s="35">
        <v>32.5</v>
      </c>
      <c r="Q104" s="35">
        <v>32.71</v>
      </c>
      <c r="R104" s="63"/>
      <c r="S104" s="35">
        <v>33.11</v>
      </c>
      <c r="T104" s="63"/>
      <c r="U104" s="67"/>
      <c r="V104" s="35">
        <v>34.83</v>
      </c>
      <c r="W104" s="35">
        <v>32.99</v>
      </c>
      <c r="X104" s="35">
        <v>33.090000000000003</v>
      </c>
      <c r="Y104" s="35">
        <v>33.92</v>
      </c>
      <c r="Z104" s="35">
        <v>32.96</v>
      </c>
      <c r="AA104" s="35">
        <v>33.67</v>
      </c>
      <c r="AB104" s="35">
        <v>33.58</v>
      </c>
      <c r="AC104" s="35">
        <v>32.479999999999997</v>
      </c>
      <c r="AD104" s="35">
        <v>31.87</v>
      </c>
      <c r="AE104" s="35">
        <v>33.32</v>
      </c>
      <c r="AF104" s="35">
        <v>33.58</v>
      </c>
      <c r="AG104" s="35">
        <v>32.75</v>
      </c>
      <c r="AH104" s="35">
        <v>33.61</v>
      </c>
      <c r="AI104" s="35">
        <v>33.130000000000003</v>
      </c>
      <c r="AJ104" s="67"/>
      <c r="AK104" s="63"/>
      <c r="AL104" s="35">
        <v>32.47</v>
      </c>
      <c r="AM104" s="35">
        <v>32.56</v>
      </c>
      <c r="AN104" s="35">
        <v>33.229999999999997</v>
      </c>
      <c r="AO104" s="35">
        <v>33.53</v>
      </c>
      <c r="AP104" s="35">
        <v>33.479999999999997</v>
      </c>
      <c r="AQ104" s="35">
        <v>32.21</v>
      </c>
      <c r="AR104" s="35">
        <v>34.299999999999997</v>
      </c>
      <c r="AS104" s="35">
        <v>33.6</v>
      </c>
      <c r="AT104" s="35">
        <v>33.770000000000003</v>
      </c>
      <c r="AU104" s="35">
        <v>34.04</v>
      </c>
      <c r="AV104" s="35">
        <v>32.44</v>
      </c>
      <c r="AW104" s="35">
        <v>32.67</v>
      </c>
      <c r="AX104" s="35">
        <v>33.53</v>
      </c>
      <c r="AY104" s="35">
        <v>34.14</v>
      </c>
      <c r="AZ104" s="35">
        <v>33.86</v>
      </c>
      <c r="BA104" s="32">
        <f t="shared" si="1"/>
        <v>33.228947368421053</v>
      </c>
    </row>
    <row r="105" spans="1:53" x14ac:dyDescent="0.25">
      <c r="A105" s="23">
        <v>117</v>
      </c>
      <c r="B105" s="23" t="s">
        <v>526</v>
      </c>
      <c r="C105" s="23" t="s">
        <v>334</v>
      </c>
      <c r="D105" s="23" t="s">
        <v>115</v>
      </c>
      <c r="E105" s="34">
        <v>26.6</v>
      </c>
      <c r="F105" s="34">
        <v>28.88</v>
      </c>
      <c r="G105" s="34">
        <v>27.98</v>
      </c>
      <c r="H105" s="34">
        <v>29.22</v>
      </c>
      <c r="I105" s="34">
        <v>28.08</v>
      </c>
      <c r="J105" s="34">
        <v>30.06</v>
      </c>
      <c r="K105" s="34">
        <v>26.88</v>
      </c>
      <c r="L105" s="34">
        <v>28.43</v>
      </c>
      <c r="M105" s="34">
        <v>28.82</v>
      </c>
      <c r="N105" s="34">
        <v>29.84</v>
      </c>
      <c r="O105" s="34">
        <v>27.49</v>
      </c>
      <c r="P105" s="34">
        <v>27.82</v>
      </c>
      <c r="Q105" s="34">
        <v>27.62</v>
      </c>
      <c r="R105" s="34">
        <v>29.56</v>
      </c>
      <c r="S105" s="34">
        <v>27.55</v>
      </c>
      <c r="T105" s="34">
        <v>29.83</v>
      </c>
      <c r="U105" s="34">
        <v>30.33</v>
      </c>
      <c r="V105" s="34">
        <v>28.01</v>
      </c>
      <c r="W105" s="34">
        <v>27.69</v>
      </c>
      <c r="X105" s="34">
        <v>27.57</v>
      </c>
      <c r="Y105" s="34">
        <v>27.78</v>
      </c>
      <c r="Z105" s="34">
        <v>28.1</v>
      </c>
      <c r="AA105" s="34">
        <v>29.11</v>
      </c>
      <c r="AB105" s="34">
        <v>28.04</v>
      </c>
      <c r="AC105" s="34">
        <v>27.51</v>
      </c>
      <c r="AD105" s="34">
        <v>27.3</v>
      </c>
      <c r="AE105" s="34">
        <v>29.53</v>
      </c>
      <c r="AF105" s="34">
        <v>28.95</v>
      </c>
      <c r="AG105" s="34">
        <v>28.3</v>
      </c>
      <c r="AH105" s="34">
        <v>28.64</v>
      </c>
      <c r="AI105" s="34">
        <v>27.34</v>
      </c>
      <c r="AJ105" s="34">
        <v>28.63</v>
      </c>
      <c r="AK105" s="34">
        <v>28.28</v>
      </c>
      <c r="AL105" s="34">
        <v>26.96</v>
      </c>
      <c r="AM105" s="34">
        <v>27.45</v>
      </c>
      <c r="AN105" s="34">
        <v>27.75</v>
      </c>
      <c r="AO105" s="34">
        <v>27.92</v>
      </c>
      <c r="AP105" s="34">
        <v>27.91</v>
      </c>
      <c r="AQ105" s="34">
        <v>26.83</v>
      </c>
      <c r="AR105" s="34">
        <v>27.75</v>
      </c>
      <c r="AS105" s="34">
        <v>28.47</v>
      </c>
      <c r="AT105" s="34">
        <v>28.28</v>
      </c>
      <c r="AU105" s="34">
        <v>28.18</v>
      </c>
      <c r="AV105" s="34">
        <v>26.64</v>
      </c>
      <c r="AW105" s="34">
        <v>26.68</v>
      </c>
      <c r="AX105" s="34">
        <v>27.65</v>
      </c>
      <c r="AY105" s="34">
        <v>28.09</v>
      </c>
      <c r="AZ105" s="34">
        <v>27.54</v>
      </c>
      <c r="BA105" s="32">
        <f t="shared" si="1"/>
        <v>28.122291666666673</v>
      </c>
    </row>
    <row r="106" spans="1:53" s="31" customFormat="1" x14ac:dyDescent="0.25">
      <c r="A106" s="23">
        <v>119</v>
      </c>
      <c r="B106" s="23" t="s">
        <v>528</v>
      </c>
      <c r="C106" s="23" t="s">
        <v>336</v>
      </c>
      <c r="D106" s="23" t="s">
        <v>117</v>
      </c>
      <c r="E106" s="34">
        <v>30.74</v>
      </c>
      <c r="F106" s="34">
        <v>31.61</v>
      </c>
      <c r="G106" s="34">
        <v>30.43</v>
      </c>
      <c r="H106" s="34">
        <v>32.31</v>
      </c>
      <c r="I106" s="34">
        <v>31.57</v>
      </c>
      <c r="J106" s="34">
        <v>32.520000000000003</v>
      </c>
      <c r="K106" s="34">
        <v>30.18</v>
      </c>
      <c r="L106" s="34">
        <v>31.61</v>
      </c>
      <c r="M106" s="34">
        <v>30.95</v>
      </c>
      <c r="N106" s="34">
        <v>32.44</v>
      </c>
      <c r="O106" s="34">
        <v>30.72</v>
      </c>
      <c r="P106" s="34">
        <v>30.79</v>
      </c>
      <c r="Q106" s="34">
        <v>31.45</v>
      </c>
      <c r="R106" s="34">
        <v>32.85</v>
      </c>
      <c r="S106" s="34">
        <v>30.55</v>
      </c>
      <c r="T106" s="34">
        <v>31.85</v>
      </c>
      <c r="U106" s="34">
        <v>33.15</v>
      </c>
      <c r="V106" s="34">
        <v>31.31</v>
      </c>
      <c r="W106" s="34">
        <v>30.8</v>
      </c>
      <c r="X106" s="34">
        <v>31.25</v>
      </c>
      <c r="Y106" s="34">
        <v>30.5</v>
      </c>
      <c r="Z106" s="34">
        <v>31.73</v>
      </c>
      <c r="AA106" s="34">
        <v>33.020000000000003</v>
      </c>
      <c r="AB106" s="34">
        <v>30.81</v>
      </c>
      <c r="AC106" s="34">
        <v>31.55</v>
      </c>
      <c r="AD106" s="34">
        <v>30.76</v>
      </c>
      <c r="AE106" s="34">
        <v>33.130000000000003</v>
      </c>
      <c r="AF106" s="34">
        <v>31.63</v>
      </c>
      <c r="AG106" s="34">
        <v>31.05</v>
      </c>
      <c r="AH106" s="34">
        <v>32.44</v>
      </c>
      <c r="AI106" s="34">
        <v>30.34</v>
      </c>
      <c r="AJ106" s="34">
        <v>31.91</v>
      </c>
      <c r="AK106" s="34">
        <v>30.17</v>
      </c>
      <c r="AL106" s="34">
        <v>30.54</v>
      </c>
      <c r="AM106" s="34">
        <v>30.06</v>
      </c>
      <c r="AN106" s="34">
        <v>31.27</v>
      </c>
      <c r="AO106" s="34">
        <v>29.77</v>
      </c>
      <c r="AP106" s="34">
        <v>29.7</v>
      </c>
      <c r="AQ106" s="34">
        <v>29.52</v>
      </c>
      <c r="AR106" s="34">
        <v>29.46</v>
      </c>
      <c r="AS106" s="34">
        <v>29.9</v>
      </c>
      <c r="AT106" s="34">
        <v>30.77</v>
      </c>
      <c r="AU106" s="34">
        <v>32.07</v>
      </c>
      <c r="AV106" s="34">
        <v>30.5</v>
      </c>
      <c r="AW106" s="34">
        <v>29.85</v>
      </c>
      <c r="AX106" s="34">
        <v>28.58</v>
      </c>
      <c r="AY106" s="34">
        <v>31.89</v>
      </c>
      <c r="AZ106" s="34">
        <v>30</v>
      </c>
      <c r="BA106" s="32">
        <f t="shared" si="1"/>
        <v>31.083333333333329</v>
      </c>
    </row>
    <row r="107" spans="1:53" s="31" customFormat="1" x14ac:dyDescent="0.25">
      <c r="A107" s="24">
        <v>120</v>
      </c>
      <c r="B107" s="24" t="s">
        <v>529</v>
      </c>
      <c r="C107" s="24" t="s">
        <v>337</v>
      </c>
      <c r="D107" s="24" t="s">
        <v>118</v>
      </c>
      <c r="E107" s="35">
        <v>30.65</v>
      </c>
      <c r="F107" s="35">
        <v>31.43</v>
      </c>
      <c r="G107" s="35">
        <v>30.94</v>
      </c>
      <c r="H107" s="42"/>
      <c r="I107" s="35">
        <v>31.56</v>
      </c>
      <c r="J107" s="35">
        <v>32.549999999999997</v>
      </c>
      <c r="K107" s="35">
        <v>30.21</v>
      </c>
      <c r="L107" s="35">
        <v>31.76</v>
      </c>
      <c r="M107" s="35">
        <v>32.020000000000003</v>
      </c>
      <c r="N107" s="35">
        <v>33.03</v>
      </c>
      <c r="O107" s="35">
        <v>31.01</v>
      </c>
      <c r="P107" s="35">
        <v>31.01</v>
      </c>
      <c r="Q107" s="35">
        <v>32.07</v>
      </c>
      <c r="R107" s="35">
        <v>32.69</v>
      </c>
      <c r="S107" s="35">
        <v>31.16</v>
      </c>
      <c r="T107" s="35">
        <v>31.84</v>
      </c>
      <c r="U107" s="35">
        <v>33.049999999999997</v>
      </c>
      <c r="V107" s="35">
        <v>29.02</v>
      </c>
      <c r="W107" s="35">
        <v>31.28</v>
      </c>
      <c r="X107" s="35">
        <v>30.76</v>
      </c>
      <c r="Y107" s="35">
        <v>30.69</v>
      </c>
      <c r="Z107" s="35">
        <v>30.82</v>
      </c>
      <c r="AA107" s="35">
        <v>32.44</v>
      </c>
      <c r="AB107" s="35">
        <v>30.25</v>
      </c>
      <c r="AC107" s="35">
        <v>28.85</v>
      </c>
      <c r="AD107" s="35">
        <v>30.67</v>
      </c>
      <c r="AE107" s="35">
        <v>33.229999999999997</v>
      </c>
      <c r="AF107" s="35">
        <v>31.92</v>
      </c>
      <c r="AG107" s="35">
        <v>30.97</v>
      </c>
      <c r="AH107" s="35">
        <v>31.53</v>
      </c>
      <c r="AI107" s="35">
        <v>30.7</v>
      </c>
      <c r="AJ107" s="35">
        <v>32.049999999999997</v>
      </c>
      <c r="AK107" s="35">
        <v>29.76</v>
      </c>
      <c r="AL107" s="35">
        <v>30</v>
      </c>
      <c r="AM107" s="35">
        <v>31.18</v>
      </c>
      <c r="AN107" s="35">
        <v>31.69</v>
      </c>
      <c r="AO107" s="35">
        <v>31.45</v>
      </c>
      <c r="AP107" s="35">
        <v>30.66</v>
      </c>
      <c r="AQ107" s="35">
        <v>30.26</v>
      </c>
      <c r="AR107" s="35">
        <v>30.52</v>
      </c>
      <c r="AS107" s="35">
        <v>30.88</v>
      </c>
      <c r="AT107" s="35">
        <v>31.12</v>
      </c>
      <c r="AU107" s="35">
        <v>32.57</v>
      </c>
      <c r="AV107" s="35">
        <v>30.98</v>
      </c>
      <c r="AW107" s="35">
        <v>30.07</v>
      </c>
      <c r="AX107" s="35">
        <v>29.99</v>
      </c>
      <c r="AY107" s="35">
        <v>30.56</v>
      </c>
      <c r="AZ107" s="35">
        <v>30.02</v>
      </c>
      <c r="BA107" s="32">
        <f t="shared" si="1"/>
        <v>31.146170212765959</v>
      </c>
    </row>
    <row r="108" spans="1:53" s="31" customFormat="1" x14ac:dyDescent="0.25">
      <c r="A108" s="23">
        <v>121</v>
      </c>
      <c r="B108" s="23" t="s">
        <v>530</v>
      </c>
      <c r="C108" s="23" t="s">
        <v>338</v>
      </c>
      <c r="D108" s="23" t="s">
        <v>119</v>
      </c>
      <c r="E108" s="34">
        <v>29.92</v>
      </c>
      <c r="F108" s="34">
        <v>32.92</v>
      </c>
      <c r="G108" s="34">
        <v>31.08</v>
      </c>
      <c r="H108" s="34">
        <v>32.22</v>
      </c>
      <c r="I108" s="34">
        <v>31.92</v>
      </c>
      <c r="J108" s="34">
        <v>33.33</v>
      </c>
      <c r="K108" s="34">
        <v>30.73</v>
      </c>
      <c r="L108" s="34">
        <v>32.85</v>
      </c>
      <c r="M108" s="34">
        <v>31.98</v>
      </c>
      <c r="N108" s="34">
        <v>33.840000000000003</v>
      </c>
      <c r="O108" s="34">
        <v>31.12</v>
      </c>
      <c r="P108" s="34">
        <v>30.98</v>
      </c>
      <c r="Q108" s="34">
        <v>31.28</v>
      </c>
      <c r="R108" s="34">
        <v>33.159999999999997</v>
      </c>
      <c r="S108" s="34">
        <v>30.96</v>
      </c>
      <c r="T108" s="34">
        <v>33.58</v>
      </c>
      <c r="U108" s="34">
        <v>33.93</v>
      </c>
      <c r="V108" s="34">
        <v>30.66</v>
      </c>
      <c r="W108" s="34">
        <v>31.14</v>
      </c>
      <c r="X108" s="34">
        <v>30.83</v>
      </c>
      <c r="Y108" s="34">
        <v>30.83</v>
      </c>
      <c r="Z108" s="34">
        <v>31.13</v>
      </c>
      <c r="AA108" s="34">
        <v>33.020000000000003</v>
      </c>
      <c r="AB108" s="34">
        <v>31.18</v>
      </c>
      <c r="AC108" s="34">
        <v>30.57</v>
      </c>
      <c r="AD108" s="34">
        <v>30.85</v>
      </c>
      <c r="AE108" s="34">
        <v>32.76</v>
      </c>
      <c r="AF108" s="34">
        <v>32.67</v>
      </c>
      <c r="AG108" s="34">
        <v>31.76</v>
      </c>
      <c r="AH108" s="34">
        <v>32.18</v>
      </c>
      <c r="AI108" s="34">
        <v>30.87</v>
      </c>
      <c r="AJ108" s="34">
        <v>32.46</v>
      </c>
      <c r="AK108" s="34">
        <v>31.02</v>
      </c>
      <c r="AL108" s="34">
        <v>30.01</v>
      </c>
      <c r="AM108" s="34">
        <v>30.19</v>
      </c>
      <c r="AN108" s="34">
        <v>30.95</v>
      </c>
      <c r="AO108" s="34">
        <v>31.15</v>
      </c>
      <c r="AP108" s="34">
        <v>30.93</v>
      </c>
      <c r="AQ108" s="34">
        <v>30.14</v>
      </c>
      <c r="AR108" s="34">
        <v>30.53</v>
      </c>
      <c r="AS108" s="34">
        <v>30.86</v>
      </c>
      <c r="AT108" s="34">
        <v>30.94</v>
      </c>
      <c r="AU108" s="34">
        <v>31.78</v>
      </c>
      <c r="AV108" s="34">
        <v>30.08</v>
      </c>
      <c r="AW108" s="34">
        <v>29.89</v>
      </c>
      <c r="AX108" s="34">
        <v>31.13</v>
      </c>
      <c r="AY108" s="34">
        <v>31.32</v>
      </c>
      <c r="AZ108" s="34">
        <v>30.81</v>
      </c>
      <c r="BA108" s="32">
        <f t="shared" si="1"/>
        <v>31.467500000000001</v>
      </c>
    </row>
    <row r="109" spans="1:53" s="31" customFormat="1" x14ac:dyDescent="0.25">
      <c r="A109" s="24">
        <v>122</v>
      </c>
      <c r="B109" s="24" t="s">
        <v>531</v>
      </c>
      <c r="C109" s="24" t="s">
        <v>339</v>
      </c>
      <c r="D109" s="4" t="s">
        <v>120</v>
      </c>
      <c r="E109" s="35">
        <v>30.21</v>
      </c>
      <c r="F109" s="35">
        <v>31.92</v>
      </c>
      <c r="G109" s="35">
        <v>31.48</v>
      </c>
      <c r="H109" s="35">
        <v>32.770000000000003</v>
      </c>
      <c r="I109" s="35">
        <v>32.1</v>
      </c>
      <c r="J109" s="35">
        <v>32.869999999999997</v>
      </c>
      <c r="K109" s="35">
        <v>30.55</v>
      </c>
      <c r="L109" s="35">
        <v>31.84</v>
      </c>
      <c r="M109" s="35">
        <v>32.21</v>
      </c>
      <c r="N109" s="35">
        <v>33.74</v>
      </c>
      <c r="O109" s="35">
        <v>31.26</v>
      </c>
      <c r="P109" s="35">
        <v>31.28</v>
      </c>
      <c r="Q109" s="35">
        <v>31.82</v>
      </c>
      <c r="R109" s="35">
        <v>33.659999999999997</v>
      </c>
      <c r="S109" s="35">
        <v>31.27</v>
      </c>
      <c r="T109" s="35">
        <v>32.83</v>
      </c>
      <c r="U109" s="35">
        <v>34.11</v>
      </c>
      <c r="V109" s="35">
        <v>31.02</v>
      </c>
      <c r="W109" s="35">
        <v>30.97</v>
      </c>
      <c r="X109" s="35">
        <v>31.15</v>
      </c>
      <c r="Y109" s="35">
        <v>31.1</v>
      </c>
      <c r="Z109" s="35">
        <v>31.73</v>
      </c>
      <c r="AA109" s="35">
        <v>32.78</v>
      </c>
      <c r="AB109" s="35">
        <v>31.5</v>
      </c>
      <c r="AC109" s="35">
        <v>31.2</v>
      </c>
      <c r="AD109" s="35">
        <v>31</v>
      </c>
      <c r="AE109" s="35">
        <v>33.74</v>
      </c>
      <c r="AF109" s="35">
        <v>32.229999999999997</v>
      </c>
      <c r="AG109" s="35">
        <v>32.299999999999997</v>
      </c>
      <c r="AH109" s="35">
        <v>32.24</v>
      </c>
      <c r="AI109" s="35">
        <v>31.08</v>
      </c>
      <c r="AJ109" s="35">
        <v>31.87</v>
      </c>
      <c r="AK109" s="35">
        <v>31.53</v>
      </c>
      <c r="AL109" s="35">
        <v>30.84</v>
      </c>
      <c r="AM109" s="35">
        <v>30.82</v>
      </c>
      <c r="AN109" s="35">
        <v>30.9</v>
      </c>
      <c r="AO109" s="35">
        <v>32.15</v>
      </c>
      <c r="AP109" s="35">
        <v>31.07</v>
      </c>
      <c r="AQ109" s="35">
        <v>29.91</v>
      </c>
      <c r="AR109" s="35">
        <v>31.03</v>
      </c>
      <c r="AS109" s="35">
        <v>31.24</v>
      </c>
      <c r="AT109" s="35">
        <v>31.2</v>
      </c>
      <c r="AU109" s="35">
        <v>32.090000000000003</v>
      </c>
      <c r="AV109" s="35">
        <v>30.48</v>
      </c>
      <c r="AW109" s="35">
        <v>30.85</v>
      </c>
      <c r="AX109" s="35">
        <v>30.94</v>
      </c>
      <c r="AY109" s="35">
        <v>31.64</v>
      </c>
      <c r="AZ109" s="35">
        <v>30.86</v>
      </c>
      <c r="BA109" s="32">
        <f t="shared" si="1"/>
        <v>31.653750000000002</v>
      </c>
    </row>
    <row r="110" spans="1:53" s="31" customFormat="1" x14ac:dyDescent="0.25">
      <c r="A110" s="23">
        <v>123</v>
      </c>
      <c r="B110" s="23" t="s">
        <v>532</v>
      </c>
      <c r="C110" s="23" t="s">
        <v>340</v>
      </c>
      <c r="D110" s="23" t="s">
        <v>121</v>
      </c>
      <c r="E110" s="34">
        <v>27.52</v>
      </c>
      <c r="F110" s="34">
        <v>30.5</v>
      </c>
      <c r="G110" s="34">
        <v>28.99</v>
      </c>
      <c r="H110" s="34">
        <v>30.47</v>
      </c>
      <c r="I110" s="34">
        <v>29.56</v>
      </c>
      <c r="J110" s="34">
        <v>31.1</v>
      </c>
      <c r="K110" s="34">
        <v>27.9</v>
      </c>
      <c r="L110" s="34">
        <v>29.66</v>
      </c>
      <c r="M110" s="34">
        <v>29.99</v>
      </c>
      <c r="N110" s="34">
        <v>31.78</v>
      </c>
      <c r="O110" s="34">
        <v>29.26</v>
      </c>
      <c r="P110" s="34">
        <v>29.3</v>
      </c>
      <c r="Q110" s="34">
        <v>28.86</v>
      </c>
      <c r="R110" s="34">
        <v>30.75</v>
      </c>
      <c r="S110" s="34">
        <v>28.64</v>
      </c>
      <c r="T110" s="34">
        <v>30.99</v>
      </c>
      <c r="U110" s="34">
        <v>31.52</v>
      </c>
      <c r="V110" s="34">
        <v>29.58</v>
      </c>
      <c r="W110" s="34">
        <v>28.74</v>
      </c>
      <c r="X110" s="34">
        <v>28.74</v>
      </c>
      <c r="Y110" s="34">
        <v>28.8</v>
      </c>
      <c r="Z110" s="34">
        <v>29.15</v>
      </c>
      <c r="AA110" s="34">
        <v>30.29</v>
      </c>
      <c r="AB110" s="34">
        <v>29.26</v>
      </c>
      <c r="AC110" s="34">
        <v>28.98</v>
      </c>
      <c r="AD110" s="34">
        <v>28.42</v>
      </c>
      <c r="AE110" s="34">
        <v>30.95</v>
      </c>
      <c r="AF110" s="34">
        <v>30.06</v>
      </c>
      <c r="AG110" s="34">
        <v>29.75</v>
      </c>
      <c r="AH110" s="34">
        <v>30.17</v>
      </c>
      <c r="AI110" s="34">
        <v>28.65</v>
      </c>
      <c r="AJ110" s="34">
        <v>29.84</v>
      </c>
      <c r="AK110" s="34">
        <v>29.58</v>
      </c>
      <c r="AL110" s="34">
        <v>28.33</v>
      </c>
      <c r="AM110" s="34">
        <v>28.32</v>
      </c>
      <c r="AN110" s="34">
        <v>28.98</v>
      </c>
      <c r="AO110" s="34">
        <v>28.85</v>
      </c>
      <c r="AP110" s="34">
        <v>28.81</v>
      </c>
      <c r="AQ110" s="34">
        <v>27.57</v>
      </c>
      <c r="AR110" s="34">
        <v>28.95</v>
      </c>
      <c r="AS110" s="34">
        <v>29.59</v>
      </c>
      <c r="AT110" s="34">
        <v>29.33</v>
      </c>
      <c r="AU110" s="34">
        <v>29.04</v>
      </c>
      <c r="AV110" s="34">
        <v>27.6</v>
      </c>
      <c r="AW110" s="34">
        <v>27.81</v>
      </c>
      <c r="AX110" s="34">
        <v>28.48</v>
      </c>
      <c r="AY110" s="34">
        <v>29.46</v>
      </c>
      <c r="AZ110" s="34">
        <v>28.82</v>
      </c>
      <c r="BA110" s="32">
        <f t="shared" si="1"/>
        <v>29.326874999999987</v>
      </c>
    </row>
    <row r="111" spans="1:53" s="31" customFormat="1" x14ac:dyDescent="0.25">
      <c r="A111" s="24">
        <v>124</v>
      </c>
      <c r="B111" s="24" t="s">
        <v>533</v>
      </c>
      <c r="C111" s="24" t="s">
        <v>341</v>
      </c>
      <c r="D111" s="24" t="s">
        <v>122</v>
      </c>
      <c r="E111" s="35">
        <v>30.82</v>
      </c>
      <c r="F111" s="35">
        <v>33.49</v>
      </c>
      <c r="G111" s="35">
        <v>31.83</v>
      </c>
      <c r="H111" s="35">
        <v>32.56</v>
      </c>
      <c r="I111" s="35">
        <v>31.86</v>
      </c>
      <c r="J111" s="35">
        <v>33.619999999999997</v>
      </c>
      <c r="K111" s="35">
        <v>30.94</v>
      </c>
      <c r="L111" s="35">
        <v>32.15</v>
      </c>
      <c r="M111" s="35">
        <v>32.479999999999997</v>
      </c>
      <c r="N111" s="35">
        <v>33.49</v>
      </c>
      <c r="O111" s="35">
        <v>31.27</v>
      </c>
      <c r="P111" s="35">
        <v>31.98</v>
      </c>
      <c r="Q111" s="35">
        <v>31.73</v>
      </c>
      <c r="R111" s="35">
        <v>33.86</v>
      </c>
      <c r="S111" s="35">
        <v>31.46</v>
      </c>
      <c r="T111" s="35">
        <v>32.75</v>
      </c>
      <c r="U111" s="35">
        <v>33.76</v>
      </c>
      <c r="V111" s="35">
        <v>31</v>
      </c>
      <c r="W111" s="35">
        <v>31.79</v>
      </c>
      <c r="X111" s="35">
        <v>31.75</v>
      </c>
      <c r="Y111" s="35">
        <v>31.79</v>
      </c>
      <c r="Z111" s="35">
        <v>31.8</v>
      </c>
      <c r="AA111" s="35">
        <v>32.47</v>
      </c>
      <c r="AB111" s="35">
        <v>31.54</v>
      </c>
      <c r="AC111" s="35">
        <v>31.02</v>
      </c>
      <c r="AD111" s="35">
        <v>31.22</v>
      </c>
      <c r="AE111" s="35">
        <v>33.61</v>
      </c>
      <c r="AF111" s="35">
        <v>32.11</v>
      </c>
      <c r="AG111" s="35">
        <v>32.21</v>
      </c>
      <c r="AH111" s="35">
        <v>32.67</v>
      </c>
      <c r="AI111" s="35">
        <v>31.3</v>
      </c>
      <c r="AJ111" s="35">
        <v>31.81</v>
      </c>
      <c r="AK111" s="35">
        <v>31.58</v>
      </c>
      <c r="AL111" s="35">
        <v>30.91</v>
      </c>
      <c r="AM111" s="35">
        <v>31.78</v>
      </c>
      <c r="AN111" s="35">
        <v>31.97</v>
      </c>
      <c r="AO111" s="35">
        <v>31.81</v>
      </c>
      <c r="AP111" s="35">
        <v>30.97</v>
      </c>
      <c r="AQ111" s="35">
        <v>29.96</v>
      </c>
      <c r="AR111" s="35">
        <v>31.6</v>
      </c>
      <c r="AS111" s="35">
        <v>31.66</v>
      </c>
      <c r="AT111" s="35">
        <v>31.69</v>
      </c>
      <c r="AU111" s="35">
        <v>32.799999999999997</v>
      </c>
      <c r="AV111" s="35">
        <v>30.76</v>
      </c>
      <c r="AW111" s="35">
        <v>31.01</v>
      </c>
      <c r="AX111" s="35">
        <v>31.09</v>
      </c>
      <c r="AY111" s="35">
        <v>31.82</v>
      </c>
      <c r="AZ111" s="35">
        <v>31.15</v>
      </c>
      <c r="BA111" s="32">
        <f t="shared" si="1"/>
        <v>31.889583333333331</v>
      </c>
    </row>
    <row r="112" spans="1:53" s="31" customFormat="1" x14ac:dyDescent="0.25">
      <c r="A112" s="23">
        <v>125</v>
      </c>
      <c r="B112" s="23" t="s">
        <v>534</v>
      </c>
      <c r="C112" s="23" t="s">
        <v>342</v>
      </c>
      <c r="D112" s="23" t="s">
        <v>123</v>
      </c>
      <c r="E112" s="34">
        <v>27.92</v>
      </c>
      <c r="F112" s="34">
        <v>27.89</v>
      </c>
      <c r="G112" s="34">
        <v>27.81</v>
      </c>
      <c r="H112" s="34">
        <v>30.47</v>
      </c>
      <c r="I112" s="34">
        <v>29.79</v>
      </c>
      <c r="J112" s="34">
        <v>31.84</v>
      </c>
      <c r="K112" s="34">
        <v>29.14</v>
      </c>
      <c r="L112" s="34">
        <v>30.52</v>
      </c>
      <c r="M112" s="34">
        <v>28.11</v>
      </c>
      <c r="N112" s="34">
        <v>30.55</v>
      </c>
      <c r="O112" s="34">
        <v>26.86</v>
      </c>
      <c r="P112" s="34">
        <v>27.2</v>
      </c>
      <c r="Q112" s="34">
        <v>31.42</v>
      </c>
      <c r="R112" s="34">
        <v>31.06</v>
      </c>
      <c r="S112" s="34">
        <v>29.94</v>
      </c>
      <c r="T112" s="34">
        <v>28.84</v>
      </c>
      <c r="U112" s="34">
        <v>29.11</v>
      </c>
      <c r="V112" s="34">
        <v>28.2</v>
      </c>
      <c r="W112" s="34">
        <v>29.13</v>
      </c>
      <c r="X112" s="34">
        <v>28.08</v>
      </c>
      <c r="Y112" s="34">
        <v>28.57</v>
      </c>
      <c r="Z112" s="34">
        <v>28.99</v>
      </c>
      <c r="AA112" s="34">
        <v>30.64</v>
      </c>
      <c r="AB112" s="34">
        <v>29.73</v>
      </c>
      <c r="AC112" s="34">
        <v>29.72</v>
      </c>
      <c r="AD112" s="34">
        <v>28.76</v>
      </c>
      <c r="AE112" s="34">
        <v>31.68</v>
      </c>
      <c r="AF112" s="34">
        <v>29.13</v>
      </c>
      <c r="AG112" s="34">
        <v>28.81</v>
      </c>
      <c r="AH112" s="34">
        <v>29.76</v>
      </c>
      <c r="AI112" s="34">
        <v>27.48</v>
      </c>
      <c r="AJ112" s="34">
        <v>29.44</v>
      </c>
      <c r="AK112" s="34">
        <v>28.08</v>
      </c>
      <c r="AL112" s="34">
        <v>28.07</v>
      </c>
      <c r="AM112" s="34">
        <v>27.78</v>
      </c>
      <c r="AN112" s="34">
        <v>28.54</v>
      </c>
      <c r="AO112" s="34">
        <v>26.17</v>
      </c>
      <c r="AP112" s="34">
        <v>26.49</v>
      </c>
      <c r="AQ112" s="34">
        <v>26.18</v>
      </c>
      <c r="AR112" s="34">
        <v>26.75</v>
      </c>
      <c r="AS112" s="34">
        <v>26.2</v>
      </c>
      <c r="AT112" s="34">
        <v>27.61</v>
      </c>
      <c r="AU112" s="34">
        <v>30.45</v>
      </c>
      <c r="AV112" s="34">
        <v>28.52</v>
      </c>
      <c r="AW112" s="34">
        <v>29.65</v>
      </c>
      <c r="AX112" s="34">
        <v>25.94</v>
      </c>
      <c r="AY112" s="34">
        <v>29.62</v>
      </c>
      <c r="AZ112" s="34">
        <v>28.81</v>
      </c>
      <c r="BA112" s="32">
        <f t="shared" si="1"/>
        <v>28.780208333333338</v>
      </c>
    </row>
    <row r="113" spans="1:53" s="31" customFormat="1" x14ac:dyDescent="0.25">
      <c r="A113" s="23">
        <v>127</v>
      </c>
      <c r="B113" s="23" t="s">
        <v>536</v>
      </c>
      <c r="C113" s="23" t="s">
        <v>344</v>
      </c>
      <c r="D113" s="23" t="s">
        <v>124</v>
      </c>
      <c r="E113" s="34">
        <v>28.58</v>
      </c>
      <c r="F113" s="34">
        <v>30.15</v>
      </c>
      <c r="G113" s="34">
        <v>29.28</v>
      </c>
      <c r="H113" s="34">
        <v>29.82</v>
      </c>
      <c r="I113" s="34">
        <v>29.33</v>
      </c>
      <c r="J113" s="34">
        <v>30.92</v>
      </c>
      <c r="K113" s="34">
        <v>28.47</v>
      </c>
      <c r="L113" s="34">
        <v>29.2</v>
      </c>
      <c r="M113" s="34">
        <v>29.85</v>
      </c>
      <c r="N113" s="34">
        <v>31.44</v>
      </c>
      <c r="O113" s="34">
        <v>28.95</v>
      </c>
      <c r="P113" s="34">
        <v>29.35</v>
      </c>
      <c r="Q113" s="34">
        <v>29.52</v>
      </c>
      <c r="R113" s="34">
        <v>31.33</v>
      </c>
      <c r="S113" s="34">
        <v>29.12</v>
      </c>
      <c r="T113" s="34">
        <v>30.44</v>
      </c>
      <c r="U113" s="34">
        <v>31.46</v>
      </c>
      <c r="V113" s="34">
        <v>28.63</v>
      </c>
      <c r="W113" s="34">
        <v>28.95</v>
      </c>
      <c r="X113" s="34">
        <v>29.18</v>
      </c>
      <c r="Y113" s="34">
        <v>29.54</v>
      </c>
      <c r="Z113" s="34">
        <v>29.15</v>
      </c>
      <c r="AA113" s="34">
        <v>30.36</v>
      </c>
      <c r="AB113" s="34">
        <v>29.11</v>
      </c>
      <c r="AC113" s="34">
        <v>27.97</v>
      </c>
      <c r="AD113" s="34">
        <v>28.99</v>
      </c>
      <c r="AE113" s="34">
        <v>31.54</v>
      </c>
      <c r="AF113" s="34">
        <v>29.93</v>
      </c>
      <c r="AG113" s="34">
        <v>29.17</v>
      </c>
      <c r="AH113" s="34">
        <v>29.8</v>
      </c>
      <c r="AI113" s="34">
        <v>28.64</v>
      </c>
      <c r="AJ113" s="34">
        <v>29.92</v>
      </c>
      <c r="AK113" s="34">
        <v>28.64</v>
      </c>
      <c r="AL113" s="34">
        <v>28.58</v>
      </c>
      <c r="AM113" s="34">
        <v>29.14</v>
      </c>
      <c r="AN113" s="34">
        <v>29.43</v>
      </c>
      <c r="AO113" s="34">
        <v>29.47</v>
      </c>
      <c r="AP113" s="34">
        <v>28.97</v>
      </c>
      <c r="AQ113" s="34">
        <v>27.99</v>
      </c>
      <c r="AR113" s="34">
        <v>28.91</v>
      </c>
      <c r="AS113" s="34">
        <v>29.28</v>
      </c>
      <c r="AT113" s="34">
        <v>29.22</v>
      </c>
      <c r="AU113" s="34">
        <v>29.94</v>
      </c>
      <c r="AV113" s="34">
        <v>28.49</v>
      </c>
      <c r="AW113" s="34">
        <v>28.46</v>
      </c>
      <c r="AX113" s="34">
        <v>28.57</v>
      </c>
      <c r="AY113" s="34">
        <v>29.6</v>
      </c>
      <c r="AZ113" s="34">
        <v>28.29</v>
      </c>
      <c r="BA113" s="32">
        <f t="shared" si="1"/>
        <v>29.397291666666664</v>
      </c>
    </row>
    <row r="114" spans="1:53" s="31" customFormat="1" x14ac:dyDescent="0.25">
      <c r="A114" s="24">
        <v>128</v>
      </c>
      <c r="B114" s="24" t="s">
        <v>537</v>
      </c>
      <c r="C114" s="24" t="s">
        <v>345</v>
      </c>
      <c r="D114" s="24" t="s">
        <v>125</v>
      </c>
      <c r="E114" s="35">
        <v>34.07</v>
      </c>
      <c r="F114" s="67"/>
      <c r="G114" s="35">
        <v>34.590000000000003</v>
      </c>
      <c r="H114" s="35">
        <v>34.04</v>
      </c>
      <c r="I114" s="35">
        <v>34.479999999999997</v>
      </c>
      <c r="J114" s="67"/>
      <c r="K114" s="35">
        <v>34.119999999999997</v>
      </c>
      <c r="L114" s="35">
        <v>34.51</v>
      </c>
      <c r="M114" s="35">
        <v>34.520000000000003</v>
      </c>
      <c r="N114" s="67"/>
      <c r="O114" s="35">
        <v>34.19</v>
      </c>
      <c r="P114" s="35">
        <v>34.89</v>
      </c>
      <c r="Q114" s="35">
        <v>34.54</v>
      </c>
      <c r="R114" s="67"/>
      <c r="S114" s="35">
        <v>34.630000000000003</v>
      </c>
      <c r="T114" s="63"/>
      <c r="U114" s="63"/>
      <c r="V114" s="35">
        <v>33.35</v>
      </c>
      <c r="W114" s="35">
        <v>33.67</v>
      </c>
      <c r="X114" s="35">
        <v>34.85</v>
      </c>
      <c r="Y114" s="35">
        <v>34.630000000000003</v>
      </c>
      <c r="Z114" s="35">
        <v>34.58</v>
      </c>
      <c r="AA114" s="63"/>
      <c r="AB114" s="35">
        <v>33.159999999999997</v>
      </c>
      <c r="AC114" s="35">
        <v>32.93</v>
      </c>
      <c r="AD114" s="35">
        <v>34.520000000000003</v>
      </c>
      <c r="AE114" s="67"/>
      <c r="AF114" s="35">
        <v>34.909999999999997</v>
      </c>
      <c r="AG114" s="35">
        <v>33.700000000000003</v>
      </c>
      <c r="AH114" s="63"/>
      <c r="AI114" s="35">
        <v>34.53</v>
      </c>
      <c r="AJ114" s="35">
        <v>34.19</v>
      </c>
      <c r="AK114" s="35">
        <v>32.590000000000003</v>
      </c>
      <c r="AL114" s="63"/>
      <c r="AM114" s="35">
        <v>33.090000000000003</v>
      </c>
      <c r="AN114" s="35">
        <v>34.51</v>
      </c>
      <c r="AO114" s="35">
        <v>34.08</v>
      </c>
      <c r="AP114" s="35">
        <v>33.85</v>
      </c>
      <c r="AQ114" s="35">
        <v>32.799999999999997</v>
      </c>
      <c r="AR114" s="35">
        <v>33.15</v>
      </c>
      <c r="AS114" s="67"/>
      <c r="AT114" s="35">
        <v>33.31</v>
      </c>
      <c r="AU114" s="63"/>
      <c r="AV114" s="63"/>
      <c r="AW114" s="35">
        <v>33.479999999999997</v>
      </c>
      <c r="AX114" s="35">
        <v>33.44</v>
      </c>
      <c r="AY114" s="35">
        <v>34.31</v>
      </c>
      <c r="AZ114" s="35">
        <v>33.840000000000003</v>
      </c>
      <c r="BA114" s="32">
        <f t="shared" si="1"/>
        <v>34.001428571428569</v>
      </c>
    </row>
    <row r="115" spans="1:53" s="31" customFormat="1" x14ac:dyDescent="0.25">
      <c r="A115" s="23">
        <v>129</v>
      </c>
      <c r="B115" s="23" t="s">
        <v>538</v>
      </c>
      <c r="C115" s="23" t="s">
        <v>346</v>
      </c>
      <c r="D115" s="23" t="s">
        <v>126</v>
      </c>
      <c r="E115" s="34">
        <v>25.97</v>
      </c>
      <c r="F115" s="34">
        <v>26.88</v>
      </c>
      <c r="G115" s="34">
        <v>26.44</v>
      </c>
      <c r="H115" s="34">
        <v>26.45</v>
      </c>
      <c r="I115" s="34">
        <v>27.23</v>
      </c>
      <c r="J115" s="34">
        <v>27.71</v>
      </c>
      <c r="K115" s="34">
        <v>25.59</v>
      </c>
      <c r="L115" s="34">
        <v>27.67</v>
      </c>
      <c r="M115" s="34">
        <v>27.05</v>
      </c>
      <c r="N115" s="34">
        <v>28.17</v>
      </c>
      <c r="O115" s="34">
        <v>26.31</v>
      </c>
      <c r="P115" s="34">
        <v>26.47</v>
      </c>
      <c r="Q115" s="34">
        <v>27.1</v>
      </c>
      <c r="R115" s="34">
        <v>28.49</v>
      </c>
      <c r="S115" s="34">
        <v>26.65</v>
      </c>
      <c r="T115" s="34">
        <v>27.26</v>
      </c>
      <c r="U115" s="34">
        <v>28.46</v>
      </c>
      <c r="V115" s="34">
        <v>24.8</v>
      </c>
      <c r="W115" s="34">
        <v>26.32</v>
      </c>
      <c r="X115" s="34">
        <v>26.27</v>
      </c>
      <c r="Y115" s="34">
        <v>25.96</v>
      </c>
      <c r="Z115" s="34">
        <v>26.3</v>
      </c>
      <c r="AA115" s="34">
        <v>28.3</v>
      </c>
      <c r="AB115" s="34">
        <v>25.62</v>
      </c>
      <c r="AC115" s="34">
        <v>24.38</v>
      </c>
      <c r="AD115" s="34">
        <v>25.88</v>
      </c>
      <c r="AE115" s="34">
        <v>28.66</v>
      </c>
      <c r="AF115" s="34">
        <v>27.33</v>
      </c>
      <c r="AG115" s="34">
        <v>26.84</v>
      </c>
      <c r="AH115" s="34">
        <v>26.85</v>
      </c>
      <c r="AI115" s="34">
        <v>26.19</v>
      </c>
      <c r="AJ115" s="34">
        <v>27.27</v>
      </c>
      <c r="AK115" s="34">
        <v>25.24</v>
      </c>
      <c r="AL115" s="34">
        <v>25.63</v>
      </c>
      <c r="AM115" s="34">
        <v>26.62</v>
      </c>
      <c r="AN115" s="34">
        <v>26.83</v>
      </c>
      <c r="AO115" s="34">
        <v>26.9</v>
      </c>
      <c r="AP115" s="34">
        <v>25.89</v>
      </c>
      <c r="AQ115" s="34">
        <v>25.35</v>
      </c>
      <c r="AR115" s="34">
        <v>25.53</v>
      </c>
      <c r="AS115" s="34">
        <v>25.98</v>
      </c>
      <c r="AT115" s="34">
        <v>25.9</v>
      </c>
      <c r="AU115" s="34">
        <v>27.93</v>
      </c>
      <c r="AV115" s="34">
        <v>25.99</v>
      </c>
      <c r="AW115" s="34">
        <v>25.67</v>
      </c>
      <c r="AX115" s="34">
        <v>25.49</v>
      </c>
      <c r="AY115" s="34">
        <v>25.88</v>
      </c>
      <c r="AZ115" s="34">
        <v>25.6</v>
      </c>
      <c r="BA115" s="32">
        <f t="shared" si="1"/>
        <v>26.527083333333341</v>
      </c>
    </row>
    <row r="116" spans="1:53" s="31" customFormat="1" x14ac:dyDescent="0.25">
      <c r="A116" s="24">
        <v>130</v>
      </c>
      <c r="B116" s="24" t="s">
        <v>539</v>
      </c>
      <c r="C116" s="24" t="s">
        <v>347</v>
      </c>
      <c r="D116" s="24" t="s">
        <v>127</v>
      </c>
      <c r="E116" s="35">
        <v>33.090000000000003</v>
      </c>
      <c r="F116" s="35">
        <v>34.799999999999997</v>
      </c>
      <c r="G116" s="35">
        <v>34.71</v>
      </c>
      <c r="H116" s="63"/>
      <c r="I116" s="35">
        <v>34.64</v>
      </c>
      <c r="J116" s="63"/>
      <c r="K116" s="35">
        <v>33.94</v>
      </c>
      <c r="L116" s="35">
        <v>33.65</v>
      </c>
      <c r="M116" s="35">
        <v>34.26</v>
      </c>
      <c r="N116" s="67"/>
      <c r="O116" s="35">
        <v>33.31</v>
      </c>
      <c r="P116" s="35">
        <v>34.78</v>
      </c>
      <c r="Q116" s="35">
        <v>33.340000000000003</v>
      </c>
      <c r="R116" s="63"/>
      <c r="S116" s="35">
        <v>33.28</v>
      </c>
      <c r="T116" s="63"/>
      <c r="U116" s="67"/>
      <c r="V116" s="63"/>
      <c r="W116" s="35">
        <v>29.93</v>
      </c>
      <c r="X116" s="35">
        <v>33.24</v>
      </c>
      <c r="Y116" s="35">
        <v>33.700000000000003</v>
      </c>
      <c r="Z116" s="35">
        <v>34.54</v>
      </c>
      <c r="AA116" s="63"/>
      <c r="AB116" s="35">
        <v>34.43</v>
      </c>
      <c r="AC116" s="35">
        <v>34.44</v>
      </c>
      <c r="AD116" s="35">
        <v>33.51</v>
      </c>
      <c r="AE116" s="67"/>
      <c r="AF116" s="63"/>
      <c r="AG116" s="35">
        <v>33.619999999999997</v>
      </c>
      <c r="AH116" s="63"/>
      <c r="AI116" s="35">
        <v>33.32</v>
      </c>
      <c r="AJ116" s="35">
        <v>34.25</v>
      </c>
      <c r="AK116" s="35">
        <v>33.97</v>
      </c>
      <c r="AL116" s="35">
        <v>32.86</v>
      </c>
      <c r="AM116" s="35">
        <v>34.229999999999997</v>
      </c>
      <c r="AN116" s="35">
        <v>34.020000000000003</v>
      </c>
      <c r="AO116" s="35">
        <v>33.06</v>
      </c>
      <c r="AP116" s="35">
        <v>32.880000000000003</v>
      </c>
      <c r="AQ116" s="35">
        <v>32.93</v>
      </c>
      <c r="AR116" s="35">
        <v>33.83</v>
      </c>
      <c r="AS116" s="35">
        <v>33.85</v>
      </c>
      <c r="AT116" s="35">
        <v>33.200000000000003</v>
      </c>
      <c r="AU116" s="63"/>
      <c r="AV116" s="35">
        <v>32.81</v>
      </c>
      <c r="AW116" s="35">
        <v>33.659999999999997</v>
      </c>
      <c r="AX116" s="35">
        <v>33.94</v>
      </c>
      <c r="AY116" s="35">
        <v>33.56</v>
      </c>
      <c r="AZ116" s="35">
        <v>32.43</v>
      </c>
      <c r="BA116" s="32">
        <f t="shared" si="1"/>
        <v>33.611388888888897</v>
      </c>
    </row>
    <row r="117" spans="1:53" s="31" customFormat="1" x14ac:dyDescent="0.25">
      <c r="A117" s="23">
        <v>131</v>
      </c>
      <c r="B117" s="23" t="s">
        <v>540</v>
      </c>
      <c r="C117" s="23" t="s">
        <v>348</v>
      </c>
      <c r="D117" s="23" t="s">
        <v>128</v>
      </c>
      <c r="E117" s="34">
        <v>32.51</v>
      </c>
      <c r="F117" s="34">
        <v>32.47</v>
      </c>
      <c r="G117" s="34">
        <v>32.78</v>
      </c>
      <c r="H117" s="34">
        <v>32.61</v>
      </c>
      <c r="I117" s="34">
        <v>34.74</v>
      </c>
      <c r="J117" s="34">
        <v>33.46</v>
      </c>
      <c r="K117" s="34">
        <v>33.69</v>
      </c>
      <c r="L117" s="34">
        <v>33.450000000000003</v>
      </c>
      <c r="M117" s="34">
        <v>34.03</v>
      </c>
      <c r="N117" s="34">
        <v>34.979999999999997</v>
      </c>
      <c r="O117" s="34">
        <v>32.47</v>
      </c>
      <c r="P117" s="34">
        <v>33.14</v>
      </c>
      <c r="Q117" s="34">
        <v>33.78</v>
      </c>
      <c r="R117" s="64"/>
      <c r="S117" s="34">
        <v>33.880000000000003</v>
      </c>
      <c r="T117" s="34">
        <v>34</v>
      </c>
      <c r="U117" s="34">
        <v>34.56</v>
      </c>
      <c r="V117" s="34">
        <v>33.520000000000003</v>
      </c>
      <c r="W117" s="34">
        <v>32.25</v>
      </c>
      <c r="X117" s="34">
        <v>33.619999999999997</v>
      </c>
      <c r="Y117" s="34">
        <v>32.590000000000003</v>
      </c>
      <c r="Z117" s="34">
        <v>33.21</v>
      </c>
      <c r="AA117" s="34">
        <v>34.880000000000003</v>
      </c>
      <c r="AB117" s="34">
        <v>33.68</v>
      </c>
      <c r="AC117" s="34">
        <v>33.450000000000003</v>
      </c>
      <c r="AD117" s="34">
        <v>32.82</v>
      </c>
      <c r="AE117" s="68"/>
      <c r="AF117" s="34">
        <v>33.92</v>
      </c>
      <c r="AG117" s="34">
        <v>34.75</v>
      </c>
      <c r="AH117" s="34">
        <v>34.65</v>
      </c>
      <c r="AI117" s="34">
        <v>32.57</v>
      </c>
      <c r="AJ117" s="34">
        <v>34.090000000000003</v>
      </c>
      <c r="AK117" s="34">
        <v>32.630000000000003</v>
      </c>
      <c r="AL117" s="34">
        <v>33.22</v>
      </c>
      <c r="AM117" s="34">
        <v>32.630000000000003</v>
      </c>
      <c r="AN117" s="34">
        <v>33.44</v>
      </c>
      <c r="AO117" s="34">
        <v>31.68</v>
      </c>
      <c r="AP117" s="34">
        <v>32.89</v>
      </c>
      <c r="AQ117" s="34">
        <v>31.55</v>
      </c>
      <c r="AR117" s="34">
        <v>31.55</v>
      </c>
      <c r="AS117" s="34">
        <v>32.33</v>
      </c>
      <c r="AT117" s="34">
        <v>32.72</v>
      </c>
      <c r="AU117" s="34">
        <v>33.520000000000003</v>
      </c>
      <c r="AV117" s="34">
        <v>32.56</v>
      </c>
      <c r="AW117" s="34">
        <v>32.29</v>
      </c>
      <c r="AX117" s="34">
        <v>31.68</v>
      </c>
      <c r="AY117" s="34">
        <v>32.92</v>
      </c>
      <c r="AZ117" s="34">
        <v>32.020000000000003</v>
      </c>
      <c r="BA117" s="32">
        <f t="shared" si="1"/>
        <v>33.177826086956529</v>
      </c>
    </row>
    <row r="118" spans="1:53" s="31" customFormat="1" x14ac:dyDescent="0.25">
      <c r="A118" s="24">
        <v>132</v>
      </c>
      <c r="B118" s="24" t="s">
        <v>541</v>
      </c>
      <c r="C118" s="24" t="s">
        <v>349</v>
      </c>
      <c r="D118" s="24" t="s">
        <v>129</v>
      </c>
      <c r="E118" s="63"/>
      <c r="F118" s="67"/>
      <c r="G118" s="35">
        <v>33.96</v>
      </c>
      <c r="H118" s="67"/>
      <c r="I118" s="63"/>
      <c r="J118" s="63"/>
      <c r="K118" s="35">
        <v>33.979999999999997</v>
      </c>
      <c r="L118" s="63"/>
      <c r="M118" s="63"/>
      <c r="N118" s="63"/>
      <c r="O118" s="35">
        <v>34.44</v>
      </c>
      <c r="P118" s="63"/>
      <c r="Q118" s="35">
        <v>34.83</v>
      </c>
      <c r="R118" s="67"/>
      <c r="S118" s="35">
        <v>34.270000000000003</v>
      </c>
      <c r="T118" s="63"/>
      <c r="U118" s="67"/>
      <c r="V118" s="35">
        <v>33.79</v>
      </c>
      <c r="W118" s="63"/>
      <c r="X118" s="35">
        <v>33.78</v>
      </c>
      <c r="Y118" s="63"/>
      <c r="Z118" s="63"/>
      <c r="AA118" s="63"/>
      <c r="AB118" s="35">
        <v>33.340000000000003</v>
      </c>
      <c r="AC118" s="35">
        <v>33.83</v>
      </c>
      <c r="AD118" s="35">
        <v>34.299999999999997</v>
      </c>
      <c r="AE118" s="67"/>
      <c r="AF118" s="67"/>
      <c r="AG118" s="35">
        <v>33.56</v>
      </c>
      <c r="AH118" s="35">
        <v>34.81</v>
      </c>
      <c r="AI118" s="35">
        <v>33.68</v>
      </c>
      <c r="AJ118" s="63"/>
      <c r="AK118" s="35">
        <v>34.29</v>
      </c>
      <c r="AL118" s="35">
        <v>33.96</v>
      </c>
      <c r="AM118" s="35">
        <v>34.42</v>
      </c>
      <c r="AN118" s="35">
        <v>34.92</v>
      </c>
      <c r="AO118" s="35">
        <v>33.56</v>
      </c>
      <c r="AP118" s="35">
        <v>34.43</v>
      </c>
      <c r="AQ118" s="35">
        <v>33.68</v>
      </c>
      <c r="AR118" s="35">
        <v>33.61</v>
      </c>
      <c r="AS118" s="35">
        <v>34.17</v>
      </c>
      <c r="AT118" s="35">
        <v>34.020000000000003</v>
      </c>
      <c r="AU118" s="63"/>
      <c r="AV118" s="35">
        <v>34.549999999999997</v>
      </c>
      <c r="AW118" s="35">
        <v>33.950000000000003</v>
      </c>
      <c r="AX118" s="35">
        <v>33.93</v>
      </c>
      <c r="AY118" s="35">
        <v>34.479999999999997</v>
      </c>
      <c r="AZ118" s="35">
        <v>32.89</v>
      </c>
      <c r="BA118" s="32">
        <f t="shared" si="1"/>
        <v>34.051071428571426</v>
      </c>
    </row>
    <row r="119" spans="1:53" s="31" customFormat="1" x14ac:dyDescent="0.25">
      <c r="A119" s="23">
        <v>133</v>
      </c>
      <c r="B119" s="23" t="s">
        <v>542</v>
      </c>
      <c r="C119" s="23" t="s">
        <v>350</v>
      </c>
      <c r="D119" s="23" t="s">
        <v>130</v>
      </c>
      <c r="E119" s="34">
        <v>24.68</v>
      </c>
      <c r="F119" s="34">
        <v>26.82</v>
      </c>
      <c r="G119" s="34">
        <v>25.31</v>
      </c>
      <c r="H119" s="34">
        <v>26.85</v>
      </c>
      <c r="I119" s="34">
        <v>26.22</v>
      </c>
      <c r="J119" s="34">
        <v>27.31</v>
      </c>
      <c r="K119" s="34">
        <v>24.81</v>
      </c>
      <c r="L119" s="34">
        <v>25.94</v>
      </c>
      <c r="M119" s="34">
        <v>26.14</v>
      </c>
      <c r="N119" s="34">
        <v>27.45</v>
      </c>
      <c r="O119" s="34">
        <v>25.43</v>
      </c>
      <c r="P119" s="34">
        <v>25.49</v>
      </c>
      <c r="Q119" s="34">
        <v>25.63</v>
      </c>
      <c r="R119" s="34">
        <v>27.61</v>
      </c>
      <c r="S119" s="34">
        <v>25.18</v>
      </c>
      <c r="T119" s="34">
        <v>27.27</v>
      </c>
      <c r="U119" s="34">
        <v>28.2</v>
      </c>
      <c r="V119" s="34">
        <v>26.11</v>
      </c>
      <c r="W119" s="34">
        <v>25.43</v>
      </c>
      <c r="X119" s="34">
        <v>25.46</v>
      </c>
      <c r="Y119" s="34">
        <v>25.34</v>
      </c>
      <c r="Z119" s="34">
        <v>25.73</v>
      </c>
      <c r="AA119" s="34">
        <v>27.11</v>
      </c>
      <c r="AB119" s="34">
        <v>25.93</v>
      </c>
      <c r="AC119" s="34">
        <v>25.95</v>
      </c>
      <c r="AD119" s="34">
        <v>25.09</v>
      </c>
      <c r="AE119" s="34">
        <v>27.58</v>
      </c>
      <c r="AF119" s="34">
        <v>26.57</v>
      </c>
      <c r="AG119" s="34">
        <v>26.2</v>
      </c>
      <c r="AH119" s="34">
        <v>26.7</v>
      </c>
      <c r="AI119" s="34">
        <v>25.08</v>
      </c>
      <c r="AJ119" s="34">
        <v>26.3</v>
      </c>
      <c r="AK119" s="34">
        <v>25.72</v>
      </c>
      <c r="AL119" s="34">
        <v>25.1</v>
      </c>
      <c r="AM119" s="34">
        <v>24.99</v>
      </c>
      <c r="AN119" s="34">
        <v>25.47</v>
      </c>
      <c r="AO119" s="34">
        <v>25.34</v>
      </c>
      <c r="AP119" s="34">
        <v>25.26</v>
      </c>
      <c r="AQ119" s="34">
        <v>24.13</v>
      </c>
      <c r="AR119" s="34">
        <v>25.27</v>
      </c>
      <c r="AS119" s="34">
        <v>25.7</v>
      </c>
      <c r="AT119" s="34">
        <v>25.88</v>
      </c>
      <c r="AU119" s="34">
        <v>25.92</v>
      </c>
      <c r="AV119" s="34">
        <v>24.65</v>
      </c>
      <c r="AW119" s="34">
        <v>24.58</v>
      </c>
      <c r="AX119" s="34">
        <v>24.81</v>
      </c>
      <c r="AY119" s="34">
        <v>25.95</v>
      </c>
      <c r="AZ119" s="34">
        <v>24.65</v>
      </c>
      <c r="BA119" s="32">
        <f t="shared" si="1"/>
        <v>25.840416666666684</v>
      </c>
    </row>
    <row r="120" spans="1:53" s="31" customFormat="1" x14ac:dyDescent="0.25">
      <c r="A120" s="24">
        <v>134</v>
      </c>
      <c r="B120" s="24" t="s">
        <v>543</v>
      </c>
      <c r="C120" s="24" t="s">
        <v>351</v>
      </c>
      <c r="D120" s="24" t="s">
        <v>131</v>
      </c>
      <c r="E120" s="35">
        <v>28.01</v>
      </c>
      <c r="F120" s="35">
        <v>30.49</v>
      </c>
      <c r="G120" s="35">
        <v>29.84</v>
      </c>
      <c r="H120" s="35">
        <v>30.66</v>
      </c>
      <c r="I120" s="35">
        <v>29.79</v>
      </c>
      <c r="J120" s="35">
        <v>32.32</v>
      </c>
      <c r="K120" s="35">
        <v>28.58</v>
      </c>
      <c r="L120" s="35">
        <v>29.76</v>
      </c>
      <c r="M120" s="35">
        <v>30.65</v>
      </c>
      <c r="N120" s="35">
        <v>31.24</v>
      </c>
      <c r="O120" s="35">
        <v>29.51</v>
      </c>
      <c r="P120" s="35">
        <v>29.46</v>
      </c>
      <c r="Q120" s="35">
        <v>29.09</v>
      </c>
      <c r="R120" s="35">
        <v>31.89</v>
      </c>
      <c r="S120" s="35">
        <v>29.22</v>
      </c>
      <c r="T120" s="35">
        <v>31.98</v>
      </c>
      <c r="U120" s="35">
        <v>32.79</v>
      </c>
      <c r="V120" s="35">
        <v>29.95</v>
      </c>
      <c r="W120" s="35">
        <v>29</v>
      </c>
      <c r="X120" s="35">
        <v>29.22</v>
      </c>
      <c r="Y120" s="35">
        <v>29.13</v>
      </c>
      <c r="Z120" s="35">
        <v>29.54</v>
      </c>
      <c r="AA120" s="35">
        <v>30.76</v>
      </c>
      <c r="AB120" s="35">
        <v>29.67</v>
      </c>
      <c r="AC120" s="35">
        <v>29.51</v>
      </c>
      <c r="AD120" s="35">
        <v>28.89</v>
      </c>
      <c r="AE120" s="35">
        <v>31.5</v>
      </c>
      <c r="AF120" s="35">
        <v>30.63</v>
      </c>
      <c r="AG120" s="35">
        <v>30.17</v>
      </c>
      <c r="AH120" s="35">
        <v>30.61</v>
      </c>
      <c r="AI120" s="35">
        <v>29.01</v>
      </c>
      <c r="AJ120" s="35">
        <v>30.48</v>
      </c>
      <c r="AK120" s="35">
        <v>30.19</v>
      </c>
      <c r="AL120" s="35">
        <v>28.81</v>
      </c>
      <c r="AM120" s="35">
        <v>29.09</v>
      </c>
      <c r="AN120" s="35">
        <v>29.32</v>
      </c>
      <c r="AO120" s="35">
        <v>29.63</v>
      </c>
      <c r="AP120" s="35">
        <v>29.58</v>
      </c>
      <c r="AQ120" s="35">
        <v>28.18</v>
      </c>
      <c r="AR120" s="35">
        <v>29.66</v>
      </c>
      <c r="AS120" s="35">
        <v>30.19</v>
      </c>
      <c r="AT120" s="35">
        <v>29.83</v>
      </c>
      <c r="AU120" s="35">
        <v>29.29</v>
      </c>
      <c r="AV120" s="35">
        <v>28.2</v>
      </c>
      <c r="AW120" s="35">
        <v>28.31</v>
      </c>
      <c r="AX120" s="35">
        <v>29.21</v>
      </c>
      <c r="AY120" s="35">
        <v>29.9</v>
      </c>
      <c r="AZ120" s="35">
        <v>29.17</v>
      </c>
      <c r="BA120" s="32">
        <f t="shared" si="1"/>
        <v>29.831458333333334</v>
      </c>
    </row>
    <row r="121" spans="1:53" s="31" customFormat="1" x14ac:dyDescent="0.25">
      <c r="A121" s="23">
        <v>135</v>
      </c>
      <c r="B121" s="23" t="s">
        <v>544</v>
      </c>
      <c r="C121" s="23" t="s">
        <v>352</v>
      </c>
      <c r="D121" s="23" t="s">
        <v>132</v>
      </c>
      <c r="E121" s="34">
        <v>30.35</v>
      </c>
      <c r="F121" s="34">
        <v>31</v>
      </c>
      <c r="G121" s="34">
        <v>30.27</v>
      </c>
      <c r="H121" s="34">
        <v>31.24</v>
      </c>
      <c r="I121" s="34">
        <v>31.74</v>
      </c>
      <c r="J121" s="34">
        <v>32.54</v>
      </c>
      <c r="K121" s="34">
        <v>30.9</v>
      </c>
      <c r="L121" s="34">
        <v>32.03</v>
      </c>
      <c r="M121" s="34">
        <v>31.68</v>
      </c>
      <c r="N121" s="34">
        <v>32.82</v>
      </c>
      <c r="O121" s="34">
        <v>30.04</v>
      </c>
      <c r="P121" s="34">
        <v>30.51</v>
      </c>
      <c r="Q121" s="34">
        <v>31.81</v>
      </c>
      <c r="R121" s="34">
        <v>32.65</v>
      </c>
      <c r="S121" s="34">
        <v>30.33</v>
      </c>
      <c r="T121" s="34">
        <v>31.59</v>
      </c>
      <c r="U121" s="34">
        <v>32.64</v>
      </c>
      <c r="V121" s="34">
        <v>29.89</v>
      </c>
      <c r="W121" s="34">
        <v>31.33</v>
      </c>
      <c r="X121" s="34">
        <v>31.22</v>
      </c>
      <c r="Y121" s="34">
        <v>30.67</v>
      </c>
      <c r="Z121" s="34">
        <v>30.99</v>
      </c>
      <c r="AA121" s="34">
        <v>32.21</v>
      </c>
      <c r="AB121" s="34">
        <v>30.68</v>
      </c>
      <c r="AC121" s="34">
        <v>29.51</v>
      </c>
      <c r="AD121" s="34">
        <v>30.06</v>
      </c>
      <c r="AE121" s="34">
        <v>33</v>
      </c>
      <c r="AF121" s="34">
        <v>31.6</v>
      </c>
      <c r="AG121" s="34">
        <v>30.9</v>
      </c>
      <c r="AH121" s="34">
        <v>31.59</v>
      </c>
      <c r="AI121" s="34">
        <v>30.18</v>
      </c>
      <c r="AJ121" s="34">
        <v>31.69</v>
      </c>
      <c r="AK121" s="34">
        <v>29.75</v>
      </c>
      <c r="AL121" s="34">
        <v>29.98</v>
      </c>
      <c r="AM121" s="34">
        <v>30.46</v>
      </c>
      <c r="AN121" s="34">
        <v>30.59</v>
      </c>
      <c r="AO121" s="34">
        <v>29.42</v>
      </c>
      <c r="AP121" s="34">
        <v>29.74</v>
      </c>
      <c r="AQ121" s="34">
        <v>29.17</v>
      </c>
      <c r="AR121" s="34">
        <v>29.88</v>
      </c>
      <c r="AS121" s="34">
        <v>29.45</v>
      </c>
      <c r="AT121" s="34">
        <v>30.22</v>
      </c>
      <c r="AU121" s="34">
        <v>32.590000000000003</v>
      </c>
      <c r="AV121" s="34">
        <v>30.81</v>
      </c>
      <c r="AW121" s="34">
        <v>30.98</v>
      </c>
      <c r="AX121" s="34">
        <v>29.47</v>
      </c>
      <c r="AY121" s="34">
        <v>30.65</v>
      </c>
      <c r="AZ121" s="34">
        <v>29.96</v>
      </c>
      <c r="BA121" s="32">
        <f t="shared" si="1"/>
        <v>30.891250000000003</v>
      </c>
    </row>
    <row r="122" spans="1:53" x14ac:dyDescent="0.25">
      <c r="A122" s="24">
        <v>136</v>
      </c>
      <c r="B122" s="24" t="s">
        <v>545</v>
      </c>
      <c r="C122" s="24" t="s">
        <v>353</v>
      </c>
      <c r="D122" s="24" t="s">
        <v>133</v>
      </c>
      <c r="E122" s="35">
        <v>30.33</v>
      </c>
      <c r="F122" s="35">
        <v>33.200000000000003</v>
      </c>
      <c r="G122" s="35">
        <v>31.94</v>
      </c>
      <c r="H122" s="35">
        <v>33.46</v>
      </c>
      <c r="I122" s="35">
        <v>32.36</v>
      </c>
      <c r="J122" s="35">
        <v>34.54</v>
      </c>
      <c r="K122" s="35">
        <v>28.72</v>
      </c>
      <c r="L122" s="35">
        <v>30.16</v>
      </c>
      <c r="M122" s="35">
        <v>30.48</v>
      </c>
      <c r="N122" s="35">
        <v>30.9</v>
      </c>
      <c r="O122" s="35">
        <v>29.13</v>
      </c>
      <c r="P122" s="35">
        <v>29.18</v>
      </c>
      <c r="Q122" s="35">
        <v>29.9</v>
      </c>
      <c r="R122" s="35">
        <v>31.89</v>
      </c>
      <c r="S122" s="35">
        <v>29.3</v>
      </c>
      <c r="T122" s="35">
        <v>32.35</v>
      </c>
      <c r="U122" s="35">
        <v>32.18</v>
      </c>
      <c r="V122" s="35">
        <v>31.28</v>
      </c>
      <c r="W122" s="35">
        <v>29.84</v>
      </c>
      <c r="X122" s="35">
        <v>29.54</v>
      </c>
      <c r="Y122" s="35">
        <v>29.67</v>
      </c>
      <c r="Z122" s="35">
        <v>29.31</v>
      </c>
      <c r="AA122" s="35">
        <v>30.35</v>
      </c>
      <c r="AB122" s="35">
        <v>29.48</v>
      </c>
      <c r="AC122" s="35">
        <v>29.19</v>
      </c>
      <c r="AD122" s="35">
        <v>28.37</v>
      </c>
      <c r="AE122" s="35">
        <v>30.53</v>
      </c>
      <c r="AF122" s="35">
        <v>29.64</v>
      </c>
      <c r="AG122" s="35">
        <v>29.45</v>
      </c>
      <c r="AH122" s="35">
        <v>29.96</v>
      </c>
      <c r="AI122" s="35">
        <v>29.03</v>
      </c>
      <c r="AJ122" s="35">
        <v>30.3</v>
      </c>
      <c r="AK122" s="35">
        <v>30.54</v>
      </c>
      <c r="AL122" s="35">
        <v>29.71</v>
      </c>
      <c r="AM122" s="35">
        <v>29.83</v>
      </c>
      <c r="AN122" s="35">
        <v>29.87</v>
      </c>
      <c r="AO122" s="35">
        <v>30.04</v>
      </c>
      <c r="AP122" s="35">
        <v>29.73</v>
      </c>
      <c r="AQ122" s="35">
        <v>28.52</v>
      </c>
      <c r="AR122" s="35">
        <v>29.76</v>
      </c>
      <c r="AS122" s="35">
        <v>29.89</v>
      </c>
      <c r="AT122" s="35">
        <v>30.26</v>
      </c>
      <c r="AU122" s="35">
        <v>30.19</v>
      </c>
      <c r="AV122" s="35">
        <v>28.84</v>
      </c>
      <c r="AW122" s="35">
        <v>29.35</v>
      </c>
      <c r="AX122" s="35">
        <v>29.86</v>
      </c>
      <c r="AY122" s="35">
        <v>30.21</v>
      </c>
      <c r="AZ122" s="35">
        <v>29.5</v>
      </c>
      <c r="BA122" s="32">
        <f t="shared" si="1"/>
        <v>30.251249999999988</v>
      </c>
    </row>
    <row r="123" spans="1:53" x14ac:dyDescent="0.25">
      <c r="A123" s="23">
        <v>137</v>
      </c>
      <c r="B123" s="23" t="s">
        <v>546</v>
      </c>
      <c r="C123" s="23" t="s">
        <v>354</v>
      </c>
      <c r="D123" s="23" t="s">
        <v>134</v>
      </c>
      <c r="E123" s="34">
        <v>26.83</v>
      </c>
      <c r="F123" s="34">
        <v>28.19</v>
      </c>
      <c r="G123" s="34">
        <v>27.2</v>
      </c>
      <c r="H123" s="34">
        <v>27.83</v>
      </c>
      <c r="I123" s="34">
        <v>27.59</v>
      </c>
      <c r="J123" s="34">
        <v>29.07</v>
      </c>
      <c r="K123" s="34">
        <v>26.23</v>
      </c>
      <c r="L123" s="34">
        <v>27.42</v>
      </c>
      <c r="M123" s="34">
        <v>27.9</v>
      </c>
      <c r="N123" s="34">
        <v>29.1</v>
      </c>
      <c r="O123" s="34">
        <v>26.91</v>
      </c>
      <c r="P123" s="34">
        <v>27.22</v>
      </c>
      <c r="Q123" s="34">
        <v>27.92</v>
      </c>
      <c r="R123" s="34">
        <v>29.56</v>
      </c>
      <c r="S123" s="34">
        <v>27.42</v>
      </c>
      <c r="T123" s="34">
        <v>28.32</v>
      </c>
      <c r="U123" s="34">
        <v>29.17</v>
      </c>
      <c r="V123" s="34">
        <v>26.56</v>
      </c>
      <c r="W123" s="34">
        <v>27.24</v>
      </c>
      <c r="X123" s="34">
        <v>27.3</v>
      </c>
      <c r="Y123" s="34">
        <v>27.48</v>
      </c>
      <c r="Z123" s="34">
        <v>27.59</v>
      </c>
      <c r="AA123" s="34">
        <v>28.55</v>
      </c>
      <c r="AB123" s="34">
        <v>26.91</v>
      </c>
      <c r="AC123" s="34">
        <v>26.14</v>
      </c>
      <c r="AD123" s="34">
        <v>26.87</v>
      </c>
      <c r="AE123" s="34">
        <v>29.48</v>
      </c>
      <c r="AF123" s="34">
        <v>28.19</v>
      </c>
      <c r="AG123" s="34">
        <v>27.54</v>
      </c>
      <c r="AH123" s="34">
        <v>28.09</v>
      </c>
      <c r="AI123" s="34">
        <v>27.05</v>
      </c>
      <c r="AJ123" s="34">
        <v>28.01</v>
      </c>
      <c r="AK123" s="34">
        <v>26.91</v>
      </c>
      <c r="AL123" s="34">
        <v>26.84</v>
      </c>
      <c r="AM123" s="34">
        <v>27.64</v>
      </c>
      <c r="AN123" s="34">
        <v>27.92</v>
      </c>
      <c r="AO123" s="34">
        <v>27.24</v>
      </c>
      <c r="AP123" s="34">
        <v>26.99</v>
      </c>
      <c r="AQ123" s="34">
        <v>25.96</v>
      </c>
      <c r="AR123" s="34">
        <v>26.79</v>
      </c>
      <c r="AS123" s="34">
        <v>27.17</v>
      </c>
      <c r="AT123" s="34">
        <v>27.13</v>
      </c>
      <c r="AU123" s="34">
        <v>27.75</v>
      </c>
      <c r="AV123" s="34">
        <v>26.74</v>
      </c>
      <c r="AW123" s="34">
        <v>26.21</v>
      </c>
      <c r="AX123" s="34">
        <v>26.32</v>
      </c>
      <c r="AY123" s="34">
        <v>27.26</v>
      </c>
      <c r="AZ123" s="34">
        <v>26.49</v>
      </c>
      <c r="BA123" s="32">
        <f t="shared" si="1"/>
        <v>27.463333333333335</v>
      </c>
    </row>
    <row r="124" spans="1:53" x14ac:dyDescent="0.25">
      <c r="A124" s="24">
        <v>138</v>
      </c>
      <c r="B124" s="24" t="s">
        <v>547</v>
      </c>
      <c r="C124" s="24" t="s">
        <v>355</v>
      </c>
      <c r="D124" s="24" t="s">
        <v>135</v>
      </c>
      <c r="E124" s="35">
        <v>30.58</v>
      </c>
      <c r="F124" s="35">
        <v>32.700000000000003</v>
      </c>
      <c r="G124" s="35">
        <v>31.65</v>
      </c>
      <c r="H124" s="35">
        <v>32.1</v>
      </c>
      <c r="I124" s="35">
        <v>31.87</v>
      </c>
      <c r="J124" s="35">
        <v>33.340000000000003</v>
      </c>
      <c r="K124" s="35">
        <v>30.02</v>
      </c>
      <c r="L124" s="35">
        <v>31.77</v>
      </c>
      <c r="M124" s="35">
        <v>31.87</v>
      </c>
      <c r="N124" s="35">
        <v>34.81</v>
      </c>
      <c r="O124" s="35">
        <v>31.2</v>
      </c>
      <c r="P124" s="35">
        <v>31.18</v>
      </c>
      <c r="Q124" s="35">
        <v>31.73</v>
      </c>
      <c r="R124" s="35">
        <v>33.03</v>
      </c>
      <c r="S124" s="35">
        <v>31.59</v>
      </c>
      <c r="T124" s="35">
        <v>33.6</v>
      </c>
      <c r="U124" s="35">
        <v>33.79</v>
      </c>
      <c r="V124" s="35">
        <v>31.49</v>
      </c>
      <c r="W124" s="35">
        <v>31.5</v>
      </c>
      <c r="X124" s="35">
        <v>31.07</v>
      </c>
      <c r="Y124" s="35">
        <v>30.88</v>
      </c>
      <c r="Z124" s="35">
        <v>31.73</v>
      </c>
      <c r="AA124" s="35">
        <v>33.46</v>
      </c>
      <c r="AB124" s="35">
        <v>31.49</v>
      </c>
      <c r="AC124" s="35">
        <v>31.24</v>
      </c>
      <c r="AD124" s="35">
        <v>31.58</v>
      </c>
      <c r="AE124" s="35">
        <v>34.1</v>
      </c>
      <c r="AF124" s="35">
        <v>32.89</v>
      </c>
      <c r="AG124" s="35">
        <v>32.01</v>
      </c>
      <c r="AH124" s="35">
        <v>33.78</v>
      </c>
      <c r="AI124" s="35">
        <v>30.89</v>
      </c>
      <c r="AJ124" s="35">
        <v>32.64</v>
      </c>
      <c r="AK124" s="35">
        <v>31.69</v>
      </c>
      <c r="AL124" s="35">
        <v>30.83</v>
      </c>
      <c r="AM124" s="35">
        <v>31.01</v>
      </c>
      <c r="AN124" s="35">
        <v>31.45</v>
      </c>
      <c r="AO124" s="35">
        <v>31.23</v>
      </c>
      <c r="AP124" s="35">
        <v>31.06</v>
      </c>
      <c r="AQ124" s="35">
        <v>30.26</v>
      </c>
      <c r="AR124" s="35">
        <v>31.64</v>
      </c>
      <c r="AS124" s="35">
        <v>32.04</v>
      </c>
      <c r="AT124" s="35">
        <v>32.04</v>
      </c>
      <c r="AU124" s="35">
        <v>31.74</v>
      </c>
      <c r="AV124" s="35">
        <v>30.68</v>
      </c>
      <c r="AW124" s="35">
        <v>30.89</v>
      </c>
      <c r="AX124" s="35">
        <v>30.6</v>
      </c>
      <c r="AY124" s="35">
        <v>31.7</v>
      </c>
      <c r="AZ124" s="35">
        <v>30.95</v>
      </c>
      <c r="BA124" s="32">
        <f t="shared" si="1"/>
        <v>31.820625000000007</v>
      </c>
    </row>
    <row r="125" spans="1:53" x14ac:dyDescent="0.25">
      <c r="A125" s="23">
        <v>139</v>
      </c>
      <c r="B125" s="23" t="s">
        <v>548</v>
      </c>
      <c r="C125" s="23" t="s">
        <v>356</v>
      </c>
      <c r="D125" s="23" t="s">
        <v>136</v>
      </c>
      <c r="E125" s="34">
        <v>29.9</v>
      </c>
      <c r="F125" s="34">
        <v>32.36</v>
      </c>
      <c r="G125" s="34">
        <v>31</v>
      </c>
      <c r="H125" s="34">
        <v>32.799999999999997</v>
      </c>
      <c r="I125" s="34">
        <v>31.28</v>
      </c>
      <c r="J125" s="34">
        <v>32.799999999999997</v>
      </c>
      <c r="K125" s="34">
        <v>30.29</v>
      </c>
      <c r="L125" s="34">
        <v>31.24</v>
      </c>
      <c r="M125" s="34">
        <v>31.64</v>
      </c>
      <c r="N125" s="34">
        <v>32.78</v>
      </c>
      <c r="O125" s="34">
        <v>30.55</v>
      </c>
      <c r="P125" s="34">
        <v>30.91</v>
      </c>
      <c r="Q125" s="34">
        <v>31.18</v>
      </c>
      <c r="R125" s="34">
        <v>32.799999999999997</v>
      </c>
      <c r="S125" s="34">
        <v>30.9</v>
      </c>
      <c r="T125" s="34">
        <v>33.15</v>
      </c>
      <c r="U125" s="34">
        <v>33.85</v>
      </c>
      <c r="V125" s="34">
        <v>31.2</v>
      </c>
      <c r="W125" s="34">
        <v>30.7</v>
      </c>
      <c r="X125" s="34">
        <v>30.66</v>
      </c>
      <c r="Y125" s="34">
        <v>30.6</v>
      </c>
      <c r="Z125" s="34">
        <v>30.88</v>
      </c>
      <c r="AA125" s="34">
        <v>32.46</v>
      </c>
      <c r="AB125" s="34">
        <v>30.77</v>
      </c>
      <c r="AC125" s="34">
        <v>31.58</v>
      </c>
      <c r="AD125" s="34">
        <v>30.45</v>
      </c>
      <c r="AE125" s="34">
        <v>32.950000000000003</v>
      </c>
      <c r="AF125" s="34">
        <v>32.020000000000003</v>
      </c>
      <c r="AG125" s="34">
        <v>31</v>
      </c>
      <c r="AH125" s="34">
        <v>32.049999999999997</v>
      </c>
      <c r="AI125" s="34">
        <v>30.08</v>
      </c>
      <c r="AJ125" s="34">
        <v>30.95</v>
      </c>
      <c r="AK125" s="34">
        <v>31.12</v>
      </c>
      <c r="AL125" s="34">
        <v>30.43</v>
      </c>
      <c r="AM125" s="34">
        <v>30.27</v>
      </c>
      <c r="AN125" s="34">
        <v>31.06</v>
      </c>
      <c r="AO125" s="34">
        <v>31.02</v>
      </c>
      <c r="AP125" s="34">
        <v>30.73</v>
      </c>
      <c r="AQ125" s="34">
        <v>29.62</v>
      </c>
      <c r="AR125" s="34">
        <v>30.97</v>
      </c>
      <c r="AS125" s="34">
        <v>30.81</v>
      </c>
      <c r="AT125" s="34">
        <v>31.08</v>
      </c>
      <c r="AU125" s="34">
        <v>31.07</v>
      </c>
      <c r="AV125" s="34">
        <v>29.66</v>
      </c>
      <c r="AW125" s="34">
        <v>30.49</v>
      </c>
      <c r="AX125" s="34">
        <v>31.13</v>
      </c>
      <c r="AY125" s="34">
        <v>31.88</v>
      </c>
      <c r="AZ125" s="34">
        <v>30.74</v>
      </c>
      <c r="BA125" s="32">
        <f t="shared" si="1"/>
        <v>31.24708333333334</v>
      </c>
    </row>
    <row r="126" spans="1:53" x14ac:dyDescent="0.25">
      <c r="A126" s="23">
        <v>141</v>
      </c>
      <c r="B126" s="23" t="s">
        <v>550</v>
      </c>
      <c r="C126" s="23" t="s">
        <v>358</v>
      </c>
      <c r="D126" s="23" t="s">
        <v>138</v>
      </c>
      <c r="E126" s="34" t="s">
        <v>204</v>
      </c>
      <c r="F126" s="34">
        <v>24.8</v>
      </c>
      <c r="G126" s="34">
        <v>23.46</v>
      </c>
      <c r="H126" s="34">
        <v>24.88</v>
      </c>
      <c r="I126" s="34">
        <v>24.19</v>
      </c>
      <c r="J126" s="34">
        <v>25.47</v>
      </c>
      <c r="K126" s="34">
        <v>22.8</v>
      </c>
      <c r="L126" s="34">
        <v>24.03</v>
      </c>
      <c r="M126" s="34">
        <v>24.27</v>
      </c>
      <c r="N126" s="34">
        <v>24.99</v>
      </c>
      <c r="O126" s="34">
        <v>22.99</v>
      </c>
      <c r="P126" s="34">
        <v>23.04</v>
      </c>
      <c r="Q126" s="34">
        <v>23.44</v>
      </c>
      <c r="R126" s="34">
        <v>25.44</v>
      </c>
      <c r="S126" s="34">
        <v>22.98</v>
      </c>
      <c r="T126" s="34">
        <v>25.68</v>
      </c>
      <c r="U126" s="34">
        <v>26</v>
      </c>
      <c r="V126" s="34">
        <v>24.19</v>
      </c>
      <c r="W126" s="34">
        <v>23.22</v>
      </c>
      <c r="X126" s="34">
        <v>23.05</v>
      </c>
      <c r="Y126" s="34">
        <v>23.06</v>
      </c>
      <c r="Z126" s="34">
        <v>23.77</v>
      </c>
      <c r="AA126" s="34">
        <v>25.1</v>
      </c>
      <c r="AB126" s="34">
        <v>23.88</v>
      </c>
      <c r="AC126" s="34">
        <v>23.79</v>
      </c>
      <c r="AD126" s="34">
        <v>22.88</v>
      </c>
      <c r="AE126" s="34">
        <v>25.43</v>
      </c>
      <c r="AF126" s="34">
        <v>24.43</v>
      </c>
      <c r="AG126" s="34">
        <v>24.08</v>
      </c>
      <c r="AH126" s="34">
        <v>24.53</v>
      </c>
      <c r="AI126" s="34">
        <v>23.06</v>
      </c>
      <c r="AJ126" s="34">
        <v>24.3</v>
      </c>
      <c r="AK126" s="34">
        <v>24.13</v>
      </c>
      <c r="AL126" s="34">
        <v>23.18</v>
      </c>
      <c r="AM126" s="34">
        <v>23.06</v>
      </c>
      <c r="AN126" s="34">
        <v>23.67</v>
      </c>
      <c r="AO126" s="34">
        <v>23.3</v>
      </c>
      <c r="AP126" s="34">
        <v>23.57</v>
      </c>
      <c r="AQ126" s="34">
        <v>22.22</v>
      </c>
      <c r="AR126" s="34">
        <v>23.46</v>
      </c>
      <c r="AS126" s="34">
        <v>23.81</v>
      </c>
      <c r="AT126" s="34">
        <v>24.08</v>
      </c>
      <c r="AU126" s="34">
        <v>23.9</v>
      </c>
      <c r="AV126" s="34">
        <v>22.55</v>
      </c>
      <c r="AW126" s="34">
        <v>22.7</v>
      </c>
      <c r="AX126" s="34">
        <v>23.25</v>
      </c>
      <c r="AY126" s="34">
        <v>24.09</v>
      </c>
      <c r="AZ126" s="34">
        <v>22.91</v>
      </c>
      <c r="BA126" s="32">
        <f t="shared" si="1"/>
        <v>23.853404255319141</v>
      </c>
    </row>
    <row r="127" spans="1:53" x14ac:dyDescent="0.25">
      <c r="A127" s="24">
        <v>142</v>
      </c>
      <c r="B127" s="24" t="s">
        <v>551</v>
      </c>
      <c r="C127" s="24" t="s">
        <v>359</v>
      </c>
      <c r="D127" s="24" t="s">
        <v>139</v>
      </c>
      <c r="E127" s="35" t="s">
        <v>204</v>
      </c>
      <c r="F127" s="35">
        <v>33.130000000000003</v>
      </c>
      <c r="G127" s="35">
        <v>31.78</v>
      </c>
      <c r="H127" s="63"/>
      <c r="I127" s="35">
        <v>32.619999999999997</v>
      </c>
      <c r="J127" s="35">
        <v>34.770000000000003</v>
      </c>
      <c r="K127" s="35">
        <v>28.76</v>
      </c>
      <c r="L127" s="35">
        <v>30.24</v>
      </c>
      <c r="M127" s="35">
        <v>30.54</v>
      </c>
      <c r="N127" s="35">
        <v>30.8</v>
      </c>
      <c r="O127" s="35">
        <v>29.13</v>
      </c>
      <c r="P127" s="35">
        <v>29.52</v>
      </c>
      <c r="Q127" s="35">
        <v>29.84</v>
      </c>
      <c r="R127" s="35">
        <v>31.57</v>
      </c>
      <c r="S127" s="35">
        <v>29.53</v>
      </c>
      <c r="T127" s="35">
        <v>32.590000000000003</v>
      </c>
      <c r="U127" s="35">
        <v>33.04</v>
      </c>
      <c r="V127" s="35">
        <v>30.77</v>
      </c>
      <c r="W127" s="35">
        <v>29.89</v>
      </c>
      <c r="X127" s="35">
        <v>29.63</v>
      </c>
      <c r="Y127" s="35">
        <v>29.76</v>
      </c>
      <c r="Z127" s="35">
        <v>29.64</v>
      </c>
      <c r="AA127" s="35">
        <v>30.65</v>
      </c>
      <c r="AB127" s="35">
        <v>29.71</v>
      </c>
      <c r="AC127" s="35">
        <v>29.42</v>
      </c>
      <c r="AD127" s="35">
        <v>28.73</v>
      </c>
      <c r="AE127" s="35">
        <v>30.67</v>
      </c>
      <c r="AF127" s="35">
        <v>29.8</v>
      </c>
      <c r="AG127" s="35">
        <v>29.51</v>
      </c>
      <c r="AH127" s="35">
        <v>30.25</v>
      </c>
      <c r="AI127" s="35">
        <v>29.43</v>
      </c>
      <c r="AJ127" s="35">
        <v>30.42</v>
      </c>
      <c r="AK127" s="35">
        <v>30.96</v>
      </c>
      <c r="AL127" s="35">
        <v>29.9</v>
      </c>
      <c r="AM127" s="35">
        <v>30.27</v>
      </c>
      <c r="AN127" s="35">
        <v>29.97</v>
      </c>
      <c r="AO127" s="35">
        <v>30</v>
      </c>
      <c r="AP127" s="35">
        <v>30.22</v>
      </c>
      <c r="AQ127" s="35">
        <v>28.7</v>
      </c>
      <c r="AR127" s="35">
        <v>29.84</v>
      </c>
      <c r="AS127" s="35">
        <v>30.43</v>
      </c>
      <c r="AT127" s="35">
        <v>30.51</v>
      </c>
      <c r="AU127" s="35">
        <v>30.66</v>
      </c>
      <c r="AV127" s="35">
        <v>29.02</v>
      </c>
      <c r="AW127" s="35">
        <v>29.64</v>
      </c>
      <c r="AX127" s="35">
        <v>29.66</v>
      </c>
      <c r="AY127" s="35">
        <v>30.26</v>
      </c>
      <c r="AZ127" s="35">
        <v>29.44</v>
      </c>
      <c r="BA127" s="32">
        <f t="shared" si="1"/>
        <v>30.339565217391307</v>
      </c>
    </row>
    <row r="128" spans="1:53" x14ac:dyDescent="0.25">
      <c r="A128" s="23">
        <v>143</v>
      </c>
      <c r="B128" s="23" t="s">
        <v>552</v>
      </c>
      <c r="C128" s="23" t="s">
        <v>360</v>
      </c>
      <c r="D128" s="23" t="s">
        <v>140</v>
      </c>
      <c r="E128" s="34" t="s">
        <v>204</v>
      </c>
      <c r="F128" s="34">
        <v>27.59</v>
      </c>
      <c r="G128" s="34">
        <v>26.71</v>
      </c>
      <c r="H128" s="34">
        <v>27.92</v>
      </c>
      <c r="I128" s="34">
        <v>27.11</v>
      </c>
      <c r="J128" s="34">
        <v>28.65</v>
      </c>
      <c r="K128" s="34">
        <v>25.63</v>
      </c>
      <c r="L128" s="34">
        <v>27.59</v>
      </c>
      <c r="M128" s="34">
        <v>27.68</v>
      </c>
      <c r="N128" s="34">
        <v>28.62</v>
      </c>
      <c r="O128" s="34">
        <v>26.54</v>
      </c>
      <c r="P128" s="34">
        <v>26.62</v>
      </c>
      <c r="Q128" s="34">
        <v>26.31</v>
      </c>
      <c r="R128" s="34">
        <v>28.71</v>
      </c>
      <c r="S128" s="34">
        <v>26.5</v>
      </c>
      <c r="T128" s="34">
        <v>28.61</v>
      </c>
      <c r="U128" s="34">
        <v>29.24</v>
      </c>
      <c r="V128" s="34">
        <v>26.44</v>
      </c>
      <c r="W128" s="34">
        <v>26.16</v>
      </c>
      <c r="X128" s="34">
        <v>26.13</v>
      </c>
      <c r="Y128" s="34">
        <v>26.31</v>
      </c>
      <c r="Z128" s="34">
        <v>26.61</v>
      </c>
      <c r="AA128" s="34">
        <v>28.07</v>
      </c>
      <c r="AB128" s="34">
        <v>26.62</v>
      </c>
      <c r="AC128" s="34">
        <v>25.87</v>
      </c>
      <c r="AD128" s="34">
        <v>25.96</v>
      </c>
      <c r="AE128" s="34">
        <v>28.43</v>
      </c>
      <c r="AF128" s="34">
        <v>27.83</v>
      </c>
      <c r="AG128" s="34">
        <v>27.28</v>
      </c>
      <c r="AH128" s="34">
        <v>27.49</v>
      </c>
      <c r="AI128" s="34">
        <v>26.15</v>
      </c>
      <c r="AJ128" s="34">
        <v>27.51</v>
      </c>
      <c r="AK128" s="34">
        <v>26.77</v>
      </c>
      <c r="AL128" s="34">
        <v>25.68</v>
      </c>
      <c r="AM128" s="34">
        <v>26.04</v>
      </c>
      <c r="AN128" s="34">
        <v>26.43</v>
      </c>
      <c r="AO128" s="34">
        <v>26.75</v>
      </c>
      <c r="AP128" s="34">
        <v>26.44</v>
      </c>
      <c r="AQ128" s="34">
        <v>25.46</v>
      </c>
      <c r="AR128" s="34">
        <v>26.13</v>
      </c>
      <c r="AS128" s="34">
        <v>26.81</v>
      </c>
      <c r="AT128" s="34">
        <v>26.49</v>
      </c>
      <c r="AU128" s="34">
        <v>26.8</v>
      </c>
      <c r="AV128" s="34">
        <v>25.45</v>
      </c>
      <c r="AW128" s="34">
        <v>25.54</v>
      </c>
      <c r="AX128" s="34">
        <v>26.27</v>
      </c>
      <c r="AY128" s="34">
        <v>26.71</v>
      </c>
      <c r="AZ128" s="34">
        <v>26.59</v>
      </c>
      <c r="BA128" s="32">
        <f t="shared" si="1"/>
        <v>26.877659574468087</v>
      </c>
    </row>
    <row r="129" spans="1:53" x14ac:dyDescent="0.25">
      <c r="A129" s="24">
        <v>144</v>
      </c>
      <c r="B129" s="24" t="s">
        <v>553</v>
      </c>
      <c r="C129" s="24" t="s">
        <v>361</v>
      </c>
      <c r="D129" s="24" t="s">
        <v>141</v>
      </c>
      <c r="E129" s="35" t="s">
        <v>204</v>
      </c>
      <c r="F129" s="35">
        <v>34.14</v>
      </c>
      <c r="G129" s="35">
        <v>33.24</v>
      </c>
      <c r="H129" s="35">
        <v>34.340000000000003</v>
      </c>
      <c r="I129" s="35">
        <v>33.72</v>
      </c>
      <c r="J129" s="63"/>
      <c r="K129" s="35">
        <v>33.56</v>
      </c>
      <c r="L129" s="35">
        <v>33.81</v>
      </c>
      <c r="M129" s="67"/>
      <c r="N129" s="35">
        <v>34.96</v>
      </c>
      <c r="O129" s="35">
        <v>33.619999999999997</v>
      </c>
      <c r="P129" s="35">
        <v>33.200000000000003</v>
      </c>
      <c r="Q129" s="63"/>
      <c r="R129" s="63"/>
      <c r="S129" s="35">
        <v>34.35</v>
      </c>
      <c r="T129" s="63"/>
      <c r="U129" s="67"/>
      <c r="V129" s="35">
        <v>32.92</v>
      </c>
      <c r="W129" s="35">
        <v>33</v>
      </c>
      <c r="X129" s="35">
        <v>34.020000000000003</v>
      </c>
      <c r="Y129" s="35">
        <v>33.14</v>
      </c>
      <c r="Z129" s="35">
        <v>34.76</v>
      </c>
      <c r="AA129" s="63"/>
      <c r="AB129" s="35">
        <v>33.880000000000003</v>
      </c>
      <c r="AC129" s="35">
        <v>32.31</v>
      </c>
      <c r="AD129" s="35">
        <v>34.07</v>
      </c>
      <c r="AE129" s="67"/>
      <c r="AF129" s="63"/>
      <c r="AG129" s="35">
        <v>34.229999999999997</v>
      </c>
      <c r="AH129" s="35">
        <v>34.11</v>
      </c>
      <c r="AI129" s="35">
        <v>33.24</v>
      </c>
      <c r="AJ129" s="63"/>
      <c r="AK129" s="35">
        <v>33.549999999999997</v>
      </c>
      <c r="AL129" s="35">
        <v>32.89</v>
      </c>
      <c r="AM129" s="35">
        <v>33.28</v>
      </c>
      <c r="AN129" s="63"/>
      <c r="AO129" s="35">
        <v>33.130000000000003</v>
      </c>
      <c r="AP129" s="35">
        <v>33.630000000000003</v>
      </c>
      <c r="AQ129" s="35">
        <v>33.15</v>
      </c>
      <c r="AR129" s="35">
        <v>33.590000000000003</v>
      </c>
      <c r="AS129" s="35">
        <v>33.01</v>
      </c>
      <c r="AT129" s="35">
        <v>33.22</v>
      </c>
      <c r="AU129" s="35">
        <v>34.520000000000003</v>
      </c>
      <c r="AV129" s="35">
        <v>32.18</v>
      </c>
      <c r="AW129" s="35">
        <v>32.93</v>
      </c>
      <c r="AX129" s="35">
        <v>32.68</v>
      </c>
      <c r="AY129" s="35">
        <v>33.520000000000003</v>
      </c>
      <c r="AZ129" s="35">
        <v>32.979999999999997</v>
      </c>
      <c r="BA129" s="32">
        <f t="shared" si="1"/>
        <v>33.524444444444455</v>
      </c>
    </row>
    <row r="130" spans="1:53" x14ac:dyDescent="0.25">
      <c r="A130" s="23">
        <v>145</v>
      </c>
      <c r="B130" s="23" t="s">
        <v>554</v>
      </c>
      <c r="C130" s="23" t="s">
        <v>362</v>
      </c>
      <c r="D130" s="23" t="s">
        <v>142</v>
      </c>
      <c r="E130" s="34">
        <v>29.79</v>
      </c>
      <c r="F130" s="34">
        <v>32.299999999999997</v>
      </c>
      <c r="G130" s="34">
        <v>30.74</v>
      </c>
      <c r="H130" s="34">
        <v>32.450000000000003</v>
      </c>
      <c r="I130" s="34">
        <v>31.29</v>
      </c>
      <c r="J130" s="34">
        <v>32.82</v>
      </c>
      <c r="K130" s="34">
        <v>30.18</v>
      </c>
      <c r="L130" s="34">
        <v>31.3</v>
      </c>
      <c r="M130" s="34">
        <v>32.18</v>
      </c>
      <c r="N130" s="34">
        <v>32.97</v>
      </c>
      <c r="O130" s="34">
        <v>31.03</v>
      </c>
      <c r="P130" s="34">
        <v>30.74</v>
      </c>
      <c r="Q130" s="34">
        <v>30.89</v>
      </c>
      <c r="R130" s="34">
        <v>33.21</v>
      </c>
      <c r="S130" s="34">
        <v>30.57</v>
      </c>
      <c r="T130" s="34">
        <v>32.950000000000003</v>
      </c>
      <c r="U130" s="34">
        <v>33.619999999999997</v>
      </c>
      <c r="V130" s="34">
        <v>31.06</v>
      </c>
      <c r="W130" s="34">
        <v>30.65</v>
      </c>
      <c r="X130" s="34">
        <v>30.43</v>
      </c>
      <c r="Y130" s="34">
        <v>30.61</v>
      </c>
      <c r="Z130" s="34">
        <v>30.67</v>
      </c>
      <c r="AA130" s="34">
        <v>32.799999999999997</v>
      </c>
      <c r="AB130" s="34">
        <v>31.28</v>
      </c>
      <c r="AC130" s="34">
        <v>30.8</v>
      </c>
      <c r="AD130" s="34">
        <v>30.47</v>
      </c>
      <c r="AE130" s="34">
        <v>33.1</v>
      </c>
      <c r="AF130" s="34">
        <v>32.08</v>
      </c>
      <c r="AG130" s="34">
        <v>31.67</v>
      </c>
      <c r="AH130" s="34">
        <v>31.56</v>
      </c>
      <c r="AI130" s="34">
        <v>30.76</v>
      </c>
      <c r="AJ130" s="34">
        <v>31.94</v>
      </c>
      <c r="AK130" s="34">
        <v>30.94</v>
      </c>
      <c r="AL130" s="34">
        <v>30.18</v>
      </c>
      <c r="AM130" s="34">
        <v>30.23</v>
      </c>
      <c r="AN130" s="34">
        <v>30.3</v>
      </c>
      <c r="AO130" s="34">
        <v>31</v>
      </c>
      <c r="AP130" s="34">
        <v>30.73</v>
      </c>
      <c r="AQ130" s="34">
        <v>29.97</v>
      </c>
      <c r="AR130" s="34">
        <v>30.49</v>
      </c>
      <c r="AS130" s="34">
        <v>31.11</v>
      </c>
      <c r="AT130" s="34">
        <v>31.16</v>
      </c>
      <c r="AU130" s="34">
        <v>31.49</v>
      </c>
      <c r="AV130" s="34">
        <v>29.88</v>
      </c>
      <c r="AW130" s="34">
        <v>30.06</v>
      </c>
      <c r="AX130" s="34">
        <v>30.47</v>
      </c>
      <c r="AY130" s="34">
        <v>31.25</v>
      </c>
      <c r="AZ130" s="34">
        <v>30.71</v>
      </c>
      <c r="BA130" s="32">
        <f t="shared" si="1"/>
        <v>31.226666666666663</v>
      </c>
    </row>
    <row r="131" spans="1:53" x14ac:dyDescent="0.25">
      <c r="A131" s="24">
        <v>146</v>
      </c>
      <c r="B131" s="24" t="s">
        <v>555</v>
      </c>
      <c r="C131" s="24" t="s">
        <v>363</v>
      </c>
      <c r="D131" s="24" t="s">
        <v>143</v>
      </c>
      <c r="E131" s="35">
        <v>31.3</v>
      </c>
      <c r="F131" s="35">
        <v>32.71</v>
      </c>
      <c r="G131" s="35">
        <v>31.71</v>
      </c>
      <c r="H131" s="35">
        <v>32.86</v>
      </c>
      <c r="I131" s="35">
        <v>33.200000000000003</v>
      </c>
      <c r="J131" s="35">
        <v>33.53</v>
      </c>
      <c r="K131" s="35">
        <v>31.96</v>
      </c>
      <c r="L131" s="35">
        <v>32.97</v>
      </c>
      <c r="M131" s="35">
        <v>33.229999999999997</v>
      </c>
      <c r="N131" s="35">
        <v>34.130000000000003</v>
      </c>
      <c r="O131" s="35">
        <v>32.340000000000003</v>
      </c>
      <c r="P131" s="35">
        <v>32.26</v>
      </c>
      <c r="Q131" s="35">
        <v>33.28</v>
      </c>
      <c r="R131" s="35">
        <v>34.58</v>
      </c>
      <c r="S131" s="35">
        <v>31.94</v>
      </c>
      <c r="T131" s="35">
        <v>32.54</v>
      </c>
      <c r="U131" s="35">
        <v>33.93</v>
      </c>
      <c r="V131" s="35">
        <v>31.43</v>
      </c>
      <c r="W131" s="35">
        <v>31.94</v>
      </c>
      <c r="X131" s="35">
        <v>31.87</v>
      </c>
      <c r="Y131" s="35">
        <v>31.45</v>
      </c>
      <c r="Z131" s="35">
        <v>32.92</v>
      </c>
      <c r="AA131" s="35">
        <v>33.729999999999997</v>
      </c>
      <c r="AB131" s="35">
        <v>33.43</v>
      </c>
      <c r="AC131" s="35">
        <v>31.27</v>
      </c>
      <c r="AD131" s="35">
        <v>31.55</v>
      </c>
      <c r="AE131" s="35">
        <v>34.11</v>
      </c>
      <c r="AF131" s="35">
        <v>33.04</v>
      </c>
      <c r="AG131" s="35">
        <v>32.89</v>
      </c>
      <c r="AH131" s="35">
        <v>33.51</v>
      </c>
      <c r="AI131" s="35">
        <v>31.64</v>
      </c>
      <c r="AJ131" s="35">
        <v>33.770000000000003</v>
      </c>
      <c r="AK131" s="35">
        <v>31.93</v>
      </c>
      <c r="AL131" s="35">
        <v>31.33</v>
      </c>
      <c r="AM131" s="35">
        <v>31.32</v>
      </c>
      <c r="AN131" s="35">
        <v>31.87</v>
      </c>
      <c r="AO131" s="35">
        <v>32.56</v>
      </c>
      <c r="AP131" s="35">
        <v>31.87</v>
      </c>
      <c r="AQ131" s="35">
        <v>31.11</v>
      </c>
      <c r="AR131" s="35">
        <v>30.81</v>
      </c>
      <c r="AS131" s="35">
        <v>30.89</v>
      </c>
      <c r="AT131" s="35">
        <v>30.64</v>
      </c>
      <c r="AU131" s="35">
        <v>33.57</v>
      </c>
      <c r="AV131" s="35">
        <v>32.619999999999997</v>
      </c>
      <c r="AW131" s="35">
        <v>30.87</v>
      </c>
      <c r="AX131" s="35">
        <v>31.45</v>
      </c>
      <c r="AY131" s="35">
        <v>31.84</v>
      </c>
      <c r="AZ131" s="35">
        <v>31.79</v>
      </c>
      <c r="BA131" s="32">
        <f t="shared" si="1"/>
        <v>32.364374999999981</v>
      </c>
    </row>
    <row r="132" spans="1:53" x14ac:dyDescent="0.25">
      <c r="A132" s="23">
        <v>147</v>
      </c>
      <c r="B132" s="23" t="s">
        <v>556</v>
      </c>
      <c r="C132" s="23" t="s">
        <v>364</v>
      </c>
      <c r="D132" s="23" t="s">
        <v>144</v>
      </c>
      <c r="E132" s="34">
        <v>22.63</v>
      </c>
      <c r="F132" s="34">
        <v>25.47</v>
      </c>
      <c r="G132" s="34">
        <v>24.05</v>
      </c>
      <c r="H132" s="34">
        <v>25.57</v>
      </c>
      <c r="I132" s="34">
        <v>24.97</v>
      </c>
      <c r="J132" s="34">
        <v>26.1</v>
      </c>
      <c r="K132" s="34">
        <v>22.87</v>
      </c>
      <c r="L132" s="34">
        <v>25.61</v>
      </c>
      <c r="M132" s="34">
        <v>24.9</v>
      </c>
      <c r="N132" s="34">
        <v>25.99</v>
      </c>
      <c r="O132" s="34">
        <v>23.98</v>
      </c>
      <c r="P132" s="34">
        <v>24.08</v>
      </c>
      <c r="Q132" s="34">
        <v>23.92</v>
      </c>
      <c r="R132" s="34">
        <v>26.44</v>
      </c>
      <c r="S132" s="34">
        <v>24.27</v>
      </c>
      <c r="T132" s="34">
        <v>25.89</v>
      </c>
      <c r="U132" s="34">
        <v>26.9</v>
      </c>
      <c r="V132" s="34">
        <v>24.64</v>
      </c>
      <c r="W132" s="34">
        <v>23.72</v>
      </c>
      <c r="X132" s="34">
        <v>23.85</v>
      </c>
      <c r="Y132" s="34">
        <v>23.78</v>
      </c>
      <c r="Z132" s="34">
        <v>24.33</v>
      </c>
      <c r="AA132" s="34">
        <v>26.34</v>
      </c>
      <c r="AB132" s="34">
        <v>24.61</v>
      </c>
      <c r="AC132" s="34">
        <v>24.59</v>
      </c>
      <c r="AD132" s="34">
        <v>23.78</v>
      </c>
      <c r="AE132" s="34">
        <v>26.04</v>
      </c>
      <c r="AF132" s="34">
        <v>25.22</v>
      </c>
      <c r="AG132" s="34">
        <v>25.44</v>
      </c>
      <c r="AH132" s="34">
        <v>25.26</v>
      </c>
      <c r="AI132" s="34">
        <v>24.06</v>
      </c>
      <c r="AJ132" s="34">
        <v>25.42</v>
      </c>
      <c r="AK132" s="34">
        <v>25</v>
      </c>
      <c r="AL132" s="34">
        <v>23.83</v>
      </c>
      <c r="AM132" s="34">
        <v>24.09</v>
      </c>
      <c r="AN132" s="34">
        <v>24.19</v>
      </c>
      <c r="AO132" s="34">
        <v>25.06</v>
      </c>
      <c r="AP132" s="34">
        <v>24.23</v>
      </c>
      <c r="AQ132" s="34">
        <v>23.44</v>
      </c>
      <c r="AR132" s="34">
        <v>24.63</v>
      </c>
      <c r="AS132" s="34">
        <v>24.9</v>
      </c>
      <c r="AT132" s="34">
        <v>25.1</v>
      </c>
      <c r="AU132" s="34">
        <v>25.01</v>
      </c>
      <c r="AV132" s="34">
        <v>22.95</v>
      </c>
      <c r="AW132" s="34">
        <v>23.89</v>
      </c>
      <c r="AX132" s="34">
        <v>24.15</v>
      </c>
      <c r="AY132" s="34">
        <v>24.94</v>
      </c>
      <c r="AZ132" s="34">
        <v>24.85</v>
      </c>
      <c r="BA132" s="32">
        <f t="shared" si="1"/>
        <v>24.687083333333337</v>
      </c>
    </row>
    <row r="133" spans="1:53" x14ac:dyDescent="0.25">
      <c r="A133" s="24">
        <v>148</v>
      </c>
      <c r="B133" s="24" t="s">
        <v>557</v>
      </c>
      <c r="C133" s="24" t="s">
        <v>365</v>
      </c>
      <c r="D133" s="24" t="s">
        <v>145</v>
      </c>
      <c r="E133" s="35">
        <v>31.72</v>
      </c>
      <c r="F133" s="35">
        <v>32.82</v>
      </c>
      <c r="G133" s="35">
        <v>31.81</v>
      </c>
      <c r="H133" s="35">
        <v>32.14</v>
      </c>
      <c r="I133" s="35">
        <v>31.98</v>
      </c>
      <c r="J133" s="42"/>
      <c r="K133" s="35">
        <v>31.54</v>
      </c>
      <c r="L133" s="35">
        <v>32.06</v>
      </c>
      <c r="M133" s="42"/>
      <c r="N133" s="35">
        <v>34.72</v>
      </c>
      <c r="O133" s="35">
        <v>31.84</v>
      </c>
      <c r="P133" s="35">
        <v>32.159999999999997</v>
      </c>
      <c r="Q133" s="35">
        <v>32.479999999999997</v>
      </c>
      <c r="R133" s="35">
        <v>33.9</v>
      </c>
      <c r="S133" s="35">
        <v>32.479999999999997</v>
      </c>
      <c r="T133" s="35">
        <v>32.53</v>
      </c>
      <c r="U133" s="35">
        <v>33.72</v>
      </c>
      <c r="V133" s="35">
        <v>30.71</v>
      </c>
      <c r="W133" s="35">
        <v>30.97</v>
      </c>
      <c r="X133" s="35">
        <v>31.49</v>
      </c>
      <c r="Y133" s="35">
        <v>31.48</v>
      </c>
      <c r="Z133" s="35">
        <v>32.549999999999997</v>
      </c>
      <c r="AA133" s="35">
        <v>33.74</v>
      </c>
      <c r="AB133" s="35">
        <v>31.33</v>
      </c>
      <c r="AC133" s="35">
        <v>29.95</v>
      </c>
      <c r="AD133" s="35">
        <v>31.46</v>
      </c>
      <c r="AE133" s="35">
        <v>34.22</v>
      </c>
      <c r="AF133" s="35">
        <v>32.81</v>
      </c>
      <c r="AG133" s="35">
        <v>31.74</v>
      </c>
      <c r="AH133" s="35">
        <v>34.119999999999997</v>
      </c>
      <c r="AI133" s="35">
        <v>31.54</v>
      </c>
      <c r="AJ133" s="35">
        <v>32.24</v>
      </c>
      <c r="AK133" s="35">
        <v>30.6</v>
      </c>
      <c r="AL133" s="35">
        <v>31.02</v>
      </c>
      <c r="AM133" s="42"/>
      <c r="AN133" s="42"/>
      <c r="AO133" s="42"/>
      <c r="AP133" s="35">
        <v>30.99</v>
      </c>
      <c r="AQ133" s="42"/>
      <c r="AR133" s="42"/>
      <c r="AS133" s="35">
        <v>32.200000000000003</v>
      </c>
      <c r="AT133" s="35">
        <v>31.73</v>
      </c>
      <c r="AU133" s="35">
        <v>33.11</v>
      </c>
      <c r="AV133" s="35">
        <v>31.04</v>
      </c>
      <c r="AW133" s="35">
        <v>30.68</v>
      </c>
      <c r="AX133" s="35">
        <v>31.5</v>
      </c>
      <c r="AY133" s="35">
        <v>32.1</v>
      </c>
      <c r="AZ133" s="42"/>
      <c r="BA133" s="32">
        <f t="shared" si="1"/>
        <v>32.080500000000001</v>
      </c>
    </row>
    <row r="134" spans="1:53" x14ac:dyDescent="0.25">
      <c r="A134" s="23">
        <v>149</v>
      </c>
      <c r="B134" s="23" t="s">
        <v>558</v>
      </c>
      <c r="C134" s="23" t="s">
        <v>366</v>
      </c>
      <c r="D134" s="23" t="s">
        <v>146</v>
      </c>
      <c r="E134" s="34">
        <v>29.79</v>
      </c>
      <c r="F134" s="34">
        <v>31.82</v>
      </c>
      <c r="G134" s="34">
        <v>30.76</v>
      </c>
      <c r="H134" s="34">
        <v>31.87</v>
      </c>
      <c r="I134" s="34">
        <v>31.07</v>
      </c>
      <c r="J134" s="34">
        <v>32.65</v>
      </c>
      <c r="K134" s="34">
        <v>29.84</v>
      </c>
      <c r="L134" s="34">
        <v>30.8</v>
      </c>
      <c r="M134" s="34">
        <v>30.96</v>
      </c>
      <c r="N134" s="34">
        <v>32.22</v>
      </c>
      <c r="O134" s="34">
        <v>30.16</v>
      </c>
      <c r="P134" s="34">
        <v>30.81</v>
      </c>
      <c r="Q134" s="34">
        <v>30.67</v>
      </c>
      <c r="R134" s="34">
        <v>32.24</v>
      </c>
      <c r="S134" s="34">
        <v>30.31</v>
      </c>
      <c r="T134" s="34">
        <v>32.19</v>
      </c>
      <c r="U134" s="34">
        <v>33.159999999999997</v>
      </c>
      <c r="V134" s="34">
        <v>30.93</v>
      </c>
      <c r="W134" s="34">
        <v>30.67</v>
      </c>
      <c r="X134" s="34">
        <v>30.31</v>
      </c>
      <c r="Y134" s="34">
        <v>30.5</v>
      </c>
      <c r="Z134" s="34">
        <v>30.61</v>
      </c>
      <c r="AA134" s="34">
        <v>31.85</v>
      </c>
      <c r="AB134" s="34">
        <v>30.83</v>
      </c>
      <c r="AC134" s="34">
        <v>30.52</v>
      </c>
      <c r="AD134" s="34">
        <v>30.11</v>
      </c>
      <c r="AE134" s="34">
        <v>32.64</v>
      </c>
      <c r="AF134" s="34">
        <v>31.16</v>
      </c>
      <c r="AG134" s="34">
        <v>30.76</v>
      </c>
      <c r="AH134" s="34">
        <v>31.14</v>
      </c>
      <c r="AI134" s="34">
        <v>30.29</v>
      </c>
      <c r="AJ134" s="34">
        <v>31.23</v>
      </c>
      <c r="AK134" s="34">
        <v>30.9</v>
      </c>
      <c r="AL134" s="34">
        <v>30.21</v>
      </c>
      <c r="AM134" s="34">
        <v>30.12</v>
      </c>
      <c r="AN134" s="34">
        <v>30.44</v>
      </c>
      <c r="AO134" s="34">
        <v>30.16</v>
      </c>
      <c r="AP134" s="34">
        <v>30.53</v>
      </c>
      <c r="AQ134" s="34">
        <v>29.12</v>
      </c>
      <c r="AR134" s="34">
        <v>30.48</v>
      </c>
      <c r="AS134" s="34">
        <v>30.99</v>
      </c>
      <c r="AT134" s="34">
        <v>30.95</v>
      </c>
      <c r="AU134" s="34">
        <v>31.03</v>
      </c>
      <c r="AV134" s="34">
        <v>29.6</v>
      </c>
      <c r="AW134" s="34">
        <v>29.81</v>
      </c>
      <c r="AX134" s="34">
        <v>29.84</v>
      </c>
      <c r="AY134" s="34">
        <v>30.77</v>
      </c>
      <c r="AZ134" s="34">
        <v>29.55</v>
      </c>
      <c r="BA134" s="32">
        <f t="shared" ref="BA134:BA173" si="2">AVERAGE(E134:AZ134)</f>
        <v>30.820208333333326</v>
      </c>
    </row>
    <row r="135" spans="1:53" x14ac:dyDescent="0.25">
      <c r="A135" s="24">
        <v>150</v>
      </c>
      <c r="B135" s="24" t="s">
        <v>559</v>
      </c>
      <c r="C135" s="24" t="s">
        <v>367</v>
      </c>
      <c r="D135" s="24" t="s">
        <v>147</v>
      </c>
      <c r="E135" s="35">
        <v>27.73</v>
      </c>
      <c r="F135" s="35">
        <v>30.69</v>
      </c>
      <c r="G135" s="35">
        <v>29.54</v>
      </c>
      <c r="H135" s="35">
        <v>30.72</v>
      </c>
      <c r="I135" s="35">
        <v>29.6</v>
      </c>
      <c r="J135" s="35">
        <v>31.54</v>
      </c>
      <c r="K135" s="35">
        <v>27.88</v>
      </c>
      <c r="L135" s="35">
        <v>29.68</v>
      </c>
      <c r="M135" s="35">
        <v>29.77</v>
      </c>
      <c r="N135" s="35">
        <v>30.94</v>
      </c>
      <c r="O135" s="35">
        <v>28.85</v>
      </c>
      <c r="P135" s="35">
        <v>28.91</v>
      </c>
      <c r="Q135" s="35">
        <v>29.12</v>
      </c>
      <c r="R135" s="35">
        <v>30.86</v>
      </c>
      <c r="S135" s="35">
        <v>29.08</v>
      </c>
      <c r="T135" s="35">
        <v>31.15</v>
      </c>
      <c r="U135" s="35">
        <v>31.71</v>
      </c>
      <c r="V135" s="35">
        <v>29.87</v>
      </c>
      <c r="W135" s="35">
        <v>28.69</v>
      </c>
      <c r="X135" s="35">
        <v>28.55</v>
      </c>
      <c r="Y135" s="35">
        <v>28.81</v>
      </c>
      <c r="Z135" s="35">
        <v>29.03</v>
      </c>
      <c r="AA135" s="35">
        <v>30.48</v>
      </c>
      <c r="AB135" s="35">
        <v>29.26</v>
      </c>
      <c r="AC135" s="35">
        <v>29.56</v>
      </c>
      <c r="AD135" s="35">
        <v>28.83</v>
      </c>
      <c r="AE135" s="35">
        <v>30.98</v>
      </c>
      <c r="AF135" s="35">
        <v>29.93</v>
      </c>
      <c r="AG135" s="35">
        <v>29.86</v>
      </c>
      <c r="AH135" s="35">
        <v>30.07</v>
      </c>
      <c r="AI135" s="35">
        <v>28.93</v>
      </c>
      <c r="AJ135" s="35">
        <v>30.04</v>
      </c>
      <c r="AK135" s="35">
        <v>30.46</v>
      </c>
      <c r="AL135" s="35">
        <v>28.3</v>
      </c>
      <c r="AM135" s="35">
        <v>28.73</v>
      </c>
      <c r="AN135" s="35">
        <v>28.99</v>
      </c>
      <c r="AO135" s="35">
        <v>29.28</v>
      </c>
      <c r="AP135" s="35">
        <v>29.16</v>
      </c>
      <c r="AQ135" s="35">
        <v>27.85</v>
      </c>
      <c r="AR135" s="35">
        <v>29.29</v>
      </c>
      <c r="AS135" s="35">
        <v>29.87</v>
      </c>
      <c r="AT135" s="35">
        <v>30.14</v>
      </c>
      <c r="AU135" s="35">
        <v>29.48</v>
      </c>
      <c r="AV135" s="35">
        <v>27.92</v>
      </c>
      <c r="AW135" s="35">
        <v>28.31</v>
      </c>
      <c r="AX135" s="35">
        <v>28.66</v>
      </c>
      <c r="AY135" s="35">
        <v>29.33</v>
      </c>
      <c r="AZ135" s="35">
        <v>28.66</v>
      </c>
      <c r="BA135" s="32">
        <f t="shared" si="2"/>
        <v>29.481041666666666</v>
      </c>
    </row>
    <row r="136" spans="1:53" x14ac:dyDescent="0.25">
      <c r="A136" s="23">
        <v>151</v>
      </c>
      <c r="B136" s="23" t="s">
        <v>560</v>
      </c>
      <c r="C136" s="23" t="s">
        <v>368</v>
      </c>
      <c r="D136" s="23" t="s">
        <v>148</v>
      </c>
      <c r="E136" s="34">
        <v>26.97</v>
      </c>
      <c r="F136" s="34">
        <v>28.89</v>
      </c>
      <c r="G136" s="34">
        <v>27.09</v>
      </c>
      <c r="H136" s="34">
        <v>29.11</v>
      </c>
      <c r="I136" s="34">
        <v>29.04</v>
      </c>
      <c r="J136" s="34">
        <v>29.75</v>
      </c>
      <c r="K136" s="34">
        <v>27.29</v>
      </c>
      <c r="L136" s="34">
        <v>29.15</v>
      </c>
      <c r="M136" s="34">
        <v>28.61</v>
      </c>
      <c r="N136" s="34">
        <v>29.7</v>
      </c>
      <c r="O136" s="34">
        <v>28.1</v>
      </c>
      <c r="P136" s="34">
        <v>27.93</v>
      </c>
      <c r="Q136" s="34">
        <v>27.9</v>
      </c>
      <c r="R136" s="34">
        <v>30.27</v>
      </c>
      <c r="S136" s="34">
        <v>27.28</v>
      </c>
      <c r="T136" s="34">
        <v>29.72</v>
      </c>
      <c r="U136" s="34">
        <v>30.49</v>
      </c>
      <c r="V136" s="34">
        <v>28.04</v>
      </c>
      <c r="W136" s="34">
        <v>27.92</v>
      </c>
      <c r="X136" s="34">
        <v>27.93</v>
      </c>
      <c r="Y136" s="34">
        <v>27.34</v>
      </c>
      <c r="Z136" s="34">
        <v>27.8</v>
      </c>
      <c r="AA136" s="34">
        <v>29.99</v>
      </c>
      <c r="AB136" s="34">
        <v>28.67</v>
      </c>
      <c r="AC136" s="34">
        <v>27.64</v>
      </c>
      <c r="AD136" s="34">
        <v>27.33</v>
      </c>
      <c r="AE136" s="34">
        <v>29.97</v>
      </c>
      <c r="AF136" s="34">
        <v>28.71</v>
      </c>
      <c r="AG136" s="34">
        <v>28.5</v>
      </c>
      <c r="AH136" s="34">
        <v>28.94</v>
      </c>
      <c r="AI136" s="34">
        <v>27</v>
      </c>
      <c r="AJ136" s="34">
        <v>28.61</v>
      </c>
      <c r="AK136" s="34">
        <v>27.57</v>
      </c>
      <c r="AL136" s="34">
        <v>27.46</v>
      </c>
      <c r="AM136" s="34">
        <v>27.27</v>
      </c>
      <c r="AN136" s="34">
        <v>27.65</v>
      </c>
      <c r="AO136" s="34">
        <v>27.74</v>
      </c>
      <c r="AP136" s="34">
        <v>27.43</v>
      </c>
      <c r="AQ136" s="34">
        <v>26.03</v>
      </c>
      <c r="AR136" s="34">
        <v>26.88</v>
      </c>
      <c r="AS136" s="34">
        <v>27.29</v>
      </c>
      <c r="AT136" s="34">
        <v>27.57</v>
      </c>
      <c r="AU136" s="34">
        <v>27.8</v>
      </c>
      <c r="AV136" s="34">
        <v>26.66</v>
      </c>
      <c r="AW136" s="34">
        <v>26.67</v>
      </c>
      <c r="AX136" s="34">
        <v>26.95</v>
      </c>
      <c r="AY136" s="34">
        <v>27.74</v>
      </c>
      <c r="AZ136" s="34">
        <v>26.69</v>
      </c>
      <c r="BA136" s="32">
        <f t="shared" si="2"/>
        <v>28.064166666666669</v>
      </c>
    </row>
    <row r="137" spans="1:53" x14ac:dyDescent="0.25">
      <c r="A137" s="24">
        <v>152</v>
      </c>
      <c r="B137" s="24" t="s">
        <v>561</v>
      </c>
      <c r="C137" s="24" t="s">
        <v>369</v>
      </c>
      <c r="D137" s="24" t="s">
        <v>149</v>
      </c>
      <c r="E137" s="35">
        <v>31.27</v>
      </c>
      <c r="F137" s="35">
        <v>33.49</v>
      </c>
      <c r="G137" s="35">
        <v>32.51</v>
      </c>
      <c r="H137" s="35">
        <v>34.18</v>
      </c>
      <c r="I137" s="35">
        <v>32.72</v>
      </c>
      <c r="J137" s="35">
        <v>34.53</v>
      </c>
      <c r="K137" s="35">
        <v>31.43</v>
      </c>
      <c r="L137" s="35">
        <v>32.659999999999997</v>
      </c>
      <c r="M137" s="35">
        <v>33.090000000000003</v>
      </c>
      <c r="N137" s="35">
        <v>34.33</v>
      </c>
      <c r="O137" s="35">
        <v>32.19</v>
      </c>
      <c r="P137" s="35">
        <v>32.08</v>
      </c>
      <c r="Q137" s="35">
        <v>31.58</v>
      </c>
      <c r="R137" s="35">
        <v>33.89</v>
      </c>
      <c r="S137" s="35">
        <v>32.090000000000003</v>
      </c>
      <c r="T137" s="67"/>
      <c r="U137" s="67"/>
      <c r="V137" s="35">
        <v>33.549999999999997</v>
      </c>
      <c r="W137" s="35">
        <v>31.99</v>
      </c>
      <c r="X137" s="35">
        <v>31.98</v>
      </c>
      <c r="Y137" s="35">
        <v>32.03</v>
      </c>
      <c r="Z137" s="35">
        <v>32.72</v>
      </c>
      <c r="AA137" s="35">
        <v>33.619999999999997</v>
      </c>
      <c r="AB137" s="35">
        <v>32.96</v>
      </c>
      <c r="AC137" s="35">
        <v>32.909999999999997</v>
      </c>
      <c r="AD137" s="35">
        <v>32</v>
      </c>
      <c r="AE137" s="35">
        <v>33.590000000000003</v>
      </c>
      <c r="AF137" s="35">
        <v>33.06</v>
      </c>
      <c r="AG137" s="35">
        <v>33.9</v>
      </c>
      <c r="AH137" s="35">
        <v>33.64</v>
      </c>
      <c r="AI137" s="35">
        <v>31.85</v>
      </c>
      <c r="AJ137" s="35">
        <v>33.07</v>
      </c>
      <c r="AK137" s="35">
        <v>33.93</v>
      </c>
      <c r="AL137" s="35">
        <v>31.55</v>
      </c>
      <c r="AM137" s="35">
        <v>31.83</v>
      </c>
      <c r="AN137" s="35">
        <v>32.72</v>
      </c>
      <c r="AO137" s="35">
        <v>31.78</v>
      </c>
      <c r="AP137" s="35">
        <v>31.91</v>
      </c>
      <c r="AQ137" s="35">
        <v>31.34</v>
      </c>
      <c r="AR137" s="35">
        <v>32.130000000000003</v>
      </c>
      <c r="AS137" s="35">
        <v>33.770000000000003</v>
      </c>
      <c r="AT137" s="35">
        <v>32.909999999999997</v>
      </c>
      <c r="AU137" s="35">
        <v>31.91</v>
      </c>
      <c r="AV137" s="35">
        <v>30.76</v>
      </c>
      <c r="AW137" s="35">
        <v>30.9</v>
      </c>
      <c r="AX137" s="35">
        <v>31.5</v>
      </c>
      <c r="AY137" s="35">
        <v>32.6</v>
      </c>
      <c r="AZ137" s="35">
        <v>31.85</v>
      </c>
      <c r="BA137" s="32">
        <f t="shared" si="2"/>
        <v>32.571739130434786</v>
      </c>
    </row>
    <row r="138" spans="1:53" x14ac:dyDescent="0.25">
      <c r="A138" s="23">
        <v>153</v>
      </c>
      <c r="B138" s="23" t="s">
        <v>562</v>
      </c>
      <c r="C138" s="23" t="s">
        <v>370</v>
      </c>
      <c r="D138" s="23" t="s">
        <v>150</v>
      </c>
      <c r="E138" s="34">
        <v>24.06</v>
      </c>
      <c r="F138" s="34">
        <v>25.19</v>
      </c>
      <c r="G138" s="34">
        <v>24.57</v>
      </c>
      <c r="H138" s="34">
        <v>24.67</v>
      </c>
      <c r="I138" s="34">
        <v>25.32</v>
      </c>
      <c r="J138" s="34">
        <v>26.14</v>
      </c>
      <c r="K138" s="34">
        <v>23.84</v>
      </c>
      <c r="L138" s="34">
        <v>25.54</v>
      </c>
      <c r="M138" s="34">
        <v>25.57</v>
      </c>
      <c r="N138" s="34">
        <v>26.55</v>
      </c>
      <c r="O138" s="34">
        <v>24.71</v>
      </c>
      <c r="P138" s="34">
        <v>24.7</v>
      </c>
      <c r="Q138" s="34">
        <v>25.23</v>
      </c>
      <c r="R138" s="34">
        <v>26.61</v>
      </c>
      <c r="S138" s="34">
        <v>24.69</v>
      </c>
      <c r="T138" s="34">
        <v>25.74</v>
      </c>
      <c r="U138" s="34">
        <v>26.74</v>
      </c>
      <c r="V138" s="34">
        <v>23.09</v>
      </c>
      <c r="W138" s="34">
        <v>24.67</v>
      </c>
      <c r="X138" s="34">
        <v>24.73</v>
      </c>
      <c r="Y138" s="34">
        <v>24.66</v>
      </c>
      <c r="Z138" s="34">
        <v>24.82</v>
      </c>
      <c r="AA138" s="34">
        <v>26.23</v>
      </c>
      <c r="AB138" s="34">
        <v>24.02</v>
      </c>
      <c r="AC138" s="34">
        <v>22.69</v>
      </c>
      <c r="AD138" s="34">
        <v>24.25</v>
      </c>
      <c r="AE138" s="34">
        <v>27.14</v>
      </c>
      <c r="AF138" s="34">
        <v>25.53</v>
      </c>
      <c r="AG138" s="34">
        <v>25.05</v>
      </c>
      <c r="AH138" s="34">
        <v>25.23</v>
      </c>
      <c r="AI138" s="34">
        <v>24.29</v>
      </c>
      <c r="AJ138" s="34">
        <v>25.65</v>
      </c>
      <c r="AK138" s="34">
        <v>23.58</v>
      </c>
      <c r="AL138" s="34">
        <v>23.68</v>
      </c>
      <c r="AM138" s="34">
        <v>24.77</v>
      </c>
      <c r="AN138" s="34">
        <v>25.28</v>
      </c>
      <c r="AO138" s="34">
        <v>25.04</v>
      </c>
      <c r="AP138" s="34">
        <v>24.46</v>
      </c>
      <c r="AQ138" s="34">
        <v>23.65</v>
      </c>
      <c r="AR138" s="34">
        <v>24.06</v>
      </c>
      <c r="AS138" s="34">
        <v>24.8</v>
      </c>
      <c r="AT138" s="34">
        <v>24.62</v>
      </c>
      <c r="AU138" s="34">
        <v>25.98</v>
      </c>
      <c r="AV138" s="34">
        <v>24.3</v>
      </c>
      <c r="AW138" s="34">
        <v>23.76</v>
      </c>
      <c r="AX138" s="34">
        <v>24.01</v>
      </c>
      <c r="AY138" s="34">
        <v>24.34</v>
      </c>
      <c r="AZ138" s="34">
        <v>23.93</v>
      </c>
      <c r="BA138" s="32">
        <f t="shared" si="2"/>
        <v>24.837083333333325</v>
      </c>
    </row>
    <row r="139" spans="1:53" x14ac:dyDescent="0.25">
      <c r="A139" s="24">
        <v>154</v>
      </c>
      <c r="B139" s="24" t="s">
        <v>563</v>
      </c>
      <c r="C139" s="24" t="s">
        <v>371</v>
      </c>
      <c r="D139" s="24" t="s">
        <v>151</v>
      </c>
      <c r="E139" s="35">
        <v>31.26</v>
      </c>
      <c r="F139" s="35">
        <v>34.04</v>
      </c>
      <c r="G139" s="35">
        <v>32.96</v>
      </c>
      <c r="H139" s="35">
        <v>33.86</v>
      </c>
      <c r="I139" s="35">
        <v>32.270000000000003</v>
      </c>
      <c r="J139" s="35">
        <v>33.86</v>
      </c>
      <c r="K139" s="35">
        <v>31.23</v>
      </c>
      <c r="L139" s="35">
        <v>32.17</v>
      </c>
      <c r="M139" s="35">
        <v>33.119999999999997</v>
      </c>
      <c r="N139" s="35">
        <v>34.090000000000003</v>
      </c>
      <c r="O139" s="35">
        <v>31.79</v>
      </c>
      <c r="P139" s="35">
        <v>31.94</v>
      </c>
      <c r="Q139" s="35">
        <v>32.9</v>
      </c>
      <c r="R139" s="35">
        <v>34.46</v>
      </c>
      <c r="S139" s="35">
        <v>32.119999999999997</v>
      </c>
      <c r="T139" s="35">
        <v>34.590000000000003</v>
      </c>
      <c r="U139" s="67"/>
      <c r="V139" s="35">
        <v>33.61</v>
      </c>
      <c r="W139" s="35">
        <v>32.78</v>
      </c>
      <c r="X139" s="35">
        <v>32.700000000000003</v>
      </c>
      <c r="Y139" s="35">
        <v>33.020000000000003</v>
      </c>
      <c r="Z139" s="35">
        <v>33.28</v>
      </c>
      <c r="AA139" s="35">
        <v>33.840000000000003</v>
      </c>
      <c r="AB139" s="35">
        <v>33.119999999999997</v>
      </c>
      <c r="AC139" s="35">
        <v>32.96</v>
      </c>
      <c r="AD139" s="35">
        <v>32.82</v>
      </c>
      <c r="AE139" s="35">
        <v>34.770000000000003</v>
      </c>
      <c r="AF139" s="35">
        <v>33.68</v>
      </c>
      <c r="AG139" s="35">
        <v>32.700000000000003</v>
      </c>
      <c r="AH139" s="35">
        <v>34.1</v>
      </c>
      <c r="AI139" s="35">
        <v>32.020000000000003</v>
      </c>
      <c r="AJ139" s="35">
        <v>33.69</v>
      </c>
      <c r="AK139" s="35">
        <v>32.770000000000003</v>
      </c>
      <c r="AL139" s="35">
        <v>32.58</v>
      </c>
      <c r="AM139" s="35">
        <v>32.5</v>
      </c>
      <c r="AN139" s="35">
        <v>33.18</v>
      </c>
      <c r="AO139" s="35">
        <v>33.53</v>
      </c>
      <c r="AP139" s="35">
        <v>33.31</v>
      </c>
      <c r="AQ139" s="35">
        <v>31.78</v>
      </c>
      <c r="AR139" s="35">
        <v>33.479999999999997</v>
      </c>
      <c r="AS139" s="35">
        <v>34.299999999999997</v>
      </c>
      <c r="AT139" s="35">
        <v>34.93</v>
      </c>
      <c r="AU139" s="35">
        <v>32.869999999999997</v>
      </c>
      <c r="AV139" s="35">
        <v>31.91</v>
      </c>
      <c r="AW139" s="35">
        <v>32.57</v>
      </c>
      <c r="AX139" s="35">
        <v>32.729999999999997</v>
      </c>
      <c r="AY139" s="35">
        <v>34.03</v>
      </c>
      <c r="AZ139" s="35">
        <v>32.35</v>
      </c>
      <c r="BA139" s="32">
        <f t="shared" si="2"/>
        <v>33.075957446808502</v>
      </c>
    </row>
    <row r="140" spans="1:53" x14ac:dyDescent="0.25">
      <c r="A140" s="23">
        <v>155</v>
      </c>
      <c r="B140" s="23" t="s">
        <v>564</v>
      </c>
      <c r="C140" s="23" t="s">
        <v>372</v>
      </c>
      <c r="D140" s="23" t="s">
        <v>152</v>
      </c>
      <c r="E140" s="34">
        <v>23.57</v>
      </c>
      <c r="F140" s="34">
        <v>24.27</v>
      </c>
      <c r="G140" s="34">
        <v>24.09</v>
      </c>
      <c r="H140" s="34">
        <v>24.94</v>
      </c>
      <c r="I140" s="34">
        <v>24.83</v>
      </c>
      <c r="J140" s="34">
        <v>25.85</v>
      </c>
      <c r="K140" s="34">
        <v>24.3</v>
      </c>
      <c r="L140" s="34">
        <v>25.74</v>
      </c>
      <c r="M140" s="34">
        <v>25.22</v>
      </c>
      <c r="N140" s="34">
        <v>26.61</v>
      </c>
      <c r="O140" s="34">
        <v>24.03</v>
      </c>
      <c r="P140" s="34">
        <v>24.33</v>
      </c>
      <c r="Q140" s="34">
        <v>26.09</v>
      </c>
      <c r="R140" s="34">
        <v>26.26</v>
      </c>
      <c r="S140" s="34">
        <v>24.92</v>
      </c>
      <c r="T140" s="34">
        <v>25.55</v>
      </c>
      <c r="U140" s="34">
        <v>25.89</v>
      </c>
      <c r="V140" s="34">
        <v>21.96</v>
      </c>
      <c r="W140" s="34">
        <v>24.71</v>
      </c>
      <c r="X140" s="34">
        <v>24.01</v>
      </c>
      <c r="Y140" s="34">
        <v>23.67</v>
      </c>
      <c r="Z140" s="34">
        <v>24.25</v>
      </c>
      <c r="AA140" s="34">
        <v>25.85</v>
      </c>
      <c r="AB140" s="34">
        <v>23.01</v>
      </c>
      <c r="AC140" s="34">
        <v>21.97</v>
      </c>
      <c r="AD140" s="34">
        <v>23.78</v>
      </c>
      <c r="AE140" s="34">
        <v>26.8</v>
      </c>
      <c r="AF140" s="34">
        <v>25.69</v>
      </c>
      <c r="AG140" s="34">
        <v>24.07</v>
      </c>
      <c r="AH140" s="34">
        <v>24.24</v>
      </c>
      <c r="AI140" s="34">
        <v>24.71</v>
      </c>
      <c r="AJ140" s="34">
        <v>25.76</v>
      </c>
      <c r="AK140" s="34">
        <v>22.82</v>
      </c>
      <c r="AL140" s="34">
        <v>23.02</v>
      </c>
      <c r="AM140" s="34">
        <v>23.94</v>
      </c>
      <c r="AN140" s="34">
        <v>24.53</v>
      </c>
      <c r="AO140" s="34">
        <v>26.14</v>
      </c>
      <c r="AP140" s="34">
        <v>24.34</v>
      </c>
      <c r="AQ140" s="34">
        <v>24.15</v>
      </c>
      <c r="AR140" s="34">
        <v>22.85</v>
      </c>
      <c r="AS140" s="34">
        <v>23.54</v>
      </c>
      <c r="AT140" s="34">
        <v>23.12</v>
      </c>
      <c r="AU140" s="34">
        <v>26.98</v>
      </c>
      <c r="AV140" s="34">
        <v>24.8</v>
      </c>
      <c r="AW140" s="34">
        <v>23.85</v>
      </c>
      <c r="AX140" s="34">
        <v>23.92</v>
      </c>
      <c r="AY140" s="34">
        <v>23.75</v>
      </c>
      <c r="AZ140" s="34">
        <v>24.06</v>
      </c>
      <c r="BA140" s="70">
        <f>AVERAGE(E140:AZ140)</f>
        <v>24.516249999999999</v>
      </c>
    </row>
    <row r="141" spans="1:53" x14ac:dyDescent="0.25">
      <c r="A141" s="24">
        <v>156</v>
      </c>
      <c r="B141" s="24" t="s">
        <v>565</v>
      </c>
      <c r="C141" s="24" t="s">
        <v>373</v>
      </c>
      <c r="D141" s="24" t="s">
        <v>153</v>
      </c>
      <c r="E141" s="35">
        <v>24.93</v>
      </c>
      <c r="F141" s="35">
        <v>25.86</v>
      </c>
      <c r="G141" s="35">
        <v>25.25</v>
      </c>
      <c r="H141" s="35">
        <v>25.59</v>
      </c>
      <c r="I141" s="35">
        <v>25.68</v>
      </c>
      <c r="J141" s="35">
        <v>26.86</v>
      </c>
      <c r="K141" s="35">
        <v>24.58</v>
      </c>
      <c r="L141" s="35">
        <v>25.78</v>
      </c>
      <c r="M141" s="35">
        <v>26.14</v>
      </c>
      <c r="N141" s="35">
        <v>27.73</v>
      </c>
      <c r="O141" s="35">
        <v>25.23</v>
      </c>
      <c r="P141" s="35">
        <v>25.45</v>
      </c>
      <c r="Q141" s="35">
        <v>26.06</v>
      </c>
      <c r="R141" s="35">
        <v>27.46</v>
      </c>
      <c r="S141" s="35">
        <v>25.57</v>
      </c>
      <c r="T141" s="35">
        <v>26.33</v>
      </c>
      <c r="U141" s="35">
        <v>27.49</v>
      </c>
      <c r="V141" s="35">
        <v>23.88</v>
      </c>
      <c r="W141" s="35">
        <v>25.58</v>
      </c>
      <c r="X141" s="35">
        <v>25.44</v>
      </c>
      <c r="Y141" s="35">
        <v>25.44</v>
      </c>
      <c r="Z141" s="35">
        <v>25.66</v>
      </c>
      <c r="AA141" s="35">
        <v>26.63</v>
      </c>
      <c r="AB141" s="35">
        <v>24.77</v>
      </c>
      <c r="AC141" s="35">
        <v>23.51</v>
      </c>
      <c r="AD141" s="35">
        <v>24.92</v>
      </c>
      <c r="AE141" s="35">
        <v>27.84</v>
      </c>
      <c r="AF141" s="35">
        <v>26.21</v>
      </c>
      <c r="AG141" s="35">
        <v>25.55</v>
      </c>
      <c r="AH141" s="35">
        <v>25.93</v>
      </c>
      <c r="AI141" s="35">
        <v>24.99</v>
      </c>
      <c r="AJ141" s="35">
        <v>26.47</v>
      </c>
      <c r="AK141" s="35">
        <v>24.31</v>
      </c>
      <c r="AL141" s="35">
        <v>26.14</v>
      </c>
      <c r="AM141" s="35">
        <v>25.26</v>
      </c>
      <c r="AN141" s="35">
        <v>25.83</v>
      </c>
      <c r="AO141" s="35">
        <v>25.47</v>
      </c>
      <c r="AP141" s="35">
        <v>25.03</v>
      </c>
      <c r="AQ141" s="35">
        <v>24.28</v>
      </c>
      <c r="AR141" s="35">
        <v>24.66</v>
      </c>
      <c r="AS141" s="35">
        <v>25.27</v>
      </c>
      <c r="AT141" s="35">
        <v>24.98</v>
      </c>
      <c r="AU141" s="35">
        <v>26.55</v>
      </c>
      <c r="AV141" s="35">
        <v>25.03</v>
      </c>
      <c r="AW141" s="35">
        <v>24.24</v>
      </c>
      <c r="AX141" s="35">
        <v>24.52</v>
      </c>
      <c r="AY141" s="35">
        <v>25.11</v>
      </c>
      <c r="AZ141" s="35">
        <v>24.51</v>
      </c>
      <c r="BA141" s="32">
        <f t="shared" si="2"/>
        <v>25.541666666666661</v>
      </c>
    </row>
    <row r="142" spans="1:53" x14ac:dyDescent="0.25">
      <c r="A142" s="23">
        <v>157</v>
      </c>
      <c r="B142" s="23" t="s">
        <v>566</v>
      </c>
      <c r="C142" s="23" t="s">
        <v>374</v>
      </c>
      <c r="D142" s="23" t="s">
        <v>154</v>
      </c>
      <c r="E142" s="34">
        <v>24.59</v>
      </c>
      <c r="F142" s="34">
        <v>26.75</v>
      </c>
      <c r="G142" s="34">
        <v>25.3</v>
      </c>
      <c r="H142" s="34">
        <v>26.78</v>
      </c>
      <c r="I142" s="34">
        <v>26.42</v>
      </c>
      <c r="J142" s="34">
        <v>27.28</v>
      </c>
      <c r="K142" s="34">
        <v>25.09</v>
      </c>
      <c r="L142" s="34">
        <v>26.67</v>
      </c>
      <c r="M142" s="34">
        <v>26.42</v>
      </c>
      <c r="N142" s="34">
        <v>27.62</v>
      </c>
      <c r="O142" s="34">
        <v>25.6</v>
      </c>
      <c r="P142" s="34">
        <v>25.66</v>
      </c>
      <c r="Q142" s="34">
        <v>25.64</v>
      </c>
      <c r="R142" s="34">
        <v>27.49</v>
      </c>
      <c r="S142" s="34">
        <v>25.18</v>
      </c>
      <c r="T142" s="34">
        <v>27.46</v>
      </c>
      <c r="U142" s="34">
        <v>28</v>
      </c>
      <c r="V142" s="34">
        <v>25.8</v>
      </c>
      <c r="W142" s="34">
        <v>25.74</v>
      </c>
      <c r="X142" s="34">
        <v>25.49</v>
      </c>
      <c r="Y142" s="34">
        <v>25.46</v>
      </c>
      <c r="Z142" s="34">
        <v>25.95</v>
      </c>
      <c r="AA142" s="34">
        <v>27.6</v>
      </c>
      <c r="AB142" s="34">
        <v>26.19</v>
      </c>
      <c r="AC142" s="34">
        <v>25.68</v>
      </c>
      <c r="AD142" s="34">
        <v>25.11</v>
      </c>
      <c r="AE142" s="34">
        <v>27.62</v>
      </c>
      <c r="AF142" s="34">
        <v>26.6</v>
      </c>
      <c r="AG142" s="34">
        <v>26.18</v>
      </c>
      <c r="AH142" s="34">
        <v>26.62</v>
      </c>
      <c r="AI142" s="34">
        <v>25.11</v>
      </c>
      <c r="AJ142" s="34">
        <v>26.2</v>
      </c>
      <c r="AK142" s="34">
        <v>25.65</v>
      </c>
      <c r="AL142" s="34">
        <v>24.99</v>
      </c>
      <c r="AM142" s="34">
        <v>25.18</v>
      </c>
      <c r="AN142" s="34">
        <v>25.5</v>
      </c>
      <c r="AO142" s="34">
        <v>25.74</v>
      </c>
      <c r="AP142" s="34">
        <v>25.61</v>
      </c>
      <c r="AQ142" s="34">
        <v>24.45</v>
      </c>
      <c r="AR142" s="34">
        <v>25</v>
      </c>
      <c r="AS142" s="34">
        <v>25.65</v>
      </c>
      <c r="AT142" s="34">
        <v>25.6</v>
      </c>
      <c r="AU142" s="34">
        <v>26.03</v>
      </c>
      <c r="AV142" s="34">
        <v>24.56</v>
      </c>
      <c r="AW142" s="34">
        <v>24.65</v>
      </c>
      <c r="AX142" s="34">
        <v>25.09</v>
      </c>
      <c r="AY142" s="34">
        <v>25.88</v>
      </c>
      <c r="AZ142" s="34">
        <v>24.9</v>
      </c>
      <c r="BA142" s="32">
        <f t="shared" si="2"/>
        <v>25.912083333333339</v>
      </c>
    </row>
    <row r="143" spans="1:53" x14ac:dyDescent="0.25">
      <c r="A143" s="24">
        <v>158</v>
      </c>
      <c r="B143" s="24" t="s">
        <v>567</v>
      </c>
      <c r="C143" s="24" t="s">
        <v>375</v>
      </c>
      <c r="D143" s="24" t="s">
        <v>155</v>
      </c>
      <c r="E143" s="35">
        <v>29.53</v>
      </c>
      <c r="F143" s="35">
        <v>30.33</v>
      </c>
      <c r="G143" s="35">
        <v>29.9</v>
      </c>
      <c r="H143" s="35">
        <v>30.2</v>
      </c>
      <c r="I143" s="35">
        <v>30.08</v>
      </c>
      <c r="J143" s="35">
        <v>31.51</v>
      </c>
      <c r="K143" s="35">
        <v>29.98</v>
      </c>
      <c r="L143" s="35">
        <v>31.51</v>
      </c>
      <c r="M143" s="35">
        <v>31.44</v>
      </c>
      <c r="N143" s="35">
        <v>32.19</v>
      </c>
      <c r="O143" s="35">
        <v>30.11</v>
      </c>
      <c r="P143" s="35">
        <v>30.57</v>
      </c>
      <c r="Q143" s="35">
        <v>31.48</v>
      </c>
      <c r="R143" s="35">
        <v>32.54</v>
      </c>
      <c r="S143" s="35">
        <v>30.31</v>
      </c>
      <c r="T143" s="35">
        <v>31.1</v>
      </c>
      <c r="U143" s="35">
        <v>32.229999999999997</v>
      </c>
      <c r="V143" s="35">
        <v>28.16</v>
      </c>
      <c r="W143" s="35">
        <v>30.72</v>
      </c>
      <c r="X143" s="35">
        <v>30.19</v>
      </c>
      <c r="Y143" s="35">
        <v>29.74</v>
      </c>
      <c r="Z143" s="35">
        <v>30.24</v>
      </c>
      <c r="AA143" s="35">
        <v>31.49</v>
      </c>
      <c r="AB143" s="35">
        <v>29.27</v>
      </c>
      <c r="AC143" s="35">
        <v>28.09</v>
      </c>
      <c r="AD143" s="35">
        <v>29.92</v>
      </c>
      <c r="AE143" s="35">
        <v>33.19</v>
      </c>
      <c r="AF143" s="35">
        <v>31.49</v>
      </c>
      <c r="AG143" s="35">
        <v>30.06</v>
      </c>
      <c r="AH143" s="35">
        <v>30.69</v>
      </c>
      <c r="AI143" s="35">
        <v>29.92</v>
      </c>
      <c r="AJ143" s="35">
        <v>31.54</v>
      </c>
      <c r="AK143" s="35">
        <v>28.87</v>
      </c>
      <c r="AL143" s="35">
        <v>29.13</v>
      </c>
      <c r="AM143" s="35">
        <v>29.84</v>
      </c>
      <c r="AN143" s="35">
        <v>30.71</v>
      </c>
      <c r="AO143" s="35">
        <v>30.82</v>
      </c>
      <c r="AP143" s="35">
        <v>29.99</v>
      </c>
      <c r="AQ143" s="35">
        <v>29.33</v>
      </c>
      <c r="AR143" s="35">
        <v>29.43</v>
      </c>
      <c r="AS143" s="35">
        <v>30.12</v>
      </c>
      <c r="AT143" s="35">
        <v>29.88</v>
      </c>
      <c r="AU143" s="35">
        <v>31.89</v>
      </c>
      <c r="AV143" s="35">
        <v>29.84</v>
      </c>
      <c r="AW143" s="35">
        <v>29.06</v>
      </c>
      <c r="AX143" s="35">
        <v>29.29</v>
      </c>
      <c r="AY143" s="35">
        <v>29.51</v>
      </c>
      <c r="AZ143" s="35">
        <v>28.74</v>
      </c>
      <c r="BA143" s="32">
        <f t="shared" si="2"/>
        <v>30.336874999999996</v>
      </c>
    </row>
    <row r="144" spans="1:53" x14ac:dyDescent="0.25">
      <c r="A144" s="23">
        <v>159</v>
      </c>
      <c r="B144" s="23" t="s">
        <v>568</v>
      </c>
      <c r="C144" s="23" t="s">
        <v>376</v>
      </c>
      <c r="D144" s="23" t="s">
        <v>156</v>
      </c>
      <c r="E144" s="34">
        <v>28.08</v>
      </c>
      <c r="F144" s="34">
        <v>29.18</v>
      </c>
      <c r="G144" s="34">
        <v>28.61</v>
      </c>
      <c r="H144" s="34">
        <v>29.82</v>
      </c>
      <c r="I144" s="34">
        <v>29.68</v>
      </c>
      <c r="J144" s="34">
        <v>30.86</v>
      </c>
      <c r="K144" s="34">
        <v>28.2</v>
      </c>
      <c r="L144" s="34">
        <v>29.69</v>
      </c>
      <c r="M144" s="34">
        <v>29.5</v>
      </c>
      <c r="N144" s="34">
        <v>30.71</v>
      </c>
      <c r="O144" s="34">
        <v>28.45</v>
      </c>
      <c r="P144" s="34">
        <v>28.69</v>
      </c>
      <c r="Q144" s="34">
        <v>29.46</v>
      </c>
      <c r="R144" s="34">
        <v>31.11</v>
      </c>
      <c r="S144" s="34">
        <v>28.73</v>
      </c>
      <c r="T144" s="34">
        <v>29.96</v>
      </c>
      <c r="U144" s="34">
        <v>30.89</v>
      </c>
      <c r="V144" s="34">
        <v>28.12</v>
      </c>
      <c r="W144" s="34">
        <v>28.59</v>
      </c>
      <c r="X144" s="34">
        <v>28.65</v>
      </c>
      <c r="Y144" s="34">
        <v>28.52</v>
      </c>
      <c r="Z144" s="34">
        <v>29.3</v>
      </c>
      <c r="AA144" s="34">
        <v>30.57</v>
      </c>
      <c r="AB144" s="34">
        <v>29.03</v>
      </c>
      <c r="AC144" s="34">
        <v>28.16</v>
      </c>
      <c r="AD144" s="34">
        <v>28.61</v>
      </c>
      <c r="AE144" s="34">
        <v>31.45</v>
      </c>
      <c r="AF144" s="34">
        <v>29.48</v>
      </c>
      <c r="AG144" s="34">
        <v>29.33</v>
      </c>
      <c r="AH144" s="34">
        <v>29.77</v>
      </c>
      <c r="AI144" s="34">
        <v>28.12</v>
      </c>
      <c r="AJ144" s="34">
        <v>29.44</v>
      </c>
      <c r="AK144" s="34">
        <v>28.09</v>
      </c>
      <c r="AL144" s="34">
        <v>28.08</v>
      </c>
      <c r="AM144" s="34">
        <v>28.62</v>
      </c>
      <c r="AN144" s="34">
        <v>29.09</v>
      </c>
      <c r="AO144" s="34">
        <v>27.88</v>
      </c>
      <c r="AP144" s="34">
        <v>27.94</v>
      </c>
      <c r="AQ144" s="34">
        <v>27.26</v>
      </c>
      <c r="AR144" s="34">
        <v>28</v>
      </c>
      <c r="AS144" s="34">
        <v>27.93</v>
      </c>
      <c r="AT144" s="34">
        <v>28.61</v>
      </c>
      <c r="AU144" s="34">
        <v>29.42</v>
      </c>
      <c r="AV144" s="34">
        <v>28.15</v>
      </c>
      <c r="AW144" s="34">
        <v>27.88</v>
      </c>
      <c r="AX144" s="34">
        <v>26.82</v>
      </c>
      <c r="AY144" s="34">
        <v>28.91</v>
      </c>
      <c r="AZ144" s="34">
        <v>28.27</v>
      </c>
      <c r="BA144" s="32">
        <f t="shared" si="2"/>
        <v>28.952291666666678</v>
      </c>
    </row>
    <row r="145" spans="1:53" x14ac:dyDescent="0.25">
      <c r="A145" s="24">
        <v>160</v>
      </c>
      <c r="B145" s="24" t="s">
        <v>569</v>
      </c>
      <c r="C145" s="24" t="s">
        <v>377</v>
      </c>
      <c r="D145" s="24" t="s">
        <v>157</v>
      </c>
      <c r="E145" s="35">
        <v>27.09</v>
      </c>
      <c r="F145" s="35">
        <v>29.26</v>
      </c>
      <c r="G145" s="35">
        <v>28.5</v>
      </c>
      <c r="H145" s="35">
        <v>29.7</v>
      </c>
      <c r="I145" s="35">
        <v>30.17</v>
      </c>
      <c r="J145" s="35">
        <v>30.47</v>
      </c>
      <c r="K145" s="35">
        <v>27.82</v>
      </c>
      <c r="L145" s="35">
        <v>30.57</v>
      </c>
      <c r="M145" s="35">
        <v>29.18</v>
      </c>
      <c r="N145" s="35">
        <v>30.51</v>
      </c>
      <c r="O145" s="35">
        <v>28.81</v>
      </c>
      <c r="P145" s="35">
        <v>28.2</v>
      </c>
      <c r="Q145" s="35">
        <v>28.48</v>
      </c>
      <c r="R145" s="35">
        <v>30.49</v>
      </c>
      <c r="S145" s="35">
        <v>27.96</v>
      </c>
      <c r="T145" s="35">
        <v>30.82</v>
      </c>
      <c r="U145" s="35">
        <v>31.57</v>
      </c>
      <c r="V145" s="35">
        <v>28.04</v>
      </c>
      <c r="W145" s="35">
        <v>28.29</v>
      </c>
      <c r="X145" s="35">
        <v>28.34</v>
      </c>
      <c r="Y145" s="35">
        <v>27.96</v>
      </c>
      <c r="Z145" s="35">
        <v>28.71</v>
      </c>
      <c r="AA145" s="35">
        <v>30.83</v>
      </c>
      <c r="AB145" s="35">
        <v>28.79</v>
      </c>
      <c r="AC145" s="35">
        <v>27.89</v>
      </c>
      <c r="AD145" s="35">
        <v>27.9</v>
      </c>
      <c r="AE145" s="35">
        <v>30.2</v>
      </c>
      <c r="AF145" s="35">
        <v>29.86</v>
      </c>
      <c r="AG145" s="35">
        <v>29.61</v>
      </c>
      <c r="AH145" s="35">
        <v>29.18</v>
      </c>
      <c r="AI145" s="35">
        <v>28.44</v>
      </c>
      <c r="AJ145" s="35">
        <v>29.62</v>
      </c>
      <c r="AK145" s="35">
        <v>28.32</v>
      </c>
      <c r="AL145" s="35">
        <v>27.49</v>
      </c>
      <c r="AM145" s="35">
        <v>27.88</v>
      </c>
      <c r="AN145" s="35">
        <v>28.1</v>
      </c>
      <c r="AO145" s="35">
        <v>29.18</v>
      </c>
      <c r="AP145" s="35">
        <v>28.57</v>
      </c>
      <c r="AQ145" s="35">
        <v>27.68</v>
      </c>
      <c r="AR145" s="35">
        <v>27.83</v>
      </c>
      <c r="AS145" s="35">
        <v>28.6</v>
      </c>
      <c r="AT145" s="35">
        <v>28.31</v>
      </c>
      <c r="AU145" s="35">
        <v>29.06</v>
      </c>
      <c r="AV145" s="35">
        <v>27.66</v>
      </c>
      <c r="AW145" s="35">
        <v>27.64</v>
      </c>
      <c r="AX145" s="35">
        <v>28.23</v>
      </c>
      <c r="AY145" s="35">
        <v>28.66</v>
      </c>
      <c r="AZ145" s="35">
        <v>28.54</v>
      </c>
      <c r="BA145" s="32">
        <f t="shared" si="2"/>
        <v>28.854375000000005</v>
      </c>
    </row>
    <row r="146" spans="1:53" x14ac:dyDescent="0.25">
      <c r="A146" s="23">
        <v>161</v>
      </c>
      <c r="B146" s="23" t="s">
        <v>570</v>
      </c>
      <c r="C146" s="23" t="s">
        <v>378</v>
      </c>
      <c r="D146" s="23" t="s">
        <v>158</v>
      </c>
      <c r="E146" s="34">
        <v>29.51</v>
      </c>
      <c r="F146" s="34">
        <v>31.19</v>
      </c>
      <c r="G146" s="34">
        <v>30.02</v>
      </c>
      <c r="H146" s="34">
        <v>31.32</v>
      </c>
      <c r="I146" s="34">
        <v>30.76</v>
      </c>
      <c r="J146" s="34">
        <v>32.06</v>
      </c>
      <c r="K146" s="34">
        <v>30.78</v>
      </c>
      <c r="L146" s="34">
        <v>31.47</v>
      </c>
      <c r="M146" s="34">
        <v>31.27</v>
      </c>
      <c r="N146" s="34">
        <v>33.25</v>
      </c>
      <c r="O146" s="34">
        <v>30.75</v>
      </c>
      <c r="P146" s="34">
        <v>31.32</v>
      </c>
      <c r="Q146" s="34">
        <v>30.66</v>
      </c>
      <c r="R146" s="34">
        <v>32.770000000000003</v>
      </c>
      <c r="S146" s="42"/>
      <c r="T146" s="34">
        <v>32.14</v>
      </c>
      <c r="U146" s="42"/>
      <c r="V146" s="34">
        <v>30.76</v>
      </c>
      <c r="W146" s="34">
        <v>30.09</v>
      </c>
      <c r="X146" s="34">
        <v>31.25</v>
      </c>
      <c r="Y146" s="34">
        <v>30.78</v>
      </c>
      <c r="Z146" s="34">
        <v>31.68</v>
      </c>
      <c r="AA146" s="34">
        <v>32.43</v>
      </c>
      <c r="AB146" s="34">
        <v>32.03</v>
      </c>
      <c r="AC146" s="42"/>
      <c r="AD146" s="34">
        <v>30.46</v>
      </c>
      <c r="AE146" s="34">
        <v>32.880000000000003</v>
      </c>
      <c r="AF146" s="34">
        <v>31.56</v>
      </c>
      <c r="AG146" s="34">
        <v>31.24</v>
      </c>
      <c r="AH146" s="34">
        <v>31.82</v>
      </c>
      <c r="AI146" s="34">
        <v>30.23</v>
      </c>
      <c r="AJ146" s="34">
        <v>31.28</v>
      </c>
      <c r="AK146" s="34">
        <v>29.94</v>
      </c>
      <c r="AL146" s="34">
        <v>31.31</v>
      </c>
      <c r="AM146" s="34">
        <v>30.83</v>
      </c>
      <c r="AN146" s="34">
        <v>31.17</v>
      </c>
      <c r="AO146" s="34">
        <v>30.9</v>
      </c>
      <c r="AP146" s="34">
        <v>30.87</v>
      </c>
      <c r="AQ146" s="34">
        <v>28.16</v>
      </c>
      <c r="AR146" s="34">
        <v>29.55</v>
      </c>
      <c r="AS146" s="34">
        <v>30.56</v>
      </c>
      <c r="AT146" s="34">
        <v>30.54</v>
      </c>
      <c r="AU146" s="34">
        <v>31.89</v>
      </c>
      <c r="AV146" s="34">
        <v>30.84</v>
      </c>
      <c r="AW146" s="34">
        <v>29.61</v>
      </c>
      <c r="AX146" s="34">
        <v>29.66</v>
      </c>
      <c r="AY146" s="34">
        <v>31.03</v>
      </c>
      <c r="AZ146" s="34">
        <v>29.58</v>
      </c>
      <c r="BA146" s="32">
        <f t="shared" si="2"/>
        <v>30.982222222222219</v>
      </c>
    </row>
    <row r="147" spans="1:53" x14ac:dyDescent="0.25">
      <c r="A147" s="23">
        <v>163</v>
      </c>
      <c r="B147" s="23" t="s">
        <v>572</v>
      </c>
      <c r="C147" s="23" t="s">
        <v>380</v>
      </c>
      <c r="D147" s="23" t="s">
        <v>160</v>
      </c>
      <c r="E147" s="34">
        <v>33.22</v>
      </c>
      <c r="F147" s="64"/>
      <c r="G147" s="34">
        <v>32.82</v>
      </c>
      <c r="H147" s="68"/>
      <c r="I147" s="34">
        <v>34.869999999999997</v>
      </c>
      <c r="J147" s="68"/>
      <c r="K147" s="34">
        <v>34.049999999999997</v>
      </c>
      <c r="L147" s="34">
        <v>34.96</v>
      </c>
      <c r="M147" s="34">
        <v>34.18</v>
      </c>
      <c r="N147" s="68"/>
      <c r="O147" s="34">
        <v>34.630000000000003</v>
      </c>
      <c r="P147" s="34">
        <v>34.07</v>
      </c>
      <c r="Q147" s="34">
        <v>34.619999999999997</v>
      </c>
      <c r="R147" s="64"/>
      <c r="S147" s="34">
        <v>34.28</v>
      </c>
      <c r="T147" s="68"/>
      <c r="U147" s="68"/>
      <c r="V147" s="34">
        <v>34.57</v>
      </c>
      <c r="W147" s="34">
        <v>34.729999999999997</v>
      </c>
      <c r="X147" s="64"/>
      <c r="Y147" s="34">
        <v>33.909999999999997</v>
      </c>
      <c r="Z147" s="34">
        <v>34.21</v>
      </c>
      <c r="AA147" s="68"/>
      <c r="AB147" s="34">
        <v>34.47</v>
      </c>
      <c r="AC147" s="34">
        <v>34.99</v>
      </c>
      <c r="AD147" s="34">
        <v>33.75</v>
      </c>
      <c r="AE147" s="68"/>
      <c r="AF147" s="64"/>
      <c r="AG147" s="34">
        <v>34.979999999999997</v>
      </c>
      <c r="AH147" s="64"/>
      <c r="AI147" s="34">
        <v>34.32</v>
      </c>
      <c r="AJ147" s="68"/>
      <c r="AK147" s="34">
        <v>33.51</v>
      </c>
      <c r="AL147" s="34">
        <v>34.53</v>
      </c>
      <c r="AM147" s="34">
        <v>33.57</v>
      </c>
      <c r="AN147" s="34">
        <v>33.61</v>
      </c>
      <c r="AO147" s="34">
        <v>33.21</v>
      </c>
      <c r="AP147" s="64"/>
      <c r="AQ147" s="34">
        <v>33.19</v>
      </c>
      <c r="AR147" s="34">
        <v>32.54</v>
      </c>
      <c r="AS147" s="34">
        <v>33.54</v>
      </c>
      <c r="AT147" s="34">
        <v>33.44</v>
      </c>
      <c r="AU147" s="64"/>
      <c r="AV147" s="34">
        <v>34.549999999999997</v>
      </c>
      <c r="AW147" s="34">
        <v>33.520000000000003</v>
      </c>
      <c r="AX147" s="34">
        <v>32.82</v>
      </c>
      <c r="AY147" s="68"/>
      <c r="AZ147" s="34">
        <v>32.880000000000003</v>
      </c>
      <c r="BA147" s="32">
        <f t="shared" si="2"/>
        <v>33.954375000000006</v>
      </c>
    </row>
    <row r="148" spans="1:53" x14ac:dyDescent="0.25">
      <c r="A148" s="23">
        <v>165</v>
      </c>
      <c r="B148" s="23" t="s">
        <v>574</v>
      </c>
      <c r="C148" s="23" t="s">
        <v>382</v>
      </c>
      <c r="D148" s="23" t="s">
        <v>162</v>
      </c>
      <c r="E148" s="34" t="s">
        <v>204</v>
      </c>
      <c r="F148" s="34">
        <v>30.72</v>
      </c>
      <c r="G148" s="34">
        <v>29.83</v>
      </c>
      <c r="H148" s="34">
        <v>31.56</v>
      </c>
      <c r="I148" s="34">
        <v>31.13</v>
      </c>
      <c r="J148" s="34">
        <v>32.26</v>
      </c>
      <c r="K148" s="34">
        <v>30.12</v>
      </c>
      <c r="L148" s="34">
        <v>30.33</v>
      </c>
      <c r="M148" s="34">
        <v>30.65</v>
      </c>
      <c r="N148" s="34">
        <v>32.56</v>
      </c>
      <c r="O148" s="34">
        <v>29.76</v>
      </c>
      <c r="P148" s="34">
        <v>30.3</v>
      </c>
      <c r="Q148" s="34">
        <v>31.34</v>
      </c>
      <c r="R148" s="34">
        <v>32.54</v>
      </c>
      <c r="S148" s="34">
        <v>30.02</v>
      </c>
      <c r="T148" s="34">
        <v>31.09</v>
      </c>
      <c r="U148" s="34">
        <v>32.17</v>
      </c>
      <c r="V148" s="34">
        <v>30.47</v>
      </c>
      <c r="W148" s="34">
        <v>29.99</v>
      </c>
      <c r="X148" s="34">
        <v>30.77</v>
      </c>
      <c r="Y148" s="34">
        <v>30.51</v>
      </c>
      <c r="Z148" s="34">
        <v>30.87</v>
      </c>
      <c r="AA148" s="34">
        <v>32.44</v>
      </c>
      <c r="AB148" s="34">
        <v>30.25</v>
      </c>
      <c r="AC148" s="34">
        <v>31.09</v>
      </c>
      <c r="AD148" s="34">
        <v>30.3</v>
      </c>
      <c r="AE148" s="34">
        <v>32.69</v>
      </c>
      <c r="AF148" s="34">
        <v>31.86</v>
      </c>
      <c r="AG148" s="34">
        <v>31.16</v>
      </c>
      <c r="AH148" s="34">
        <v>32.25</v>
      </c>
      <c r="AI148" s="34">
        <v>30.24</v>
      </c>
      <c r="AJ148" s="34">
        <v>31.57</v>
      </c>
      <c r="AK148" s="34">
        <v>30.18</v>
      </c>
      <c r="AL148" s="34">
        <v>30.44</v>
      </c>
      <c r="AM148" s="34">
        <v>29.96</v>
      </c>
      <c r="AN148" s="34">
        <v>30.3</v>
      </c>
      <c r="AO148" s="34">
        <v>29.75</v>
      </c>
      <c r="AP148" s="34">
        <v>29.85</v>
      </c>
      <c r="AQ148" s="34">
        <v>28.95</v>
      </c>
      <c r="AR148" s="34">
        <v>28.7</v>
      </c>
      <c r="AS148" s="34">
        <v>29.09</v>
      </c>
      <c r="AT148" s="34">
        <v>29.29</v>
      </c>
      <c r="AU148" s="34">
        <v>32.08</v>
      </c>
      <c r="AV148" s="34">
        <v>30.08</v>
      </c>
      <c r="AW148" s="34">
        <v>29.87</v>
      </c>
      <c r="AX148" s="34">
        <v>28.84</v>
      </c>
      <c r="AY148" s="34">
        <v>30.85</v>
      </c>
      <c r="AZ148" s="34">
        <v>29.56</v>
      </c>
      <c r="BA148" s="32">
        <f t="shared" si="2"/>
        <v>30.651702127659558</v>
      </c>
    </row>
    <row r="149" spans="1:53" x14ac:dyDescent="0.25">
      <c r="A149" s="23">
        <v>167</v>
      </c>
      <c r="B149" s="23" t="s">
        <v>576</v>
      </c>
      <c r="C149" s="23" t="s">
        <v>384</v>
      </c>
      <c r="D149" s="23" t="s">
        <v>164</v>
      </c>
      <c r="E149" s="34" t="s">
        <v>204</v>
      </c>
      <c r="F149" s="34">
        <v>30.56</v>
      </c>
      <c r="G149" s="34">
        <v>29.95</v>
      </c>
      <c r="H149" s="34">
        <v>31.08</v>
      </c>
      <c r="I149" s="34">
        <v>30.61</v>
      </c>
      <c r="J149" s="34">
        <v>32.29</v>
      </c>
      <c r="K149" s="34">
        <v>30.26</v>
      </c>
      <c r="L149" s="34">
        <v>31.66</v>
      </c>
      <c r="M149" s="34">
        <v>30.79</v>
      </c>
      <c r="N149" s="34">
        <v>32.24</v>
      </c>
      <c r="O149" s="34">
        <v>29.95</v>
      </c>
      <c r="P149" s="34">
        <v>30.09</v>
      </c>
      <c r="Q149" s="34">
        <v>31.96</v>
      </c>
      <c r="R149" s="34">
        <v>32.01</v>
      </c>
      <c r="S149" s="34">
        <v>30.19</v>
      </c>
      <c r="T149" s="34">
        <v>31</v>
      </c>
      <c r="U149" s="34">
        <v>32.1</v>
      </c>
      <c r="V149" s="34">
        <v>29.84</v>
      </c>
      <c r="W149" s="34">
        <v>30.79</v>
      </c>
      <c r="X149" s="34">
        <v>30.5</v>
      </c>
      <c r="Y149" s="34">
        <v>29.97</v>
      </c>
      <c r="Z149" s="34">
        <v>30.3</v>
      </c>
      <c r="AA149" s="34">
        <v>32.19</v>
      </c>
      <c r="AB149" s="34">
        <v>30.44</v>
      </c>
      <c r="AC149" s="34">
        <v>29.16</v>
      </c>
      <c r="AD149" s="34">
        <v>29.71</v>
      </c>
      <c r="AE149" s="34">
        <v>32.619999999999997</v>
      </c>
      <c r="AF149" s="34">
        <v>31.27</v>
      </c>
      <c r="AG149" s="34">
        <v>30.57</v>
      </c>
      <c r="AH149" s="34">
        <v>31.08</v>
      </c>
      <c r="AI149" s="34">
        <v>29.78</v>
      </c>
      <c r="AJ149" s="34">
        <v>30.94</v>
      </c>
      <c r="AK149" s="34">
        <v>29.53</v>
      </c>
      <c r="AL149" s="34">
        <v>29.53</v>
      </c>
      <c r="AM149" s="34">
        <v>30.22</v>
      </c>
      <c r="AN149" s="34">
        <v>30.52</v>
      </c>
      <c r="AO149" s="34">
        <v>28.9</v>
      </c>
      <c r="AP149" s="34">
        <v>29.11</v>
      </c>
      <c r="AQ149" s="34">
        <v>28.77</v>
      </c>
      <c r="AR149" s="34">
        <v>29.59</v>
      </c>
      <c r="AS149" s="34">
        <v>29.27</v>
      </c>
      <c r="AT149" s="34">
        <v>29.71</v>
      </c>
      <c r="AU149" s="34">
        <v>31.72</v>
      </c>
      <c r="AV149" s="34">
        <v>30.98</v>
      </c>
      <c r="AW149" s="34">
        <v>30.06</v>
      </c>
      <c r="AX149" s="34">
        <v>28.57</v>
      </c>
      <c r="AY149" s="34">
        <v>30.13</v>
      </c>
      <c r="AZ149" s="34">
        <v>29.51</v>
      </c>
      <c r="BA149" s="32">
        <f t="shared" si="2"/>
        <v>30.468510638297872</v>
      </c>
    </row>
    <row r="150" spans="1:53" s="31" customFormat="1" x14ac:dyDescent="0.25">
      <c r="A150" s="24">
        <v>168</v>
      </c>
      <c r="B150" s="24" t="s">
        <v>577</v>
      </c>
      <c r="C150" s="24" t="s">
        <v>385</v>
      </c>
      <c r="D150" s="24" t="s">
        <v>165</v>
      </c>
      <c r="E150" s="35" t="s">
        <v>204</v>
      </c>
      <c r="F150" s="35">
        <v>31.63</v>
      </c>
      <c r="G150" s="35">
        <v>29.96</v>
      </c>
      <c r="H150" s="35">
        <v>31.56</v>
      </c>
      <c r="I150" s="35">
        <v>30.48</v>
      </c>
      <c r="J150" s="35">
        <v>32.07</v>
      </c>
      <c r="K150" s="35">
        <v>29.34</v>
      </c>
      <c r="L150" s="35">
        <v>30.65</v>
      </c>
      <c r="M150" s="35">
        <v>30.78</v>
      </c>
      <c r="N150" s="35">
        <v>32.5</v>
      </c>
      <c r="O150" s="35">
        <v>30.31</v>
      </c>
      <c r="P150" s="35">
        <v>30.27</v>
      </c>
      <c r="Q150" s="35">
        <v>29.93</v>
      </c>
      <c r="R150" s="35">
        <v>31.93</v>
      </c>
      <c r="S150" s="35">
        <v>29.72</v>
      </c>
      <c r="T150" s="35">
        <v>31.7</v>
      </c>
      <c r="U150" s="35">
        <v>32.53</v>
      </c>
      <c r="V150" s="35">
        <v>30.28</v>
      </c>
      <c r="W150" s="35">
        <v>30.03</v>
      </c>
      <c r="X150" s="35">
        <v>30.01</v>
      </c>
      <c r="Y150" s="35">
        <v>30.09</v>
      </c>
      <c r="Z150" s="35">
        <v>30.03</v>
      </c>
      <c r="AA150" s="35">
        <v>31.24</v>
      </c>
      <c r="AB150" s="35">
        <v>30.08</v>
      </c>
      <c r="AC150" s="35">
        <v>29.88</v>
      </c>
      <c r="AD150" s="35">
        <v>29.61</v>
      </c>
      <c r="AE150" s="35">
        <v>31.92</v>
      </c>
      <c r="AF150" s="35">
        <v>30.94</v>
      </c>
      <c r="AG150" s="35">
        <v>30.35</v>
      </c>
      <c r="AH150" s="35">
        <v>31.33</v>
      </c>
      <c r="AI150" s="35">
        <v>29.45</v>
      </c>
      <c r="AJ150" s="35">
        <v>30.87</v>
      </c>
      <c r="AK150" s="35">
        <v>30.81</v>
      </c>
      <c r="AL150" s="35">
        <v>29.51</v>
      </c>
      <c r="AM150" s="35">
        <v>29.81</v>
      </c>
      <c r="AN150" s="35">
        <v>30.15</v>
      </c>
      <c r="AO150" s="35">
        <v>30.04</v>
      </c>
      <c r="AP150" s="35">
        <v>29.98</v>
      </c>
      <c r="AQ150" s="35">
        <v>28.63</v>
      </c>
      <c r="AR150" s="35">
        <v>29.96</v>
      </c>
      <c r="AS150" s="35">
        <v>30.66</v>
      </c>
      <c r="AT150" s="35">
        <v>30.29</v>
      </c>
      <c r="AU150" s="35">
        <v>30.28</v>
      </c>
      <c r="AV150" s="35">
        <v>29.01</v>
      </c>
      <c r="AW150" s="35">
        <v>29.18</v>
      </c>
      <c r="AX150" s="35">
        <v>29.57</v>
      </c>
      <c r="AY150" s="35">
        <v>30.31</v>
      </c>
      <c r="AZ150" s="35">
        <v>29.33</v>
      </c>
      <c r="BA150" s="32">
        <f t="shared" si="2"/>
        <v>30.404042553191495</v>
      </c>
    </row>
    <row r="151" spans="1:53" s="31" customFormat="1" x14ac:dyDescent="0.25">
      <c r="A151" s="23">
        <v>169</v>
      </c>
      <c r="B151" s="23" t="s">
        <v>578</v>
      </c>
      <c r="C151" s="23" t="s">
        <v>386</v>
      </c>
      <c r="D151" s="23" t="s">
        <v>166</v>
      </c>
      <c r="E151" s="34">
        <v>29.46</v>
      </c>
      <c r="F151" s="34">
        <v>30.81</v>
      </c>
      <c r="G151" s="34">
        <v>30.03</v>
      </c>
      <c r="H151" s="34">
        <v>31.7</v>
      </c>
      <c r="I151" s="34">
        <v>30.89</v>
      </c>
      <c r="J151" s="34">
        <v>32.07</v>
      </c>
      <c r="K151" s="34">
        <v>29.92</v>
      </c>
      <c r="L151" s="34">
        <v>31.45</v>
      </c>
      <c r="M151" s="34">
        <v>32.07</v>
      </c>
      <c r="N151" s="34">
        <v>32.42</v>
      </c>
      <c r="O151" s="34">
        <v>30.25</v>
      </c>
      <c r="P151" s="34">
        <v>30.33</v>
      </c>
      <c r="Q151" s="34">
        <v>30.43</v>
      </c>
      <c r="R151" s="34">
        <v>32.659999999999997</v>
      </c>
      <c r="S151" s="34">
        <v>30.09</v>
      </c>
      <c r="T151" s="34">
        <v>32.69</v>
      </c>
      <c r="U151" s="34">
        <v>32.76</v>
      </c>
      <c r="V151" s="34">
        <v>29.84</v>
      </c>
      <c r="W151" s="34">
        <v>30.34</v>
      </c>
      <c r="X151" s="34">
        <v>30.3</v>
      </c>
      <c r="Y151" s="34">
        <v>30.1</v>
      </c>
      <c r="Z151" s="34">
        <v>30.15</v>
      </c>
      <c r="AA151" s="34">
        <v>31.82</v>
      </c>
      <c r="AB151" s="34">
        <v>30.21</v>
      </c>
      <c r="AC151" s="34">
        <v>29.21</v>
      </c>
      <c r="AD151" s="34">
        <v>29.98</v>
      </c>
      <c r="AE151" s="34">
        <v>32.46</v>
      </c>
      <c r="AF151" s="34">
        <v>32.03</v>
      </c>
      <c r="AG151" s="34">
        <v>30.78</v>
      </c>
      <c r="AH151" s="34">
        <v>31.05</v>
      </c>
      <c r="AI151" s="34">
        <v>29.9</v>
      </c>
      <c r="AJ151" s="34">
        <v>30.93</v>
      </c>
      <c r="AK151" s="34">
        <v>30.02</v>
      </c>
      <c r="AL151" s="34">
        <v>29.69</v>
      </c>
      <c r="AM151" s="34">
        <v>29.91</v>
      </c>
      <c r="AN151" s="34">
        <v>30.19</v>
      </c>
      <c r="AO151" s="34">
        <v>30.56</v>
      </c>
      <c r="AP151" s="34">
        <v>30.08</v>
      </c>
      <c r="AQ151" s="34">
        <v>28.78</v>
      </c>
      <c r="AR151" s="34">
        <v>29.65</v>
      </c>
      <c r="AS151" s="34">
        <v>30.07</v>
      </c>
      <c r="AT151" s="34">
        <v>30.01</v>
      </c>
      <c r="AU151" s="34">
        <v>30.66</v>
      </c>
      <c r="AV151" s="34">
        <v>29.17</v>
      </c>
      <c r="AW151" s="34">
        <v>29.01</v>
      </c>
      <c r="AX151" s="34">
        <v>29.68</v>
      </c>
      <c r="AY151" s="34">
        <v>29.97</v>
      </c>
      <c r="AZ151" s="34">
        <v>29.55</v>
      </c>
      <c r="BA151" s="32">
        <f t="shared" si="2"/>
        <v>30.544375000000002</v>
      </c>
    </row>
    <row r="152" spans="1:53" s="31" customFormat="1" x14ac:dyDescent="0.25">
      <c r="A152" s="24">
        <v>170</v>
      </c>
      <c r="B152" s="24" t="s">
        <v>579</v>
      </c>
      <c r="C152" s="24" t="s">
        <v>387</v>
      </c>
      <c r="D152" s="24" t="s">
        <v>167</v>
      </c>
      <c r="E152" s="35">
        <v>31.51</v>
      </c>
      <c r="F152" s="35">
        <v>33.82</v>
      </c>
      <c r="G152" s="35">
        <v>32.14</v>
      </c>
      <c r="H152" s="35">
        <v>33.18</v>
      </c>
      <c r="I152" s="35">
        <v>32.57</v>
      </c>
      <c r="J152" s="35">
        <v>34.5</v>
      </c>
      <c r="K152" s="35">
        <v>30.76</v>
      </c>
      <c r="L152" s="35">
        <v>32.270000000000003</v>
      </c>
      <c r="M152" s="35">
        <v>32.85</v>
      </c>
      <c r="N152" s="35">
        <v>34.67</v>
      </c>
      <c r="O152" s="35">
        <v>32.130000000000003</v>
      </c>
      <c r="P152" s="35">
        <v>32.08</v>
      </c>
      <c r="Q152" s="35">
        <v>32.119999999999997</v>
      </c>
      <c r="R152" s="63"/>
      <c r="S152" s="35">
        <v>31.82</v>
      </c>
      <c r="T152" s="35">
        <v>34.520000000000003</v>
      </c>
      <c r="U152" s="35">
        <v>33.840000000000003</v>
      </c>
      <c r="V152" s="35">
        <v>33.14</v>
      </c>
      <c r="W152" s="35">
        <v>31.85</v>
      </c>
      <c r="X152" s="35">
        <v>32.130000000000003</v>
      </c>
      <c r="Y152" s="35">
        <v>31.77</v>
      </c>
      <c r="Z152" s="35">
        <v>32.15</v>
      </c>
      <c r="AA152" s="35">
        <v>34.979999999999997</v>
      </c>
      <c r="AB152" s="35">
        <v>32.479999999999997</v>
      </c>
      <c r="AC152" s="35">
        <v>32.93</v>
      </c>
      <c r="AD152" s="35">
        <v>31.58</v>
      </c>
      <c r="AE152" s="35">
        <v>33.51</v>
      </c>
      <c r="AF152" s="35">
        <v>32.950000000000003</v>
      </c>
      <c r="AG152" s="35">
        <v>32.76</v>
      </c>
      <c r="AH152" s="35">
        <v>33.29</v>
      </c>
      <c r="AI152" s="35">
        <v>31.71</v>
      </c>
      <c r="AJ152" s="35">
        <v>32.590000000000003</v>
      </c>
      <c r="AK152" s="35">
        <v>33.659999999999997</v>
      </c>
      <c r="AL152" s="35">
        <v>31.65</v>
      </c>
      <c r="AM152" s="35">
        <v>31.59</v>
      </c>
      <c r="AN152" s="35">
        <v>32.83</v>
      </c>
      <c r="AO152" s="35">
        <v>32.49</v>
      </c>
      <c r="AP152" s="35">
        <v>32.270000000000003</v>
      </c>
      <c r="AQ152" s="35">
        <v>30.83</v>
      </c>
      <c r="AR152" s="35">
        <v>32.840000000000003</v>
      </c>
      <c r="AS152" s="35">
        <v>31.83</v>
      </c>
      <c r="AT152" s="35">
        <v>32.729999999999997</v>
      </c>
      <c r="AU152" s="35">
        <v>32.17</v>
      </c>
      <c r="AV152" s="35">
        <v>31.34</v>
      </c>
      <c r="AW152" s="35">
        <v>31.88</v>
      </c>
      <c r="AX152" s="35">
        <v>31.74</v>
      </c>
      <c r="AY152" s="35">
        <v>32.729999999999997</v>
      </c>
      <c r="AZ152" s="35">
        <v>31.87</v>
      </c>
      <c r="BA152" s="32">
        <f t="shared" si="2"/>
        <v>32.532978723404248</v>
      </c>
    </row>
    <row r="153" spans="1:53" s="31" customFormat="1" x14ac:dyDescent="0.25">
      <c r="A153" s="23">
        <v>171</v>
      </c>
      <c r="B153" s="23" t="s">
        <v>580</v>
      </c>
      <c r="C153" s="23" t="s">
        <v>388</v>
      </c>
      <c r="D153" s="23" t="s">
        <v>168</v>
      </c>
      <c r="E153" s="34">
        <v>29.99</v>
      </c>
      <c r="F153" s="34">
        <v>32.35</v>
      </c>
      <c r="G153" s="34">
        <v>30.78</v>
      </c>
      <c r="H153" s="34">
        <v>32.549999999999997</v>
      </c>
      <c r="I153" s="34">
        <v>32.18</v>
      </c>
      <c r="J153" s="34">
        <v>32.92</v>
      </c>
      <c r="K153" s="34">
        <v>30.58</v>
      </c>
      <c r="L153" s="34">
        <v>32.090000000000003</v>
      </c>
      <c r="M153" s="34">
        <v>31.83</v>
      </c>
      <c r="N153" s="34">
        <v>32.5</v>
      </c>
      <c r="O153" s="34">
        <v>31.21</v>
      </c>
      <c r="P153" s="34">
        <v>31.67</v>
      </c>
      <c r="Q153" s="34">
        <v>31.5</v>
      </c>
      <c r="R153" s="34">
        <v>33.24</v>
      </c>
      <c r="S153" s="34">
        <v>31.22</v>
      </c>
      <c r="T153" s="34">
        <v>33.14</v>
      </c>
      <c r="U153" s="34">
        <v>33.090000000000003</v>
      </c>
      <c r="V153" s="34">
        <v>31.65</v>
      </c>
      <c r="W153" s="34">
        <v>30.93</v>
      </c>
      <c r="X153" s="34">
        <v>30.99</v>
      </c>
      <c r="Y153" s="34">
        <v>31.25</v>
      </c>
      <c r="Z153" s="34">
        <v>31.49</v>
      </c>
      <c r="AA153" s="34">
        <v>33.450000000000003</v>
      </c>
      <c r="AB153" s="34">
        <v>31.8</v>
      </c>
      <c r="AC153" s="34">
        <v>31.26</v>
      </c>
      <c r="AD153" s="34">
        <v>31.47</v>
      </c>
      <c r="AE153" s="34">
        <v>32.549999999999997</v>
      </c>
      <c r="AF153" s="34">
        <v>31.98</v>
      </c>
      <c r="AG153" s="34">
        <v>31.53</v>
      </c>
      <c r="AH153" s="34">
        <v>31.92</v>
      </c>
      <c r="AI153" s="34">
        <v>31.42</v>
      </c>
      <c r="AJ153" s="34">
        <v>32.04</v>
      </c>
      <c r="AK153" s="34">
        <v>32.46</v>
      </c>
      <c r="AL153" s="34">
        <v>30.77</v>
      </c>
      <c r="AM153" s="34">
        <v>30.81</v>
      </c>
      <c r="AN153" s="34">
        <v>31.08</v>
      </c>
      <c r="AO153" s="34">
        <v>30.99</v>
      </c>
      <c r="AP153" s="34">
        <v>31.05</v>
      </c>
      <c r="AQ153" s="34">
        <v>29.71</v>
      </c>
      <c r="AR153" s="34">
        <v>31.59</v>
      </c>
      <c r="AS153" s="34">
        <v>31.86</v>
      </c>
      <c r="AT153" s="34">
        <v>31.87</v>
      </c>
      <c r="AU153" s="34">
        <v>31.81</v>
      </c>
      <c r="AV153" s="34">
        <v>30.55</v>
      </c>
      <c r="AW153" s="34">
        <v>31.02</v>
      </c>
      <c r="AX153" s="34">
        <v>31.68</v>
      </c>
      <c r="AY153" s="34">
        <v>32.33</v>
      </c>
      <c r="AZ153" s="34">
        <v>30.97</v>
      </c>
      <c r="BA153" s="32">
        <f t="shared" si="2"/>
        <v>31.648333333333316</v>
      </c>
    </row>
    <row r="154" spans="1:53" s="31" customFormat="1" x14ac:dyDescent="0.25">
      <c r="A154" s="24">
        <v>172</v>
      </c>
      <c r="B154" s="24" t="s">
        <v>581</v>
      </c>
      <c r="C154" s="24" t="s">
        <v>389</v>
      </c>
      <c r="D154" s="24" t="s">
        <v>169</v>
      </c>
      <c r="E154" s="35">
        <v>30.45</v>
      </c>
      <c r="F154" s="35">
        <v>31.92</v>
      </c>
      <c r="G154" s="35">
        <v>31.62</v>
      </c>
      <c r="H154" s="35">
        <v>31.8</v>
      </c>
      <c r="I154" s="35">
        <v>30.82</v>
      </c>
      <c r="J154" s="35">
        <v>32.28</v>
      </c>
      <c r="K154" s="35">
        <v>30.28</v>
      </c>
      <c r="L154" s="35">
        <v>31.12</v>
      </c>
      <c r="M154" s="35">
        <v>31.98</v>
      </c>
      <c r="N154" s="35">
        <v>32.71</v>
      </c>
      <c r="O154" s="35">
        <v>30.75</v>
      </c>
      <c r="P154" s="35">
        <v>31.24</v>
      </c>
      <c r="Q154" s="35">
        <v>31.31</v>
      </c>
      <c r="R154" s="35">
        <v>32.450000000000003</v>
      </c>
      <c r="S154" s="35">
        <v>30.9</v>
      </c>
      <c r="T154" s="35">
        <v>32.1</v>
      </c>
      <c r="U154" s="35">
        <v>32.770000000000003</v>
      </c>
      <c r="V154" s="35">
        <v>30.13</v>
      </c>
      <c r="W154" s="35">
        <v>30.95</v>
      </c>
      <c r="X154" s="35">
        <v>30.69</v>
      </c>
      <c r="Y154" s="35">
        <v>31.08</v>
      </c>
      <c r="Z154" s="35">
        <v>31.48</v>
      </c>
      <c r="AA154" s="35">
        <v>31.92</v>
      </c>
      <c r="AB154" s="35">
        <v>30.71</v>
      </c>
      <c r="AC154" s="35">
        <v>29.34</v>
      </c>
      <c r="AD154" s="35">
        <v>30.54</v>
      </c>
      <c r="AE154" s="35">
        <v>32.85</v>
      </c>
      <c r="AF154" s="35">
        <v>32.130000000000003</v>
      </c>
      <c r="AG154" s="35">
        <v>31.56</v>
      </c>
      <c r="AH154" s="35">
        <v>31.84</v>
      </c>
      <c r="AI154" s="35">
        <v>30.81</v>
      </c>
      <c r="AJ154" s="35">
        <v>32.18</v>
      </c>
      <c r="AK154" s="35">
        <v>29.91</v>
      </c>
      <c r="AL154" s="35">
        <v>30.21</v>
      </c>
      <c r="AM154" s="35">
        <v>30.78</v>
      </c>
      <c r="AN154" s="35">
        <v>31</v>
      </c>
      <c r="AO154" s="35">
        <v>31.73</v>
      </c>
      <c r="AP154" s="42"/>
      <c r="AQ154" s="35">
        <v>30.1</v>
      </c>
      <c r="AR154" s="35">
        <v>30.58</v>
      </c>
      <c r="AS154" s="35">
        <v>30.96</v>
      </c>
      <c r="AT154" s="35">
        <v>30.59</v>
      </c>
      <c r="AU154" s="35">
        <v>32.119999999999997</v>
      </c>
      <c r="AV154" s="35">
        <v>30.53</v>
      </c>
      <c r="AW154" s="42"/>
      <c r="AX154" s="35">
        <v>30.45</v>
      </c>
      <c r="AY154" s="35">
        <v>30.85</v>
      </c>
      <c r="AZ154" s="35">
        <v>30.55</v>
      </c>
      <c r="BA154" s="32">
        <f t="shared" si="2"/>
        <v>31.197173913043471</v>
      </c>
    </row>
    <row r="155" spans="1:53" s="31" customFormat="1" x14ac:dyDescent="0.25">
      <c r="A155" s="23">
        <v>173</v>
      </c>
      <c r="B155" s="23" t="s">
        <v>582</v>
      </c>
      <c r="C155" s="23" t="s">
        <v>390</v>
      </c>
      <c r="D155" s="23" t="s">
        <v>170</v>
      </c>
      <c r="E155" s="34">
        <v>29.22</v>
      </c>
      <c r="F155" s="34">
        <v>30.74</v>
      </c>
      <c r="G155" s="34">
        <v>29.9</v>
      </c>
      <c r="H155" s="34">
        <v>30.27</v>
      </c>
      <c r="I155" s="34">
        <v>29.88</v>
      </c>
      <c r="J155" s="34">
        <v>31.72</v>
      </c>
      <c r="K155" s="34">
        <v>28.74</v>
      </c>
      <c r="L155" s="34">
        <v>29.92</v>
      </c>
      <c r="M155" s="34">
        <v>30.43</v>
      </c>
      <c r="N155" s="34">
        <v>31.65</v>
      </c>
      <c r="O155" s="34">
        <v>29.24</v>
      </c>
      <c r="P155" s="34">
        <v>29.68</v>
      </c>
      <c r="Q155" s="34">
        <v>30.27</v>
      </c>
      <c r="R155" s="34">
        <v>31.78</v>
      </c>
      <c r="S155" s="34">
        <v>30</v>
      </c>
      <c r="T155" s="34">
        <v>30.89</v>
      </c>
      <c r="U155" s="34">
        <v>31.66</v>
      </c>
      <c r="V155" s="34">
        <v>28.85</v>
      </c>
      <c r="W155" s="34">
        <v>29.73</v>
      </c>
      <c r="X155" s="34">
        <v>29.75</v>
      </c>
      <c r="Y155" s="34">
        <v>29.83</v>
      </c>
      <c r="Z155" s="34">
        <v>30.48</v>
      </c>
      <c r="AA155" s="34">
        <v>31.05</v>
      </c>
      <c r="AB155" s="34">
        <v>29.59</v>
      </c>
      <c r="AC155" s="34">
        <v>28.6</v>
      </c>
      <c r="AD155" s="34">
        <v>29.44</v>
      </c>
      <c r="AE155" s="34">
        <v>31.92</v>
      </c>
      <c r="AF155" s="34">
        <v>30.6</v>
      </c>
      <c r="AG155" s="34">
        <v>29.91</v>
      </c>
      <c r="AH155" s="34">
        <v>30.68</v>
      </c>
      <c r="AI155" s="34">
        <v>29.49</v>
      </c>
      <c r="AJ155" s="34">
        <v>30.52</v>
      </c>
      <c r="AK155" s="34">
        <v>29.03</v>
      </c>
      <c r="AL155" s="34">
        <v>29.3</v>
      </c>
      <c r="AM155" s="34">
        <v>29.9</v>
      </c>
      <c r="AN155" s="34">
        <v>30.46</v>
      </c>
      <c r="AO155" s="34">
        <v>29.7</v>
      </c>
      <c r="AP155" s="34">
        <v>29.71</v>
      </c>
      <c r="AQ155" s="34">
        <v>28.49</v>
      </c>
      <c r="AR155" s="34">
        <v>29.53</v>
      </c>
      <c r="AS155" s="34">
        <v>29.66</v>
      </c>
      <c r="AT155" s="34">
        <v>29.82</v>
      </c>
      <c r="AU155" s="34">
        <v>30.46</v>
      </c>
      <c r="AV155" s="34">
        <v>29.55</v>
      </c>
      <c r="AW155" s="34">
        <v>29.24</v>
      </c>
      <c r="AX155" s="34">
        <v>29.29</v>
      </c>
      <c r="AY155" s="34">
        <v>30.06</v>
      </c>
      <c r="AZ155" s="34">
        <v>29.82</v>
      </c>
      <c r="BA155" s="32">
        <f t="shared" si="2"/>
        <v>30.009375000000002</v>
      </c>
    </row>
    <row r="156" spans="1:53" s="31" customFormat="1" x14ac:dyDescent="0.25">
      <c r="A156" s="24">
        <v>174</v>
      </c>
      <c r="B156" s="24" t="s">
        <v>583</v>
      </c>
      <c r="C156" s="24" t="s">
        <v>391</v>
      </c>
      <c r="D156" s="24" t="s">
        <v>171</v>
      </c>
      <c r="E156" s="35">
        <v>34.840000000000003</v>
      </c>
      <c r="F156" s="67"/>
      <c r="G156" s="35">
        <v>33.799999999999997</v>
      </c>
      <c r="H156" s="67"/>
      <c r="I156" s="63"/>
      <c r="J156" s="67"/>
      <c r="K156" s="35">
        <v>31.69</v>
      </c>
      <c r="L156" s="35">
        <v>33.450000000000003</v>
      </c>
      <c r="M156" s="63"/>
      <c r="N156" s="35">
        <v>34.51</v>
      </c>
      <c r="O156" s="35">
        <v>32.65</v>
      </c>
      <c r="P156" s="35">
        <v>32.51</v>
      </c>
      <c r="Q156" s="35">
        <v>33.47</v>
      </c>
      <c r="R156" s="63"/>
      <c r="S156" s="35">
        <v>32.89</v>
      </c>
      <c r="T156" s="63"/>
      <c r="U156" s="67"/>
      <c r="V156" s="35">
        <v>33.86</v>
      </c>
      <c r="W156" s="35">
        <v>32.840000000000003</v>
      </c>
      <c r="X156" s="35">
        <v>32.32</v>
      </c>
      <c r="Y156" s="35">
        <v>33.340000000000003</v>
      </c>
      <c r="Z156" s="35">
        <v>32.81</v>
      </c>
      <c r="AA156" s="35">
        <v>33.43</v>
      </c>
      <c r="AB156" s="35">
        <v>32.71</v>
      </c>
      <c r="AC156" s="35">
        <v>32.96</v>
      </c>
      <c r="AD156" s="35">
        <v>32.119999999999997</v>
      </c>
      <c r="AE156" s="35">
        <v>34.799999999999997</v>
      </c>
      <c r="AF156" s="35">
        <v>33.32</v>
      </c>
      <c r="AG156" s="35">
        <v>32.840000000000003</v>
      </c>
      <c r="AH156" s="35">
        <v>33.26</v>
      </c>
      <c r="AI156" s="35">
        <v>33.25</v>
      </c>
      <c r="AJ156" s="35">
        <v>33.76</v>
      </c>
      <c r="AK156" s="35">
        <v>34.43</v>
      </c>
      <c r="AL156" s="35">
        <v>32.72</v>
      </c>
      <c r="AM156" s="35">
        <v>33.53</v>
      </c>
      <c r="AN156" s="35">
        <v>33.46</v>
      </c>
      <c r="AO156" s="35">
        <v>33.119999999999997</v>
      </c>
      <c r="AP156" s="35">
        <v>33.67</v>
      </c>
      <c r="AQ156" s="35">
        <v>32.04</v>
      </c>
      <c r="AR156" s="35">
        <v>33.32</v>
      </c>
      <c r="AS156" s="35">
        <v>33.6</v>
      </c>
      <c r="AT156" s="35">
        <v>34.15</v>
      </c>
      <c r="AU156" s="35">
        <v>33.61</v>
      </c>
      <c r="AV156" s="35">
        <v>32.14</v>
      </c>
      <c r="AW156" s="35">
        <v>32.61</v>
      </c>
      <c r="AX156" s="35">
        <v>32.44</v>
      </c>
      <c r="AY156" s="35">
        <v>34.479999999999997</v>
      </c>
      <c r="AZ156" s="35">
        <v>33.130000000000003</v>
      </c>
      <c r="BA156" s="32">
        <f t="shared" si="2"/>
        <v>33.247</v>
      </c>
    </row>
    <row r="157" spans="1:53" s="31" customFormat="1" x14ac:dyDescent="0.25">
      <c r="A157" s="23">
        <v>175</v>
      </c>
      <c r="B157" s="23" t="s">
        <v>584</v>
      </c>
      <c r="C157" s="23" t="s">
        <v>392</v>
      </c>
      <c r="D157" s="23" t="s">
        <v>172</v>
      </c>
      <c r="E157" s="34">
        <v>26.68</v>
      </c>
      <c r="F157" s="34">
        <v>28.55</v>
      </c>
      <c r="G157" s="34">
        <v>27.48</v>
      </c>
      <c r="H157" s="34">
        <v>29.05</v>
      </c>
      <c r="I157" s="34">
        <v>28.81</v>
      </c>
      <c r="J157" s="34">
        <v>29.88</v>
      </c>
      <c r="K157" s="34">
        <v>27.11</v>
      </c>
      <c r="L157" s="34">
        <v>28.72</v>
      </c>
      <c r="M157" s="34">
        <v>28.68</v>
      </c>
      <c r="N157" s="34">
        <v>30.24</v>
      </c>
      <c r="O157" s="34">
        <v>27.77</v>
      </c>
      <c r="P157" s="34">
        <v>27.9</v>
      </c>
      <c r="Q157" s="34">
        <v>27.99</v>
      </c>
      <c r="R157" s="34">
        <v>29.72</v>
      </c>
      <c r="S157" s="34">
        <v>27.53</v>
      </c>
      <c r="T157" s="34">
        <v>29.59</v>
      </c>
      <c r="U157" s="34">
        <v>30.16</v>
      </c>
      <c r="V157" s="34">
        <v>27.05</v>
      </c>
      <c r="W157" s="34">
        <v>27.81</v>
      </c>
      <c r="X157" s="34">
        <v>27.69</v>
      </c>
      <c r="Y157" s="34">
        <v>27.35</v>
      </c>
      <c r="Z157" s="34">
        <v>28</v>
      </c>
      <c r="AA157" s="34">
        <v>29.31</v>
      </c>
      <c r="AB157" s="34">
        <v>28.07</v>
      </c>
      <c r="AC157" s="34">
        <v>26.79</v>
      </c>
      <c r="AD157" s="34">
        <v>27.1</v>
      </c>
      <c r="AE157" s="34">
        <v>30</v>
      </c>
      <c r="AF157" s="34">
        <v>29.02</v>
      </c>
      <c r="AG157" s="34">
        <v>28.29</v>
      </c>
      <c r="AH157" s="34">
        <v>28.51</v>
      </c>
      <c r="AI157" s="34">
        <v>27.6</v>
      </c>
      <c r="AJ157" s="34">
        <v>28.85</v>
      </c>
      <c r="AK157" s="34">
        <v>27.12</v>
      </c>
      <c r="AL157" s="34">
        <v>26.8</v>
      </c>
      <c r="AM157" s="34">
        <v>27.03</v>
      </c>
      <c r="AN157" s="34">
        <v>27.58</v>
      </c>
      <c r="AO157" s="34">
        <v>28.03</v>
      </c>
      <c r="AP157" s="34">
        <v>27.82</v>
      </c>
      <c r="AQ157" s="34">
        <v>26.66</v>
      </c>
      <c r="AR157" s="34">
        <v>26.91</v>
      </c>
      <c r="AS157" s="34">
        <v>27.62</v>
      </c>
      <c r="AT157" s="34">
        <v>27.12</v>
      </c>
      <c r="AU157" s="34">
        <v>28.56</v>
      </c>
      <c r="AV157" s="34">
        <v>27.06</v>
      </c>
      <c r="AW157" s="34">
        <v>26.79</v>
      </c>
      <c r="AX157" s="34">
        <v>27.33</v>
      </c>
      <c r="AY157" s="34">
        <v>27.83</v>
      </c>
      <c r="AZ157" s="34">
        <v>27.45</v>
      </c>
      <c r="BA157" s="32">
        <f t="shared" si="2"/>
        <v>28.021041666666658</v>
      </c>
    </row>
    <row r="158" spans="1:53" s="31" customFormat="1" x14ac:dyDescent="0.25">
      <c r="A158" s="24">
        <v>176</v>
      </c>
      <c r="B158" s="24" t="s">
        <v>585</v>
      </c>
      <c r="C158" s="24" t="s">
        <v>393</v>
      </c>
      <c r="D158" s="24" t="s">
        <v>173</v>
      </c>
      <c r="E158" s="35">
        <v>25.76</v>
      </c>
      <c r="F158" s="35">
        <v>27.79</v>
      </c>
      <c r="G158" s="35">
        <v>26.83</v>
      </c>
      <c r="H158" s="35">
        <v>27.67</v>
      </c>
      <c r="I158" s="35">
        <v>27.6</v>
      </c>
      <c r="J158" s="35">
        <v>28.66</v>
      </c>
      <c r="K158" s="35">
        <v>25.85</v>
      </c>
      <c r="L158" s="35">
        <v>27.69</v>
      </c>
      <c r="M158" s="35">
        <v>27.67</v>
      </c>
      <c r="N158" s="35">
        <v>28.88</v>
      </c>
      <c r="O158" s="35">
        <v>26.68</v>
      </c>
      <c r="P158" s="35">
        <v>26.73</v>
      </c>
      <c r="Q158" s="35">
        <v>26.92</v>
      </c>
      <c r="R158" s="35">
        <v>28.79</v>
      </c>
      <c r="S158" s="35">
        <v>26.58</v>
      </c>
      <c r="T158" s="35">
        <v>28.55</v>
      </c>
      <c r="U158" s="35">
        <v>29.49</v>
      </c>
      <c r="V158" s="35">
        <v>26.25</v>
      </c>
      <c r="W158" s="35">
        <v>26.57</v>
      </c>
      <c r="X158" s="35">
        <v>26.53</v>
      </c>
      <c r="Y158" s="35">
        <v>26.51</v>
      </c>
      <c r="Z158" s="35">
        <v>26.9</v>
      </c>
      <c r="AA158" s="35">
        <v>28.51</v>
      </c>
      <c r="AB158" s="35">
        <v>27.03</v>
      </c>
      <c r="AC158" s="35">
        <v>25.8</v>
      </c>
      <c r="AD158" s="35">
        <v>26.31</v>
      </c>
      <c r="AE158" s="35">
        <v>28.84</v>
      </c>
      <c r="AF158" s="35">
        <v>27.87</v>
      </c>
      <c r="AG158" s="35">
        <v>27.47</v>
      </c>
      <c r="AH158" s="35">
        <v>27.74</v>
      </c>
      <c r="AI158" s="35">
        <v>26.55</v>
      </c>
      <c r="AJ158" s="35">
        <v>27.73</v>
      </c>
      <c r="AK158" s="35">
        <v>26.66</v>
      </c>
      <c r="AL158" s="35">
        <v>26.03</v>
      </c>
      <c r="AM158" s="35">
        <v>26.44</v>
      </c>
      <c r="AN158" s="35">
        <v>26.89</v>
      </c>
      <c r="AO158" s="35">
        <v>26.97</v>
      </c>
      <c r="AP158" s="35">
        <v>26.97</v>
      </c>
      <c r="AQ158" s="35">
        <v>25.73</v>
      </c>
      <c r="AR158" s="35">
        <v>26.67</v>
      </c>
      <c r="AS158" s="35">
        <v>27.22</v>
      </c>
      <c r="AT158" s="35">
        <v>26.91</v>
      </c>
      <c r="AU158" s="35">
        <v>27.44</v>
      </c>
      <c r="AV158" s="35">
        <v>25.94</v>
      </c>
      <c r="AW158" s="35">
        <v>25.94</v>
      </c>
      <c r="AX158" s="35">
        <v>26.65</v>
      </c>
      <c r="AY158" s="35">
        <v>26.99</v>
      </c>
      <c r="AZ158" s="35">
        <v>26.5</v>
      </c>
      <c r="BA158" s="32">
        <f t="shared" si="2"/>
        <v>27.097916666666674</v>
      </c>
    </row>
    <row r="159" spans="1:53" s="31" customFormat="1" x14ac:dyDescent="0.25">
      <c r="A159" s="23">
        <v>177</v>
      </c>
      <c r="B159" s="23" t="s">
        <v>586</v>
      </c>
      <c r="C159" s="23" t="s">
        <v>394</v>
      </c>
      <c r="D159" s="23" t="s">
        <v>174</v>
      </c>
      <c r="E159" s="34">
        <v>25.84</v>
      </c>
      <c r="F159" s="34">
        <v>27.46</v>
      </c>
      <c r="G159" s="34">
        <v>26.89</v>
      </c>
      <c r="H159" s="34">
        <v>26.89</v>
      </c>
      <c r="I159" s="34">
        <v>26.57</v>
      </c>
      <c r="J159" s="34">
        <v>27.9</v>
      </c>
      <c r="K159" s="34">
        <v>25.61</v>
      </c>
      <c r="L159" s="34">
        <v>26.78</v>
      </c>
      <c r="M159" s="34">
        <v>27.03</v>
      </c>
      <c r="N159" s="34">
        <v>28.59</v>
      </c>
      <c r="O159" s="34">
        <v>26.2</v>
      </c>
      <c r="P159" s="34">
        <v>26.83</v>
      </c>
      <c r="Q159" s="34">
        <v>26.86</v>
      </c>
      <c r="R159" s="34">
        <v>28.33</v>
      </c>
      <c r="S159" s="34">
        <v>26.72</v>
      </c>
      <c r="T159" s="34">
        <v>27.84</v>
      </c>
      <c r="U159" s="34">
        <v>28.61</v>
      </c>
      <c r="V159" s="34">
        <v>25.94</v>
      </c>
      <c r="W159" s="34">
        <v>26.49</v>
      </c>
      <c r="X159" s="34">
        <v>26.31</v>
      </c>
      <c r="Y159" s="34">
        <v>26.55</v>
      </c>
      <c r="Z159" s="34">
        <v>26.67</v>
      </c>
      <c r="AA159" s="34">
        <v>27.73</v>
      </c>
      <c r="AB159" s="34">
        <v>26.2</v>
      </c>
      <c r="AC159" s="34">
        <v>25.64</v>
      </c>
      <c r="AD159" s="34">
        <v>26.51</v>
      </c>
      <c r="AE159" s="34">
        <v>28.75</v>
      </c>
      <c r="AF159" s="34">
        <v>27.47</v>
      </c>
      <c r="AG159" s="34">
        <v>26.77</v>
      </c>
      <c r="AH159" s="34">
        <v>27.56</v>
      </c>
      <c r="AI159" s="34">
        <v>26.14</v>
      </c>
      <c r="AJ159" s="34">
        <v>27.18</v>
      </c>
      <c r="AK159" s="34">
        <v>26.02</v>
      </c>
      <c r="AL159" s="34">
        <v>25.87</v>
      </c>
      <c r="AM159" s="34">
        <v>26.46</v>
      </c>
      <c r="AN159" s="34">
        <v>26.73</v>
      </c>
      <c r="AO159" s="34">
        <v>26.59</v>
      </c>
      <c r="AP159" s="34">
        <v>25.97</v>
      </c>
      <c r="AQ159" s="34">
        <v>25.23</v>
      </c>
      <c r="AR159" s="34">
        <v>26.27</v>
      </c>
      <c r="AS159" s="34">
        <v>26.72</v>
      </c>
      <c r="AT159" s="34">
        <v>26.82</v>
      </c>
      <c r="AU159" s="34">
        <v>27.25</v>
      </c>
      <c r="AV159" s="34">
        <v>25.69</v>
      </c>
      <c r="AW159" s="34">
        <v>25.8</v>
      </c>
      <c r="AX159" s="34">
        <v>25.26</v>
      </c>
      <c r="AY159" s="34">
        <v>26.66</v>
      </c>
      <c r="AZ159" s="34">
        <v>25.89</v>
      </c>
      <c r="BA159" s="32">
        <f t="shared" si="2"/>
        <v>26.71020833333333</v>
      </c>
    </row>
    <row r="160" spans="1:53" s="31" customFormat="1" x14ac:dyDescent="0.25">
      <c r="A160" s="24">
        <v>178</v>
      </c>
      <c r="B160" s="24" t="s">
        <v>587</v>
      </c>
      <c r="C160" s="24" t="s">
        <v>395</v>
      </c>
      <c r="D160" s="24" t="s">
        <v>175</v>
      </c>
      <c r="E160" s="35">
        <v>32.840000000000003</v>
      </c>
      <c r="F160" s="67"/>
      <c r="G160" s="35">
        <v>33.53</v>
      </c>
      <c r="H160" s="67"/>
      <c r="I160" s="63"/>
      <c r="J160" s="67"/>
      <c r="K160" s="35">
        <v>33.49</v>
      </c>
      <c r="L160" s="63"/>
      <c r="M160" s="35">
        <v>34.76</v>
      </c>
      <c r="N160" s="35">
        <v>34.29</v>
      </c>
      <c r="O160" s="35">
        <v>34.57</v>
      </c>
      <c r="P160" s="35">
        <v>33.619999999999997</v>
      </c>
      <c r="Q160" s="35">
        <v>33.85</v>
      </c>
      <c r="R160" s="67"/>
      <c r="S160" s="35">
        <v>33.46</v>
      </c>
      <c r="T160" s="67"/>
      <c r="U160" s="63"/>
      <c r="V160" s="35">
        <v>33.840000000000003</v>
      </c>
      <c r="W160" s="35">
        <v>33.94</v>
      </c>
      <c r="X160" s="35">
        <v>33.68</v>
      </c>
      <c r="Y160" s="67"/>
      <c r="Z160" s="35">
        <v>33.03</v>
      </c>
      <c r="AA160" s="35">
        <v>33.950000000000003</v>
      </c>
      <c r="AB160" s="35">
        <v>33.61</v>
      </c>
      <c r="AC160" s="63"/>
      <c r="AD160" s="35">
        <v>33.700000000000003</v>
      </c>
      <c r="AE160" s="67"/>
      <c r="AF160" s="63"/>
      <c r="AG160" s="35">
        <v>34.43</v>
      </c>
      <c r="AH160" s="63"/>
      <c r="AI160" s="35">
        <v>33.5</v>
      </c>
      <c r="AJ160" s="35">
        <v>34.29</v>
      </c>
      <c r="AK160" s="35">
        <v>34.74</v>
      </c>
      <c r="AL160" s="35">
        <v>34.1</v>
      </c>
      <c r="AM160" s="35">
        <v>33.01</v>
      </c>
      <c r="AN160" s="35">
        <v>34.26</v>
      </c>
      <c r="AO160" s="35">
        <v>36</v>
      </c>
      <c r="AP160" s="35">
        <v>34.54</v>
      </c>
      <c r="AQ160" s="35">
        <v>32.450000000000003</v>
      </c>
      <c r="AR160" s="35">
        <v>33.57</v>
      </c>
      <c r="AS160" s="35">
        <v>34.299999999999997</v>
      </c>
      <c r="AT160" s="35">
        <v>33.89</v>
      </c>
      <c r="AU160" s="35">
        <v>33.590000000000003</v>
      </c>
      <c r="AV160" s="35">
        <v>32.79</v>
      </c>
      <c r="AW160" s="35">
        <v>33.270000000000003</v>
      </c>
      <c r="AX160" s="35">
        <v>34.119999999999997</v>
      </c>
      <c r="AY160" s="35">
        <v>33.75</v>
      </c>
      <c r="AZ160" s="35">
        <v>33.24</v>
      </c>
      <c r="BA160" s="32">
        <f t="shared" si="2"/>
        <v>33.828571428571422</v>
      </c>
    </row>
    <row r="161" spans="1:54" s="31" customFormat="1" x14ac:dyDescent="0.25">
      <c r="A161" s="23">
        <v>179</v>
      </c>
      <c r="B161" s="23" t="s">
        <v>588</v>
      </c>
      <c r="C161" s="23" t="s">
        <v>396</v>
      </c>
      <c r="D161" s="23" t="s">
        <v>176</v>
      </c>
      <c r="E161" s="34">
        <v>26.49</v>
      </c>
      <c r="F161" s="34">
        <v>29.19</v>
      </c>
      <c r="G161" s="34">
        <v>27.67</v>
      </c>
      <c r="H161" s="34">
        <v>29.11</v>
      </c>
      <c r="I161" s="34">
        <v>28.78</v>
      </c>
      <c r="J161" s="34">
        <v>29.89</v>
      </c>
      <c r="K161" s="34">
        <v>26.58</v>
      </c>
      <c r="L161" s="34">
        <v>28.34</v>
      </c>
      <c r="M161" s="34">
        <v>28.2</v>
      </c>
      <c r="N161" s="34">
        <v>29.8</v>
      </c>
      <c r="O161" s="34">
        <v>27.63</v>
      </c>
      <c r="P161" s="34">
        <v>27.65</v>
      </c>
      <c r="Q161" s="34">
        <v>27.86</v>
      </c>
      <c r="R161" s="34">
        <v>29.83</v>
      </c>
      <c r="S161" s="34">
        <v>27.59</v>
      </c>
      <c r="T161" s="34">
        <v>29.73</v>
      </c>
      <c r="U161" s="34">
        <v>30.31</v>
      </c>
      <c r="V161" s="34">
        <v>28.56</v>
      </c>
      <c r="W161" s="34">
        <v>27.48</v>
      </c>
      <c r="X161" s="34">
        <v>27.25</v>
      </c>
      <c r="Y161" s="34">
        <v>27.5</v>
      </c>
      <c r="Z161" s="34">
        <v>27.62</v>
      </c>
      <c r="AA161" s="34">
        <v>29.13</v>
      </c>
      <c r="AB161" s="34">
        <v>28.03</v>
      </c>
      <c r="AC161" s="34">
        <v>28.32</v>
      </c>
      <c r="AD161" s="34">
        <v>27.46</v>
      </c>
      <c r="AE161" s="34">
        <v>29.57</v>
      </c>
      <c r="AF161" s="34">
        <v>28.73</v>
      </c>
      <c r="AG161" s="34">
        <v>28.53</v>
      </c>
      <c r="AH161" s="34">
        <v>28.8</v>
      </c>
      <c r="AI161" s="34">
        <v>27.34</v>
      </c>
      <c r="AJ161" s="34">
        <v>28.69</v>
      </c>
      <c r="AK161" s="34">
        <v>28.7</v>
      </c>
      <c r="AL161" s="34">
        <v>27</v>
      </c>
      <c r="AM161" s="34">
        <v>27.1</v>
      </c>
      <c r="AN161" s="34">
        <v>27.51</v>
      </c>
      <c r="AO161" s="34">
        <v>27.6</v>
      </c>
      <c r="AP161" s="34">
        <v>27.67</v>
      </c>
      <c r="AQ161" s="34">
        <v>26.27</v>
      </c>
      <c r="AR161" s="34">
        <v>27.73</v>
      </c>
      <c r="AS161" s="34">
        <v>28.1</v>
      </c>
      <c r="AT161" s="34">
        <v>28.23</v>
      </c>
      <c r="AU161" s="34">
        <v>27.82</v>
      </c>
      <c r="AV161" s="34">
        <v>26.59</v>
      </c>
      <c r="AW161" s="34">
        <v>26.81</v>
      </c>
      <c r="AX161" s="34">
        <v>27.05</v>
      </c>
      <c r="AY161" s="34">
        <v>28.02</v>
      </c>
      <c r="AZ161" s="34">
        <v>26.94</v>
      </c>
      <c r="BA161" s="32">
        <f t="shared" si="2"/>
        <v>28.058333333333334</v>
      </c>
    </row>
    <row r="162" spans="1:54" s="31" customFormat="1" x14ac:dyDescent="0.25">
      <c r="A162" s="24">
        <v>180</v>
      </c>
      <c r="B162" s="24" t="s">
        <v>589</v>
      </c>
      <c r="C162" s="24" t="s">
        <v>397</v>
      </c>
      <c r="D162" s="24" t="s">
        <v>177</v>
      </c>
      <c r="E162" s="35">
        <v>26.3</v>
      </c>
      <c r="F162" s="35">
        <v>27.74</v>
      </c>
      <c r="G162" s="35">
        <v>26.85</v>
      </c>
      <c r="H162" s="35">
        <v>27.84</v>
      </c>
      <c r="I162" s="35">
        <v>27.57</v>
      </c>
      <c r="J162" s="35">
        <v>28.52</v>
      </c>
      <c r="K162" s="35">
        <v>26.14</v>
      </c>
      <c r="L162" s="35">
        <v>27.59</v>
      </c>
      <c r="M162" s="35">
        <v>27.12</v>
      </c>
      <c r="N162" s="35">
        <v>28.61</v>
      </c>
      <c r="O162" s="35">
        <v>26.79</v>
      </c>
      <c r="P162" s="35">
        <v>27.18</v>
      </c>
      <c r="Q162" s="35">
        <v>27.53</v>
      </c>
      <c r="R162" s="35">
        <v>29.07</v>
      </c>
      <c r="S162" s="35">
        <v>26.96</v>
      </c>
      <c r="T162" s="35">
        <v>28.21</v>
      </c>
      <c r="U162" s="35">
        <v>28.85</v>
      </c>
      <c r="V162" s="35">
        <v>26.46</v>
      </c>
      <c r="W162" s="35">
        <v>27.03</v>
      </c>
      <c r="X162" s="35">
        <v>26.95</v>
      </c>
      <c r="Y162" s="35">
        <v>26.65</v>
      </c>
      <c r="Z162" s="35">
        <v>27.25</v>
      </c>
      <c r="AA162" s="35">
        <v>28.83</v>
      </c>
      <c r="AB162" s="35">
        <v>26.98</v>
      </c>
      <c r="AC162" s="35">
        <v>26.51</v>
      </c>
      <c r="AD162" s="35">
        <v>26.7</v>
      </c>
      <c r="AE162" s="35">
        <v>28.98</v>
      </c>
      <c r="AF162" s="35">
        <v>27.74</v>
      </c>
      <c r="AG162" s="35">
        <v>27.19</v>
      </c>
      <c r="AH162" s="35">
        <v>27.75</v>
      </c>
      <c r="AI162" s="35">
        <v>26.77</v>
      </c>
      <c r="AJ162" s="35">
        <v>27.66</v>
      </c>
      <c r="AK162" s="35">
        <v>26.55</v>
      </c>
      <c r="AL162" s="35">
        <v>26.61</v>
      </c>
      <c r="AM162" s="35">
        <v>26.78</v>
      </c>
      <c r="AN162" s="35">
        <v>27.19</v>
      </c>
      <c r="AO162" s="35">
        <v>27.15</v>
      </c>
      <c r="AP162" s="35">
        <v>26.5</v>
      </c>
      <c r="AQ162" s="35">
        <v>25.88</v>
      </c>
      <c r="AR162" s="35">
        <v>26.7</v>
      </c>
      <c r="AS162" s="35">
        <v>26.75</v>
      </c>
      <c r="AT162" s="35">
        <v>27.04</v>
      </c>
      <c r="AU162" s="35">
        <v>28.11</v>
      </c>
      <c r="AV162" s="35">
        <v>26.45</v>
      </c>
      <c r="AW162" s="35">
        <v>26.43</v>
      </c>
      <c r="AX162" s="35">
        <v>25.71</v>
      </c>
      <c r="AY162" s="35">
        <v>27.16</v>
      </c>
      <c r="AZ162" s="35">
        <v>26.19</v>
      </c>
      <c r="BA162" s="32">
        <f t="shared" si="2"/>
        <v>27.198333333333341</v>
      </c>
    </row>
    <row r="163" spans="1:54" s="31" customFormat="1" x14ac:dyDescent="0.25">
      <c r="A163" s="23">
        <v>181</v>
      </c>
      <c r="B163" s="23" t="s">
        <v>590</v>
      </c>
      <c r="C163" s="23" t="s">
        <v>398</v>
      </c>
      <c r="D163" s="23" t="s">
        <v>178</v>
      </c>
      <c r="E163" s="34">
        <v>24.47</v>
      </c>
      <c r="F163" s="34">
        <v>25.56</v>
      </c>
      <c r="G163" s="34">
        <v>24.75</v>
      </c>
      <c r="H163" s="34">
        <v>25.09</v>
      </c>
      <c r="I163" s="34">
        <v>25.54</v>
      </c>
      <c r="J163" s="34">
        <v>26.46</v>
      </c>
      <c r="K163" s="34">
        <v>24.16</v>
      </c>
      <c r="L163" s="34">
        <v>25.65</v>
      </c>
      <c r="M163" s="34">
        <v>25.83</v>
      </c>
      <c r="N163" s="34">
        <v>26.58</v>
      </c>
      <c r="O163" s="34">
        <v>24.91</v>
      </c>
      <c r="P163" s="34">
        <v>24.92</v>
      </c>
      <c r="Q163" s="34">
        <v>25.64</v>
      </c>
      <c r="R163" s="34">
        <v>26.93</v>
      </c>
      <c r="S163" s="34">
        <v>24.86</v>
      </c>
      <c r="T163" s="34">
        <v>26.05</v>
      </c>
      <c r="U163" s="34">
        <v>27.02</v>
      </c>
      <c r="V163" s="34">
        <v>23.47</v>
      </c>
      <c r="W163" s="34">
        <v>25.07</v>
      </c>
      <c r="X163" s="34">
        <v>24.98</v>
      </c>
      <c r="Y163" s="34">
        <v>24.77</v>
      </c>
      <c r="Z163" s="34">
        <v>24.81</v>
      </c>
      <c r="AA163" s="34">
        <v>26.34</v>
      </c>
      <c r="AB163" s="34">
        <v>24.12</v>
      </c>
      <c r="AC163" s="34">
        <v>22.98</v>
      </c>
      <c r="AD163" s="34">
        <v>24.63</v>
      </c>
      <c r="AE163" s="34">
        <v>27.26</v>
      </c>
      <c r="AF163" s="34">
        <v>25.87</v>
      </c>
      <c r="AG163" s="34">
        <v>25.24</v>
      </c>
      <c r="AH163" s="34">
        <v>25.52</v>
      </c>
      <c r="AI163" s="34">
        <v>24.65</v>
      </c>
      <c r="AJ163" s="34">
        <v>25.94</v>
      </c>
      <c r="AK163" s="34">
        <v>23.94</v>
      </c>
      <c r="AL163" s="34">
        <v>24</v>
      </c>
      <c r="AM163" s="34">
        <v>24.9</v>
      </c>
      <c r="AN163" s="34">
        <v>25.52</v>
      </c>
      <c r="AO163" s="34">
        <v>25.25</v>
      </c>
      <c r="AP163" s="34">
        <v>24.76</v>
      </c>
      <c r="AQ163" s="34">
        <v>23.94</v>
      </c>
      <c r="AR163" s="34">
        <v>24.43</v>
      </c>
      <c r="AS163" s="34">
        <v>25.02</v>
      </c>
      <c r="AT163" s="34">
        <v>24.87</v>
      </c>
      <c r="AU163" s="34">
        <v>26.26</v>
      </c>
      <c r="AV163" s="34">
        <v>24.55</v>
      </c>
      <c r="AW163" s="34">
        <v>23.91</v>
      </c>
      <c r="AX163" s="34">
        <v>24.19</v>
      </c>
      <c r="AY163" s="34">
        <v>24.58</v>
      </c>
      <c r="AZ163" s="34">
        <v>23.98</v>
      </c>
      <c r="BA163" s="32">
        <f t="shared" si="2"/>
        <v>25.086875000000003</v>
      </c>
    </row>
    <row r="164" spans="1:54" s="31" customFormat="1" x14ac:dyDescent="0.25">
      <c r="A164" s="24">
        <v>182</v>
      </c>
      <c r="B164" s="24" t="s">
        <v>591</v>
      </c>
      <c r="C164" s="24" t="s">
        <v>399</v>
      </c>
      <c r="D164" s="24" t="s">
        <v>179</v>
      </c>
      <c r="E164" s="35">
        <v>31.5</v>
      </c>
      <c r="F164" s="63"/>
      <c r="G164" s="35">
        <v>34.11</v>
      </c>
      <c r="H164" s="63"/>
      <c r="I164" s="35">
        <v>34.67</v>
      </c>
      <c r="J164" s="63"/>
      <c r="K164" s="35">
        <v>32.479999999999997</v>
      </c>
      <c r="L164" s="35">
        <v>34.49</v>
      </c>
      <c r="M164" s="35">
        <v>33.68</v>
      </c>
      <c r="N164" s="35">
        <v>34.69</v>
      </c>
      <c r="O164" s="35">
        <v>34.119999999999997</v>
      </c>
      <c r="P164" s="63"/>
      <c r="Q164" s="35">
        <v>33.6</v>
      </c>
      <c r="R164" s="67"/>
      <c r="S164" s="35">
        <v>33.33</v>
      </c>
      <c r="T164" s="63"/>
      <c r="U164" s="63"/>
      <c r="V164" s="35">
        <v>33.5</v>
      </c>
      <c r="W164" s="35">
        <v>32.83</v>
      </c>
      <c r="X164" s="35">
        <v>33.54</v>
      </c>
      <c r="Y164" s="35">
        <v>33.26</v>
      </c>
      <c r="Z164" s="35">
        <v>33.96</v>
      </c>
      <c r="AA164" s="35">
        <v>34.94</v>
      </c>
      <c r="AB164" s="35">
        <v>34.630000000000003</v>
      </c>
      <c r="AC164" s="35">
        <v>34.61</v>
      </c>
      <c r="AD164" s="35">
        <v>32.26</v>
      </c>
      <c r="AE164" s="63"/>
      <c r="AF164" s="35">
        <v>34.869999999999997</v>
      </c>
      <c r="AG164" s="35">
        <v>33.03</v>
      </c>
      <c r="AH164" s="35">
        <v>33.94</v>
      </c>
      <c r="AI164" s="35">
        <v>33.18</v>
      </c>
      <c r="AJ164" s="35">
        <v>33.340000000000003</v>
      </c>
      <c r="AK164" s="35">
        <v>34.65</v>
      </c>
      <c r="AL164" s="35">
        <v>32.729999999999997</v>
      </c>
      <c r="AM164" s="35">
        <v>31.67</v>
      </c>
      <c r="AN164" s="35">
        <v>32.729999999999997</v>
      </c>
      <c r="AO164" s="35">
        <v>34.21</v>
      </c>
      <c r="AP164" s="35">
        <v>33.07</v>
      </c>
      <c r="AQ164" s="35">
        <v>31.79</v>
      </c>
      <c r="AR164" s="35">
        <v>33.42</v>
      </c>
      <c r="AS164" s="35">
        <v>33.119999999999997</v>
      </c>
      <c r="AT164" s="35">
        <v>34.29</v>
      </c>
      <c r="AU164" s="35">
        <v>34.5</v>
      </c>
      <c r="AV164" s="35">
        <v>33.68</v>
      </c>
      <c r="AW164" s="35">
        <v>33.76</v>
      </c>
      <c r="AX164" s="35">
        <v>34.04</v>
      </c>
      <c r="AY164" s="67"/>
      <c r="AZ164" s="35">
        <v>34.869999999999997</v>
      </c>
      <c r="BA164" s="32">
        <f t="shared" si="2"/>
        <v>33.617692307692309</v>
      </c>
    </row>
    <row r="165" spans="1:54" s="31" customFormat="1" x14ac:dyDescent="0.25">
      <c r="A165" s="23">
        <v>183</v>
      </c>
      <c r="B165" s="23" t="s">
        <v>592</v>
      </c>
      <c r="C165" s="23" t="s">
        <v>400</v>
      </c>
      <c r="D165" s="23" t="s">
        <v>180</v>
      </c>
      <c r="E165" s="34">
        <v>27.16</v>
      </c>
      <c r="F165" s="34">
        <v>28.57</v>
      </c>
      <c r="G165" s="34">
        <v>27.44</v>
      </c>
      <c r="H165" s="34">
        <v>28.8</v>
      </c>
      <c r="I165" s="34">
        <v>28.32</v>
      </c>
      <c r="J165" s="34">
        <v>29.53</v>
      </c>
      <c r="K165" s="34">
        <v>27.07</v>
      </c>
      <c r="L165" s="34">
        <v>27.99</v>
      </c>
      <c r="M165" s="34">
        <v>27.86</v>
      </c>
      <c r="N165" s="34">
        <v>29.25</v>
      </c>
      <c r="O165" s="34">
        <v>27.33</v>
      </c>
      <c r="P165" s="34">
        <v>27.81</v>
      </c>
      <c r="Q165" s="34">
        <v>28.29</v>
      </c>
      <c r="R165" s="34">
        <v>29.58</v>
      </c>
      <c r="S165" s="34">
        <v>27.53</v>
      </c>
      <c r="T165" s="34">
        <v>28.93</v>
      </c>
      <c r="U165" s="34">
        <v>29.69</v>
      </c>
      <c r="V165" s="34">
        <v>27.76</v>
      </c>
      <c r="W165" s="34">
        <v>27.68</v>
      </c>
      <c r="X165" s="34">
        <v>27.79</v>
      </c>
      <c r="Y165" s="34">
        <v>27.5</v>
      </c>
      <c r="Z165" s="34">
        <v>28.25</v>
      </c>
      <c r="AA165" s="34">
        <v>29.79</v>
      </c>
      <c r="AB165" s="34">
        <v>28.14</v>
      </c>
      <c r="AC165" s="34">
        <v>27.87</v>
      </c>
      <c r="AD165" s="34">
        <v>27.49</v>
      </c>
      <c r="AE165" s="34">
        <v>29.96</v>
      </c>
      <c r="AF165" s="34">
        <v>28.63</v>
      </c>
      <c r="AG165" s="34">
        <v>28.04</v>
      </c>
      <c r="AH165" s="34">
        <v>28.78</v>
      </c>
      <c r="AI165" s="34">
        <v>27.45</v>
      </c>
      <c r="AJ165" s="34">
        <v>28.31</v>
      </c>
      <c r="AK165" s="34">
        <v>27.34</v>
      </c>
      <c r="AL165" s="34">
        <v>27.59</v>
      </c>
      <c r="AM165" s="34">
        <v>27.31</v>
      </c>
      <c r="AN165" s="34">
        <v>27.89</v>
      </c>
      <c r="AO165" s="34">
        <v>27.7</v>
      </c>
      <c r="AP165" s="34">
        <v>27.19</v>
      </c>
      <c r="AQ165" s="34">
        <v>26.64</v>
      </c>
      <c r="AR165" s="34">
        <v>27.23</v>
      </c>
      <c r="AS165" s="34">
        <v>27.49</v>
      </c>
      <c r="AT165" s="34">
        <v>27.83</v>
      </c>
      <c r="AU165" s="34">
        <v>28.69</v>
      </c>
      <c r="AV165" s="34">
        <v>27.03</v>
      </c>
      <c r="AW165" s="34">
        <v>26.92</v>
      </c>
      <c r="AX165" s="34">
        <v>26.34</v>
      </c>
      <c r="AY165" s="34">
        <v>28.21</v>
      </c>
      <c r="AZ165" s="34">
        <v>26.87</v>
      </c>
      <c r="BA165" s="32">
        <f t="shared" si="2"/>
        <v>27.976249999999997</v>
      </c>
    </row>
    <row r="166" spans="1:54" x14ac:dyDescent="0.25">
      <c r="A166" s="24">
        <v>184</v>
      </c>
      <c r="B166" s="24" t="s">
        <v>593</v>
      </c>
      <c r="C166" s="24" t="s">
        <v>401</v>
      </c>
      <c r="D166" s="24" t="s">
        <v>181</v>
      </c>
      <c r="E166" s="35">
        <v>23.69</v>
      </c>
      <c r="F166" s="35">
        <v>25.8</v>
      </c>
      <c r="G166" s="35">
        <v>24.48</v>
      </c>
      <c r="H166" s="35">
        <v>25.73</v>
      </c>
      <c r="I166" s="35">
        <v>25.07</v>
      </c>
      <c r="J166" s="35">
        <v>26.45</v>
      </c>
      <c r="K166" s="35">
        <v>23.75</v>
      </c>
      <c r="L166" s="35">
        <v>25.15</v>
      </c>
      <c r="M166" s="35">
        <v>25.1</v>
      </c>
      <c r="N166" s="35">
        <v>26.64</v>
      </c>
      <c r="O166" s="35">
        <v>24.34</v>
      </c>
      <c r="P166" s="35">
        <v>24.53</v>
      </c>
      <c r="Q166" s="35">
        <v>24.82</v>
      </c>
      <c r="R166" s="35">
        <v>26.74</v>
      </c>
      <c r="S166" s="35">
        <v>24.57</v>
      </c>
      <c r="T166" s="35">
        <v>26.1</v>
      </c>
      <c r="U166" s="35">
        <v>26.97</v>
      </c>
      <c r="V166" s="35">
        <v>24.54</v>
      </c>
      <c r="W166" s="35">
        <v>24.49</v>
      </c>
      <c r="X166" s="35">
        <v>24.6</v>
      </c>
      <c r="Y166" s="35">
        <v>24.56</v>
      </c>
      <c r="Z166" s="35">
        <v>24.92</v>
      </c>
      <c r="AA166" s="35">
        <v>26.34</v>
      </c>
      <c r="AB166" s="35">
        <v>24.82</v>
      </c>
      <c r="AC166" s="35">
        <v>24.32</v>
      </c>
      <c r="AD166" s="35">
        <v>24.22</v>
      </c>
      <c r="AE166" s="35">
        <v>26.62</v>
      </c>
      <c r="AF166" s="35">
        <v>25.49</v>
      </c>
      <c r="AG166" s="35">
        <v>24.97</v>
      </c>
      <c r="AH166" s="35">
        <v>25.49</v>
      </c>
      <c r="AI166" s="35">
        <v>24.09</v>
      </c>
      <c r="AJ166" s="35">
        <v>25</v>
      </c>
      <c r="AK166" s="35">
        <v>24.26</v>
      </c>
      <c r="AL166" s="35">
        <v>23.97</v>
      </c>
      <c r="AM166" s="35">
        <v>24.29</v>
      </c>
      <c r="AN166" s="35">
        <v>24.75</v>
      </c>
      <c r="AO166" s="35">
        <v>24.59</v>
      </c>
      <c r="AP166" s="35">
        <v>24.16</v>
      </c>
      <c r="AQ166" s="35">
        <v>23.28</v>
      </c>
      <c r="AR166" s="35">
        <v>24.42</v>
      </c>
      <c r="AS166" s="35">
        <v>24.71</v>
      </c>
      <c r="AT166" s="35">
        <v>24.87</v>
      </c>
      <c r="AU166" s="35">
        <v>25.33</v>
      </c>
      <c r="AV166" s="35">
        <v>23.75</v>
      </c>
      <c r="AW166" s="35">
        <v>23.96</v>
      </c>
      <c r="AX166" s="35">
        <v>23.97</v>
      </c>
      <c r="AY166" s="35">
        <v>24.98</v>
      </c>
      <c r="AZ166" s="35">
        <v>23.98</v>
      </c>
      <c r="BA166" s="32">
        <f t="shared" si="2"/>
        <v>24.868125000000006</v>
      </c>
    </row>
    <row r="167" spans="1:54" x14ac:dyDescent="0.25">
      <c r="A167" s="23">
        <v>185</v>
      </c>
      <c r="B167" s="23" t="s">
        <v>594</v>
      </c>
      <c r="C167" s="23" t="s">
        <v>402</v>
      </c>
      <c r="D167" s="23" t="s">
        <v>182</v>
      </c>
      <c r="E167" s="34">
        <v>26.71</v>
      </c>
      <c r="F167" s="34">
        <v>27.6</v>
      </c>
      <c r="G167" s="34">
        <v>26.75</v>
      </c>
      <c r="H167" s="34">
        <v>28.28</v>
      </c>
      <c r="I167" s="34">
        <v>28.34</v>
      </c>
      <c r="J167" s="34">
        <v>29.28</v>
      </c>
      <c r="K167" s="34">
        <v>26.8</v>
      </c>
      <c r="L167" s="34">
        <v>27.28</v>
      </c>
      <c r="M167" s="45">
        <v>27.46</v>
      </c>
      <c r="N167" s="34">
        <v>29.13</v>
      </c>
      <c r="O167" s="34">
        <v>27.75</v>
      </c>
      <c r="P167" s="34">
        <v>27.86</v>
      </c>
      <c r="Q167" s="34">
        <v>28.24</v>
      </c>
      <c r="R167" s="34">
        <v>29.18</v>
      </c>
      <c r="S167" s="34">
        <v>26.81</v>
      </c>
      <c r="T167" s="34">
        <v>28.13</v>
      </c>
      <c r="U167" s="34">
        <v>29.17</v>
      </c>
      <c r="V167" s="34">
        <v>27.19</v>
      </c>
      <c r="W167" s="34">
        <v>28.05</v>
      </c>
      <c r="X167" s="34">
        <v>28.11</v>
      </c>
      <c r="Y167" s="34">
        <v>27.13</v>
      </c>
      <c r="Z167" s="34">
        <v>27.97</v>
      </c>
      <c r="AA167" s="34">
        <v>28.91</v>
      </c>
      <c r="AB167" s="34">
        <v>28.11</v>
      </c>
      <c r="AC167" s="34">
        <v>27.9</v>
      </c>
      <c r="AD167" s="34">
        <v>26.97</v>
      </c>
      <c r="AE167" s="34">
        <v>30.02</v>
      </c>
      <c r="AF167" s="34">
        <v>28.16</v>
      </c>
      <c r="AG167" s="34">
        <v>27.72</v>
      </c>
      <c r="AH167" s="34">
        <v>28.42</v>
      </c>
      <c r="AI167" s="34">
        <v>26.88</v>
      </c>
      <c r="AJ167" s="34">
        <v>28.27</v>
      </c>
      <c r="AK167" s="34">
        <v>27</v>
      </c>
      <c r="AL167" s="34">
        <v>27.07</v>
      </c>
      <c r="AM167" s="34">
        <v>26.68</v>
      </c>
      <c r="AN167" s="34">
        <v>27.65</v>
      </c>
      <c r="AO167" s="34">
        <v>27.74</v>
      </c>
      <c r="AP167" s="34">
        <v>28.07</v>
      </c>
      <c r="AQ167" s="34">
        <v>27.03</v>
      </c>
      <c r="AR167" s="34">
        <v>27.08</v>
      </c>
      <c r="AS167" s="34">
        <v>27.44</v>
      </c>
      <c r="AT167" s="34">
        <v>27.6</v>
      </c>
      <c r="AU167" s="34">
        <v>28.16</v>
      </c>
      <c r="AV167" s="34">
        <v>27.17</v>
      </c>
      <c r="AW167" s="34">
        <v>26.78</v>
      </c>
      <c r="AX167" s="34">
        <v>27.42</v>
      </c>
      <c r="AY167" s="34">
        <v>28.33</v>
      </c>
      <c r="AZ167" s="34">
        <v>26.94</v>
      </c>
      <c r="BA167" s="32">
        <f t="shared" si="2"/>
        <v>27.765416666666667</v>
      </c>
    </row>
    <row r="168" spans="1:54" x14ac:dyDescent="0.25">
      <c r="A168" s="24">
        <v>186</v>
      </c>
      <c r="B168" s="24" t="s">
        <v>595</v>
      </c>
      <c r="C168" s="24" t="s">
        <v>403</v>
      </c>
      <c r="D168" s="24" t="s">
        <v>183</v>
      </c>
      <c r="E168" s="35">
        <v>31.49</v>
      </c>
      <c r="F168" s="35">
        <v>33.53</v>
      </c>
      <c r="G168" s="35">
        <v>32.200000000000003</v>
      </c>
      <c r="H168" s="35">
        <v>33.659999999999997</v>
      </c>
      <c r="I168" s="35">
        <v>33.43</v>
      </c>
      <c r="J168" s="35">
        <v>33.85</v>
      </c>
      <c r="K168" s="35">
        <v>31.51</v>
      </c>
      <c r="L168" s="35">
        <v>33.54</v>
      </c>
      <c r="M168" s="46">
        <v>32.67</v>
      </c>
      <c r="N168" s="35">
        <v>34.47</v>
      </c>
      <c r="O168" s="35">
        <v>32.119999999999997</v>
      </c>
      <c r="P168" s="35">
        <v>32.69</v>
      </c>
      <c r="Q168" s="35">
        <v>32.08</v>
      </c>
      <c r="R168" s="35">
        <v>34.35</v>
      </c>
      <c r="S168" s="35">
        <v>31.73</v>
      </c>
      <c r="T168" s="35">
        <v>33.619999999999997</v>
      </c>
      <c r="U168" s="42"/>
      <c r="V168" s="35">
        <v>32.35</v>
      </c>
      <c r="W168" s="35">
        <v>32.06</v>
      </c>
      <c r="X168" s="35">
        <v>32.46</v>
      </c>
      <c r="Y168" s="35">
        <v>31.59</v>
      </c>
      <c r="Z168" s="35">
        <v>32.520000000000003</v>
      </c>
      <c r="AA168" s="35">
        <v>34.44</v>
      </c>
      <c r="AB168" s="35">
        <v>32.72</v>
      </c>
      <c r="AC168" s="35">
        <v>32.93</v>
      </c>
      <c r="AD168" s="35">
        <v>32.14</v>
      </c>
      <c r="AE168" s="35">
        <v>34.57</v>
      </c>
      <c r="AF168" s="35">
        <v>33.44</v>
      </c>
      <c r="AG168" s="35">
        <v>32.979999999999997</v>
      </c>
      <c r="AH168" s="35">
        <v>33.729999999999997</v>
      </c>
      <c r="AI168" s="35">
        <v>31.55</v>
      </c>
      <c r="AJ168" s="35">
        <v>33.15</v>
      </c>
      <c r="AK168" s="35">
        <v>32.46</v>
      </c>
      <c r="AL168" s="35">
        <v>31.89</v>
      </c>
      <c r="AM168" s="35">
        <v>31.59</v>
      </c>
      <c r="AN168" s="35">
        <v>32.01</v>
      </c>
      <c r="AO168" s="35">
        <v>32.17</v>
      </c>
      <c r="AP168" s="35">
        <v>32.619999999999997</v>
      </c>
      <c r="AQ168" s="35">
        <v>31.16</v>
      </c>
      <c r="AR168" s="35">
        <v>31.82</v>
      </c>
      <c r="AS168" s="35">
        <v>32.590000000000003</v>
      </c>
      <c r="AT168" s="35">
        <v>32.47</v>
      </c>
      <c r="AU168" s="35">
        <v>32.18</v>
      </c>
      <c r="AV168" s="35">
        <v>30.92</v>
      </c>
      <c r="AW168" s="35">
        <v>31.08</v>
      </c>
      <c r="AX168" s="35">
        <v>31.94</v>
      </c>
      <c r="AY168" s="35">
        <v>32.840000000000003</v>
      </c>
      <c r="AZ168" s="35">
        <v>31.81</v>
      </c>
      <c r="BA168" s="32">
        <f t="shared" si="2"/>
        <v>32.577021276595744</v>
      </c>
    </row>
    <row r="169" spans="1:54" x14ac:dyDescent="0.25">
      <c r="A169" s="23">
        <v>187</v>
      </c>
      <c r="B169" s="23" t="s">
        <v>596</v>
      </c>
      <c r="C169" s="23" t="s">
        <v>404</v>
      </c>
      <c r="D169" s="23" t="s">
        <v>184</v>
      </c>
      <c r="E169" s="34">
        <v>26.77</v>
      </c>
      <c r="F169" s="34">
        <v>29.05</v>
      </c>
      <c r="G169" s="34">
        <v>27.99</v>
      </c>
      <c r="H169" s="34">
        <v>29.53</v>
      </c>
      <c r="I169" s="34">
        <v>28.91</v>
      </c>
      <c r="J169" s="34">
        <v>30.28</v>
      </c>
      <c r="K169" s="34">
        <v>27.02</v>
      </c>
      <c r="L169" s="34">
        <v>29.23</v>
      </c>
      <c r="M169" s="45">
        <v>29.02</v>
      </c>
      <c r="N169" s="34">
        <v>30.04</v>
      </c>
      <c r="O169" s="34">
        <v>27.92</v>
      </c>
      <c r="P169" s="34">
        <v>28.1</v>
      </c>
      <c r="Q169" s="34">
        <v>27.9</v>
      </c>
      <c r="R169" s="34">
        <v>29.88</v>
      </c>
      <c r="S169" s="34">
        <v>27.65</v>
      </c>
      <c r="T169" s="34">
        <v>30.04</v>
      </c>
      <c r="U169" s="34">
        <v>30.73</v>
      </c>
      <c r="V169" s="34">
        <v>28.17</v>
      </c>
      <c r="W169" s="34">
        <v>27.85</v>
      </c>
      <c r="X169" s="34">
        <v>27.85</v>
      </c>
      <c r="Y169" s="34">
        <v>27.78</v>
      </c>
      <c r="Z169" s="34">
        <v>28.28</v>
      </c>
      <c r="AA169" s="34">
        <v>29.86</v>
      </c>
      <c r="AB169" s="34">
        <v>28.57</v>
      </c>
      <c r="AC169" s="34">
        <v>28.15</v>
      </c>
      <c r="AD169" s="34">
        <v>27.6</v>
      </c>
      <c r="AE169" s="34">
        <v>29.81</v>
      </c>
      <c r="AF169" s="34">
        <v>29.41</v>
      </c>
      <c r="AG169" s="34">
        <v>29.03</v>
      </c>
      <c r="AH169" s="34">
        <v>29.08</v>
      </c>
      <c r="AI169" s="34">
        <v>27.74</v>
      </c>
      <c r="AJ169" s="34">
        <v>29.09</v>
      </c>
      <c r="AK169" s="34">
        <v>29.94</v>
      </c>
      <c r="AL169" s="34">
        <v>27.23</v>
      </c>
      <c r="AM169" s="34">
        <v>27.31</v>
      </c>
      <c r="AN169" s="34">
        <v>27.77</v>
      </c>
      <c r="AO169" s="34">
        <v>28.03</v>
      </c>
      <c r="AP169" s="34">
        <v>28.18</v>
      </c>
      <c r="AQ169" s="34">
        <v>26.78</v>
      </c>
      <c r="AR169" s="34">
        <v>27.87</v>
      </c>
      <c r="AS169" s="34">
        <v>28.6</v>
      </c>
      <c r="AT169" s="34">
        <v>28.19</v>
      </c>
      <c r="AU169" s="34">
        <v>28.46</v>
      </c>
      <c r="AV169" s="34">
        <v>26.92</v>
      </c>
      <c r="AW169" s="34">
        <v>27.08</v>
      </c>
      <c r="AX169" s="34">
        <v>27.81</v>
      </c>
      <c r="AY169" s="34">
        <v>28.5</v>
      </c>
      <c r="AZ169" s="34">
        <v>27.84</v>
      </c>
      <c r="BA169" s="32">
        <f t="shared" si="2"/>
        <v>28.434166666666666</v>
      </c>
    </row>
    <row r="170" spans="1:54" x14ac:dyDescent="0.25">
      <c r="A170" s="24">
        <v>188</v>
      </c>
      <c r="B170" s="24" t="s">
        <v>597</v>
      </c>
      <c r="C170" s="24" t="s">
        <v>405</v>
      </c>
      <c r="D170" s="24" t="s">
        <v>185</v>
      </c>
      <c r="E170" s="35" t="s">
        <v>204</v>
      </c>
      <c r="F170" s="67"/>
      <c r="G170" s="35">
        <v>34.020000000000003</v>
      </c>
      <c r="H170" s="63"/>
      <c r="I170" s="63"/>
      <c r="J170" s="35"/>
      <c r="K170" s="35">
        <v>33.28</v>
      </c>
      <c r="L170" s="35">
        <v>33.74</v>
      </c>
      <c r="M170" s="35" t="s">
        <v>204</v>
      </c>
      <c r="N170" s="63"/>
      <c r="O170" s="35">
        <v>33.15</v>
      </c>
      <c r="P170" s="35">
        <v>33.74</v>
      </c>
      <c r="Q170" s="35">
        <v>33.99</v>
      </c>
      <c r="R170" s="67"/>
      <c r="S170" s="35">
        <v>34.119999999999997</v>
      </c>
      <c r="T170" s="63"/>
      <c r="U170" s="67"/>
      <c r="V170" s="63"/>
      <c r="W170" s="35">
        <v>34.229999999999997</v>
      </c>
      <c r="X170" s="35">
        <v>33.700000000000003</v>
      </c>
      <c r="Y170" s="35">
        <v>33.75</v>
      </c>
      <c r="Z170" s="35">
        <v>33.32</v>
      </c>
      <c r="AA170" s="35">
        <v>33.97</v>
      </c>
      <c r="AB170" s="35">
        <v>33.94</v>
      </c>
      <c r="AC170" s="35">
        <v>33.61</v>
      </c>
      <c r="AD170" s="35">
        <v>32.299999999999997</v>
      </c>
      <c r="AE170" s="35">
        <v>34.590000000000003</v>
      </c>
      <c r="AF170" s="35">
        <v>34.43</v>
      </c>
      <c r="AG170" s="35">
        <v>33.53</v>
      </c>
      <c r="AH170" s="35">
        <v>34.26</v>
      </c>
      <c r="AI170" s="35">
        <v>32.94</v>
      </c>
      <c r="AJ170" s="35">
        <v>33.99</v>
      </c>
      <c r="AK170" s="35">
        <v>33.700000000000003</v>
      </c>
      <c r="AL170" s="35">
        <v>33.549999999999997</v>
      </c>
      <c r="AM170" s="35">
        <v>33.75</v>
      </c>
      <c r="AN170" s="35">
        <v>33.42</v>
      </c>
      <c r="AO170" s="35">
        <v>34.49</v>
      </c>
      <c r="AP170" s="35">
        <v>33.6</v>
      </c>
      <c r="AQ170" s="35">
        <v>32.76</v>
      </c>
      <c r="AR170" s="35">
        <v>32.54</v>
      </c>
      <c r="AS170" s="35">
        <v>34.07</v>
      </c>
      <c r="AT170" s="35">
        <v>33.44</v>
      </c>
      <c r="AU170" s="35">
        <v>33.82</v>
      </c>
      <c r="AV170" s="35">
        <v>32.25</v>
      </c>
      <c r="AW170" s="35">
        <v>32.75</v>
      </c>
      <c r="AX170" s="35">
        <v>33.049999999999997</v>
      </c>
      <c r="AY170" s="35">
        <v>33.909999999999997</v>
      </c>
      <c r="AZ170" s="35">
        <v>33.67</v>
      </c>
      <c r="BA170" s="32">
        <f t="shared" si="2"/>
        <v>33.604594594594595</v>
      </c>
    </row>
    <row r="171" spans="1:54" x14ac:dyDescent="0.25">
      <c r="A171" s="23">
        <v>189</v>
      </c>
      <c r="B171" s="23" t="s">
        <v>598</v>
      </c>
      <c r="C171" s="23" t="s">
        <v>406</v>
      </c>
      <c r="D171" s="23" t="s">
        <v>186</v>
      </c>
      <c r="E171" s="34" t="s">
        <v>204</v>
      </c>
      <c r="F171" s="34">
        <v>27.72</v>
      </c>
      <c r="G171" s="34">
        <v>26.46</v>
      </c>
      <c r="H171" s="34">
        <v>27.83</v>
      </c>
      <c r="I171" s="34">
        <v>27.08</v>
      </c>
      <c r="J171" s="45">
        <v>28.47</v>
      </c>
      <c r="K171" s="34">
        <v>25.71</v>
      </c>
      <c r="L171" s="34">
        <v>26.78</v>
      </c>
      <c r="M171" s="34" t="s">
        <v>204</v>
      </c>
      <c r="N171" s="34">
        <v>28.29</v>
      </c>
      <c r="O171" s="34">
        <v>26.23</v>
      </c>
      <c r="P171" s="34">
        <v>26.22</v>
      </c>
      <c r="Q171" s="34">
        <v>26.44</v>
      </c>
      <c r="R171" s="34">
        <v>28.26</v>
      </c>
      <c r="S171" s="34">
        <v>26.05</v>
      </c>
      <c r="T171" s="34">
        <v>28.51</v>
      </c>
      <c r="U171" s="34">
        <v>29.01</v>
      </c>
      <c r="V171" s="34">
        <v>27.08</v>
      </c>
      <c r="W171" s="34">
        <v>26.18</v>
      </c>
      <c r="X171" s="34">
        <v>26.27</v>
      </c>
      <c r="Y171" s="34">
        <v>26.19</v>
      </c>
      <c r="Z171" s="34">
        <v>26.69</v>
      </c>
      <c r="AA171" s="34">
        <v>27.9</v>
      </c>
      <c r="AB171" s="34">
        <v>26.93</v>
      </c>
      <c r="AC171" s="34">
        <v>26.66</v>
      </c>
      <c r="AD171" s="34">
        <v>25.95</v>
      </c>
      <c r="AE171" s="34">
        <v>28.26</v>
      </c>
      <c r="AF171" s="34">
        <v>27.24</v>
      </c>
      <c r="AG171" s="34">
        <v>26.94</v>
      </c>
      <c r="AH171" s="34">
        <v>27.53</v>
      </c>
      <c r="AI171" s="34">
        <v>25.88</v>
      </c>
      <c r="AJ171" s="34">
        <v>27.04</v>
      </c>
      <c r="AK171" s="34">
        <v>26.59</v>
      </c>
      <c r="AL171" s="34">
        <v>25.82</v>
      </c>
      <c r="AM171" s="42"/>
      <c r="AN171" s="42"/>
      <c r="AO171" s="42"/>
      <c r="AP171" s="34">
        <v>26.31</v>
      </c>
      <c r="AQ171" s="42"/>
      <c r="AR171" s="42"/>
      <c r="AS171" s="34">
        <v>26.8</v>
      </c>
      <c r="AT171" s="34">
        <v>27.02</v>
      </c>
      <c r="AU171" s="34">
        <v>26.81</v>
      </c>
      <c r="AV171" s="34">
        <v>25.59</v>
      </c>
      <c r="AW171" s="34">
        <v>25.6</v>
      </c>
      <c r="AX171" s="34">
        <v>25.83</v>
      </c>
      <c r="AY171" s="34">
        <v>26.83</v>
      </c>
      <c r="AZ171" s="42"/>
      <c r="BA171" s="32">
        <f t="shared" si="2"/>
        <v>26.874999999999993</v>
      </c>
    </row>
    <row r="172" spans="1:54" x14ac:dyDescent="0.25">
      <c r="A172" s="24">
        <v>190</v>
      </c>
      <c r="B172" s="24" t="s">
        <v>599</v>
      </c>
      <c r="C172" s="24" t="s">
        <v>407</v>
      </c>
      <c r="D172" s="24" t="s">
        <v>187</v>
      </c>
      <c r="E172" s="35" t="s">
        <v>204</v>
      </c>
      <c r="F172" s="35">
        <v>32.03</v>
      </c>
      <c r="G172" s="35">
        <v>31.65</v>
      </c>
      <c r="H172" s="35">
        <v>32.21</v>
      </c>
      <c r="I172" s="35">
        <v>31.75</v>
      </c>
      <c r="J172" s="46">
        <v>32.840000000000003</v>
      </c>
      <c r="K172" s="35">
        <v>31.45</v>
      </c>
      <c r="L172" s="35">
        <v>32.33</v>
      </c>
      <c r="M172" s="35" t="s">
        <v>204</v>
      </c>
      <c r="N172" s="35">
        <v>33.18</v>
      </c>
      <c r="O172" s="35">
        <v>31.43</v>
      </c>
      <c r="P172" s="35">
        <v>32.14</v>
      </c>
      <c r="Q172" s="35">
        <v>32.590000000000003</v>
      </c>
      <c r="R172" s="35">
        <v>32.69</v>
      </c>
      <c r="S172" s="35">
        <v>31.97</v>
      </c>
      <c r="T172" s="35">
        <v>32.86</v>
      </c>
      <c r="U172" s="35">
        <v>33.729999999999997</v>
      </c>
      <c r="V172" s="35">
        <v>30.98</v>
      </c>
      <c r="W172" s="35">
        <v>32.549999999999997</v>
      </c>
      <c r="X172" s="35">
        <v>32.700000000000003</v>
      </c>
      <c r="Y172" s="42"/>
      <c r="Z172" s="35">
        <v>32.159999999999997</v>
      </c>
      <c r="AA172" s="35">
        <v>32.1</v>
      </c>
      <c r="AB172" s="35">
        <v>31.28</v>
      </c>
      <c r="AC172" s="35">
        <v>30.81</v>
      </c>
      <c r="AD172" s="35">
        <v>31.73</v>
      </c>
      <c r="AE172" s="35">
        <v>33.11</v>
      </c>
      <c r="AF172" s="35">
        <v>32.29</v>
      </c>
      <c r="AG172" s="35">
        <v>31.94</v>
      </c>
      <c r="AH172" s="35">
        <v>32.92</v>
      </c>
      <c r="AI172" s="35">
        <v>32.42</v>
      </c>
      <c r="AJ172" s="35">
        <v>32.659999999999997</v>
      </c>
      <c r="AK172" s="35">
        <v>31.73</v>
      </c>
      <c r="AL172" s="35">
        <v>31.27</v>
      </c>
      <c r="AM172" s="35">
        <v>31.68</v>
      </c>
      <c r="AN172" s="35">
        <v>32.01</v>
      </c>
      <c r="AO172" s="35">
        <v>31.63</v>
      </c>
      <c r="AP172" s="35">
        <v>31.72</v>
      </c>
      <c r="AQ172" s="35">
        <v>31.47</v>
      </c>
      <c r="AR172" s="35">
        <v>31.82</v>
      </c>
      <c r="AS172" s="35">
        <v>32.14</v>
      </c>
      <c r="AT172" s="35">
        <v>31.54</v>
      </c>
      <c r="AU172" s="35">
        <v>31.91</v>
      </c>
      <c r="AV172" s="35">
        <v>31.67</v>
      </c>
      <c r="AW172" s="35">
        <v>31.66</v>
      </c>
      <c r="AX172" s="35">
        <v>31.77</v>
      </c>
      <c r="AY172" s="35">
        <v>31.49</v>
      </c>
      <c r="AZ172" s="35">
        <v>32.130000000000003</v>
      </c>
      <c r="BA172" s="32">
        <f t="shared" si="2"/>
        <v>32.047555555555562</v>
      </c>
    </row>
    <row r="173" spans="1:54" s="51" customFormat="1" x14ac:dyDescent="0.25">
      <c r="A173" s="27">
        <v>192</v>
      </c>
      <c r="B173" s="27" t="s">
        <v>601</v>
      </c>
      <c r="C173" s="27" t="s">
        <v>409</v>
      </c>
      <c r="D173" s="27" t="s">
        <v>188</v>
      </c>
      <c r="E173" s="44" t="s">
        <v>204</v>
      </c>
      <c r="F173" s="65"/>
      <c r="G173" s="44">
        <v>33.53</v>
      </c>
      <c r="H173" s="44">
        <v>34.74</v>
      </c>
      <c r="I173" s="44">
        <v>34.15</v>
      </c>
      <c r="J173" s="66"/>
      <c r="K173" s="44">
        <v>30.54</v>
      </c>
      <c r="L173" s="44">
        <v>32.19</v>
      </c>
      <c r="M173" s="44" t="s">
        <v>204</v>
      </c>
      <c r="N173" s="44">
        <v>34.9</v>
      </c>
      <c r="O173" s="44">
        <v>31.61</v>
      </c>
      <c r="P173" s="44">
        <v>31.75</v>
      </c>
      <c r="Q173" s="44">
        <v>31.63</v>
      </c>
      <c r="R173" s="44">
        <v>33.6</v>
      </c>
      <c r="S173" s="44">
        <v>31.54</v>
      </c>
      <c r="T173" s="44">
        <v>33.950000000000003</v>
      </c>
      <c r="U173" s="44">
        <v>34.82</v>
      </c>
      <c r="V173" s="44">
        <v>32.950000000000003</v>
      </c>
      <c r="W173" s="44">
        <v>31.81</v>
      </c>
      <c r="X173" s="44">
        <v>31.6</v>
      </c>
      <c r="Y173" s="44">
        <v>31.45</v>
      </c>
      <c r="Z173" s="44">
        <v>31.46</v>
      </c>
      <c r="AA173" s="44">
        <v>32.630000000000003</v>
      </c>
      <c r="AB173" s="44">
        <v>31.7</v>
      </c>
      <c r="AC173" s="44">
        <v>30.91</v>
      </c>
      <c r="AD173" s="44">
        <v>30.07</v>
      </c>
      <c r="AE173" s="44">
        <v>32.770000000000003</v>
      </c>
      <c r="AF173" s="44">
        <v>32.03</v>
      </c>
      <c r="AG173" s="44">
        <v>31.28</v>
      </c>
      <c r="AH173" s="44">
        <v>31.84</v>
      </c>
      <c r="AI173" s="44">
        <v>30.71</v>
      </c>
      <c r="AJ173" s="44">
        <v>32</v>
      </c>
      <c r="AK173" s="44">
        <v>32.200000000000003</v>
      </c>
      <c r="AL173" s="44">
        <v>31.51</v>
      </c>
      <c r="AM173" s="44">
        <v>31.07</v>
      </c>
      <c r="AN173" s="44">
        <v>31.89</v>
      </c>
      <c r="AO173" s="44">
        <v>31.72</v>
      </c>
      <c r="AP173" s="44">
        <v>32.729999999999997</v>
      </c>
      <c r="AQ173" s="44">
        <v>30.42</v>
      </c>
      <c r="AR173" s="44">
        <v>31.16</v>
      </c>
      <c r="AS173" s="44">
        <v>31.8</v>
      </c>
      <c r="AT173" s="44">
        <v>31.87</v>
      </c>
      <c r="AU173" s="44">
        <v>32.67</v>
      </c>
      <c r="AV173" s="44">
        <v>30.68</v>
      </c>
      <c r="AW173" s="44">
        <v>31.47</v>
      </c>
      <c r="AX173" s="44">
        <v>31.03</v>
      </c>
      <c r="AY173" s="44">
        <v>32.51</v>
      </c>
      <c r="AZ173" s="44">
        <v>31.1</v>
      </c>
      <c r="BA173" s="32">
        <f t="shared" si="2"/>
        <v>32.045227272727281</v>
      </c>
      <c r="BB173" s="36"/>
    </row>
    <row r="174" spans="1:54" s="51" customFormat="1" x14ac:dyDescent="0.25">
      <c r="A174" s="27"/>
      <c r="B174" s="27"/>
      <c r="C174" s="27"/>
      <c r="D174" s="27"/>
      <c r="E174" s="44"/>
      <c r="F174" s="44"/>
      <c r="G174" s="44"/>
      <c r="H174" s="44"/>
      <c r="I174" s="44"/>
      <c r="J174" s="50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  <c r="AR174" s="44"/>
      <c r="AS174" s="44"/>
      <c r="AT174" s="44"/>
      <c r="AU174" s="44"/>
      <c r="AV174" s="44"/>
      <c r="AW174" s="44"/>
      <c r="AX174" s="44"/>
      <c r="AY174" s="44"/>
      <c r="AZ174" s="44"/>
      <c r="BA174" s="32"/>
      <c r="BB174" s="36"/>
    </row>
    <row r="175" spans="1:54" x14ac:dyDescent="0.25">
      <c r="BA175" s="31" t="s">
        <v>685</v>
      </c>
      <c r="BB175" s="31" t="s">
        <v>686</v>
      </c>
    </row>
    <row r="176" spans="1:54" x14ac:dyDescent="0.25">
      <c r="D176" s="10" t="s">
        <v>684</v>
      </c>
      <c r="E176" s="52">
        <v>18.959944594897475</v>
      </c>
      <c r="F176" s="52">
        <v>18.95153442654097</v>
      </c>
      <c r="G176" s="52">
        <v>18.553269854197339</v>
      </c>
      <c r="H176" s="52">
        <v>18.813310587513531</v>
      </c>
      <c r="I176" s="52">
        <v>18.928299438080526</v>
      </c>
      <c r="J176" s="52">
        <v>18.883298278057978</v>
      </c>
      <c r="K176" s="52">
        <v>18.966598360129126</v>
      </c>
      <c r="L176" s="52">
        <v>18.988231090248288</v>
      </c>
      <c r="M176" s="52">
        <v>18.754394384410826</v>
      </c>
      <c r="N176" s="52">
        <v>18.661659151451801</v>
      </c>
      <c r="O176" s="52">
        <v>18.954962358843552</v>
      </c>
      <c r="P176" s="52">
        <v>19.036619637514587</v>
      </c>
      <c r="Q176" s="52">
        <v>18.964945663109308</v>
      </c>
      <c r="R176" s="52">
        <v>18.998270561755319</v>
      </c>
      <c r="S176" s="52">
        <v>18.899971733580472</v>
      </c>
      <c r="T176" s="70">
        <v>18.954966804068501</v>
      </c>
      <c r="U176" s="52">
        <v>18.94992067827571</v>
      </c>
      <c r="V176" s="52">
        <v>19.016598504663907</v>
      </c>
      <c r="W176" s="52">
        <v>18.913281603476317</v>
      </c>
      <c r="X176" s="52">
        <v>18.993273945249687</v>
      </c>
      <c r="Y176" s="52">
        <v>18.579970415605754</v>
      </c>
      <c r="Z176" s="70">
        <v>18.614976032408901</v>
      </c>
      <c r="AA176" s="52">
        <v>18.754958366152159</v>
      </c>
      <c r="AB176" s="52">
        <v>18.758282329660446</v>
      </c>
      <c r="AC176" s="52">
        <v>18.9447483253123</v>
      </c>
      <c r="AD176" s="52">
        <v>18.956615929775865</v>
      </c>
      <c r="AE176" s="52">
        <v>19.063312641508556</v>
      </c>
      <c r="AF176" s="52">
        <v>18.861622987510216</v>
      </c>
      <c r="AG176" s="52">
        <v>18.886650181896545</v>
      </c>
      <c r="AH176" s="52">
        <v>18.9082800669667</v>
      </c>
      <c r="AI176" s="52">
        <v>18.839939858141442</v>
      </c>
      <c r="AJ176" s="52">
        <v>18.923272765020837</v>
      </c>
      <c r="AK176" s="70">
        <v>18.7848654037352</v>
      </c>
      <c r="AL176" s="52">
        <v>18.814867338152734</v>
      </c>
      <c r="AM176" s="52">
        <v>18.644702530057355</v>
      </c>
      <c r="AN176" s="70">
        <v>18.619824544086899</v>
      </c>
      <c r="AO176" s="52">
        <v>18.576635549052497</v>
      </c>
      <c r="AP176" s="52">
        <v>18.539900968374852</v>
      </c>
      <c r="AQ176" s="52">
        <v>18.391854117497282</v>
      </c>
      <c r="AR176" s="70">
        <v>18.444341403876098</v>
      </c>
      <c r="AS176" s="52">
        <v>18.268263604708995</v>
      </c>
      <c r="AT176" s="52">
        <v>18.413302800174939</v>
      </c>
      <c r="AU176" s="70">
        <v>18.356540946357299</v>
      </c>
      <c r="AV176" s="52">
        <v>18.386373708067271</v>
      </c>
      <c r="AW176" s="52">
        <v>18.536646290742059</v>
      </c>
      <c r="AX176" s="52">
        <v>18.556568969908884</v>
      </c>
      <c r="AY176" s="52">
        <v>18.524959715664018</v>
      </c>
      <c r="AZ176" s="52">
        <v>18.576611325042069</v>
      </c>
      <c r="BA176" s="32">
        <f>STDEV(E176:AZ176)</f>
        <v>0.21724605541689945</v>
      </c>
      <c r="BB176" s="32">
        <f>(BA176/AVERAGE(E176:AZ176))*100</f>
        <v>1.1577808427934477</v>
      </c>
    </row>
    <row r="177" spans="1:54" x14ac:dyDescent="0.25">
      <c r="D177" s="11" t="s">
        <v>19</v>
      </c>
      <c r="E177" s="53">
        <v>18</v>
      </c>
      <c r="F177" s="53">
        <v>18.75</v>
      </c>
      <c r="G177" s="53">
        <v>17.3</v>
      </c>
      <c r="H177" s="53">
        <v>19.02</v>
      </c>
      <c r="I177" s="53">
        <v>19.440000000000001</v>
      </c>
      <c r="J177" s="53">
        <v>19.649999999999999</v>
      </c>
      <c r="K177" s="53">
        <v>17.86</v>
      </c>
      <c r="L177" s="53">
        <v>19.12</v>
      </c>
      <c r="M177" s="53">
        <v>18.5</v>
      </c>
      <c r="N177" s="53">
        <v>19.97</v>
      </c>
      <c r="O177" s="53">
        <v>18.52</v>
      </c>
      <c r="P177" s="53">
        <v>18.45</v>
      </c>
      <c r="Q177" s="53">
        <v>18.96</v>
      </c>
      <c r="R177" s="53">
        <v>20.47</v>
      </c>
      <c r="S177" s="53">
        <v>18.09</v>
      </c>
      <c r="T177" s="53">
        <v>19.45</v>
      </c>
      <c r="U177" s="53">
        <v>20.55</v>
      </c>
      <c r="V177" s="53">
        <v>18.66</v>
      </c>
      <c r="W177" s="53">
        <v>18.68</v>
      </c>
      <c r="X177" s="53">
        <v>18.73</v>
      </c>
      <c r="Y177" s="53">
        <v>18.2</v>
      </c>
      <c r="Z177" s="53">
        <v>18.53</v>
      </c>
      <c r="AA177" s="53">
        <v>20.11</v>
      </c>
      <c r="AB177" s="53">
        <v>18.95</v>
      </c>
      <c r="AC177" s="53">
        <v>18.52</v>
      </c>
      <c r="AD177" s="53">
        <v>17.899999999999999</v>
      </c>
      <c r="AE177" s="53">
        <v>20.57</v>
      </c>
      <c r="AF177" s="53">
        <v>18.75</v>
      </c>
      <c r="AG177" s="53">
        <v>18.86</v>
      </c>
      <c r="AH177" s="53">
        <v>19.149999999999999</v>
      </c>
      <c r="AI177" s="53">
        <v>18.149999999999999</v>
      </c>
      <c r="AJ177" s="53">
        <v>19.260000000000002</v>
      </c>
      <c r="AK177" s="53">
        <v>17.97</v>
      </c>
      <c r="AL177" s="53">
        <v>18.46</v>
      </c>
      <c r="AM177" s="53">
        <v>18.32</v>
      </c>
      <c r="AN177" s="53">
        <v>18.670000000000002</v>
      </c>
      <c r="AO177" s="53">
        <v>18.170000000000002</v>
      </c>
      <c r="AP177" s="53">
        <v>17.91</v>
      </c>
      <c r="AQ177" s="53">
        <v>17.440000000000001</v>
      </c>
      <c r="AR177" s="53">
        <v>17.420000000000002</v>
      </c>
      <c r="AS177" s="53">
        <v>17.61</v>
      </c>
      <c r="AT177" s="53">
        <v>17.850000000000001</v>
      </c>
      <c r="AU177" s="53">
        <v>19.46</v>
      </c>
      <c r="AV177" s="53">
        <v>17.989999999999998</v>
      </c>
      <c r="AW177" s="53">
        <v>18.079999999999998</v>
      </c>
      <c r="AX177" s="53">
        <v>17.68</v>
      </c>
      <c r="AY177" s="53">
        <v>18.87</v>
      </c>
      <c r="AZ177" s="53">
        <v>17.489999999999998</v>
      </c>
      <c r="BA177" s="32">
        <f t="shared" ref="BA177:BA180" si="3">STDEV(E177:AZ177)</f>
        <v>0.82666699732606064</v>
      </c>
      <c r="BB177" s="32">
        <f t="shared" ref="BB177:BB180" si="4">(BA177/AVERAGE(E177:AZ177))*100</f>
        <v>4.4359499470828627</v>
      </c>
    </row>
    <row r="178" spans="1:54" x14ac:dyDescent="0.25">
      <c r="D178" s="55" t="s">
        <v>42</v>
      </c>
      <c r="E178" s="54">
        <v>25.51</v>
      </c>
      <c r="F178" s="54">
        <v>26.06</v>
      </c>
      <c r="G178" s="54">
        <v>24.71</v>
      </c>
      <c r="H178" s="54">
        <v>26.67</v>
      </c>
      <c r="I178" s="54">
        <v>27.17</v>
      </c>
      <c r="J178" s="54">
        <v>27.25</v>
      </c>
      <c r="K178" s="54">
        <v>25.19</v>
      </c>
      <c r="L178" s="54">
        <v>26.86</v>
      </c>
      <c r="M178" s="54">
        <v>26.08</v>
      </c>
      <c r="N178" s="54">
        <v>27.8</v>
      </c>
      <c r="O178" s="54">
        <v>26.03</v>
      </c>
      <c r="P178" s="54">
        <v>26.03</v>
      </c>
      <c r="Q178" s="54">
        <v>26.53</v>
      </c>
      <c r="R178" s="54">
        <v>28.16</v>
      </c>
      <c r="S178" s="54">
        <v>25.71</v>
      </c>
      <c r="T178" s="54">
        <v>26.88</v>
      </c>
      <c r="U178" s="54">
        <v>28.19</v>
      </c>
      <c r="V178" s="54">
        <v>26.59</v>
      </c>
      <c r="W178" s="54">
        <v>26.19</v>
      </c>
      <c r="X178" s="54">
        <v>26.29</v>
      </c>
      <c r="Y178" s="54">
        <v>25.89</v>
      </c>
      <c r="Z178" s="54">
        <v>26.06</v>
      </c>
      <c r="AA178" s="54">
        <v>27.74</v>
      </c>
      <c r="AB178" s="54">
        <v>26.64</v>
      </c>
      <c r="AC178" s="54">
        <v>25.9</v>
      </c>
      <c r="AD178" s="54">
        <v>25.49</v>
      </c>
      <c r="AE178" s="54">
        <v>28.13</v>
      </c>
      <c r="AF178" s="54">
        <v>26.19</v>
      </c>
      <c r="AG178" s="54">
        <v>26.52</v>
      </c>
      <c r="AH178" s="54">
        <v>26.8</v>
      </c>
      <c r="AI178" s="54">
        <v>25.54</v>
      </c>
      <c r="AJ178" s="54">
        <v>26.96</v>
      </c>
      <c r="AK178" s="54">
        <v>25.63</v>
      </c>
      <c r="AL178" s="54">
        <v>25.81</v>
      </c>
      <c r="AM178" s="54">
        <v>25.56</v>
      </c>
      <c r="AN178" s="54">
        <v>26.02</v>
      </c>
      <c r="AO178" s="54">
        <v>25.66</v>
      </c>
      <c r="AP178" s="54">
        <v>25.56</v>
      </c>
      <c r="AQ178" s="54">
        <v>24.84</v>
      </c>
      <c r="AR178" s="54">
        <v>24.76</v>
      </c>
      <c r="AS178" s="54">
        <v>24.89</v>
      </c>
      <c r="AT178" s="54">
        <v>25.22</v>
      </c>
      <c r="AU178" s="54">
        <v>26.66</v>
      </c>
      <c r="AV178" s="54">
        <v>25.56</v>
      </c>
      <c r="AW178" s="54">
        <v>25.61</v>
      </c>
      <c r="AX178" s="54">
        <v>25.13</v>
      </c>
      <c r="AY178" s="54">
        <v>26.47</v>
      </c>
      <c r="AZ178" s="54">
        <v>24.88</v>
      </c>
      <c r="BA178" s="32">
        <f t="shared" si="3"/>
        <v>0.90406165844454645</v>
      </c>
      <c r="BB178" s="32">
        <f t="shared" si="4"/>
        <v>3.4549576921815124</v>
      </c>
    </row>
    <row r="179" spans="1:54" x14ac:dyDescent="0.25">
      <c r="D179" s="13" t="s">
        <v>65</v>
      </c>
      <c r="E179" s="56">
        <v>33.56</v>
      </c>
      <c r="F179" s="56">
        <v>33.31</v>
      </c>
      <c r="G179" s="56">
        <v>32.11</v>
      </c>
      <c r="H179" s="56">
        <v>34.520000000000003</v>
      </c>
      <c r="I179" s="56">
        <v>34.090000000000003</v>
      </c>
      <c r="J179" s="56">
        <v>36</v>
      </c>
      <c r="K179" s="56">
        <v>33.74</v>
      </c>
      <c r="L179" s="56">
        <v>34.86</v>
      </c>
      <c r="M179" s="56">
        <v>34.090000000000003</v>
      </c>
      <c r="N179" s="56">
        <v>35</v>
      </c>
      <c r="O179" s="56">
        <v>33.770000000000003</v>
      </c>
      <c r="P179" s="56">
        <v>33.590000000000003</v>
      </c>
      <c r="Q179" s="56">
        <v>34.200000000000003</v>
      </c>
      <c r="R179" s="56">
        <v>34.979999999999997</v>
      </c>
      <c r="S179" s="56">
        <v>33.79</v>
      </c>
      <c r="T179" s="56">
        <v>33.9</v>
      </c>
      <c r="U179" s="64">
        <v>35.619999999999997</v>
      </c>
      <c r="V179" s="56">
        <v>33.9</v>
      </c>
      <c r="W179" s="56">
        <v>34</v>
      </c>
      <c r="X179" s="56">
        <v>34.700000000000003</v>
      </c>
      <c r="Y179" s="56">
        <v>34.270000000000003</v>
      </c>
      <c r="Z179" s="56">
        <v>33.47</v>
      </c>
      <c r="AA179" s="68">
        <v>36.229999999999997</v>
      </c>
      <c r="AB179" s="56">
        <v>34.700000000000003</v>
      </c>
      <c r="AC179" s="56">
        <v>33.520000000000003</v>
      </c>
      <c r="AD179" s="56">
        <v>33.770000000000003</v>
      </c>
      <c r="AE179" s="56"/>
      <c r="AF179" s="56">
        <v>34.200000000000003</v>
      </c>
      <c r="AG179" s="56">
        <v>34.020000000000003</v>
      </c>
      <c r="AH179" s="56">
        <v>34.729999999999997</v>
      </c>
      <c r="AI179" s="56">
        <v>33.130000000000003</v>
      </c>
      <c r="AJ179" s="64">
        <v>35.020000000000003</v>
      </c>
      <c r="AK179" s="56">
        <v>33.270000000000003</v>
      </c>
      <c r="AL179" s="56">
        <v>34.450000000000003</v>
      </c>
      <c r="AM179" s="56">
        <v>32.18</v>
      </c>
      <c r="AN179" s="64">
        <v>35.020000000000003</v>
      </c>
      <c r="AO179" s="56">
        <v>33.270000000000003</v>
      </c>
      <c r="AP179" s="56">
        <v>33.450000000000003</v>
      </c>
      <c r="AQ179" s="56">
        <v>32.89</v>
      </c>
      <c r="AR179" s="56">
        <v>32.630000000000003</v>
      </c>
      <c r="AS179" s="56">
        <v>32.61</v>
      </c>
      <c r="AT179" s="56">
        <v>32.159999999999997</v>
      </c>
      <c r="AU179" s="56">
        <v>34.51</v>
      </c>
      <c r="AV179" s="56">
        <v>32.49</v>
      </c>
      <c r="AW179" s="56">
        <v>32.29</v>
      </c>
      <c r="AX179" s="56">
        <v>32.549999999999997</v>
      </c>
      <c r="AY179" s="56">
        <v>34.85</v>
      </c>
      <c r="AZ179" s="56">
        <v>32.200000000000003</v>
      </c>
      <c r="BA179" s="32">
        <f>STDEV(E179:AZ179)</f>
        <v>1.0238135436020097</v>
      </c>
      <c r="BB179" s="32">
        <f t="shared" si="4"/>
        <v>3.0233057438250857</v>
      </c>
    </row>
    <row r="180" spans="1:54" x14ac:dyDescent="0.25">
      <c r="D180" s="25" t="s">
        <v>92</v>
      </c>
      <c r="E180" s="57">
        <v>17.09</v>
      </c>
      <c r="F180" s="45">
        <v>17.14</v>
      </c>
      <c r="G180" s="45">
        <v>17.23</v>
      </c>
      <c r="H180" s="45">
        <v>17.21</v>
      </c>
      <c r="I180" s="45">
        <v>17.21</v>
      </c>
      <c r="J180" s="45">
        <v>17.100000000000001</v>
      </c>
      <c r="K180" s="45">
        <v>17.13</v>
      </c>
      <c r="L180" s="45">
        <v>17.190000000000001</v>
      </c>
      <c r="M180" s="45">
        <v>17.260000000000002</v>
      </c>
      <c r="N180" s="45">
        <v>17.28</v>
      </c>
      <c r="O180" s="45">
        <v>17.16</v>
      </c>
      <c r="P180" s="45">
        <v>17.13</v>
      </c>
      <c r="Q180" s="45">
        <v>17.12</v>
      </c>
      <c r="R180" s="45">
        <v>17.11</v>
      </c>
      <c r="S180" s="45">
        <v>17.04</v>
      </c>
      <c r="T180" s="45">
        <v>17.07</v>
      </c>
      <c r="U180" s="45">
        <v>17.170000000000002</v>
      </c>
      <c r="V180" s="45">
        <v>17.28</v>
      </c>
      <c r="W180" s="45">
        <v>17.11</v>
      </c>
      <c r="X180" s="45">
        <v>17.13</v>
      </c>
      <c r="Y180" s="45">
        <v>17.28</v>
      </c>
      <c r="Z180" s="45">
        <v>17.329999999999998</v>
      </c>
      <c r="AA180" s="45">
        <v>17.07</v>
      </c>
      <c r="AB180" s="45">
        <v>17.07</v>
      </c>
      <c r="AC180" s="45">
        <v>17.21</v>
      </c>
      <c r="AD180" s="45">
        <v>17.12</v>
      </c>
      <c r="AE180" s="45">
        <v>17.3</v>
      </c>
      <c r="AF180" s="45">
        <v>17.11</v>
      </c>
      <c r="AG180" s="45">
        <v>17.21</v>
      </c>
      <c r="AH180" s="45">
        <v>17.07</v>
      </c>
      <c r="AI180" s="45">
        <v>17.02</v>
      </c>
      <c r="AJ180" s="45">
        <v>17.03</v>
      </c>
      <c r="AK180" s="45">
        <v>18.93</v>
      </c>
      <c r="AL180" s="45">
        <v>17.27</v>
      </c>
      <c r="AM180" s="45">
        <v>16.850000000000001</v>
      </c>
      <c r="AN180" s="45">
        <v>16.88</v>
      </c>
      <c r="AO180" s="45">
        <v>16.760000000000002</v>
      </c>
      <c r="AP180" s="45">
        <v>16.68</v>
      </c>
      <c r="AQ180" s="45">
        <v>16.66</v>
      </c>
      <c r="AR180" s="45">
        <v>16.649999999999999</v>
      </c>
      <c r="AS180" s="45">
        <v>16.75</v>
      </c>
      <c r="AT180" s="45">
        <v>16.7</v>
      </c>
      <c r="AU180" s="45">
        <v>16.66</v>
      </c>
      <c r="AV180" s="45">
        <v>16.71</v>
      </c>
      <c r="AW180" s="45">
        <v>16.649999999999999</v>
      </c>
      <c r="AX180" s="45">
        <v>16.7</v>
      </c>
      <c r="AY180" s="45">
        <v>16.61</v>
      </c>
      <c r="AZ180" s="45">
        <v>16.739999999999998</v>
      </c>
      <c r="BA180" s="32">
        <f t="shared" si="3"/>
        <v>0.35141431569672266</v>
      </c>
      <c r="BB180" s="32">
        <f t="shared" si="4"/>
        <v>2.0591185274839092</v>
      </c>
    </row>
    <row r="183" spans="1:54" s="31" customFormat="1" x14ac:dyDescent="0.25">
      <c r="A183" s="1"/>
      <c r="B183" s="1"/>
      <c r="C183" s="1"/>
      <c r="D183" s="7" t="s">
        <v>189</v>
      </c>
      <c r="E183" s="1">
        <v>4.2399999999999984</v>
      </c>
      <c r="F183" s="1">
        <v>6.07</v>
      </c>
      <c r="G183" s="1">
        <v>4.7799999999999976</v>
      </c>
      <c r="H183" s="1">
        <v>6.57</v>
      </c>
      <c r="I183" s="1">
        <v>5.3099999999999987</v>
      </c>
      <c r="J183" s="1">
        <v>5.5</v>
      </c>
      <c r="K183" s="1">
        <v>5.259999999999998</v>
      </c>
      <c r="L183" s="1">
        <v>4.7699999999999996</v>
      </c>
      <c r="M183" s="1">
        <v>5</v>
      </c>
      <c r="N183" s="1">
        <v>4.75</v>
      </c>
      <c r="O183" s="1">
        <v>4.93</v>
      </c>
      <c r="P183" s="1">
        <v>4.879999999999999</v>
      </c>
      <c r="Q183" s="1">
        <v>3.4699999999999989</v>
      </c>
      <c r="R183" s="1">
        <v>4.9899999999999984</v>
      </c>
      <c r="S183" s="1">
        <v>4.0500000000000007</v>
      </c>
      <c r="T183" s="1">
        <v>6.02</v>
      </c>
      <c r="U183" s="1">
        <v>5.9600000000000009</v>
      </c>
      <c r="V183" s="58">
        <v>7.8599999999999994</v>
      </c>
      <c r="W183" s="1">
        <v>4.620000000000001</v>
      </c>
      <c r="X183" s="1">
        <v>4.9499999999999993</v>
      </c>
      <c r="Y183" s="1">
        <v>5.23</v>
      </c>
      <c r="Z183" s="1">
        <v>5.1700000000000017</v>
      </c>
      <c r="AA183" s="1">
        <v>5.0599999999999987</v>
      </c>
      <c r="AB183" s="1">
        <v>6.2399999999999984</v>
      </c>
      <c r="AC183" s="1">
        <v>8.16</v>
      </c>
      <c r="AD183" s="1">
        <v>5.1699999999999982</v>
      </c>
      <c r="AE183" s="1">
        <v>4.4399999999999977</v>
      </c>
      <c r="AF183" s="1">
        <v>4.9699999999999989</v>
      </c>
      <c r="AG183" s="1">
        <v>5.759999999999998</v>
      </c>
      <c r="AH183" s="1">
        <v>6.1400000000000006</v>
      </c>
      <c r="AI183" s="1">
        <v>4.5699999999999967</v>
      </c>
      <c r="AJ183" s="1">
        <v>4.620000000000001</v>
      </c>
      <c r="AK183" s="1">
        <v>6.8499999999999979</v>
      </c>
      <c r="AL183" s="1">
        <v>5.8300000000000018</v>
      </c>
      <c r="AM183" s="1">
        <v>4.389999999999997</v>
      </c>
      <c r="AN183" s="1">
        <v>4.3099999999999987</v>
      </c>
      <c r="AO183" s="1">
        <v>3.8599999999999994</v>
      </c>
      <c r="AP183" s="1">
        <v>5.1500000000000021</v>
      </c>
      <c r="AQ183" s="1">
        <v>4.41</v>
      </c>
      <c r="AR183" s="1">
        <v>5.77</v>
      </c>
      <c r="AS183" s="1">
        <v>5.4499999999999993</v>
      </c>
      <c r="AT183" s="1">
        <v>5.8999999999999986</v>
      </c>
      <c r="AU183" s="1">
        <v>3.0300000000000011</v>
      </c>
      <c r="AV183" s="1">
        <v>4.009999999999998</v>
      </c>
      <c r="AW183" s="1">
        <v>5.0599999999999987</v>
      </c>
      <c r="AX183" s="1">
        <v>5.129999999999999</v>
      </c>
      <c r="AY183" s="1">
        <v>6.2100000000000009</v>
      </c>
      <c r="AZ183" s="1">
        <v>5.0799999999999983</v>
      </c>
    </row>
    <row r="184" spans="1:54" s="31" customFormat="1" x14ac:dyDescent="0.25">
      <c r="A184" s="1"/>
      <c r="B184" s="1"/>
      <c r="C184" s="1"/>
      <c r="D184" s="1" t="s">
        <v>197</v>
      </c>
      <c r="E184" s="1">
        <v>24.68</v>
      </c>
      <c r="F184" s="1">
        <v>26.82</v>
      </c>
      <c r="G184" s="1">
        <v>25.31</v>
      </c>
      <c r="H184" s="1">
        <v>26.85</v>
      </c>
      <c r="I184" s="1">
        <v>26.22</v>
      </c>
      <c r="J184" s="1">
        <v>27.31</v>
      </c>
      <c r="K184" s="1">
        <v>24.81</v>
      </c>
      <c r="L184" s="1">
        <v>25.94</v>
      </c>
      <c r="M184" s="1">
        <v>26.14</v>
      </c>
      <c r="N184" s="1">
        <v>27.45</v>
      </c>
      <c r="O184" s="1">
        <v>25.43</v>
      </c>
      <c r="P184" s="1">
        <v>25.49</v>
      </c>
      <c r="Q184" s="1">
        <v>25.63</v>
      </c>
      <c r="R184" s="1">
        <v>27.61</v>
      </c>
      <c r="S184" s="1">
        <v>25.18</v>
      </c>
      <c r="T184" s="1">
        <v>27.27</v>
      </c>
      <c r="U184" s="1">
        <v>28.2</v>
      </c>
      <c r="V184" s="1">
        <v>26.11</v>
      </c>
      <c r="W184" s="1">
        <v>25.43</v>
      </c>
      <c r="X184" s="1">
        <v>25.46</v>
      </c>
      <c r="Y184" s="1">
        <v>25.34</v>
      </c>
      <c r="Z184" s="1">
        <v>25.73</v>
      </c>
      <c r="AA184" s="1">
        <v>27.11</v>
      </c>
      <c r="AB184" s="1">
        <v>25.93</v>
      </c>
      <c r="AC184" s="1">
        <v>25.95</v>
      </c>
      <c r="AD184" s="1">
        <v>25.09</v>
      </c>
      <c r="AE184" s="1">
        <v>27.58</v>
      </c>
      <c r="AF184" s="1">
        <v>26.57</v>
      </c>
      <c r="AG184" s="1">
        <v>26.2</v>
      </c>
      <c r="AH184" s="1">
        <v>26.7</v>
      </c>
      <c r="AI184" s="1">
        <v>25.08</v>
      </c>
      <c r="AJ184" s="1">
        <v>26.3</v>
      </c>
      <c r="AK184" s="1">
        <v>25.72</v>
      </c>
      <c r="AL184" s="1">
        <v>25.1</v>
      </c>
      <c r="AM184" s="1">
        <v>24.99</v>
      </c>
      <c r="AN184" s="1">
        <v>25.47</v>
      </c>
      <c r="AO184" s="1">
        <v>25.34</v>
      </c>
      <c r="AP184" s="1">
        <v>25.26</v>
      </c>
      <c r="AQ184" s="1">
        <v>24.13</v>
      </c>
      <c r="AR184" s="1">
        <v>25.27</v>
      </c>
      <c r="AS184" s="1">
        <v>25.7</v>
      </c>
      <c r="AT184" s="1">
        <v>25.88</v>
      </c>
      <c r="AU184" s="1">
        <v>25.92</v>
      </c>
      <c r="AV184" s="1">
        <v>24.65</v>
      </c>
      <c r="AW184" s="1">
        <v>24.58</v>
      </c>
      <c r="AX184" s="1">
        <v>24.81</v>
      </c>
      <c r="AY184" s="1">
        <v>25.95</v>
      </c>
      <c r="AZ184" s="1">
        <v>24.65</v>
      </c>
    </row>
    <row r="185" spans="1:54" s="31" customFormat="1" x14ac:dyDescent="0.25">
      <c r="A185" s="1"/>
      <c r="B185" s="1"/>
      <c r="C185" s="1"/>
      <c r="D185" s="1" t="s">
        <v>198</v>
      </c>
      <c r="E185" s="1">
        <v>20.440000000000001</v>
      </c>
      <c r="F185" s="1">
        <v>20.75</v>
      </c>
      <c r="G185" s="1">
        <v>20.53</v>
      </c>
      <c r="H185" s="1">
        <v>20.28</v>
      </c>
      <c r="I185" s="1">
        <v>20.91</v>
      </c>
      <c r="J185" s="1">
        <v>21.81</v>
      </c>
      <c r="K185" s="1">
        <v>19.55</v>
      </c>
      <c r="L185" s="1">
        <v>21.17</v>
      </c>
      <c r="M185" s="1">
        <v>21.14</v>
      </c>
      <c r="N185" s="1">
        <v>22.7</v>
      </c>
      <c r="O185" s="1">
        <v>20.5</v>
      </c>
      <c r="P185" s="1">
        <v>20.61</v>
      </c>
      <c r="Q185" s="1">
        <v>22.16</v>
      </c>
      <c r="R185" s="1">
        <v>22.62</v>
      </c>
      <c r="S185" s="1">
        <v>21.13</v>
      </c>
      <c r="T185" s="1">
        <v>21.25</v>
      </c>
      <c r="U185" s="1">
        <v>22.24</v>
      </c>
      <c r="V185" s="1">
        <v>18.25</v>
      </c>
      <c r="W185" s="1">
        <v>20.81</v>
      </c>
      <c r="X185" s="1">
        <v>20.51</v>
      </c>
      <c r="Y185" s="1">
        <v>20.11</v>
      </c>
      <c r="Z185" s="1">
        <v>20.56</v>
      </c>
      <c r="AA185" s="1">
        <v>22.05</v>
      </c>
      <c r="AB185" s="1">
        <v>19.690000000000001</v>
      </c>
      <c r="AC185" s="1">
        <v>17.79</v>
      </c>
      <c r="AD185" s="1">
        <v>19.920000000000002</v>
      </c>
      <c r="AE185" s="1">
        <v>23.14</v>
      </c>
      <c r="AF185" s="1">
        <v>21.6</v>
      </c>
      <c r="AG185" s="1">
        <v>20.440000000000001</v>
      </c>
      <c r="AH185" s="1">
        <v>20.56</v>
      </c>
      <c r="AI185" s="1">
        <v>20.51</v>
      </c>
      <c r="AJ185" s="1">
        <v>21.68</v>
      </c>
      <c r="AK185" s="1">
        <v>18.87</v>
      </c>
      <c r="AL185" s="1">
        <v>19.27</v>
      </c>
      <c r="AM185" s="1">
        <v>20.6</v>
      </c>
      <c r="AN185" s="1">
        <v>21.16</v>
      </c>
      <c r="AO185" s="1">
        <v>21.48</v>
      </c>
      <c r="AP185" s="1">
        <v>20.11</v>
      </c>
      <c r="AQ185" s="1">
        <v>19.72</v>
      </c>
      <c r="AR185" s="1">
        <v>19.5</v>
      </c>
      <c r="AS185" s="1">
        <v>20.25</v>
      </c>
      <c r="AT185" s="1">
        <v>19.98</v>
      </c>
      <c r="AU185" s="1">
        <v>22.89</v>
      </c>
      <c r="AV185" s="1">
        <v>20.64</v>
      </c>
      <c r="AW185" s="1">
        <v>19.52</v>
      </c>
      <c r="AX185" s="1">
        <v>19.68</v>
      </c>
      <c r="AY185" s="1">
        <v>19.739999999999998</v>
      </c>
      <c r="AZ185" s="1">
        <v>19.57</v>
      </c>
    </row>
  </sheetData>
  <conditionalFormatting sqref="F183:AZ183">
    <cfRule type="cellIs" dxfId="2" priority="1" operator="greaterThan">
      <formula>7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B185"/>
  <sheetViews>
    <sheetView topLeftCell="A157" workbookViewId="0">
      <selection activeCell="N189" sqref="N189"/>
    </sheetView>
  </sheetViews>
  <sheetFormatPr defaultRowHeight="15" x14ac:dyDescent="0.25"/>
  <cols>
    <col min="4" max="4" width="18" bestFit="1" customWidth="1"/>
    <col min="5" max="52" width="8.85546875" style="31"/>
    <col min="53" max="53" width="10.42578125" style="31" bestFit="1" customWidth="1"/>
    <col min="54" max="54" width="11.7109375" style="31" bestFit="1" customWidth="1"/>
  </cols>
  <sheetData>
    <row r="1" spans="1:54" s="41" customFormat="1" x14ac:dyDescent="0.25">
      <c r="A1" s="41" t="s">
        <v>683</v>
      </c>
      <c r="E1" s="41" t="s">
        <v>211</v>
      </c>
      <c r="F1" s="41" t="s">
        <v>211</v>
      </c>
      <c r="G1" s="41" t="s">
        <v>668</v>
      </c>
      <c r="H1" s="41" t="s">
        <v>212</v>
      </c>
      <c r="I1" s="41" t="s">
        <v>213</v>
      </c>
      <c r="J1" s="41" t="s">
        <v>213</v>
      </c>
      <c r="K1" s="41" t="s">
        <v>214</v>
      </c>
      <c r="L1" s="41" t="s">
        <v>214</v>
      </c>
      <c r="M1" s="41" t="s">
        <v>215</v>
      </c>
      <c r="N1" s="41" t="s">
        <v>668</v>
      </c>
      <c r="O1" s="41" t="s">
        <v>612</v>
      </c>
      <c r="P1" s="41" t="s">
        <v>612</v>
      </c>
      <c r="Q1" s="41" t="s">
        <v>616</v>
      </c>
      <c r="R1" s="41" t="s">
        <v>616</v>
      </c>
      <c r="S1" s="41" t="s">
        <v>617</v>
      </c>
      <c r="T1" s="41" t="s">
        <v>617</v>
      </c>
      <c r="U1" s="41" t="s">
        <v>618</v>
      </c>
      <c r="V1" s="41" t="s">
        <v>618</v>
      </c>
      <c r="W1" s="41" t="s">
        <v>619</v>
      </c>
      <c r="X1" s="41" t="s">
        <v>619</v>
      </c>
      <c r="Y1" s="41" t="s">
        <v>671</v>
      </c>
      <c r="Z1" s="41" t="s">
        <v>671</v>
      </c>
      <c r="AA1" s="41" t="s">
        <v>630</v>
      </c>
      <c r="AB1" s="41" t="s">
        <v>630</v>
      </c>
      <c r="AC1" s="41" t="s">
        <v>635</v>
      </c>
      <c r="AD1" s="41" t="s">
        <v>635</v>
      </c>
      <c r="AE1" s="41" t="s">
        <v>636</v>
      </c>
      <c r="AF1" s="41" t="s">
        <v>636</v>
      </c>
      <c r="AG1" s="41" t="s">
        <v>639</v>
      </c>
      <c r="AH1" s="41" t="s">
        <v>639</v>
      </c>
      <c r="AI1" s="41" t="s">
        <v>642</v>
      </c>
      <c r="AJ1" s="41" t="s">
        <v>642</v>
      </c>
      <c r="AK1" s="41" t="s">
        <v>647</v>
      </c>
      <c r="AL1" s="41" t="s">
        <v>647</v>
      </c>
      <c r="AM1" s="41" t="s">
        <v>648</v>
      </c>
      <c r="AN1" s="41" t="s">
        <v>648</v>
      </c>
      <c r="AO1" s="41" t="s">
        <v>653</v>
      </c>
      <c r="AP1" s="41" t="s">
        <v>653</v>
      </c>
      <c r="AQ1" s="41" t="s">
        <v>654</v>
      </c>
      <c r="AR1" s="41" t="s">
        <v>654</v>
      </c>
      <c r="AS1" s="41" t="s">
        <v>661</v>
      </c>
      <c r="AT1" s="41" t="s">
        <v>661</v>
      </c>
      <c r="AU1" s="41" t="s">
        <v>662</v>
      </c>
      <c r="AV1" s="41" t="s">
        <v>662</v>
      </c>
      <c r="AW1" s="41" t="s">
        <v>663</v>
      </c>
      <c r="AX1" s="41" t="s">
        <v>663</v>
      </c>
      <c r="AY1" s="41" t="s">
        <v>666</v>
      </c>
      <c r="AZ1" s="41" t="s">
        <v>666</v>
      </c>
    </row>
    <row r="2" spans="1:54" s="33" customFormat="1" x14ac:dyDescent="0.25">
      <c r="A2" s="33" t="s">
        <v>602</v>
      </c>
      <c r="E2" s="33" t="s">
        <v>1</v>
      </c>
      <c r="F2" s="33" t="s">
        <v>2</v>
      </c>
      <c r="G2" s="33" t="s">
        <v>667</v>
      </c>
      <c r="H2" s="33" t="s">
        <v>205</v>
      </c>
      <c r="I2" s="33" t="s">
        <v>206</v>
      </c>
      <c r="J2" s="33" t="s">
        <v>207</v>
      </c>
      <c r="K2" s="33" t="s">
        <v>208</v>
      </c>
      <c r="L2" s="33" t="s">
        <v>209</v>
      </c>
      <c r="M2" s="33" t="s">
        <v>210</v>
      </c>
      <c r="N2" s="33" t="s">
        <v>669</v>
      </c>
      <c r="O2" s="33" t="s">
        <v>603</v>
      </c>
      <c r="P2" s="33" t="s">
        <v>604</v>
      </c>
      <c r="Q2" s="33" t="s">
        <v>626</v>
      </c>
      <c r="R2" s="33" t="s">
        <v>627</v>
      </c>
      <c r="S2" s="33" t="s">
        <v>620</v>
      </c>
      <c r="T2" s="33" t="s">
        <v>621</v>
      </c>
      <c r="U2" s="33" t="s">
        <v>622</v>
      </c>
      <c r="V2" s="33" t="s">
        <v>623</v>
      </c>
      <c r="W2" s="33" t="s">
        <v>624</v>
      </c>
      <c r="X2" s="33" t="s">
        <v>625</v>
      </c>
      <c r="Y2" s="33" t="s">
        <v>670</v>
      </c>
      <c r="Z2" s="33" t="s">
        <v>672</v>
      </c>
      <c r="AA2" s="33" t="s">
        <v>628</v>
      </c>
      <c r="AB2" s="33" t="s">
        <v>629</v>
      </c>
      <c r="AC2" s="33" t="s">
        <v>631</v>
      </c>
      <c r="AD2" s="33" t="s">
        <v>632</v>
      </c>
      <c r="AE2" s="33" t="s">
        <v>633</v>
      </c>
      <c r="AF2" s="33" t="s">
        <v>634</v>
      </c>
      <c r="AG2" s="33" t="s">
        <v>637</v>
      </c>
      <c r="AH2" s="33" t="s">
        <v>638</v>
      </c>
      <c r="AI2" s="33" t="s">
        <v>640</v>
      </c>
      <c r="AJ2" s="33" t="s">
        <v>641</v>
      </c>
      <c r="AK2" s="33" t="s">
        <v>643</v>
      </c>
      <c r="AL2" s="33" t="s">
        <v>644</v>
      </c>
      <c r="AM2" s="33" t="s">
        <v>645</v>
      </c>
      <c r="AN2" s="33" t="s">
        <v>646</v>
      </c>
      <c r="AO2" s="33" t="s">
        <v>649</v>
      </c>
      <c r="AP2" s="33" t="s">
        <v>650</v>
      </c>
      <c r="AQ2" s="33" t="s">
        <v>651</v>
      </c>
      <c r="AR2" s="33" t="s">
        <v>652</v>
      </c>
      <c r="AS2" s="33" t="s">
        <v>655</v>
      </c>
      <c r="AT2" s="33" t="s">
        <v>656</v>
      </c>
      <c r="AU2" s="33" t="s">
        <v>657</v>
      </c>
      <c r="AV2" s="33" t="s">
        <v>658</v>
      </c>
      <c r="AW2" s="33" t="s">
        <v>659</v>
      </c>
      <c r="AX2" s="33" t="s">
        <v>660</v>
      </c>
      <c r="AY2" s="33" t="s">
        <v>664</v>
      </c>
      <c r="AZ2" s="33" t="s">
        <v>665</v>
      </c>
    </row>
    <row r="3" spans="1:54" s="71" customFormat="1" x14ac:dyDescent="0.25">
      <c r="A3" s="71" t="s">
        <v>673</v>
      </c>
      <c r="E3" s="71">
        <v>400</v>
      </c>
      <c r="F3" s="71">
        <v>400</v>
      </c>
      <c r="G3" s="71">
        <v>400</v>
      </c>
      <c r="H3" s="71">
        <v>401</v>
      </c>
      <c r="I3" s="71">
        <v>401</v>
      </c>
      <c r="J3" s="71">
        <v>401</v>
      </c>
      <c r="K3" s="71">
        <v>402</v>
      </c>
      <c r="L3" s="71">
        <v>402</v>
      </c>
      <c r="M3" s="71">
        <v>402</v>
      </c>
      <c r="N3" s="71">
        <v>403</v>
      </c>
      <c r="O3" s="71">
        <v>403</v>
      </c>
      <c r="P3" s="71">
        <v>403</v>
      </c>
      <c r="Q3" s="71">
        <v>405</v>
      </c>
      <c r="R3" s="71">
        <v>405</v>
      </c>
      <c r="S3" s="71">
        <v>405</v>
      </c>
      <c r="T3" s="71">
        <v>406</v>
      </c>
      <c r="U3" s="71">
        <v>406</v>
      </c>
      <c r="V3" s="71">
        <v>406</v>
      </c>
      <c r="W3" s="71">
        <v>407</v>
      </c>
      <c r="X3" s="71">
        <v>407</v>
      </c>
      <c r="Y3" s="71">
        <v>407</v>
      </c>
      <c r="Z3" s="71">
        <v>408</v>
      </c>
      <c r="AA3" s="71">
        <v>408</v>
      </c>
      <c r="AB3" s="71">
        <v>408</v>
      </c>
      <c r="AC3" s="71">
        <v>409</v>
      </c>
      <c r="AD3" s="71">
        <v>409</v>
      </c>
      <c r="AE3" s="71">
        <v>409</v>
      </c>
      <c r="AF3" s="71">
        <v>410</v>
      </c>
      <c r="AG3" s="71">
        <v>410</v>
      </c>
      <c r="AH3" s="71">
        <v>410</v>
      </c>
      <c r="AI3" s="71">
        <v>412</v>
      </c>
      <c r="AJ3" s="71">
        <v>412</v>
      </c>
      <c r="AK3" s="71">
        <v>412</v>
      </c>
      <c r="AL3" s="71">
        <v>413</v>
      </c>
      <c r="AM3" s="71">
        <v>413</v>
      </c>
      <c r="AN3" s="71">
        <v>413</v>
      </c>
      <c r="AO3" s="71">
        <v>414</v>
      </c>
      <c r="AP3" s="71">
        <v>414</v>
      </c>
      <c r="AQ3" s="71">
        <v>414</v>
      </c>
      <c r="AR3" s="71">
        <v>415</v>
      </c>
      <c r="AS3" s="71">
        <v>415</v>
      </c>
      <c r="AT3" s="71">
        <v>415</v>
      </c>
      <c r="AU3" s="71">
        <v>417</v>
      </c>
      <c r="AV3" s="71">
        <v>417</v>
      </c>
      <c r="AW3" s="71">
        <v>417</v>
      </c>
      <c r="AX3" s="71">
        <v>419</v>
      </c>
      <c r="AY3" s="71">
        <v>419</v>
      </c>
      <c r="AZ3" s="71">
        <v>419</v>
      </c>
    </row>
    <row r="4" spans="1:54" s="31" customFormat="1" x14ac:dyDescent="0.25">
      <c r="A4" s="31" t="s">
        <v>674</v>
      </c>
      <c r="B4" s="31" t="s">
        <v>217</v>
      </c>
      <c r="C4" s="31" t="s">
        <v>216</v>
      </c>
      <c r="D4" s="31" t="s">
        <v>0</v>
      </c>
      <c r="E4" s="36" t="s">
        <v>675</v>
      </c>
      <c r="F4" s="31" t="s">
        <v>676</v>
      </c>
      <c r="G4" s="31" t="s">
        <v>677</v>
      </c>
      <c r="H4" s="36" t="s">
        <v>675</v>
      </c>
      <c r="I4" s="31" t="s">
        <v>676</v>
      </c>
      <c r="J4" s="31" t="s">
        <v>677</v>
      </c>
      <c r="K4" s="36" t="s">
        <v>675</v>
      </c>
      <c r="L4" s="31" t="s">
        <v>676</v>
      </c>
      <c r="M4" s="31" t="s">
        <v>677</v>
      </c>
      <c r="N4" s="36" t="s">
        <v>675</v>
      </c>
      <c r="O4" s="31" t="s">
        <v>676</v>
      </c>
      <c r="P4" s="31" t="s">
        <v>677</v>
      </c>
      <c r="Q4" s="36" t="s">
        <v>675</v>
      </c>
      <c r="R4" s="31" t="s">
        <v>676</v>
      </c>
      <c r="S4" s="31" t="s">
        <v>677</v>
      </c>
      <c r="T4" s="36" t="s">
        <v>675</v>
      </c>
      <c r="U4" s="31" t="s">
        <v>676</v>
      </c>
      <c r="V4" s="31" t="s">
        <v>677</v>
      </c>
      <c r="W4" s="36" t="s">
        <v>675</v>
      </c>
      <c r="X4" s="31" t="s">
        <v>676</v>
      </c>
      <c r="Y4" s="31" t="s">
        <v>677</v>
      </c>
      <c r="Z4" s="36" t="s">
        <v>675</v>
      </c>
      <c r="AA4" s="31" t="s">
        <v>676</v>
      </c>
      <c r="AB4" s="31" t="s">
        <v>677</v>
      </c>
      <c r="AC4" s="36" t="s">
        <v>675</v>
      </c>
      <c r="AD4" s="31" t="s">
        <v>676</v>
      </c>
      <c r="AE4" s="31" t="s">
        <v>677</v>
      </c>
      <c r="AF4" s="36" t="s">
        <v>675</v>
      </c>
      <c r="AG4" s="31" t="s">
        <v>676</v>
      </c>
      <c r="AH4" s="31" t="s">
        <v>677</v>
      </c>
      <c r="AI4" s="36" t="s">
        <v>675</v>
      </c>
      <c r="AJ4" s="31" t="s">
        <v>676</v>
      </c>
      <c r="AK4" s="31" t="s">
        <v>677</v>
      </c>
      <c r="AL4" s="36" t="s">
        <v>675</v>
      </c>
      <c r="AM4" s="31" t="s">
        <v>676</v>
      </c>
      <c r="AN4" s="31" t="s">
        <v>677</v>
      </c>
      <c r="AO4" s="36" t="s">
        <v>675</v>
      </c>
      <c r="AP4" s="31" t="s">
        <v>676</v>
      </c>
      <c r="AQ4" s="31" t="s">
        <v>677</v>
      </c>
      <c r="AR4" s="36" t="s">
        <v>675</v>
      </c>
      <c r="AS4" s="31" t="s">
        <v>676</v>
      </c>
      <c r="AT4" s="31" t="s">
        <v>677</v>
      </c>
      <c r="AU4" s="36" t="s">
        <v>675</v>
      </c>
      <c r="AV4" s="31" t="s">
        <v>676</v>
      </c>
      <c r="AW4" s="31" t="s">
        <v>677</v>
      </c>
      <c r="AX4" s="36" t="s">
        <v>675</v>
      </c>
      <c r="AY4" s="31" t="s">
        <v>676</v>
      </c>
      <c r="AZ4" s="31" t="s">
        <v>677</v>
      </c>
      <c r="BA4" s="31" t="s">
        <v>687</v>
      </c>
      <c r="BB4" s="31" t="s">
        <v>688</v>
      </c>
    </row>
    <row r="5" spans="1:54" x14ac:dyDescent="0.25">
      <c r="A5" s="23">
        <v>1</v>
      </c>
      <c r="B5" s="23" t="s">
        <v>410</v>
      </c>
      <c r="C5" s="23" t="s">
        <v>218</v>
      </c>
      <c r="D5" s="26" t="s">
        <v>3</v>
      </c>
      <c r="E5" s="37">
        <v>28.7</v>
      </c>
      <c r="F5" s="34">
        <v>31.18</v>
      </c>
      <c r="G5" s="34">
        <v>29.46</v>
      </c>
      <c r="H5" s="34">
        <v>30.74</v>
      </c>
      <c r="I5" s="34">
        <v>30.23</v>
      </c>
      <c r="J5" s="34">
        <v>31.19</v>
      </c>
      <c r="K5" s="34">
        <v>29.08</v>
      </c>
      <c r="L5" s="34">
        <v>30.16</v>
      </c>
      <c r="M5" s="34">
        <v>30.45</v>
      </c>
      <c r="N5" s="34">
        <v>31.77</v>
      </c>
      <c r="O5" s="34">
        <v>29.6</v>
      </c>
      <c r="P5" s="34">
        <v>29.84</v>
      </c>
      <c r="Q5" s="34">
        <v>29.9</v>
      </c>
      <c r="R5" s="34">
        <v>31.44</v>
      </c>
      <c r="S5" s="34">
        <v>29.43</v>
      </c>
      <c r="T5" s="34">
        <v>31.45</v>
      </c>
      <c r="U5" s="34">
        <v>31.92</v>
      </c>
      <c r="V5" s="34">
        <v>29.62</v>
      </c>
      <c r="W5" s="34">
        <v>29.67</v>
      </c>
      <c r="X5" s="34">
        <v>29.59</v>
      </c>
      <c r="Y5" s="34">
        <v>29.19</v>
      </c>
      <c r="Z5" s="34">
        <v>29.56</v>
      </c>
      <c r="AA5" s="34">
        <v>31.24</v>
      </c>
      <c r="AB5" s="34">
        <v>29.86</v>
      </c>
      <c r="AC5" s="34">
        <v>28.96</v>
      </c>
      <c r="AD5" s="34">
        <v>29.24</v>
      </c>
      <c r="AE5" s="34">
        <v>31.63</v>
      </c>
      <c r="AF5" s="34">
        <v>30.83</v>
      </c>
      <c r="AG5" s="34">
        <v>30.1</v>
      </c>
      <c r="AH5" s="34">
        <v>30.69</v>
      </c>
      <c r="AI5" s="34">
        <v>29.52</v>
      </c>
      <c r="AJ5" s="34">
        <v>30.27</v>
      </c>
      <c r="AK5" s="34">
        <v>29.69</v>
      </c>
      <c r="AL5" s="34">
        <v>28.98</v>
      </c>
      <c r="AM5" s="34">
        <v>29.25</v>
      </c>
      <c r="AN5" s="34">
        <v>29.2</v>
      </c>
      <c r="AO5" s="34">
        <v>29.89</v>
      </c>
      <c r="AP5" s="34">
        <v>29.49</v>
      </c>
      <c r="AQ5" s="34">
        <v>28.21</v>
      </c>
      <c r="AR5" s="34">
        <v>29.61</v>
      </c>
      <c r="AS5" s="34">
        <v>29.74</v>
      </c>
      <c r="AT5" s="34">
        <v>29.89</v>
      </c>
      <c r="AU5" s="34">
        <v>30.01</v>
      </c>
      <c r="AV5" s="34">
        <v>28.63</v>
      </c>
      <c r="AW5" s="34">
        <v>28.83</v>
      </c>
      <c r="AX5" s="34">
        <v>29.43</v>
      </c>
      <c r="AY5" s="34">
        <v>29.64</v>
      </c>
      <c r="AZ5" s="34">
        <v>29.07</v>
      </c>
      <c r="BA5" s="32">
        <f>AVERAGE(E5:AZ5)</f>
        <v>29.918125000000007</v>
      </c>
      <c r="BB5" s="59">
        <f>(48-COUNTBLANK(E5:AZ5))/48*100</f>
        <v>100</v>
      </c>
    </row>
    <row r="6" spans="1:54" x14ac:dyDescent="0.25">
      <c r="A6" s="24">
        <v>2</v>
      </c>
      <c r="B6" s="24" t="s">
        <v>411</v>
      </c>
      <c r="C6" s="24" t="s">
        <v>219</v>
      </c>
      <c r="D6" s="24" t="s">
        <v>4</v>
      </c>
      <c r="E6" s="35">
        <v>32.18</v>
      </c>
      <c r="F6" s="35">
        <v>33.01</v>
      </c>
      <c r="G6" s="35">
        <v>32.03</v>
      </c>
      <c r="H6" s="35">
        <v>33.35</v>
      </c>
      <c r="I6" s="35">
        <v>32.869999999999997</v>
      </c>
      <c r="J6" s="35">
        <v>34.15</v>
      </c>
      <c r="K6" s="35">
        <v>32.5</v>
      </c>
      <c r="L6" s="35">
        <v>32.9</v>
      </c>
      <c r="M6" s="35">
        <v>33.549999999999997</v>
      </c>
      <c r="N6" s="63"/>
      <c r="O6" s="35">
        <v>32.14</v>
      </c>
      <c r="P6" s="35">
        <v>32.770000000000003</v>
      </c>
      <c r="Q6" s="35">
        <v>32.68</v>
      </c>
      <c r="R6" s="35">
        <v>34.81</v>
      </c>
      <c r="S6" s="35">
        <v>32.97</v>
      </c>
      <c r="T6" s="35">
        <v>33.21</v>
      </c>
      <c r="U6" s="63"/>
      <c r="V6" s="35">
        <v>30.97</v>
      </c>
      <c r="W6" s="35">
        <v>32.57</v>
      </c>
      <c r="X6" s="35">
        <v>33.06</v>
      </c>
      <c r="Y6" s="35">
        <v>32.270000000000003</v>
      </c>
      <c r="Z6" s="35">
        <v>32.28</v>
      </c>
      <c r="AA6" s="35">
        <v>33.35</v>
      </c>
      <c r="AB6" s="35">
        <v>31.25</v>
      </c>
      <c r="AC6" s="35">
        <v>30.93</v>
      </c>
      <c r="AD6" s="35">
        <v>32.549999999999997</v>
      </c>
      <c r="AE6" s="35">
        <v>34.869999999999997</v>
      </c>
      <c r="AF6" s="35">
        <v>32.92</v>
      </c>
      <c r="AG6" s="35">
        <v>32.880000000000003</v>
      </c>
      <c r="AH6" s="35">
        <v>32.9</v>
      </c>
      <c r="AI6" s="35">
        <v>31.79</v>
      </c>
      <c r="AJ6" s="35">
        <v>32.76</v>
      </c>
      <c r="AK6" s="35">
        <v>31</v>
      </c>
      <c r="AL6" s="35">
        <v>31.9</v>
      </c>
      <c r="AM6" s="35">
        <v>32.619999999999997</v>
      </c>
      <c r="AN6" s="35">
        <v>33.25</v>
      </c>
      <c r="AO6" s="35">
        <v>32.35</v>
      </c>
      <c r="AP6" s="35">
        <v>32.020000000000003</v>
      </c>
      <c r="AQ6" s="35">
        <v>31.54</v>
      </c>
      <c r="AR6" s="35">
        <v>31.53</v>
      </c>
      <c r="AS6" s="35">
        <v>32.659999999999997</v>
      </c>
      <c r="AT6" s="35">
        <v>32.31</v>
      </c>
      <c r="AU6" s="35">
        <v>33.869999999999997</v>
      </c>
      <c r="AV6" s="35">
        <v>32.68</v>
      </c>
      <c r="AW6" s="35">
        <v>31.36</v>
      </c>
      <c r="AX6" s="35">
        <v>31.74</v>
      </c>
      <c r="AY6" s="35">
        <v>32.56</v>
      </c>
      <c r="AZ6" s="35">
        <v>31.12</v>
      </c>
      <c r="BA6" s="32">
        <f t="shared" ref="BA6:BA69" si="0">AVERAGE(E6:AZ6)</f>
        <v>32.543043478260856</v>
      </c>
      <c r="BB6" s="59">
        <f t="shared" ref="BB6:BB69" si="1">(48-COUNTBLANK(E6:AZ6))/48*100</f>
        <v>95.833333333333343</v>
      </c>
    </row>
    <row r="7" spans="1:54" x14ac:dyDescent="0.25">
      <c r="A7" s="23">
        <v>5</v>
      </c>
      <c r="B7" s="23" t="s">
        <v>414</v>
      </c>
      <c r="C7" s="23" t="s">
        <v>222</v>
      </c>
      <c r="D7" s="23" t="s">
        <v>7</v>
      </c>
      <c r="E7" s="34">
        <v>26.27</v>
      </c>
      <c r="F7" s="34">
        <v>29.1</v>
      </c>
      <c r="G7" s="34">
        <v>27.84</v>
      </c>
      <c r="H7" s="34">
        <v>29.13</v>
      </c>
      <c r="I7" s="34">
        <v>28.18</v>
      </c>
      <c r="J7" s="34">
        <v>29.85</v>
      </c>
      <c r="K7" s="34">
        <v>26.59</v>
      </c>
      <c r="L7" s="34">
        <v>27.65</v>
      </c>
      <c r="M7" s="34">
        <v>28.3</v>
      </c>
      <c r="N7" s="34">
        <v>29.64</v>
      </c>
      <c r="O7" s="34">
        <v>27.11</v>
      </c>
      <c r="P7" s="34">
        <v>27.3</v>
      </c>
      <c r="Q7" s="34">
        <v>27.48</v>
      </c>
      <c r="R7" s="34">
        <v>29.43</v>
      </c>
      <c r="S7" s="34">
        <v>27.2</v>
      </c>
      <c r="T7" s="34">
        <v>29.51</v>
      </c>
      <c r="U7" s="34">
        <v>29.89</v>
      </c>
      <c r="V7" s="34">
        <v>28.24</v>
      </c>
      <c r="W7" s="34">
        <v>27.33</v>
      </c>
      <c r="X7" s="34">
        <v>27.24</v>
      </c>
      <c r="Y7" s="34">
        <v>27.55</v>
      </c>
      <c r="Z7" s="34">
        <v>27.91</v>
      </c>
      <c r="AA7" s="34">
        <v>28.98</v>
      </c>
      <c r="AB7" s="34">
        <v>27.84</v>
      </c>
      <c r="AC7" s="34">
        <v>27.91</v>
      </c>
      <c r="AD7" s="34">
        <v>27.26</v>
      </c>
      <c r="AE7" s="34">
        <v>29.44</v>
      </c>
      <c r="AF7" s="34">
        <v>28.71</v>
      </c>
      <c r="AG7" s="34">
        <v>28.53</v>
      </c>
      <c r="AH7" s="34">
        <v>28.85</v>
      </c>
      <c r="AI7" s="34">
        <v>27.12</v>
      </c>
      <c r="AJ7" s="34">
        <v>28.1</v>
      </c>
      <c r="AK7" s="34">
        <v>28.34</v>
      </c>
      <c r="AL7" s="34">
        <v>27.28</v>
      </c>
      <c r="AM7" s="34">
        <v>27.34</v>
      </c>
      <c r="AN7" s="34">
        <v>27.72</v>
      </c>
      <c r="AO7" s="34">
        <v>27.45</v>
      </c>
      <c r="AP7" s="34">
        <v>27.26</v>
      </c>
      <c r="AQ7" s="34">
        <v>25.99</v>
      </c>
      <c r="AR7" s="34">
        <v>27.84</v>
      </c>
      <c r="AS7" s="34">
        <v>28.01</v>
      </c>
      <c r="AT7" s="34">
        <v>28.47</v>
      </c>
      <c r="AU7" s="34">
        <v>27.87</v>
      </c>
      <c r="AV7" s="34">
        <v>26.66</v>
      </c>
      <c r="AW7" s="34">
        <v>26.86</v>
      </c>
      <c r="AX7" s="34">
        <v>26.83</v>
      </c>
      <c r="AY7" s="34">
        <v>27.65</v>
      </c>
      <c r="AZ7" s="34">
        <v>26.59</v>
      </c>
      <c r="BA7" s="32">
        <f t="shared" si="0"/>
        <v>27.909166666666664</v>
      </c>
      <c r="BB7" s="59">
        <f t="shared" si="1"/>
        <v>100</v>
      </c>
    </row>
    <row r="8" spans="1:54" x14ac:dyDescent="0.25">
      <c r="A8" s="24">
        <v>6</v>
      </c>
      <c r="B8" s="24" t="s">
        <v>415</v>
      </c>
      <c r="C8" s="24" t="s">
        <v>223</v>
      </c>
      <c r="D8" s="4" t="s">
        <v>8</v>
      </c>
      <c r="E8" s="35">
        <v>32.76</v>
      </c>
      <c r="F8" s="35">
        <v>34.659999999999997</v>
      </c>
      <c r="G8" s="35">
        <v>33.79</v>
      </c>
      <c r="H8" s="63"/>
      <c r="I8" s="35">
        <v>34.979999999999997</v>
      </c>
      <c r="J8" s="67"/>
      <c r="K8" s="35">
        <v>31.07</v>
      </c>
      <c r="L8" s="35">
        <v>32.479999999999997</v>
      </c>
      <c r="M8" s="35">
        <v>32.83</v>
      </c>
      <c r="N8" s="35">
        <v>33.630000000000003</v>
      </c>
      <c r="O8" s="35">
        <v>31.73</v>
      </c>
      <c r="P8" s="35">
        <v>31.58</v>
      </c>
      <c r="Q8" s="35">
        <v>32.53</v>
      </c>
      <c r="R8" s="35">
        <v>36</v>
      </c>
      <c r="S8" s="35">
        <v>31.92</v>
      </c>
      <c r="T8" s="63"/>
      <c r="U8" s="35">
        <v>34.049999999999997</v>
      </c>
      <c r="V8" s="35">
        <v>33.51</v>
      </c>
      <c r="W8" s="35">
        <v>32.07</v>
      </c>
      <c r="X8" s="35">
        <v>31.93</v>
      </c>
      <c r="Y8" s="35">
        <v>32.1</v>
      </c>
      <c r="Z8" s="35">
        <v>32.119999999999997</v>
      </c>
      <c r="AA8" s="35">
        <v>32.909999999999997</v>
      </c>
      <c r="AB8" s="35">
        <v>32.33</v>
      </c>
      <c r="AC8" s="35">
        <v>31.95</v>
      </c>
      <c r="AD8" s="35">
        <v>30.86</v>
      </c>
      <c r="AE8" s="35">
        <v>33.06</v>
      </c>
      <c r="AF8" s="35">
        <v>32.03</v>
      </c>
      <c r="AG8" s="35">
        <v>31.61</v>
      </c>
      <c r="AH8" s="35">
        <v>32.950000000000003</v>
      </c>
      <c r="AI8" s="35">
        <v>31.12</v>
      </c>
      <c r="AJ8" s="35">
        <v>32.61</v>
      </c>
      <c r="AK8" s="35">
        <v>33.19</v>
      </c>
      <c r="AL8" s="35">
        <v>32.479999999999997</v>
      </c>
      <c r="AM8" s="35">
        <v>32.26</v>
      </c>
      <c r="AN8" s="35">
        <v>32.97</v>
      </c>
      <c r="AO8" s="35">
        <v>31.98</v>
      </c>
      <c r="AP8" s="35">
        <v>32.64</v>
      </c>
      <c r="AQ8" s="35">
        <v>30.86</v>
      </c>
      <c r="AR8" s="35">
        <v>31.87</v>
      </c>
      <c r="AS8" s="35">
        <v>31.77</v>
      </c>
      <c r="AT8" s="35">
        <v>32</v>
      </c>
      <c r="AU8" s="35">
        <v>33.090000000000003</v>
      </c>
      <c r="AV8" s="35">
        <v>31.82</v>
      </c>
      <c r="AW8" s="35">
        <v>31.83</v>
      </c>
      <c r="AX8" s="35">
        <v>31.6</v>
      </c>
      <c r="AY8" s="35">
        <v>32.880000000000003</v>
      </c>
      <c r="AZ8" s="35">
        <v>31.87</v>
      </c>
      <c r="BA8" s="32">
        <f t="shared" si="0"/>
        <v>32.495111111111108</v>
      </c>
      <c r="BB8" s="59">
        <f t="shared" si="1"/>
        <v>93.75</v>
      </c>
    </row>
    <row r="9" spans="1:54" x14ac:dyDescent="0.25">
      <c r="A9" s="23">
        <v>7</v>
      </c>
      <c r="B9" s="23" t="s">
        <v>416</v>
      </c>
      <c r="C9" s="23" t="s">
        <v>224</v>
      </c>
      <c r="D9" s="23" t="s">
        <v>9</v>
      </c>
      <c r="E9" s="34">
        <v>29.51</v>
      </c>
      <c r="F9" s="34">
        <v>33.29</v>
      </c>
      <c r="G9" s="34">
        <v>29.95</v>
      </c>
      <c r="H9" s="34">
        <v>34.03</v>
      </c>
      <c r="I9" s="34">
        <v>33.299999999999997</v>
      </c>
      <c r="J9" s="64"/>
      <c r="K9" s="34">
        <v>30.85</v>
      </c>
      <c r="L9" s="34">
        <v>33.770000000000003</v>
      </c>
      <c r="M9" s="34">
        <v>33.56</v>
      </c>
      <c r="N9" s="34">
        <v>32.86</v>
      </c>
      <c r="O9" s="34">
        <v>32.42</v>
      </c>
      <c r="P9" s="34">
        <v>32.42</v>
      </c>
      <c r="Q9" s="34">
        <v>31.77</v>
      </c>
      <c r="R9" s="64"/>
      <c r="S9" s="34">
        <v>31.8</v>
      </c>
      <c r="T9" s="34">
        <v>34.75</v>
      </c>
      <c r="U9" s="64"/>
      <c r="V9" s="34">
        <v>32.97</v>
      </c>
      <c r="W9" s="34">
        <v>31.26</v>
      </c>
      <c r="X9" s="34">
        <v>31.89</v>
      </c>
      <c r="Y9" s="34">
        <v>29.97</v>
      </c>
      <c r="Z9" s="34">
        <v>30.77</v>
      </c>
      <c r="AA9" s="34">
        <v>34.47</v>
      </c>
      <c r="AB9" s="34">
        <v>33.770000000000003</v>
      </c>
      <c r="AC9" s="34">
        <v>31.87</v>
      </c>
      <c r="AD9" s="34">
        <v>31.83</v>
      </c>
      <c r="AE9" s="34">
        <v>33.840000000000003</v>
      </c>
      <c r="AF9" s="34">
        <v>33.909999999999997</v>
      </c>
      <c r="AG9" s="34">
        <v>32.96</v>
      </c>
      <c r="AH9" s="34">
        <v>33.42</v>
      </c>
      <c r="AI9" s="34">
        <v>31.84</v>
      </c>
      <c r="AJ9" s="34">
        <v>33.770000000000003</v>
      </c>
      <c r="AK9" s="34">
        <v>32.51</v>
      </c>
      <c r="AL9" s="34">
        <v>31.64</v>
      </c>
      <c r="AM9" s="34">
        <v>29.53</v>
      </c>
      <c r="AN9" s="34">
        <v>29.91</v>
      </c>
      <c r="AO9" s="34">
        <v>30.56</v>
      </c>
      <c r="AP9" s="34">
        <v>30.67</v>
      </c>
      <c r="AQ9" s="34">
        <v>29.45</v>
      </c>
      <c r="AR9" s="34">
        <v>30.8</v>
      </c>
      <c r="AS9" s="34">
        <v>30.88</v>
      </c>
      <c r="AT9" s="34">
        <v>31</v>
      </c>
      <c r="AU9" s="34">
        <v>31.21</v>
      </c>
      <c r="AV9" s="34">
        <v>29.61</v>
      </c>
      <c r="AW9" s="34">
        <v>29.44</v>
      </c>
      <c r="AX9" s="34">
        <v>30.15</v>
      </c>
      <c r="AY9" s="34">
        <v>31.22</v>
      </c>
      <c r="AZ9" s="34">
        <v>30.72</v>
      </c>
      <c r="BA9" s="32">
        <f t="shared" si="0"/>
        <v>31.824888888888896</v>
      </c>
      <c r="BB9" s="59">
        <f t="shared" si="1"/>
        <v>93.75</v>
      </c>
    </row>
    <row r="10" spans="1:54" x14ac:dyDescent="0.25">
      <c r="A10" s="24">
        <v>8</v>
      </c>
      <c r="B10" s="24" t="s">
        <v>417</v>
      </c>
      <c r="C10" s="24" t="s">
        <v>225</v>
      </c>
      <c r="D10" s="24" t="s">
        <v>10</v>
      </c>
      <c r="E10" s="35">
        <v>34.32</v>
      </c>
      <c r="F10" s="67"/>
      <c r="G10" s="35">
        <v>34.200000000000003</v>
      </c>
      <c r="H10" s="63"/>
      <c r="I10" s="35">
        <v>34.64</v>
      </c>
      <c r="J10" s="35"/>
      <c r="K10" s="35">
        <v>32.020000000000003</v>
      </c>
      <c r="L10" s="35">
        <v>33.61</v>
      </c>
      <c r="M10" s="35">
        <v>34.01</v>
      </c>
      <c r="N10" s="35">
        <v>34.21</v>
      </c>
      <c r="O10" s="35">
        <v>32.630000000000003</v>
      </c>
      <c r="P10" s="35">
        <v>33.19</v>
      </c>
      <c r="Q10" s="35">
        <v>34.01</v>
      </c>
      <c r="R10" s="35">
        <v>34.68</v>
      </c>
      <c r="S10" s="35">
        <v>34.61</v>
      </c>
      <c r="T10" s="63"/>
      <c r="U10" s="63"/>
      <c r="V10" s="35">
        <v>33.83</v>
      </c>
      <c r="W10" s="35">
        <v>33.270000000000003</v>
      </c>
      <c r="X10" s="35">
        <v>32.869999999999997</v>
      </c>
      <c r="Y10" s="35">
        <v>33.47</v>
      </c>
      <c r="Z10" s="35">
        <v>32.700000000000003</v>
      </c>
      <c r="AA10" s="63"/>
      <c r="AB10" s="35">
        <v>32.69</v>
      </c>
      <c r="AC10" s="35">
        <v>32.99</v>
      </c>
      <c r="AD10" s="35">
        <v>32.03</v>
      </c>
      <c r="AE10" s="35">
        <v>34.549999999999997</v>
      </c>
      <c r="AF10" s="35">
        <v>33.56</v>
      </c>
      <c r="AG10" s="35">
        <v>33.270000000000003</v>
      </c>
      <c r="AH10" s="35">
        <v>33.76</v>
      </c>
      <c r="AI10" s="35">
        <v>32.26</v>
      </c>
      <c r="AJ10" s="35">
        <v>33.18</v>
      </c>
      <c r="AK10" s="35">
        <v>33.83</v>
      </c>
      <c r="AL10" s="35">
        <v>32.86</v>
      </c>
      <c r="AM10" s="35">
        <v>33.07</v>
      </c>
      <c r="AN10" s="35">
        <v>33.32</v>
      </c>
      <c r="AO10" s="67"/>
      <c r="AP10" s="35">
        <v>32.43</v>
      </c>
      <c r="AQ10" s="35">
        <v>32.46</v>
      </c>
      <c r="AR10" s="35">
        <v>32.479999999999997</v>
      </c>
      <c r="AS10" s="35">
        <v>32.72</v>
      </c>
      <c r="AT10" s="35">
        <v>33.08</v>
      </c>
      <c r="AU10" s="35">
        <v>33.299999999999997</v>
      </c>
      <c r="AV10" s="35">
        <v>32.619999999999997</v>
      </c>
      <c r="AW10" s="63"/>
      <c r="AX10" s="35">
        <v>34.590000000000003</v>
      </c>
      <c r="AY10" s="35">
        <v>34.130000000000003</v>
      </c>
      <c r="AZ10" s="63"/>
      <c r="BA10" s="32">
        <f t="shared" si="0"/>
        <v>33.370512820512815</v>
      </c>
      <c r="BB10" s="59">
        <f t="shared" si="1"/>
        <v>81.25</v>
      </c>
    </row>
    <row r="11" spans="1:54" x14ac:dyDescent="0.25">
      <c r="A11" s="23">
        <v>9</v>
      </c>
      <c r="B11" s="23" t="s">
        <v>418</v>
      </c>
      <c r="C11" s="23" t="s">
        <v>226</v>
      </c>
      <c r="D11" s="23" t="s">
        <v>11</v>
      </c>
      <c r="E11" s="34">
        <v>25.61</v>
      </c>
      <c r="F11" s="34">
        <v>27.91</v>
      </c>
      <c r="G11" s="34">
        <v>26.33</v>
      </c>
      <c r="H11" s="34">
        <v>27.98</v>
      </c>
      <c r="I11" s="34">
        <v>27.74</v>
      </c>
      <c r="J11" s="34">
        <v>28.77</v>
      </c>
      <c r="K11" s="34">
        <v>25.93</v>
      </c>
      <c r="L11" s="34">
        <v>27.53</v>
      </c>
      <c r="M11" s="34">
        <v>27.45</v>
      </c>
      <c r="N11" s="34">
        <v>28.07</v>
      </c>
      <c r="O11" s="34">
        <v>26.78</v>
      </c>
      <c r="P11" s="34">
        <v>26.57</v>
      </c>
      <c r="Q11" s="34">
        <v>26.84</v>
      </c>
      <c r="R11" s="34">
        <v>28.68</v>
      </c>
      <c r="S11" s="34">
        <v>26.44</v>
      </c>
      <c r="T11" s="34">
        <v>28.77</v>
      </c>
      <c r="U11" s="34">
        <v>29.21</v>
      </c>
      <c r="V11" s="34">
        <v>27.43</v>
      </c>
      <c r="W11" s="34">
        <v>26.44</v>
      </c>
      <c r="X11" s="34">
        <v>26.64</v>
      </c>
      <c r="Y11" s="34">
        <v>26.24</v>
      </c>
      <c r="Z11" s="34">
        <v>26.63</v>
      </c>
      <c r="AA11" s="34">
        <v>28.42</v>
      </c>
      <c r="AB11" s="34">
        <v>27.54</v>
      </c>
      <c r="AC11" s="34">
        <v>27.05</v>
      </c>
      <c r="AD11" s="34">
        <v>26.27</v>
      </c>
      <c r="AE11" s="34">
        <v>28.53</v>
      </c>
      <c r="AF11" s="34">
        <v>27.67</v>
      </c>
      <c r="AG11" s="34">
        <v>27.77</v>
      </c>
      <c r="AH11" s="34">
        <v>27.91</v>
      </c>
      <c r="AI11" s="34">
        <v>26.42</v>
      </c>
      <c r="AJ11" s="34">
        <v>27.61</v>
      </c>
      <c r="AK11" s="34">
        <v>26.95</v>
      </c>
      <c r="AL11" s="34">
        <v>26.3</v>
      </c>
      <c r="AM11" s="34">
        <v>26.05</v>
      </c>
      <c r="AN11" s="34">
        <v>26.32</v>
      </c>
      <c r="AO11" s="34">
        <v>26.53</v>
      </c>
      <c r="AP11" s="34">
        <v>26.26</v>
      </c>
      <c r="AQ11" s="34">
        <v>24.99</v>
      </c>
      <c r="AR11" s="34">
        <v>26.35</v>
      </c>
      <c r="AS11" s="34">
        <v>26.64</v>
      </c>
      <c r="AT11" s="34">
        <v>26.97</v>
      </c>
      <c r="AU11" s="34">
        <v>27.06</v>
      </c>
      <c r="AV11" s="34">
        <v>25.63</v>
      </c>
      <c r="AW11" s="34">
        <v>25.79</v>
      </c>
      <c r="AX11" s="34">
        <v>25.62</v>
      </c>
      <c r="AY11" s="34">
        <v>26.8</v>
      </c>
      <c r="AZ11" s="34">
        <v>25.74</v>
      </c>
      <c r="BA11" s="32">
        <f t="shared" si="0"/>
        <v>26.982916666666657</v>
      </c>
      <c r="BB11" s="59">
        <f t="shared" si="1"/>
        <v>100</v>
      </c>
    </row>
    <row r="12" spans="1:54" x14ac:dyDescent="0.25">
      <c r="A12" s="24">
        <v>10</v>
      </c>
      <c r="B12" s="24" t="s">
        <v>419</v>
      </c>
      <c r="C12" s="24" t="s">
        <v>227</v>
      </c>
      <c r="D12" s="24" t="s">
        <v>12</v>
      </c>
      <c r="E12" s="35">
        <v>32.409999999999997</v>
      </c>
      <c r="F12" s="35">
        <v>34.24</v>
      </c>
      <c r="G12" s="35">
        <v>33.229999999999997</v>
      </c>
      <c r="H12" s="63"/>
      <c r="I12" s="35">
        <v>33.72</v>
      </c>
      <c r="J12" s="63"/>
      <c r="K12" s="35">
        <v>32.75</v>
      </c>
      <c r="L12" s="35">
        <v>33.51</v>
      </c>
      <c r="M12" s="35">
        <v>33.619999999999997</v>
      </c>
      <c r="N12" s="63"/>
      <c r="O12" s="35">
        <v>33.479999999999997</v>
      </c>
      <c r="P12" s="35">
        <v>33.72</v>
      </c>
      <c r="Q12" s="35">
        <v>33.69</v>
      </c>
      <c r="R12" s="67"/>
      <c r="S12" s="35">
        <v>34.14</v>
      </c>
      <c r="T12" s="67"/>
      <c r="U12" s="63"/>
      <c r="V12" s="35">
        <v>34.58</v>
      </c>
      <c r="W12" s="35">
        <v>33.89</v>
      </c>
      <c r="X12" s="35">
        <v>33.21</v>
      </c>
      <c r="Y12" s="35">
        <v>33.82</v>
      </c>
      <c r="Z12" s="35">
        <v>33.57</v>
      </c>
      <c r="AA12" s="35">
        <v>34.96</v>
      </c>
      <c r="AB12" s="35">
        <v>33.74</v>
      </c>
      <c r="AC12" s="35">
        <v>33.57</v>
      </c>
      <c r="AD12" s="35">
        <v>33.1</v>
      </c>
      <c r="AE12" s="35">
        <v>34.61</v>
      </c>
      <c r="AF12" s="35">
        <v>34.32</v>
      </c>
      <c r="AG12" s="35">
        <v>34.119999999999997</v>
      </c>
      <c r="AH12" s="63"/>
      <c r="AI12" s="35">
        <v>33.44</v>
      </c>
      <c r="AJ12" s="35">
        <v>33.86</v>
      </c>
      <c r="AK12" s="35">
        <v>33.090000000000003</v>
      </c>
      <c r="AL12" s="35">
        <v>33.880000000000003</v>
      </c>
      <c r="AM12" s="35">
        <v>33.06</v>
      </c>
      <c r="AN12" s="35">
        <v>32.82</v>
      </c>
      <c r="AO12" s="35">
        <v>34.43</v>
      </c>
      <c r="AP12" s="35">
        <v>33.03</v>
      </c>
      <c r="AQ12" s="35">
        <v>32.159999999999997</v>
      </c>
      <c r="AR12" s="35">
        <v>34.630000000000003</v>
      </c>
      <c r="AS12" s="35">
        <v>32.869999999999997</v>
      </c>
      <c r="AT12" s="35">
        <v>34.090000000000003</v>
      </c>
      <c r="AU12" s="35">
        <v>33.75</v>
      </c>
      <c r="AV12" s="35">
        <v>32.68</v>
      </c>
      <c r="AW12" s="35">
        <v>32.979999999999997</v>
      </c>
      <c r="AX12" s="35">
        <v>34.15</v>
      </c>
      <c r="AY12" s="35">
        <v>34.58</v>
      </c>
      <c r="AZ12" s="35">
        <v>33.58</v>
      </c>
      <c r="BA12" s="32">
        <f t="shared" si="0"/>
        <v>33.636097560975614</v>
      </c>
      <c r="BB12" s="59">
        <f t="shared" si="1"/>
        <v>85.416666666666657</v>
      </c>
    </row>
    <row r="13" spans="1:54" x14ac:dyDescent="0.25">
      <c r="A13" s="23">
        <v>11</v>
      </c>
      <c r="B13" s="23" t="s">
        <v>420</v>
      </c>
      <c r="C13" s="23" t="s">
        <v>228</v>
      </c>
      <c r="D13" s="23" t="s">
        <v>13</v>
      </c>
      <c r="E13" s="34">
        <v>28.14</v>
      </c>
      <c r="F13" s="34">
        <v>30.48</v>
      </c>
      <c r="G13" s="34">
        <v>29.85</v>
      </c>
      <c r="H13" s="34">
        <v>31.03</v>
      </c>
      <c r="I13" s="34">
        <v>30.51</v>
      </c>
      <c r="J13" s="34">
        <v>31.91</v>
      </c>
      <c r="K13" s="34">
        <v>28.68</v>
      </c>
      <c r="L13" s="34">
        <v>30.76</v>
      </c>
      <c r="M13" s="34">
        <v>30.63</v>
      </c>
      <c r="N13" s="34">
        <v>31.64</v>
      </c>
      <c r="O13" s="34">
        <v>29.62</v>
      </c>
      <c r="P13" s="34">
        <v>29.57</v>
      </c>
      <c r="Q13" s="34">
        <v>29.41</v>
      </c>
      <c r="R13" s="34">
        <v>31.85</v>
      </c>
      <c r="S13" s="34">
        <v>29.11</v>
      </c>
      <c r="T13" s="34">
        <v>32.01</v>
      </c>
      <c r="U13" s="34">
        <v>32.07</v>
      </c>
      <c r="V13" s="34">
        <v>29.87</v>
      </c>
      <c r="W13" s="34">
        <v>29.28</v>
      </c>
      <c r="X13" s="34">
        <v>29.27</v>
      </c>
      <c r="Y13" s="34">
        <v>29.54</v>
      </c>
      <c r="Z13" s="34">
        <v>29.71</v>
      </c>
      <c r="AA13" s="34">
        <v>31.68</v>
      </c>
      <c r="AB13" s="34">
        <v>29.91</v>
      </c>
      <c r="AC13" s="34">
        <v>29.47</v>
      </c>
      <c r="AD13" s="34">
        <v>29.03</v>
      </c>
      <c r="AE13" s="34">
        <v>31.15</v>
      </c>
      <c r="AF13" s="34">
        <v>30.94</v>
      </c>
      <c r="AG13" s="34">
        <v>30.17</v>
      </c>
      <c r="AH13" s="34">
        <v>30.84</v>
      </c>
      <c r="AI13" s="34">
        <v>29.5</v>
      </c>
      <c r="AJ13" s="34">
        <v>30.28</v>
      </c>
      <c r="AK13" s="34">
        <v>29.95</v>
      </c>
      <c r="AL13" s="34">
        <v>28.86</v>
      </c>
      <c r="AM13" s="34">
        <v>29.16</v>
      </c>
      <c r="AN13" s="34">
        <v>29.31</v>
      </c>
      <c r="AO13" s="34">
        <v>30.11</v>
      </c>
      <c r="AP13" s="34">
        <v>29.72</v>
      </c>
      <c r="AQ13" s="34">
        <v>28.79</v>
      </c>
      <c r="AR13" s="34">
        <v>29.51</v>
      </c>
      <c r="AS13" s="34">
        <v>30.51</v>
      </c>
      <c r="AT13" s="34">
        <v>30.08</v>
      </c>
      <c r="AU13" s="34">
        <v>30.13</v>
      </c>
      <c r="AV13" s="34">
        <v>28.56</v>
      </c>
      <c r="AW13" s="34">
        <v>28.88</v>
      </c>
      <c r="AX13" s="34">
        <v>29.26</v>
      </c>
      <c r="AY13" s="34">
        <v>30.11</v>
      </c>
      <c r="AZ13" s="34">
        <v>29.48</v>
      </c>
      <c r="BA13" s="32">
        <f t="shared" si="0"/>
        <v>30.006874999999997</v>
      </c>
      <c r="BB13" s="59">
        <f t="shared" si="1"/>
        <v>100</v>
      </c>
    </row>
    <row r="14" spans="1:54" x14ac:dyDescent="0.25">
      <c r="A14" s="24">
        <v>12</v>
      </c>
      <c r="B14" s="24" t="s">
        <v>421</v>
      </c>
      <c r="C14" s="24" t="s">
        <v>229</v>
      </c>
      <c r="D14" s="4" t="s">
        <v>14</v>
      </c>
      <c r="E14" s="35">
        <v>28.07</v>
      </c>
      <c r="F14" s="35">
        <v>29.41</v>
      </c>
      <c r="G14" s="35">
        <v>28.51</v>
      </c>
      <c r="H14" s="35">
        <v>28.55</v>
      </c>
      <c r="I14" s="35">
        <v>28.89</v>
      </c>
      <c r="J14" s="35">
        <v>29.91</v>
      </c>
      <c r="K14" s="35">
        <v>27.79</v>
      </c>
      <c r="L14" s="35">
        <v>28.79</v>
      </c>
      <c r="M14" s="35">
        <v>29.15</v>
      </c>
      <c r="N14" s="35">
        <v>30.13</v>
      </c>
      <c r="O14" s="35">
        <v>28.53</v>
      </c>
      <c r="P14" s="35">
        <v>28.68</v>
      </c>
      <c r="Q14" s="35">
        <v>29.54</v>
      </c>
      <c r="R14" s="35">
        <v>30.31</v>
      </c>
      <c r="S14" s="35">
        <v>28.64</v>
      </c>
      <c r="T14" s="35">
        <v>29.61</v>
      </c>
      <c r="U14" s="35">
        <v>30.71</v>
      </c>
      <c r="V14" s="35">
        <v>27.09</v>
      </c>
      <c r="W14" s="35">
        <v>28.79</v>
      </c>
      <c r="X14" s="35">
        <v>28.64</v>
      </c>
      <c r="Y14" s="35">
        <v>28.3</v>
      </c>
      <c r="Z14" s="35">
        <v>28.59</v>
      </c>
      <c r="AA14" s="35">
        <v>29.93</v>
      </c>
      <c r="AB14" s="35">
        <v>28.06</v>
      </c>
      <c r="AC14" s="35">
        <v>26.56</v>
      </c>
      <c r="AD14" s="35">
        <v>28.07</v>
      </c>
      <c r="AE14" s="35">
        <v>30.59</v>
      </c>
      <c r="AF14" s="35">
        <v>29.46</v>
      </c>
      <c r="AG14" s="35">
        <v>28.75</v>
      </c>
      <c r="AH14" s="35">
        <v>29.18</v>
      </c>
      <c r="AI14" s="35">
        <v>28.27</v>
      </c>
      <c r="AJ14" s="35">
        <v>29.43</v>
      </c>
      <c r="AK14" s="35">
        <v>27.56</v>
      </c>
      <c r="AL14" s="35">
        <v>27.65</v>
      </c>
      <c r="AM14" s="35">
        <v>28.45</v>
      </c>
      <c r="AN14" s="35">
        <v>28.92</v>
      </c>
      <c r="AO14" s="35">
        <v>28.53</v>
      </c>
      <c r="AP14" s="35">
        <v>28.06</v>
      </c>
      <c r="AQ14" s="35">
        <v>27.52</v>
      </c>
      <c r="AR14" s="35">
        <v>27.72</v>
      </c>
      <c r="AS14" s="35">
        <v>28.6</v>
      </c>
      <c r="AT14" s="35">
        <v>28.13</v>
      </c>
      <c r="AU14" s="35">
        <v>29.91</v>
      </c>
      <c r="AV14" s="35">
        <v>28.44</v>
      </c>
      <c r="AW14" s="35">
        <v>27.35</v>
      </c>
      <c r="AX14" s="35">
        <v>27.91</v>
      </c>
      <c r="AY14" s="35">
        <v>28.15</v>
      </c>
      <c r="AZ14" s="35">
        <v>27.72</v>
      </c>
      <c r="BA14" s="32">
        <f t="shared" si="0"/>
        <v>28.657291666666666</v>
      </c>
      <c r="BB14" s="59">
        <f t="shared" si="1"/>
        <v>100</v>
      </c>
    </row>
    <row r="15" spans="1:54" x14ac:dyDescent="0.25">
      <c r="A15" s="23">
        <v>13</v>
      </c>
      <c r="B15" s="23" t="s">
        <v>422</v>
      </c>
      <c r="C15" s="23" t="s">
        <v>230</v>
      </c>
      <c r="D15" s="23" t="s">
        <v>15</v>
      </c>
      <c r="E15" s="34">
        <v>26.51</v>
      </c>
      <c r="F15" s="34">
        <v>27.59</v>
      </c>
      <c r="G15" s="34">
        <v>27.11</v>
      </c>
      <c r="H15" s="34">
        <v>27.58</v>
      </c>
      <c r="I15" s="34">
        <v>27.45</v>
      </c>
      <c r="J15" s="34">
        <v>28.79</v>
      </c>
      <c r="K15" s="34">
        <v>26.71</v>
      </c>
      <c r="L15" s="34">
        <v>27.73</v>
      </c>
      <c r="M15" s="34">
        <v>28.23</v>
      </c>
      <c r="N15" s="34">
        <v>29.71</v>
      </c>
      <c r="O15" s="34">
        <v>26.91</v>
      </c>
      <c r="P15" s="34">
        <v>27.06</v>
      </c>
      <c r="Q15" s="34">
        <v>27.79</v>
      </c>
      <c r="R15" s="34">
        <v>28.94</v>
      </c>
      <c r="S15" s="34">
        <v>27.1</v>
      </c>
      <c r="T15" s="34">
        <v>28.5</v>
      </c>
      <c r="U15" s="34">
        <v>29.31</v>
      </c>
      <c r="V15" s="34">
        <v>25.77</v>
      </c>
      <c r="W15" s="34">
        <v>27.33</v>
      </c>
      <c r="X15" s="34">
        <v>27.07</v>
      </c>
      <c r="Y15" s="34">
        <v>27.16</v>
      </c>
      <c r="Z15" s="34">
        <v>27.48</v>
      </c>
      <c r="AA15" s="34">
        <v>28.32</v>
      </c>
      <c r="AB15" s="34">
        <v>26.54</v>
      </c>
      <c r="AC15" s="34">
        <v>25.26</v>
      </c>
      <c r="AD15" s="34">
        <v>26.71</v>
      </c>
      <c r="AE15" s="34">
        <v>29.66</v>
      </c>
      <c r="AF15" s="34">
        <v>28.15</v>
      </c>
      <c r="AG15" s="34">
        <v>27.42</v>
      </c>
      <c r="AH15" s="34">
        <v>27.74</v>
      </c>
      <c r="AI15" s="34">
        <v>26.77</v>
      </c>
      <c r="AJ15" s="34">
        <v>28.12</v>
      </c>
      <c r="AK15" s="34">
        <v>26.01</v>
      </c>
      <c r="AL15" s="34">
        <v>26.2</v>
      </c>
      <c r="AM15" s="34">
        <v>27.09</v>
      </c>
      <c r="AN15" s="34">
        <v>27.7</v>
      </c>
      <c r="AO15" s="34">
        <v>27.54</v>
      </c>
      <c r="AP15" s="34">
        <v>26.88</v>
      </c>
      <c r="AQ15" s="34">
        <v>26.11</v>
      </c>
      <c r="AR15" s="34">
        <v>26.14</v>
      </c>
      <c r="AS15" s="34">
        <v>26.95</v>
      </c>
      <c r="AT15" s="34">
        <v>26.64</v>
      </c>
      <c r="AU15" s="34">
        <v>28.21</v>
      </c>
      <c r="AV15" s="34">
        <v>26.8</v>
      </c>
      <c r="AW15" s="34">
        <v>25.99</v>
      </c>
      <c r="AX15" s="34">
        <v>26.67</v>
      </c>
      <c r="AY15" s="34">
        <v>26.83</v>
      </c>
      <c r="AZ15" s="34">
        <v>26.33</v>
      </c>
      <c r="BA15" s="32">
        <f t="shared" si="0"/>
        <v>27.304375000000004</v>
      </c>
      <c r="BB15" s="59">
        <f t="shared" si="1"/>
        <v>100</v>
      </c>
    </row>
    <row r="16" spans="1:54" x14ac:dyDescent="0.25">
      <c r="A16" s="24">
        <v>14</v>
      </c>
      <c r="B16" s="24" t="s">
        <v>423</v>
      </c>
      <c r="C16" s="24" t="s">
        <v>231</v>
      </c>
      <c r="D16" s="24" t="s">
        <v>16</v>
      </c>
      <c r="E16" s="35">
        <v>33.25</v>
      </c>
      <c r="F16" s="35">
        <v>34.119999999999997</v>
      </c>
      <c r="G16" s="35">
        <v>33.049999999999997</v>
      </c>
      <c r="H16" s="63"/>
      <c r="I16" s="35">
        <v>34.81</v>
      </c>
      <c r="J16" s="67"/>
      <c r="K16" s="35">
        <v>33.229999999999997</v>
      </c>
      <c r="L16" s="63"/>
      <c r="M16" s="35">
        <v>34.53</v>
      </c>
      <c r="N16" s="35"/>
      <c r="O16" s="35">
        <v>34.18</v>
      </c>
      <c r="P16" s="35">
        <v>33.090000000000003</v>
      </c>
      <c r="Q16" s="35">
        <v>33.47</v>
      </c>
      <c r="R16" s="42"/>
      <c r="S16" s="35">
        <v>34.11</v>
      </c>
      <c r="T16" s="67"/>
      <c r="U16" s="67"/>
      <c r="V16" s="42"/>
      <c r="W16" s="63"/>
      <c r="X16" s="42"/>
      <c r="Y16" s="35">
        <v>34.729999999999997</v>
      </c>
      <c r="Z16" s="35">
        <v>34.729999999999997</v>
      </c>
      <c r="AA16" s="63"/>
      <c r="AB16" s="35">
        <v>33.51</v>
      </c>
      <c r="AC16" s="35">
        <v>32.94</v>
      </c>
      <c r="AD16" s="42"/>
      <c r="AE16" s="63"/>
      <c r="AF16" s="63"/>
      <c r="AG16" s="35">
        <v>34.33</v>
      </c>
      <c r="AH16" s="35">
        <v>34.880000000000003</v>
      </c>
      <c r="AI16" s="35">
        <v>34.26</v>
      </c>
      <c r="AJ16" s="35">
        <v>36</v>
      </c>
      <c r="AK16" s="35">
        <v>32.549999999999997</v>
      </c>
      <c r="AL16" s="35">
        <v>33.15</v>
      </c>
      <c r="AM16" s="35">
        <v>33.979999999999997</v>
      </c>
      <c r="AN16" s="35">
        <v>34.03</v>
      </c>
      <c r="AO16" s="35">
        <v>33.880000000000003</v>
      </c>
      <c r="AP16" s="35">
        <v>32.659999999999997</v>
      </c>
      <c r="AQ16" s="35">
        <v>32.590000000000003</v>
      </c>
      <c r="AR16" s="35">
        <v>32.909999999999997</v>
      </c>
      <c r="AS16" s="35">
        <v>34.64</v>
      </c>
      <c r="AT16" s="35">
        <v>33.89</v>
      </c>
      <c r="AU16" s="63"/>
      <c r="AV16" s="35">
        <v>33.840000000000003</v>
      </c>
      <c r="AW16" s="35">
        <v>32.93</v>
      </c>
      <c r="AX16" s="35">
        <v>32.82</v>
      </c>
      <c r="AY16" s="35">
        <v>33.520000000000003</v>
      </c>
      <c r="AZ16" s="35">
        <v>33.44</v>
      </c>
      <c r="BA16" s="32">
        <f t="shared" si="0"/>
        <v>33.759090909090908</v>
      </c>
      <c r="BB16" s="73">
        <f t="shared" si="1"/>
        <v>68.75</v>
      </c>
    </row>
    <row r="17" spans="1:54" x14ac:dyDescent="0.25">
      <c r="A17" s="24">
        <v>16</v>
      </c>
      <c r="B17" s="24" t="s">
        <v>425</v>
      </c>
      <c r="C17" s="24" t="s">
        <v>233</v>
      </c>
      <c r="D17" s="24" t="s">
        <v>18</v>
      </c>
      <c r="E17" s="35">
        <v>31.48</v>
      </c>
      <c r="F17" s="35">
        <v>33.14</v>
      </c>
      <c r="G17" s="35">
        <v>33.04</v>
      </c>
      <c r="H17" s="35">
        <v>33.65</v>
      </c>
      <c r="I17" s="35">
        <v>32.44</v>
      </c>
      <c r="J17" s="35">
        <v>33.79</v>
      </c>
      <c r="K17" s="35">
        <v>31.98</v>
      </c>
      <c r="L17" s="35">
        <v>33.25</v>
      </c>
      <c r="M17" s="35">
        <v>32.950000000000003</v>
      </c>
      <c r="N17" s="35">
        <v>34.479999999999997</v>
      </c>
      <c r="O17" s="35">
        <v>32.01</v>
      </c>
      <c r="P17" s="35">
        <v>32.450000000000003</v>
      </c>
      <c r="Q17" s="35">
        <v>32.74</v>
      </c>
      <c r="R17" s="35">
        <v>34.619999999999997</v>
      </c>
      <c r="S17" s="35">
        <v>32.049999999999997</v>
      </c>
      <c r="T17" s="35">
        <v>34.64</v>
      </c>
      <c r="U17" s="35">
        <v>34.79</v>
      </c>
      <c r="V17" s="35">
        <v>32.92</v>
      </c>
      <c r="W17" s="35">
        <v>32.090000000000003</v>
      </c>
      <c r="X17" s="35">
        <v>32.58</v>
      </c>
      <c r="Y17" s="35">
        <v>32.65</v>
      </c>
      <c r="Z17" s="35">
        <v>33.99</v>
      </c>
      <c r="AA17" s="35">
        <v>34.89</v>
      </c>
      <c r="AB17" s="35">
        <v>32.86</v>
      </c>
      <c r="AC17" s="35">
        <v>33.06</v>
      </c>
      <c r="AD17" s="35">
        <v>32.729999999999997</v>
      </c>
      <c r="AE17" s="63"/>
      <c r="AF17" s="35">
        <v>32.94</v>
      </c>
      <c r="AG17" s="35">
        <v>32.68</v>
      </c>
      <c r="AH17" s="35">
        <v>34.020000000000003</v>
      </c>
      <c r="AI17" s="35">
        <v>32.049999999999997</v>
      </c>
      <c r="AJ17" s="35">
        <v>32.6</v>
      </c>
      <c r="AK17" s="35">
        <v>32.869999999999997</v>
      </c>
      <c r="AL17" s="35">
        <v>31.8</v>
      </c>
      <c r="AM17" s="35">
        <v>31.81</v>
      </c>
      <c r="AN17" s="35">
        <v>32.61</v>
      </c>
      <c r="AO17" s="35">
        <v>32.020000000000003</v>
      </c>
      <c r="AP17" s="35">
        <v>32.22</v>
      </c>
      <c r="AQ17" s="35">
        <v>31.6</v>
      </c>
      <c r="AR17" s="35">
        <v>32.04</v>
      </c>
      <c r="AS17" s="35">
        <v>32.04</v>
      </c>
      <c r="AT17" s="35">
        <v>31.9</v>
      </c>
      <c r="AU17" s="35">
        <v>32.909999999999997</v>
      </c>
      <c r="AV17" s="35">
        <v>31.8</v>
      </c>
      <c r="AW17" s="35">
        <v>31.78</v>
      </c>
      <c r="AX17" s="35">
        <v>31.13</v>
      </c>
      <c r="AY17" s="35">
        <v>32.49</v>
      </c>
      <c r="AZ17" s="35">
        <v>31.43</v>
      </c>
      <c r="BA17" s="32">
        <f t="shared" si="0"/>
        <v>32.723617021276588</v>
      </c>
      <c r="BB17" s="59">
        <f t="shared" si="1"/>
        <v>97.916666666666657</v>
      </c>
    </row>
    <row r="18" spans="1:54" x14ac:dyDescent="0.25">
      <c r="A18" s="24">
        <v>18</v>
      </c>
      <c r="B18" s="24" t="s">
        <v>427</v>
      </c>
      <c r="C18" s="24" t="s">
        <v>235</v>
      </c>
      <c r="D18" s="24" t="s">
        <v>20</v>
      </c>
      <c r="E18" s="35">
        <v>25.49</v>
      </c>
      <c r="F18" s="35">
        <v>28.12</v>
      </c>
      <c r="G18" s="35">
        <v>25.96</v>
      </c>
      <c r="H18" s="35">
        <v>28.07</v>
      </c>
      <c r="I18" s="35">
        <v>27.54</v>
      </c>
      <c r="J18" s="35">
        <v>28.57</v>
      </c>
      <c r="K18" s="35">
        <v>25.65</v>
      </c>
      <c r="L18" s="35">
        <v>27.16</v>
      </c>
      <c r="M18" s="35">
        <v>27.57</v>
      </c>
      <c r="N18" s="35">
        <v>27.99</v>
      </c>
      <c r="O18" s="35">
        <v>26.71</v>
      </c>
      <c r="P18" s="35">
        <v>26.71</v>
      </c>
      <c r="Q18" s="35">
        <v>26.71</v>
      </c>
      <c r="R18" s="35">
        <v>28.65</v>
      </c>
      <c r="S18" s="35">
        <v>26.31</v>
      </c>
      <c r="T18" s="35">
        <v>28.63</v>
      </c>
      <c r="U18" s="35">
        <v>29.45</v>
      </c>
      <c r="V18" s="35">
        <v>27.62</v>
      </c>
      <c r="W18" s="35">
        <v>26.53</v>
      </c>
      <c r="X18" s="35">
        <v>26.55</v>
      </c>
      <c r="Y18" s="35">
        <v>25.91</v>
      </c>
      <c r="Z18" s="35">
        <v>26.3</v>
      </c>
      <c r="AA18" s="35">
        <v>28.46</v>
      </c>
      <c r="AB18" s="35">
        <v>27.14</v>
      </c>
      <c r="AC18" s="35">
        <v>27.24</v>
      </c>
      <c r="AD18" s="35">
        <v>26.43</v>
      </c>
      <c r="AE18" s="35">
        <v>28.59</v>
      </c>
      <c r="AF18" s="35">
        <v>27.88</v>
      </c>
      <c r="AG18" s="35">
        <v>27.5</v>
      </c>
      <c r="AH18" s="35">
        <v>28.04</v>
      </c>
      <c r="AI18" s="35">
        <v>26.51</v>
      </c>
      <c r="AJ18" s="35">
        <v>27.55</v>
      </c>
      <c r="AK18" s="35">
        <v>27.23</v>
      </c>
      <c r="AL18" s="35">
        <v>26.52</v>
      </c>
      <c r="AM18" s="35">
        <v>25.74</v>
      </c>
      <c r="AN18" s="35">
        <v>26.13</v>
      </c>
      <c r="AO18" s="35">
        <v>26.01</v>
      </c>
      <c r="AP18" s="35">
        <v>26.16</v>
      </c>
      <c r="AQ18" s="35">
        <v>24.9</v>
      </c>
      <c r="AR18" s="35">
        <v>26.17</v>
      </c>
      <c r="AS18" s="35">
        <v>26.55</v>
      </c>
      <c r="AT18" s="35">
        <v>26.67</v>
      </c>
      <c r="AU18" s="35">
        <v>26.61</v>
      </c>
      <c r="AV18" s="35">
        <v>25.19</v>
      </c>
      <c r="AW18" s="35">
        <v>25.27</v>
      </c>
      <c r="AX18" s="35">
        <v>25.66</v>
      </c>
      <c r="AY18" s="35">
        <v>26.6</v>
      </c>
      <c r="AZ18" s="35">
        <v>25.65</v>
      </c>
      <c r="BA18" s="32">
        <f t="shared" si="0"/>
        <v>26.887499999999999</v>
      </c>
      <c r="BB18" s="59">
        <f t="shared" si="1"/>
        <v>100</v>
      </c>
    </row>
    <row r="19" spans="1:54" x14ac:dyDescent="0.25">
      <c r="A19" s="23">
        <v>19</v>
      </c>
      <c r="B19" s="23" t="s">
        <v>428</v>
      </c>
      <c r="C19" s="23" t="s">
        <v>236</v>
      </c>
      <c r="D19" s="23" t="s">
        <v>21</v>
      </c>
      <c r="E19" s="34">
        <v>27.72</v>
      </c>
      <c r="F19" s="34">
        <v>29.69</v>
      </c>
      <c r="G19" s="34">
        <v>28.96</v>
      </c>
      <c r="H19" s="34">
        <v>29.5</v>
      </c>
      <c r="I19" s="34">
        <v>28.92</v>
      </c>
      <c r="J19" s="34">
        <v>30.73</v>
      </c>
      <c r="K19" s="34">
        <v>28.08</v>
      </c>
      <c r="L19" s="34">
        <v>29.01</v>
      </c>
      <c r="M19" s="34">
        <v>29.76</v>
      </c>
      <c r="N19" s="34">
        <v>31.06</v>
      </c>
      <c r="O19" s="34">
        <v>28.65</v>
      </c>
      <c r="P19" s="34">
        <v>28.72</v>
      </c>
      <c r="Q19" s="34">
        <v>29.01</v>
      </c>
      <c r="R19" s="34">
        <v>30.33</v>
      </c>
      <c r="S19" s="34">
        <v>28.55</v>
      </c>
      <c r="T19" s="34">
        <v>30.31</v>
      </c>
      <c r="U19" s="34">
        <v>31.08</v>
      </c>
      <c r="V19" s="34">
        <v>27.89</v>
      </c>
      <c r="W19" s="34">
        <v>28.74</v>
      </c>
      <c r="X19" s="34">
        <v>28.61</v>
      </c>
      <c r="Y19" s="34">
        <v>28.86</v>
      </c>
      <c r="Z19" s="34">
        <v>28.93</v>
      </c>
      <c r="AA19" s="34">
        <v>29.91</v>
      </c>
      <c r="AB19" s="34">
        <v>28.65</v>
      </c>
      <c r="AC19" s="34">
        <v>27.48</v>
      </c>
      <c r="AD19" s="34">
        <v>28.1</v>
      </c>
      <c r="AE19" s="34">
        <v>30.82</v>
      </c>
      <c r="AF19" s="34">
        <v>29.67</v>
      </c>
      <c r="AG19" s="34">
        <v>29.23</v>
      </c>
      <c r="AH19" s="34">
        <v>29.62</v>
      </c>
      <c r="AI19" s="34">
        <v>28.35</v>
      </c>
      <c r="AJ19" s="34">
        <v>29.69</v>
      </c>
      <c r="AK19" s="34">
        <v>28.24</v>
      </c>
      <c r="AL19" s="34">
        <v>28.18</v>
      </c>
      <c r="AM19" s="34">
        <v>28.75</v>
      </c>
      <c r="AN19" s="34">
        <v>28.94</v>
      </c>
      <c r="AO19" s="34">
        <v>29</v>
      </c>
      <c r="AP19" s="34">
        <v>28.7</v>
      </c>
      <c r="AQ19" s="34">
        <v>27.65</v>
      </c>
      <c r="AR19" s="34">
        <v>28.44</v>
      </c>
      <c r="AS19" s="34">
        <v>28.93</v>
      </c>
      <c r="AT19" s="34">
        <v>28.85</v>
      </c>
      <c r="AU19" s="34">
        <v>29.15</v>
      </c>
      <c r="AV19" s="34">
        <v>28.03</v>
      </c>
      <c r="AW19" s="34">
        <v>27.63</v>
      </c>
      <c r="AX19" s="34">
        <v>28.32</v>
      </c>
      <c r="AY19" s="34">
        <v>28.95</v>
      </c>
      <c r="AZ19" s="34">
        <v>28.19</v>
      </c>
      <c r="BA19" s="32">
        <f t="shared" si="0"/>
        <v>28.970416666666676</v>
      </c>
      <c r="BB19" s="59">
        <f t="shared" si="1"/>
        <v>100</v>
      </c>
    </row>
    <row r="20" spans="1:54" x14ac:dyDescent="0.25">
      <c r="A20" s="24">
        <v>20</v>
      </c>
      <c r="B20" s="24" t="s">
        <v>429</v>
      </c>
      <c r="C20" s="24" t="s">
        <v>237</v>
      </c>
      <c r="D20" s="24" t="s">
        <v>22</v>
      </c>
      <c r="E20" s="35">
        <v>32.69</v>
      </c>
      <c r="F20" s="35">
        <v>34.409999999999997</v>
      </c>
      <c r="G20" s="35">
        <v>32.85</v>
      </c>
      <c r="H20" s="35">
        <v>34.299999999999997</v>
      </c>
      <c r="I20" s="35">
        <v>33.29</v>
      </c>
      <c r="J20" s="35">
        <v>34.29</v>
      </c>
      <c r="K20" s="35">
        <v>32.869999999999997</v>
      </c>
      <c r="L20" s="35">
        <v>33.86</v>
      </c>
      <c r="M20" s="35">
        <v>34.51</v>
      </c>
      <c r="N20" s="35">
        <v>34.96</v>
      </c>
      <c r="O20" s="35">
        <v>33.07</v>
      </c>
      <c r="P20" s="35">
        <v>33.47</v>
      </c>
      <c r="Q20" s="35">
        <v>32.92</v>
      </c>
      <c r="R20" s="35">
        <v>34.82</v>
      </c>
      <c r="S20" s="35">
        <v>32.07</v>
      </c>
      <c r="T20" s="35">
        <v>34.6</v>
      </c>
      <c r="U20" s="67"/>
      <c r="V20" s="35">
        <v>33.729999999999997</v>
      </c>
      <c r="W20" s="35">
        <v>28.69</v>
      </c>
      <c r="X20" s="35">
        <v>33.07</v>
      </c>
      <c r="Y20" s="35">
        <v>33.69</v>
      </c>
      <c r="Z20" s="35">
        <v>33.54</v>
      </c>
      <c r="AA20" s="35">
        <v>34.520000000000003</v>
      </c>
      <c r="AB20" s="35">
        <v>33.049999999999997</v>
      </c>
      <c r="AC20" s="35">
        <v>32.97</v>
      </c>
      <c r="AD20" s="35">
        <v>32.46</v>
      </c>
      <c r="AE20" s="35">
        <v>34.549999999999997</v>
      </c>
      <c r="AF20" s="35">
        <v>33.450000000000003</v>
      </c>
      <c r="AG20" s="35">
        <v>33.5</v>
      </c>
      <c r="AH20" s="35">
        <v>34.299999999999997</v>
      </c>
      <c r="AI20" s="35">
        <v>32.79</v>
      </c>
      <c r="AJ20" s="35">
        <v>32.979999999999997</v>
      </c>
      <c r="AK20" s="35">
        <v>32.42</v>
      </c>
      <c r="AL20" s="35">
        <v>32.32</v>
      </c>
      <c r="AM20" s="35">
        <v>33.630000000000003</v>
      </c>
      <c r="AN20" s="35">
        <v>33.97</v>
      </c>
      <c r="AO20" s="35">
        <v>33.19</v>
      </c>
      <c r="AP20" s="35">
        <v>32.630000000000003</v>
      </c>
      <c r="AQ20" s="35">
        <v>32.43</v>
      </c>
      <c r="AR20" s="35">
        <v>32.78</v>
      </c>
      <c r="AS20" s="35">
        <v>32.700000000000003</v>
      </c>
      <c r="AT20" s="35">
        <v>32.799999999999997</v>
      </c>
      <c r="AU20" s="35">
        <v>33.75</v>
      </c>
      <c r="AV20" s="35">
        <v>33.119999999999997</v>
      </c>
      <c r="AW20" s="35">
        <v>32.46</v>
      </c>
      <c r="AX20" s="35">
        <v>32.119999999999997</v>
      </c>
      <c r="AY20" s="35">
        <v>32.159999999999997</v>
      </c>
      <c r="AZ20" s="35">
        <v>31.58</v>
      </c>
      <c r="BA20" s="32">
        <f t="shared" si="0"/>
        <v>33.198510638297876</v>
      </c>
      <c r="BB20" s="59">
        <f t="shared" si="1"/>
        <v>97.916666666666657</v>
      </c>
    </row>
    <row r="21" spans="1:54" x14ac:dyDescent="0.25">
      <c r="A21" s="23">
        <v>21</v>
      </c>
      <c r="B21" s="23" t="s">
        <v>430</v>
      </c>
      <c r="C21" s="23" t="s">
        <v>238</v>
      </c>
      <c r="D21" s="23" t="s">
        <v>23</v>
      </c>
      <c r="E21" s="34">
        <v>28.08</v>
      </c>
      <c r="F21" s="34">
        <v>30.7</v>
      </c>
      <c r="G21" s="34">
        <v>29.31</v>
      </c>
      <c r="H21" s="34">
        <v>31.81</v>
      </c>
      <c r="I21" s="34">
        <v>30.75</v>
      </c>
      <c r="J21" s="34">
        <v>32.1</v>
      </c>
      <c r="K21" s="34">
        <v>29.32</v>
      </c>
      <c r="L21" s="34">
        <v>30.87</v>
      </c>
      <c r="M21" s="34">
        <v>30.99</v>
      </c>
      <c r="N21" s="34">
        <v>31.23</v>
      </c>
      <c r="O21" s="34">
        <v>29.48</v>
      </c>
      <c r="P21" s="34">
        <v>29.59</v>
      </c>
      <c r="Q21" s="34">
        <v>29.51</v>
      </c>
      <c r="R21" s="34">
        <v>31.48</v>
      </c>
      <c r="S21" s="34">
        <v>29.49</v>
      </c>
      <c r="T21" s="34">
        <v>31.01</v>
      </c>
      <c r="U21" s="42"/>
      <c r="V21" s="34">
        <v>29.86</v>
      </c>
      <c r="W21" s="34">
        <v>30.21</v>
      </c>
      <c r="X21" s="34">
        <v>30.05</v>
      </c>
      <c r="Y21" s="34">
        <v>30.22</v>
      </c>
      <c r="Z21" s="34">
        <v>30.43</v>
      </c>
      <c r="AA21" s="34">
        <v>31.8</v>
      </c>
      <c r="AB21" s="34">
        <v>30.29</v>
      </c>
      <c r="AC21" s="34">
        <v>30.27</v>
      </c>
      <c r="AD21" s="34">
        <v>29.87</v>
      </c>
      <c r="AE21" s="34">
        <v>32.26</v>
      </c>
      <c r="AF21" s="34">
        <v>31.18</v>
      </c>
      <c r="AG21" s="34">
        <v>30.84</v>
      </c>
      <c r="AH21" s="34">
        <v>31.14</v>
      </c>
      <c r="AI21" s="34">
        <v>30.22</v>
      </c>
      <c r="AJ21" s="34">
        <v>31.52</v>
      </c>
      <c r="AK21" s="34">
        <v>30.98</v>
      </c>
      <c r="AL21" s="34">
        <v>28.95</v>
      </c>
      <c r="AM21" s="34">
        <v>28.82</v>
      </c>
      <c r="AN21" s="34">
        <v>29.2</v>
      </c>
      <c r="AO21" s="34">
        <v>29.92</v>
      </c>
      <c r="AP21" s="34">
        <v>29.44</v>
      </c>
      <c r="AQ21" s="34">
        <v>28.7</v>
      </c>
      <c r="AR21" s="34">
        <v>29.61</v>
      </c>
      <c r="AS21" s="34">
        <v>30.34</v>
      </c>
      <c r="AT21" s="34">
        <v>29.92</v>
      </c>
      <c r="AU21" s="34">
        <v>30.02</v>
      </c>
      <c r="AV21" s="34">
        <v>28.61</v>
      </c>
      <c r="AW21" s="34">
        <v>28.95</v>
      </c>
      <c r="AX21" s="34">
        <v>29.95</v>
      </c>
      <c r="AY21" s="34">
        <v>30.3</v>
      </c>
      <c r="AZ21" s="34">
        <v>29.81</v>
      </c>
      <c r="BA21" s="32">
        <f t="shared" si="0"/>
        <v>30.199999999999996</v>
      </c>
      <c r="BB21" s="59">
        <f t="shared" si="1"/>
        <v>97.916666666666657</v>
      </c>
    </row>
    <row r="22" spans="1:54" x14ac:dyDescent="0.25">
      <c r="A22" s="24">
        <v>22</v>
      </c>
      <c r="B22" s="24" t="s">
        <v>431</v>
      </c>
      <c r="C22" s="24" t="s">
        <v>239</v>
      </c>
      <c r="D22" s="24" t="s">
        <v>24</v>
      </c>
      <c r="E22" s="35">
        <v>29.71</v>
      </c>
      <c r="F22" s="35">
        <v>31.21</v>
      </c>
      <c r="G22" s="35">
        <v>30.01</v>
      </c>
      <c r="H22" s="35">
        <v>31.72</v>
      </c>
      <c r="I22" s="35">
        <v>31.06</v>
      </c>
      <c r="J22" s="35">
        <v>32.82</v>
      </c>
      <c r="K22" s="35">
        <v>29.5</v>
      </c>
      <c r="L22" s="35">
        <v>30.66</v>
      </c>
      <c r="M22" s="35">
        <v>30.95</v>
      </c>
      <c r="N22" s="35">
        <v>32.21</v>
      </c>
      <c r="O22" s="35">
        <v>30.12</v>
      </c>
      <c r="P22" s="35">
        <v>30.51</v>
      </c>
      <c r="Q22" s="35">
        <v>30.59</v>
      </c>
      <c r="R22" s="35">
        <v>32.79</v>
      </c>
      <c r="S22" s="35">
        <v>29.93</v>
      </c>
      <c r="T22" s="35">
        <v>31.89</v>
      </c>
      <c r="U22" s="35">
        <v>32.869999999999997</v>
      </c>
      <c r="V22" s="35">
        <v>30.33</v>
      </c>
      <c r="W22" s="35">
        <v>30.31</v>
      </c>
      <c r="X22" s="35">
        <v>30.29</v>
      </c>
      <c r="Y22" s="35">
        <v>30.48</v>
      </c>
      <c r="Z22" s="35">
        <v>30.31</v>
      </c>
      <c r="AA22" s="35">
        <v>31.88</v>
      </c>
      <c r="AB22" s="35">
        <v>30.65</v>
      </c>
      <c r="AC22" s="35">
        <v>30.68</v>
      </c>
      <c r="AD22" s="35">
        <v>29.81</v>
      </c>
      <c r="AE22" s="35">
        <v>32.35</v>
      </c>
      <c r="AF22" s="35">
        <v>31.14</v>
      </c>
      <c r="AG22" s="35">
        <v>30.97</v>
      </c>
      <c r="AH22" s="35">
        <v>31.59</v>
      </c>
      <c r="AI22" s="35">
        <v>29.98</v>
      </c>
      <c r="AJ22" s="35">
        <v>31.29</v>
      </c>
      <c r="AK22" s="35">
        <v>30.67</v>
      </c>
      <c r="AL22" s="35">
        <v>29.92</v>
      </c>
      <c r="AM22" s="35">
        <v>29.98</v>
      </c>
      <c r="AN22" s="35">
        <v>30.59</v>
      </c>
      <c r="AO22" s="35">
        <v>30.13</v>
      </c>
      <c r="AP22" s="35">
        <v>30.25</v>
      </c>
      <c r="AQ22" s="35">
        <v>29.04</v>
      </c>
      <c r="AR22" s="35">
        <v>29.99</v>
      </c>
      <c r="AS22" s="35">
        <v>30.79</v>
      </c>
      <c r="AT22" s="35">
        <v>30.44</v>
      </c>
      <c r="AU22" s="35">
        <v>31.21</v>
      </c>
      <c r="AV22" s="35">
        <v>29.57</v>
      </c>
      <c r="AW22" s="35">
        <v>29.63</v>
      </c>
      <c r="AX22" s="35">
        <v>29.67</v>
      </c>
      <c r="AY22" s="35">
        <v>31.04</v>
      </c>
      <c r="AZ22" s="35">
        <v>29.54</v>
      </c>
      <c r="BA22" s="32">
        <f t="shared" si="0"/>
        <v>30.688958333333332</v>
      </c>
      <c r="BB22" s="59">
        <f t="shared" si="1"/>
        <v>100</v>
      </c>
    </row>
    <row r="23" spans="1:54" x14ac:dyDescent="0.25">
      <c r="A23" s="23">
        <v>23</v>
      </c>
      <c r="B23" s="23" t="s">
        <v>432</v>
      </c>
      <c r="C23" s="23" t="s">
        <v>240</v>
      </c>
      <c r="D23" s="23" t="s">
        <v>25</v>
      </c>
      <c r="E23" s="34">
        <v>25.69</v>
      </c>
      <c r="F23" s="34">
        <v>27.09</v>
      </c>
      <c r="G23" s="34">
        <v>26.47</v>
      </c>
      <c r="H23" s="34">
        <v>27.17</v>
      </c>
      <c r="I23" s="34">
        <v>27.04</v>
      </c>
      <c r="J23" s="34">
        <v>28.16</v>
      </c>
      <c r="K23" s="34">
        <v>25.93</v>
      </c>
      <c r="L23" s="34">
        <v>27.54</v>
      </c>
      <c r="M23" s="34">
        <v>27.62</v>
      </c>
      <c r="N23" s="34">
        <v>28.92</v>
      </c>
      <c r="O23" s="34">
        <v>26.58</v>
      </c>
      <c r="P23" s="34">
        <v>26.56</v>
      </c>
      <c r="Q23" s="34">
        <v>26.99</v>
      </c>
      <c r="R23" s="34">
        <v>28.44</v>
      </c>
      <c r="S23" s="34">
        <v>26.44</v>
      </c>
      <c r="T23" s="34">
        <v>28.05</v>
      </c>
      <c r="U23" s="34">
        <v>28.7</v>
      </c>
      <c r="V23" s="34">
        <v>25.16</v>
      </c>
      <c r="W23" s="34">
        <v>26.66</v>
      </c>
      <c r="X23" s="34">
        <v>26.55</v>
      </c>
      <c r="Y23" s="34">
        <v>26.61</v>
      </c>
      <c r="Z23" s="34">
        <v>26.74</v>
      </c>
      <c r="AA23" s="34">
        <v>27.81</v>
      </c>
      <c r="AB23" s="34">
        <v>26.19</v>
      </c>
      <c r="AC23" s="34">
        <v>24.79</v>
      </c>
      <c r="AD23" s="34">
        <v>25.97</v>
      </c>
      <c r="AE23" s="34">
        <v>28.9</v>
      </c>
      <c r="AF23" s="34">
        <v>27.61</v>
      </c>
      <c r="AG23" s="34">
        <v>27.01</v>
      </c>
      <c r="AH23" s="34">
        <v>27.14</v>
      </c>
      <c r="AI23" s="34">
        <v>26.12</v>
      </c>
      <c r="AJ23" s="34">
        <v>27.53</v>
      </c>
      <c r="AK23" s="34">
        <v>25.56</v>
      </c>
      <c r="AL23" s="34">
        <v>25.46</v>
      </c>
      <c r="AM23" s="34">
        <v>26.49</v>
      </c>
      <c r="AN23" s="34">
        <v>26.84</v>
      </c>
      <c r="AO23" s="34">
        <v>27.04</v>
      </c>
      <c r="AP23" s="34">
        <v>26.5</v>
      </c>
      <c r="AQ23" s="34">
        <v>25.57</v>
      </c>
      <c r="AR23" s="34">
        <v>25.86</v>
      </c>
      <c r="AS23" s="34">
        <v>26.6</v>
      </c>
      <c r="AT23" s="34">
        <v>26.28</v>
      </c>
      <c r="AU23" s="34">
        <v>27.47</v>
      </c>
      <c r="AV23" s="34">
        <v>26.1</v>
      </c>
      <c r="AW23" s="34">
        <v>25.54</v>
      </c>
      <c r="AX23" s="34">
        <v>26.15</v>
      </c>
      <c r="AY23" s="34">
        <v>26.42</v>
      </c>
      <c r="AZ23" s="34">
        <v>25.86</v>
      </c>
      <c r="BA23" s="32">
        <f t="shared" si="0"/>
        <v>26.748333333333324</v>
      </c>
      <c r="BB23" s="59">
        <f t="shared" si="1"/>
        <v>100</v>
      </c>
    </row>
    <row r="24" spans="1:54" x14ac:dyDescent="0.25">
      <c r="A24" s="24">
        <v>24</v>
      </c>
      <c r="B24" s="24" t="s">
        <v>433</v>
      </c>
      <c r="C24" s="24" t="s">
        <v>241</v>
      </c>
      <c r="D24" s="24" t="s">
        <v>26</v>
      </c>
      <c r="E24" s="35">
        <v>25.13</v>
      </c>
      <c r="F24" s="35">
        <v>27.51</v>
      </c>
      <c r="G24" s="35">
        <v>25.95</v>
      </c>
      <c r="H24" s="35">
        <v>27.16</v>
      </c>
      <c r="I24" s="35">
        <v>27.13</v>
      </c>
      <c r="J24" s="35">
        <v>27.87</v>
      </c>
      <c r="K24" s="35">
        <v>25.19</v>
      </c>
      <c r="L24" s="35">
        <v>26.93</v>
      </c>
      <c r="M24" s="35">
        <v>26.7</v>
      </c>
      <c r="N24" s="35">
        <v>27.66</v>
      </c>
      <c r="O24" s="35">
        <v>26.15</v>
      </c>
      <c r="P24" s="35">
        <v>25.87</v>
      </c>
      <c r="Q24" s="35">
        <v>26.08</v>
      </c>
      <c r="R24" s="35">
        <v>28.11</v>
      </c>
      <c r="S24" s="35">
        <v>25.6</v>
      </c>
      <c r="T24" s="35">
        <v>27.88</v>
      </c>
      <c r="U24" s="35">
        <v>28.77</v>
      </c>
      <c r="V24" s="35">
        <v>26.67</v>
      </c>
      <c r="W24" s="35">
        <v>25.72</v>
      </c>
      <c r="X24" s="35">
        <v>26.01</v>
      </c>
      <c r="Y24" s="35">
        <v>25.81</v>
      </c>
      <c r="Z24" s="35">
        <v>26.09</v>
      </c>
      <c r="AA24" s="35">
        <v>27.78</v>
      </c>
      <c r="AB24" s="35">
        <v>26.88</v>
      </c>
      <c r="AC24" s="35">
        <v>26.29</v>
      </c>
      <c r="AD24" s="35">
        <v>25.6</v>
      </c>
      <c r="AE24" s="35">
        <v>27.92</v>
      </c>
      <c r="AF24" s="35">
        <v>26.88</v>
      </c>
      <c r="AG24" s="35">
        <v>27.42</v>
      </c>
      <c r="AH24" s="35">
        <v>27.14</v>
      </c>
      <c r="AI24" s="35">
        <v>25.62</v>
      </c>
      <c r="AJ24" s="35">
        <v>26.75</v>
      </c>
      <c r="AK24" s="35">
        <v>26.28</v>
      </c>
      <c r="AL24" s="35">
        <v>25.5</v>
      </c>
      <c r="AM24" s="35">
        <v>25.93</v>
      </c>
      <c r="AN24" s="35">
        <v>26.19</v>
      </c>
      <c r="AO24" s="35">
        <v>26.24</v>
      </c>
      <c r="AP24" s="35">
        <v>25.88</v>
      </c>
      <c r="AQ24" s="35">
        <v>24.65</v>
      </c>
      <c r="AR24" s="35">
        <v>25.97</v>
      </c>
      <c r="AS24" s="35">
        <v>26.21</v>
      </c>
      <c r="AT24" s="35">
        <v>26.67</v>
      </c>
      <c r="AU24" s="35">
        <v>26.66</v>
      </c>
      <c r="AV24" s="35">
        <v>25.31</v>
      </c>
      <c r="AW24" s="35">
        <v>25.44</v>
      </c>
      <c r="AX24" s="35">
        <v>25.59</v>
      </c>
      <c r="AY24" s="35">
        <v>26.45</v>
      </c>
      <c r="AZ24" s="35">
        <v>25.52</v>
      </c>
      <c r="BA24" s="32">
        <f t="shared" si="0"/>
        <v>26.432500000000001</v>
      </c>
      <c r="BB24" s="59">
        <f t="shared" si="1"/>
        <v>100</v>
      </c>
    </row>
    <row r="25" spans="1:54" x14ac:dyDescent="0.25">
      <c r="A25" s="23">
        <v>25</v>
      </c>
      <c r="B25" s="23" t="s">
        <v>434</v>
      </c>
      <c r="C25" s="23" t="s">
        <v>242</v>
      </c>
      <c r="D25" s="23" t="s">
        <v>27</v>
      </c>
      <c r="E25" s="34">
        <v>29.26</v>
      </c>
      <c r="F25" s="34">
        <v>30.59</v>
      </c>
      <c r="G25" s="34">
        <v>29.77</v>
      </c>
      <c r="H25" s="34">
        <v>30.47</v>
      </c>
      <c r="I25" s="34">
        <v>29.62</v>
      </c>
      <c r="J25" s="34">
        <v>31.23</v>
      </c>
      <c r="K25" s="34">
        <v>28.96</v>
      </c>
      <c r="L25" s="34">
        <v>30.07</v>
      </c>
      <c r="M25" s="34">
        <v>30.46</v>
      </c>
      <c r="N25" s="34">
        <v>31.93</v>
      </c>
      <c r="O25" s="34">
        <v>29.22</v>
      </c>
      <c r="P25" s="34">
        <v>29.49</v>
      </c>
      <c r="Q25" s="34">
        <v>29.51</v>
      </c>
      <c r="R25" s="34">
        <v>31.46</v>
      </c>
      <c r="S25" s="34">
        <v>28.99</v>
      </c>
      <c r="T25" s="34">
        <v>31.53</v>
      </c>
      <c r="U25" s="34">
        <v>32</v>
      </c>
      <c r="V25" s="34">
        <v>30.31</v>
      </c>
      <c r="W25" s="34">
        <v>29.32</v>
      </c>
      <c r="X25" s="34">
        <v>29.02</v>
      </c>
      <c r="Y25" s="34">
        <v>29.23</v>
      </c>
      <c r="Z25" s="34">
        <v>29.56</v>
      </c>
      <c r="AA25" s="34">
        <v>30.09</v>
      </c>
      <c r="AB25" s="34">
        <v>29.21</v>
      </c>
      <c r="AC25" s="34">
        <v>29.49</v>
      </c>
      <c r="AD25" s="34">
        <v>28.44</v>
      </c>
      <c r="AE25" s="34">
        <v>30.98</v>
      </c>
      <c r="AF25" s="34">
        <v>29.82</v>
      </c>
      <c r="AG25" s="34">
        <v>29.6</v>
      </c>
      <c r="AH25" s="34">
        <v>30.09</v>
      </c>
      <c r="AI25" s="34">
        <v>29.11</v>
      </c>
      <c r="AJ25" s="34">
        <v>30.13</v>
      </c>
      <c r="AK25" s="34">
        <v>29.42</v>
      </c>
      <c r="AL25" s="34">
        <v>28.54</v>
      </c>
      <c r="AM25" s="34">
        <v>28.18</v>
      </c>
      <c r="AN25" s="34">
        <v>28.94</v>
      </c>
      <c r="AO25" s="34">
        <v>28.95</v>
      </c>
      <c r="AP25" s="34">
        <v>28.62</v>
      </c>
      <c r="AQ25" s="34">
        <v>27.87</v>
      </c>
      <c r="AR25" s="34">
        <v>28.09</v>
      </c>
      <c r="AS25" s="34">
        <v>28.68</v>
      </c>
      <c r="AT25" s="34">
        <v>28.57</v>
      </c>
      <c r="AU25" s="34">
        <v>29.87</v>
      </c>
      <c r="AV25" s="34">
        <v>28.78</v>
      </c>
      <c r="AW25" s="34">
        <v>27.93</v>
      </c>
      <c r="AX25" s="34">
        <v>27.93</v>
      </c>
      <c r="AY25" s="34">
        <v>29.68</v>
      </c>
      <c r="AZ25" s="34">
        <v>28.66</v>
      </c>
      <c r="BA25" s="32">
        <f t="shared" si="0"/>
        <v>29.534791666666667</v>
      </c>
      <c r="BB25" s="59">
        <f t="shared" si="1"/>
        <v>100</v>
      </c>
    </row>
    <row r="26" spans="1:54" x14ac:dyDescent="0.25">
      <c r="A26" s="24">
        <v>26</v>
      </c>
      <c r="B26" s="24" t="s">
        <v>435</v>
      </c>
      <c r="C26" s="24" t="s">
        <v>243</v>
      </c>
      <c r="D26" s="24" t="s">
        <v>28</v>
      </c>
      <c r="E26" s="35">
        <v>32.630000000000003</v>
      </c>
      <c r="F26" s="67"/>
      <c r="G26" s="35">
        <v>32.729999999999997</v>
      </c>
      <c r="H26" s="63"/>
      <c r="I26" s="35">
        <v>34.119999999999997</v>
      </c>
      <c r="J26" s="63"/>
      <c r="K26" s="35">
        <v>31.86</v>
      </c>
      <c r="L26" s="35">
        <v>32.950000000000003</v>
      </c>
      <c r="M26" s="35">
        <v>33.549999999999997</v>
      </c>
      <c r="N26" s="35">
        <v>34.299999999999997</v>
      </c>
      <c r="O26" s="35">
        <v>32.450000000000003</v>
      </c>
      <c r="P26" s="35">
        <v>32.97</v>
      </c>
      <c r="Q26" s="35">
        <v>33.35</v>
      </c>
      <c r="R26" s="63"/>
      <c r="S26" s="35">
        <v>33.520000000000003</v>
      </c>
      <c r="T26" s="67"/>
      <c r="U26" s="63"/>
      <c r="V26" s="35">
        <v>34.65</v>
      </c>
      <c r="W26" s="63"/>
      <c r="X26" s="63"/>
      <c r="Y26" s="35">
        <v>34.799999999999997</v>
      </c>
      <c r="Z26" s="35">
        <v>33.51</v>
      </c>
      <c r="AA26" s="35">
        <v>33.99</v>
      </c>
      <c r="AB26" s="35">
        <v>33.53</v>
      </c>
      <c r="AC26" s="63"/>
      <c r="AD26" s="35">
        <v>34.93</v>
      </c>
      <c r="AE26" s="63"/>
      <c r="AF26" s="35">
        <v>34.26</v>
      </c>
      <c r="AG26" s="35">
        <v>34.21</v>
      </c>
      <c r="AH26" s="35">
        <v>34.51</v>
      </c>
      <c r="AI26" s="35">
        <v>32.869999999999997</v>
      </c>
      <c r="AJ26" s="35">
        <v>33.619999999999997</v>
      </c>
      <c r="AK26" s="35">
        <v>33.18</v>
      </c>
      <c r="AL26" s="35">
        <v>33.299999999999997</v>
      </c>
      <c r="AM26" s="35">
        <v>33.229999999999997</v>
      </c>
      <c r="AN26" s="35">
        <v>33.979999999999997</v>
      </c>
      <c r="AO26" s="35">
        <v>34.880000000000003</v>
      </c>
      <c r="AP26" s="35">
        <v>33.54</v>
      </c>
      <c r="AQ26" s="35">
        <v>32.82</v>
      </c>
      <c r="AR26" s="35">
        <v>34.56</v>
      </c>
      <c r="AS26" s="35">
        <v>33.79</v>
      </c>
      <c r="AT26" s="63"/>
      <c r="AU26" s="35">
        <v>34.21</v>
      </c>
      <c r="AV26" s="35">
        <v>32.479999999999997</v>
      </c>
      <c r="AW26" s="35">
        <v>32.659999999999997</v>
      </c>
      <c r="AX26" s="35">
        <v>33.22</v>
      </c>
      <c r="AY26" s="35">
        <v>34.08</v>
      </c>
      <c r="AZ26" s="35">
        <v>33.04</v>
      </c>
      <c r="BA26" s="32">
        <f t="shared" si="0"/>
        <v>33.575135135135135</v>
      </c>
      <c r="BB26" s="73">
        <f t="shared" si="1"/>
        <v>77.083333333333343</v>
      </c>
    </row>
    <row r="27" spans="1:54" x14ac:dyDescent="0.25">
      <c r="A27" s="24">
        <v>28</v>
      </c>
      <c r="B27" s="24" t="s">
        <v>437</v>
      </c>
      <c r="C27" s="24" t="s">
        <v>245</v>
      </c>
      <c r="D27" s="24" t="s">
        <v>29</v>
      </c>
      <c r="E27" s="35">
        <v>33.54</v>
      </c>
      <c r="F27" s="63"/>
      <c r="G27" s="63"/>
      <c r="H27" s="35"/>
      <c r="I27" s="63"/>
      <c r="J27" s="67"/>
      <c r="K27" s="35">
        <v>31.84</v>
      </c>
      <c r="L27" s="35">
        <v>34.33</v>
      </c>
      <c r="M27" s="35">
        <v>34.25</v>
      </c>
      <c r="N27" s="35">
        <v>34.880000000000003</v>
      </c>
      <c r="O27" s="35">
        <v>32.729999999999997</v>
      </c>
      <c r="P27" s="35">
        <v>32.49</v>
      </c>
      <c r="Q27" s="35">
        <v>33.31</v>
      </c>
      <c r="R27" s="35">
        <v>34.479999999999997</v>
      </c>
      <c r="S27" s="35">
        <v>33.58</v>
      </c>
      <c r="T27" s="63"/>
      <c r="U27" s="63"/>
      <c r="V27" s="35">
        <v>33.94</v>
      </c>
      <c r="W27" s="35">
        <v>33.47</v>
      </c>
      <c r="X27" s="35">
        <v>33.24</v>
      </c>
      <c r="Y27" s="35">
        <v>33.46</v>
      </c>
      <c r="Z27" s="35">
        <v>33.76</v>
      </c>
      <c r="AA27" s="35">
        <v>33.76</v>
      </c>
      <c r="AB27" s="35">
        <v>33.15</v>
      </c>
      <c r="AC27" s="35">
        <v>32.68</v>
      </c>
      <c r="AD27" s="35">
        <v>31.73</v>
      </c>
      <c r="AE27" s="35">
        <v>34.729999999999997</v>
      </c>
      <c r="AF27" s="35">
        <v>34.01</v>
      </c>
      <c r="AG27" s="35">
        <v>32.72</v>
      </c>
      <c r="AH27" s="35">
        <v>32.75</v>
      </c>
      <c r="AI27" s="35">
        <v>31.97</v>
      </c>
      <c r="AJ27" s="35">
        <v>33.61</v>
      </c>
      <c r="AK27" s="35">
        <v>33.9</v>
      </c>
      <c r="AL27" s="35">
        <v>33.119999999999997</v>
      </c>
      <c r="AM27" s="35">
        <v>33.299999999999997</v>
      </c>
      <c r="AN27" s="35">
        <v>33.33</v>
      </c>
      <c r="AO27" s="35">
        <v>34.71</v>
      </c>
      <c r="AP27" s="35">
        <v>33.75</v>
      </c>
      <c r="AQ27" s="35">
        <v>31.97</v>
      </c>
      <c r="AR27" s="35">
        <v>32.5</v>
      </c>
      <c r="AS27" s="35">
        <v>32.9</v>
      </c>
      <c r="AT27" s="35">
        <v>33.07</v>
      </c>
      <c r="AU27" s="35">
        <v>34.01</v>
      </c>
      <c r="AV27" s="35">
        <v>33.06</v>
      </c>
      <c r="AW27" s="35">
        <v>33.299999999999997</v>
      </c>
      <c r="AX27" s="35">
        <v>33.299999999999997</v>
      </c>
      <c r="AY27" s="63"/>
      <c r="AZ27" s="35">
        <v>32.89</v>
      </c>
      <c r="BA27" s="32">
        <f t="shared" si="0"/>
        <v>33.338000000000001</v>
      </c>
      <c r="BB27" s="59">
        <f t="shared" si="1"/>
        <v>83.333333333333343</v>
      </c>
    </row>
    <row r="28" spans="1:54" x14ac:dyDescent="0.25">
      <c r="A28" s="23">
        <v>29</v>
      </c>
      <c r="B28" s="23" t="s">
        <v>438</v>
      </c>
      <c r="C28" s="23" t="s">
        <v>246</v>
      </c>
      <c r="D28" s="23" t="s">
        <v>30</v>
      </c>
      <c r="E28" s="34">
        <v>26.03</v>
      </c>
      <c r="F28" s="34">
        <v>26.61</v>
      </c>
      <c r="G28" s="34">
        <v>26.14</v>
      </c>
      <c r="H28" s="34">
        <v>25.94</v>
      </c>
      <c r="I28" s="34">
        <v>26.16</v>
      </c>
      <c r="J28" s="34">
        <v>27.58</v>
      </c>
      <c r="K28" s="34">
        <v>25.48</v>
      </c>
      <c r="L28" s="34">
        <v>26.45</v>
      </c>
      <c r="M28" s="34">
        <v>27.33</v>
      </c>
      <c r="N28" s="34">
        <v>28.69</v>
      </c>
      <c r="O28" s="34">
        <v>26.08</v>
      </c>
      <c r="P28" s="34">
        <v>26.43</v>
      </c>
      <c r="Q28" s="34">
        <v>27.73</v>
      </c>
      <c r="R28" s="34">
        <v>28.54</v>
      </c>
      <c r="S28" s="34">
        <v>26.76</v>
      </c>
      <c r="T28" s="34">
        <v>27.19</v>
      </c>
      <c r="U28" s="42"/>
      <c r="V28" s="34">
        <v>24.46</v>
      </c>
      <c r="W28" s="34">
        <v>26.55</v>
      </c>
      <c r="X28" s="34">
        <v>26.26</v>
      </c>
      <c r="Y28" s="34">
        <v>26.15</v>
      </c>
      <c r="Z28" s="34">
        <v>26.15</v>
      </c>
      <c r="AA28" s="34">
        <v>27.03</v>
      </c>
      <c r="AB28" s="34">
        <v>25.23</v>
      </c>
      <c r="AC28" s="34">
        <v>23.71</v>
      </c>
      <c r="AD28" s="34">
        <v>25.71</v>
      </c>
      <c r="AE28" s="34">
        <v>28.98</v>
      </c>
      <c r="AF28" s="34">
        <v>27.22</v>
      </c>
      <c r="AG28" s="34">
        <v>26.21</v>
      </c>
      <c r="AH28" s="34">
        <v>26.7</v>
      </c>
      <c r="AI28" s="34">
        <v>25.82</v>
      </c>
      <c r="AJ28" s="34">
        <v>27.47</v>
      </c>
      <c r="AK28" s="34">
        <v>24.69</v>
      </c>
      <c r="AL28" s="34">
        <v>25.03</v>
      </c>
      <c r="AM28" s="34">
        <v>26.17</v>
      </c>
      <c r="AN28" s="34">
        <v>27.06</v>
      </c>
      <c r="AO28" s="34">
        <v>26.11</v>
      </c>
      <c r="AP28" s="43"/>
      <c r="AQ28" s="34">
        <v>24.81</v>
      </c>
      <c r="AR28" s="34">
        <v>25.5</v>
      </c>
      <c r="AS28" s="34">
        <v>26.24</v>
      </c>
      <c r="AT28" s="34">
        <v>25.68</v>
      </c>
      <c r="AU28" s="34">
        <v>27.66</v>
      </c>
      <c r="AV28" s="34">
        <v>26.2</v>
      </c>
      <c r="AW28" s="34">
        <v>24.69</v>
      </c>
      <c r="AX28" s="34">
        <v>25.59</v>
      </c>
      <c r="AY28" s="34">
        <v>25.72</v>
      </c>
      <c r="AZ28" s="34">
        <v>25.25</v>
      </c>
      <c r="BA28" s="32">
        <f t="shared" si="0"/>
        <v>26.286739130434789</v>
      </c>
      <c r="BB28" s="59">
        <f t="shared" si="1"/>
        <v>95.833333333333343</v>
      </c>
    </row>
    <row r="29" spans="1:54" x14ac:dyDescent="0.25">
      <c r="A29" s="24">
        <v>30</v>
      </c>
      <c r="B29" s="24" t="s">
        <v>439</v>
      </c>
      <c r="C29" s="24" t="s">
        <v>247</v>
      </c>
      <c r="D29" s="24" t="s">
        <v>31</v>
      </c>
      <c r="E29" s="35">
        <v>28.41</v>
      </c>
      <c r="F29" s="35">
        <v>29.94</v>
      </c>
      <c r="G29" s="35">
        <v>28.86</v>
      </c>
      <c r="H29" s="35">
        <v>29.88</v>
      </c>
      <c r="I29" s="35">
        <v>30.46</v>
      </c>
      <c r="J29" s="35">
        <v>30.74</v>
      </c>
      <c r="K29" s="35">
        <v>28.44</v>
      </c>
      <c r="L29" s="35">
        <v>30.73</v>
      </c>
      <c r="M29" s="35">
        <v>29.76</v>
      </c>
      <c r="N29" s="35">
        <v>30.7</v>
      </c>
      <c r="O29" s="35">
        <v>29.45</v>
      </c>
      <c r="P29" s="35">
        <v>28.99</v>
      </c>
      <c r="Q29" s="35">
        <v>29.56</v>
      </c>
      <c r="R29" s="35">
        <v>31.45</v>
      </c>
      <c r="S29" s="35">
        <v>29.28</v>
      </c>
      <c r="T29" s="35">
        <v>30.57</v>
      </c>
      <c r="U29" s="35">
        <v>31.81</v>
      </c>
      <c r="V29" s="35">
        <v>28.17</v>
      </c>
      <c r="W29" s="35">
        <v>28.96</v>
      </c>
      <c r="X29" s="35">
        <v>28.93</v>
      </c>
      <c r="Y29" s="35">
        <v>28.67</v>
      </c>
      <c r="Z29" s="35">
        <v>29.1</v>
      </c>
      <c r="AA29" s="35">
        <v>31.7</v>
      </c>
      <c r="AB29" s="35">
        <v>29.58</v>
      </c>
      <c r="AC29" s="35">
        <v>27.77</v>
      </c>
      <c r="AD29" s="35">
        <v>28.73</v>
      </c>
      <c r="AE29" s="35">
        <v>30.84</v>
      </c>
      <c r="AF29" s="35">
        <v>30.21</v>
      </c>
      <c r="AG29" s="35">
        <v>29.99</v>
      </c>
      <c r="AH29" s="35">
        <v>29.96</v>
      </c>
      <c r="AI29" s="35">
        <v>29.04</v>
      </c>
      <c r="AJ29" s="35">
        <v>30.7</v>
      </c>
      <c r="AK29" s="35">
        <v>28.56</v>
      </c>
      <c r="AL29" s="35">
        <v>28.22</v>
      </c>
      <c r="AM29" s="35">
        <v>28.8</v>
      </c>
      <c r="AN29" s="35">
        <v>29.03</v>
      </c>
      <c r="AO29" s="35">
        <v>30.02</v>
      </c>
      <c r="AP29" s="35">
        <v>28.7</v>
      </c>
      <c r="AQ29" s="35">
        <v>28.02</v>
      </c>
      <c r="AR29" s="35">
        <v>28.34</v>
      </c>
      <c r="AS29" s="35">
        <v>28.83</v>
      </c>
      <c r="AT29" s="35">
        <v>28.91</v>
      </c>
      <c r="AU29" s="35">
        <v>30.66</v>
      </c>
      <c r="AV29" s="35">
        <v>28.53</v>
      </c>
      <c r="AW29" s="35">
        <v>28.5</v>
      </c>
      <c r="AX29" s="35">
        <v>28.15</v>
      </c>
      <c r="AY29" s="35">
        <v>28.88</v>
      </c>
      <c r="AZ29" s="35">
        <v>28.29</v>
      </c>
      <c r="BA29" s="32">
        <f t="shared" si="0"/>
        <v>29.412916666666671</v>
      </c>
      <c r="BB29" s="59">
        <f t="shared" si="1"/>
        <v>100</v>
      </c>
    </row>
    <row r="30" spans="1:54" x14ac:dyDescent="0.25">
      <c r="A30" s="23">
        <v>31</v>
      </c>
      <c r="B30" s="23" t="s">
        <v>440</v>
      </c>
      <c r="C30" s="23" t="s">
        <v>248</v>
      </c>
      <c r="D30" s="23" t="s">
        <v>32</v>
      </c>
      <c r="E30" s="34">
        <v>24.72</v>
      </c>
      <c r="F30" s="34">
        <v>27.55</v>
      </c>
      <c r="G30" s="34">
        <v>26.46</v>
      </c>
      <c r="H30" s="34">
        <v>27.89</v>
      </c>
      <c r="I30" s="34">
        <v>27.45</v>
      </c>
      <c r="J30" s="34">
        <v>28.55</v>
      </c>
      <c r="K30" s="34">
        <v>25.2</v>
      </c>
      <c r="L30" s="34">
        <v>27.48</v>
      </c>
      <c r="M30" s="34">
        <v>27.05</v>
      </c>
      <c r="N30" s="34">
        <v>28.72</v>
      </c>
      <c r="O30" s="34">
        <v>26.46</v>
      </c>
      <c r="P30" s="34">
        <v>26.42</v>
      </c>
      <c r="Q30" s="34">
        <v>25.97</v>
      </c>
      <c r="R30" s="34">
        <v>28.56</v>
      </c>
      <c r="S30" s="34">
        <v>25.85</v>
      </c>
      <c r="T30" s="34">
        <v>28.35</v>
      </c>
      <c r="U30" s="34">
        <v>29.13</v>
      </c>
      <c r="V30" s="34">
        <v>26.8</v>
      </c>
      <c r="W30" s="34">
        <v>25.89</v>
      </c>
      <c r="X30" s="34">
        <v>26.04</v>
      </c>
      <c r="Y30" s="34">
        <v>26.44</v>
      </c>
      <c r="Z30" s="34">
        <v>26.9</v>
      </c>
      <c r="AA30" s="34">
        <v>28.25</v>
      </c>
      <c r="AB30" s="34">
        <v>26.97</v>
      </c>
      <c r="AC30" s="34">
        <v>26.46</v>
      </c>
      <c r="AD30" s="34">
        <v>25.57</v>
      </c>
      <c r="AE30" s="34">
        <v>27.93</v>
      </c>
      <c r="AF30" s="34">
        <v>27.51</v>
      </c>
      <c r="AG30" s="34">
        <v>27.26</v>
      </c>
      <c r="AH30" s="34">
        <v>27.3</v>
      </c>
      <c r="AI30" s="34">
        <v>25.86</v>
      </c>
      <c r="AJ30" s="34">
        <v>27.2</v>
      </c>
      <c r="AK30" s="34">
        <v>26.82</v>
      </c>
      <c r="AL30" s="34">
        <v>26.72</v>
      </c>
      <c r="AM30" s="34">
        <v>25.78</v>
      </c>
      <c r="AN30" s="34">
        <v>26.17</v>
      </c>
      <c r="AO30" s="34">
        <v>26.66</v>
      </c>
      <c r="AP30" s="34">
        <v>26.59</v>
      </c>
      <c r="AQ30" s="34">
        <v>25.28</v>
      </c>
      <c r="AR30" s="34">
        <v>26.49</v>
      </c>
      <c r="AS30" s="34">
        <v>27</v>
      </c>
      <c r="AT30" s="34">
        <v>26.9</v>
      </c>
      <c r="AU30" s="34">
        <v>26.89</v>
      </c>
      <c r="AV30" s="34">
        <v>25.44</v>
      </c>
      <c r="AW30" s="34">
        <v>25.6</v>
      </c>
      <c r="AX30" s="34">
        <v>26.26</v>
      </c>
      <c r="AY30" s="34">
        <v>27.04</v>
      </c>
      <c r="AZ30" s="34">
        <v>26.53</v>
      </c>
      <c r="BA30" s="32">
        <f t="shared" si="0"/>
        <v>26.799166666666668</v>
      </c>
      <c r="BB30" s="59">
        <f t="shared" si="1"/>
        <v>100</v>
      </c>
    </row>
    <row r="31" spans="1:54" s="31" customFormat="1" x14ac:dyDescent="0.25">
      <c r="A31" s="24">
        <v>32</v>
      </c>
      <c r="B31" s="24" t="s">
        <v>441</v>
      </c>
      <c r="C31" s="24" t="s">
        <v>249</v>
      </c>
      <c r="D31" s="24" t="s">
        <v>33</v>
      </c>
      <c r="E31" s="35">
        <v>32.520000000000003</v>
      </c>
      <c r="F31" s="35">
        <v>34.049999999999997</v>
      </c>
      <c r="G31" s="35">
        <v>32.299999999999997</v>
      </c>
      <c r="H31" s="35">
        <v>33.57</v>
      </c>
      <c r="I31" s="35">
        <v>33.93</v>
      </c>
      <c r="J31" s="35">
        <v>34.97</v>
      </c>
      <c r="K31" s="35">
        <v>32.07</v>
      </c>
      <c r="L31" s="35">
        <v>32.78</v>
      </c>
      <c r="M31" s="35">
        <v>33.1</v>
      </c>
      <c r="N31" s="35">
        <v>34.47</v>
      </c>
      <c r="O31" s="35">
        <v>32.75</v>
      </c>
      <c r="P31" s="35">
        <v>32.090000000000003</v>
      </c>
      <c r="Q31" s="35">
        <v>32.869999999999997</v>
      </c>
      <c r="R31" s="67"/>
      <c r="S31" s="35">
        <v>33.51</v>
      </c>
      <c r="T31" s="35">
        <v>34.25</v>
      </c>
      <c r="U31" s="67"/>
      <c r="V31" s="35">
        <v>34.14</v>
      </c>
      <c r="W31" s="63"/>
      <c r="X31" s="35">
        <v>34.69</v>
      </c>
      <c r="Y31" s="35">
        <v>34.15</v>
      </c>
      <c r="Z31" s="35">
        <v>31.99</v>
      </c>
      <c r="AA31" s="35">
        <v>33.86</v>
      </c>
      <c r="AB31" s="35">
        <v>32.28</v>
      </c>
      <c r="AC31" s="35">
        <v>34.99</v>
      </c>
      <c r="AD31" s="35">
        <v>33.69</v>
      </c>
      <c r="AE31" s="63"/>
      <c r="AF31" s="35">
        <v>33.71</v>
      </c>
      <c r="AG31" s="35">
        <v>34.99</v>
      </c>
      <c r="AH31" s="35">
        <v>34.32</v>
      </c>
      <c r="AI31" s="35">
        <v>32.75</v>
      </c>
      <c r="AJ31" s="35">
        <v>33.450000000000003</v>
      </c>
      <c r="AK31" s="35">
        <v>32.630000000000003</v>
      </c>
      <c r="AL31" s="35">
        <v>34.340000000000003</v>
      </c>
      <c r="AM31" s="35">
        <v>32.97</v>
      </c>
      <c r="AN31" s="35">
        <v>34.71</v>
      </c>
      <c r="AO31" s="35">
        <v>33.61</v>
      </c>
      <c r="AP31" s="35">
        <v>33.020000000000003</v>
      </c>
      <c r="AQ31" s="35">
        <v>32.21</v>
      </c>
      <c r="AR31" s="35">
        <v>32.97</v>
      </c>
      <c r="AS31" s="35">
        <v>33.67</v>
      </c>
      <c r="AT31" s="35">
        <v>34.44</v>
      </c>
      <c r="AU31" s="35">
        <v>33.020000000000003</v>
      </c>
      <c r="AV31" s="35">
        <v>32</v>
      </c>
      <c r="AW31" s="35">
        <v>31.25</v>
      </c>
      <c r="AX31" s="35">
        <v>31.92</v>
      </c>
      <c r="AY31" s="35">
        <v>34.26</v>
      </c>
      <c r="AZ31" s="35">
        <v>32.08</v>
      </c>
      <c r="BA31" s="32">
        <f t="shared" si="0"/>
        <v>33.348636363636366</v>
      </c>
      <c r="BB31" s="59">
        <f t="shared" si="1"/>
        <v>91.666666666666657</v>
      </c>
    </row>
    <row r="32" spans="1:54" s="31" customFormat="1" x14ac:dyDescent="0.25">
      <c r="A32" s="23">
        <v>33</v>
      </c>
      <c r="B32" s="23" t="s">
        <v>442</v>
      </c>
      <c r="C32" s="23" t="s">
        <v>250</v>
      </c>
      <c r="D32" s="23" t="s">
        <v>34</v>
      </c>
      <c r="E32" s="34">
        <v>29.54</v>
      </c>
      <c r="F32" s="34">
        <v>30.94</v>
      </c>
      <c r="G32" s="34">
        <v>30.09</v>
      </c>
      <c r="H32" s="34">
        <v>31.29</v>
      </c>
      <c r="I32" s="34">
        <v>30.3</v>
      </c>
      <c r="J32" s="34">
        <v>31.55</v>
      </c>
      <c r="K32" s="34">
        <v>29.41</v>
      </c>
      <c r="L32" s="34">
        <v>30.28</v>
      </c>
      <c r="M32" s="34">
        <v>30.26</v>
      </c>
      <c r="N32" s="34">
        <v>32.549999999999997</v>
      </c>
      <c r="O32" s="34">
        <v>29.08</v>
      </c>
      <c r="P32" s="34">
        <v>29.7</v>
      </c>
      <c r="Q32" s="34">
        <v>30.05</v>
      </c>
      <c r="R32" s="34">
        <v>31.68</v>
      </c>
      <c r="S32" s="34">
        <v>29.13</v>
      </c>
      <c r="T32" s="34">
        <v>32.340000000000003</v>
      </c>
      <c r="U32" s="34">
        <v>32.229999999999997</v>
      </c>
      <c r="V32" s="34">
        <v>30.95</v>
      </c>
      <c r="W32" s="34">
        <v>29.65</v>
      </c>
      <c r="X32" s="34">
        <v>29.51</v>
      </c>
      <c r="Y32" s="34">
        <v>29.31</v>
      </c>
      <c r="Z32" s="34">
        <v>29.66</v>
      </c>
      <c r="AA32" s="34">
        <v>31.07</v>
      </c>
      <c r="AB32" s="34">
        <v>29.51</v>
      </c>
      <c r="AC32" s="34">
        <v>29.6</v>
      </c>
      <c r="AD32" s="34">
        <v>28.8</v>
      </c>
      <c r="AE32" s="34">
        <v>30.85</v>
      </c>
      <c r="AF32" s="34">
        <v>29.93</v>
      </c>
      <c r="AG32" s="34">
        <v>29.77</v>
      </c>
      <c r="AH32" s="34">
        <v>30.1</v>
      </c>
      <c r="AI32" s="34">
        <v>29.72</v>
      </c>
      <c r="AJ32" s="34">
        <v>30.59</v>
      </c>
      <c r="AK32" s="34">
        <v>29.52</v>
      </c>
      <c r="AL32" s="34">
        <v>28.75</v>
      </c>
      <c r="AM32" s="34">
        <v>28.71</v>
      </c>
      <c r="AN32" s="34">
        <v>29.17</v>
      </c>
      <c r="AO32" s="34">
        <v>29.89</v>
      </c>
      <c r="AP32" s="34">
        <v>29.05</v>
      </c>
      <c r="AQ32" s="34">
        <v>28.2</v>
      </c>
      <c r="AR32" s="34">
        <v>27.99</v>
      </c>
      <c r="AS32" s="34">
        <v>28.57</v>
      </c>
      <c r="AT32" s="34">
        <v>28.47</v>
      </c>
      <c r="AU32" s="34">
        <v>30.81</v>
      </c>
      <c r="AV32" s="34">
        <v>29.69</v>
      </c>
      <c r="AW32" s="34">
        <v>29.02</v>
      </c>
      <c r="AX32" s="34">
        <v>27.97</v>
      </c>
      <c r="AY32" s="34">
        <v>29.55</v>
      </c>
      <c r="AZ32" s="34">
        <v>28.55</v>
      </c>
      <c r="BA32" s="32">
        <f t="shared" si="0"/>
        <v>29.861458333333335</v>
      </c>
      <c r="BB32" s="59">
        <f t="shared" si="1"/>
        <v>100</v>
      </c>
    </row>
    <row r="33" spans="1:54" s="31" customFormat="1" x14ac:dyDescent="0.25">
      <c r="A33" s="24">
        <v>34</v>
      </c>
      <c r="B33" s="24" t="s">
        <v>443</v>
      </c>
      <c r="C33" s="24" t="s">
        <v>251</v>
      </c>
      <c r="D33" s="24" t="s">
        <v>35</v>
      </c>
      <c r="E33" s="35">
        <v>27.64</v>
      </c>
      <c r="F33" s="35">
        <v>30.79</v>
      </c>
      <c r="G33" s="35">
        <v>29.34</v>
      </c>
      <c r="H33" s="35">
        <v>30.84</v>
      </c>
      <c r="I33" s="35">
        <v>29.82</v>
      </c>
      <c r="J33" s="35">
        <v>31.3</v>
      </c>
      <c r="K33" s="35">
        <v>28.08</v>
      </c>
      <c r="L33" s="35">
        <v>30.16</v>
      </c>
      <c r="M33" s="35">
        <v>29.98</v>
      </c>
      <c r="N33" s="42"/>
      <c r="O33" s="35">
        <v>29.03</v>
      </c>
      <c r="P33" s="35">
        <v>29.03</v>
      </c>
      <c r="Q33" s="35">
        <v>28.7</v>
      </c>
      <c r="R33" s="35">
        <v>31.18</v>
      </c>
      <c r="S33" s="35">
        <v>28.7</v>
      </c>
      <c r="T33" s="35">
        <v>30.83</v>
      </c>
      <c r="U33" s="35">
        <v>31.93</v>
      </c>
      <c r="V33" s="35">
        <v>29.52</v>
      </c>
      <c r="W33" s="35">
        <v>28.57</v>
      </c>
      <c r="X33" s="35">
        <v>28.76</v>
      </c>
      <c r="Y33" s="35">
        <v>28.71</v>
      </c>
      <c r="Z33" s="35">
        <v>29.25</v>
      </c>
      <c r="AA33" s="35">
        <v>30.67</v>
      </c>
      <c r="AB33" s="35">
        <v>29.65</v>
      </c>
      <c r="AC33" s="35">
        <v>29.01</v>
      </c>
      <c r="AD33" s="35">
        <v>28.32</v>
      </c>
      <c r="AE33" s="35">
        <v>31.14</v>
      </c>
      <c r="AF33" s="35">
        <v>30.33</v>
      </c>
      <c r="AG33" s="35">
        <v>29.85</v>
      </c>
      <c r="AH33" s="35">
        <v>30.11</v>
      </c>
      <c r="AI33" s="35">
        <v>28.65</v>
      </c>
      <c r="AJ33" s="35">
        <v>29.91</v>
      </c>
      <c r="AK33" s="35">
        <v>29.46</v>
      </c>
      <c r="AL33" s="35">
        <v>28.34</v>
      </c>
      <c r="AM33" s="35">
        <v>28.69</v>
      </c>
      <c r="AN33" s="35">
        <v>28.55</v>
      </c>
      <c r="AO33" s="35">
        <v>28.94</v>
      </c>
      <c r="AP33" s="35">
        <v>29</v>
      </c>
      <c r="AQ33" s="35">
        <v>27.8</v>
      </c>
      <c r="AR33" s="35">
        <v>28.96</v>
      </c>
      <c r="AS33" s="35">
        <v>29.44</v>
      </c>
      <c r="AT33" s="35">
        <v>29.12</v>
      </c>
      <c r="AU33" s="35">
        <v>29.11</v>
      </c>
      <c r="AV33" s="35">
        <v>28.18</v>
      </c>
      <c r="AW33" s="35">
        <v>27.97</v>
      </c>
      <c r="AX33" s="35">
        <v>28.65</v>
      </c>
      <c r="AY33" s="35">
        <v>29.31</v>
      </c>
      <c r="AZ33" s="35">
        <v>28.95</v>
      </c>
      <c r="BA33" s="32">
        <f t="shared" si="0"/>
        <v>29.367446808510643</v>
      </c>
      <c r="BB33" s="59">
        <f t="shared" si="1"/>
        <v>97.916666666666657</v>
      </c>
    </row>
    <row r="34" spans="1:54" s="31" customFormat="1" x14ac:dyDescent="0.25">
      <c r="A34" s="23">
        <v>35</v>
      </c>
      <c r="B34" s="23" t="s">
        <v>444</v>
      </c>
      <c r="C34" s="23" t="s">
        <v>252</v>
      </c>
      <c r="D34" s="23" t="s">
        <v>36</v>
      </c>
      <c r="E34" s="34">
        <v>29.32</v>
      </c>
      <c r="F34" s="34">
        <v>31.18</v>
      </c>
      <c r="G34" s="34">
        <v>30</v>
      </c>
      <c r="H34" s="34">
        <v>31.42</v>
      </c>
      <c r="I34" s="34">
        <v>31.44</v>
      </c>
      <c r="J34" s="34">
        <v>31.67</v>
      </c>
      <c r="K34" s="34">
        <v>30.26</v>
      </c>
      <c r="L34" s="34">
        <v>31.62</v>
      </c>
      <c r="M34" s="34">
        <v>30.82</v>
      </c>
      <c r="N34" s="34">
        <v>32.14</v>
      </c>
      <c r="O34" s="34">
        <v>30.34</v>
      </c>
      <c r="P34" s="34">
        <v>30.63</v>
      </c>
      <c r="Q34" s="34">
        <v>30.91</v>
      </c>
      <c r="R34" s="34">
        <v>32.630000000000003</v>
      </c>
      <c r="S34" s="34">
        <v>30.5</v>
      </c>
      <c r="T34" s="34">
        <v>31.32</v>
      </c>
      <c r="U34" s="34">
        <v>32.85</v>
      </c>
      <c r="V34" s="34">
        <v>30.56</v>
      </c>
      <c r="W34" s="34">
        <v>30.55</v>
      </c>
      <c r="X34" s="34">
        <v>30.72</v>
      </c>
      <c r="Y34" s="34">
        <v>30.28</v>
      </c>
      <c r="Z34" s="34">
        <v>30.9</v>
      </c>
      <c r="AA34" s="34">
        <v>32.479999999999997</v>
      </c>
      <c r="AB34" s="34">
        <v>30.87</v>
      </c>
      <c r="AC34" s="34">
        <v>30.53</v>
      </c>
      <c r="AD34" s="34">
        <v>29.81</v>
      </c>
      <c r="AE34" s="34">
        <v>32.880000000000003</v>
      </c>
      <c r="AF34" s="34">
        <v>31</v>
      </c>
      <c r="AG34" s="34">
        <v>30.74</v>
      </c>
      <c r="AH34" s="34">
        <v>31.52</v>
      </c>
      <c r="AI34" s="34">
        <v>29.77</v>
      </c>
      <c r="AJ34" s="34">
        <v>31.2</v>
      </c>
      <c r="AK34" s="34">
        <v>29.85</v>
      </c>
      <c r="AL34" s="34">
        <v>30.7</v>
      </c>
      <c r="AM34" s="34">
        <v>30.32</v>
      </c>
      <c r="AN34" s="34">
        <v>30.91</v>
      </c>
      <c r="AO34" s="34">
        <v>30.11</v>
      </c>
      <c r="AP34" s="34">
        <v>30.02</v>
      </c>
      <c r="AQ34" s="34">
        <v>29.49</v>
      </c>
      <c r="AR34" s="34">
        <v>29.71</v>
      </c>
      <c r="AS34" s="34">
        <v>29.84</v>
      </c>
      <c r="AT34" s="34">
        <v>30.03</v>
      </c>
      <c r="AU34" s="34">
        <v>30.92</v>
      </c>
      <c r="AV34" s="34">
        <v>30.09</v>
      </c>
      <c r="AW34" s="34">
        <v>29.77</v>
      </c>
      <c r="AX34" s="34">
        <v>28.96</v>
      </c>
      <c r="AY34" s="34">
        <v>30.69</v>
      </c>
      <c r="AZ34" s="34">
        <v>29.31</v>
      </c>
      <c r="BA34" s="32">
        <f t="shared" si="0"/>
        <v>30.699583333333326</v>
      </c>
      <c r="BB34" s="59">
        <f t="shared" si="1"/>
        <v>100</v>
      </c>
    </row>
    <row r="35" spans="1:54" s="31" customFormat="1" x14ac:dyDescent="0.25">
      <c r="A35" s="24">
        <v>36</v>
      </c>
      <c r="B35" s="24" t="s">
        <v>445</v>
      </c>
      <c r="C35" s="24" t="s">
        <v>253</v>
      </c>
      <c r="D35" s="24" t="s">
        <v>37</v>
      </c>
      <c r="E35" s="35">
        <v>33.15</v>
      </c>
      <c r="F35" s="63"/>
      <c r="G35" s="35">
        <v>32.06</v>
      </c>
      <c r="H35" s="35">
        <v>33.25</v>
      </c>
      <c r="I35" s="35">
        <v>33.6</v>
      </c>
      <c r="J35" s="35">
        <v>33.61</v>
      </c>
      <c r="K35" s="35">
        <v>31.19</v>
      </c>
      <c r="L35" s="35">
        <v>32.54</v>
      </c>
      <c r="M35" s="35">
        <v>32.46</v>
      </c>
      <c r="N35" s="35">
        <v>33.049999999999997</v>
      </c>
      <c r="O35" s="35">
        <v>31.71</v>
      </c>
      <c r="P35" s="35">
        <v>31.87</v>
      </c>
      <c r="Q35" s="35">
        <v>32.56</v>
      </c>
      <c r="R35" s="63"/>
      <c r="S35" s="35">
        <v>32.119999999999997</v>
      </c>
      <c r="T35" s="67"/>
      <c r="U35" s="35"/>
      <c r="V35" s="35">
        <v>33.61</v>
      </c>
      <c r="W35" s="35">
        <v>34.92</v>
      </c>
      <c r="X35" s="35">
        <v>34.5</v>
      </c>
      <c r="Y35" s="35">
        <v>34.06</v>
      </c>
      <c r="Z35" s="35">
        <v>31.81</v>
      </c>
      <c r="AA35" s="35">
        <v>32.729999999999997</v>
      </c>
      <c r="AB35" s="35">
        <v>31.97</v>
      </c>
      <c r="AC35" s="35">
        <v>34.270000000000003</v>
      </c>
      <c r="AD35" s="35">
        <v>34.33</v>
      </c>
      <c r="AE35" s="35">
        <v>34.979999999999997</v>
      </c>
      <c r="AF35" s="35">
        <v>33.340000000000003</v>
      </c>
      <c r="AG35" s="35">
        <v>33.07</v>
      </c>
      <c r="AH35" s="35">
        <v>32.93</v>
      </c>
      <c r="AI35" s="35">
        <v>31.96</v>
      </c>
      <c r="AJ35" s="35">
        <v>32.479999999999997</v>
      </c>
      <c r="AK35" s="35">
        <v>32.69</v>
      </c>
      <c r="AL35" s="35">
        <v>32.72</v>
      </c>
      <c r="AM35" s="35">
        <v>32.43</v>
      </c>
      <c r="AN35" s="35">
        <v>33.89</v>
      </c>
      <c r="AO35" s="35">
        <v>33.049999999999997</v>
      </c>
      <c r="AP35" s="35">
        <v>32.590000000000003</v>
      </c>
      <c r="AQ35" s="35">
        <v>31.71</v>
      </c>
      <c r="AR35" s="35">
        <v>32.64</v>
      </c>
      <c r="AS35" s="35">
        <v>32.549999999999997</v>
      </c>
      <c r="AT35" s="35">
        <v>34.08</v>
      </c>
      <c r="AU35" s="35">
        <v>32.82</v>
      </c>
      <c r="AV35" s="35">
        <v>31.54</v>
      </c>
      <c r="AW35" s="35">
        <v>30.71</v>
      </c>
      <c r="AX35" s="35">
        <v>31.32</v>
      </c>
      <c r="AY35" s="35">
        <v>32.89</v>
      </c>
      <c r="AZ35" s="35">
        <v>31.51</v>
      </c>
      <c r="BA35" s="32">
        <f t="shared" si="0"/>
        <v>32.801590909090912</v>
      </c>
      <c r="BB35" s="59">
        <f t="shared" si="1"/>
        <v>91.666666666666657</v>
      </c>
    </row>
    <row r="36" spans="1:54" s="31" customFormat="1" x14ac:dyDescent="0.25">
      <c r="A36" s="23">
        <v>37</v>
      </c>
      <c r="B36" s="23" t="s">
        <v>446</v>
      </c>
      <c r="C36" s="23" t="s">
        <v>254</v>
      </c>
      <c r="D36" s="23" t="s">
        <v>38</v>
      </c>
      <c r="E36" s="34">
        <v>28.43</v>
      </c>
      <c r="F36" s="34">
        <v>29.94</v>
      </c>
      <c r="G36" s="34">
        <v>28.83</v>
      </c>
      <c r="H36" s="34">
        <v>30.29</v>
      </c>
      <c r="I36" s="34">
        <v>30.11</v>
      </c>
      <c r="J36" s="34">
        <v>30.8</v>
      </c>
      <c r="K36" s="34">
        <v>28.53</v>
      </c>
      <c r="L36" s="34">
        <v>29.53</v>
      </c>
      <c r="M36" s="34">
        <v>29.68</v>
      </c>
      <c r="N36" s="34">
        <v>31.19</v>
      </c>
      <c r="O36" s="34">
        <v>29.18</v>
      </c>
      <c r="P36" s="34">
        <v>29.23</v>
      </c>
      <c r="Q36" s="34">
        <v>29.67</v>
      </c>
      <c r="R36" s="34">
        <v>31.27</v>
      </c>
      <c r="S36" s="34">
        <v>29.01</v>
      </c>
      <c r="T36" s="34">
        <v>30.91</v>
      </c>
      <c r="U36" s="34">
        <v>32.01</v>
      </c>
      <c r="V36" s="34">
        <v>29.43</v>
      </c>
      <c r="W36" s="34">
        <v>28.99</v>
      </c>
      <c r="X36" s="34">
        <v>29.27</v>
      </c>
      <c r="Y36" s="34">
        <v>29.05</v>
      </c>
      <c r="Z36" s="34">
        <v>29.58</v>
      </c>
      <c r="AA36" s="34">
        <v>30.8</v>
      </c>
      <c r="AB36" s="34">
        <v>29.68</v>
      </c>
      <c r="AC36" s="34">
        <v>28.77</v>
      </c>
      <c r="AD36" s="34">
        <v>28.74</v>
      </c>
      <c r="AE36" s="34">
        <v>31.44</v>
      </c>
      <c r="AF36" s="34">
        <v>30.11</v>
      </c>
      <c r="AG36" s="34">
        <v>29.63</v>
      </c>
      <c r="AH36" s="34">
        <v>30.28</v>
      </c>
      <c r="AI36" s="34">
        <v>29.03</v>
      </c>
      <c r="AJ36" s="34">
        <v>30.04</v>
      </c>
      <c r="AK36" s="34">
        <v>28.95</v>
      </c>
      <c r="AL36" s="34">
        <v>28.84</v>
      </c>
      <c r="AM36" s="34">
        <v>29.07</v>
      </c>
      <c r="AN36" s="34">
        <v>29.35</v>
      </c>
      <c r="AO36" s="34">
        <v>28.89</v>
      </c>
      <c r="AP36" s="34">
        <v>28.91</v>
      </c>
      <c r="AQ36" s="34">
        <v>27.89</v>
      </c>
      <c r="AR36" s="34">
        <v>28.88</v>
      </c>
      <c r="AS36" s="34">
        <v>29.06</v>
      </c>
      <c r="AT36" s="34">
        <v>29.21</v>
      </c>
      <c r="AU36" s="34">
        <v>30.46</v>
      </c>
      <c r="AV36" s="34">
        <v>28.91</v>
      </c>
      <c r="AW36" s="34">
        <v>28.59</v>
      </c>
      <c r="AX36" s="34">
        <v>28.73</v>
      </c>
      <c r="AY36" s="34">
        <v>29.2</v>
      </c>
      <c r="AZ36" s="34">
        <v>27.96</v>
      </c>
      <c r="BA36" s="32">
        <f t="shared" si="0"/>
        <v>29.507291666666674</v>
      </c>
      <c r="BB36" s="59">
        <f t="shared" si="1"/>
        <v>100</v>
      </c>
    </row>
    <row r="37" spans="1:54" s="31" customFormat="1" x14ac:dyDescent="0.25">
      <c r="A37" s="24">
        <v>38</v>
      </c>
      <c r="B37" s="24" t="s">
        <v>447</v>
      </c>
      <c r="C37" s="24" t="s">
        <v>255</v>
      </c>
      <c r="D37" s="24" t="s">
        <v>39</v>
      </c>
      <c r="E37" s="35">
        <v>32.44</v>
      </c>
      <c r="F37" s="35">
        <v>33.659999999999997</v>
      </c>
      <c r="G37" s="35">
        <v>33.21</v>
      </c>
      <c r="H37" s="35">
        <v>34.06</v>
      </c>
      <c r="I37" s="35">
        <v>34.14</v>
      </c>
      <c r="J37" s="63"/>
      <c r="K37" s="35">
        <v>33.950000000000003</v>
      </c>
      <c r="L37" s="63"/>
      <c r="M37" s="35">
        <v>34.04</v>
      </c>
      <c r="N37" s="63"/>
      <c r="O37" s="63"/>
      <c r="P37" s="35">
        <v>34.06</v>
      </c>
      <c r="Q37" s="35">
        <v>34.75</v>
      </c>
      <c r="R37" s="63"/>
      <c r="S37" s="35">
        <v>33.93</v>
      </c>
      <c r="T37" s="35">
        <v>34.479999999999997</v>
      </c>
      <c r="U37" s="63"/>
      <c r="V37" s="35">
        <v>31.62</v>
      </c>
      <c r="W37" s="35">
        <v>33.42</v>
      </c>
      <c r="X37" s="35">
        <v>33.99</v>
      </c>
      <c r="Y37" s="35">
        <v>33.56</v>
      </c>
      <c r="Z37" s="35">
        <v>33.92</v>
      </c>
      <c r="AA37" s="63"/>
      <c r="AB37" s="35">
        <v>33.26</v>
      </c>
      <c r="AC37" s="35">
        <v>31.18</v>
      </c>
      <c r="AD37" s="35">
        <v>33.72</v>
      </c>
      <c r="AE37" s="63"/>
      <c r="AF37" s="63"/>
      <c r="AG37" s="35">
        <v>34.130000000000003</v>
      </c>
      <c r="AH37" s="35">
        <v>34.340000000000003</v>
      </c>
      <c r="AI37" s="35">
        <v>33.15</v>
      </c>
      <c r="AJ37" s="35">
        <v>34.99</v>
      </c>
      <c r="AK37" s="35">
        <v>32.049999999999997</v>
      </c>
      <c r="AL37" s="35">
        <v>32.42</v>
      </c>
      <c r="AM37" s="35">
        <v>33.86</v>
      </c>
      <c r="AN37" s="35">
        <v>34.19</v>
      </c>
      <c r="AO37" s="35">
        <v>33.619999999999997</v>
      </c>
      <c r="AP37" s="35">
        <v>34.26</v>
      </c>
      <c r="AQ37" s="35">
        <v>33.43</v>
      </c>
      <c r="AR37" s="35">
        <v>33.049999999999997</v>
      </c>
      <c r="AS37" s="35">
        <v>33.79</v>
      </c>
      <c r="AT37" s="35">
        <v>32.76</v>
      </c>
      <c r="AU37" s="63"/>
      <c r="AV37" s="35">
        <v>32.97</v>
      </c>
      <c r="AW37" s="35">
        <v>32.81</v>
      </c>
      <c r="AX37" s="35">
        <v>32.630000000000003</v>
      </c>
      <c r="AY37" s="35">
        <v>32.67</v>
      </c>
      <c r="AZ37" s="35">
        <v>33.28</v>
      </c>
      <c r="BA37" s="32">
        <f t="shared" si="0"/>
        <v>33.468157894736841</v>
      </c>
      <c r="BB37" s="59">
        <f t="shared" si="1"/>
        <v>79.166666666666657</v>
      </c>
    </row>
    <row r="38" spans="1:54" s="31" customFormat="1" x14ac:dyDescent="0.25">
      <c r="A38" s="23">
        <v>39</v>
      </c>
      <c r="B38" s="23" t="s">
        <v>448</v>
      </c>
      <c r="C38" s="23" t="s">
        <v>256</v>
      </c>
      <c r="D38" s="23" t="s">
        <v>40</v>
      </c>
      <c r="E38" s="34">
        <v>28.93</v>
      </c>
      <c r="F38" s="34">
        <v>30.56</v>
      </c>
      <c r="G38" s="34">
        <v>29.24</v>
      </c>
      <c r="H38" s="34">
        <v>30.86</v>
      </c>
      <c r="I38" s="34">
        <v>30.57</v>
      </c>
      <c r="J38" s="34">
        <v>31.78</v>
      </c>
      <c r="K38" s="34">
        <v>28.74</v>
      </c>
      <c r="L38" s="34">
        <v>29.5</v>
      </c>
      <c r="M38" s="34">
        <v>29.77</v>
      </c>
      <c r="N38" s="34">
        <v>31.47</v>
      </c>
      <c r="O38" s="34">
        <v>29.79</v>
      </c>
      <c r="P38" s="34">
        <v>30.14</v>
      </c>
      <c r="Q38" s="34">
        <v>30.24</v>
      </c>
      <c r="R38" s="34">
        <v>31.92</v>
      </c>
      <c r="S38" s="34">
        <v>28.88</v>
      </c>
      <c r="T38" s="34">
        <v>30.97</v>
      </c>
      <c r="U38" s="34">
        <v>31.98</v>
      </c>
      <c r="V38" s="34">
        <v>30.42</v>
      </c>
      <c r="W38" s="34">
        <v>30.28</v>
      </c>
      <c r="X38" s="34">
        <v>30.01</v>
      </c>
      <c r="Y38" s="34">
        <v>29.71</v>
      </c>
      <c r="Z38" s="34">
        <v>30.12</v>
      </c>
      <c r="AA38" s="34">
        <v>31.14</v>
      </c>
      <c r="AB38" s="34">
        <v>29.94</v>
      </c>
      <c r="AC38" s="34">
        <v>30.04</v>
      </c>
      <c r="AD38" s="34">
        <v>29.17</v>
      </c>
      <c r="AE38" s="34">
        <v>31.76</v>
      </c>
      <c r="AF38" s="34">
        <v>30.41</v>
      </c>
      <c r="AG38" s="34">
        <v>29.79</v>
      </c>
      <c r="AH38" s="34">
        <v>30.76</v>
      </c>
      <c r="AI38" s="34">
        <v>29.19</v>
      </c>
      <c r="AJ38" s="34">
        <v>30.45</v>
      </c>
      <c r="AK38" s="34">
        <v>29.73</v>
      </c>
      <c r="AL38" s="34">
        <v>29.11</v>
      </c>
      <c r="AM38" s="34">
        <v>29.23</v>
      </c>
      <c r="AN38" s="34">
        <v>29.93</v>
      </c>
      <c r="AO38" s="34">
        <v>30.03</v>
      </c>
      <c r="AP38" s="34">
        <v>30</v>
      </c>
      <c r="AQ38" s="34">
        <v>29.46</v>
      </c>
      <c r="AR38" s="34">
        <v>29.5</v>
      </c>
      <c r="AS38" s="34">
        <v>29.75</v>
      </c>
      <c r="AT38" s="34">
        <v>29.57</v>
      </c>
      <c r="AU38" s="34">
        <v>30.45</v>
      </c>
      <c r="AV38" s="34">
        <v>29.45</v>
      </c>
      <c r="AW38" s="34">
        <v>28.81</v>
      </c>
      <c r="AX38" s="34">
        <v>30.08</v>
      </c>
      <c r="AY38" s="34">
        <v>30.83</v>
      </c>
      <c r="AZ38" s="34">
        <v>29.16</v>
      </c>
      <c r="BA38" s="32">
        <f t="shared" si="0"/>
        <v>30.075416666666666</v>
      </c>
      <c r="BB38" s="59">
        <f t="shared" si="1"/>
        <v>100</v>
      </c>
    </row>
    <row r="39" spans="1:54" s="31" customFormat="1" x14ac:dyDescent="0.25">
      <c r="A39" s="4">
        <v>40</v>
      </c>
      <c r="B39" s="24" t="s">
        <v>449</v>
      </c>
      <c r="C39" s="24" t="s">
        <v>257</v>
      </c>
      <c r="D39" s="24" t="s">
        <v>41</v>
      </c>
      <c r="E39" s="35">
        <v>26.49</v>
      </c>
      <c r="F39" s="35">
        <v>27.58</v>
      </c>
      <c r="G39" s="35">
        <v>27.05</v>
      </c>
      <c r="H39" s="35">
        <v>27.55</v>
      </c>
      <c r="I39" s="35">
        <v>27.53</v>
      </c>
      <c r="J39" s="35">
        <v>28.51</v>
      </c>
      <c r="K39" s="35">
        <v>26.62</v>
      </c>
      <c r="L39" s="35">
        <v>28.03</v>
      </c>
      <c r="M39" s="35">
        <v>27.85</v>
      </c>
      <c r="N39" s="35">
        <v>29.29</v>
      </c>
      <c r="O39" s="35">
        <v>26.99</v>
      </c>
      <c r="P39" s="35">
        <v>27</v>
      </c>
      <c r="Q39" s="35">
        <v>27.8</v>
      </c>
      <c r="R39" s="35">
        <v>28.9</v>
      </c>
      <c r="S39" s="35">
        <v>27.03</v>
      </c>
      <c r="T39" s="35">
        <v>28.65</v>
      </c>
      <c r="U39" s="35">
        <v>29.8</v>
      </c>
      <c r="V39" s="35">
        <v>26.26</v>
      </c>
      <c r="W39" s="35">
        <v>27.2</v>
      </c>
      <c r="X39" s="35">
        <v>27.01</v>
      </c>
      <c r="Y39" s="35">
        <v>26.81</v>
      </c>
      <c r="Z39" s="35">
        <v>27.43</v>
      </c>
      <c r="AA39" s="35">
        <v>28.22</v>
      </c>
      <c r="AB39" s="35">
        <v>26.26</v>
      </c>
      <c r="AC39" s="35">
        <v>25.19</v>
      </c>
      <c r="AD39" s="35">
        <v>26.67</v>
      </c>
      <c r="AE39" s="35">
        <v>29.52</v>
      </c>
      <c r="AF39" s="35">
        <v>28</v>
      </c>
      <c r="AG39" s="35">
        <v>27.1</v>
      </c>
      <c r="AH39" s="35">
        <v>27.48</v>
      </c>
      <c r="AI39" s="35">
        <v>26.98</v>
      </c>
      <c r="AJ39" s="35">
        <v>28.12</v>
      </c>
      <c r="AK39" s="35">
        <v>25.94</v>
      </c>
      <c r="AL39" s="35">
        <v>25.97</v>
      </c>
      <c r="AM39" s="35">
        <v>26.88</v>
      </c>
      <c r="AN39" s="35">
        <v>27.45</v>
      </c>
      <c r="AO39" s="35">
        <v>27.89</v>
      </c>
      <c r="AP39" s="35">
        <v>26.97</v>
      </c>
      <c r="AQ39" s="35">
        <v>26.11</v>
      </c>
      <c r="AR39" s="35">
        <v>26.09</v>
      </c>
      <c r="AS39" s="35">
        <v>26.8</v>
      </c>
      <c r="AT39" s="35">
        <v>26.57</v>
      </c>
      <c r="AU39" s="35">
        <v>28.63</v>
      </c>
      <c r="AV39" s="35">
        <v>26.85</v>
      </c>
      <c r="AW39" s="35">
        <v>26.11</v>
      </c>
      <c r="AX39" s="35">
        <v>26.55</v>
      </c>
      <c r="AY39" s="35">
        <v>26.75</v>
      </c>
      <c r="AZ39" s="35">
        <v>26.44</v>
      </c>
      <c r="BA39" s="32">
        <f t="shared" si="0"/>
        <v>27.26916666666666</v>
      </c>
      <c r="BB39" s="59">
        <f t="shared" si="1"/>
        <v>100</v>
      </c>
    </row>
    <row r="40" spans="1:54" s="31" customFormat="1" x14ac:dyDescent="0.25">
      <c r="A40" s="24">
        <v>42</v>
      </c>
      <c r="B40" s="24" t="s">
        <v>451</v>
      </c>
      <c r="C40" s="24" t="s">
        <v>259</v>
      </c>
      <c r="D40" s="24" t="s">
        <v>43</v>
      </c>
      <c r="E40" s="35">
        <v>30.32</v>
      </c>
      <c r="F40" s="35">
        <v>33.770000000000003</v>
      </c>
      <c r="G40" s="35">
        <v>31.72</v>
      </c>
      <c r="H40" s="35">
        <v>33.229999999999997</v>
      </c>
      <c r="I40" s="35">
        <v>31.66</v>
      </c>
      <c r="J40" s="35">
        <v>34.53</v>
      </c>
      <c r="K40" s="35">
        <v>30.76</v>
      </c>
      <c r="L40" s="35">
        <v>31.76</v>
      </c>
      <c r="M40" s="35">
        <v>32.11</v>
      </c>
      <c r="N40" s="35">
        <v>32.97</v>
      </c>
      <c r="O40" s="35">
        <v>31.02</v>
      </c>
      <c r="P40" s="35">
        <v>31.48</v>
      </c>
      <c r="Q40" s="35">
        <v>31.2</v>
      </c>
      <c r="R40" s="35">
        <v>32.89</v>
      </c>
      <c r="S40" s="35">
        <v>31.19</v>
      </c>
      <c r="T40" s="35">
        <v>34.01</v>
      </c>
      <c r="U40" s="35">
        <v>33.78</v>
      </c>
      <c r="V40" s="35">
        <v>32.19</v>
      </c>
      <c r="W40" s="35">
        <v>31.62</v>
      </c>
      <c r="X40" s="35">
        <v>31.18</v>
      </c>
      <c r="Y40" s="35">
        <v>31.47</v>
      </c>
      <c r="Z40" s="35">
        <v>31.64</v>
      </c>
      <c r="AA40" s="35">
        <v>32.29</v>
      </c>
      <c r="AB40" s="35">
        <v>31.79</v>
      </c>
      <c r="AC40" s="35">
        <v>31.44</v>
      </c>
      <c r="AD40" s="35">
        <v>30.97</v>
      </c>
      <c r="AE40" s="35">
        <v>33.18</v>
      </c>
      <c r="AF40" s="35">
        <v>32.799999999999997</v>
      </c>
      <c r="AG40" s="35">
        <v>31.97</v>
      </c>
      <c r="AH40" s="35">
        <v>31.77</v>
      </c>
      <c r="AI40" s="35">
        <v>31.08</v>
      </c>
      <c r="AJ40" s="35">
        <v>31.97</v>
      </c>
      <c r="AK40" s="35">
        <v>32.119999999999997</v>
      </c>
      <c r="AL40" s="35">
        <v>30.85</v>
      </c>
      <c r="AM40" s="35">
        <v>30.99</v>
      </c>
      <c r="AN40" s="35">
        <v>30.8</v>
      </c>
      <c r="AO40" s="35">
        <v>31.45</v>
      </c>
      <c r="AP40" s="35">
        <v>31.44</v>
      </c>
      <c r="AQ40" s="35">
        <v>30.01</v>
      </c>
      <c r="AR40" s="35">
        <v>31.49</v>
      </c>
      <c r="AS40" s="35">
        <v>31.57</v>
      </c>
      <c r="AT40" s="35">
        <v>32.21</v>
      </c>
      <c r="AU40" s="35">
        <v>31.5</v>
      </c>
      <c r="AV40" s="35">
        <v>30.43</v>
      </c>
      <c r="AW40" s="35">
        <v>30.42</v>
      </c>
      <c r="AX40" s="35">
        <v>31.07</v>
      </c>
      <c r="AY40" s="35">
        <v>31.6</v>
      </c>
      <c r="AZ40" s="35">
        <v>30.6</v>
      </c>
      <c r="BA40" s="72">
        <f>AVERAGE(E40:AZ40)</f>
        <v>31.756458333333324</v>
      </c>
      <c r="BB40" s="59">
        <f t="shared" si="1"/>
        <v>100</v>
      </c>
    </row>
    <row r="41" spans="1:54" s="31" customFormat="1" x14ac:dyDescent="0.25">
      <c r="A41" s="23">
        <v>43</v>
      </c>
      <c r="B41" s="23" t="s">
        <v>452</v>
      </c>
      <c r="C41" s="23" t="s">
        <v>260</v>
      </c>
      <c r="D41" s="23" t="s">
        <v>44</v>
      </c>
      <c r="E41" s="34">
        <v>30.54</v>
      </c>
      <c r="F41" s="34">
        <v>32.35</v>
      </c>
      <c r="G41" s="34">
        <v>31.59</v>
      </c>
      <c r="H41" s="34">
        <v>32.880000000000003</v>
      </c>
      <c r="I41" s="34">
        <v>31.45</v>
      </c>
      <c r="J41" s="34">
        <v>33.56</v>
      </c>
      <c r="K41" s="34">
        <v>30.76</v>
      </c>
      <c r="L41" s="34">
        <v>31.54</v>
      </c>
      <c r="M41" s="34">
        <v>32.450000000000003</v>
      </c>
      <c r="N41" s="34">
        <v>32.700000000000003</v>
      </c>
      <c r="O41" s="34">
        <v>31.01</v>
      </c>
      <c r="P41" s="34">
        <v>31.29</v>
      </c>
      <c r="Q41" s="34">
        <v>31.16</v>
      </c>
      <c r="R41" s="34">
        <v>33.020000000000003</v>
      </c>
      <c r="S41" s="34">
        <v>31.32</v>
      </c>
      <c r="T41" s="34">
        <v>34.659999999999997</v>
      </c>
      <c r="U41" s="34">
        <v>34.71</v>
      </c>
      <c r="V41" s="34">
        <v>31.98</v>
      </c>
      <c r="W41" s="34">
        <v>31.15</v>
      </c>
      <c r="X41" s="34">
        <v>31.14</v>
      </c>
      <c r="Y41" s="34">
        <v>31.14</v>
      </c>
      <c r="Z41" s="34">
        <v>31.63</v>
      </c>
      <c r="AA41" s="34">
        <v>32.47</v>
      </c>
      <c r="AB41" s="34">
        <v>31.51</v>
      </c>
      <c r="AC41" s="34">
        <v>31.19</v>
      </c>
      <c r="AD41" s="34">
        <v>30.95</v>
      </c>
      <c r="AE41" s="34">
        <v>33.909999999999997</v>
      </c>
      <c r="AF41" s="34">
        <v>32.75</v>
      </c>
      <c r="AG41" s="34">
        <v>31.61</v>
      </c>
      <c r="AH41" s="34">
        <v>32.29</v>
      </c>
      <c r="AI41" s="34">
        <v>31.34</v>
      </c>
      <c r="AJ41" s="34">
        <v>31.89</v>
      </c>
      <c r="AK41" s="34">
        <v>31.18</v>
      </c>
      <c r="AL41" s="34">
        <v>30.46</v>
      </c>
      <c r="AM41" s="34">
        <v>31.09</v>
      </c>
      <c r="AN41" s="34">
        <v>31.13</v>
      </c>
      <c r="AO41" s="34">
        <v>31.94</v>
      </c>
      <c r="AP41" s="34">
        <v>31.19</v>
      </c>
      <c r="AQ41" s="34">
        <v>30.23</v>
      </c>
      <c r="AR41" s="34">
        <v>31.07</v>
      </c>
      <c r="AS41" s="34">
        <v>31.76</v>
      </c>
      <c r="AT41" s="34">
        <v>31.84</v>
      </c>
      <c r="AU41" s="34">
        <v>32.29</v>
      </c>
      <c r="AV41" s="34">
        <v>30.58</v>
      </c>
      <c r="AW41" s="34">
        <v>30.59</v>
      </c>
      <c r="AX41" s="34">
        <v>30.79</v>
      </c>
      <c r="AY41" s="34">
        <v>31.32</v>
      </c>
      <c r="AZ41" s="34">
        <v>30.75</v>
      </c>
      <c r="BA41" s="32">
        <f t="shared" si="0"/>
        <v>31.711458333333329</v>
      </c>
      <c r="BB41" s="59">
        <f t="shared" si="1"/>
        <v>100</v>
      </c>
    </row>
    <row r="42" spans="1:54" s="31" customFormat="1" x14ac:dyDescent="0.25">
      <c r="A42" s="24">
        <v>44</v>
      </c>
      <c r="B42" s="24" t="s">
        <v>453</v>
      </c>
      <c r="C42" s="24" t="s">
        <v>261</v>
      </c>
      <c r="D42" s="24" t="s">
        <v>45</v>
      </c>
      <c r="E42" s="35">
        <v>32.08</v>
      </c>
      <c r="F42" s="35">
        <v>33.479999999999997</v>
      </c>
      <c r="G42" s="35">
        <v>32.340000000000003</v>
      </c>
      <c r="H42" s="35">
        <v>33.799999999999997</v>
      </c>
      <c r="I42" s="35">
        <v>33.17</v>
      </c>
      <c r="J42" s="35">
        <v>34.29</v>
      </c>
      <c r="K42" s="35">
        <v>32.65</v>
      </c>
      <c r="L42" s="35">
        <v>32.869999999999997</v>
      </c>
      <c r="M42" s="35">
        <v>33.43</v>
      </c>
      <c r="N42" s="63"/>
      <c r="O42" s="35">
        <v>32.31</v>
      </c>
      <c r="P42" s="35">
        <v>32.590000000000003</v>
      </c>
      <c r="Q42" s="35">
        <v>33.89</v>
      </c>
      <c r="R42" s="35">
        <v>34.229999999999997</v>
      </c>
      <c r="S42" s="35">
        <v>32.71</v>
      </c>
      <c r="T42" s="35">
        <v>34.01</v>
      </c>
      <c r="U42" s="35">
        <v>33.85</v>
      </c>
      <c r="V42" s="35">
        <v>31.55</v>
      </c>
      <c r="W42" s="35">
        <v>32.79</v>
      </c>
      <c r="X42" s="35">
        <v>32.69</v>
      </c>
      <c r="Y42" s="35">
        <v>32.32</v>
      </c>
      <c r="Z42" s="35">
        <v>34.049999999999997</v>
      </c>
      <c r="AA42" s="35">
        <v>33.32</v>
      </c>
      <c r="AB42" s="35">
        <v>32.590000000000003</v>
      </c>
      <c r="AC42" s="35">
        <v>31.31</v>
      </c>
      <c r="AD42" s="35">
        <v>31.91</v>
      </c>
      <c r="AE42" s="63"/>
      <c r="AF42" s="35">
        <v>34.07</v>
      </c>
      <c r="AG42" s="35">
        <v>33.33</v>
      </c>
      <c r="AH42" s="35">
        <v>33.270000000000003</v>
      </c>
      <c r="AI42" s="35">
        <v>32.51</v>
      </c>
      <c r="AJ42" s="35">
        <v>34.200000000000003</v>
      </c>
      <c r="AK42" s="35">
        <v>31.77</v>
      </c>
      <c r="AL42" s="35">
        <v>32</v>
      </c>
      <c r="AM42" s="35">
        <v>32.799999999999997</v>
      </c>
      <c r="AN42" s="35">
        <v>33.82</v>
      </c>
      <c r="AO42" s="35">
        <v>32.450000000000003</v>
      </c>
      <c r="AP42" s="35">
        <v>32.700000000000003</v>
      </c>
      <c r="AQ42" s="35">
        <v>31.74</v>
      </c>
      <c r="AR42" s="35">
        <v>32.24</v>
      </c>
      <c r="AS42" s="35">
        <v>33.47</v>
      </c>
      <c r="AT42" s="35">
        <v>32.340000000000003</v>
      </c>
      <c r="AU42" s="35">
        <v>33.9</v>
      </c>
      <c r="AV42" s="35">
        <v>32.67</v>
      </c>
      <c r="AW42" s="35">
        <v>31.28</v>
      </c>
      <c r="AX42" s="35">
        <v>32.04</v>
      </c>
      <c r="AY42" s="35">
        <v>34.44</v>
      </c>
      <c r="AZ42" s="35">
        <v>31.85</v>
      </c>
      <c r="BA42" s="32">
        <f t="shared" si="0"/>
        <v>32.893913043478257</v>
      </c>
      <c r="BB42" s="59">
        <f t="shared" si="1"/>
        <v>95.833333333333343</v>
      </c>
    </row>
    <row r="43" spans="1:54" s="31" customFormat="1" x14ac:dyDescent="0.25">
      <c r="A43" s="23">
        <v>45</v>
      </c>
      <c r="B43" s="23" t="s">
        <v>454</v>
      </c>
      <c r="C43" s="23" t="s">
        <v>262</v>
      </c>
      <c r="D43" s="23" t="s">
        <v>46</v>
      </c>
      <c r="E43" s="34">
        <v>26.47</v>
      </c>
      <c r="F43" s="34">
        <v>27.63</v>
      </c>
      <c r="G43" s="34">
        <v>26.95</v>
      </c>
      <c r="H43" s="34">
        <v>27.15</v>
      </c>
      <c r="I43" s="34">
        <v>27.14</v>
      </c>
      <c r="J43" s="34">
        <v>28.78</v>
      </c>
      <c r="K43" s="34">
        <v>26.22</v>
      </c>
      <c r="L43" s="34">
        <v>27.65</v>
      </c>
      <c r="M43" s="34">
        <v>28.05</v>
      </c>
      <c r="N43" s="34">
        <v>28.92</v>
      </c>
      <c r="O43" s="34">
        <v>26.74</v>
      </c>
      <c r="P43" s="34">
        <v>26.98</v>
      </c>
      <c r="Q43" s="34">
        <v>27.6</v>
      </c>
      <c r="R43" s="34">
        <v>29</v>
      </c>
      <c r="S43" s="34">
        <v>27.11</v>
      </c>
      <c r="T43" s="34">
        <v>28.06</v>
      </c>
      <c r="U43" s="34">
        <v>29</v>
      </c>
      <c r="V43" s="34">
        <v>25.44</v>
      </c>
      <c r="W43" s="34">
        <v>27.08</v>
      </c>
      <c r="X43" s="34">
        <v>26.83</v>
      </c>
      <c r="Y43" s="34">
        <v>26.9</v>
      </c>
      <c r="Z43" s="34">
        <v>26.93</v>
      </c>
      <c r="AA43" s="34">
        <v>27.98</v>
      </c>
      <c r="AB43" s="34">
        <v>26.07</v>
      </c>
      <c r="AC43" s="34">
        <v>25.05</v>
      </c>
      <c r="AD43" s="34">
        <v>26.62</v>
      </c>
      <c r="AE43" s="34">
        <v>29.18</v>
      </c>
      <c r="AF43" s="34">
        <v>27.94</v>
      </c>
      <c r="AG43" s="34">
        <v>27.08</v>
      </c>
      <c r="AH43" s="34">
        <v>27.68</v>
      </c>
      <c r="AI43" s="34">
        <v>26.69</v>
      </c>
      <c r="AJ43" s="34">
        <v>28.06</v>
      </c>
      <c r="AK43" s="34">
        <v>25.87</v>
      </c>
      <c r="AL43" s="34">
        <v>25.93</v>
      </c>
      <c r="AM43" s="34">
        <v>26.87</v>
      </c>
      <c r="AN43" s="34">
        <v>27.42</v>
      </c>
      <c r="AO43" s="34">
        <v>27.3</v>
      </c>
      <c r="AP43" s="34">
        <v>26.66</v>
      </c>
      <c r="AQ43" s="34">
        <v>25.85</v>
      </c>
      <c r="AR43" s="34">
        <v>26.44</v>
      </c>
      <c r="AS43" s="34">
        <v>27.17</v>
      </c>
      <c r="AT43" s="34">
        <v>26.86</v>
      </c>
      <c r="AU43" s="34">
        <v>28.14</v>
      </c>
      <c r="AV43" s="34">
        <v>26.57</v>
      </c>
      <c r="AW43" s="34">
        <v>26.05</v>
      </c>
      <c r="AX43" s="34">
        <v>26.47</v>
      </c>
      <c r="AY43" s="34">
        <v>26.7</v>
      </c>
      <c r="AZ43" s="34">
        <v>26.31</v>
      </c>
      <c r="BA43" s="32">
        <f t="shared" si="0"/>
        <v>27.11645833333333</v>
      </c>
      <c r="BB43" s="59">
        <f t="shared" si="1"/>
        <v>100</v>
      </c>
    </row>
    <row r="44" spans="1:54" s="31" customFormat="1" x14ac:dyDescent="0.25">
      <c r="A44" s="24">
        <v>46</v>
      </c>
      <c r="B44" s="24" t="s">
        <v>455</v>
      </c>
      <c r="C44" s="24" t="s">
        <v>263</v>
      </c>
      <c r="D44" s="24" t="s">
        <v>47</v>
      </c>
      <c r="E44" s="35">
        <v>25.07</v>
      </c>
      <c r="F44" s="35">
        <v>26.42</v>
      </c>
      <c r="G44" s="35">
        <v>25.56</v>
      </c>
      <c r="H44" s="35">
        <v>26.12</v>
      </c>
      <c r="I44" s="35">
        <v>26.43</v>
      </c>
      <c r="J44" s="35">
        <v>27.43</v>
      </c>
      <c r="K44" s="35">
        <v>24.95</v>
      </c>
      <c r="L44" s="35">
        <v>26.68</v>
      </c>
      <c r="M44" s="35">
        <v>26.65</v>
      </c>
      <c r="N44" s="35">
        <v>27.81</v>
      </c>
      <c r="O44" s="35">
        <v>25.94</v>
      </c>
      <c r="P44" s="35">
        <v>26</v>
      </c>
      <c r="Q44" s="35">
        <v>26.61</v>
      </c>
      <c r="R44" s="35">
        <v>28.03</v>
      </c>
      <c r="S44" s="35">
        <v>26</v>
      </c>
      <c r="T44" s="35">
        <v>26.99</v>
      </c>
      <c r="U44" s="35">
        <v>28.06</v>
      </c>
      <c r="V44" s="35">
        <v>24.74</v>
      </c>
      <c r="W44" s="35">
        <v>26</v>
      </c>
      <c r="X44" s="35">
        <v>25.87</v>
      </c>
      <c r="Y44" s="35">
        <v>25.51</v>
      </c>
      <c r="Z44" s="35">
        <v>25.82</v>
      </c>
      <c r="AA44" s="35">
        <v>27.43</v>
      </c>
      <c r="AB44" s="35">
        <v>25.7</v>
      </c>
      <c r="AC44" s="35">
        <v>24.05</v>
      </c>
      <c r="AD44" s="35">
        <v>25.47</v>
      </c>
      <c r="AE44" s="35">
        <v>28.27</v>
      </c>
      <c r="AF44" s="35">
        <v>27.06</v>
      </c>
      <c r="AG44" s="35">
        <v>26.26</v>
      </c>
      <c r="AH44" s="35">
        <v>26.54</v>
      </c>
      <c r="AI44" s="35">
        <v>25.74</v>
      </c>
      <c r="AJ44" s="35">
        <v>26.98</v>
      </c>
      <c r="AK44" s="35">
        <v>24.9</v>
      </c>
      <c r="AL44" s="35">
        <v>25</v>
      </c>
      <c r="AM44" s="35">
        <v>25.43</v>
      </c>
      <c r="AN44" s="35">
        <v>25.96</v>
      </c>
      <c r="AO44" s="35">
        <v>26.05</v>
      </c>
      <c r="AP44" s="35">
        <v>25.31</v>
      </c>
      <c r="AQ44" s="35">
        <v>24.61</v>
      </c>
      <c r="AR44" s="35">
        <v>24.77</v>
      </c>
      <c r="AS44" s="35">
        <v>25.35</v>
      </c>
      <c r="AT44" s="35">
        <v>25.13</v>
      </c>
      <c r="AU44" s="35">
        <v>27</v>
      </c>
      <c r="AV44" s="35">
        <v>25.31</v>
      </c>
      <c r="AW44" s="35">
        <v>24.64</v>
      </c>
      <c r="AX44" s="35">
        <v>24.96</v>
      </c>
      <c r="AY44" s="35">
        <v>25.49</v>
      </c>
      <c r="AZ44" s="35">
        <v>24.76</v>
      </c>
      <c r="BA44" s="32">
        <f t="shared" si="0"/>
        <v>25.976249999999997</v>
      </c>
      <c r="BB44" s="59">
        <f t="shared" si="1"/>
        <v>100</v>
      </c>
    </row>
    <row r="45" spans="1:54" s="31" customFormat="1" x14ac:dyDescent="0.25">
      <c r="A45" s="23">
        <v>47</v>
      </c>
      <c r="B45" s="23" t="s">
        <v>456</v>
      </c>
      <c r="C45" s="23" t="s">
        <v>264</v>
      </c>
      <c r="D45" s="23" t="s">
        <v>48</v>
      </c>
      <c r="E45" s="34">
        <v>29.65</v>
      </c>
      <c r="F45" s="34">
        <v>31.81</v>
      </c>
      <c r="G45" s="34">
        <v>30.72</v>
      </c>
      <c r="H45" s="34">
        <v>31.73</v>
      </c>
      <c r="I45" s="34">
        <v>31.69</v>
      </c>
      <c r="J45" s="34">
        <v>32.76</v>
      </c>
      <c r="K45" s="34">
        <v>29.56</v>
      </c>
      <c r="L45" s="34">
        <v>32.049999999999997</v>
      </c>
      <c r="M45" s="34">
        <v>31.86</v>
      </c>
      <c r="N45" s="34">
        <v>33.770000000000003</v>
      </c>
      <c r="O45" s="34">
        <v>31.13</v>
      </c>
      <c r="P45" s="34">
        <v>31.18</v>
      </c>
      <c r="Q45" s="34">
        <v>30.21</v>
      </c>
      <c r="R45" s="34">
        <v>33.35</v>
      </c>
      <c r="S45" s="34">
        <v>30.1</v>
      </c>
      <c r="T45" s="34">
        <v>32.74</v>
      </c>
      <c r="U45" s="34">
        <v>34.07</v>
      </c>
      <c r="V45" s="34">
        <v>31.25</v>
      </c>
      <c r="W45" s="34">
        <v>30.25</v>
      </c>
      <c r="X45" s="34">
        <v>30.61</v>
      </c>
      <c r="Y45" s="34">
        <v>31.01</v>
      </c>
      <c r="Z45" s="34">
        <v>30.86</v>
      </c>
      <c r="AA45" s="34">
        <v>32.200000000000003</v>
      </c>
      <c r="AB45" s="34">
        <v>31.47</v>
      </c>
      <c r="AC45" s="34">
        <v>30.65</v>
      </c>
      <c r="AD45" s="34">
        <v>30.23</v>
      </c>
      <c r="AE45" s="34">
        <v>33.54</v>
      </c>
      <c r="AF45" s="34">
        <v>31.97</v>
      </c>
      <c r="AG45" s="34">
        <v>31.63</v>
      </c>
      <c r="AH45" s="34">
        <v>31.75</v>
      </c>
      <c r="AI45" s="34">
        <v>29.93</v>
      </c>
      <c r="AJ45" s="34">
        <v>31.64</v>
      </c>
      <c r="AK45" s="34">
        <v>30.66</v>
      </c>
      <c r="AL45" s="34">
        <v>29.81</v>
      </c>
      <c r="AM45" s="34">
        <v>30.68</v>
      </c>
      <c r="AN45" s="34">
        <v>31.04</v>
      </c>
      <c r="AO45" s="34">
        <v>31.12</v>
      </c>
      <c r="AP45" s="34">
        <v>30.95</v>
      </c>
      <c r="AQ45" s="34">
        <v>29.74</v>
      </c>
      <c r="AR45" s="34">
        <v>30.78</v>
      </c>
      <c r="AS45" s="34">
        <v>31.32</v>
      </c>
      <c r="AT45" s="34">
        <v>31.01</v>
      </c>
      <c r="AU45" s="34">
        <v>30.85</v>
      </c>
      <c r="AV45" s="34">
        <v>29.98</v>
      </c>
      <c r="AW45" s="34">
        <v>30.31</v>
      </c>
      <c r="AX45" s="34">
        <v>31.03</v>
      </c>
      <c r="AY45" s="34">
        <v>31.76</v>
      </c>
      <c r="AZ45" s="34">
        <v>31.49</v>
      </c>
      <c r="BA45" s="32">
        <f t="shared" si="0"/>
        <v>31.247916666666658</v>
      </c>
      <c r="BB45" s="59">
        <f t="shared" si="1"/>
        <v>100</v>
      </c>
    </row>
    <row r="46" spans="1:54" s="31" customFormat="1" x14ac:dyDescent="0.25">
      <c r="A46" s="24">
        <v>48</v>
      </c>
      <c r="B46" s="24" t="s">
        <v>457</v>
      </c>
      <c r="C46" s="24" t="s">
        <v>265</v>
      </c>
      <c r="D46" s="24" t="s">
        <v>49</v>
      </c>
      <c r="E46" s="35">
        <v>31.56</v>
      </c>
      <c r="F46" s="35">
        <v>32.35</v>
      </c>
      <c r="G46" s="35">
        <v>31.25</v>
      </c>
      <c r="H46" s="35">
        <v>32.270000000000003</v>
      </c>
      <c r="I46" s="35">
        <v>32.96</v>
      </c>
      <c r="J46" s="35">
        <v>33.200000000000003</v>
      </c>
      <c r="K46" s="35">
        <v>31.12</v>
      </c>
      <c r="L46" s="35">
        <v>32.229999999999997</v>
      </c>
      <c r="M46" s="35">
        <v>32.729999999999997</v>
      </c>
      <c r="N46" s="35">
        <v>34.19</v>
      </c>
      <c r="O46" s="35">
        <v>31.14</v>
      </c>
      <c r="P46" s="35">
        <v>31.99</v>
      </c>
      <c r="Q46" s="35">
        <v>32.54</v>
      </c>
      <c r="R46" s="35">
        <v>34.32</v>
      </c>
      <c r="S46" s="35">
        <v>32.14</v>
      </c>
      <c r="T46" s="35">
        <v>33.01</v>
      </c>
      <c r="U46" s="35">
        <v>34.44</v>
      </c>
      <c r="V46" s="35">
        <v>30.69</v>
      </c>
      <c r="W46" s="35">
        <v>31.64</v>
      </c>
      <c r="X46" s="35">
        <v>31.93</v>
      </c>
      <c r="Y46" s="35">
        <v>31.62</v>
      </c>
      <c r="Z46" s="35">
        <v>31.64</v>
      </c>
      <c r="AA46" s="35">
        <v>32.729999999999997</v>
      </c>
      <c r="AB46" s="35">
        <v>31.59</v>
      </c>
      <c r="AC46" s="35">
        <v>30.46</v>
      </c>
      <c r="AD46" s="35">
        <v>31.56</v>
      </c>
      <c r="AE46" s="35">
        <v>34.64</v>
      </c>
      <c r="AF46" s="35">
        <v>33.11</v>
      </c>
      <c r="AG46" s="35">
        <v>31.95</v>
      </c>
      <c r="AH46" s="35">
        <v>32.28</v>
      </c>
      <c r="AI46" s="35">
        <v>31.59</v>
      </c>
      <c r="AJ46" s="35">
        <v>32.979999999999997</v>
      </c>
      <c r="AK46" s="35">
        <v>30.7</v>
      </c>
      <c r="AL46" s="35">
        <v>31.48</v>
      </c>
      <c r="AM46" s="35">
        <v>32</v>
      </c>
      <c r="AN46" s="35">
        <v>32.28</v>
      </c>
      <c r="AO46" s="35">
        <v>31.58</v>
      </c>
      <c r="AP46" s="35">
        <v>31.7</v>
      </c>
      <c r="AQ46" s="35">
        <v>31</v>
      </c>
      <c r="AR46" s="35">
        <v>31.48</v>
      </c>
      <c r="AS46" s="35">
        <v>31.88</v>
      </c>
      <c r="AT46" s="35">
        <v>31.88</v>
      </c>
      <c r="AU46" s="35">
        <v>32.909999999999997</v>
      </c>
      <c r="AV46" s="35">
        <v>32.29</v>
      </c>
      <c r="AW46" s="35">
        <v>31.32</v>
      </c>
      <c r="AX46" s="35">
        <v>31.48</v>
      </c>
      <c r="AY46" s="35">
        <v>31.7</v>
      </c>
      <c r="AZ46" s="35">
        <v>31</v>
      </c>
      <c r="BA46" s="32">
        <f t="shared" si="0"/>
        <v>32.094375000000007</v>
      </c>
      <c r="BB46" s="59">
        <f t="shared" si="1"/>
        <v>100</v>
      </c>
    </row>
    <row r="47" spans="1:54" x14ac:dyDescent="0.25">
      <c r="A47" s="23">
        <v>49</v>
      </c>
      <c r="B47" s="23" t="s">
        <v>458</v>
      </c>
      <c r="C47" s="23" t="s">
        <v>266</v>
      </c>
      <c r="D47" s="23" t="s">
        <v>50</v>
      </c>
      <c r="E47" s="34">
        <v>30.78</v>
      </c>
      <c r="F47" s="34">
        <v>33.81</v>
      </c>
      <c r="G47" s="34">
        <v>31.91</v>
      </c>
      <c r="H47" s="34">
        <v>34.630000000000003</v>
      </c>
      <c r="I47" s="34">
        <v>32.68</v>
      </c>
      <c r="J47" s="34">
        <v>33.19</v>
      </c>
      <c r="K47" s="34">
        <v>31.61</v>
      </c>
      <c r="L47" s="34">
        <v>32.96</v>
      </c>
      <c r="M47" s="34">
        <v>33.01</v>
      </c>
      <c r="N47" s="34">
        <v>33.83</v>
      </c>
      <c r="O47" s="34">
        <v>31.77</v>
      </c>
      <c r="P47" s="34">
        <v>31.68</v>
      </c>
      <c r="Q47" s="34">
        <v>32.659999999999997</v>
      </c>
      <c r="R47" s="34">
        <v>34.659999999999997</v>
      </c>
      <c r="S47" s="34">
        <v>31.63</v>
      </c>
      <c r="T47" s="34">
        <v>33.630000000000003</v>
      </c>
      <c r="U47" s="34">
        <v>34.729999999999997</v>
      </c>
      <c r="V47" s="34">
        <v>32.729999999999997</v>
      </c>
      <c r="W47" s="34">
        <v>32.520000000000003</v>
      </c>
      <c r="X47" s="34">
        <v>31.92</v>
      </c>
      <c r="Y47" s="34">
        <v>32.159999999999997</v>
      </c>
      <c r="Z47" s="34">
        <v>32.56</v>
      </c>
      <c r="AA47" s="34">
        <v>33.74</v>
      </c>
      <c r="AB47" s="34">
        <v>32.72</v>
      </c>
      <c r="AC47" s="34">
        <v>33.049999999999997</v>
      </c>
      <c r="AD47" s="34">
        <v>32.11</v>
      </c>
      <c r="AE47" s="34">
        <v>34.119999999999997</v>
      </c>
      <c r="AF47" s="34">
        <v>33.130000000000003</v>
      </c>
      <c r="AG47" s="34">
        <v>33.04</v>
      </c>
      <c r="AH47" s="34">
        <v>32.76</v>
      </c>
      <c r="AI47" s="34">
        <v>31.73</v>
      </c>
      <c r="AJ47" s="34">
        <v>33.24</v>
      </c>
      <c r="AK47" s="34">
        <v>32.479999999999997</v>
      </c>
      <c r="AL47" s="34">
        <v>31.93</v>
      </c>
      <c r="AM47" s="34">
        <v>31.69</v>
      </c>
      <c r="AN47" s="34">
        <v>31.92</v>
      </c>
      <c r="AO47" s="34">
        <v>31.45</v>
      </c>
      <c r="AP47" s="34">
        <v>31.28</v>
      </c>
      <c r="AQ47" s="34">
        <v>30.53</v>
      </c>
      <c r="AR47" s="34">
        <v>32.200000000000003</v>
      </c>
      <c r="AS47" s="34">
        <v>32.06</v>
      </c>
      <c r="AT47" s="34">
        <v>32.42</v>
      </c>
      <c r="AU47" s="34">
        <v>31.75</v>
      </c>
      <c r="AV47" s="34">
        <v>30.29</v>
      </c>
      <c r="AW47" s="34">
        <v>30.76</v>
      </c>
      <c r="AX47" s="34">
        <v>31.6</v>
      </c>
      <c r="AY47" s="34">
        <v>33.020000000000003</v>
      </c>
      <c r="AZ47" s="34">
        <v>31.76</v>
      </c>
      <c r="BA47" s="32">
        <f t="shared" si="0"/>
        <v>32.454999999999998</v>
      </c>
      <c r="BB47" s="59">
        <f t="shared" si="1"/>
        <v>100</v>
      </c>
    </row>
    <row r="48" spans="1:54" x14ac:dyDescent="0.25">
      <c r="A48" s="24">
        <v>50</v>
      </c>
      <c r="B48" s="24" t="s">
        <v>459</v>
      </c>
      <c r="C48" s="24" t="s">
        <v>267</v>
      </c>
      <c r="D48" s="24" t="s">
        <v>51</v>
      </c>
      <c r="E48" s="35">
        <v>30.61</v>
      </c>
      <c r="F48" s="35">
        <v>30.72</v>
      </c>
      <c r="G48" s="35">
        <v>30.18</v>
      </c>
      <c r="H48" s="35">
        <v>31.24</v>
      </c>
      <c r="I48" s="35">
        <v>30.98</v>
      </c>
      <c r="J48" s="35">
        <v>32.08</v>
      </c>
      <c r="K48" s="35">
        <v>30.57</v>
      </c>
      <c r="L48" s="35">
        <v>32</v>
      </c>
      <c r="M48" s="35">
        <v>31.1</v>
      </c>
      <c r="N48" s="35">
        <v>32.81</v>
      </c>
      <c r="O48" s="35">
        <v>29.96</v>
      </c>
      <c r="P48" s="35">
        <v>30.8</v>
      </c>
      <c r="Q48" s="35">
        <v>32.74</v>
      </c>
      <c r="R48" s="35">
        <v>32.86</v>
      </c>
      <c r="S48" s="35">
        <v>31.17</v>
      </c>
      <c r="T48" s="35">
        <v>31.21</v>
      </c>
      <c r="U48" s="35">
        <v>31.91</v>
      </c>
      <c r="V48" s="35">
        <v>29.95</v>
      </c>
      <c r="W48" s="35">
        <v>31.29</v>
      </c>
      <c r="X48" s="35">
        <v>30.81</v>
      </c>
      <c r="Y48" s="35">
        <v>30.76</v>
      </c>
      <c r="Z48" s="35">
        <v>30.93</v>
      </c>
      <c r="AA48" s="35">
        <v>31.85</v>
      </c>
      <c r="AB48" s="35">
        <v>30.8</v>
      </c>
      <c r="AC48" s="35">
        <v>29.55</v>
      </c>
      <c r="AD48" s="35">
        <v>30.34</v>
      </c>
      <c r="AE48" s="35">
        <v>32.75</v>
      </c>
      <c r="AF48" s="35">
        <v>31.66</v>
      </c>
      <c r="AG48" s="35">
        <v>30.57</v>
      </c>
      <c r="AH48" s="35">
        <v>31.22</v>
      </c>
      <c r="AI48" s="35">
        <v>30.21</v>
      </c>
      <c r="AJ48" s="35">
        <v>31.54</v>
      </c>
      <c r="AK48" s="35">
        <v>29.64</v>
      </c>
      <c r="AL48" s="35">
        <v>29.85</v>
      </c>
      <c r="AM48" s="35">
        <v>30.11</v>
      </c>
      <c r="AN48" s="35">
        <v>30.65</v>
      </c>
      <c r="AO48" s="35">
        <v>29.28</v>
      </c>
      <c r="AP48" s="35">
        <v>29.56</v>
      </c>
      <c r="AQ48" s="35">
        <v>29.55</v>
      </c>
      <c r="AR48" s="35">
        <v>29.74</v>
      </c>
      <c r="AS48" s="35">
        <v>29.71</v>
      </c>
      <c r="AT48" s="35">
        <v>29.84</v>
      </c>
      <c r="AU48" s="35">
        <v>32.130000000000003</v>
      </c>
      <c r="AV48" s="35">
        <v>30.53</v>
      </c>
      <c r="AW48" s="35">
        <v>30.33</v>
      </c>
      <c r="AX48" s="35">
        <v>27.93</v>
      </c>
      <c r="AY48" s="35">
        <v>30.85</v>
      </c>
      <c r="AZ48" s="35">
        <v>30.05</v>
      </c>
      <c r="BA48" s="32">
        <f t="shared" si="0"/>
        <v>30.76916666666666</v>
      </c>
      <c r="BB48" s="59">
        <f t="shared" si="1"/>
        <v>100</v>
      </c>
    </row>
    <row r="49" spans="1:54" x14ac:dyDescent="0.25">
      <c r="A49" s="24">
        <v>52</v>
      </c>
      <c r="B49" s="24" t="s">
        <v>461</v>
      </c>
      <c r="C49" s="24" t="s">
        <v>269</v>
      </c>
      <c r="D49" s="24" t="s">
        <v>52</v>
      </c>
      <c r="E49" s="35">
        <v>30.84</v>
      </c>
      <c r="F49" s="35">
        <v>31.19</v>
      </c>
      <c r="G49" s="35">
        <v>30.7</v>
      </c>
      <c r="H49" s="35">
        <v>30.86</v>
      </c>
      <c r="I49" s="35">
        <v>31.18</v>
      </c>
      <c r="J49" s="35">
        <v>32.21</v>
      </c>
      <c r="K49" s="35">
        <v>29.98</v>
      </c>
      <c r="L49" s="35">
        <v>31.55</v>
      </c>
      <c r="M49" s="35">
        <v>31.47</v>
      </c>
      <c r="N49" s="35">
        <v>32.56</v>
      </c>
      <c r="O49" s="35">
        <v>30.56</v>
      </c>
      <c r="P49" s="35">
        <v>30.63</v>
      </c>
      <c r="Q49" s="35">
        <v>31.24</v>
      </c>
      <c r="R49" s="35">
        <v>33.69</v>
      </c>
      <c r="S49" s="35">
        <v>30.84</v>
      </c>
      <c r="T49" s="35">
        <v>31.64</v>
      </c>
      <c r="U49" s="35">
        <v>33.28</v>
      </c>
      <c r="V49" s="35">
        <v>29.53</v>
      </c>
      <c r="W49" s="35">
        <v>30.61</v>
      </c>
      <c r="X49" s="35">
        <v>31.14</v>
      </c>
      <c r="Y49" s="35">
        <v>30.83</v>
      </c>
      <c r="Z49" s="35">
        <v>30.69</v>
      </c>
      <c r="AA49" s="35">
        <v>32.32</v>
      </c>
      <c r="AB49" s="35">
        <v>30.12</v>
      </c>
      <c r="AC49" s="35">
        <v>28.95</v>
      </c>
      <c r="AD49" s="35">
        <v>30.3</v>
      </c>
      <c r="AE49" s="35">
        <v>32.25</v>
      </c>
      <c r="AF49" s="35">
        <v>31.46</v>
      </c>
      <c r="AG49" s="35">
        <v>31.2</v>
      </c>
      <c r="AH49" s="35">
        <v>31.69</v>
      </c>
      <c r="AI49" s="35">
        <v>30.25</v>
      </c>
      <c r="AJ49" s="35">
        <v>31.45</v>
      </c>
      <c r="AK49" s="35">
        <v>29.59</v>
      </c>
      <c r="AL49" s="35">
        <v>30.03</v>
      </c>
      <c r="AM49" s="35">
        <v>30.63</v>
      </c>
      <c r="AN49" s="35">
        <v>30.89</v>
      </c>
      <c r="AO49" s="35">
        <v>30.78</v>
      </c>
      <c r="AP49" s="35">
        <v>30.02</v>
      </c>
      <c r="AQ49" s="35">
        <v>30.11</v>
      </c>
      <c r="AR49" s="35">
        <v>29.69</v>
      </c>
      <c r="AS49" s="35">
        <v>30.03</v>
      </c>
      <c r="AT49" s="35">
        <v>30.63</v>
      </c>
      <c r="AU49" s="35">
        <v>32.799999999999997</v>
      </c>
      <c r="AV49" s="35">
        <v>30.66</v>
      </c>
      <c r="AW49" s="35">
        <v>29.95</v>
      </c>
      <c r="AX49" s="35">
        <v>29.7</v>
      </c>
      <c r="AY49" s="35">
        <v>30.32</v>
      </c>
      <c r="AZ49" s="35">
        <v>29.78</v>
      </c>
      <c r="BA49" s="32">
        <f t="shared" si="0"/>
        <v>30.892083333333343</v>
      </c>
      <c r="BB49" s="59">
        <f t="shared" si="1"/>
        <v>100</v>
      </c>
    </row>
    <row r="50" spans="1:54" x14ac:dyDescent="0.25">
      <c r="A50" s="23">
        <v>53</v>
      </c>
      <c r="B50" s="23" t="s">
        <v>462</v>
      </c>
      <c r="C50" s="23" t="s">
        <v>270</v>
      </c>
      <c r="D50" s="23" t="s">
        <v>53</v>
      </c>
      <c r="E50" s="34">
        <v>20.440000000000001</v>
      </c>
      <c r="F50" s="34">
        <v>20.75</v>
      </c>
      <c r="G50" s="34">
        <v>20.53</v>
      </c>
      <c r="H50" s="34">
        <v>20.28</v>
      </c>
      <c r="I50" s="34">
        <v>20.91</v>
      </c>
      <c r="J50" s="34">
        <v>21.81</v>
      </c>
      <c r="K50" s="34">
        <v>19.55</v>
      </c>
      <c r="L50" s="34">
        <v>21.17</v>
      </c>
      <c r="M50" s="34">
        <v>21.14</v>
      </c>
      <c r="N50" s="34">
        <v>22.7</v>
      </c>
      <c r="O50" s="34">
        <v>20.5</v>
      </c>
      <c r="P50" s="34">
        <v>20.61</v>
      </c>
      <c r="Q50" s="34">
        <v>22.16</v>
      </c>
      <c r="R50" s="34">
        <v>22.62</v>
      </c>
      <c r="S50" s="34">
        <v>21.13</v>
      </c>
      <c r="T50" s="34">
        <v>21.25</v>
      </c>
      <c r="U50" s="34">
        <v>22.24</v>
      </c>
      <c r="V50" s="34">
        <v>18.25</v>
      </c>
      <c r="W50" s="34">
        <v>20.81</v>
      </c>
      <c r="X50" s="34">
        <v>20.51</v>
      </c>
      <c r="Y50" s="34">
        <v>20.11</v>
      </c>
      <c r="Z50" s="34">
        <v>20.56</v>
      </c>
      <c r="AA50" s="34">
        <v>22.05</v>
      </c>
      <c r="AB50" s="34">
        <v>19.690000000000001</v>
      </c>
      <c r="AC50" s="34">
        <v>17.79</v>
      </c>
      <c r="AD50" s="34">
        <v>19.920000000000002</v>
      </c>
      <c r="AE50" s="34">
        <v>23.14</v>
      </c>
      <c r="AF50" s="34">
        <v>21.6</v>
      </c>
      <c r="AG50" s="34">
        <v>20.440000000000001</v>
      </c>
      <c r="AH50" s="34">
        <v>20.56</v>
      </c>
      <c r="AI50" s="34">
        <v>20.51</v>
      </c>
      <c r="AJ50" s="34">
        <v>21.68</v>
      </c>
      <c r="AK50" s="34">
        <v>18.87</v>
      </c>
      <c r="AL50" s="34">
        <v>19.27</v>
      </c>
      <c r="AM50" s="34">
        <v>20.6</v>
      </c>
      <c r="AN50" s="34">
        <v>21.16</v>
      </c>
      <c r="AO50" s="34">
        <v>21.48</v>
      </c>
      <c r="AP50" s="34">
        <v>20.11</v>
      </c>
      <c r="AQ50" s="34">
        <v>19.72</v>
      </c>
      <c r="AR50" s="34">
        <v>19.5</v>
      </c>
      <c r="AS50" s="34">
        <v>20.25</v>
      </c>
      <c r="AT50" s="34">
        <v>19.98</v>
      </c>
      <c r="AU50" s="34">
        <v>22.89</v>
      </c>
      <c r="AV50" s="34">
        <v>20.64</v>
      </c>
      <c r="AW50" s="34">
        <v>19.52</v>
      </c>
      <c r="AX50" s="34">
        <v>19.68</v>
      </c>
      <c r="AY50" s="34">
        <v>19.739999999999998</v>
      </c>
      <c r="AZ50" s="34">
        <v>19.57</v>
      </c>
      <c r="BA50" s="32">
        <f t="shared" si="0"/>
        <v>20.633125</v>
      </c>
      <c r="BB50" s="59">
        <f t="shared" si="1"/>
        <v>100</v>
      </c>
    </row>
    <row r="51" spans="1:54" x14ac:dyDescent="0.25">
      <c r="A51" s="24">
        <v>54</v>
      </c>
      <c r="B51" s="24" t="s">
        <v>463</v>
      </c>
      <c r="C51" s="24" t="s">
        <v>271</v>
      </c>
      <c r="D51" s="24" t="s">
        <v>54</v>
      </c>
      <c r="E51" s="35">
        <v>32.49</v>
      </c>
      <c r="F51" s="35">
        <v>33.909999999999997</v>
      </c>
      <c r="G51" s="35">
        <v>33.47</v>
      </c>
      <c r="H51" s="67"/>
      <c r="I51" s="35">
        <v>34.380000000000003</v>
      </c>
      <c r="J51" s="63"/>
      <c r="K51" s="35">
        <v>33.15</v>
      </c>
      <c r="L51" s="35">
        <v>33.35</v>
      </c>
      <c r="M51" s="63"/>
      <c r="N51" s="35">
        <v>34.54</v>
      </c>
      <c r="O51" s="35">
        <v>33.07</v>
      </c>
      <c r="P51" s="35">
        <v>34.119999999999997</v>
      </c>
      <c r="Q51" s="35">
        <v>34.74</v>
      </c>
      <c r="R51" s="63"/>
      <c r="S51" s="35">
        <v>34.479999999999997</v>
      </c>
      <c r="T51" s="63"/>
      <c r="U51" s="67"/>
      <c r="V51" s="35">
        <v>34.53</v>
      </c>
      <c r="W51" s="35">
        <v>34.090000000000003</v>
      </c>
      <c r="X51" s="35">
        <v>33.65</v>
      </c>
      <c r="Y51" s="35">
        <v>34.270000000000003</v>
      </c>
      <c r="Z51" s="35">
        <v>33.909999999999997</v>
      </c>
      <c r="AA51" s="35">
        <v>34.89</v>
      </c>
      <c r="AB51" s="35">
        <v>34.700000000000003</v>
      </c>
      <c r="AC51" s="35">
        <v>33.380000000000003</v>
      </c>
      <c r="AD51" s="35">
        <v>33.81</v>
      </c>
      <c r="AE51" s="35">
        <v>34.96</v>
      </c>
      <c r="AF51" s="63"/>
      <c r="AG51" s="35">
        <v>33.72</v>
      </c>
      <c r="AH51" s="63"/>
      <c r="AI51" s="35">
        <v>33.75</v>
      </c>
      <c r="AJ51" s="63"/>
      <c r="AK51" s="35">
        <v>33.26</v>
      </c>
      <c r="AL51" s="35">
        <v>33.799999999999997</v>
      </c>
      <c r="AM51" s="35">
        <v>32.6</v>
      </c>
      <c r="AN51" s="35">
        <v>34.1</v>
      </c>
      <c r="AO51" s="35">
        <v>33.369999999999997</v>
      </c>
      <c r="AP51" s="35">
        <v>33.99</v>
      </c>
      <c r="AQ51" s="35">
        <v>32.82</v>
      </c>
      <c r="AR51" s="35">
        <v>33.5</v>
      </c>
      <c r="AS51" s="35">
        <v>33.76</v>
      </c>
      <c r="AT51" s="35">
        <v>34.799999999999997</v>
      </c>
      <c r="AU51" s="35">
        <v>33.130000000000003</v>
      </c>
      <c r="AV51" s="35">
        <v>33.25</v>
      </c>
      <c r="AW51" s="35">
        <v>32.67</v>
      </c>
      <c r="AX51" s="35">
        <v>32.93</v>
      </c>
      <c r="AY51" s="35">
        <v>34.130000000000003</v>
      </c>
      <c r="AZ51" s="35">
        <v>33.35</v>
      </c>
      <c r="BA51" s="32">
        <f t="shared" si="0"/>
        <v>33.764615384615396</v>
      </c>
      <c r="BB51" s="59">
        <f t="shared" si="1"/>
        <v>81.25</v>
      </c>
    </row>
    <row r="52" spans="1:54" x14ac:dyDescent="0.25">
      <c r="A52" s="23">
        <v>55</v>
      </c>
      <c r="B52" s="23" t="s">
        <v>464</v>
      </c>
      <c r="C52" s="23" t="s">
        <v>272</v>
      </c>
      <c r="D52" s="23" t="s">
        <v>55</v>
      </c>
      <c r="E52" s="34">
        <v>25.75</v>
      </c>
      <c r="F52" s="34">
        <v>28.14</v>
      </c>
      <c r="G52" s="34">
        <v>26.93</v>
      </c>
      <c r="H52" s="34">
        <v>28.48</v>
      </c>
      <c r="I52" s="34">
        <v>28.07</v>
      </c>
      <c r="J52" s="34">
        <v>29.44</v>
      </c>
      <c r="K52" s="34">
        <v>25.94</v>
      </c>
      <c r="L52" s="34">
        <v>28.19</v>
      </c>
      <c r="M52" s="34">
        <v>28.03</v>
      </c>
      <c r="N52" s="34">
        <v>29.42</v>
      </c>
      <c r="O52" s="34">
        <v>27.13</v>
      </c>
      <c r="P52" s="34">
        <v>27.44</v>
      </c>
      <c r="Q52" s="34">
        <v>26.87</v>
      </c>
      <c r="R52" s="34">
        <v>29.65</v>
      </c>
      <c r="S52" s="34">
        <v>26.93</v>
      </c>
      <c r="T52" s="34">
        <v>28.86</v>
      </c>
      <c r="U52" s="34">
        <v>29.95</v>
      </c>
      <c r="V52" s="34">
        <v>27.49</v>
      </c>
      <c r="W52" s="34">
        <v>26.73</v>
      </c>
      <c r="X52" s="34">
        <v>26.76</v>
      </c>
      <c r="Y52" s="34">
        <v>26.8</v>
      </c>
      <c r="Z52" s="34">
        <v>27.33</v>
      </c>
      <c r="AA52" s="34">
        <v>29.11</v>
      </c>
      <c r="AB52" s="34">
        <v>28.21</v>
      </c>
      <c r="AC52" s="34">
        <v>26.98</v>
      </c>
      <c r="AD52" s="34">
        <v>26.64</v>
      </c>
      <c r="AE52" s="34">
        <v>29.1</v>
      </c>
      <c r="AF52" s="34">
        <v>28.3</v>
      </c>
      <c r="AG52" s="34">
        <v>27.87</v>
      </c>
      <c r="AH52" s="34">
        <v>28.18</v>
      </c>
      <c r="AI52" s="34">
        <v>26.78</v>
      </c>
      <c r="AJ52" s="34">
        <v>28</v>
      </c>
      <c r="AK52" s="34">
        <v>27.34</v>
      </c>
      <c r="AL52" s="34">
        <v>27.49</v>
      </c>
      <c r="AM52" s="34">
        <v>26.79</v>
      </c>
      <c r="AN52" s="34">
        <v>27.07</v>
      </c>
      <c r="AO52" s="34">
        <v>27.12</v>
      </c>
      <c r="AP52" s="34">
        <v>27.04</v>
      </c>
      <c r="AQ52" s="34">
        <v>25.89</v>
      </c>
      <c r="AR52" s="34">
        <v>26.8</v>
      </c>
      <c r="AS52" s="34">
        <v>27.42</v>
      </c>
      <c r="AT52" s="34">
        <v>26.99</v>
      </c>
      <c r="AU52" s="34">
        <v>27.55</v>
      </c>
      <c r="AV52" s="34">
        <v>26.14</v>
      </c>
      <c r="AW52" s="34">
        <v>26.08</v>
      </c>
      <c r="AX52" s="34">
        <v>26.72</v>
      </c>
      <c r="AY52" s="34">
        <v>27.52</v>
      </c>
      <c r="AZ52" s="34">
        <v>27.01</v>
      </c>
      <c r="BA52" s="32">
        <f t="shared" si="0"/>
        <v>27.509791666666668</v>
      </c>
      <c r="BB52" s="59">
        <f t="shared" si="1"/>
        <v>100</v>
      </c>
    </row>
    <row r="53" spans="1:54" x14ac:dyDescent="0.25">
      <c r="A53" s="24">
        <v>56</v>
      </c>
      <c r="B53" s="24" t="s">
        <v>465</v>
      </c>
      <c r="C53" s="24" t="s">
        <v>273</v>
      </c>
      <c r="D53" s="24" t="s">
        <v>56</v>
      </c>
      <c r="E53" s="35">
        <v>28.53</v>
      </c>
      <c r="F53" s="35">
        <v>29.87</v>
      </c>
      <c r="G53" s="35">
        <v>29.3</v>
      </c>
      <c r="H53" s="35">
        <v>29.71</v>
      </c>
      <c r="I53" s="35">
        <v>29.57</v>
      </c>
      <c r="J53" s="35">
        <v>31.22</v>
      </c>
      <c r="K53" s="35">
        <v>28.1</v>
      </c>
      <c r="L53" s="35">
        <v>29.24</v>
      </c>
      <c r="M53" s="35">
        <v>30.03</v>
      </c>
      <c r="N53" s="35">
        <v>31.33</v>
      </c>
      <c r="O53" s="35">
        <v>28.99</v>
      </c>
      <c r="P53" s="35">
        <v>29.19</v>
      </c>
      <c r="Q53" s="35">
        <v>29.96</v>
      </c>
      <c r="R53" s="35">
        <v>31.24</v>
      </c>
      <c r="S53" s="35">
        <v>29.29</v>
      </c>
      <c r="T53" s="35">
        <v>30.76</v>
      </c>
      <c r="U53" s="35">
        <v>31.43</v>
      </c>
      <c r="V53" s="35">
        <v>28.57</v>
      </c>
      <c r="W53" s="35">
        <v>29.42</v>
      </c>
      <c r="X53" s="35">
        <v>29.25</v>
      </c>
      <c r="Y53" s="35">
        <v>29.42</v>
      </c>
      <c r="Z53" s="35">
        <v>29.75</v>
      </c>
      <c r="AA53" s="35">
        <v>30.47</v>
      </c>
      <c r="AB53" s="35">
        <v>29.22</v>
      </c>
      <c r="AC53" s="35">
        <v>27.92</v>
      </c>
      <c r="AD53" s="35">
        <v>28.79</v>
      </c>
      <c r="AE53" s="35">
        <v>32.07</v>
      </c>
      <c r="AF53" s="35">
        <v>30.3</v>
      </c>
      <c r="AG53" s="35">
        <v>29.26</v>
      </c>
      <c r="AH53" s="35">
        <v>30.07</v>
      </c>
      <c r="AI53" s="35">
        <v>28.8</v>
      </c>
      <c r="AJ53" s="35">
        <v>30.09</v>
      </c>
      <c r="AK53" s="35">
        <v>28.75</v>
      </c>
      <c r="AL53" s="35">
        <v>30.29</v>
      </c>
      <c r="AM53" s="35">
        <v>29.81</v>
      </c>
      <c r="AN53" s="35">
        <v>30.1</v>
      </c>
      <c r="AO53" s="35">
        <v>29.32</v>
      </c>
      <c r="AP53" s="35">
        <v>29.21</v>
      </c>
      <c r="AQ53" s="35">
        <v>28.2</v>
      </c>
      <c r="AR53" s="35">
        <v>29.07</v>
      </c>
      <c r="AS53" s="35">
        <v>29.28</v>
      </c>
      <c r="AT53" s="35">
        <v>29.21</v>
      </c>
      <c r="AU53" s="35">
        <v>30.15</v>
      </c>
      <c r="AV53" s="35">
        <v>28.93</v>
      </c>
      <c r="AW53" s="35">
        <v>28.31</v>
      </c>
      <c r="AX53" s="35">
        <v>28.58</v>
      </c>
      <c r="AY53" s="35">
        <v>29.62</v>
      </c>
      <c r="AZ53" s="35">
        <v>28.73</v>
      </c>
      <c r="BA53" s="32">
        <f t="shared" si="0"/>
        <v>29.556666666666661</v>
      </c>
      <c r="BB53" s="59">
        <f t="shared" si="1"/>
        <v>100</v>
      </c>
    </row>
    <row r="54" spans="1:54" x14ac:dyDescent="0.25">
      <c r="A54" s="23">
        <v>57</v>
      </c>
      <c r="B54" s="23" t="s">
        <v>466</v>
      </c>
      <c r="C54" s="23" t="s">
        <v>274</v>
      </c>
      <c r="D54" s="23" t="s">
        <v>57</v>
      </c>
      <c r="E54" s="34">
        <v>30.76</v>
      </c>
      <c r="F54" s="34">
        <v>32.950000000000003</v>
      </c>
      <c r="G54" s="34">
        <v>31.72</v>
      </c>
      <c r="H54" s="34">
        <v>33.32</v>
      </c>
      <c r="I54" s="34">
        <v>31.8</v>
      </c>
      <c r="J54" s="34">
        <v>34.340000000000003</v>
      </c>
      <c r="K54" s="34">
        <v>30.73</v>
      </c>
      <c r="L54" s="34">
        <v>31.79</v>
      </c>
      <c r="M54" s="34">
        <v>32.58</v>
      </c>
      <c r="N54" s="34">
        <v>33.799999999999997</v>
      </c>
      <c r="O54" s="34">
        <v>31.2</v>
      </c>
      <c r="P54" s="34">
        <v>31.47</v>
      </c>
      <c r="Q54" s="34">
        <v>31.71</v>
      </c>
      <c r="R54" s="34">
        <v>33.61</v>
      </c>
      <c r="S54" s="34">
        <v>31.31</v>
      </c>
      <c r="T54" s="34">
        <v>32.89</v>
      </c>
      <c r="U54" s="34">
        <v>33.53</v>
      </c>
      <c r="V54" s="34">
        <v>31.42</v>
      </c>
      <c r="W54" s="34">
        <v>31.94</v>
      </c>
      <c r="X54" s="34">
        <v>31.61</v>
      </c>
      <c r="Y54" s="34">
        <v>31.66</v>
      </c>
      <c r="Z54" s="34">
        <v>31.78</v>
      </c>
      <c r="AA54" s="34">
        <v>32.81</v>
      </c>
      <c r="AB54" s="34">
        <v>32.119999999999997</v>
      </c>
      <c r="AC54" s="34">
        <v>31.06</v>
      </c>
      <c r="AD54" s="34">
        <v>31.16</v>
      </c>
      <c r="AE54" s="34">
        <v>34.229999999999997</v>
      </c>
      <c r="AF54" s="34">
        <v>32.880000000000003</v>
      </c>
      <c r="AG54" s="34">
        <v>32.119999999999997</v>
      </c>
      <c r="AH54" s="34">
        <v>33.020000000000003</v>
      </c>
      <c r="AI54" s="34">
        <v>31.57</v>
      </c>
      <c r="AJ54" s="34">
        <v>32.19</v>
      </c>
      <c r="AK54" s="34">
        <v>31.73</v>
      </c>
      <c r="AL54" s="34">
        <v>30.96</v>
      </c>
      <c r="AM54" s="34">
        <v>31.32</v>
      </c>
      <c r="AN54" s="34">
        <v>31.8</v>
      </c>
      <c r="AO54" s="34">
        <v>31.87</v>
      </c>
      <c r="AP54" s="34">
        <v>31.7</v>
      </c>
      <c r="AQ54" s="34">
        <v>30.31</v>
      </c>
      <c r="AR54" s="34">
        <v>31.69</v>
      </c>
      <c r="AS54" s="34">
        <v>32.450000000000003</v>
      </c>
      <c r="AT54" s="34">
        <v>31.93</v>
      </c>
      <c r="AU54" s="34">
        <v>32.229999999999997</v>
      </c>
      <c r="AV54" s="34">
        <v>30.72</v>
      </c>
      <c r="AW54" s="34">
        <v>31.01</v>
      </c>
      <c r="AX54" s="34">
        <v>30.71</v>
      </c>
      <c r="AY54" s="34">
        <v>31.89</v>
      </c>
      <c r="AZ54" s="34">
        <v>30.85</v>
      </c>
      <c r="BA54" s="32">
        <f t="shared" si="0"/>
        <v>31.963541666666668</v>
      </c>
      <c r="BB54" s="59">
        <f t="shared" si="1"/>
        <v>100</v>
      </c>
    </row>
    <row r="55" spans="1:54" x14ac:dyDescent="0.25">
      <c r="A55" s="24">
        <v>58</v>
      </c>
      <c r="B55" s="24" t="s">
        <v>467</v>
      </c>
      <c r="C55" s="24" t="s">
        <v>275</v>
      </c>
      <c r="D55" s="24" t="s">
        <v>58</v>
      </c>
      <c r="E55" s="35">
        <v>27.15</v>
      </c>
      <c r="F55" s="35">
        <v>29.5</v>
      </c>
      <c r="G55" s="35">
        <v>28.56</v>
      </c>
      <c r="H55" s="35">
        <v>28.91</v>
      </c>
      <c r="I55" s="35">
        <v>28.61</v>
      </c>
      <c r="J55" s="35">
        <v>29.96</v>
      </c>
      <c r="K55" s="35">
        <v>27.31</v>
      </c>
      <c r="L55" s="35">
        <v>28.91</v>
      </c>
      <c r="M55" s="35">
        <v>29.02</v>
      </c>
      <c r="N55" s="35">
        <v>30.3</v>
      </c>
      <c r="O55" s="35">
        <v>28.16</v>
      </c>
      <c r="P55" s="35">
        <v>28.48</v>
      </c>
      <c r="Q55" s="35">
        <v>27.77</v>
      </c>
      <c r="R55" s="35">
        <v>29.59</v>
      </c>
      <c r="S55" s="35">
        <v>27.73</v>
      </c>
      <c r="T55" s="35">
        <v>30.08</v>
      </c>
      <c r="U55" s="35">
        <v>30.29</v>
      </c>
      <c r="V55" s="35">
        <v>27.89</v>
      </c>
      <c r="W55" s="35">
        <v>28.42</v>
      </c>
      <c r="X55" s="35">
        <v>28.09</v>
      </c>
      <c r="Y55" s="35">
        <v>28.49</v>
      </c>
      <c r="Z55" s="35">
        <v>27.82</v>
      </c>
      <c r="AA55" s="35">
        <v>29.08</v>
      </c>
      <c r="AB55" s="35">
        <v>27.95</v>
      </c>
      <c r="AC55" s="35">
        <v>27.27</v>
      </c>
      <c r="AD55" s="35">
        <v>27.57</v>
      </c>
      <c r="AE55" s="35">
        <v>29.78</v>
      </c>
      <c r="AF55" s="35">
        <v>28.47</v>
      </c>
      <c r="AG55" s="35">
        <v>28.26</v>
      </c>
      <c r="AH55" s="35">
        <v>28.59</v>
      </c>
      <c r="AI55" s="35">
        <v>27.21</v>
      </c>
      <c r="AJ55" s="35">
        <v>28.21</v>
      </c>
      <c r="AK55" s="35">
        <v>27.79</v>
      </c>
      <c r="AL55" s="35">
        <v>27.5</v>
      </c>
      <c r="AM55" s="35">
        <v>27.86</v>
      </c>
      <c r="AN55" s="35">
        <v>28.03</v>
      </c>
      <c r="AO55" s="35">
        <v>28.52</v>
      </c>
      <c r="AP55" s="35">
        <v>27.84</v>
      </c>
      <c r="AQ55" s="35">
        <v>26.84</v>
      </c>
      <c r="AR55" s="35">
        <v>28.28</v>
      </c>
      <c r="AS55" s="35">
        <v>28.8</v>
      </c>
      <c r="AT55" s="35">
        <v>28.92</v>
      </c>
      <c r="AU55" s="35">
        <v>28.64</v>
      </c>
      <c r="AV55" s="35">
        <v>27.29</v>
      </c>
      <c r="AW55" s="35">
        <v>27.47</v>
      </c>
      <c r="AX55" s="35">
        <v>27.72</v>
      </c>
      <c r="AY55" s="35">
        <v>28.34</v>
      </c>
      <c r="AZ55" s="35">
        <v>27.64</v>
      </c>
      <c r="BA55" s="32">
        <f t="shared" si="0"/>
        <v>28.352291666666673</v>
      </c>
      <c r="BB55" s="59">
        <f t="shared" si="1"/>
        <v>100</v>
      </c>
    </row>
    <row r="56" spans="1:54" x14ac:dyDescent="0.25">
      <c r="A56" s="23">
        <v>59</v>
      </c>
      <c r="B56" s="23" t="s">
        <v>468</v>
      </c>
      <c r="C56" s="23" t="s">
        <v>276</v>
      </c>
      <c r="D56" s="23" t="s">
        <v>59</v>
      </c>
      <c r="E56" s="34">
        <v>29.17</v>
      </c>
      <c r="F56" s="34">
        <v>31.33</v>
      </c>
      <c r="G56" s="34">
        <v>30.08</v>
      </c>
      <c r="H56" s="34">
        <v>31.47</v>
      </c>
      <c r="I56" s="34">
        <v>30.48</v>
      </c>
      <c r="J56" s="34">
        <v>31.91</v>
      </c>
      <c r="K56" s="34">
        <v>29.19</v>
      </c>
      <c r="L56" s="34">
        <v>30.93</v>
      </c>
      <c r="M56" s="34">
        <v>30.7</v>
      </c>
      <c r="N56" s="34">
        <v>32.979999999999997</v>
      </c>
      <c r="O56" s="34">
        <v>29.97</v>
      </c>
      <c r="P56" s="34">
        <v>30.53</v>
      </c>
      <c r="Q56" s="34">
        <v>29.78</v>
      </c>
      <c r="R56" s="34">
        <v>31.93</v>
      </c>
      <c r="S56" s="34">
        <v>29.44</v>
      </c>
      <c r="T56" s="34">
        <v>32.21</v>
      </c>
      <c r="U56" s="34">
        <v>32.630000000000003</v>
      </c>
      <c r="V56" s="34">
        <v>30.86</v>
      </c>
      <c r="W56" s="34">
        <v>30.26</v>
      </c>
      <c r="X56" s="34">
        <v>30.12</v>
      </c>
      <c r="Y56" s="34">
        <v>30.05</v>
      </c>
      <c r="Z56" s="34">
        <v>30.06</v>
      </c>
      <c r="AA56" s="34">
        <v>31.19</v>
      </c>
      <c r="AB56" s="34">
        <v>30.2</v>
      </c>
      <c r="AC56" s="34">
        <v>30.98</v>
      </c>
      <c r="AD56" s="34">
        <v>30.49</v>
      </c>
      <c r="AE56" s="34">
        <v>32.64</v>
      </c>
      <c r="AF56" s="34">
        <v>31.11</v>
      </c>
      <c r="AG56" s="34">
        <v>30.88</v>
      </c>
      <c r="AH56" s="34">
        <v>31.68</v>
      </c>
      <c r="AI56" s="34">
        <v>29.52</v>
      </c>
      <c r="AJ56" s="34">
        <v>30.81</v>
      </c>
      <c r="AK56" s="34">
        <v>30.3</v>
      </c>
      <c r="AL56" s="34">
        <v>29.2</v>
      </c>
      <c r="AM56" s="34">
        <v>29.55</v>
      </c>
      <c r="AN56" s="34">
        <v>29.79</v>
      </c>
      <c r="AO56" s="34">
        <v>30.06</v>
      </c>
      <c r="AP56" s="34">
        <v>30.28</v>
      </c>
      <c r="AQ56" s="34">
        <v>29.24</v>
      </c>
      <c r="AR56" s="34">
        <v>29.3</v>
      </c>
      <c r="AS56" s="34">
        <v>30.2</v>
      </c>
      <c r="AT56" s="34">
        <v>29.92</v>
      </c>
      <c r="AU56" s="34">
        <v>30.31</v>
      </c>
      <c r="AV56" s="34">
        <v>29.04</v>
      </c>
      <c r="AW56" s="34">
        <v>29.17</v>
      </c>
      <c r="AX56" s="34">
        <v>30.01</v>
      </c>
      <c r="AY56" s="34">
        <v>31.48</v>
      </c>
      <c r="AZ56" s="34">
        <v>29.79</v>
      </c>
      <c r="BA56" s="32">
        <f t="shared" si="0"/>
        <v>30.483749999999997</v>
      </c>
      <c r="BB56" s="59">
        <f t="shared" si="1"/>
        <v>100</v>
      </c>
    </row>
    <row r="57" spans="1:54" x14ac:dyDescent="0.25">
      <c r="A57" s="24">
        <v>60</v>
      </c>
      <c r="B57" s="24" t="s">
        <v>469</v>
      </c>
      <c r="C57" s="24" t="s">
        <v>277</v>
      </c>
      <c r="D57" s="24" t="s">
        <v>60</v>
      </c>
      <c r="E57" s="35">
        <v>30.32</v>
      </c>
      <c r="F57" s="35">
        <v>32.58</v>
      </c>
      <c r="G57" s="35">
        <v>31.66</v>
      </c>
      <c r="H57" s="35">
        <v>33.869999999999997</v>
      </c>
      <c r="I57" s="35">
        <v>32.68</v>
      </c>
      <c r="J57" s="35">
        <v>33.94</v>
      </c>
      <c r="K57" s="35">
        <v>30.63</v>
      </c>
      <c r="L57" s="35">
        <v>33.46</v>
      </c>
      <c r="M57" s="35">
        <v>32.770000000000003</v>
      </c>
      <c r="N57" s="35">
        <v>33.43</v>
      </c>
      <c r="O57" s="35">
        <v>32</v>
      </c>
      <c r="P57" s="35">
        <v>31.54</v>
      </c>
      <c r="Q57" s="35">
        <v>31.57</v>
      </c>
      <c r="R57" s="63"/>
      <c r="S57" s="35">
        <v>31.56</v>
      </c>
      <c r="T57" s="35">
        <v>34.49</v>
      </c>
      <c r="U57" s="63"/>
      <c r="V57" s="35">
        <v>32.33</v>
      </c>
      <c r="W57" s="35">
        <v>31.46</v>
      </c>
      <c r="X57" s="35">
        <v>31.43</v>
      </c>
      <c r="Y57" s="35">
        <v>31.58</v>
      </c>
      <c r="Z57" s="35">
        <v>31.34</v>
      </c>
      <c r="AA57" s="35">
        <v>32.89</v>
      </c>
      <c r="AB57" s="35">
        <v>32.130000000000003</v>
      </c>
      <c r="AC57" s="35">
        <v>32.18</v>
      </c>
      <c r="AD57" s="35">
        <v>31.3</v>
      </c>
      <c r="AE57" s="35">
        <v>33.909999999999997</v>
      </c>
      <c r="AF57" s="35">
        <v>33.06</v>
      </c>
      <c r="AG57" s="35">
        <v>32.1</v>
      </c>
      <c r="AH57" s="35">
        <v>32.57</v>
      </c>
      <c r="AI57" s="35">
        <v>31.23</v>
      </c>
      <c r="AJ57" s="35">
        <v>33.11</v>
      </c>
      <c r="AK57" s="35">
        <v>32.75</v>
      </c>
      <c r="AL57" s="35">
        <v>30.69</v>
      </c>
      <c r="AM57" s="35">
        <v>30.79</v>
      </c>
      <c r="AN57" s="35">
        <v>31.25</v>
      </c>
      <c r="AO57" s="35">
        <v>31.56</v>
      </c>
      <c r="AP57" s="35">
        <v>31.21</v>
      </c>
      <c r="AQ57" s="35">
        <v>30.53</v>
      </c>
      <c r="AR57" s="35">
        <v>31.75</v>
      </c>
      <c r="AS57" s="35">
        <v>32.21</v>
      </c>
      <c r="AT57" s="35">
        <v>32.64</v>
      </c>
      <c r="AU57" s="35">
        <v>31.67</v>
      </c>
      <c r="AV57" s="35">
        <v>30.47</v>
      </c>
      <c r="AW57" s="35">
        <v>30.85</v>
      </c>
      <c r="AX57" s="35">
        <v>31.79</v>
      </c>
      <c r="AY57" s="35">
        <v>32.17</v>
      </c>
      <c r="AZ57" s="35">
        <v>31.56</v>
      </c>
      <c r="BA57" s="32">
        <f t="shared" si="0"/>
        <v>32.021956521739128</v>
      </c>
      <c r="BB57" s="59">
        <f t="shared" si="1"/>
        <v>95.833333333333343</v>
      </c>
    </row>
    <row r="58" spans="1:54" x14ac:dyDescent="0.25">
      <c r="A58" s="23">
        <v>61</v>
      </c>
      <c r="B58" s="23" t="s">
        <v>470</v>
      </c>
      <c r="C58" s="23" t="s">
        <v>278</v>
      </c>
      <c r="D58" s="23" t="s">
        <v>61</v>
      </c>
      <c r="E58" s="34">
        <v>34.799999999999997</v>
      </c>
      <c r="F58" s="64"/>
      <c r="G58" s="68"/>
      <c r="H58" s="68"/>
      <c r="I58" s="64"/>
      <c r="J58" s="34">
        <v>34.32</v>
      </c>
      <c r="K58" s="34">
        <v>31.82</v>
      </c>
      <c r="L58" s="34">
        <v>33.520000000000003</v>
      </c>
      <c r="M58" s="34">
        <v>34.11</v>
      </c>
      <c r="N58" s="34">
        <v>34.659999999999997</v>
      </c>
      <c r="O58" s="34">
        <v>32.700000000000003</v>
      </c>
      <c r="P58" s="34">
        <v>32.57</v>
      </c>
      <c r="Q58" s="34">
        <v>32.69</v>
      </c>
      <c r="R58" s="34">
        <v>34.44</v>
      </c>
      <c r="S58" s="34">
        <v>32.97</v>
      </c>
      <c r="T58" s="34">
        <v>34.159999999999997</v>
      </c>
      <c r="U58" s="68"/>
      <c r="V58" s="68"/>
      <c r="W58" s="34">
        <v>33.869999999999997</v>
      </c>
      <c r="X58" s="34">
        <v>33.24</v>
      </c>
      <c r="Y58" s="34">
        <v>33.28</v>
      </c>
      <c r="Z58" s="34">
        <v>33.119999999999997</v>
      </c>
      <c r="AA58" s="34">
        <v>33.630000000000003</v>
      </c>
      <c r="AB58" s="34">
        <v>33.119999999999997</v>
      </c>
      <c r="AC58" s="34">
        <v>33.42</v>
      </c>
      <c r="AD58" s="34">
        <v>31.85</v>
      </c>
      <c r="AE58" s="34">
        <v>33.770000000000003</v>
      </c>
      <c r="AF58" s="34">
        <v>33.69</v>
      </c>
      <c r="AG58" s="34">
        <v>33.770000000000003</v>
      </c>
      <c r="AH58" s="34">
        <v>33.5</v>
      </c>
      <c r="AI58" s="34">
        <v>31.71</v>
      </c>
      <c r="AJ58" s="34">
        <v>33.54</v>
      </c>
      <c r="AK58" s="34">
        <v>33.51</v>
      </c>
      <c r="AL58" s="34">
        <v>32.840000000000003</v>
      </c>
      <c r="AM58" s="34">
        <v>33.19</v>
      </c>
      <c r="AN58" s="34">
        <v>33.6</v>
      </c>
      <c r="AO58" s="34">
        <v>34.82</v>
      </c>
      <c r="AP58" s="34">
        <v>33.42</v>
      </c>
      <c r="AQ58" s="34">
        <v>32.49</v>
      </c>
      <c r="AR58" s="34">
        <v>31.73</v>
      </c>
      <c r="AS58" s="34">
        <v>32.65</v>
      </c>
      <c r="AT58" s="34">
        <v>33.04</v>
      </c>
      <c r="AU58" s="34">
        <v>34.57</v>
      </c>
      <c r="AV58" s="34">
        <v>33.119999999999997</v>
      </c>
      <c r="AW58" s="34">
        <v>32.82</v>
      </c>
      <c r="AX58" s="34">
        <v>33.26</v>
      </c>
      <c r="AY58" s="64"/>
      <c r="AZ58" s="34">
        <v>33.51</v>
      </c>
      <c r="BA58" s="32">
        <f t="shared" si="0"/>
        <v>33.337560975609755</v>
      </c>
      <c r="BB58" s="59">
        <f t="shared" si="1"/>
        <v>85.416666666666657</v>
      </c>
    </row>
    <row r="59" spans="1:54" x14ac:dyDescent="0.25">
      <c r="A59" s="24">
        <v>62</v>
      </c>
      <c r="B59" s="24" t="s">
        <v>471</v>
      </c>
      <c r="C59" s="24" t="s">
        <v>279</v>
      </c>
      <c r="D59" s="24" t="s">
        <v>62</v>
      </c>
      <c r="E59" s="35">
        <v>31.64</v>
      </c>
      <c r="F59" s="35">
        <v>32.06</v>
      </c>
      <c r="G59" s="35">
        <v>31.53</v>
      </c>
      <c r="H59" s="35">
        <v>31.57</v>
      </c>
      <c r="I59" s="35">
        <v>32.1</v>
      </c>
      <c r="J59" s="35">
        <v>33.01</v>
      </c>
      <c r="K59" s="35">
        <v>31.79</v>
      </c>
      <c r="L59" s="35">
        <v>32.86</v>
      </c>
      <c r="M59" s="35">
        <v>32.72</v>
      </c>
      <c r="N59" s="35">
        <v>33.159999999999997</v>
      </c>
      <c r="O59" s="35">
        <v>31.74</v>
      </c>
      <c r="P59" s="35">
        <v>31.57</v>
      </c>
      <c r="Q59" s="35">
        <v>31.86</v>
      </c>
      <c r="R59" s="35">
        <v>34.549999999999997</v>
      </c>
      <c r="S59" s="35">
        <v>31.67</v>
      </c>
      <c r="T59" s="35">
        <v>33.54</v>
      </c>
      <c r="U59" s="35">
        <v>34</v>
      </c>
      <c r="V59" s="35">
        <v>33.44</v>
      </c>
      <c r="W59" s="35">
        <v>32.299999999999997</v>
      </c>
      <c r="X59" s="35">
        <v>32.729999999999997</v>
      </c>
      <c r="Y59" s="35">
        <v>31.82</v>
      </c>
      <c r="Z59" s="35">
        <v>31.86</v>
      </c>
      <c r="AA59" s="35">
        <v>33.68</v>
      </c>
      <c r="AB59" s="35">
        <v>31.98</v>
      </c>
      <c r="AC59" s="35">
        <v>32.17</v>
      </c>
      <c r="AD59" s="35">
        <v>31.66</v>
      </c>
      <c r="AE59" s="35">
        <v>33.909999999999997</v>
      </c>
      <c r="AF59" s="35">
        <v>32.68</v>
      </c>
      <c r="AG59" s="35">
        <v>32.630000000000003</v>
      </c>
      <c r="AH59" s="35">
        <v>33.58</v>
      </c>
      <c r="AI59" s="35">
        <v>31.69</v>
      </c>
      <c r="AJ59" s="35">
        <v>33.17</v>
      </c>
      <c r="AK59" s="35">
        <v>31.33</v>
      </c>
      <c r="AL59" s="35">
        <v>31.74</v>
      </c>
      <c r="AM59" s="35">
        <v>31.25</v>
      </c>
      <c r="AN59" s="35">
        <v>32.01</v>
      </c>
      <c r="AO59" s="35">
        <v>31.25</v>
      </c>
      <c r="AP59" s="35">
        <v>30.78</v>
      </c>
      <c r="AQ59" s="35">
        <v>30.6</v>
      </c>
      <c r="AR59" s="35">
        <v>30.59</v>
      </c>
      <c r="AS59" s="35">
        <v>31.46</v>
      </c>
      <c r="AT59" s="35">
        <v>31.52</v>
      </c>
      <c r="AU59" s="35">
        <v>32.44</v>
      </c>
      <c r="AV59" s="35">
        <v>31.25</v>
      </c>
      <c r="AW59" s="35">
        <v>30.84</v>
      </c>
      <c r="AX59" s="35">
        <v>30.1</v>
      </c>
      <c r="AY59" s="35">
        <v>32.14</v>
      </c>
      <c r="AZ59" s="35">
        <v>30.79</v>
      </c>
      <c r="BA59" s="32">
        <f t="shared" si="0"/>
        <v>32.099166666666655</v>
      </c>
      <c r="BB59" s="59">
        <f t="shared" si="1"/>
        <v>100</v>
      </c>
    </row>
    <row r="60" spans="1:54" x14ac:dyDescent="0.25">
      <c r="A60" s="23">
        <v>63</v>
      </c>
      <c r="B60" s="23" t="s">
        <v>472</v>
      </c>
      <c r="C60" s="23" t="s">
        <v>280</v>
      </c>
      <c r="D60" s="23" t="s">
        <v>63</v>
      </c>
      <c r="E60" s="34">
        <v>33.9</v>
      </c>
      <c r="F60" s="34">
        <v>33.96</v>
      </c>
      <c r="G60" s="34">
        <v>32.869999999999997</v>
      </c>
      <c r="H60" s="34">
        <v>33.71</v>
      </c>
      <c r="I60" s="34">
        <v>34.24</v>
      </c>
      <c r="J60" s="34">
        <v>34.29</v>
      </c>
      <c r="K60" s="34">
        <v>32.68</v>
      </c>
      <c r="L60" s="34">
        <v>33.520000000000003</v>
      </c>
      <c r="M60" s="34">
        <v>33.43</v>
      </c>
      <c r="N60" s="42">
        <v>34.17</v>
      </c>
      <c r="O60" s="34">
        <v>33.43</v>
      </c>
      <c r="P60" s="34">
        <v>34.049999999999997</v>
      </c>
      <c r="Q60" s="34">
        <v>33.78</v>
      </c>
      <c r="R60" s="34">
        <v>34.42</v>
      </c>
      <c r="S60" s="34">
        <v>33.020000000000003</v>
      </c>
      <c r="T60" s="34">
        <v>34.619999999999997</v>
      </c>
      <c r="U60" s="34">
        <v>34.82</v>
      </c>
      <c r="V60" s="64"/>
      <c r="W60" s="34">
        <v>32.880000000000003</v>
      </c>
      <c r="X60" s="34">
        <v>33.75</v>
      </c>
      <c r="Y60" s="34">
        <v>32.979999999999997</v>
      </c>
      <c r="Z60" s="34">
        <v>34.11</v>
      </c>
      <c r="AA60" s="34">
        <v>34.51</v>
      </c>
      <c r="AB60" s="34">
        <v>33.79</v>
      </c>
      <c r="AC60" s="34">
        <v>33.56</v>
      </c>
      <c r="AD60" s="34">
        <v>32.93</v>
      </c>
      <c r="AE60" s="64"/>
      <c r="AF60" s="34">
        <v>33.35</v>
      </c>
      <c r="AG60" s="34">
        <v>34.33</v>
      </c>
      <c r="AH60" s="34">
        <v>34.26</v>
      </c>
      <c r="AI60" s="34">
        <v>33.14</v>
      </c>
      <c r="AJ60" s="34">
        <v>33.81</v>
      </c>
      <c r="AK60" s="34">
        <v>33.28</v>
      </c>
      <c r="AL60" s="34">
        <v>33.61</v>
      </c>
      <c r="AM60" s="34">
        <v>32.47</v>
      </c>
      <c r="AN60" s="34">
        <v>33.82</v>
      </c>
      <c r="AO60" s="34">
        <v>32.56</v>
      </c>
      <c r="AP60" s="34">
        <v>33.03</v>
      </c>
      <c r="AQ60" s="34">
        <v>32.020000000000003</v>
      </c>
      <c r="AR60" s="34">
        <v>32.520000000000003</v>
      </c>
      <c r="AS60" s="34">
        <v>33.43</v>
      </c>
      <c r="AT60" s="34">
        <v>32.75</v>
      </c>
      <c r="AU60" s="34">
        <v>33.67</v>
      </c>
      <c r="AV60" s="34">
        <v>33.340000000000003</v>
      </c>
      <c r="AW60" s="34">
        <v>32.5</v>
      </c>
      <c r="AX60" s="34">
        <v>32.14</v>
      </c>
      <c r="AY60" s="34">
        <v>33.979999999999997</v>
      </c>
      <c r="AZ60" s="34">
        <v>31.88</v>
      </c>
      <c r="BA60" s="32">
        <f t="shared" si="0"/>
        <v>33.463260869565218</v>
      </c>
      <c r="BB60" s="59">
        <f t="shared" si="1"/>
        <v>95.833333333333343</v>
      </c>
    </row>
    <row r="61" spans="1:54" x14ac:dyDescent="0.25">
      <c r="A61" s="24">
        <v>66</v>
      </c>
      <c r="B61" s="24" t="s">
        <v>475</v>
      </c>
      <c r="C61" s="24" t="s">
        <v>283</v>
      </c>
      <c r="D61" s="24" t="s">
        <v>66</v>
      </c>
      <c r="E61" s="35">
        <v>32.869999999999997</v>
      </c>
      <c r="F61" s="35">
        <v>34.799999999999997</v>
      </c>
      <c r="G61" s="35">
        <v>33.43</v>
      </c>
      <c r="H61" s="35">
        <v>34.61</v>
      </c>
      <c r="I61" s="35">
        <v>34.86</v>
      </c>
      <c r="J61" s="67"/>
      <c r="K61" s="35">
        <v>32.590000000000003</v>
      </c>
      <c r="L61" s="35">
        <v>33.32</v>
      </c>
      <c r="M61" s="35">
        <v>34.11</v>
      </c>
      <c r="N61" s="35"/>
      <c r="O61" s="35">
        <v>34.1</v>
      </c>
      <c r="P61" s="35">
        <v>34.119999999999997</v>
      </c>
      <c r="Q61" s="35">
        <v>34.81</v>
      </c>
      <c r="R61" s="63"/>
      <c r="S61" s="35">
        <v>32.93</v>
      </c>
      <c r="T61" s="63"/>
      <c r="U61" s="63"/>
      <c r="V61" s="35">
        <v>34.47</v>
      </c>
      <c r="W61" s="35">
        <v>33.630000000000003</v>
      </c>
      <c r="X61" s="35">
        <v>33.69</v>
      </c>
      <c r="Y61" s="35">
        <v>33.6</v>
      </c>
      <c r="Z61" s="35">
        <v>34.07</v>
      </c>
      <c r="AA61" s="63"/>
      <c r="AB61" s="35">
        <v>34</v>
      </c>
      <c r="AC61" s="35">
        <v>32.67</v>
      </c>
      <c r="AD61" s="35">
        <v>33.19</v>
      </c>
      <c r="AE61" s="63"/>
      <c r="AF61" s="35">
        <v>34.76</v>
      </c>
      <c r="AG61" s="35">
        <v>33.340000000000003</v>
      </c>
      <c r="AH61" s="63"/>
      <c r="AI61" s="35">
        <v>32.74</v>
      </c>
      <c r="AJ61" s="35">
        <v>33.659999999999997</v>
      </c>
      <c r="AK61" s="35">
        <v>32.75</v>
      </c>
      <c r="AL61" s="35">
        <v>33.93</v>
      </c>
      <c r="AM61" s="35">
        <v>34.61</v>
      </c>
      <c r="AN61" s="35">
        <v>34.31</v>
      </c>
      <c r="AO61" s="35">
        <v>34.47</v>
      </c>
      <c r="AP61" s="35">
        <v>33.159999999999997</v>
      </c>
      <c r="AQ61" s="35">
        <v>32.020000000000003</v>
      </c>
      <c r="AR61" s="35">
        <v>33.74</v>
      </c>
      <c r="AS61" s="35">
        <v>34.01</v>
      </c>
      <c r="AT61" s="35">
        <v>34.28</v>
      </c>
      <c r="AU61" s="35">
        <v>34.229999999999997</v>
      </c>
      <c r="AV61" s="35">
        <v>34.24</v>
      </c>
      <c r="AW61" s="35">
        <v>32.81</v>
      </c>
      <c r="AX61" s="35">
        <v>32.15</v>
      </c>
      <c r="AY61" s="35">
        <v>33.49</v>
      </c>
      <c r="AZ61" s="35">
        <v>32.85</v>
      </c>
      <c r="BA61" s="32">
        <f t="shared" si="0"/>
        <v>33.685499999999998</v>
      </c>
      <c r="BB61" s="59">
        <f t="shared" si="1"/>
        <v>83.333333333333343</v>
      </c>
    </row>
    <row r="62" spans="1:54" x14ac:dyDescent="0.25">
      <c r="A62" s="23">
        <v>67</v>
      </c>
      <c r="B62" s="23" t="s">
        <v>476</v>
      </c>
      <c r="C62" s="23" t="s">
        <v>284</v>
      </c>
      <c r="D62" s="23" t="s">
        <v>67</v>
      </c>
      <c r="E62" s="34">
        <v>26.7</v>
      </c>
      <c r="F62" s="34">
        <v>27.29</v>
      </c>
      <c r="G62" s="34">
        <v>26.68</v>
      </c>
      <c r="H62" s="34">
        <v>26.89</v>
      </c>
      <c r="I62" s="34">
        <v>26.98</v>
      </c>
      <c r="J62" s="34">
        <v>28.24</v>
      </c>
      <c r="K62" s="34">
        <v>26.17</v>
      </c>
      <c r="L62" s="34">
        <v>27.29</v>
      </c>
      <c r="M62" s="34">
        <v>27.78</v>
      </c>
      <c r="N62" s="34">
        <v>29.32</v>
      </c>
      <c r="O62" s="34">
        <v>26.85</v>
      </c>
      <c r="P62" s="34">
        <v>26.98</v>
      </c>
      <c r="Q62" s="34">
        <v>28.08</v>
      </c>
      <c r="R62" s="34">
        <v>29.2</v>
      </c>
      <c r="S62" s="34">
        <v>27.13</v>
      </c>
      <c r="T62" s="34">
        <v>28.08</v>
      </c>
      <c r="U62" s="34">
        <v>29.05</v>
      </c>
      <c r="V62" s="34">
        <v>25.27</v>
      </c>
      <c r="W62" s="34">
        <v>27.32</v>
      </c>
      <c r="X62" s="34">
        <v>27.02</v>
      </c>
      <c r="Y62" s="34">
        <v>26.86</v>
      </c>
      <c r="Z62" s="34">
        <v>27.03</v>
      </c>
      <c r="AA62" s="34">
        <v>28.1</v>
      </c>
      <c r="AB62" s="34">
        <v>26.13</v>
      </c>
      <c r="AC62" s="34">
        <v>24.85</v>
      </c>
      <c r="AD62" s="34">
        <v>26.57</v>
      </c>
      <c r="AE62" s="34">
        <v>29.55</v>
      </c>
      <c r="AF62" s="34">
        <v>28.07</v>
      </c>
      <c r="AG62" s="34">
        <v>27.04</v>
      </c>
      <c r="AH62" s="34">
        <v>27.57</v>
      </c>
      <c r="AI62" s="34">
        <v>26.69</v>
      </c>
      <c r="AJ62" s="34">
        <v>28.07</v>
      </c>
      <c r="AK62" s="34">
        <v>25.73</v>
      </c>
      <c r="AL62" s="34">
        <v>26.03</v>
      </c>
      <c r="AM62" s="34">
        <v>26.92</v>
      </c>
      <c r="AN62" s="34">
        <v>27.72</v>
      </c>
      <c r="AO62" s="34">
        <v>27.26</v>
      </c>
      <c r="AP62" s="34">
        <v>26.7</v>
      </c>
      <c r="AQ62" s="34">
        <v>25.94</v>
      </c>
      <c r="AR62" s="34">
        <v>26.15</v>
      </c>
      <c r="AS62" s="34">
        <v>26.9</v>
      </c>
      <c r="AT62" s="34">
        <v>26.59</v>
      </c>
      <c r="AU62" s="34">
        <v>28.67</v>
      </c>
      <c r="AV62" s="34">
        <v>26.94</v>
      </c>
      <c r="AW62" s="34">
        <v>25.85</v>
      </c>
      <c r="AX62" s="34">
        <v>26.32</v>
      </c>
      <c r="AY62" s="34">
        <v>26.63</v>
      </c>
      <c r="AZ62" s="34">
        <v>26.01</v>
      </c>
      <c r="BA62" s="32">
        <f t="shared" si="0"/>
        <v>27.108541666666671</v>
      </c>
      <c r="BB62" s="59">
        <f t="shared" si="1"/>
        <v>100</v>
      </c>
    </row>
    <row r="63" spans="1:54" x14ac:dyDescent="0.25">
      <c r="A63" s="24">
        <v>70</v>
      </c>
      <c r="B63" s="24" t="s">
        <v>479</v>
      </c>
      <c r="C63" s="24" t="s">
        <v>287</v>
      </c>
      <c r="D63" s="24" t="s">
        <v>70</v>
      </c>
      <c r="E63" s="35">
        <v>28.45</v>
      </c>
      <c r="F63" s="35">
        <v>30.05</v>
      </c>
      <c r="G63" s="35">
        <v>29.44</v>
      </c>
      <c r="H63" s="35">
        <v>30.32</v>
      </c>
      <c r="I63" s="35">
        <v>29.87</v>
      </c>
      <c r="J63" s="35">
        <v>31.26</v>
      </c>
      <c r="K63" s="35">
        <v>28.76</v>
      </c>
      <c r="L63" s="35">
        <v>30.52</v>
      </c>
      <c r="M63" s="35">
        <v>30.58</v>
      </c>
      <c r="N63" s="35">
        <v>31.51</v>
      </c>
      <c r="O63" s="35">
        <v>28.9</v>
      </c>
      <c r="P63" s="35">
        <v>29.28</v>
      </c>
      <c r="Q63" s="35">
        <v>29.31</v>
      </c>
      <c r="R63" s="35">
        <v>31.3</v>
      </c>
      <c r="S63" s="35">
        <v>29.21</v>
      </c>
      <c r="T63" s="35">
        <v>31.7</v>
      </c>
      <c r="U63" s="35">
        <v>32.31</v>
      </c>
      <c r="V63" s="35">
        <v>28.61</v>
      </c>
      <c r="W63" s="35">
        <v>29.51</v>
      </c>
      <c r="X63" s="35">
        <v>29.28</v>
      </c>
      <c r="Y63" s="35">
        <v>29.18</v>
      </c>
      <c r="Z63" s="35">
        <v>29.51</v>
      </c>
      <c r="AA63" s="35">
        <v>30.59</v>
      </c>
      <c r="AB63" s="35">
        <v>29</v>
      </c>
      <c r="AC63" s="35">
        <v>28.21</v>
      </c>
      <c r="AD63" s="35">
        <v>28.88</v>
      </c>
      <c r="AE63" s="35">
        <v>31.03</v>
      </c>
      <c r="AF63" s="35">
        <v>30.34</v>
      </c>
      <c r="AG63" s="35">
        <v>29.73</v>
      </c>
      <c r="AH63" s="35">
        <v>30.09</v>
      </c>
      <c r="AI63" s="35">
        <v>28.92</v>
      </c>
      <c r="AJ63" s="35">
        <v>30.27</v>
      </c>
      <c r="AK63" s="35">
        <v>28.9</v>
      </c>
      <c r="AL63" s="35">
        <v>28.48</v>
      </c>
      <c r="AM63" s="35">
        <v>28.91</v>
      </c>
      <c r="AN63" s="35">
        <v>29.06</v>
      </c>
      <c r="AO63" s="35">
        <v>29.59</v>
      </c>
      <c r="AP63" s="35">
        <v>29.11</v>
      </c>
      <c r="AQ63" s="35">
        <v>28.29</v>
      </c>
      <c r="AR63" s="35">
        <v>28.77</v>
      </c>
      <c r="AS63" s="35">
        <v>29.52</v>
      </c>
      <c r="AT63" s="35">
        <v>29.15</v>
      </c>
      <c r="AU63" s="35">
        <v>30.04</v>
      </c>
      <c r="AV63" s="35">
        <v>28.51</v>
      </c>
      <c r="AW63" s="35">
        <v>28.24</v>
      </c>
      <c r="AX63" s="35">
        <v>28.95</v>
      </c>
      <c r="AY63" s="35">
        <v>29.27</v>
      </c>
      <c r="AZ63" s="35">
        <v>28.92</v>
      </c>
      <c r="BA63" s="32">
        <f t="shared" si="0"/>
        <v>29.575624999999999</v>
      </c>
      <c r="BB63" s="59">
        <f t="shared" si="1"/>
        <v>100</v>
      </c>
    </row>
    <row r="64" spans="1:54" x14ac:dyDescent="0.25">
      <c r="A64" s="23">
        <v>71</v>
      </c>
      <c r="B64" s="23" t="s">
        <v>480</v>
      </c>
      <c r="C64" s="23" t="s">
        <v>288</v>
      </c>
      <c r="D64" s="23" t="s">
        <v>71</v>
      </c>
      <c r="E64" s="34">
        <v>27.65</v>
      </c>
      <c r="F64" s="34">
        <v>30.55</v>
      </c>
      <c r="G64" s="34">
        <v>28.8</v>
      </c>
      <c r="H64" s="34">
        <v>30.51</v>
      </c>
      <c r="I64" s="34">
        <v>29.8</v>
      </c>
      <c r="J64" s="34">
        <v>31.03</v>
      </c>
      <c r="K64" s="34">
        <v>27.84</v>
      </c>
      <c r="L64" s="34">
        <v>29.69</v>
      </c>
      <c r="M64" s="34">
        <v>29.63</v>
      </c>
      <c r="N64" s="34">
        <v>30.76</v>
      </c>
      <c r="O64" s="34">
        <v>28.72</v>
      </c>
      <c r="P64" s="34">
        <v>28.82</v>
      </c>
      <c r="Q64" s="34">
        <v>28.83</v>
      </c>
      <c r="R64" s="34">
        <v>30.84</v>
      </c>
      <c r="S64" s="34">
        <v>28.86</v>
      </c>
      <c r="T64" s="34">
        <v>31.34</v>
      </c>
      <c r="U64" s="34">
        <v>31.93</v>
      </c>
      <c r="V64" s="34">
        <v>29.89</v>
      </c>
      <c r="W64" s="34">
        <v>28.64</v>
      </c>
      <c r="X64" s="34">
        <v>28.8</v>
      </c>
      <c r="Y64" s="34">
        <v>28.56</v>
      </c>
      <c r="Z64" s="34">
        <v>29.11</v>
      </c>
      <c r="AA64" s="34">
        <v>31.17</v>
      </c>
      <c r="AB64" s="34">
        <v>29.58</v>
      </c>
      <c r="AC64" s="34">
        <v>29.49</v>
      </c>
      <c r="AD64" s="34">
        <v>28.55</v>
      </c>
      <c r="AE64" s="34">
        <v>30.74</v>
      </c>
      <c r="AF64" s="34">
        <v>29.92</v>
      </c>
      <c r="AG64" s="34">
        <v>29.72</v>
      </c>
      <c r="AH64" s="34">
        <v>30.05</v>
      </c>
      <c r="AI64" s="34">
        <v>28.66</v>
      </c>
      <c r="AJ64" s="34">
        <v>29.8</v>
      </c>
      <c r="AK64" s="34">
        <v>29.76</v>
      </c>
      <c r="AL64" s="34">
        <v>28.55</v>
      </c>
      <c r="AM64" s="34">
        <v>28.64</v>
      </c>
      <c r="AN64" s="34">
        <v>28.95</v>
      </c>
      <c r="AO64" s="34">
        <v>29.67</v>
      </c>
      <c r="AP64" s="34">
        <v>29.06</v>
      </c>
      <c r="AQ64" s="34">
        <v>27.91</v>
      </c>
      <c r="AR64" s="34">
        <v>29.54</v>
      </c>
      <c r="AS64" s="34">
        <v>29.47</v>
      </c>
      <c r="AT64" s="34">
        <v>30.19</v>
      </c>
      <c r="AU64" s="34">
        <v>29.32</v>
      </c>
      <c r="AV64" s="34">
        <v>27.79</v>
      </c>
      <c r="AW64" s="34">
        <v>28.5</v>
      </c>
      <c r="AX64" s="34">
        <v>28.62</v>
      </c>
      <c r="AY64" s="34">
        <v>29.53</v>
      </c>
      <c r="AZ64" s="34">
        <v>28.72</v>
      </c>
      <c r="BA64" s="32">
        <f t="shared" si="0"/>
        <v>29.427083333333329</v>
      </c>
      <c r="BB64" s="59">
        <f t="shared" si="1"/>
        <v>100</v>
      </c>
    </row>
    <row r="65" spans="1:54" x14ac:dyDescent="0.25">
      <c r="A65" s="24">
        <v>72</v>
      </c>
      <c r="B65" s="24" t="s">
        <v>481</v>
      </c>
      <c r="C65" s="24" t="s">
        <v>289</v>
      </c>
      <c r="D65" s="24" t="s">
        <v>72</v>
      </c>
      <c r="E65" s="35">
        <v>28.61</v>
      </c>
      <c r="F65" s="35">
        <v>30.36</v>
      </c>
      <c r="G65" s="35">
        <v>28.78</v>
      </c>
      <c r="H65" s="35">
        <v>30.93</v>
      </c>
      <c r="I65" s="35">
        <v>30.89</v>
      </c>
      <c r="J65" s="35">
        <v>32.880000000000003</v>
      </c>
      <c r="K65" s="35">
        <v>29.03</v>
      </c>
      <c r="L65" s="35">
        <v>30.78</v>
      </c>
      <c r="M65" s="35">
        <v>30.57</v>
      </c>
      <c r="N65" s="35">
        <v>30.88</v>
      </c>
      <c r="O65" s="35">
        <v>29.85</v>
      </c>
      <c r="P65" s="35">
        <v>30.53</v>
      </c>
      <c r="Q65" s="35">
        <v>30.54</v>
      </c>
      <c r="R65" s="35">
        <v>32.29</v>
      </c>
      <c r="S65" s="35">
        <v>29.9</v>
      </c>
      <c r="T65" s="35">
        <v>31.23</v>
      </c>
      <c r="U65" s="35">
        <v>32.28</v>
      </c>
      <c r="V65" s="35">
        <v>29.26</v>
      </c>
      <c r="W65" s="35">
        <v>30.17</v>
      </c>
      <c r="X65" s="35">
        <v>29.8</v>
      </c>
      <c r="Y65" s="35">
        <v>28.6</v>
      </c>
      <c r="Z65" s="35">
        <v>29.27</v>
      </c>
      <c r="AA65" s="35">
        <v>31.9</v>
      </c>
      <c r="AB65" s="35">
        <v>30.01</v>
      </c>
      <c r="AC65" s="35">
        <v>29.31</v>
      </c>
      <c r="AD65" s="35">
        <v>29.71</v>
      </c>
      <c r="AE65" s="35">
        <v>32.1</v>
      </c>
      <c r="AF65" s="35">
        <v>31.12</v>
      </c>
      <c r="AG65" s="35">
        <v>30.59</v>
      </c>
      <c r="AH65" s="35">
        <v>30.75</v>
      </c>
      <c r="AI65" s="35">
        <v>29.8</v>
      </c>
      <c r="AJ65" s="35">
        <v>31.1</v>
      </c>
      <c r="AK65" s="35">
        <v>29.54</v>
      </c>
      <c r="AL65" s="35">
        <v>29.51</v>
      </c>
      <c r="AM65" s="35">
        <v>28.93</v>
      </c>
      <c r="AN65" s="35">
        <v>29.35</v>
      </c>
      <c r="AO65" s="35">
        <v>29.76</v>
      </c>
      <c r="AP65" s="35">
        <v>29.26</v>
      </c>
      <c r="AQ65" s="35">
        <v>28.44</v>
      </c>
      <c r="AR65" s="35">
        <v>28.8</v>
      </c>
      <c r="AS65" s="35">
        <v>29.28</v>
      </c>
      <c r="AT65" s="35">
        <v>29.44</v>
      </c>
      <c r="AU65" s="35">
        <v>30.13</v>
      </c>
      <c r="AV65" s="35">
        <v>28.62</v>
      </c>
      <c r="AW65" s="35">
        <v>28.55</v>
      </c>
      <c r="AX65" s="35">
        <v>28.74</v>
      </c>
      <c r="AY65" s="35">
        <v>29.64</v>
      </c>
      <c r="AZ65" s="35">
        <v>28.71</v>
      </c>
      <c r="BA65" s="32">
        <f t="shared" si="0"/>
        <v>30.010833333333334</v>
      </c>
      <c r="BB65" s="59">
        <f t="shared" si="1"/>
        <v>100</v>
      </c>
    </row>
    <row r="66" spans="1:54" x14ac:dyDescent="0.25">
      <c r="A66" s="23">
        <v>73</v>
      </c>
      <c r="B66" s="23" t="s">
        <v>482</v>
      </c>
      <c r="C66" s="23" t="s">
        <v>290</v>
      </c>
      <c r="D66" s="23" t="s">
        <v>73</v>
      </c>
      <c r="E66" s="34">
        <v>22.75</v>
      </c>
      <c r="F66" s="34">
        <v>23.46</v>
      </c>
      <c r="G66" s="34">
        <v>22.89</v>
      </c>
      <c r="H66" s="34">
        <v>22.92</v>
      </c>
      <c r="I66" s="34">
        <v>23.76</v>
      </c>
      <c r="J66" s="34">
        <v>24.54</v>
      </c>
      <c r="K66" s="34">
        <v>22.15</v>
      </c>
      <c r="L66" s="34">
        <v>23.77</v>
      </c>
      <c r="M66" s="34">
        <v>23.86</v>
      </c>
      <c r="N66" s="34">
        <v>25.24</v>
      </c>
      <c r="O66" s="34">
        <v>23.07</v>
      </c>
      <c r="P66" s="34">
        <v>23.05</v>
      </c>
      <c r="Q66" s="34">
        <v>24.05</v>
      </c>
      <c r="R66" s="34">
        <v>25.23</v>
      </c>
      <c r="S66" s="34">
        <v>23.23</v>
      </c>
      <c r="T66" s="34">
        <v>23.95</v>
      </c>
      <c r="U66" s="34">
        <v>25.1</v>
      </c>
      <c r="V66" s="34">
        <v>21.27</v>
      </c>
      <c r="W66" s="34">
        <v>23.33</v>
      </c>
      <c r="X66" s="34">
        <v>23.19</v>
      </c>
      <c r="Y66" s="34">
        <v>23.01</v>
      </c>
      <c r="Z66" s="34">
        <v>23.15</v>
      </c>
      <c r="AA66" s="34">
        <v>24.57</v>
      </c>
      <c r="AB66" s="34">
        <v>22.74</v>
      </c>
      <c r="AC66" s="34">
        <v>20.77</v>
      </c>
      <c r="AD66" s="34">
        <v>22.57</v>
      </c>
      <c r="AE66" s="34">
        <v>25.8</v>
      </c>
      <c r="AF66" s="34">
        <v>24.04</v>
      </c>
      <c r="AG66" s="34">
        <v>23.23</v>
      </c>
      <c r="AH66" s="34">
        <v>23.54</v>
      </c>
      <c r="AI66" s="34">
        <v>22.82</v>
      </c>
      <c r="AJ66" s="34">
        <v>24.19</v>
      </c>
      <c r="AK66" s="34">
        <v>21.76</v>
      </c>
      <c r="AL66" s="34">
        <v>21.96</v>
      </c>
      <c r="AM66" s="34">
        <v>23.01</v>
      </c>
      <c r="AN66" s="34">
        <v>23.78</v>
      </c>
      <c r="AO66" s="34">
        <v>23.53</v>
      </c>
      <c r="AP66" s="34">
        <v>22.83</v>
      </c>
      <c r="AQ66" s="34">
        <v>22.09</v>
      </c>
      <c r="AR66" s="34">
        <v>22.14</v>
      </c>
      <c r="AS66" s="34">
        <v>22.96</v>
      </c>
      <c r="AT66" s="34">
        <v>22.62</v>
      </c>
      <c r="AU66" s="34">
        <v>24.74</v>
      </c>
      <c r="AV66" s="34">
        <v>23.01</v>
      </c>
      <c r="AW66" s="34">
        <v>21.86</v>
      </c>
      <c r="AX66" s="34">
        <v>22.34</v>
      </c>
      <c r="AY66" s="34">
        <v>22.61</v>
      </c>
      <c r="AZ66" s="34">
        <v>22.06</v>
      </c>
      <c r="BA66" s="32">
        <f t="shared" si="0"/>
        <v>23.219583333333333</v>
      </c>
      <c r="BB66" s="59">
        <f t="shared" si="1"/>
        <v>100</v>
      </c>
    </row>
    <row r="67" spans="1:54" x14ac:dyDescent="0.25">
      <c r="A67" s="24">
        <v>74</v>
      </c>
      <c r="B67" s="24" t="s">
        <v>483</v>
      </c>
      <c r="C67" s="24" t="s">
        <v>291</v>
      </c>
      <c r="D67" s="24" t="s">
        <v>74</v>
      </c>
      <c r="E67" s="35">
        <v>30.88</v>
      </c>
      <c r="F67" s="35">
        <v>33.32</v>
      </c>
      <c r="G67" s="35">
        <v>33.26</v>
      </c>
      <c r="H67" s="35">
        <v>34.47</v>
      </c>
      <c r="I67" s="35">
        <v>33.04</v>
      </c>
      <c r="J67" s="35">
        <v>34.93</v>
      </c>
      <c r="K67" s="35">
        <v>29.17</v>
      </c>
      <c r="L67" s="35">
        <v>31.23</v>
      </c>
      <c r="M67" s="35">
        <v>31.21</v>
      </c>
      <c r="N67" s="35">
        <v>31.71</v>
      </c>
      <c r="O67" s="35">
        <v>29.68</v>
      </c>
      <c r="P67" s="35">
        <v>30.59</v>
      </c>
      <c r="Q67" s="35">
        <v>30.04</v>
      </c>
      <c r="R67" s="35">
        <v>33.31</v>
      </c>
      <c r="S67" s="35">
        <v>30.74</v>
      </c>
      <c r="T67" s="35">
        <v>32.65</v>
      </c>
      <c r="U67" s="35">
        <v>33.21</v>
      </c>
      <c r="V67" s="35">
        <v>31.63</v>
      </c>
      <c r="W67" s="35">
        <v>29.89</v>
      </c>
      <c r="X67" s="35">
        <v>30.05</v>
      </c>
      <c r="Y67" s="35">
        <v>30.11</v>
      </c>
      <c r="Z67" s="35">
        <v>29.92</v>
      </c>
      <c r="AA67" s="35">
        <v>31.79</v>
      </c>
      <c r="AB67" s="35">
        <v>29.83</v>
      </c>
      <c r="AC67" s="35">
        <v>30.17</v>
      </c>
      <c r="AD67" s="35">
        <v>29.12</v>
      </c>
      <c r="AE67" s="35">
        <v>31.25</v>
      </c>
      <c r="AF67" s="35">
        <v>30.59</v>
      </c>
      <c r="AG67" s="35">
        <v>30.64</v>
      </c>
      <c r="AH67" s="35">
        <v>30.82</v>
      </c>
      <c r="AI67" s="35">
        <v>30.7</v>
      </c>
      <c r="AJ67" s="35">
        <v>31.49</v>
      </c>
      <c r="AK67" s="35">
        <v>32.18</v>
      </c>
      <c r="AL67" s="35">
        <v>30.19</v>
      </c>
      <c r="AM67" s="35">
        <v>30.66</v>
      </c>
      <c r="AN67" s="35">
        <v>30.47</v>
      </c>
      <c r="AO67" s="35">
        <v>31.95</v>
      </c>
      <c r="AP67" s="35">
        <v>30.56</v>
      </c>
      <c r="AQ67" s="35">
        <v>29.75</v>
      </c>
      <c r="AR67" s="35">
        <v>30.92</v>
      </c>
      <c r="AS67" s="35">
        <v>31.27</v>
      </c>
      <c r="AT67" s="35">
        <v>31.83</v>
      </c>
      <c r="AU67" s="35">
        <v>31.32</v>
      </c>
      <c r="AV67" s="35">
        <v>29.42</v>
      </c>
      <c r="AW67" s="35">
        <v>30.45</v>
      </c>
      <c r="AX67" s="35">
        <v>30.58</v>
      </c>
      <c r="AY67" s="35">
        <v>31.1</v>
      </c>
      <c r="AZ67" s="35">
        <v>31.08</v>
      </c>
      <c r="BA67" s="32">
        <f t="shared" si="0"/>
        <v>31.149374999999996</v>
      </c>
      <c r="BB67" s="59">
        <f t="shared" si="1"/>
        <v>100</v>
      </c>
    </row>
    <row r="68" spans="1:54" x14ac:dyDescent="0.25">
      <c r="A68" s="23">
        <v>75</v>
      </c>
      <c r="B68" s="23" t="s">
        <v>484</v>
      </c>
      <c r="C68" s="23" t="s">
        <v>292</v>
      </c>
      <c r="D68" s="23" t="s">
        <v>75</v>
      </c>
      <c r="E68" s="34">
        <v>26.8</v>
      </c>
      <c r="F68" s="34">
        <v>27.71</v>
      </c>
      <c r="G68" s="34">
        <v>27.13</v>
      </c>
      <c r="H68" s="34">
        <v>27.8</v>
      </c>
      <c r="I68" s="34">
        <v>27.8</v>
      </c>
      <c r="J68" s="34">
        <v>29</v>
      </c>
      <c r="K68" s="34">
        <v>26.64</v>
      </c>
      <c r="L68" s="34">
        <v>27.78</v>
      </c>
      <c r="M68" s="34">
        <v>27.85</v>
      </c>
      <c r="N68" s="34">
        <v>30</v>
      </c>
      <c r="O68" s="34">
        <v>27.07</v>
      </c>
      <c r="P68" s="34">
        <v>27.32</v>
      </c>
      <c r="Q68" s="34">
        <v>27.98</v>
      </c>
      <c r="R68" s="34">
        <v>29.56</v>
      </c>
      <c r="S68" s="34">
        <v>27.5</v>
      </c>
      <c r="T68" s="34">
        <v>28.59</v>
      </c>
      <c r="U68" s="34">
        <v>29.28</v>
      </c>
      <c r="V68" s="34">
        <v>25.87</v>
      </c>
      <c r="W68" s="34">
        <v>27.27</v>
      </c>
      <c r="X68" s="34">
        <v>27.16</v>
      </c>
      <c r="Y68" s="34">
        <v>27.17</v>
      </c>
      <c r="Z68" s="34">
        <v>27.54</v>
      </c>
      <c r="AA68" s="34">
        <v>28.59</v>
      </c>
      <c r="AB68" s="34">
        <v>27</v>
      </c>
      <c r="AC68" s="34">
        <v>25.65</v>
      </c>
      <c r="AD68" s="34">
        <v>26.78</v>
      </c>
      <c r="AE68" s="34">
        <v>29.72</v>
      </c>
      <c r="AF68" s="34">
        <v>28.5</v>
      </c>
      <c r="AG68" s="34">
        <v>27.26</v>
      </c>
      <c r="AH68" s="34">
        <v>27.67</v>
      </c>
      <c r="AI68" s="34">
        <v>26.97</v>
      </c>
      <c r="AJ68" s="34">
        <v>28.21</v>
      </c>
      <c r="AK68" s="34">
        <v>26.19</v>
      </c>
      <c r="AL68" s="34">
        <v>26.44</v>
      </c>
      <c r="AM68" s="34">
        <v>27.04</v>
      </c>
      <c r="AN68" s="34">
        <v>27.54</v>
      </c>
      <c r="AO68" s="34">
        <v>27.6</v>
      </c>
      <c r="AP68" s="34">
        <v>27.2</v>
      </c>
      <c r="AQ68" s="34">
        <v>26.47</v>
      </c>
      <c r="AR68" s="34">
        <v>26.32</v>
      </c>
      <c r="AS68" s="34">
        <v>26.95</v>
      </c>
      <c r="AT68" s="34">
        <v>26.65</v>
      </c>
      <c r="AU68" s="34">
        <v>28.55</v>
      </c>
      <c r="AV68" s="34">
        <v>27.18</v>
      </c>
      <c r="AW68" s="34">
        <v>26.57</v>
      </c>
      <c r="AX68" s="34">
        <v>26.99</v>
      </c>
      <c r="AY68" s="34">
        <v>27.16</v>
      </c>
      <c r="AZ68" s="34">
        <v>26.7</v>
      </c>
      <c r="BA68" s="32">
        <f t="shared" si="0"/>
        <v>27.473333333333333</v>
      </c>
      <c r="BB68" s="59">
        <f t="shared" si="1"/>
        <v>100</v>
      </c>
    </row>
    <row r="69" spans="1:54" x14ac:dyDescent="0.25">
      <c r="A69" s="24">
        <v>76</v>
      </c>
      <c r="B69" s="24" t="s">
        <v>485</v>
      </c>
      <c r="C69" s="24" t="s">
        <v>293</v>
      </c>
      <c r="D69" s="24" t="s">
        <v>76</v>
      </c>
      <c r="E69" s="35">
        <v>29.75</v>
      </c>
      <c r="F69" s="35">
        <v>31.49</v>
      </c>
      <c r="G69" s="42"/>
      <c r="H69" s="35">
        <v>30.91</v>
      </c>
      <c r="I69" s="35">
        <v>30.86</v>
      </c>
      <c r="J69" s="35">
        <v>32.04</v>
      </c>
      <c r="K69" s="35">
        <v>29.6</v>
      </c>
      <c r="L69" s="35">
        <v>30.61</v>
      </c>
      <c r="M69" s="35">
        <v>31</v>
      </c>
      <c r="N69" s="35">
        <v>31.59</v>
      </c>
      <c r="O69" s="35">
        <v>30.11</v>
      </c>
      <c r="P69" s="35">
        <v>30.73</v>
      </c>
      <c r="Q69" s="35">
        <v>30.61</v>
      </c>
      <c r="R69" s="35">
        <v>32.24</v>
      </c>
      <c r="S69" s="35">
        <v>30.46</v>
      </c>
      <c r="T69" s="35">
        <v>31</v>
      </c>
      <c r="U69" s="42"/>
      <c r="V69" s="35">
        <v>30.32</v>
      </c>
      <c r="W69" s="35">
        <v>29.21</v>
      </c>
      <c r="X69" s="35">
        <v>30.48</v>
      </c>
      <c r="Y69" s="35">
        <v>30.42</v>
      </c>
      <c r="Z69" s="35">
        <v>31.25</v>
      </c>
      <c r="AA69" s="35">
        <v>31.97</v>
      </c>
      <c r="AB69" s="35">
        <v>30.64</v>
      </c>
      <c r="AC69" s="35">
        <v>30.93</v>
      </c>
      <c r="AD69" s="35">
        <v>30.48</v>
      </c>
      <c r="AE69" s="35">
        <v>32.68</v>
      </c>
      <c r="AF69" s="35">
        <v>31.53</v>
      </c>
      <c r="AG69" s="35">
        <v>30.23</v>
      </c>
      <c r="AH69" s="35">
        <v>31.59</v>
      </c>
      <c r="AI69" s="35">
        <v>30.51</v>
      </c>
      <c r="AJ69" s="35">
        <v>30.68</v>
      </c>
      <c r="AK69" s="35">
        <v>31.3</v>
      </c>
      <c r="AL69" s="35">
        <v>31.13</v>
      </c>
      <c r="AM69" s="35">
        <v>31.93</v>
      </c>
      <c r="AN69" s="35">
        <v>31.73</v>
      </c>
      <c r="AO69" s="35">
        <v>30.8</v>
      </c>
      <c r="AP69" s="35">
        <v>30.59</v>
      </c>
      <c r="AQ69" s="35">
        <v>30.14</v>
      </c>
      <c r="AR69" s="35">
        <v>31.1</v>
      </c>
      <c r="AS69" s="35">
        <v>31.29</v>
      </c>
      <c r="AT69" s="35">
        <v>31.72</v>
      </c>
      <c r="AU69" s="42"/>
      <c r="AV69" s="35">
        <v>29.69</v>
      </c>
      <c r="AW69" s="35">
        <v>30.18</v>
      </c>
      <c r="AX69" s="35">
        <v>30.56</v>
      </c>
      <c r="AY69" s="35">
        <v>31.15</v>
      </c>
      <c r="AZ69" s="35">
        <v>30.68</v>
      </c>
      <c r="BA69" s="32">
        <f t="shared" si="0"/>
        <v>30.886888888888887</v>
      </c>
      <c r="BB69" s="59">
        <f t="shared" si="1"/>
        <v>93.75</v>
      </c>
    </row>
    <row r="70" spans="1:54" x14ac:dyDescent="0.25">
      <c r="A70" s="23">
        <v>77</v>
      </c>
      <c r="B70" s="23" t="s">
        <v>486</v>
      </c>
      <c r="C70" s="23" t="s">
        <v>294</v>
      </c>
      <c r="D70" s="23" t="s">
        <v>77</v>
      </c>
      <c r="E70" s="34">
        <v>29.47</v>
      </c>
      <c r="F70" s="34">
        <v>31.06</v>
      </c>
      <c r="G70" s="34">
        <v>30.69</v>
      </c>
      <c r="H70" s="34">
        <v>30.33</v>
      </c>
      <c r="I70" s="34">
        <v>30.34</v>
      </c>
      <c r="J70" s="34">
        <v>31.63</v>
      </c>
      <c r="K70" s="34">
        <v>29.19</v>
      </c>
      <c r="L70" s="34">
        <v>30.58</v>
      </c>
      <c r="M70" s="34">
        <v>30.67</v>
      </c>
      <c r="N70" s="34">
        <v>32.26</v>
      </c>
      <c r="O70" s="34">
        <v>29.7</v>
      </c>
      <c r="P70" s="34">
        <v>30.03</v>
      </c>
      <c r="Q70" s="34">
        <v>30.01</v>
      </c>
      <c r="R70" s="34">
        <v>31.78</v>
      </c>
      <c r="S70" s="34">
        <v>29.65</v>
      </c>
      <c r="T70" s="34">
        <v>31.46</v>
      </c>
      <c r="U70" s="34">
        <v>32.5</v>
      </c>
      <c r="V70" s="34">
        <v>29.88</v>
      </c>
      <c r="W70" s="34">
        <v>29.85</v>
      </c>
      <c r="X70" s="34">
        <v>29.88</v>
      </c>
      <c r="Y70" s="34">
        <v>30.61</v>
      </c>
      <c r="Z70" s="34">
        <v>30.57</v>
      </c>
      <c r="AA70" s="34">
        <v>31.43</v>
      </c>
      <c r="AB70" s="34">
        <v>30.22</v>
      </c>
      <c r="AC70" s="34">
        <v>29.24</v>
      </c>
      <c r="AD70" s="34">
        <v>29.67</v>
      </c>
      <c r="AE70" s="34">
        <v>32.51</v>
      </c>
      <c r="AF70" s="34">
        <v>30.7</v>
      </c>
      <c r="AG70" s="34">
        <v>30.28</v>
      </c>
      <c r="AH70" s="34">
        <v>30.82</v>
      </c>
      <c r="AI70" s="34">
        <v>29.29</v>
      </c>
      <c r="AJ70" s="34">
        <v>31</v>
      </c>
      <c r="AK70" s="34">
        <v>29.73</v>
      </c>
      <c r="AL70" s="34">
        <v>29.44</v>
      </c>
      <c r="AM70" s="34">
        <v>30.87</v>
      </c>
      <c r="AN70" s="34">
        <v>31.13</v>
      </c>
      <c r="AO70" s="34">
        <v>30.57</v>
      </c>
      <c r="AP70" s="34">
        <v>30.5</v>
      </c>
      <c r="AQ70" s="34">
        <v>28.79</v>
      </c>
      <c r="AR70" s="34">
        <v>30.33</v>
      </c>
      <c r="AS70" s="34">
        <v>30.63</v>
      </c>
      <c r="AT70" s="34">
        <v>30.8</v>
      </c>
      <c r="AU70" s="34">
        <v>30.88</v>
      </c>
      <c r="AV70" s="34">
        <v>29.46</v>
      </c>
      <c r="AW70" s="34">
        <v>29.6</v>
      </c>
      <c r="AX70" s="34">
        <v>29.76</v>
      </c>
      <c r="AY70" s="34">
        <v>30.73</v>
      </c>
      <c r="AZ70" s="34">
        <v>29.69</v>
      </c>
      <c r="BA70" s="32">
        <f t="shared" ref="BA70:BA133" si="2">AVERAGE(E70:AZ70)</f>
        <v>30.421041666666667</v>
      </c>
      <c r="BB70" s="59">
        <f t="shared" ref="BB70:BB133" si="3">(48-COUNTBLANK(E70:AZ70))/48*100</f>
        <v>100</v>
      </c>
    </row>
    <row r="71" spans="1:54" x14ac:dyDescent="0.25">
      <c r="A71" s="23">
        <v>79</v>
      </c>
      <c r="B71" s="23" t="s">
        <v>488</v>
      </c>
      <c r="C71" s="23" t="s">
        <v>296</v>
      </c>
      <c r="D71" s="23" t="s">
        <v>78</v>
      </c>
      <c r="E71" s="34">
        <v>27.72</v>
      </c>
      <c r="F71" s="34">
        <v>30.68</v>
      </c>
      <c r="G71" s="34">
        <v>28.77</v>
      </c>
      <c r="H71" s="34">
        <v>30.57</v>
      </c>
      <c r="I71" s="34">
        <v>29.81</v>
      </c>
      <c r="J71" s="34">
        <v>31.45</v>
      </c>
      <c r="K71" s="34">
        <v>28.06</v>
      </c>
      <c r="L71" s="34">
        <v>29.86</v>
      </c>
      <c r="M71" s="34">
        <v>30.27</v>
      </c>
      <c r="N71" s="34">
        <v>31.03</v>
      </c>
      <c r="O71" s="34">
        <v>29.25</v>
      </c>
      <c r="P71" s="34">
        <v>29.31</v>
      </c>
      <c r="Q71" s="34">
        <v>28.73</v>
      </c>
      <c r="R71" s="34">
        <v>31.18</v>
      </c>
      <c r="S71" s="34">
        <v>29.14</v>
      </c>
      <c r="T71" s="34">
        <v>31.02</v>
      </c>
      <c r="U71" s="34">
        <v>31.93</v>
      </c>
      <c r="V71" s="34">
        <v>29.69</v>
      </c>
      <c r="W71" s="34">
        <v>28.64</v>
      </c>
      <c r="X71" s="34">
        <v>28.88</v>
      </c>
      <c r="Y71" s="34">
        <v>28.8</v>
      </c>
      <c r="Z71" s="34">
        <v>29.04</v>
      </c>
      <c r="AA71" s="34">
        <v>30.85</v>
      </c>
      <c r="AB71" s="34">
        <v>29.88</v>
      </c>
      <c r="AC71" s="34">
        <v>29.14</v>
      </c>
      <c r="AD71" s="34">
        <v>28.79</v>
      </c>
      <c r="AE71" s="34">
        <v>31.13</v>
      </c>
      <c r="AF71" s="34">
        <v>30.48</v>
      </c>
      <c r="AG71" s="34">
        <v>30.22</v>
      </c>
      <c r="AH71" s="34">
        <v>30.09</v>
      </c>
      <c r="AI71" s="34">
        <v>28.76</v>
      </c>
      <c r="AJ71" s="34">
        <v>30.48</v>
      </c>
      <c r="AK71" s="34">
        <v>29.83</v>
      </c>
      <c r="AL71" s="34">
        <v>28.87</v>
      </c>
      <c r="AM71" s="34">
        <v>28.82</v>
      </c>
      <c r="AN71" s="34">
        <v>29.07</v>
      </c>
      <c r="AO71" s="34">
        <v>28.79</v>
      </c>
      <c r="AP71" s="34">
        <v>29.23</v>
      </c>
      <c r="AQ71" s="34">
        <v>27.75</v>
      </c>
      <c r="AR71" s="34">
        <v>29.18</v>
      </c>
      <c r="AS71" s="34">
        <v>29.83</v>
      </c>
      <c r="AT71" s="34">
        <v>29.63</v>
      </c>
      <c r="AU71" s="34">
        <v>29.19</v>
      </c>
      <c r="AV71" s="34">
        <v>27.87</v>
      </c>
      <c r="AW71" s="34">
        <v>27.85</v>
      </c>
      <c r="AX71" s="34">
        <v>28.63</v>
      </c>
      <c r="AY71" s="34">
        <v>29.43</v>
      </c>
      <c r="AZ71" s="34">
        <v>28.92</v>
      </c>
      <c r="BA71" s="32">
        <f t="shared" si="2"/>
        <v>29.511250000000004</v>
      </c>
      <c r="BB71" s="59">
        <f t="shared" si="3"/>
        <v>100</v>
      </c>
    </row>
    <row r="72" spans="1:54" x14ac:dyDescent="0.25">
      <c r="A72" s="24">
        <v>80</v>
      </c>
      <c r="B72" s="24" t="s">
        <v>489</v>
      </c>
      <c r="C72" s="24" t="s">
        <v>297</v>
      </c>
      <c r="D72" s="24" t="s">
        <v>79</v>
      </c>
      <c r="E72" s="35">
        <v>30.82</v>
      </c>
      <c r="F72" s="35">
        <v>31.82</v>
      </c>
      <c r="G72" s="35">
        <v>31.02</v>
      </c>
      <c r="H72" s="35">
        <v>31.71</v>
      </c>
      <c r="I72" s="35">
        <v>32.28</v>
      </c>
      <c r="J72" s="35">
        <v>33.520000000000003</v>
      </c>
      <c r="K72" s="35">
        <v>30.93</v>
      </c>
      <c r="L72" s="35">
        <v>31.96</v>
      </c>
      <c r="M72" s="35">
        <v>32.31</v>
      </c>
      <c r="N72" s="35">
        <v>33.869999999999997</v>
      </c>
      <c r="O72" s="35">
        <v>31.51</v>
      </c>
      <c r="P72" s="35">
        <v>31.05</v>
      </c>
      <c r="Q72" s="35">
        <v>31.99</v>
      </c>
      <c r="R72" s="35">
        <v>33.78</v>
      </c>
      <c r="S72" s="35">
        <v>31.2</v>
      </c>
      <c r="T72" s="35">
        <v>32.11</v>
      </c>
      <c r="U72" s="35">
        <v>34.58</v>
      </c>
      <c r="V72" s="35">
        <v>29.85</v>
      </c>
      <c r="W72" s="35">
        <v>31.73</v>
      </c>
      <c r="X72" s="35">
        <v>31.18</v>
      </c>
      <c r="Y72" s="35">
        <v>31.01</v>
      </c>
      <c r="Z72" s="35">
        <v>31.44</v>
      </c>
      <c r="AA72" s="35">
        <v>33</v>
      </c>
      <c r="AB72" s="35">
        <v>31.22</v>
      </c>
      <c r="AC72" s="35">
        <v>29.62</v>
      </c>
      <c r="AD72" s="35">
        <v>31.21</v>
      </c>
      <c r="AE72" s="35">
        <v>33.270000000000003</v>
      </c>
      <c r="AF72" s="35">
        <v>33.14</v>
      </c>
      <c r="AG72" s="35">
        <v>31.66</v>
      </c>
      <c r="AH72" s="35">
        <v>32.119999999999997</v>
      </c>
      <c r="AI72" s="35">
        <v>31.33</v>
      </c>
      <c r="AJ72" s="35">
        <v>32.119999999999997</v>
      </c>
      <c r="AK72" s="35">
        <v>30.98</v>
      </c>
      <c r="AL72" s="35">
        <v>30.77</v>
      </c>
      <c r="AM72" s="35">
        <v>31.51</v>
      </c>
      <c r="AN72" s="35">
        <v>31.64</v>
      </c>
      <c r="AO72" s="35">
        <v>31.94</v>
      </c>
      <c r="AP72" s="35">
        <v>31.3</v>
      </c>
      <c r="AQ72" s="35">
        <v>30.06</v>
      </c>
      <c r="AR72" s="35">
        <v>30.65</v>
      </c>
      <c r="AS72" s="35">
        <v>31.13</v>
      </c>
      <c r="AT72" s="35">
        <v>31.6</v>
      </c>
      <c r="AU72" s="35">
        <v>33.26</v>
      </c>
      <c r="AV72" s="35">
        <v>30.77</v>
      </c>
      <c r="AW72" s="35">
        <v>30.32</v>
      </c>
      <c r="AX72" s="35">
        <v>30.89</v>
      </c>
      <c r="AY72" s="35">
        <v>31.02</v>
      </c>
      <c r="AZ72" s="35">
        <v>30.77</v>
      </c>
      <c r="BA72" s="32">
        <f t="shared" si="2"/>
        <v>31.64520833333334</v>
      </c>
      <c r="BB72" s="59">
        <f t="shared" si="3"/>
        <v>100</v>
      </c>
    </row>
    <row r="73" spans="1:54" x14ac:dyDescent="0.25">
      <c r="A73" s="23">
        <v>81</v>
      </c>
      <c r="B73" s="23" t="s">
        <v>490</v>
      </c>
      <c r="C73" s="23" t="s">
        <v>298</v>
      </c>
      <c r="D73" s="23" t="s">
        <v>80</v>
      </c>
      <c r="E73" s="34">
        <v>30.05</v>
      </c>
      <c r="F73" s="34">
        <v>31.97</v>
      </c>
      <c r="G73" s="34">
        <v>31.15</v>
      </c>
      <c r="H73" s="34">
        <v>32.79</v>
      </c>
      <c r="I73" s="34">
        <v>31.55</v>
      </c>
      <c r="J73" s="34">
        <v>32.119999999999997</v>
      </c>
      <c r="K73" s="34">
        <v>30.21</v>
      </c>
      <c r="L73" s="34">
        <v>30.89</v>
      </c>
      <c r="M73" s="34">
        <v>31.74</v>
      </c>
      <c r="N73" s="34">
        <v>33.18</v>
      </c>
      <c r="O73" s="34">
        <v>30.78</v>
      </c>
      <c r="P73" s="34">
        <v>31.23</v>
      </c>
      <c r="Q73" s="34">
        <v>31.2</v>
      </c>
      <c r="R73" s="34">
        <v>33.08</v>
      </c>
      <c r="S73" s="34">
        <v>30.92</v>
      </c>
      <c r="T73" s="34">
        <v>32.659999999999997</v>
      </c>
      <c r="U73" s="34">
        <v>33.28</v>
      </c>
      <c r="V73" s="34">
        <v>31.77</v>
      </c>
      <c r="W73" s="34">
        <v>31.16</v>
      </c>
      <c r="X73" s="34">
        <v>31.23</v>
      </c>
      <c r="Y73" s="34">
        <v>31.24</v>
      </c>
      <c r="Z73" s="34">
        <v>31.3</v>
      </c>
      <c r="AA73" s="34">
        <v>32.65</v>
      </c>
      <c r="AB73" s="34">
        <v>31.1</v>
      </c>
      <c r="AC73" s="68"/>
      <c r="AD73" s="34">
        <v>30.87</v>
      </c>
      <c r="AE73" s="34">
        <v>33.340000000000003</v>
      </c>
      <c r="AF73" s="34">
        <v>32.67</v>
      </c>
      <c r="AG73" s="34">
        <v>31.65</v>
      </c>
      <c r="AH73" s="34">
        <v>32.81</v>
      </c>
      <c r="AI73" s="34">
        <v>30.62</v>
      </c>
      <c r="AJ73" s="34">
        <v>31.94</v>
      </c>
      <c r="AK73" s="34">
        <v>31.84</v>
      </c>
      <c r="AL73" s="34">
        <v>30.84</v>
      </c>
      <c r="AM73" s="34">
        <v>30.66</v>
      </c>
      <c r="AN73" s="34">
        <v>31.42</v>
      </c>
      <c r="AO73" s="34">
        <v>31.33</v>
      </c>
      <c r="AP73" s="34">
        <v>31.27</v>
      </c>
      <c r="AQ73" s="34">
        <v>30.62</v>
      </c>
      <c r="AR73" s="34">
        <v>31.05</v>
      </c>
      <c r="AS73" s="34">
        <v>31.22</v>
      </c>
      <c r="AT73" s="34">
        <v>31.55</v>
      </c>
      <c r="AU73" s="34">
        <v>31.9</v>
      </c>
      <c r="AV73" s="34">
        <v>30.48</v>
      </c>
      <c r="AW73" s="34">
        <v>30.16</v>
      </c>
      <c r="AX73" s="34">
        <v>30.75</v>
      </c>
      <c r="AY73" s="34">
        <v>31.98</v>
      </c>
      <c r="AZ73" s="34">
        <v>30.43</v>
      </c>
      <c r="BA73" s="32">
        <f t="shared" si="2"/>
        <v>31.503191489361704</v>
      </c>
      <c r="BB73" s="59">
        <f t="shared" si="3"/>
        <v>97.916666666666657</v>
      </c>
    </row>
    <row r="74" spans="1:54" x14ac:dyDescent="0.25">
      <c r="A74" s="24">
        <v>82</v>
      </c>
      <c r="B74" s="24" t="s">
        <v>491</v>
      </c>
      <c r="C74" s="24" t="s">
        <v>299</v>
      </c>
      <c r="D74" s="24" t="s">
        <v>81</v>
      </c>
      <c r="E74" s="35">
        <v>25.11</v>
      </c>
      <c r="F74" s="35">
        <v>27.6</v>
      </c>
      <c r="G74" s="35">
        <v>26.62</v>
      </c>
      <c r="H74" s="35">
        <v>27.53</v>
      </c>
      <c r="I74" s="35">
        <v>27.14</v>
      </c>
      <c r="J74" s="35">
        <v>28.21</v>
      </c>
      <c r="K74" s="35">
        <v>25.47</v>
      </c>
      <c r="L74" s="35">
        <v>27.27</v>
      </c>
      <c r="M74" s="35">
        <v>26.84</v>
      </c>
      <c r="N74" s="35">
        <v>27.65</v>
      </c>
      <c r="O74" s="35">
        <v>26.26</v>
      </c>
      <c r="P74" s="35">
        <v>26.33</v>
      </c>
      <c r="Q74" s="35">
        <v>26.2</v>
      </c>
      <c r="R74" s="35">
        <v>28.16</v>
      </c>
      <c r="S74" s="35">
        <v>26.11</v>
      </c>
      <c r="T74" s="35">
        <v>28.11</v>
      </c>
      <c r="U74" s="35">
        <v>28.74</v>
      </c>
      <c r="V74" s="35">
        <v>26.46</v>
      </c>
      <c r="W74" s="35">
        <v>26.01</v>
      </c>
      <c r="X74" s="35">
        <v>26.02</v>
      </c>
      <c r="Y74" s="35">
        <v>25.87</v>
      </c>
      <c r="Z74" s="35">
        <v>26.3</v>
      </c>
      <c r="AA74" s="35">
        <v>28.34</v>
      </c>
      <c r="AB74" s="35">
        <v>26.64</v>
      </c>
      <c r="AC74" s="35">
        <v>26.27</v>
      </c>
      <c r="AD74" s="35">
        <v>26.04</v>
      </c>
      <c r="AE74" s="35">
        <v>27.94</v>
      </c>
      <c r="AF74" s="35">
        <v>27.53</v>
      </c>
      <c r="AG74" s="35">
        <v>27.15</v>
      </c>
      <c r="AH74" s="35">
        <v>27.27</v>
      </c>
      <c r="AI74" s="35">
        <v>26.17</v>
      </c>
      <c r="AJ74" s="35">
        <v>27</v>
      </c>
      <c r="AK74" s="35">
        <v>26.93</v>
      </c>
      <c r="AL74" s="35">
        <v>25.73</v>
      </c>
      <c r="AM74" s="35">
        <v>26.02</v>
      </c>
      <c r="AN74" s="35">
        <v>26.14</v>
      </c>
      <c r="AO74" s="35">
        <v>26.98</v>
      </c>
      <c r="AP74" s="35">
        <v>26.23</v>
      </c>
      <c r="AQ74" s="35">
        <v>25.28</v>
      </c>
      <c r="AR74" s="35">
        <v>26.29</v>
      </c>
      <c r="AS74" s="35">
        <v>26.9</v>
      </c>
      <c r="AT74" s="35">
        <v>27.04</v>
      </c>
      <c r="AU74" s="35">
        <v>26.9</v>
      </c>
      <c r="AV74" s="35">
        <v>25.21</v>
      </c>
      <c r="AW74" s="35">
        <v>25.76</v>
      </c>
      <c r="AX74" s="35">
        <v>26.22</v>
      </c>
      <c r="AY74" s="35">
        <v>26.63</v>
      </c>
      <c r="AZ74" s="35">
        <v>26.06</v>
      </c>
      <c r="BA74" s="32">
        <f t="shared" si="2"/>
        <v>26.680833333333336</v>
      </c>
      <c r="BB74" s="59">
        <f t="shared" si="3"/>
        <v>100</v>
      </c>
    </row>
    <row r="75" spans="1:54" x14ac:dyDescent="0.25">
      <c r="A75" s="23">
        <v>83</v>
      </c>
      <c r="B75" s="23" t="s">
        <v>492</v>
      </c>
      <c r="C75" s="23" t="s">
        <v>300</v>
      </c>
      <c r="D75" s="23" t="s">
        <v>82</v>
      </c>
      <c r="E75" s="34">
        <v>31.91</v>
      </c>
      <c r="F75" s="64"/>
      <c r="G75" s="34">
        <v>33.29</v>
      </c>
      <c r="H75" s="34">
        <v>33.67</v>
      </c>
      <c r="I75" s="34">
        <v>32.76</v>
      </c>
      <c r="J75" s="34">
        <v>34.590000000000003</v>
      </c>
      <c r="K75" s="34">
        <v>32.25</v>
      </c>
      <c r="L75" s="34">
        <v>33.090000000000003</v>
      </c>
      <c r="M75" s="34">
        <v>33.619999999999997</v>
      </c>
      <c r="N75" s="64"/>
      <c r="O75" s="34">
        <v>32.43</v>
      </c>
      <c r="P75" s="34">
        <v>33.450000000000003</v>
      </c>
      <c r="Q75" s="34">
        <v>31.75</v>
      </c>
      <c r="R75" s="34">
        <v>33.659999999999997</v>
      </c>
      <c r="S75" s="34">
        <v>31.58</v>
      </c>
      <c r="T75" s="68"/>
      <c r="U75" s="68"/>
      <c r="V75" s="34">
        <v>33.99</v>
      </c>
      <c r="W75" s="34">
        <v>32.840000000000003</v>
      </c>
      <c r="X75" s="34">
        <v>32.270000000000003</v>
      </c>
      <c r="Y75" s="34">
        <v>32.79</v>
      </c>
      <c r="Z75" s="34">
        <v>32.270000000000003</v>
      </c>
      <c r="AA75" s="34">
        <v>33.68</v>
      </c>
      <c r="AB75" s="34">
        <v>32.729999999999997</v>
      </c>
      <c r="AC75" s="34">
        <v>34.82</v>
      </c>
      <c r="AD75" s="34">
        <v>32.159999999999997</v>
      </c>
      <c r="AE75" s="64"/>
      <c r="AF75" s="34">
        <v>32.78</v>
      </c>
      <c r="AG75" s="34">
        <v>33.14</v>
      </c>
      <c r="AH75" s="34">
        <v>34.07</v>
      </c>
      <c r="AI75" s="34">
        <v>31.97</v>
      </c>
      <c r="AJ75" s="34">
        <v>32.81</v>
      </c>
      <c r="AK75" s="34">
        <v>32.799999999999997</v>
      </c>
      <c r="AL75" s="34">
        <v>32.03</v>
      </c>
      <c r="AM75" s="34">
        <v>31.7</v>
      </c>
      <c r="AN75" s="34">
        <v>32.08</v>
      </c>
      <c r="AO75" s="34">
        <v>32.26</v>
      </c>
      <c r="AP75" s="34">
        <v>32.82</v>
      </c>
      <c r="AQ75" s="34">
        <v>31.51</v>
      </c>
      <c r="AR75" s="34">
        <v>32.31</v>
      </c>
      <c r="AS75" s="34">
        <v>33.18</v>
      </c>
      <c r="AT75" s="34">
        <v>33.49</v>
      </c>
      <c r="AU75" s="34">
        <v>32.21</v>
      </c>
      <c r="AV75" s="34">
        <v>31.16</v>
      </c>
      <c r="AW75" s="34">
        <v>31.18</v>
      </c>
      <c r="AX75" s="34">
        <v>32.74</v>
      </c>
      <c r="AY75" s="34">
        <v>33.119999999999997</v>
      </c>
      <c r="AZ75" s="34">
        <v>32.950000000000003</v>
      </c>
      <c r="BA75" s="32">
        <f t="shared" si="2"/>
        <v>32.742093023255819</v>
      </c>
      <c r="BB75" s="59">
        <f t="shared" si="3"/>
        <v>89.583333333333343</v>
      </c>
    </row>
    <row r="76" spans="1:54" x14ac:dyDescent="0.25">
      <c r="A76" s="24">
        <v>84</v>
      </c>
      <c r="B76" s="24" t="s">
        <v>493</v>
      </c>
      <c r="C76" s="24" t="s">
        <v>301</v>
      </c>
      <c r="D76" s="24" t="s">
        <v>83</v>
      </c>
      <c r="E76" s="35">
        <v>32.76</v>
      </c>
      <c r="F76" s="35">
        <v>34.67</v>
      </c>
      <c r="G76" s="35">
        <v>32.81</v>
      </c>
      <c r="H76" s="35">
        <v>33.520000000000003</v>
      </c>
      <c r="I76" s="35">
        <v>33.5</v>
      </c>
      <c r="J76" s="63"/>
      <c r="K76" s="35">
        <v>33.18</v>
      </c>
      <c r="L76" s="35">
        <v>34.99</v>
      </c>
      <c r="M76" s="35">
        <v>33.229999999999997</v>
      </c>
      <c r="N76" s="63"/>
      <c r="O76" s="35">
        <v>32.31</v>
      </c>
      <c r="P76" s="35">
        <v>33.15</v>
      </c>
      <c r="Q76" s="35">
        <v>33.47</v>
      </c>
      <c r="R76" s="67"/>
      <c r="S76" s="35">
        <v>33.520000000000003</v>
      </c>
      <c r="T76" s="35">
        <v>34.26</v>
      </c>
      <c r="U76" s="63"/>
      <c r="V76" s="35">
        <v>33.56</v>
      </c>
      <c r="W76" s="35">
        <v>33.9</v>
      </c>
      <c r="X76" s="35">
        <v>33.28</v>
      </c>
      <c r="Y76" s="35">
        <v>32.6</v>
      </c>
      <c r="Z76" s="35">
        <v>33.54</v>
      </c>
      <c r="AA76" s="35">
        <v>33.94</v>
      </c>
      <c r="AB76" s="35">
        <v>33.03</v>
      </c>
      <c r="AC76" s="35">
        <v>33.61</v>
      </c>
      <c r="AD76" s="35">
        <v>33.1</v>
      </c>
      <c r="AE76" s="63"/>
      <c r="AF76" s="35">
        <v>33.92</v>
      </c>
      <c r="AG76" s="35">
        <v>33.65</v>
      </c>
      <c r="AH76" s="35">
        <v>34.35</v>
      </c>
      <c r="AI76" s="35">
        <v>33.75</v>
      </c>
      <c r="AJ76" s="35">
        <v>34.5</v>
      </c>
      <c r="AK76" s="35">
        <v>32.72</v>
      </c>
      <c r="AL76" s="35">
        <v>33.270000000000003</v>
      </c>
      <c r="AM76" s="35">
        <v>32.549999999999997</v>
      </c>
      <c r="AN76" s="35">
        <v>32.68</v>
      </c>
      <c r="AO76" s="35">
        <v>31.73</v>
      </c>
      <c r="AP76" s="35">
        <v>32.93</v>
      </c>
      <c r="AQ76" s="35">
        <v>31.85</v>
      </c>
      <c r="AR76" s="35">
        <v>32.659999999999997</v>
      </c>
      <c r="AS76" s="35">
        <v>32.44</v>
      </c>
      <c r="AT76" s="35">
        <v>32.69</v>
      </c>
      <c r="AU76" s="35">
        <v>34.86</v>
      </c>
      <c r="AV76" s="35">
        <v>33.6</v>
      </c>
      <c r="AW76" s="35">
        <v>32.81</v>
      </c>
      <c r="AX76" s="35">
        <v>30.24</v>
      </c>
      <c r="AY76" s="35">
        <v>32.549999999999997</v>
      </c>
      <c r="AZ76" s="35">
        <v>31.79</v>
      </c>
      <c r="BA76" s="32">
        <f t="shared" si="2"/>
        <v>33.196976744186038</v>
      </c>
      <c r="BB76" s="59">
        <f t="shared" si="3"/>
        <v>89.583333333333343</v>
      </c>
    </row>
    <row r="77" spans="1:54" x14ac:dyDescent="0.25">
      <c r="A77" s="23">
        <v>85</v>
      </c>
      <c r="B77" s="23" t="s">
        <v>494</v>
      </c>
      <c r="C77" s="23" t="s">
        <v>302</v>
      </c>
      <c r="D77" s="23" t="s">
        <v>84</v>
      </c>
      <c r="E77" s="34">
        <v>26.81</v>
      </c>
      <c r="F77" s="34">
        <v>28.63</v>
      </c>
      <c r="G77" s="34">
        <v>27.58</v>
      </c>
      <c r="H77" s="34">
        <v>28.43</v>
      </c>
      <c r="I77" s="34">
        <v>28.8</v>
      </c>
      <c r="J77" s="34">
        <v>29.58</v>
      </c>
      <c r="K77" s="34">
        <v>27.17</v>
      </c>
      <c r="L77" s="34">
        <v>28.72</v>
      </c>
      <c r="M77" s="34">
        <v>28.65</v>
      </c>
      <c r="N77" s="34">
        <v>29.7</v>
      </c>
      <c r="O77" s="34">
        <v>28.04</v>
      </c>
      <c r="P77" s="34">
        <v>27.94</v>
      </c>
      <c r="Q77" s="34">
        <v>28.27</v>
      </c>
      <c r="R77" s="34">
        <v>30.14</v>
      </c>
      <c r="S77" s="34">
        <v>27.74</v>
      </c>
      <c r="T77" s="34">
        <v>29.23</v>
      </c>
      <c r="U77" s="34">
        <v>32.659999999999997</v>
      </c>
      <c r="V77" s="34">
        <v>29.27</v>
      </c>
      <c r="W77" s="34">
        <v>27.88</v>
      </c>
      <c r="X77" s="34">
        <v>28.01</v>
      </c>
      <c r="Y77" s="34">
        <v>27.72</v>
      </c>
      <c r="Z77" s="34">
        <v>28.16</v>
      </c>
      <c r="AA77" s="34">
        <v>29.8</v>
      </c>
      <c r="AB77" s="34">
        <v>27.95</v>
      </c>
      <c r="AC77" s="34">
        <v>26.64</v>
      </c>
      <c r="AD77" s="34">
        <v>27.46</v>
      </c>
      <c r="AE77" s="34">
        <v>29.99</v>
      </c>
      <c r="AF77" s="34">
        <v>28.87</v>
      </c>
      <c r="AG77" s="34">
        <v>28.5</v>
      </c>
      <c r="AH77" s="34">
        <v>28.67</v>
      </c>
      <c r="AI77" s="34">
        <v>27.45</v>
      </c>
      <c r="AJ77" s="34">
        <v>28.85</v>
      </c>
      <c r="AK77" s="34">
        <v>27.25</v>
      </c>
      <c r="AL77" s="34">
        <v>27.23</v>
      </c>
      <c r="AM77" s="34">
        <v>27.34</v>
      </c>
      <c r="AN77" s="34">
        <v>27.85</v>
      </c>
      <c r="AO77" s="34">
        <v>27.67</v>
      </c>
      <c r="AP77" s="34">
        <v>27.63</v>
      </c>
      <c r="AQ77" s="34">
        <v>26.67</v>
      </c>
      <c r="AR77" s="34">
        <v>27.32</v>
      </c>
      <c r="AS77" s="34">
        <v>27.78</v>
      </c>
      <c r="AT77" s="34">
        <v>27.64</v>
      </c>
      <c r="AU77" s="34">
        <v>28.5</v>
      </c>
      <c r="AV77" s="34">
        <v>27.21</v>
      </c>
      <c r="AW77" s="34">
        <v>26.73</v>
      </c>
      <c r="AX77" s="34">
        <v>27.04</v>
      </c>
      <c r="AY77" s="34">
        <v>27.91</v>
      </c>
      <c r="AZ77" s="34">
        <v>26.89</v>
      </c>
      <c r="BA77" s="32">
        <f t="shared" si="2"/>
        <v>28.166041666666676</v>
      </c>
      <c r="BB77" s="59">
        <f t="shared" si="3"/>
        <v>100</v>
      </c>
    </row>
    <row r="78" spans="1:54" x14ac:dyDescent="0.25">
      <c r="A78" s="24">
        <v>86</v>
      </c>
      <c r="B78" s="24" t="s">
        <v>495</v>
      </c>
      <c r="C78" s="24" t="s">
        <v>303</v>
      </c>
      <c r="D78" s="24" t="s">
        <v>85</v>
      </c>
      <c r="E78" s="35">
        <v>29.46</v>
      </c>
      <c r="F78" s="35">
        <v>32.520000000000003</v>
      </c>
      <c r="G78" s="35">
        <v>32.1</v>
      </c>
      <c r="H78" s="35">
        <v>31.81</v>
      </c>
      <c r="I78" s="35">
        <v>31.23</v>
      </c>
      <c r="J78" s="35">
        <v>33.72</v>
      </c>
      <c r="K78" s="35">
        <v>29.92</v>
      </c>
      <c r="L78" s="35">
        <v>30.87</v>
      </c>
      <c r="M78" s="35">
        <v>31.83</v>
      </c>
      <c r="N78" s="35">
        <v>32.28</v>
      </c>
      <c r="O78" s="35">
        <v>30.73</v>
      </c>
      <c r="P78" s="35">
        <v>30.81</v>
      </c>
      <c r="Q78" s="35">
        <v>30.62</v>
      </c>
      <c r="R78" s="35">
        <v>32.130000000000003</v>
      </c>
      <c r="S78" s="35">
        <v>30.64</v>
      </c>
      <c r="T78" s="35">
        <v>32.840000000000003</v>
      </c>
      <c r="U78" s="35">
        <v>34.82</v>
      </c>
      <c r="V78" s="35">
        <v>32.590000000000003</v>
      </c>
      <c r="W78" s="35">
        <v>30.53</v>
      </c>
      <c r="X78" s="35">
        <v>30.14</v>
      </c>
      <c r="Y78" s="35">
        <v>31</v>
      </c>
      <c r="Z78" s="35">
        <v>30.69</v>
      </c>
      <c r="AA78" s="35">
        <v>32.31</v>
      </c>
      <c r="AB78" s="35">
        <v>31.09</v>
      </c>
      <c r="AC78" s="35">
        <v>31.15</v>
      </c>
      <c r="AD78" s="35">
        <v>31.03</v>
      </c>
      <c r="AE78" s="35">
        <v>32.44</v>
      </c>
      <c r="AF78" s="35">
        <v>31.54</v>
      </c>
      <c r="AG78" s="35">
        <v>30.94</v>
      </c>
      <c r="AH78" s="35">
        <v>32.119999999999997</v>
      </c>
      <c r="AI78" s="35">
        <v>30.53</v>
      </c>
      <c r="AJ78" s="35">
        <v>31.26</v>
      </c>
      <c r="AK78" s="35">
        <v>31.97</v>
      </c>
      <c r="AL78" s="35">
        <v>30.18</v>
      </c>
      <c r="AM78" s="35">
        <v>30.48</v>
      </c>
      <c r="AN78" s="35">
        <v>30.29</v>
      </c>
      <c r="AO78" s="35">
        <v>31.7</v>
      </c>
      <c r="AP78" s="35">
        <v>30.48</v>
      </c>
      <c r="AQ78" s="35">
        <v>29.67</v>
      </c>
      <c r="AR78" s="35">
        <v>31.25</v>
      </c>
      <c r="AS78" s="35">
        <v>31.82</v>
      </c>
      <c r="AT78" s="35">
        <v>31.94</v>
      </c>
      <c r="AU78" s="35">
        <v>31.48</v>
      </c>
      <c r="AV78" s="35">
        <v>29.97</v>
      </c>
      <c r="AW78" s="35">
        <v>30.66</v>
      </c>
      <c r="AX78" s="35">
        <v>30.54</v>
      </c>
      <c r="AY78" s="35">
        <v>31.08</v>
      </c>
      <c r="AZ78" s="35">
        <v>30.49</v>
      </c>
      <c r="BA78" s="32">
        <f t="shared" si="2"/>
        <v>31.28520833333334</v>
      </c>
      <c r="BB78" s="59">
        <f t="shared" si="3"/>
        <v>100</v>
      </c>
    </row>
    <row r="79" spans="1:54" x14ac:dyDescent="0.25">
      <c r="A79" s="23">
        <v>87</v>
      </c>
      <c r="B79" s="23" t="s">
        <v>496</v>
      </c>
      <c r="C79" s="23" t="s">
        <v>304</v>
      </c>
      <c r="D79" s="23" t="s">
        <v>86</v>
      </c>
      <c r="E79" s="34">
        <v>27.18</v>
      </c>
      <c r="F79" s="34">
        <v>29.6</v>
      </c>
      <c r="G79" s="34">
        <v>28.23</v>
      </c>
      <c r="H79" s="34">
        <v>29.77</v>
      </c>
      <c r="I79" s="34">
        <v>28.62</v>
      </c>
      <c r="J79" s="34">
        <v>30.47</v>
      </c>
      <c r="K79" s="34">
        <v>27.13</v>
      </c>
      <c r="L79" s="34">
        <v>28.25</v>
      </c>
      <c r="M79" s="34">
        <v>28.66</v>
      </c>
      <c r="N79" s="34">
        <v>30.17</v>
      </c>
      <c r="O79" s="34">
        <v>28.1</v>
      </c>
      <c r="P79" s="34">
        <v>28.12</v>
      </c>
      <c r="Q79" s="34">
        <v>28.01</v>
      </c>
      <c r="R79" s="34">
        <v>29.96</v>
      </c>
      <c r="S79" s="34">
        <v>27.65</v>
      </c>
      <c r="T79" s="34">
        <v>30.14</v>
      </c>
      <c r="U79" s="34">
        <v>32.11</v>
      </c>
      <c r="V79" s="34">
        <v>28.83</v>
      </c>
      <c r="W79" s="34">
        <v>28</v>
      </c>
      <c r="X79" s="34">
        <v>27.87</v>
      </c>
      <c r="Y79" s="34">
        <v>28.13</v>
      </c>
      <c r="Z79" s="34">
        <v>28.24</v>
      </c>
      <c r="AA79" s="34">
        <v>29.32</v>
      </c>
      <c r="AB79" s="34">
        <v>28.19</v>
      </c>
      <c r="AC79" s="34">
        <v>28.47</v>
      </c>
      <c r="AD79" s="34">
        <v>27.61</v>
      </c>
      <c r="AE79" s="34">
        <v>29.94</v>
      </c>
      <c r="AF79" s="34">
        <v>29.03</v>
      </c>
      <c r="AG79" s="34">
        <v>28.43</v>
      </c>
      <c r="AH79" s="34">
        <v>29.04</v>
      </c>
      <c r="AI79" s="34">
        <v>27.54</v>
      </c>
      <c r="AJ79" s="34">
        <v>28.55</v>
      </c>
      <c r="AK79" s="34">
        <v>28.47</v>
      </c>
      <c r="AL79" s="34">
        <v>27.48</v>
      </c>
      <c r="AM79" s="34">
        <v>27.6</v>
      </c>
      <c r="AN79" s="34">
        <v>27.96</v>
      </c>
      <c r="AO79" s="34">
        <v>27.94</v>
      </c>
      <c r="AP79" s="34">
        <v>27.81</v>
      </c>
      <c r="AQ79" s="34">
        <v>26.64</v>
      </c>
      <c r="AR79" s="34">
        <v>27.97</v>
      </c>
      <c r="AS79" s="34">
        <v>28.29</v>
      </c>
      <c r="AT79" s="34">
        <v>28.55</v>
      </c>
      <c r="AU79" s="34">
        <v>28.33</v>
      </c>
      <c r="AV79" s="34">
        <v>27.04</v>
      </c>
      <c r="AW79" s="34">
        <v>27.28</v>
      </c>
      <c r="AX79" s="34">
        <v>27.29</v>
      </c>
      <c r="AY79" s="34">
        <v>28.19</v>
      </c>
      <c r="AZ79" s="34">
        <v>26.99</v>
      </c>
      <c r="BA79" s="32">
        <f t="shared" si="2"/>
        <v>28.399791666666669</v>
      </c>
      <c r="BB79" s="59">
        <f t="shared" si="3"/>
        <v>100</v>
      </c>
    </row>
    <row r="80" spans="1:54" x14ac:dyDescent="0.25">
      <c r="A80" s="24">
        <v>88</v>
      </c>
      <c r="B80" s="24" t="s">
        <v>497</v>
      </c>
      <c r="C80" s="24" t="s">
        <v>305</v>
      </c>
      <c r="D80" s="24" t="s">
        <v>87</v>
      </c>
      <c r="E80" s="35">
        <v>31.89</v>
      </c>
      <c r="F80" s="35">
        <v>33.21</v>
      </c>
      <c r="G80" s="35">
        <v>31.66</v>
      </c>
      <c r="H80" s="35">
        <v>32.85</v>
      </c>
      <c r="I80" s="35">
        <v>33.479999999999997</v>
      </c>
      <c r="J80" s="35">
        <v>34.700000000000003</v>
      </c>
      <c r="K80" s="35">
        <v>31.94</v>
      </c>
      <c r="L80" s="35">
        <v>32.97</v>
      </c>
      <c r="M80" s="35">
        <v>32.729999999999997</v>
      </c>
      <c r="N80" s="35">
        <v>33.700000000000003</v>
      </c>
      <c r="O80" s="35">
        <v>32.42</v>
      </c>
      <c r="P80" s="35">
        <v>32.9</v>
      </c>
      <c r="Q80" s="35">
        <v>33.5</v>
      </c>
      <c r="R80" s="35">
        <v>34.869999999999997</v>
      </c>
      <c r="S80" s="35">
        <v>32.08</v>
      </c>
      <c r="T80" s="35">
        <v>33.49</v>
      </c>
      <c r="U80" s="35">
        <v>34.770000000000003</v>
      </c>
      <c r="V80" s="35">
        <v>31.76</v>
      </c>
      <c r="W80" s="35">
        <v>32.28</v>
      </c>
      <c r="X80" s="35">
        <v>32.520000000000003</v>
      </c>
      <c r="Y80" s="35">
        <v>32.33</v>
      </c>
      <c r="Z80" s="35">
        <v>32.909999999999997</v>
      </c>
      <c r="AA80" s="35">
        <v>33.92</v>
      </c>
      <c r="AB80" s="35">
        <v>32</v>
      </c>
      <c r="AC80" s="35">
        <v>31.43</v>
      </c>
      <c r="AD80" s="35">
        <v>31.97</v>
      </c>
      <c r="AE80" s="35">
        <v>34.58</v>
      </c>
      <c r="AF80" s="35">
        <v>33.33</v>
      </c>
      <c r="AG80" s="35">
        <v>32.840000000000003</v>
      </c>
      <c r="AH80" s="35">
        <v>33.53</v>
      </c>
      <c r="AI80" s="35">
        <v>31.73</v>
      </c>
      <c r="AJ80" s="35">
        <v>33.06</v>
      </c>
      <c r="AK80" s="35">
        <v>31.72</v>
      </c>
      <c r="AL80" s="35">
        <v>32.619999999999997</v>
      </c>
      <c r="AM80" s="35">
        <v>33.159999999999997</v>
      </c>
      <c r="AN80" s="35">
        <v>32.869999999999997</v>
      </c>
      <c r="AO80" s="35">
        <v>32.020000000000003</v>
      </c>
      <c r="AP80" s="35">
        <v>31.64</v>
      </c>
      <c r="AQ80" s="35">
        <v>31.22</v>
      </c>
      <c r="AR80" s="35">
        <v>31.6</v>
      </c>
      <c r="AS80" s="35">
        <v>31.86</v>
      </c>
      <c r="AT80" s="35">
        <v>32.409999999999997</v>
      </c>
      <c r="AU80" s="35">
        <v>34.1</v>
      </c>
      <c r="AV80" s="35">
        <v>32.11</v>
      </c>
      <c r="AW80" s="35">
        <v>31.51</v>
      </c>
      <c r="AX80" s="35">
        <v>31.75</v>
      </c>
      <c r="AY80" s="35">
        <v>33.26</v>
      </c>
      <c r="AZ80" s="35">
        <v>31.85</v>
      </c>
      <c r="BA80" s="32">
        <f t="shared" si="2"/>
        <v>32.688541666666659</v>
      </c>
      <c r="BB80" s="59">
        <f t="shared" si="3"/>
        <v>100</v>
      </c>
    </row>
    <row r="81" spans="1:54" x14ac:dyDescent="0.25">
      <c r="A81" s="24">
        <v>90</v>
      </c>
      <c r="B81" s="24" t="s">
        <v>499</v>
      </c>
      <c r="C81" s="24" t="s">
        <v>307</v>
      </c>
      <c r="D81" s="24" t="s">
        <v>89</v>
      </c>
      <c r="E81" s="35">
        <v>33.51</v>
      </c>
      <c r="F81" s="63"/>
      <c r="G81" s="35">
        <v>33.47</v>
      </c>
      <c r="H81" s="63"/>
      <c r="I81" s="63"/>
      <c r="J81" s="67"/>
      <c r="K81" s="35">
        <v>33.619999999999997</v>
      </c>
      <c r="L81" s="67"/>
      <c r="M81" s="63"/>
      <c r="N81" s="67"/>
      <c r="O81" s="35">
        <v>34.700000000000003</v>
      </c>
      <c r="P81" s="35">
        <v>34.11</v>
      </c>
      <c r="Q81" s="35">
        <v>34.53</v>
      </c>
      <c r="R81" s="67"/>
      <c r="S81" s="63"/>
      <c r="T81" s="67"/>
      <c r="U81" s="67"/>
      <c r="V81" s="35">
        <v>33.86</v>
      </c>
      <c r="W81" s="35">
        <v>34.79</v>
      </c>
      <c r="X81" s="35">
        <v>33.520000000000003</v>
      </c>
      <c r="Y81" s="35">
        <v>32.92</v>
      </c>
      <c r="Z81" s="35">
        <v>34.81</v>
      </c>
      <c r="AA81" s="67"/>
      <c r="AB81" s="35">
        <v>33.869999999999997</v>
      </c>
      <c r="AC81" s="35">
        <v>33.51</v>
      </c>
      <c r="AD81" s="35">
        <v>34.479999999999997</v>
      </c>
      <c r="AE81" s="67"/>
      <c r="AF81" s="35">
        <v>34.17</v>
      </c>
      <c r="AG81" s="35">
        <v>34.270000000000003</v>
      </c>
      <c r="AH81" s="67"/>
      <c r="AI81" s="35">
        <v>33.520000000000003</v>
      </c>
      <c r="AJ81" s="67"/>
      <c r="AK81" s="35">
        <v>34.78</v>
      </c>
      <c r="AL81" s="35">
        <v>33.659999999999997</v>
      </c>
      <c r="AM81" s="35">
        <v>32.68</v>
      </c>
      <c r="AN81" s="63"/>
      <c r="AO81" s="35">
        <v>36</v>
      </c>
      <c r="AP81" s="63"/>
      <c r="AQ81" s="35">
        <v>32.46</v>
      </c>
      <c r="AR81" s="35">
        <v>34.130000000000003</v>
      </c>
      <c r="AS81" s="35">
        <v>33.54</v>
      </c>
      <c r="AT81" s="35">
        <v>34.51</v>
      </c>
      <c r="AU81" s="35">
        <v>34.53</v>
      </c>
      <c r="AV81" s="35">
        <v>33.520000000000003</v>
      </c>
      <c r="AW81" s="35">
        <v>33.31</v>
      </c>
      <c r="AX81" s="35">
        <v>32.92</v>
      </c>
      <c r="AY81" s="35">
        <v>34.020000000000003</v>
      </c>
      <c r="AZ81" s="35">
        <v>33.450000000000003</v>
      </c>
      <c r="BA81" s="32">
        <f t="shared" si="2"/>
        <v>33.908709677419353</v>
      </c>
      <c r="BB81" s="73">
        <f t="shared" si="3"/>
        <v>64.583333333333343</v>
      </c>
    </row>
    <row r="82" spans="1:54" x14ac:dyDescent="0.25">
      <c r="A82" s="23">
        <v>91</v>
      </c>
      <c r="B82" s="23" t="s">
        <v>500</v>
      </c>
      <c r="C82" s="23" t="s">
        <v>308</v>
      </c>
      <c r="D82" s="23" t="s">
        <v>90</v>
      </c>
      <c r="E82" s="34">
        <v>29.13</v>
      </c>
      <c r="F82" s="34">
        <v>30.13</v>
      </c>
      <c r="G82" s="34">
        <v>29.33</v>
      </c>
      <c r="H82" s="34">
        <v>29.78</v>
      </c>
      <c r="I82" s="34">
        <v>30.19</v>
      </c>
      <c r="J82" s="34">
        <v>31.18</v>
      </c>
      <c r="K82" s="34">
        <v>28.87</v>
      </c>
      <c r="L82" s="34">
        <v>30.23</v>
      </c>
      <c r="M82" s="34">
        <v>29.68</v>
      </c>
      <c r="N82" s="34">
        <v>31.13</v>
      </c>
      <c r="O82" s="34">
        <v>29.03</v>
      </c>
      <c r="P82" s="34">
        <v>29.06</v>
      </c>
      <c r="Q82" s="34">
        <v>30.22</v>
      </c>
      <c r="R82" s="34">
        <v>31.97</v>
      </c>
      <c r="S82" s="34">
        <v>29.42</v>
      </c>
      <c r="T82" s="34">
        <v>30.32</v>
      </c>
      <c r="U82" s="34">
        <v>31.53</v>
      </c>
      <c r="V82" s="34">
        <v>28.51</v>
      </c>
      <c r="W82" s="34">
        <v>29.46</v>
      </c>
      <c r="X82" s="34">
        <v>29.95</v>
      </c>
      <c r="Y82" s="34">
        <v>29.83</v>
      </c>
      <c r="Z82" s="34">
        <v>29.46</v>
      </c>
      <c r="AA82" s="34">
        <v>30.98</v>
      </c>
      <c r="AB82" s="34">
        <v>28.91</v>
      </c>
      <c r="AC82" s="34">
        <v>28.48</v>
      </c>
      <c r="AD82" s="34">
        <v>29.12</v>
      </c>
      <c r="AE82" s="34">
        <v>31.54</v>
      </c>
      <c r="AF82" s="34">
        <v>30.27</v>
      </c>
      <c r="AG82" s="34">
        <v>29.46</v>
      </c>
      <c r="AH82" s="34">
        <v>29.85</v>
      </c>
      <c r="AI82" s="34">
        <v>29.1</v>
      </c>
      <c r="AJ82" s="34">
        <v>31.06</v>
      </c>
      <c r="AK82" s="34">
        <v>28.94</v>
      </c>
      <c r="AL82" s="34">
        <v>28.97</v>
      </c>
      <c r="AM82" s="34">
        <v>28.8</v>
      </c>
      <c r="AN82" s="34">
        <v>29.48</v>
      </c>
      <c r="AO82" s="34">
        <v>29.19</v>
      </c>
      <c r="AP82" s="34">
        <v>29.21</v>
      </c>
      <c r="AQ82" s="34">
        <v>28.51</v>
      </c>
      <c r="AR82" s="34">
        <v>28.64</v>
      </c>
      <c r="AS82" s="34">
        <v>29.07</v>
      </c>
      <c r="AT82" s="34">
        <v>29.33</v>
      </c>
      <c r="AU82" s="34">
        <v>30.84</v>
      </c>
      <c r="AV82" s="34">
        <v>29.17</v>
      </c>
      <c r="AW82" s="34">
        <v>28.42</v>
      </c>
      <c r="AX82" s="34">
        <v>28.55</v>
      </c>
      <c r="AY82" s="34">
        <v>29.88</v>
      </c>
      <c r="AZ82" s="34">
        <v>28.67</v>
      </c>
      <c r="BA82" s="32">
        <f t="shared" si="2"/>
        <v>29.642708333333342</v>
      </c>
      <c r="BB82" s="59">
        <f t="shared" si="3"/>
        <v>100</v>
      </c>
    </row>
    <row r="83" spans="1:54" x14ac:dyDescent="0.25">
      <c r="A83" s="24">
        <v>92</v>
      </c>
      <c r="B83" s="24" t="s">
        <v>501</v>
      </c>
      <c r="C83" s="24" t="s">
        <v>309</v>
      </c>
      <c r="D83" s="24" t="s">
        <v>91</v>
      </c>
      <c r="E83" s="35">
        <v>32.729999999999997</v>
      </c>
      <c r="F83" s="35">
        <v>34.46</v>
      </c>
      <c r="G83" s="35">
        <v>33.18</v>
      </c>
      <c r="H83" s="63"/>
      <c r="I83" s="35">
        <v>34.520000000000003</v>
      </c>
      <c r="J83" s="35"/>
      <c r="K83" s="35">
        <v>33.119999999999997</v>
      </c>
      <c r="L83" s="35">
        <v>34.04</v>
      </c>
      <c r="M83" s="35">
        <v>33.96</v>
      </c>
      <c r="N83" s="63"/>
      <c r="O83" s="35">
        <v>32.85</v>
      </c>
      <c r="P83" s="35">
        <v>33.5</v>
      </c>
      <c r="Q83" s="35">
        <v>33.450000000000003</v>
      </c>
      <c r="R83" s="63"/>
      <c r="S83" s="35">
        <v>33</v>
      </c>
      <c r="T83" s="35">
        <v>34.97</v>
      </c>
      <c r="U83" s="35">
        <v>34.92</v>
      </c>
      <c r="V83" s="67"/>
      <c r="W83" s="35">
        <v>33.520000000000003</v>
      </c>
      <c r="X83" s="35">
        <v>33.31</v>
      </c>
      <c r="Y83" s="35">
        <v>34.049999999999997</v>
      </c>
      <c r="Z83" s="35">
        <v>33.85</v>
      </c>
      <c r="AA83" s="63"/>
      <c r="AB83" s="35">
        <v>33.32</v>
      </c>
      <c r="AC83" s="63"/>
      <c r="AD83" s="35">
        <v>33.31</v>
      </c>
      <c r="AE83" s="35">
        <v>34.54</v>
      </c>
      <c r="AF83" s="35">
        <v>34.770000000000003</v>
      </c>
      <c r="AG83" s="35">
        <v>34.799999999999997</v>
      </c>
      <c r="AH83" s="35">
        <v>33.979999999999997</v>
      </c>
      <c r="AI83" s="35">
        <v>33.770000000000003</v>
      </c>
      <c r="AJ83" s="67"/>
      <c r="AK83" s="35">
        <v>33.130000000000003</v>
      </c>
      <c r="AL83" s="35">
        <v>33.49</v>
      </c>
      <c r="AM83" s="35">
        <v>33.1</v>
      </c>
      <c r="AN83" s="35">
        <v>34.340000000000003</v>
      </c>
      <c r="AO83" s="35">
        <v>33.340000000000003</v>
      </c>
      <c r="AP83" s="35">
        <v>33.770000000000003</v>
      </c>
      <c r="AQ83" s="35">
        <v>33.43</v>
      </c>
      <c r="AR83" s="35">
        <v>33.450000000000003</v>
      </c>
      <c r="AS83" s="35">
        <v>33.99</v>
      </c>
      <c r="AT83" s="35">
        <v>33.69</v>
      </c>
      <c r="AU83" s="35">
        <v>34.1</v>
      </c>
      <c r="AV83" s="35">
        <v>32.74</v>
      </c>
      <c r="AW83" s="35">
        <v>32.479999999999997</v>
      </c>
      <c r="AX83" s="35">
        <v>32.43</v>
      </c>
      <c r="AY83" s="67"/>
      <c r="AZ83" s="35">
        <v>34.53</v>
      </c>
      <c r="BA83" s="32">
        <f t="shared" si="2"/>
        <v>33.690512820512822</v>
      </c>
      <c r="BB83" s="59">
        <f t="shared" si="3"/>
        <v>81.25</v>
      </c>
    </row>
    <row r="84" spans="1:54" x14ac:dyDescent="0.25">
      <c r="A84" s="24">
        <v>94</v>
      </c>
      <c r="B84" s="24" t="s">
        <v>503</v>
      </c>
      <c r="C84" s="24" t="s">
        <v>311</v>
      </c>
      <c r="D84" s="24" t="s">
        <v>93</v>
      </c>
      <c r="E84" s="35">
        <v>29.82</v>
      </c>
      <c r="F84" s="35">
        <v>31.95</v>
      </c>
      <c r="G84" s="35">
        <v>31.2</v>
      </c>
      <c r="H84" s="35">
        <v>32.08</v>
      </c>
      <c r="I84" s="35">
        <v>31.48</v>
      </c>
      <c r="J84" s="35">
        <v>33.31</v>
      </c>
      <c r="K84" s="35">
        <v>29.89</v>
      </c>
      <c r="L84" s="35">
        <v>31.23</v>
      </c>
      <c r="M84" s="35">
        <v>31.08</v>
      </c>
      <c r="N84" s="35">
        <v>32.58</v>
      </c>
      <c r="O84" s="35">
        <v>30.92</v>
      </c>
      <c r="P84" s="35">
        <v>31.01</v>
      </c>
      <c r="Q84" s="35">
        <v>31.25</v>
      </c>
      <c r="R84" s="35">
        <v>32.880000000000003</v>
      </c>
      <c r="S84" s="35">
        <v>30.27</v>
      </c>
      <c r="T84" s="35">
        <v>32.619999999999997</v>
      </c>
      <c r="U84" s="35">
        <v>32.840000000000003</v>
      </c>
      <c r="V84" s="35">
        <v>30.9</v>
      </c>
      <c r="W84" s="35">
        <v>30.82</v>
      </c>
      <c r="X84" s="35">
        <v>31.07</v>
      </c>
      <c r="Y84" s="35">
        <v>30.7</v>
      </c>
      <c r="Z84" s="35">
        <v>31.19</v>
      </c>
      <c r="AA84" s="35">
        <v>32.42</v>
      </c>
      <c r="AB84" s="35">
        <v>31.18</v>
      </c>
      <c r="AC84" s="35">
        <v>30.59</v>
      </c>
      <c r="AD84" s="35">
        <v>29.84</v>
      </c>
      <c r="AE84" s="35">
        <v>32.57</v>
      </c>
      <c r="AF84" s="35">
        <v>31.72</v>
      </c>
      <c r="AG84" s="35">
        <v>31.55</v>
      </c>
      <c r="AH84" s="35">
        <v>31.46</v>
      </c>
      <c r="AI84" s="35">
        <v>30.04</v>
      </c>
      <c r="AJ84" s="35">
        <v>31.7</v>
      </c>
      <c r="AK84" s="35">
        <v>30.79</v>
      </c>
      <c r="AL84" s="35">
        <v>30.51</v>
      </c>
      <c r="AM84" s="35">
        <v>30.06</v>
      </c>
      <c r="AN84" s="35">
        <v>30.74</v>
      </c>
      <c r="AO84" s="35">
        <v>30.74</v>
      </c>
      <c r="AP84" s="35">
        <v>31.02</v>
      </c>
      <c r="AQ84" s="35">
        <v>29.81</v>
      </c>
      <c r="AR84" s="35">
        <v>31.17</v>
      </c>
      <c r="AS84" s="35">
        <v>31.24</v>
      </c>
      <c r="AT84" s="35">
        <v>30.97</v>
      </c>
      <c r="AU84" s="35">
        <v>31.55</v>
      </c>
      <c r="AV84" s="35">
        <v>30.04</v>
      </c>
      <c r="AW84" s="35">
        <v>30.31</v>
      </c>
      <c r="AX84" s="35">
        <v>31.08</v>
      </c>
      <c r="AY84" s="35">
        <v>31.87</v>
      </c>
      <c r="AZ84" s="35">
        <v>30.11</v>
      </c>
      <c r="BA84" s="32">
        <f t="shared" si="2"/>
        <v>31.170208333333331</v>
      </c>
      <c r="BB84" s="59">
        <f t="shared" si="3"/>
        <v>100</v>
      </c>
    </row>
    <row r="85" spans="1:54" x14ac:dyDescent="0.25">
      <c r="A85" s="23">
        <v>95</v>
      </c>
      <c r="B85" s="23" t="s">
        <v>504</v>
      </c>
      <c r="C85" s="23" t="s">
        <v>312</v>
      </c>
      <c r="D85" s="23" t="s">
        <v>94</v>
      </c>
      <c r="E85" s="34">
        <v>25.72</v>
      </c>
      <c r="F85" s="34">
        <v>27.97</v>
      </c>
      <c r="G85" s="34">
        <v>27.19</v>
      </c>
      <c r="H85" s="34">
        <v>28.28</v>
      </c>
      <c r="I85" s="34">
        <v>27.69</v>
      </c>
      <c r="J85" s="34">
        <v>29.14</v>
      </c>
      <c r="K85" s="34">
        <v>26.03</v>
      </c>
      <c r="L85" s="34">
        <v>27.9</v>
      </c>
      <c r="M85" s="34">
        <v>28.34</v>
      </c>
      <c r="N85" s="34">
        <v>29.12</v>
      </c>
      <c r="O85" s="34">
        <v>26.96</v>
      </c>
      <c r="P85" s="34">
        <v>27.13</v>
      </c>
      <c r="Q85" s="34">
        <v>26.8</v>
      </c>
      <c r="R85" s="34">
        <v>28.99</v>
      </c>
      <c r="S85" s="34">
        <v>26.92</v>
      </c>
      <c r="T85" s="34">
        <v>29.04</v>
      </c>
      <c r="U85" s="34">
        <v>29.82</v>
      </c>
      <c r="V85" s="34">
        <v>26.8</v>
      </c>
      <c r="W85" s="34">
        <v>26.76</v>
      </c>
      <c r="X85" s="34">
        <v>26.74</v>
      </c>
      <c r="Y85" s="34">
        <v>26.87</v>
      </c>
      <c r="Z85" s="34">
        <v>27.18</v>
      </c>
      <c r="AA85" s="34">
        <v>28.58</v>
      </c>
      <c r="AB85" s="34">
        <v>27.19</v>
      </c>
      <c r="AC85" s="34">
        <v>26.23</v>
      </c>
      <c r="AD85" s="34">
        <v>26.45</v>
      </c>
      <c r="AE85" s="34">
        <v>28.83</v>
      </c>
      <c r="AF85" s="34">
        <v>28.18</v>
      </c>
      <c r="AG85" s="34">
        <v>27.79</v>
      </c>
      <c r="AH85" s="34">
        <v>27.92</v>
      </c>
      <c r="AI85" s="34">
        <v>26.72</v>
      </c>
      <c r="AJ85" s="34">
        <v>27.99</v>
      </c>
      <c r="AK85" s="34">
        <v>27.17</v>
      </c>
      <c r="AL85" s="34">
        <v>26.19</v>
      </c>
      <c r="AM85" s="34">
        <v>26.58</v>
      </c>
      <c r="AN85" s="34">
        <v>26.92</v>
      </c>
      <c r="AO85" s="34">
        <v>27.3</v>
      </c>
      <c r="AP85" s="34">
        <v>26.94</v>
      </c>
      <c r="AQ85" s="34">
        <v>25.99</v>
      </c>
      <c r="AR85" s="34">
        <v>26.76</v>
      </c>
      <c r="AS85" s="34">
        <v>27.35</v>
      </c>
      <c r="AT85" s="34">
        <v>27.05</v>
      </c>
      <c r="AU85" s="34">
        <v>27.33</v>
      </c>
      <c r="AV85" s="34">
        <v>25.9</v>
      </c>
      <c r="AW85" s="34">
        <v>25.97</v>
      </c>
      <c r="AX85" s="34">
        <v>26.85</v>
      </c>
      <c r="AY85" s="34">
        <v>27.26</v>
      </c>
      <c r="AZ85" s="34">
        <v>27.01</v>
      </c>
      <c r="BA85" s="32">
        <f t="shared" si="2"/>
        <v>27.33</v>
      </c>
      <c r="BB85" s="59">
        <f t="shared" si="3"/>
        <v>100</v>
      </c>
    </row>
    <row r="86" spans="1:54" x14ac:dyDescent="0.25">
      <c r="A86" s="24">
        <v>96</v>
      </c>
      <c r="B86" s="24" t="s">
        <v>505</v>
      </c>
      <c r="C86" s="24" t="s">
        <v>313</v>
      </c>
      <c r="D86" s="24" t="s">
        <v>95</v>
      </c>
      <c r="E86" s="35">
        <v>32.020000000000003</v>
      </c>
      <c r="F86" s="35">
        <v>32.49</v>
      </c>
      <c r="G86" s="35">
        <v>31.56</v>
      </c>
      <c r="H86" s="35">
        <v>32.520000000000003</v>
      </c>
      <c r="I86" s="35">
        <v>31.49</v>
      </c>
      <c r="J86" s="35">
        <v>31.82</v>
      </c>
      <c r="K86" s="35">
        <v>31.6</v>
      </c>
      <c r="L86" s="35">
        <v>30.85</v>
      </c>
      <c r="M86" s="35">
        <v>31.76</v>
      </c>
      <c r="N86" s="35">
        <v>33.46</v>
      </c>
      <c r="O86" s="35">
        <v>31.67</v>
      </c>
      <c r="P86" s="35">
        <v>31.78</v>
      </c>
      <c r="Q86" s="35">
        <v>31.82</v>
      </c>
      <c r="R86" s="35">
        <v>33.47</v>
      </c>
      <c r="S86" s="35">
        <v>31.28</v>
      </c>
      <c r="T86" s="35">
        <v>32.99</v>
      </c>
      <c r="U86" s="35">
        <v>33.6</v>
      </c>
      <c r="V86" s="35">
        <v>32.700000000000003</v>
      </c>
      <c r="W86" s="35">
        <v>27.42</v>
      </c>
      <c r="X86" s="35">
        <v>32.17</v>
      </c>
      <c r="Y86" s="35">
        <v>31.56</v>
      </c>
      <c r="Z86" s="35">
        <v>31.69</v>
      </c>
      <c r="AA86" s="35">
        <v>32.56</v>
      </c>
      <c r="AB86" s="35">
        <v>31.75</v>
      </c>
      <c r="AC86" s="35">
        <v>31.44</v>
      </c>
      <c r="AD86" s="35">
        <v>30.53</v>
      </c>
      <c r="AE86" s="35">
        <v>32.869999999999997</v>
      </c>
      <c r="AF86" s="35">
        <v>32.26</v>
      </c>
      <c r="AG86" s="35">
        <v>32.28</v>
      </c>
      <c r="AH86" s="35">
        <v>32.880000000000003</v>
      </c>
      <c r="AI86" s="35">
        <v>31.68</v>
      </c>
      <c r="AJ86" s="35">
        <v>32.81</v>
      </c>
      <c r="AK86" s="35">
        <v>30.8</v>
      </c>
      <c r="AL86" s="35">
        <v>31.48</v>
      </c>
      <c r="AM86" s="35">
        <v>31.11</v>
      </c>
      <c r="AN86" s="35">
        <v>31.47</v>
      </c>
      <c r="AO86" s="35">
        <v>30.76</v>
      </c>
      <c r="AP86" s="35">
        <v>30.67</v>
      </c>
      <c r="AQ86" s="35">
        <v>30.07</v>
      </c>
      <c r="AR86" s="35">
        <v>31.43</v>
      </c>
      <c r="AS86" s="35">
        <v>31.95</v>
      </c>
      <c r="AT86" s="35">
        <v>31.47</v>
      </c>
      <c r="AU86" s="35">
        <v>31.97</v>
      </c>
      <c r="AV86" s="35">
        <v>31.57</v>
      </c>
      <c r="AW86" s="35">
        <v>30.48</v>
      </c>
      <c r="AX86" s="35">
        <v>30.79</v>
      </c>
      <c r="AY86" s="35">
        <v>32.18</v>
      </c>
      <c r="AZ86" s="35">
        <v>30</v>
      </c>
      <c r="BA86" s="32">
        <f t="shared" si="2"/>
        <v>31.687083333333334</v>
      </c>
      <c r="BB86" s="59">
        <f t="shared" si="3"/>
        <v>100</v>
      </c>
    </row>
    <row r="87" spans="1:54" x14ac:dyDescent="0.25">
      <c r="A87" s="23">
        <v>97</v>
      </c>
      <c r="B87" s="23" t="s">
        <v>506</v>
      </c>
      <c r="C87" s="23" t="s">
        <v>314</v>
      </c>
      <c r="D87" s="23" t="s">
        <v>96</v>
      </c>
      <c r="E87" s="34">
        <v>28.13</v>
      </c>
      <c r="F87" s="34">
        <v>30.67</v>
      </c>
      <c r="G87" s="34">
        <v>28.99</v>
      </c>
      <c r="H87" s="34">
        <v>29.99</v>
      </c>
      <c r="I87" s="34">
        <v>29.58</v>
      </c>
      <c r="J87" s="34">
        <v>31.35</v>
      </c>
      <c r="K87" s="34">
        <v>28.25</v>
      </c>
      <c r="L87" s="34">
        <v>29.76</v>
      </c>
      <c r="M87" s="34">
        <v>30.04</v>
      </c>
      <c r="N87" s="34">
        <v>31.35</v>
      </c>
      <c r="O87" s="34">
        <v>28.84</v>
      </c>
      <c r="P87" s="34">
        <v>29.19</v>
      </c>
      <c r="Q87" s="34">
        <v>29.29</v>
      </c>
      <c r="R87" s="34">
        <v>30.76</v>
      </c>
      <c r="S87" s="34">
        <v>28.78</v>
      </c>
      <c r="T87" s="34">
        <v>31.27</v>
      </c>
      <c r="U87" s="34">
        <v>31.96</v>
      </c>
      <c r="V87" s="34">
        <v>28.95</v>
      </c>
      <c r="W87" s="34">
        <v>29.21</v>
      </c>
      <c r="X87" s="34">
        <v>29.06</v>
      </c>
      <c r="Y87" s="34">
        <v>28.99</v>
      </c>
      <c r="Z87" s="34">
        <v>29.08</v>
      </c>
      <c r="AA87" s="34">
        <v>30.33</v>
      </c>
      <c r="AB87" s="34">
        <v>29.1</v>
      </c>
      <c r="AC87" s="34">
        <v>28.51</v>
      </c>
      <c r="AD87" s="34">
        <v>28.84</v>
      </c>
      <c r="AE87" s="34">
        <v>30.96</v>
      </c>
      <c r="AF87" s="34">
        <v>30.19</v>
      </c>
      <c r="AG87" s="34">
        <v>29.78</v>
      </c>
      <c r="AH87" s="34">
        <v>30.15</v>
      </c>
      <c r="AI87" s="34">
        <v>28.75</v>
      </c>
      <c r="AJ87" s="34">
        <v>30.03</v>
      </c>
      <c r="AK87" s="34">
        <v>29.48</v>
      </c>
      <c r="AL87" s="34">
        <v>28.52</v>
      </c>
      <c r="AM87" s="34">
        <v>28.54</v>
      </c>
      <c r="AN87" s="34">
        <v>28.97</v>
      </c>
      <c r="AO87" s="34">
        <v>29.05</v>
      </c>
      <c r="AP87" s="34">
        <v>28.71</v>
      </c>
      <c r="AQ87" s="34">
        <v>27.62</v>
      </c>
      <c r="AR87" s="34">
        <v>29.1</v>
      </c>
      <c r="AS87" s="34">
        <v>29.51</v>
      </c>
      <c r="AT87" s="34">
        <v>29.61</v>
      </c>
      <c r="AU87" s="34">
        <v>29.49</v>
      </c>
      <c r="AV87" s="34">
        <v>27.98</v>
      </c>
      <c r="AW87" s="34">
        <v>28.17</v>
      </c>
      <c r="AX87" s="34">
        <v>28.46</v>
      </c>
      <c r="AY87" s="34">
        <v>29.18</v>
      </c>
      <c r="AZ87" s="34">
        <v>28.18</v>
      </c>
      <c r="BA87" s="32">
        <f t="shared" si="2"/>
        <v>29.389583333333334</v>
      </c>
      <c r="BB87" s="59">
        <f t="shared" si="3"/>
        <v>100</v>
      </c>
    </row>
    <row r="88" spans="1:54" x14ac:dyDescent="0.25">
      <c r="A88" s="24">
        <v>98</v>
      </c>
      <c r="B88" s="24" t="s">
        <v>507</v>
      </c>
      <c r="C88" s="24" t="s">
        <v>315</v>
      </c>
      <c r="D88" s="24" t="s">
        <v>97</v>
      </c>
      <c r="E88" s="35">
        <v>28.66</v>
      </c>
      <c r="F88" s="35">
        <v>31.99</v>
      </c>
      <c r="G88" s="35">
        <v>30.44</v>
      </c>
      <c r="H88" s="35">
        <v>31.31</v>
      </c>
      <c r="I88" s="35">
        <v>30.7</v>
      </c>
      <c r="J88" s="35">
        <v>32.44</v>
      </c>
      <c r="K88" s="35">
        <v>29.13</v>
      </c>
      <c r="L88" s="35">
        <v>30.86</v>
      </c>
      <c r="M88" s="35">
        <v>31.04</v>
      </c>
      <c r="N88" s="35">
        <v>31.56</v>
      </c>
      <c r="O88" s="35">
        <v>30.01</v>
      </c>
      <c r="P88" s="35">
        <v>30.08</v>
      </c>
      <c r="Q88" s="35">
        <v>29.9</v>
      </c>
      <c r="R88" s="35">
        <v>31.94</v>
      </c>
      <c r="S88" s="35">
        <v>29.87</v>
      </c>
      <c r="T88" s="35">
        <v>32.14</v>
      </c>
      <c r="U88" s="35">
        <v>32.340000000000003</v>
      </c>
      <c r="V88" s="35">
        <v>30.94</v>
      </c>
      <c r="W88" s="35">
        <v>29.92</v>
      </c>
      <c r="X88" s="35">
        <v>29.68</v>
      </c>
      <c r="Y88" s="35">
        <v>29.75</v>
      </c>
      <c r="Z88" s="35">
        <v>30.64</v>
      </c>
      <c r="AA88" s="35">
        <v>31.76</v>
      </c>
      <c r="AB88" s="35">
        <v>30.89</v>
      </c>
      <c r="AC88" s="35">
        <v>30.44</v>
      </c>
      <c r="AD88" s="35">
        <v>29.24</v>
      </c>
      <c r="AE88" s="35">
        <v>31.71</v>
      </c>
      <c r="AF88" s="35">
        <v>31.48</v>
      </c>
      <c r="AG88" s="35">
        <v>31.29</v>
      </c>
      <c r="AH88" s="35">
        <v>31.29</v>
      </c>
      <c r="AI88" s="35">
        <v>29.99</v>
      </c>
      <c r="AJ88" s="35">
        <v>30.79</v>
      </c>
      <c r="AK88" s="35">
        <v>31.28</v>
      </c>
      <c r="AL88" s="35">
        <v>29.64</v>
      </c>
      <c r="AM88" s="35">
        <v>30.05</v>
      </c>
      <c r="AN88" s="35">
        <v>30.03</v>
      </c>
      <c r="AO88" s="35">
        <v>30.53</v>
      </c>
      <c r="AP88" s="35">
        <v>29.96</v>
      </c>
      <c r="AQ88" s="35">
        <v>28.96</v>
      </c>
      <c r="AR88" s="35">
        <v>31.14</v>
      </c>
      <c r="AS88" s="35">
        <v>31.04</v>
      </c>
      <c r="AT88" s="35">
        <v>31.36</v>
      </c>
      <c r="AU88" s="35">
        <v>30.83</v>
      </c>
      <c r="AV88" s="35">
        <v>28.85</v>
      </c>
      <c r="AW88" s="35">
        <v>29.32</v>
      </c>
      <c r="AX88" s="35">
        <v>30.74</v>
      </c>
      <c r="AY88" s="35">
        <v>31.75</v>
      </c>
      <c r="AZ88" s="35">
        <v>31.07</v>
      </c>
      <c r="BA88" s="32">
        <f t="shared" si="2"/>
        <v>30.641041666666656</v>
      </c>
      <c r="BB88" s="59">
        <f t="shared" si="3"/>
        <v>100</v>
      </c>
    </row>
    <row r="89" spans="1:54" x14ac:dyDescent="0.25">
      <c r="A89" s="23">
        <v>99</v>
      </c>
      <c r="B89" s="23" t="s">
        <v>508</v>
      </c>
      <c r="C89" s="23" t="s">
        <v>316</v>
      </c>
      <c r="D89" s="23" t="s">
        <v>98</v>
      </c>
      <c r="E89" s="34">
        <v>24.78</v>
      </c>
      <c r="F89" s="34">
        <v>26.02</v>
      </c>
      <c r="G89" s="34">
        <v>25.58</v>
      </c>
      <c r="H89" s="34">
        <v>26</v>
      </c>
      <c r="I89" s="34">
        <v>26.45</v>
      </c>
      <c r="J89" s="34">
        <v>27.3</v>
      </c>
      <c r="K89" s="34">
        <v>24.91</v>
      </c>
      <c r="L89" s="34">
        <v>26.55</v>
      </c>
      <c r="M89" s="34">
        <v>26.52</v>
      </c>
      <c r="N89" s="34">
        <v>27.84</v>
      </c>
      <c r="O89" s="34">
        <v>25.67</v>
      </c>
      <c r="P89" s="34">
        <v>25.58</v>
      </c>
      <c r="Q89" s="34">
        <v>25.99</v>
      </c>
      <c r="R89" s="34">
        <v>27.62</v>
      </c>
      <c r="S89" s="34">
        <v>25.45</v>
      </c>
      <c r="T89" s="34">
        <v>26.86</v>
      </c>
      <c r="U89" s="34">
        <v>27.73</v>
      </c>
      <c r="V89" s="34">
        <v>24.09</v>
      </c>
      <c r="W89" s="34">
        <v>25.59</v>
      </c>
      <c r="X89" s="34">
        <v>25.57</v>
      </c>
      <c r="Y89" s="34">
        <v>25.68</v>
      </c>
      <c r="Z89" s="34">
        <v>25.82</v>
      </c>
      <c r="AA89" s="34">
        <v>26.96</v>
      </c>
      <c r="AB89" s="34">
        <v>25.31</v>
      </c>
      <c r="AC89" s="34">
        <v>23.71</v>
      </c>
      <c r="AD89" s="34">
        <v>24.96</v>
      </c>
      <c r="AE89" s="34">
        <v>27.95</v>
      </c>
      <c r="AF89" s="34">
        <v>26.59</v>
      </c>
      <c r="AG89" s="34">
        <v>26.03</v>
      </c>
      <c r="AH89" s="34">
        <v>26.15</v>
      </c>
      <c r="AI89" s="34">
        <v>25.13</v>
      </c>
      <c r="AJ89" s="34">
        <v>26.56</v>
      </c>
      <c r="AK89" s="34">
        <v>24.52</v>
      </c>
      <c r="AL89" s="34">
        <v>24.53</v>
      </c>
      <c r="AM89" s="34">
        <v>25.67</v>
      </c>
      <c r="AN89" s="34">
        <v>26.13</v>
      </c>
      <c r="AO89" s="34">
        <v>26.15</v>
      </c>
      <c r="AP89" s="34">
        <v>25.58</v>
      </c>
      <c r="AQ89" s="34">
        <v>24.59</v>
      </c>
      <c r="AR89" s="34">
        <v>24.93</v>
      </c>
      <c r="AS89" s="34">
        <v>25.69</v>
      </c>
      <c r="AT89" s="34">
        <v>25.43</v>
      </c>
      <c r="AU89" s="34">
        <v>26.69</v>
      </c>
      <c r="AV89" s="34">
        <v>25.17</v>
      </c>
      <c r="AW89" s="34">
        <v>24.62</v>
      </c>
      <c r="AX89" s="34">
        <v>25.14</v>
      </c>
      <c r="AY89" s="34">
        <v>25.32</v>
      </c>
      <c r="AZ89" s="34">
        <v>24.92</v>
      </c>
      <c r="BA89" s="32">
        <f t="shared" si="2"/>
        <v>25.792291666666671</v>
      </c>
      <c r="BB89" s="59">
        <f t="shared" si="3"/>
        <v>100</v>
      </c>
    </row>
    <row r="90" spans="1:54" x14ac:dyDescent="0.25">
      <c r="A90" s="23">
        <v>101</v>
      </c>
      <c r="B90" s="23" t="s">
        <v>510</v>
      </c>
      <c r="C90" s="23" t="s">
        <v>318</v>
      </c>
      <c r="D90" s="23" t="s">
        <v>100</v>
      </c>
      <c r="E90" s="34">
        <v>25.76</v>
      </c>
      <c r="F90" s="34">
        <v>27.19</v>
      </c>
      <c r="G90" s="34">
        <v>26.67</v>
      </c>
      <c r="H90" s="34">
        <v>27.33</v>
      </c>
      <c r="I90" s="34">
        <v>27.66</v>
      </c>
      <c r="J90" s="34">
        <v>28.49</v>
      </c>
      <c r="K90" s="34">
        <v>26.07</v>
      </c>
      <c r="L90" s="34">
        <v>27.81</v>
      </c>
      <c r="M90" s="34">
        <v>27.59</v>
      </c>
      <c r="N90" s="34">
        <v>28.9</v>
      </c>
      <c r="O90" s="34">
        <v>26.84</v>
      </c>
      <c r="P90" s="34">
        <v>26.61</v>
      </c>
      <c r="Q90" s="34">
        <v>26.95</v>
      </c>
      <c r="R90" s="34">
        <v>28.68</v>
      </c>
      <c r="S90" s="34">
        <v>26.58</v>
      </c>
      <c r="T90" s="34">
        <v>28.16</v>
      </c>
      <c r="U90" s="34">
        <v>29.01</v>
      </c>
      <c r="V90" s="34">
        <v>25.53</v>
      </c>
      <c r="W90" s="34">
        <v>26.72</v>
      </c>
      <c r="X90" s="34">
        <v>26.72</v>
      </c>
      <c r="Y90" s="34">
        <v>26.76</v>
      </c>
      <c r="Z90" s="34">
        <v>26.93</v>
      </c>
      <c r="AA90" s="34">
        <v>28.08</v>
      </c>
      <c r="AB90" s="34">
        <v>26.54</v>
      </c>
      <c r="AC90" s="34">
        <v>25.04</v>
      </c>
      <c r="AD90" s="34">
        <v>26.1</v>
      </c>
      <c r="AE90" s="34">
        <v>29</v>
      </c>
      <c r="AF90" s="34">
        <v>27.73</v>
      </c>
      <c r="AG90" s="34">
        <v>27.27</v>
      </c>
      <c r="AH90" s="34">
        <v>27.28</v>
      </c>
      <c r="AI90" s="34">
        <v>26.22</v>
      </c>
      <c r="AJ90" s="34">
        <v>27.68</v>
      </c>
      <c r="AK90" s="34">
        <v>25.82</v>
      </c>
      <c r="AL90" s="34">
        <v>25.72</v>
      </c>
      <c r="AM90" s="34">
        <v>26.63</v>
      </c>
      <c r="AN90" s="34">
        <v>27.06</v>
      </c>
      <c r="AO90" s="34">
        <v>27</v>
      </c>
      <c r="AP90" s="34">
        <v>26.75</v>
      </c>
      <c r="AQ90" s="34">
        <v>25.69</v>
      </c>
      <c r="AR90" s="34">
        <v>26.11</v>
      </c>
      <c r="AS90" s="34">
        <v>26.85</v>
      </c>
      <c r="AT90" s="34">
        <v>26.51</v>
      </c>
      <c r="AU90" s="34">
        <v>27.71</v>
      </c>
      <c r="AV90" s="34">
        <v>26.2</v>
      </c>
      <c r="AW90" s="34">
        <v>25.68</v>
      </c>
      <c r="AX90" s="34">
        <v>26.32</v>
      </c>
      <c r="AY90" s="34">
        <v>26.55</v>
      </c>
      <c r="AZ90" s="34">
        <v>26.1</v>
      </c>
      <c r="BA90" s="32">
        <f t="shared" si="2"/>
        <v>26.929166666666664</v>
      </c>
      <c r="BB90" s="59">
        <f t="shared" si="3"/>
        <v>100</v>
      </c>
    </row>
    <row r="91" spans="1:54" x14ac:dyDescent="0.25">
      <c r="A91" s="23">
        <v>103</v>
      </c>
      <c r="B91" s="23" t="s">
        <v>512</v>
      </c>
      <c r="C91" s="23" t="s">
        <v>320</v>
      </c>
      <c r="D91" s="23" t="s">
        <v>101</v>
      </c>
      <c r="E91" s="34">
        <v>27.12</v>
      </c>
      <c r="F91" s="34">
        <v>29.15</v>
      </c>
      <c r="G91" s="34">
        <v>28.09</v>
      </c>
      <c r="H91" s="34">
        <v>29.25</v>
      </c>
      <c r="I91" s="34">
        <v>28.2</v>
      </c>
      <c r="J91" s="34">
        <v>30.01</v>
      </c>
      <c r="K91" s="34">
        <v>27.46</v>
      </c>
      <c r="L91" s="34">
        <v>28.11</v>
      </c>
      <c r="M91" s="34">
        <v>28.83</v>
      </c>
      <c r="N91" s="34">
        <v>29.79</v>
      </c>
      <c r="O91" s="34">
        <v>27.67</v>
      </c>
      <c r="P91" s="34">
        <v>28.04</v>
      </c>
      <c r="Q91" s="34">
        <v>28.04</v>
      </c>
      <c r="R91" s="34">
        <v>29.85</v>
      </c>
      <c r="S91" s="34">
        <v>27.79</v>
      </c>
      <c r="T91" s="34">
        <v>29.56</v>
      </c>
      <c r="U91" s="34">
        <v>30.17</v>
      </c>
      <c r="V91" s="34">
        <v>27.83</v>
      </c>
      <c r="W91" s="34">
        <v>28.18</v>
      </c>
      <c r="X91" s="34">
        <v>27.9</v>
      </c>
      <c r="Y91" s="34">
        <v>28.25</v>
      </c>
      <c r="Z91" s="34">
        <v>28.26</v>
      </c>
      <c r="AA91" s="34">
        <v>29.26</v>
      </c>
      <c r="AB91" s="34">
        <v>28.03</v>
      </c>
      <c r="AC91" s="34">
        <v>27.72</v>
      </c>
      <c r="AD91" s="34">
        <v>27.71</v>
      </c>
      <c r="AE91" s="34">
        <v>29.98</v>
      </c>
      <c r="AF91" s="34">
        <v>28.93</v>
      </c>
      <c r="AG91" s="34">
        <v>28.63</v>
      </c>
      <c r="AH91" s="34">
        <v>29.02</v>
      </c>
      <c r="AI91" s="34">
        <v>27.66</v>
      </c>
      <c r="AJ91" s="34">
        <v>28.75</v>
      </c>
      <c r="AK91" s="34">
        <v>28.27</v>
      </c>
      <c r="AL91" s="34">
        <v>27.53</v>
      </c>
      <c r="AM91" s="34">
        <v>27.76</v>
      </c>
      <c r="AN91" s="34">
        <v>28.06</v>
      </c>
      <c r="AO91" s="34">
        <v>27.95</v>
      </c>
      <c r="AP91" s="34">
        <v>27.86</v>
      </c>
      <c r="AQ91" s="34">
        <v>26.81</v>
      </c>
      <c r="AR91" s="34">
        <v>27.84</v>
      </c>
      <c r="AS91" s="34">
        <v>28.26</v>
      </c>
      <c r="AT91" s="34">
        <v>28.49</v>
      </c>
      <c r="AU91" s="34">
        <v>28.47</v>
      </c>
      <c r="AV91" s="34">
        <v>27.12</v>
      </c>
      <c r="AW91" s="34">
        <v>27.14</v>
      </c>
      <c r="AX91" s="34">
        <v>27.45</v>
      </c>
      <c r="AY91" s="34">
        <v>28.07</v>
      </c>
      <c r="AZ91" s="34">
        <v>27.3</v>
      </c>
      <c r="BA91" s="32">
        <f t="shared" si="2"/>
        <v>28.283749999999994</v>
      </c>
      <c r="BB91" s="59">
        <f t="shared" si="3"/>
        <v>100</v>
      </c>
    </row>
    <row r="92" spans="1:54" x14ac:dyDescent="0.25">
      <c r="A92" s="24">
        <v>104</v>
      </c>
      <c r="B92" s="24" t="s">
        <v>513</v>
      </c>
      <c r="C92" s="24" t="s">
        <v>321</v>
      </c>
      <c r="D92" s="24" t="s">
        <v>102</v>
      </c>
      <c r="E92" s="35">
        <v>31.51</v>
      </c>
      <c r="F92" s="35">
        <v>31.61</v>
      </c>
      <c r="G92" s="35">
        <v>31.05</v>
      </c>
      <c r="H92" s="35">
        <v>32.22</v>
      </c>
      <c r="I92" s="35">
        <v>32.119999999999997</v>
      </c>
      <c r="J92" s="35">
        <v>33.53</v>
      </c>
      <c r="K92" s="35">
        <v>31.28</v>
      </c>
      <c r="L92" s="35">
        <v>32.29</v>
      </c>
      <c r="M92" s="35">
        <v>32.32</v>
      </c>
      <c r="N92" s="35">
        <v>33.25</v>
      </c>
      <c r="O92" s="35">
        <v>31.59</v>
      </c>
      <c r="P92" s="35">
        <v>31.68</v>
      </c>
      <c r="Q92" s="35">
        <v>32.19</v>
      </c>
      <c r="R92" s="35">
        <v>33.68</v>
      </c>
      <c r="S92" s="35">
        <v>31.9</v>
      </c>
      <c r="T92" s="35">
        <v>32.89</v>
      </c>
      <c r="U92" s="35">
        <v>34.17</v>
      </c>
      <c r="V92" s="35">
        <v>30.97</v>
      </c>
      <c r="W92" s="35">
        <v>31.27</v>
      </c>
      <c r="X92" s="35">
        <v>32.54</v>
      </c>
      <c r="Y92" s="35">
        <v>31.83</v>
      </c>
      <c r="Z92" s="35">
        <v>31.83</v>
      </c>
      <c r="AA92" s="35">
        <v>34.29</v>
      </c>
      <c r="AB92" s="35">
        <v>31.66</v>
      </c>
      <c r="AC92" s="35">
        <v>30.92</v>
      </c>
      <c r="AD92" s="35">
        <v>31.87</v>
      </c>
      <c r="AE92" s="35">
        <v>34.729999999999997</v>
      </c>
      <c r="AF92" s="35">
        <v>32.479999999999997</v>
      </c>
      <c r="AG92" s="35">
        <v>31.35</v>
      </c>
      <c r="AH92" s="35">
        <v>32.200000000000003</v>
      </c>
      <c r="AI92" s="35">
        <v>30.97</v>
      </c>
      <c r="AJ92" s="35">
        <v>32.659999999999997</v>
      </c>
      <c r="AK92" s="35">
        <v>30.91</v>
      </c>
      <c r="AL92" s="35">
        <v>31.6</v>
      </c>
      <c r="AM92" s="35">
        <v>31.66</v>
      </c>
      <c r="AN92" s="35">
        <v>31.97</v>
      </c>
      <c r="AO92" s="35">
        <v>31.46</v>
      </c>
      <c r="AP92" s="35">
        <v>31.23</v>
      </c>
      <c r="AQ92" s="35">
        <v>30.62</v>
      </c>
      <c r="AR92" s="35">
        <v>30.88</v>
      </c>
      <c r="AS92" s="35">
        <v>30.82</v>
      </c>
      <c r="AT92" s="35">
        <v>31.43</v>
      </c>
      <c r="AU92" s="35">
        <v>32.74</v>
      </c>
      <c r="AV92" s="35">
        <v>31.46</v>
      </c>
      <c r="AW92" s="35">
        <v>30.72</v>
      </c>
      <c r="AX92" s="35">
        <v>30.58</v>
      </c>
      <c r="AY92" s="35">
        <v>31.46</v>
      </c>
      <c r="AZ92" s="35">
        <v>31.05</v>
      </c>
      <c r="BA92" s="32">
        <f t="shared" si="2"/>
        <v>31.905000000000005</v>
      </c>
      <c r="BB92" s="59">
        <f t="shared" si="3"/>
        <v>100</v>
      </c>
    </row>
    <row r="93" spans="1:54" x14ac:dyDescent="0.25">
      <c r="A93" s="23">
        <v>105</v>
      </c>
      <c r="B93" s="23" t="s">
        <v>514</v>
      </c>
      <c r="C93" s="23" t="s">
        <v>322</v>
      </c>
      <c r="D93" s="23" t="s">
        <v>103</v>
      </c>
      <c r="E93" s="34">
        <v>30.28</v>
      </c>
      <c r="F93" s="34">
        <v>31.85</v>
      </c>
      <c r="G93" s="34">
        <v>31.6</v>
      </c>
      <c r="H93" s="34">
        <v>32.130000000000003</v>
      </c>
      <c r="I93" s="34">
        <v>31.7</v>
      </c>
      <c r="J93" s="34">
        <v>32.9</v>
      </c>
      <c r="K93" s="34">
        <v>30.24</v>
      </c>
      <c r="L93" s="34">
        <v>32.19</v>
      </c>
      <c r="M93" s="34">
        <v>32.090000000000003</v>
      </c>
      <c r="N93" s="34">
        <v>33.799999999999997</v>
      </c>
      <c r="O93" s="34">
        <v>31.11</v>
      </c>
      <c r="P93" s="34">
        <v>30.98</v>
      </c>
      <c r="Q93" s="34">
        <v>31.95</v>
      </c>
      <c r="R93" s="34">
        <v>33</v>
      </c>
      <c r="S93" s="34">
        <v>31.17</v>
      </c>
      <c r="T93" s="34">
        <v>33.74</v>
      </c>
      <c r="U93" s="34">
        <v>33.01</v>
      </c>
      <c r="V93" s="34">
        <v>30.48</v>
      </c>
      <c r="W93" s="34">
        <v>31.3</v>
      </c>
      <c r="X93" s="34">
        <v>31</v>
      </c>
      <c r="Y93" s="34">
        <v>32.119999999999997</v>
      </c>
      <c r="Z93" s="34">
        <v>31.88</v>
      </c>
      <c r="AA93" s="34">
        <v>32.89</v>
      </c>
      <c r="AB93" s="34">
        <v>30.82</v>
      </c>
      <c r="AC93" s="34">
        <v>29.98</v>
      </c>
      <c r="AD93" s="34">
        <v>30.82</v>
      </c>
      <c r="AE93" s="34">
        <v>34.020000000000003</v>
      </c>
      <c r="AF93" s="34">
        <v>32.26</v>
      </c>
      <c r="AG93" s="34">
        <v>31.72</v>
      </c>
      <c r="AH93" s="34">
        <v>32.340000000000003</v>
      </c>
      <c r="AI93" s="34">
        <v>30.5</v>
      </c>
      <c r="AJ93" s="34">
        <v>32.46</v>
      </c>
      <c r="AK93" s="34">
        <v>30.51</v>
      </c>
      <c r="AL93" s="34">
        <v>31.81</v>
      </c>
      <c r="AM93" s="34">
        <v>31.44</v>
      </c>
      <c r="AN93" s="34">
        <v>31.84</v>
      </c>
      <c r="AO93" s="34">
        <v>31.26</v>
      </c>
      <c r="AP93" s="34">
        <v>31.65</v>
      </c>
      <c r="AQ93" s="34">
        <v>30.42</v>
      </c>
      <c r="AR93" s="34">
        <v>31.02</v>
      </c>
      <c r="AS93" s="34">
        <v>31.24</v>
      </c>
      <c r="AT93" s="34">
        <v>31.82</v>
      </c>
      <c r="AU93" s="34">
        <v>32.67</v>
      </c>
      <c r="AV93" s="34">
        <v>30.86</v>
      </c>
      <c r="AW93" s="34">
        <v>31.17</v>
      </c>
      <c r="AX93" s="34">
        <v>31.5</v>
      </c>
      <c r="AY93" s="34">
        <v>32.1</v>
      </c>
      <c r="AZ93" s="34">
        <v>31</v>
      </c>
      <c r="BA93" s="32">
        <f t="shared" si="2"/>
        <v>31.680000000000007</v>
      </c>
      <c r="BB93" s="59">
        <f t="shared" si="3"/>
        <v>100</v>
      </c>
    </row>
    <row r="94" spans="1:54" x14ac:dyDescent="0.25">
      <c r="A94" s="24">
        <v>106</v>
      </c>
      <c r="B94" s="24" t="s">
        <v>515</v>
      </c>
      <c r="C94" s="24" t="s">
        <v>323</v>
      </c>
      <c r="D94" s="24" t="s">
        <v>104</v>
      </c>
      <c r="E94" s="35">
        <v>27.52</v>
      </c>
      <c r="F94" s="35">
        <v>29.63</v>
      </c>
      <c r="G94" s="35">
        <v>28.46</v>
      </c>
      <c r="H94" s="35">
        <v>28.76</v>
      </c>
      <c r="I94" s="35">
        <v>28.57</v>
      </c>
      <c r="J94" s="35">
        <v>29.95</v>
      </c>
      <c r="K94" s="35">
        <v>27.54</v>
      </c>
      <c r="L94" s="35">
        <v>28.95</v>
      </c>
      <c r="M94" s="35">
        <v>29.24</v>
      </c>
      <c r="N94" s="35">
        <v>30.56</v>
      </c>
      <c r="O94" s="35">
        <v>27.97</v>
      </c>
      <c r="P94" s="35">
        <v>28.44</v>
      </c>
      <c r="Q94" s="35">
        <v>28.79</v>
      </c>
      <c r="R94" s="35">
        <v>30.54</v>
      </c>
      <c r="S94" s="35">
        <v>28.21</v>
      </c>
      <c r="T94" s="35">
        <v>29.92</v>
      </c>
      <c r="U94" s="35">
        <v>30.61</v>
      </c>
      <c r="V94" s="35">
        <v>27.64</v>
      </c>
      <c r="W94" s="35">
        <v>28.27</v>
      </c>
      <c r="X94" s="35">
        <v>28.28</v>
      </c>
      <c r="Y94" s="35">
        <v>28.32</v>
      </c>
      <c r="Z94" s="35">
        <v>28.8</v>
      </c>
      <c r="AA94" s="35">
        <v>29.78</v>
      </c>
      <c r="AB94" s="35">
        <v>28.28</v>
      </c>
      <c r="AC94" s="35">
        <v>26.95</v>
      </c>
      <c r="AD94" s="35">
        <v>27.81</v>
      </c>
      <c r="AE94" s="35">
        <v>30.55</v>
      </c>
      <c r="AF94" s="35">
        <v>29.47</v>
      </c>
      <c r="AG94" s="35">
        <v>28.61</v>
      </c>
      <c r="AH94" s="35">
        <v>29.04</v>
      </c>
      <c r="AI94" s="35">
        <v>27.99</v>
      </c>
      <c r="AJ94" s="35">
        <v>29.3</v>
      </c>
      <c r="AK94" s="35">
        <v>27.71</v>
      </c>
      <c r="AL94" s="35">
        <v>27.63</v>
      </c>
      <c r="AM94" s="35">
        <v>28.3</v>
      </c>
      <c r="AN94" s="35">
        <v>28.93</v>
      </c>
      <c r="AO94" s="35">
        <v>28.65</v>
      </c>
      <c r="AP94" s="35">
        <v>28.33</v>
      </c>
      <c r="AQ94" s="35">
        <v>27.48</v>
      </c>
      <c r="AR94" s="35">
        <v>28.02</v>
      </c>
      <c r="AS94" s="35">
        <v>28.63</v>
      </c>
      <c r="AT94" s="35">
        <v>28.48</v>
      </c>
      <c r="AU94" s="35">
        <v>29.13</v>
      </c>
      <c r="AV94" s="35">
        <v>27.63</v>
      </c>
      <c r="AW94" s="35">
        <v>27.22</v>
      </c>
      <c r="AX94" s="35">
        <v>27.87</v>
      </c>
      <c r="AY94" s="35">
        <v>28.18</v>
      </c>
      <c r="AZ94" s="35">
        <v>27.5</v>
      </c>
      <c r="BA94" s="32">
        <f t="shared" si="2"/>
        <v>28.592500000000005</v>
      </c>
      <c r="BB94" s="59">
        <f t="shared" si="3"/>
        <v>100</v>
      </c>
    </row>
    <row r="95" spans="1:54" x14ac:dyDescent="0.25">
      <c r="A95" s="23">
        <v>107</v>
      </c>
      <c r="B95" s="23" t="s">
        <v>516</v>
      </c>
      <c r="C95" s="23" t="s">
        <v>324</v>
      </c>
      <c r="D95" s="23" t="s">
        <v>105</v>
      </c>
      <c r="E95" s="34">
        <v>26.3</v>
      </c>
      <c r="F95" s="34">
        <v>28.22</v>
      </c>
      <c r="G95" s="34">
        <v>27.43</v>
      </c>
      <c r="H95" s="34">
        <v>28.34</v>
      </c>
      <c r="I95" s="34">
        <v>27.63</v>
      </c>
      <c r="J95" s="34">
        <v>28.91</v>
      </c>
      <c r="K95" s="34">
        <v>26.53</v>
      </c>
      <c r="L95" s="34">
        <v>28.06</v>
      </c>
      <c r="M95" s="34">
        <v>27.96</v>
      </c>
      <c r="N95" s="34">
        <v>29.74</v>
      </c>
      <c r="O95" s="34">
        <v>27.04</v>
      </c>
      <c r="P95" s="34">
        <v>27.24</v>
      </c>
      <c r="Q95" s="34">
        <v>27.44</v>
      </c>
      <c r="R95" s="34">
        <v>29.43</v>
      </c>
      <c r="S95" s="34">
        <v>27.22</v>
      </c>
      <c r="T95" s="34">
        <v>28.78</v>
      </c>
      <c r="U95" s="34">
        <v>29.63</v>
      </c>
      <c r="V95" s="34">
        <v>26.33</v>
      </c>
      <c r="W95" s="34">
        <v>27.02</v>
      </c>
      <c r="X95" s="34">
        <v>26.98</v>
      </c>
      <c r="Y95" s="34">
        <v>26.94</v>
      </c>
      <c r="Z95" s="34">
        <v>27.64</v>
      </c>
      <c r="AA95" s="34">
        <v>28.83</v>
      </c>
      <c r="AB95" s="34">
        <v>27.24</v>
      </c>
      <c r="AC95" s="34">
        <v>25.98</v>
      </c>
      <c r="AD95" s="34">
        <v>26.68</v>
      </c>
      <c r="AE95" s="34">
        <v>29.54</v>
      </c>
      <c r="AF95" s="34">
        <v>28.34</v>
      </c>
      <c r="AG95" s="34">
        <v>27.7</v>
      </c>
      <c r="AH95" s="34">
        <v>27.9</v>
      </c>
      <c r="AI95" s="34">
        <v>26.92</v>
      </c>
      <c r="AJ95" s="34">
        <v>28.11</v>
      </c>
      <c r="AK95" s="34">
        <v>26.8</v>
      </c>
      <c r="AL95" s="34">
        <v>27.65</v>
      </c>
      <c r="AM95" s="34">
        <v>26.8</v>
      </c>
      <c r="AN95" s="34">
        <v>27.32</v>
      </c>
      <c r="AO95" s="34">
        <v>27.88</v>
      </c>
      <c r="AP95" s="34">
        <v>27.23</v>
      </c>
      <c r="AQ95" s="34">
        <v>26.3</v>
      </c>
      <c r="AR95" s="34">
        <v>26.74</v>
      </c>
      <c r="AS95" s="34">
        <v>27.3</v>
      </c>
      <c r="AT95" s="34">
        <v>27.08</v>
      </c>
      <c r="AU95" s="34">
        <v>28.08</v>
      </c>
      <c r="AV95" s="34">
        <v>26.64</v>
      </c>
      <c r="AW95" s="34">
        <v>26.62</v>
      </c>
      <c r="AX95" s="34">
        <v>26.79</v>
      </c>
      <c r="AY95" s="34">
        <v>27.22</v>
      </c>
      <c r="AZ95" s="34">
        <v>26.75</v>
      </c>
      <c r="BA95" s="32">
        <f t="shared" si="2"/>
        <v>27.526041666666661</v>
      </c>
      <c r="BB95" s="59">
        <f t="shared" si="3"/>
        <v>100</v>
      </c>
    </row>
    <row r="96" spans="1:54" x14ac:dyDescent="0.25">
      <c r="A96" s="24">
        <v>108</v>
      </c>
      <c r="B96" s="24" t="s">
        <v>517</v>
      </c>
      <c r="C96" s="24" t="s">
        <v>325</v>
      </c>
      <c r="D96" s="24" t="s">
        <v>106</v>
      </c>
      <c r="E96" s="35">
        <v>31.2</v>
      </c>
      <c r="F96" s="35">
        <v>32.94</v>
      </c>
      <c r="G96" s="35">
        <v>32.090000000000003</v>
      </c>
      <c r="H96" s="35">
        <v>33.72</v>
      </c>
      <c r="I96" s="35">
        <v>33.81</v>
      </c>
      <c r="J96" s="35">
        <v>34.31</v>
      </c>
      <c r="K96" s="35">
        <v>31.72</v>
      </c>
      <c r="L96" s="35">
        <v>34.520000000000003</v>
      </c>
      <c r="M96" s="35">
        <v>33.11</v>
      </c>
      <c r="N96" s="35">
        <v>33.869999999999997</v>
      </c>
      <c r="O96" s="35">
        <v>32.29</v>
      </c>
      <c r="P96" s="35">
        <v>32.450000000000003</v>
      </c>
      <c r="Q96" s="35">
        <v>32.520000000000003</v>
      </c>
      <c r="R96" s="35">
        <v>34.909999999999997</v>
      </c>
      <c r="S96" s="35">
        <v>32.44</v>
      </c>
      <c r="T96" s="35">
        <v>34.090000000000003</v>
      </c>
      <c r="U96" s="67"/>
      <c r="V96" s="35">
        <v>31.46</v>
      </c>
      <c r="W96" s="35">
        <v>31.81</v>
      </c>
      <c r="X96" s="35">
        <v>32.159999999999997</v>
      </c>
      <c r="Y96" s="35">
        <v>31.65</v>
      </c>
      <c r="Z96" s="35">
        <v>33.130000000000003</v>
      </c>
      <c r="AA96" s="35">
        <v>33.97</v>
      </c>
      <c r="AB96" s="35">
        <v>32.43</v>
      </c>
      <c r="AC96" s="35">
        <v>31.15</v>
      </c>
      <c r="AD96" s="35">
        <v>31.06</v>
      </c>
      <c r="AE96" s="35">
        <v>33.909999999999997</v>
      </c>
      <c r="AF96" s="35">
        <v>33.68</v>
      </c>
      <c r="AG96" s="35">
        <v>33.799999999999997</v>
      </c>
      <c r="AH96" s="35">
        <v>33.130000000000003</v>
      </c>
      <c r="AI96" s="35">
        <v>32.01</v>
      </c>
      <c r="AJ96" s="35">
        <v>33.85</v>
      </c>
      <c r="AK96" s="35">
        <v>31.53</v>
      </c>
      <c r="AL96" s="35">
        <v>30.84</v>
      </c>
      <c r="AM96" s="35">
        <v>31.48</v>
      </c>
      <c r="AN96" s="35">
        <v>31.85</v>
      </c>
      <c r="AO96" s="35">
        <v>32.65</v>
      </c>
      <c r="AP96" s="35">
        <v>32.83</v>
      </c>
      <c r="AQ96" s="35">
        <v>31.42</v>
      </c>
      <c r="AR96" s="35">
        <v>31.24</v>
      </c>
      <c r="AS96" s="35">
        <v>31.68</v>
      </c>
      <c r="AT96" s="35">
        <v>30.58</v>
      </c>
      <c r="AU96" s="35">
        <v>33.32</v>
      </c>
      <c r="AV96" s="35">
        <v>31.85</v>
      </c>
      <c r="AW96" s="35">
        <v>31.48</v>
      </c>
      <c r="AX96" s="35">
        <v>32.1</v>
      </c>
      <c r="AY96" s="35">
        <v>32.729999999999997</v>
      </c>
      <c r="AZ96" s="35">
        <v>31.73</v>
      </c>
      <c r="BA96" s="32">
        <f t="shared" si="2"/>
        <v>32.521276595744673</v>
      </c>
      <c r="BB96" s="59">
        <f t="shared" si="3"/>
        <v>97.916666666666657</v>
      </c>
    </row>
    <row r="97" spans="1:54" x14ac:dyDescent="0.25">
      <c r="A97" s="23">
        <v>109</v>
      </c>
      <c r="B97" s="23" t="s">
        <v>518</v>
      </c>
      <c r="C97" s="23" t="s">
        <v>326</v>
      </c>
      <c r="D97" s="23" t="s">
        <v>107</v>
      </c>
      <c r="E97" s="34">
        <v>25.87</v>
      </c>
      <c r="F97" s="34">
        <v>27.96</v>
      </c>
      <c r="G97" s="34">
        <v>27.42</v>
      </c>
      <c r="H97" s="34">
        <v>28.43</v>
      </c>
      <c r="I97" s="34">
        <v>28.07</v>
      </c>
      <c r="J97" s="34">
        <v>29.16</v>
      </c>
      <c r="K97" s="34">
        <v>26.63</v>
      </c>
      <c r="L97" s="34">
        <v>28.55</v>
      </c>
      <c r="M97" s="34">
        <v>28.07</v>
      </c>
      <c r="N97" s="34">
        <v>29.74</v>
      </c>
      <c r="O97" s="34">
        <v>27.1</v>
      </c>
      <c r="P97" s="34">
        <v>27.19</v>
      </c>
      <c r="Q97" s="34">
        <v>27.47</v>
      </c>
      <c r="R97" s="34">
        <v>29.3</v>
      </c>
      <c r="S97" s="34">
        <v>26.88</v>
      </c>
      <c r="T97" s="34">
        <v>29.25</v>
      </c>
      <c r="U97" s="34">
        <v>31.59</v>
      </c>
      <c r="V97" s="34">
        <v>27.01</v>
      </c>
      <c r="W97" s="34">
        <v>26.97</v>
      </c>
      <c r="X97" s="34">
        <v>27.09</v>
      </c>
      <c r="Y97" s="34">
        <v>27.27</v>
      </c>
      <c r="Z97" s="34">
        <v>27.97</v>
      </c>
      <c r="AA97" s="34">
        <v>29.01</v>
      </c>
      <c r="AB97" s="34">
        <v>27.7</v>
      </c>
      <c r="AC97" s="34">
        <v>26.33</v>
      </c>
      <c r="AD97" s="34">
        <v>26.49</v>
      </c>
      <c r="AE97" s="34">
        <v>29.13</v>
      </c>
      <c r="AF97" s="34">
        <v>28.67</v>
      </c>
      <c r="AG97" s="34">
        <v>27.88</v>
      </c>
      <c r="AH97" s="34">
        <v>28.13</v>
      </c>
      <c r="AI97" s="34">
        <v>26.82</v>
      </c>
      <c r="AJ97" s="34">
        <v>27.99</v>
      </c>
      <c r="AK97" s="34">
        <v>26.8</v>
      </c>
      <c r="AL97" s="34">
        <v>26.43</v>
      </c>
      <c r="AM97" s="34">
        <v>26.98</v>
      </c>
      <c r="AN97" s="34">
        <v>27.5</v>
      </c>
      <c r="AO97" s="34">
        <v>27.82</v>
      </c>
      <c r="AP97" s="34">
        <v>27.34</v>
      </c>
      <c r="AQ97" s="34">
        <v>26.31</v>
      </c>
      <c r="AR97" s="34">
        <v>26.81</v>
      </c>
      <c r="AS97" s="34">
        <v>27.3</v>
      </c>
      <c r="AT97" s="34">
        <v>27.25</v>
      </c>
      <c r="AU97" s="34">
        <v>28.11</v>
      </c>
      <c r="AV97" s="34">
        <v>26.67</v>
      </c>
      <c r="AW97" s="34">
        <v>26.65</v>
      </c>
      <c r="AX97" s="34">
        <v>27.47</v>
      </c>
      <c r="AY97" s="34">
        <v>27.84</v>
      </c>
      <c r="AZ97" s="34">
        <v>27.49</v>
      </c>
      <c r="BA97" s="32">
        <f t="shared" si="2"/>
        <v>27.664791666666662</v>
      </c>
      <c r="BB97" s="59">
        <f t="shared" si="3"/>
        <v>100</v>
      </c>
    </row>
    <row r="98" spans="1:54" x14ac:dyDescent="0.25">
      <c r="A98" s="24">
        <v>110</v>
      </c>
      <c r="B98" s="24" t="s">
        <v>519</v>
      </c>
      <c r="C98" s="24" t="s">
        <v>327</v>
      </c>
      <c r="D98" s="24" t="s">
        <v>108</v>
      </c>
      <c r="E98" s="35">
        <v>32.07</v>
      </c>
      <c r="F98" s="35">
        <v>33.35</v>
      </c>
      <c r="G98" s="35">
        <v>32.28</v>
      </c>
      <c r="H98" s="35">
        <v>33.67</v>
      </c>
      <c r="I98" s="35">
        <v>32.49</v>
      </c>
      <c r="J98" s="63"/>
      <c r="K98" s="35">
        <v>32.380000000000003</v>
      </c>
      <c r="L98" s="35">
        <v>33.01</v>
      </c>
      <c r="M98" s="35">
        <v>33.520000000000003</v>
      </c>
      <c r="N98" s="63"/>
      <c r="O98" s="35">
        <v>32.68</v>
      </c>
      <c r="P98" s="35">
        <v>33.659999999999997</v>
      </c>
      <c r="Q98" s="35">
        <v>32.75</v>
      </c>
      <c r="R98" s="35">
        <v>33.86</v>
      </c>
      <c r="S98" s="35">
        <v>32.549999999999997</v>
      </c>
      <c r="T98" s="35">
        <v>33.880000000000003</v>
      </c>
      <c r="U98" s="35">
        <v>34.64</v>
      </c>
      <c r="V98" s="35">
        <v>32.700000000000003</v>
      </c>
      <c r="W98" s="35">
        <v>32.82</v>
      </c>
      <c r="X98" s="35">
        <v>32.69</v>
      </c>
      <c r="Y98" s="35">
        <v>32.14</v>
      </c>
      <c r="Z98" s="35">
        <v>32.700000000000003</v>
      </c>
      <c r="AA98" s="35">
        <v>34.119999999999997</v>
      </c>
      <c r="AB98" s="35">
        <v>33.630000000000003</v>
      </c>
      <c r="AC98" s="35">
        <v>32.17</v>
      </c>
      <c r="AD98" s="35">
        <v>32.67</v>
      </c>
      <c r="AE98" s="35">
        <v>34.49</v>
      </c>
      <c r="AF98" s="35">
        <v>32.85</v>
      </c>
      <c r="AG98" s="35">
        <v>33.51</v>
      </c>
      <c r="AH98" s="35">
        <v>34.229999999999997</v>
      </c>
      <c r="AI98" s="35">
        <v>31.9</v>
      </c>
      <c r="AJ98" s="35">
        <v>33.82</v>
      </c>
      <c r="AK98" s="35">
        <v>32.33</v>
      </c>
      <c r="AL98" s="35">
        <v>32.520000000000003</v>
      </c>
      <c r="AM98" s="35">
        <v>33.43</v>
      </c>
      <c r="AN98" s="35">
        <v>33.119999999999997</v>
      </c>
      <c r="AO98" s="35">
        <v>32.03</v>
      </c>
      <c r="AP98" s="35">
        <v>32.01</v>
      </c>
      <c r="AQ98" s="35">
        <v>31.78</v>
      </c>
      <c r="AR98" s="35">
        <v>32.049999999999997</v>
      </c>
      <c r="AS98" s="35">
        <v>32.83</v>
      </c>
      <c r="AT98" s="35">
        <v>32.83</v>
      </c>
      <c r="AU98" s="35">
        <v>34.33</v>
      </c>
      <c r="AV98" s="42"/>
      <c r="AW98" s="42"/>
      <c r="AX98" s="35">
        <v>31.37</v>
      </c>
      <c r="AY98" s="35">
        <v>33.020000000000003</v>
      </c>
      <c r="AZ98" s="35">
        <v>31.79</v>
      </c>
      <c r="BA98" s="32">
        <f t="shared" si="2"/>
        <v>32.924318181818165</v>
      </c>
      <c r="BB98" s="59">
        <f t="shared" si="3"/>
        <v>91.666666666666657</v>
      </c>
    </row>
    <row r="99" spans="1:54" x14ac:dyDescent="0.25">
      <c r="A99" s="23">
        <v>111</v>
      </c>
      <c r="B99" s="23" t="s">
        <v>520</v>
      </c>
      <c r="C99" s="23" t="s">
        <v>328</v>
      </c>
      <c r="D99" s="23" t="s">
        <v>109</v>
      </c>
      <c r="E99" s="34">
        <v>31.59</v>
      </c>
      <c r="F99" s="34">
        <v>32.75</v>
      </c>
      <c r="G99" s="34">
        <v>31.12</v>
      </c>
      <c r="H99" s="34">
        <v>32.56</v>
      </c>
      <c r="I99" s="42"/>
      <c r="J99" s="34">
        <v>34.25</v>
      </c>
      <c r="K99" s="34">
        <v>31.86</v>
      </c>
      <c r="L99" s="34">
        <v>33.22</v>
      </c>
      <c r="M99" s="34">
        <v>32.51</v>
      </c>
      <c r="N99" s="34">
        <v>33.619999999999997</v>
      </c>
      <c r="O99" s="34">
        <v>31.95</v>
      </c>
      <c r="P99" s="34">
        <v>31.64</v>
      </c>
      <c r="Q99" s="34">
        <v>32.81</v>
      </c>
      <c r="R99" s="34">
        <v>33.950000000000003</v>
      </c>
      <c r="S99" s="34">
        <v>32.49</v>
      </c>
      <c r="T99" s="34">
        <v>32.92</v>
      </c>
      <c r="U99" s="68"/>
      <c r="V99" s="34">
        <v>33</v>
      </c>
      <c r="W99" s="34">
        <v>31.61</v>
      </c>
      <c r="X99" s="34">
        <v>33.26</v>
      </c>
      <c r="Y99" s="34">
        <v>32.090000000000003</v>
      </c>
      <c r="Z99" s="34">
        <v>33.119999999999997</v>
      </c>
      <c r="AA99" s="34">
        <v>34.28</v>
      </c>
      <c r="AB99" s="34">
        <v>32.49</v>
      </c>
      <c r="AC99" s="34">
        <v>32.700000000000003</v>
      </c>
      <c r="AD99" s="34">
        <v>31.6</v>
      </c>
      <c r="AE99" s="34">
        <v>33.880000000000003</v>
      </c>
      <c r="AF99" s="34">
        <v>33.03</v>
      </c>
      <c r="AG99" s="42"/>
      <c r="AH99" s="34">
        <v>33.14</v>
      </c>
      <c r="AI99" s="34">
        <v>31.9</v>
      </c>
      <c r="AJ99" s="34">
        <v>33.15</v>
      </c>
      <c r="AK99" s="34">
        <v>30.98</v>
      </c>
      <c r="AL99" s="34">
        <v>32.630000000000003</v>
      </c>
      <c r="AM99" s="34">
        <v>31.8</v>
      </c>
      <c r="AN99" s="34">
        <v>32.229999999999997</v>
      </c>
      <c r="AO99" s="34">
        <v>31.05</v>
      </c>
      <c r="AP99" s="34">
        <v>30.8</v>
      </c>
      <c r="AQ99" s="34">
        <v>30.44</v>
      </c>
      <c r="AR99" s="34">
        <v>30.93</v>
      </c>
      <c r="AS99" s="34">
        <v>31.86</v>
      </c>
      <c r="AT99" s="34">
        <v>31.67</v>
      </c>
      <c r="AU99" s="34">
        <v>32.69</v>
      </c>
      <c r="AV99" s="34">
        <v>32.369999999999997</v>
      </c>
      <c r="AW99" s="42"/>
      <c r="AX99" s="34">
        <v>31.17</v>
      </c>
      <c r="AY99" s="34">
        <v>32.950000000000003</v>
      </c>
      <c r="AZ99" s="34">
        <v>31.33</v>
      </c>
      <c r="BA99" s="32">
        <f t="shared" si="2"/>
        <v>32.349772727272729</v>
      </c>
      <c r="BB99" s="59">
        <f t="shared" si="3"/>
        <v>91.666666666666657</v>
      </c>
    </row>
    <row r="100" spans="1:54" x14ac:dyDescent="0.25">
      <c r="A100" s="24">
        <v>112</v>
      </c>
      <c r="B100" s="24" t="s">
        <v>521</v>
      </c>
      <c r="C100" s="24" t="s">
        <v>329</v>
      </c>
      <c r="D100" s="24" t="s">
        <v>110</v>
      </c>
      <c r="E100" s="35">
        <v>33.25</v>
      </c>
      <c r="F100" s="35">
        <v>33.93</v>
      </c>
      <c r="G100" s="35">
        <v>32.67</v>
      </c>
      <c r="H100" s="35">
        <v>33.520000000000003</v>
      </c>
      <c r="I100" s="35">
        <v>33.520000000000003</v>
      </c>
      <c r="J100" s="63"/>
      <c r="K100" s="35">
        <v>33.340000000000003</v>
      </c>
      <c r="L100" s="35">
        <v>34.340000000000003</v>
      </c>
      <c r="M100" s="63"/>
      <c r="N100" s="67"/>
      <c r="O100" s="35">
        <v>32.840000000000003</v>
      </c>
      <c r="P100" s="35">
        <v>33</v>
      </c>
      <c r="Q100" s="35">
        <v>34.450000000000003</v>
      </c>
      <c r="R100" s="63"/>
      <c r="S100" s="35">
        <v>33.67</v>
      </c>
      <c r="T100" s="35">
        <v>34.06</v>
      </c>
      <c r="U100" s="35">
        <v>34.97</v>
      </c>
      <c r="V100" s="35">
        <v>33.08</v>
      </c>
      <c r="W100" s="35">
        <v>32.76</v>
      </c>
      <c r="X100" s="35">
        <v>33.17</v>
      </c>
      <c r="Y100" s="35">
        <v>32.97</v>
      </c>
      <c r="Z100" s="35">
        <v>34.47</v>
      </c>
      <c r="AA100" s="35">
        <v>34.700000000000003</v>
      </c>
      <c r="AB100" s="35">
        <v>33.159999999999997</v>
      </c>
      <c r="AC100" s="35">
        <v>32.5</v>
      </c>
      <c r="AD100" s="35">
        <v>33</v>
      </c>
      <c r="AE100" s="63"/>
      <c r="AF100" s="35">
        <v>34.11</v>
      </c>
      <c r="AG100" s="35">
        <v>33.200000000000003</v>
      </c>
      <c r="AH100" s="35">
        <v>34.79</v>
      </c>
      <c r="AI100" s="35">
        <v>32.619999999999997</v>
      </c>
      <c r="AJ100" s="35">
        <v>34.299999999999997</v>
      </c>
      <c r="AK100" s="35">
        <v>32.14</v>
      </c>
      <c r="AL100" s="35">
        <v>33.979999999999997</v>
      </c>
      <c r="AM100" s="35">
        <v>33.72</v>
      </c>
      <c r="AN100" s="35">
        <v>33.590000000000003</v>
      </c>
      <c r="AO100" s="35">
        <v>32.26</v>
      </c>
      <c r="AP100" s="35">
        <v>31.92</v>
      </c>
      <c r="AQ100" s="35">
        <v>31.62</v>
      </c>
      <c r="AR100" s="35">
        <v>32.840000000000003</v>
      </c>
      <c r="AS100" s="35">
        <v>31.98</v>
      </c>
      <c r="AT100" s="35">
        <v>33.31</v>
      </c>
      <c r="AU100" s="35">
        <v>34.130000000000003</v>
      </c>
      <c r="AV100" s="35">
        <v>33.450000000000003</v>
      </c>
      <c r="AW100" s="35">
        <v>31.96</v>
      </c>
      <c r="AX100" s="35">
        <v>30.6</v>
      </c>
      <c r="AY100" s="35">
        <v>34.57</v>
      </c>
      <c r="AZ100" s="35">
        <v>32.54</v>
      </c>
      <c r="BA100" s="32">
        <f t="shared" si="2"/>
        <v>33.279069767441861</v>
      </c>
      <c r="BB100" s="59">
        <f t="shared" si="3"/>
        <v>89.583333333333343</v>
      </c>
    </row>
    <row r="101" spans="1:54" x14ac:dyDescent="0.25">
      <c r="A101" s="23">
        <v>113</v>
      </c>
      <c r="B101" s="23" t="s">
        <v>522</v>
      </c>
      <c r="C101" s="23" t="s">
        <v>330</v>
      </c>
      <c r="D101" s="23" t="s">
        <v>111</v>
      </c>
      <c r="E101" s="34">
        <v>28.68</v>
      </c>
      <c r="F101" s="34">
        <v>29.89</v>
      </c>
      <c r="G101" s="34">
        <v>29.48</v>
      </c>
      <c r="H101" s="34">
        <v>29.88</v>
      </c>
      <c r="I101" s="34">
        <v>29.24</v>
      </c>
      <c r="J101" s="34">
        <v>30.59</v>
      </c>
      <c r="K101" s="34">
        <v>28.12</v>
      </c>
      <c r="L101" s="34">
        <v>29.15</v>
      </c>
      <c r="M101" s="34">
        <v>29.87</v>
      </c>
      <c r="N101" s="34">
        <v>31.53</v>
      </c>
      <c r="O101" s="34">
        <v>28.93</v>
      </c>
      <c r="P101" s="34">
        <v>29.22</v>
      </c>
      <c r="Q101" s="34">
        <v>29.82</v>
      </c>
      <c r="R101" s="34">
        <v>31.53</v>
      </c>
      <c r="S101" s="34">
        <v>29.43</v>
      </c>
      <c r="T101" s="34">
        <v>30.26</v>
      </c>
      <c r="U101" s="34">
        <v>30.91</v>
      </c>
      <c r="V101" s="34">
        <v>28.6</v>
      </c>
      <c r="W101" s="34">
        <v>29.35</v>
      </c>
      <c r="X101" s="34">
        <v>29.16</v>
      </c>
      <c r="Y101" s="34">
        <v>29.77</v>
      </c>
      <c r="Z101" s="34">
        <v>29.81</v>
      </c>
      <c r="AA101" s="34">
        <v>30.66</v>
      </c>
      <c r="AB101" s="34">
        <v>28.87</v>
      </c>
      <c r="AC101" s="34">
        <v>27.93</v>
      </c>
      <c r="AD101" s="34">
        <v>28.88</v>
      </c>
      <c r="AE101" s="34">
        <v>31.1</v>
      </c>
      <c r="AF101" s="34">
        <v>29.85</v>
      </c>
      <c r="AG101" s="34">
        <v>29.48</v>
      </c>
      <c r="AH101" s="34">
        <v>30.11</v>
      </c>
      <c r="AI101" s="34">
        <v>28.73</v>
      </c>
      <c r="AJ101" s="34">
        <v>29.98</v>
      </c>
      <c r="AK101" s="34">
        <v>28.72</v>
      </c>
      <c r="AL101" s="34">
        <v>28.61</v>
      </c>
      <c r="AM101" s="34">
        <v>29.76</v>
      </c>
      <c r="AN101" s="34">
        <v>30.2</v>
      </c>
      <c r="AO101" s="34">
        <v>29.47</v>
      </c>
      <c r="AP101" s="34">
        <v>29.08</v>
      </c>
      <c r="AQ101" s="34">
        <v>28.05</v>
      </c>
      <c r="AR101" s="34">
        <v>29.01</v>
      </c>
      <c r="AS101" s="34">
        <v>29.51</v>
      </c>
      <c r="AT101" s="34">
        <v>29.53</v>
      </c>
      <c r="AU101" s="34">
        <v>30.11</v>
      </c>
      <c r="AV101" s="34">
        <v>28.69</v>
      </c>
      <c r="AW101" s="34">
        <v>28.54</v>
      </c>
      <c r="AX101" s="34">
        <v>28.62</v>
      </c>
      <c r="AY101" s="34">
        <v>29.46</v>
      </c>
      <c r="AZ101" s="34">
        <v>28.85</v>
      </c>
      <c r="BA101" s="32">
        <f t="shared" si="2"/>
        <v>29.479583333333327</v>
      </c>
      <c r="BB101" s="59">
        <f t="shared" si="3"/>
        <v>100</v>
      </c>
    </row>
    <row r="102" spans="1:54" x14ac:dyDescent="0.25">
      <c r="A102" s="24">
        <v>114</v>
      </c>
      <c r="B102" s="24" t="s">
        <v>523</v>
      </c>
      <c r="C102" s="24" t="s">
        <v>331</v>
      </c>
      <c r="D102" s="24" t="s">
        <v>112</v>
      </c>
      <c r="E102" s="35">
        <v>32.9</v>
      </c>
      <c r="F102" s="35">
        <v>32.81</v>
      </c>
      <c r="G102" s="35">
        <v>32.24</v>
      </c>
      <c r="H102" s="63"/>
      <c r="I102" s="35">
        <v>34.89</v>
      </c>
      <c r="J102" s="35"/>
      <c r="K102" s="63"/>
      <c r="L102" s="63"/>
      <c r="M102" s="35">
        <v>32.659999999999997</v>
      </c>
      <c r="N102" s="67"/>
      <c r="O102" s="35">
        <v>31.95</v>
      </c>
      <c r="P102" s="35">
        <v>33.22</v>
      </c>
      <c r="Q102" s="63"/>
      <c r="R102" s="35"/>
      <c r="S102" s="67"/>
      <c r="T102" s="35">
        <v>33.49</v>
      </c>
      <c r="U102" s="63"/>
      <c r="V102" s="35">
        <v>32.93</v>
      </c>
      <c r="W102" s="35">
        <v>34.479999999999997</v>
      </c>
      <c r="X102" s="35">
        <v>32.49</v>
      </c>
      <c r="Y102" s="35">
        <v>32.85</v>
      </c>
      <c r="Z102" s="35">
        <v>34.54</v>
      </c>
      <c r="AA102" s="35">
        <v>34.89</v>
      </c>
      <c r="AB102" s="67"/>
      <c r="AC102" s="35">
        <v>34.619999999999997</v>
      </c>
      <c r="AD102" s="35">
        <v>34.15</v>
      </c>
      <c r="AE102" s="67"/>
      <c r="AF102" s="35">
        <v>34.049999999999997</v>
      </c>
      <c r="AG102" s="35">
        <v>33.22</v>
      </c>
      <c r="AH102" s="35">
        <v>34.86</v>
      </c>
      <c r="AI102" s="35">
        <v>32.450000000000003</v>
      </c>
      <c r="AJ102" s="35">
        <v>33.49</v>
      </c>
      <c r="AK102" s="35">
        <v>32.99</v>
      </c>
      <c r="AL102" s="35">
        <v>33.25</v>
      </c>
      <c r="AM102" s="35">
        <v>33.64</v>
      </c>
      <c r="AN102" s="35">
        <v>34.22</v>
      </c>
      <c r="AO102" s="35">
        <v>30.84</v>
      </c>
      <c r="AP102" s="35">
        <v>31.8</v>
      </c>
      <c r="AQ102" s="35">
        <v>30.82</v>
      </c>
      <c r="AR102" s="35">
        <v>32.200000000000003</v>
      </c>
      <c r="AS102" s="35">
        <v>31.93</v>
      </c>
      <c r="AT102" s="35">
        <v>32.51</v>
      </c>
      <c r="AU102" s="35">
        <v>34.78</v>
      </c>
      <c r="AV102" s="35">
        <v>33.840000000000003</v>
      </c>
      <c r="AW102" s="35">
        <v>34.32</v>
      </c>
      <c r="AX102" s="35">
        <v>29.14</v>
      </c>
      <c r="AY102" s="67"/>
      <c r="AZ102" s="35">
        <v>32.94</v>
      </c>
      <c r="BA102" s="32">
        <f t="shared" si="2"/>
        <v>33.122222222222234</v>
      </c>
      <c r="BB102" s="73">
        <f t="shared" si="3"/>
        <v>75</v>
      </c>
    </row>
    <row r="103" spans="1:54" x14ac:dyDescent="0.25">
      <c r="A103" s="23">
        <v>115</v>
      </c>
      <c r="B103" s="23" t="s">
        <v>524</v>
      </c>
      <c r="C103" s="23" t="s">
        <v>332</v>
      </c>
      <c r="D103" s="23" t="s">
        <v>113</v>
      </c>
      <c r="E103" s="34">
        <v>30.16</v>
      </c>
      <c r="F103" s="34">
        <v>32.08</v>
      </c>
      <c r="G103" s="34">
        <v>31</v>
      </c>
      <c r="H103" s="34">
        <v>31.68</v>
      </c>
      <c r="I103" s="34">
        <v>32.17</v>
      </c>
      <c r="J103" s="34">
        <v>32.299999999999997</v>
      </c>
      <c r="K103" s="34">
        <v>29.92</v>
      </c>
      <c r="L103" s="34">
        <v>31.93</v>
      </c>
      <c r="M103" s="34">
        <v>31.57</v>
      </c>
      <c r="N103" s="34">
        <v>32.479999999999997</v>
      </c>
      <c r="O103" s="34">
        <v>31.02</v>
      </c>
      <c r="P103" s="34">
        <v>31.08</v>
      </c>
      <c r="Q103" s="34">
        <v>31.49</v>
      </c>
      <c r="R103" s="34">
        <v>33.549999999999997</v>
      </c>
      <c r="S103" s="34">
        <v>30.88</v>
      </c>
      <c r="T103" s="34">
        <v>32.869999999999997</v>
      </c>
      <c r="U103" s="34">
        <v>33.68</v>
      </c>
      <c r="V103" s="34">
        <v>30.32</v>
      </c>
      <c r="W103" s="34">
        <v>30.69</v>
      </c>
      <c r="X103" s="34">
        <v>30.73</v>
      </c>
      <c r="Y103" s="34">
        <v>30.77</v>
      </c>
      <c r="Z103" s="34">
        <v>30.75</v>
      </c>
      <c r="AA103" s="34">
        <v>33.61</v>
      </c>
      <c r="AB103" s="34">
        <v>30.95</v>
      </c>
      <c r="AC103" s="34">
        <v>29.93</v>
      </c>
      <c r="AD103" s="34">
        <v>30.85</v>
      </c>
      <c r="AE103" s="34">
        <v>32.69</v>
      </c>
      <c r="AF103" s="34">
        <v>31.69</v>
      </c>
      <c r="AG103" s="34">
        <v>31.2</v>
      </c>
      <c r="AH103" s="34">
        <v>31.51</v>
      </c>
      <c r="AI103" s="34">
        <v>30.87</v>
      </c>
      <c r="AJ103" s="34">
        <v>31.99</v>
      </c>
      <c r="AK103" s="34">
        <v>30.83</v>
      </c>
      <c r="AL103" s="34">
        <v>30.26</v>
      </c>
      <c r="AM103" s="34">
        <v>31.17</v>
      </c>
      <c r="AN103" s="34">
        <v>30.83</v>
      </c>
      <c r="AO103" s="34">
        <v>31.44</v>
      </c>
      <c r="AP103" s="34">
        <v>30.92</v>
      </c>
      <c r="AQ103" s="34">
        <v>29.98</v>
      </c>
      <c r="AR103" s="34">
        <v>30.58</v>
      </c>
      <c r="AS103" s="34">
        <v>31.18</v>
      </c>
      <c r="AT103" s="34">
        <v>31.44</v>
      </c>
      <c r="AU103" s="34">
        <v>32.01</v>
      </c>
      <c r="AV103" s="34">
        <v>30.13</v>
      </c>
      <c r="AW103" s="34">
        <v>30.07</v>
      </c>
      <c r="AX103" s="34">
        <v>30.53</v>
      </c>
      <c r="AY103" s="34">
        <v>30.59</v>
      </c>
      <c r="AZ103" s="34">
        <v>30.12</v>
      </c>
      <c r="BA103" s="32">
        <f t="shared" si="2"/>
        <v>31.260208333333338</v>
      </c>
      <c r="BB103" s="59">
        <f t="shared" si="3"/>
        <v>100</v>
      </c>
    </row>
    <row r="104" spans="1:54" x14ac:dyDescent="0.25">
      <c r="A104" s="24">
        <v>116</v>
      </c>
      <c r="B104" s="24" t="s">
        <v>525</v>
      </c>
      <c r="C104" s="24" t="s">
        <v>333</v>
      </c>
      <c r="D104" s="24" t="s">
        <v>114</v>
      </c>
      <c r="E104" s="35">
        <v>32.72</v>
      </c>
      <c r="F104" s="63"/>
      <c r="G104" s="63"/>
      <c r="H104" s="67"/>
      <c r="I104" s="35">
        <v>34.700000000000003</v>
      </c>
      <c r="J104" s="63"/>
      <c r="K104" s="35">
        <v>32</v>
      </c>
      <c r="L104" s="35">
        <v>33.06</v>
      </c>
      <c r="M104" s="35">
        <v>33.86</v>
      </c>
      <c r="N104" s="63"/>
      <c r="O104" s="35">
        <v>32.43</v>
      </c>
      <c r="P104" s="35">
        <v>32.5</v>
      </c>
      <c r="Q104" s="35">
        <v>32.71</v>
      </c>
      <c r="R104" s="63"/>
      <c r="S104" s="35">
        <v>33.11</v>
      </c>
      <c r="T104" s="63"/>
      <c r="U104" s="67"/>
      <c r="V104" s="35">
        <v>34.83</v>
      </c>
      <c r="W104" s="35">
        <v>32.99</v>
      </c>
      <c r="X104" s="35">
        <v>33.090000000000003</v>
      </c>
      <c r="Y104" s="35">
        <v>33.92</v>
      </c>
      <c r="Z104" s="35">
        <v>32.96</v>
      </c>
      <c r="AA104" s="35">
        <v>33.67</v>
      </c>
      <c r="AB104" s="35">
        <v>33.58</v>
      </c>
      <c r="AC104" s="35">
        <v>32.479999999999997</v>
      </c>
      <c r="AD104" s="35">
        <v>31.87</v>
      </c>
      <c r="AE104" s="35">
        <v>33.32</v>
      </c>
      <c r="AF104" s="35">
        <v>33.58</v>
      </c>
      <c r="AG104" s="35">
        <v>32.75</v>
      </c>
      <c r="AH104" s="35">
        <v>33.61</v>
      </c>
      <c r="AI104" s="35">
        <v>33.130000000000003</v>
      </c>
      <c r="AJ104" s="67"/>
      <c r="AK104" s="63"/>
      <c r="AL104" s="35">
        <v>32.47</v>
      </c>
      <c r="AM104" s="35">
        <v>32.56</v>
      </c>
      <c r="AN104" s="35">
        <v>33.229999999999997</v>
      </c>
      <c r="AO104" s="35">
        <v>33.53</v>
      </c>
      <c r="AP104" s="35">
        <v>33.479999999999997</v>
      </c>
      <c r="AQ104" s="35">
        <v>32.21</v>
      </c>
      <c r="AR104" s="35">
        <v>34.299999999999997</v>
      </c>
      <c r="AS104" s="35">
        <v>33.6</v>
      </c>
      <c r="AT104" s="35">
        <v>33.770000000000003</v>
      </c>
      <c r="AU104" s="35">
        <v>34.04</v>
      </c>
      <c r="AV104" s="35">
        <v>32.44</v>
      </c>
      <c r="AW104" s="35">
        <v>32.67</v>
      </c>
      <c r="AX104" s="35">
        <v>33.53</v>
      </c>
      <c r="AY104" s="35">
        <v>34.14</v>
      </c>
      <c r="AZ104" s="35">
        <v>33.86</v>
      </c>
      <c r="BA104" s="32">
        <f t="shared" si="2"/>
        <v>33.228947368421053</v>
      </c>
      <c r="BB104" s="73">
        <f t="shared" si="3"/>
        <v>79.166666666666657</v>
      </c>
    </row>
    <row r="105" spans="1:54" x14ac:dyDescent="0.25">
      <c r="A105" s="23">
        <v>117</v>
      </c>
      <c r="B105" s="23" t="s">
        <v>526</v>
      </c>
      <c r="C105" s="23" t="s">
        <v>334</v>
      </c>
      <c r="D105" s="23" t="s">
        <v>115</v>
      </c>
      <c r="E105" s="34">
        <v>26.6</v>
      </c>
      <c r="F105" s="34">
        <v>28.88</v>
      </c>
      <c r="G105" s="34">
        <v>27.98</v>
      </c>
      <c r="H105" s="34">
        <v>29.22</v>
      </c>
      <c r="I105" s="34">
        <v>28.08</v>
      </c>
      <c r="J105" s="34">
        <v>30.06</v>
      </c>
      <c r="K105" s="34">
        <v>26.88</v>
      </c>
      <c r="L105" s="34">
        <v>28.43</v>
      </c>
      <c r="M105" s="34">
        <v>28.82</v>
      </c>
      <c r="N105" s="34">
        <v>29.84</v>
      </c>
      <c r="O105" s="34">
        <v>27.49</v>
      </c>
      <c r="P105" s="34">
        <v>27.82</v>
      </c>
      <c r="Q105" s="34">
        <v>27.62</v>
      </c>
      <c r="R105" s="34">
        <v>29.56</v>
      </c>
      <c r="S105" s="34">
        <v>27.55</v>
      </c>
      <c r="T105" s="34">
        <v>29.83</v>
      </c>
      <c r="U105" s="34">
        <v>30.33</v>
      </c>
      <c r="V105" s="34">
        <v>28.01</v>
      </c>
      <c r="W105" s="34">
        <v>27.69</v>
      </c>
      <c r="X105" s="34">
        <v>27.57</v>
      </c>
      <c r="Y105" s="34">
        <v>27.78</v>
      </c>
      <c r="Z105" s="34">
        <v>28.1</v>
      </c>
      <c r="AA105" s="34">
        <v>29.11</v>
      </c>
      <c r="AB105" s="34">
        <v>28.04</v>
      </c>
      <c r="AC105" s="34">
        <v>27.51</v>
      </c>
      <c r="AD105" s="34">
        <v>27.3</v>
      </c>
      <c r="AE105" s="34">
        <v>29.53</v>
      </c>
      <c r="AF105" s="34">
        <v>28.95</v>
      </c>
      <c r="AG105" s="34">
        <v>28.3</v>
      </c>
      <c r="AH105" s="34">
        <v>28.64</v>
      </c>
      <c r="AI105" s="34">
        <v>27.34</v>
      </c>
      <c r="AJ105" s="34">
        <v>28.63</v>
      </c>
      <c r="AK105" s="34">
        <v>28.28</v>
      </c>
      <c r="AL105" s="34">
        <v>26.96</v>
      </c>
      <c r="AM105" s="34">
        <v>27.45</v>
      </c>
      <c r="AN105" s="34">
        <v>27.75</v>
      </c>
      <c r="AO105" s="34">
        <v>27.92</v>
      </c>
      <c r="AP105" s="34">
        <v>27.91</v>
      </c>
      <c r="AQ105" s="34">
        <v>26.83</v>
      </c>
      <c r="AR105" s="34">
        <v>27.75</v>
      </c>
      <c r="AS105" s="34">
        <v>28.47</v>
      </c>
      <c r="AT105" s="34">
        <v>28.28</v>
      </c>
      <c r="AU105" s="34">
        <v>28.18</v>
      </c>
      <c r="AV105" s="34">
        <v>26.64</v>
      </c>
      <c r="AW105" s="34">
        <v>26.68</v>
      </c>
      <c r="AX105" s="34">
        <v>27.65</v>
      </c>
      <c r="AY105" s="34">
        <v>28.09</v>
      </c>
      <c r="AZ105" s="34">
        <v>27.54</v>
      </c>
      <c r="BA105" s="32">
        <f t="shared" si="2"/>
        <v>28.122291666666673</v>
      </c>
      <c r="BB105" s="59">
        <f t="shared" si="3"/>
        <v>100</v>
      </c>
    </row>
    <row r="106" spans="1:54" s="31" customFormat="1" x14ac:dyDescent="0.25">
      <c r="A106" s="23">
        <v>119</v>
      </c>
      <c r="B106" s="23" t="s">
        <v>528</v>
      </c>
      <c r="C106" s="23" t="s">
        <v>336</v>
      </c>
      <c r="D106" s="23" t="s">
        <v>117</v>
      </c>
      <c r="E106" s="34">
        <v>30.74</v>
      </c>
      <c r="F106" s="34">
        <v>31.61</v>
      </c>
      <c r="G106" s="34">
        <v>30.43</v>
      </c>
      <c r="H106" s="34">
        <v>32.31</v>
      </c>
      <c r="I106" s="34">
        <v>31.57</v>
      </c>
      <c r="J106" s="34">
        <v>32.520000000000003</v>
      </c>
      <c r="K106" s="34">
        <v>30.18</v>
      </c>
      <c r="L106" s="34">
        <v>31.61</v>
      </c>
      <c r="M106" s="34">
        <v>30.95</v>
      </c>
      <c r="N106" s="34">
        <v>32.44</v>
      </c>
      <c r="O106" s="34">
        <v>30.72</v>
      </c>
      <c r="P106" s="34">
        <v>30.79</v>
      </c>
      <c r="Q106" s="34">
        <v>31.45</v>
      </c>
      <c r="R106" s="34">
        <v>32.85</v>
      </c>
      <c r="S106" s="34">
        <v>30.55</v>
      </c>
      <c r="T106" s="34">
        <v>31.85</v>
      </c>
      <c r="U106" s="34">
        <v>33.15</v>
      </c>
      <c r="V106" s="34">
        <v>31.31</v>
      </c>
      <c r="W106" s="34">
        <v>30.8</v>
      </c>
      <c r="X106" s="34">
        <v>31.25</v>
      </c>
      <c r="Y106" s="34">
        <v>30.5</v>
      </c>
      <c r="Z106" s="34">
        <v>31.73</v>
      </c>
      <c r="AA106" s="34">
        <v>33.020000000000003</v>
      </c>
      <c r="AB106" s="34">
        <v>30.81</v>
      </c>
      <c r="AC106" s="34">
        <v>31.55</v>
      </c>
      <c r="AD106" s="34">
        <v>30.76</v>
      </c>
      <c r="AE106" s="34">
        <v>33.130000000000003</v>
      </c>
      <c r="AF106" s="34">
        <v>31.63</v>
      </c>
      <c r="AG106" s="34">
        <v>31.05</v>
      </c>
      <c r="AH106" s="34">
        <v>32.44</v>
      </c>
      <c r="AI106" s="34">
        <v>30.34</v>
      </c>
      <c r="AJ106" s="34">
        <v>31.91</v>
      </c>
      <c r="AK106" s="34">
        <v>30.17</v>
      </c>
      <c r="AL106" s="34">
        <v>30.54</v>
      </c>
      <c r="AM106" s="34">
        <v>30.06</v>
      </c>
      <c r="AN106" s="34">
        <v>31.27</v>
      </c>
      <c r="AO106" s="34">
        <v>29.77</v>
      </c>
      <c r="AP106" s="34">
        <v>29.7</v>
      </c>
      <c r="AQ106" s="34">
        <v>29.52</v>
      </c>
      <c r="AR106" s="34">
        <v>29.46</v>
      </c>
      <c r="AS106" s="34">
        <v>29.9</v>
      </c>
      <c r="AT106" s="34">
        <v>30.77</v>
      </c>
      <c r="AU106" s="34">
        <v>32.07</v>
      </c>
      <c r="AV106" s="34">
        <v>30.5</v>
      </c>
      <c r="AW106" s="34">
        <v>29.85</v>
      </c>
      <c r="AX106" s="34">
        <v>28.58</v>
      </c>
      <c r="AY106" s="34">
        <v>31.89</v>
      </c>
      <c r="AZ106" s="34">
        <v>30</v>
      </c>
      <c r="BA106" s="32">
        <f t="shared" si="2"/>
        <v>31.083333333333329</v>
      </c>
      <c r="BB106" s="59">
        <f t="shared" si="3"/>
        <v>100</v>
      </c>
    </row>
    <row r="107" spans="1:54" s="31" customFormat="1" x14ac:dyDescent="0.25">
      <c r="A107" s="24">
        <v>120</v>
      </c>
      <c r="B107" s="24" t="s">
        <v>529</v>
      </c>
      <c r="C107" s="24" t="s">
        <v>337</v>
      </c>
      <c r="D107" s="24" t="s">
        <v>118</v>
      </c>
      <c r="E107" s="35">
        <v>30.65</v>
      </c>
      <c r="F107" s="35">
        <v>31.43</v>
      </c>
      <c r="G107" s="35">
        <v>30.94</v>
      </c>
      <c r="H107" s="42"/>
      <c r="I107" s="35">
        <v>31.56</v>
      </c>
      <c r="J107" s="35">
        <v>32.549999999999997</v>
      </c>
      <c r="K107" s="35">
        <v>30.21</v>
      </c>
      <c r="L107" s="35">
        <v>31.76</v>
      </c>
      <c r="M107" s="35">
        <v>32.020000000000003</v>
      </c>
      <c r="N107" s="35">
        <v>33.03</v>
      </c>
      <c r="O107" s="35">
        <v>31.01</v>
      </c>
      <c r="P107" s="35">
        <v>31.01</v>
      </c>
      <c r="Q107" s="35">
        <v>32.07</v>
      </c>
      <c r="R107" s="35">
        <v>32.69</v>
      </c>
      <c r="S107" s="35">
        <v>31.16</v>
      </c>
      <c r="T107" s="35">
        <v>31.84</v>
      </c>
      <c r="U107" s="35">
        <v>33.049999999999997</v>
      </c>
      <c r="V107" s="35">
        <v>29.02</v>
      </c>
      <c r="W107" s="35">
        <v>31.28</v>
      </c>
      <c r="X107" s="35">
        <v>30.76</v>
      </c>
      <c r="Y107" s="35">
        <v>30.69</v>
      </c>
      <c r="Z107" s="35">
        <v>30.82</v>
      </c>
      <c r="AA107" s="35">
        <v>32.44</v>
      </c>
      <c r="AB107" s="35">
        <v>30.25</v>
      </c>
      <c r="AC107" s="35">
        <v>28.85</v>
      </c>
      <c r="AD107" s="35">
        <v>30.67</v>
      </c>
      <c r="AE107" s="35">
        <v>33.229999999999997</v>
      </c>
      <c r="AF107" s="35">
        <v>31.92</v>
      </c>
      <c r="AG107" s="35">
        <v>30.97</v>
      </c>
      <c r="AH107" s="35">
        <v>31.53</v>
      </c>
      <c r="AI107" s="35">
        <v>30.7</v>
      </c>
      <c r="AJ107" s="35">
        <v>32.049999999999997</v>
      </c>
      <c r="AK107" s="35">
        <v>29.76</v>
      </c>
      <c r="AL107" s="35">
        <v>30</v>
      </c>
      <c r="AM107" s="35">
        <v>31.18</v>
      </c>
      <c r="AN107" s="35">
        <v>31.69</v>
      </c>
      <c r="AO107" s="35">
        <v>31.45</v>
      </c>
      <c r="AP107" s="35">
        <v>30.66</v>
      </c>
      <c r="AQ107" s="35">
        <v>30.26</v>
      </c>
      <c r="AR107" s="35">
        <v>30.52</v>
      </c>
      <c r="AS107" s="35">
        <v>30.88</v>
      </c>
      <c r="AT107" s="35">
        <v>31.12</v>
      </c>
      <c r="AU107" s="35">
        <v>32.57</v>
      </c>
      <c r="AV107" s="35">
        <v>30.98</v>
      </c>
      <c r="AW107" s="35">
        <v>30.07</v>
      </c>
      <c r="AX107" s="35">
        <v>29.99</v>
      </c>
      <c r="AY107" s="35">
        <v>30.56</v>
      </c>
      <c r="AZ107" s="35">
        <v>30.02</v>
      </c>
      <c r="BA107" s="32">
        <f t="shared" si="2"/>
        <v>31.146170212765959</v>
      </c>
      <c r="BB107" s="59">
        <f t="shared" si="3"/>
        <v>97.916666666666657</v>
      </c>
    </row>
    <row r="108" spans="1:54" s="31" customFormat="1" x14ac:dyDescent="0.25">
      <c r="A108" s="23">
        <v>121</v>
      </c>
      <c r="B108" s="23" t="s">
        <v>530</v>
      </c>
      <c r="C108" s="23" t="s">
        <v>338</v>
      </c>
      <c r="D108" s="23" t="s">
        <v>119</v>
      </c>
      <c r="E108" s="34">
        <v>29.92</v>
      </c>
      <c r="F108" s="34">
        <v>32.92</v>
      </c>
      <c r="G108" s="34">
        <v>31.08</v>
      </c>
      <c r="H108" s="34">
        <v>32.22</v>
      </c>
      <c r="I108" s="34">
        <v>31.92</v>
      </c>
      <c r="J108" s="34">
        <v>33.33</v>
      </c>
      <c r="K108" s="34">
        <v>30.73</v>
      </c>
      <c r="L108" s="34">
        <v>32.85</v>
      </c>
      <c r="M108" s="34">
        <v>31.98</v>
      </c>
      <c r="N108" s="34">
        <v>33.840000000000003</v>
      </c>
      <c r="O108" s="34">
        <v>31.12</v>
      </c>
      <c r="P108" s="34">
        <v>30.98</v>
      </c>
      <c r="Q108" s="34">
        <v>31.28</v>
      </c>
      <c r="R108" s="34">
        <v>33.159999999999997</v>
      </c>
      <c r="S108" s="34">
        <v>30.96</v>
      </c>
      <c r="T108" s="34">
        <v>33.58</v>
      </c>
      <c r="U108" s="34">
        <v>33.93</v>
      </c>
      <c r="V108" s="34">
        <v>30.66</v>
      </c>
      <c r="W108" s="34">
        <v>31.14</v>
      </c>
      <c r="X108" s="34">
        <v>30.83</v>
      </c>
      <c r="Y108" s="34">
        <v>30.83</v>
      </c>
      <c r="Z108" s="34">
        <v>31.13</v>
      </c>
      <c r="AA108" s="34">
        <v>33.020000000000003</v>
      </c>
      <c r="AB108" s="34">
        <v>31.18</v>
      </c>
      <c r="AC108" s="34">
        <v>30.57</v>
      </c>
      <c r="AD108" s="34">
        <v>30.85</v>
      </c>
      <c r="AE108" s="34">
        <v>32.76</v>
      </c>
      <c r="AF108" s="34">
        <v>32.67</v>
      </c>
      <c r="AG108" s="34">
        <v>31.76</v>
      </c>
      <c r="AH108" s="34">
        <v>32.18</v>
      </c>
      <c r="AI108" s="34">
        <v>30.87</v>
      </c>
      <c r="AJ108" s="34">
        <v>32.46</v>
      </c>
      <c r="AK108" s="34">
        <v>31.02</v>
      </c>
      <c r="AL108" s="34">
        <v>30.01</v>
      </c>
      <c r="AM108" s="34">
        <v>30.19</v>
      </c>
      <c r="AN108" s="34">
        <v>30.95</v>
      </c>
      <c r="AO108" s="34">
        <v>31.15</v>
      </c>
      <c r="AP108" s="34">
        <v>30.93</v>
      </c>
      <c r="AQ108" s="34">
        <v>30.14</v>
      </c>
      <c r="AR108" s="34">
        <v>30.53</v>
      </c>
      <c r="AS108" s="34">
        <v>30.86</v>
      </c>
      <c r="AT108" s="34">
        <v>30.94</v>
      </c>
      <c r="AU108" s="34">
        <v>31.78</v>
      </c>
      <c r="AV108" s="34">
        <v>30.08</v>
      </c>
      <c r="AW108" s="34">
        <v>29.89</v>
      </c>
      <c r="AX108" s="34">
        <v>31.13</v>
      </c>
      <c r="AY108" s="34">
        <v>31.32</v>
      </c>
      <c r="AZ108" s="34">
        <v>30.81</v>
      </c>
      <c r="BA108" s="32">
        <f t="shared" si="2"/>
        <v>31.467500000000001</v>
      </c>
      <c r="BB108" s="59">
        <f t="shared" si="3"/>
        <v>100</v>
      </c>
    </row>
    <row r="109" spans="1:54" s="31" customFormat="1" x14ac:dyDescent="0.25">
      <c r="A109" s="24">
        <v>122</v>
      </c>
      <c r="B109" s="24" t="s">
        <v>531</v>
      </c>
      <c r="C109" s="24" t="s">
        <v>339</v>
      </c>
      <c r="D109" s="4" t="s">
        <v>120</v>
      </c>
      <c r="E109" s="35">
        <v>30.21</v>
      </c>
      <c r="F109" s="35">
        <v>31.92</v>
      </c>
      <c r="G109" s="35">
        <v>31.48</v>
      </c>
      <c r="H109" s="35">
        <v>32.770000000000003</v>
      </c>
      <c r="I109" s="35">
        <v>32.1</v>
      </c>
      <c r="J109" s="35">
        <v>32.869999999999997</v>
      </c>
      <c r="K109" s="35">
        <v>30.55</v>
      </c>
      <c r="L109" s="35">
        <v>31.84</v>
      </c>
      <c r="M109" s="35">
        <v>32.21</v>
      </c>
      <c r="N109" s="35">
        <v>33.74</v>
      </c>
      <c r="O109" s="35">
        <v>31.26</v>
      </c>
      <c r="P109" s="35">
        <v>31.28</v>
      </c>
      <c r="Q109" s="35">
        <v>31.82</v>
      </c>
      <c r="R109" s="35">
        <v>33.659999999999997</v>
      </c>
      <c r="S109" s="35">
        <v>31.27</v>
      </c>
      <c r="T109" s="35">
        <v>32.83</v>
      </c>
      <c r="U109" s="35">
        <v>34.11</v>
      </c>
      <c r="V109" s="35">
        <v>31.02</v>
      </c>
      <c r="W109" s="35">
        <v>30.97</v>
      </c>
      <c r="X109" s="35">
        <v>31.15</v>
      </c>
      <c r="Y109" s="35">
        <v>31.1</v>
      </c>
      <c r="Z109" s="35">
        <v>31.73</v>
      </c>
      <c r="AA109" s="35">
        <v>32.78</v>
      </c>
      <c r="AB109" s="35">
        <v>31.5</v>
      </c>
      <c r="AC109" s="35">
        <v>31.2</v>
      </c>
      <c r="AD109" s="35">
        <v>31</v>
      </c>
      <c r="AE109" s="35">
        <v>33.74</v>
      </c>
      <c r="AF109" s="35">
        <v>32.229999999999997</v>
      </c>
      <c r="AG109" s="35">
        <v>32.299999999999997</v>
      </c>
      <c r="AH109" s="35">
        <v>32.24</v>
      </c>
      <c r="AI109" s="35">
        <v>31.08</v>
      </c>
      <c r="AJ109" s="35">
        <v>31.87</v>
      </c>
      <c r="AK109" s="35">
        <v>31.53</v>
      </c>
      <c r="AL109" s="35">
        <v>30.84</v>
      </c>
      <c r="AM109" s="35">
        <v>30.82</v>
      </c>
      <c r="AN109" s="35">
        <v>30.9</v>
      </c>
      <c r="AO109" s="35">
        <v>32.15</v>
      </c>
      <c r="AP109" s="35">
        <v>31.07</v>
      </c>
      <c r="AQ109" s="35">
        <v>29.91</v>
      </c>
      <c r="AR109" s="35">
        <v>31.03</v>
      </c>
      <c r="AS109" s="35">
        <v>31.24</v>
      </c>
      <c r="AT109" s="35">
        <v>31.2</v>
      </c>
      <c r="AU109" s="35">
        <v>32.090000000000003</v>
      </c>
      <c r="AV109" s="35">
        <v>30.48</v>
      </c>
      <c r="AW109" s="35">
        <v>30.85</v>
      </c>
      <c r="AX109" s="35">
        <v>30.94</v>
      </c>
      <c r="AY109" s="35">
        <v>31.64</v>
      </c>
      <c r="AZ109" s="35">
        <v>30.86</v>
      </c>
      <c r="BA109" s="32">
        <f t="shared" si="2"/>
        <v>31.653750000000002</v>
      </c>
      <c r="BB109" s="59">
        <f t="shared" si="3"/>
        <v>100</v>
      </c>
    </row>
    <row r="110" spans="1:54" s="31" customFormat="1" x14ac:dyDescent="0.25">
      <c r="A110" s="23">
        <v>123</v>
      </c>
      <c r="B110" s="23" t="s">
        <v>532</v>
      </c>
      <c r="C110" s="23" t="s">
        <v>340</v>
      </c>
      <c r="D110" s="23" t="s">
        <v>121</v>
      </c>
      <c r="E110" s="34">
        <v>27.52</v>
      </c>
      <c r="F110" s="34">
        <v>30.5</v>
      </c>
      <c r="G110" s="34">
        <v>28.99</v>
      </c>
      <c r="H110" s="34">
        <v>30.47</v>
      </c>
      <c r="I110" s="34">
        <v>29.56</v>
      </c>
      <c r="J110" s="34">
        <v>31.1</v>
      </c>
      <c r="K110" s="34">
        <v>27.9</v>
      </c>
      <c r="L110" s="34">
        <v>29.66</v>
      </c>
      <c r="M110" s="34">
        <v>29.99</v>
      </c>
      <c r="N110" s="34">
        <v>31.78</v>
      </c>
      <c r="O110" s="34">
        <v>29.26</v>
      </c>
      <c r="P110" s="34">
        <v>29.3</v>
      </c>
      <c r="Q110" s="34">
        <v>28.86</v>
      </c>
      <c r="R110" s="34">
        <v>30.75</v>
      </c>
      <c r="S110" s="34">
        <v>28.64</v>
      </c>
      <c r="T110" s="34">
        <v>30.99</v>
      </c>
      <c r="U110" s="34">
        <v>31.52</v>
      </c>
      <c r="V110" s="34">
        <v>29.58</v>
      </c>
      <c r="W110" s="34">
        <v>28.74</v>
      </c>
      <c r="X110" s="34">
        <v>28.74</v>
      </c>
      <c r="Y110" s="34">
        <v>28.8</v>
      </c>
      <c r="Z110" s="34">
        <v>29.15</v>
      </c>
      <c r="AA110" s="34">
        <v>30.29</v>
      </c>
      <c r="AB110" s="34">
        <v>29.26</v>
      </c>
      <c r="AC110" s="34">
        <v>28.98</v>
      </c>
      <c r="AD110" s="34">
        <v>28.42</v>
      </c>
      <c r="AE110" s="34">
        <v>30.95</v>
      </c>
      <c r="AF110" s="34">
        <v>30.06</v>
      </c>
      <c r="AG110" s="34">
        <v>29.75</v>
      </c>
      <c r="AH110" s="34">
        <v>30.17</v>
      </c>
      <c r="AI110" s="34">
        <v>28.65</v>
      </c>
      <c r="AJ110" s="34">
        <v>29.84</v>
      </c>
      <c r="AK110" s="34">
        <v>29.58</v>
      </c>
      <c r="AL110" s="34">
        <v>28.33</v>
      </c>
      <c r="AM110" s="34">
        <v>28.32</v>
      </c>
      <c r="AN110" s="34">
        <v>28.98</v>
      </c>
      <c r="AO110" s="34">
        <v>28.85</v>
      </c>
      <c r="AP110" s="34">
        <v>28.81</v>
      </c>
      <c r="AQ110" s="34">
        <v>27.57</v>
      </c>
      <c r="AR110" s="34">
        <v>28.95</v>
      </c>
      <c r="AS110" s="34">
        <v>29.59</v>
      </c>
      <c r="AT110" s="34">
        <v>29.33</v>
      </c>
      <c r="AU110" s="34">
        <v>29.04</v>
      </c>
      <c r="AV110" s="34">
        <v>27.6</v>
      </c>
      <c r="AW110" s="34">
        <v>27.81</v>
      </c>
      <c r="AX110" s="34">
        <v>28.48</v>
      </c>
      <c r="AY110" s="34">
        <v>29.46</v>
      </c>
      <c r="AZ110" s="34">
        <v>28.82</v>
      </c>
      <c r="BA110" s="32">
        <f t="shared" si="2"/>
        <v>29.326874999999987</v>
      </c>
      <c r="BB110" s="59">
        <f t="shared" si="3"/>
        <v>100</v>
      </c>
    </row>
    <row r="111" spans="1:54" s="31" customFormat="1" x14ac:dyDescent="0.25">
      <c r="A111" s="24">
        <v>124</v>
      </c>
      <c r="B111" s="24" t="s">
        <v>533</v>
      </c>
      <c r="C111" s="24" t="s">
        <v>341</v>
      </c>
      <c r="D111" s="24" t="s">
        <v>122</v>
      </c>
      <c r="E111" s="35">
        <v>30.82</v>
      </c>
      <c r="F111" s="35">
        <v>33.49</v>
      </c>
      <c r="G111" s="35">
        <v>31.83</v>
      </c>
      <c r="H111" s="35">
        <v>32.56</v>
      </c>
      <c r="I111" s="35">
        <v>31.86</v>
      </c>
      <c r="J111" s="35">
        <v>33.619999999999997</v>
      </c>
      <c r="K111" s="35">
        <v>30.94</v>
      </c>
      <c r="L111" s="35">
        <v>32.15</v>
      </c>
      <c r="M111" s="35">
        <v>32.479999999999997</v>
      </c>
      <c r="N111" s="35">
        <v>33.49</v>
      </c>
      <c r="O111" s="35">
        <v>31.27</v>
      </c>
      <c r="P111" s="35">
        <v>31.98</v>
      </c>
      <c r="Q111" s="35">
        <v>31.73</v>
      </c>
      <c r="R111" s="35">
        <v>33.86</v>
      </c>
      <c r="S111" s="35">
        <v>31.46</v>
      </c>
      <c r="T111" s="35">
        <v>32.75</v>
      </c>
      <c r="U111" s="35">
        <v>33.76</v>
      </c>
      <c r="V111" s="35">
        <v>31</v>
      </c>
      <c r="W111" s="35">
        <v>31.79</v>
      </c>
      <c r="X111" s="35">
        <v>31.75</v>
      </c>
      <c r="Y111" s="35">
        <v>31.79</v>
      </c>
      <c r="Z111" s="35">
        <v>31.8</v>
      </c>
      <c r="AA111" s="35">
        <v>32.47</v>
      </c>
      <c r="AB111" s="35">
        <v>31.54</v>
      </c>
      <c r="AC111" s="35">
        <v>31.02</v>
      </c>
      <c r="AD111" s="35">
        <v>31.22</v>
      </c>
      <c r="AE111" s="35">
        <v>33.61</v>
      </c>
      <c r="AF111" s="35">
        <v>32.11</v>
      </c>
      <c r="AG111" s="35">
        <v>32.21</v>
      </c>
      <c r="AH111" s="35">
        <v>32.67</v>
      </c>
      <c r="AI111" s="35">
        <v>31.3</v>
      </c>
      <c r="AJ111" s="35">
        <v>31.81</v>
      </c>
      <c r="AK111" s="35">
        <v>31.58</v>
      </c>
      <c r="AL111" s="35">
        <v>30.91</v>
      </c>
      <c r="AM111" s="35">
        <v>31.78</v>
      </c>
      <c r="AN111" s="35">
        <v>31.97</v>
      </c>
      <c r="AO111" s="35">
        <v>31.81</v>
      </c>
      <c r="AP111" s="35">
        <v>30.97</v>
      </c>
      <c r="AQ111" s="35">
        <v>29.96</v>
      </c>
      <c r="AR111" s="35">
        <v>31.6</v>
      </c>
      <c r="AS111" s="35">
        <v>31.66</v>
      </c>
      <c r="AT111" s="35">
        <v>31.69</v>
      </c>
      <c r="AU111" s="35">
        <v>32.799999999999997</v>
      </c>
      <c r="AV111" s="35">
        <v>30.76</v>
      </c>
      <c r="AW111" s="35">
        <v>31.01</v>
      </c>
      <c r="AX111" s="35">
        <v>31.09</v>
      </c>
      <c r="AY111" s="35">
        <v>31.82</v>
      </c>
      <c r="AZ111" s="35">
        <v>31.15</v>
      </c>
      <c r="BA111" s="32">
        <f t="shared" si="2"/>
        <v>31.889583333333331</v>
      </c>
      <c r="BB111" s="59">
        <f t="shared" si="3"/>
        <v>100</v>
      </c>
    </row>
    <row r="112" spans="1:54" s="31" customFormat="1" x14ac:dyDescent="0.25">
      <c r="A112" s="23">
        <v>125</v>
      </c>
      <c r="B112" s="23" t="s">
        <v>534</v>
      </c>
      <c r="C112" s="23" t="s">
        <v>342</v>
      </c>
      <c r="D112" s="23" t="s">
        <v>123</v>
      </c>
      <c r="E112" s="34">
        <v>27.92</v>
      </c>
      <c r="F112" s="34">
        <v>27.89</v>
      </c>
      <c r="G112" s="34">
        <v>27.81</v>
      </c>
      <c r="H112" s="34">
        <v>30.47</v>
      </c>
      <c r="I112" s="34">
        <v>29.79</v>
      </c>
      <c r="J112" s="34">
        <v>31.84</v>
      </c>
      <c r="K112" s="34">
        <v>29.14</v>
      </c>
      <c r="L112" s="34">
        <v>30.52</v>
      </c>
      <c r="M112" s="34">
        <v>28.11</v>
      </c>
      <c r="N112" s="34">
        <v>30.55</v>
      </c>
      <c r="O112" s="34">
        <v>26.86</v>
      </c>
      <c r="P112" s="34">
        <v>27.2</v>
      </c>
      <c r="Q112" s="34">
        <v>31.42</v>
      </c>
      <c r="R112" s="34">
        <v>31.06</v>
      </c>
      <c r="S112" s="34">
        <v>29.94</v>
      </c>
      <c r="T112" s="34">
        <v>28.84</v>
      </c>
      <c r="U112" s="34">
        <v>29.11</v>
      </c>
      <c r="V112" s="34">
        <v>28.2</v>
      </c>
      <c r="W112" s="34">
        <v>29.13</v>
      </c>
      <c r="X112" s="34">
        <v>28.08</v>
      </c>
      <c r="Y112" s="34">
        <v>28.57</v>
      </c>
      <c r="Z112" s="34">
        <v>28.99</v>
      </c>
      <c r="AA112" s="34">
        <v>30.64</v>
      </c>
      <c r="AB112" s="34">
        <v>29.73</v>
      </c>
      <c r="AC112" s="34">
        <v>29.72</v>
      </c>
      <c r="AD112" s="34">
        <v>28.76</v>
      </c>
      <c r="AE112" s="34">
        <v>31.68</v>
      </c>
      <c r="AF112" s="34">
        <v>29.13</v>
      </c>
      <c r="AG112" s="34">
        <v>28.81</v>
      </c>
      <c r="AH112" s="34">
        <v>29.76</v>
      </c>
      <c r="AI112" s="34">
        <v>27.48</v>
      </c>
      <c r="AJ112" s="34">
        <v>29.44</v>
      </c>
      <c r="AK112" s="34">
        <v>28.08</v>
      </c>
      <c r="AL112" s="34">
        <v>28.07</v>
      </c>
      <c r="AM112" s="34">
        <v>27.78</v>
      </c>
      <c r="AN112" s="34">
        <v>28.54</v>
      </c>
      <c r="AO112" s="34">
        <v>26.17</v>
      </c>
      <c r="AP112" s="34">
        <v>26.49</v>
      </c>
      <c r="AQ112" s="34">
        <v>26.18</v>
      </c>
      <c r="AR112" s="34">
        <v>26.75</v>
      </c>
      <c r="AS112" s="34">
        <v>26.2</v>
      </c>
      <c r="AT112" s="34">
        <v>27.61</v>
      </c>
      <c r="AU112" s="34">
        <v>30.45</v>
      </c>
      <c r="AV112" s="34">
        <v>28.52</v>
      </c>
      <c r="AW112" s="34">
        <v>29.65</v>
      </c>
      <c r="AX112" s="34">
        <v>25.94</v>
      </c>
      <c r="AY112" s="34">
        <v>29.62</v>
      </c>
      <c r="AZ112" s="34">
        <v>28.81</v>
      </c>
      <c r="BA112" s="32">
        <f t="shared" si="2"/>
        <v>28.780208333333338</v>
      </c>
      <c r="BB112" s="59">
        <f t="shared" si="3"/>
        <v>100</v>
      </c>
    </row>
    <row r="113" spans="1:54" s="31" customFormat="1" x14ac:dyDescent="0.25">
      <c r="A113" s="23">
        <v>127</v>
      </c>
      <c r="B113" s="23" t="s">
        <v>536</v>
      </c>
      <c r="C113" s="23" t="s">
        <v>344</v>
      </c>
      <c r="D113" s="23" t="s">
        <v>124</v>
      </c>
      <c r="E113" s="34">
        <v>28.58</v>
      </c>
      <c r="F113" s="34">
        <v>30.15</v>
      </c>
      <c r="G113" s="34">
        <v>29.28</v>
      </c>
      <c r="H113" s="34">
        <v>29.82</v>
      </c>
      <c r="I113" s="34">
        <v>29.33</v>
      </c>
      <c r="J113" s="34">
        <v>30.92</v>
      </c>
      <c r="K113" s="34">
        <v>28.47</v>
      </c>
      <c r="L113" s="34">
        <v>29.2</v>
      </c>
      <c r="M113" s="34">
        <v>29.85</v>
      </c>
      <c r="N113" s="34">
        <v>31.44</v>
      </c>
      <c r="O113" s="34">
        <v>28.95</v>
      </c>
      <c r="P113" s="34">
        <v>29.35</v>
      </c>
      <c r="Q113" s="34">
        <v>29.52</v>
      </c>
      <c r="R113" s="34">
        <v>31.33</v>
      </c>
      <c r="S113" s="34">
        <v>29.12</v>
      </c>
      <c r="T113" s="34">
        <v>30.44</v>
      </c>
      <c r="U113" s="34">
        <v>31.46</v>
      </c>
      <c r="V113" s="34">
        <v>28.63</v>
      </c>
      <c r="W113" s="34">
        <v>28.95</v>
      </c>
      <c r="X113" s="34">
        <v>29.18</v>
      </c>
      <c r="Y113" s="34">
        <v>29.54</v>
      </c>
      <c r="Z113" s="34">
        <v>29.15</v>
      </c>
      <c r="AA113" s="34">
        <v>30.36</v>
      </c>
      <c r="AB113" s="34">
        <v>29.11</v>
      </c>
      <c r="AC113" s="34">
        <v>27.97</v>
      </c>
      <c r="AD113" s="34">
        <v>28.99</v>
      </c>
      <c r="AE113" s="34">
        <v>31.54</v>
      </c>
      <c r="AF113" s="34">
        <v>29.93</v>
      </c>
      <c r="AG113" s="34">
        <v>29.17</v>
      </c>
      <c r="AH113" s="34">
        <v>29.8</v>
      </c>
      <c r="AI113" s="34">
        <v>28.64</v>
      </c>
      <c r="AJ113" s="34">
        <v>29.92</v>
      </c>
      <c r="AK113" s="34">
        <v>28.64</v>
      </c>
      <c r="AL113" s="34">
        <v>28.58</v>
      </c>
      <c r="AM113" s="34">
        <v>29.14</v>
      </c>
      <c r="AN113" s="34">
        <v>29.43</v>
      </c>
      <c r="AO113" s="34">
        <v>29.47</v>
      </c>
      <c r="AP113" s="34">
        <v>28.97</v>
      </c>
      <c r="AQ113" s="34">
        <v>27.99</v>
      </c>
      <c r="AR113" s="34">
        <v>28.91</v>
      </c>
      <c r="AS113" s="34">
        <v>29.28</v>
      </c>
      <c r="AT113" s="34">
        <v>29.22</v>
      </c>
      <c r="AU113" s="34">
        <v>29.94</v>
      </c>
      <c r="AV113" s="34">
        <v>28.49</v>
      </c>
      <c r="AW113" s="34">
        <v>28.46</v>
      </c>
      <c r="AX113" s="34">
        <v>28.57</v>
      </c>
      <c r="AY113" s="34">
        <v>29.6</v>
      </c>
      <c r="AZ113" s="34">
        <v>28.29</v>
      </c>
      <c r="BA113" s="32">
        <f t="shared" si="2"/>
        <v>29.397291666666664</v>
      </c>
      <c r="BB113" s="59">
        <f t="shared" si="3"/>
        <v>100</v>
      </c>
    </row>
    <row r="114" spans="1:54" s="31" customFormat="1" x14ac:dyDescent="0.25">
      <c r="A114" s="24">
        <v>128</v>
      </c>
      <c r="B114" s="24" t="s">
        <v>537</v>
      </c>
      <c r="C114" s="24" t="s">
        <v>345</v>
      </c>
      <c r="D114" s="24" t="s">
        <v>125</v>
      </c>
      <c r="E114" s="35">
        <v>34.07</v>
      </c>
      <c r="F114" s="67"/>
      <c r="G114" s="35">
        <v>34.590000000000003</v>
      </c>
      <c r="H114" s="35">
        <v>34.04</v>
      </c>
      <c r="I114" s="35">
        <v>34.479999999999997</v>
      </c>
      <c r="J114" s="67"/>
      <c r="K114" s="35">
        <v>34.119999999999997</v>
      </c>
      <c r="L114" s="35">
        <v>34.51</v>
      </c>
      <c r="M114" s="35">
        <v>34.520000000000003</v>
      </c>
      <c r="N114" s="67"/>
      <c r="O114" s="35">
        <v>34.19</v>
      </c>
      <c r="P114" s="35">
        <v>34.89</v>
      </c>
      <c r="Q114" s="35">
        <v>34.54</v>
      </c>
      <c r="R114" s="67"/>
      <c r="S114" s="35">
        <v>34.630000000000003</v>
      </c>
      <c r="T114" s="63"/>
      <c r="U114" s="63"/>
      <c r="V114" s="35">
        <v>33.35</v>
      </c>
      <c r="W114" s="35">
        <v>33.67</v>
      </c>
      <c r="X114" s="35">
        <v>34.85</v>
      </c>
      <c r="Y114" s="35">
        <v>34.630000000000003</v>
      </c>
      <c r="Z114" s="35">
        <v>34.58</v>
      </c>
      <c r="AA114" s="63"/>
      <c r="AB114" s="35">
        <v>33.159999999999997</v>
      </c>
      <c r="AC114" s="35">
        <v>32.93</v>
      </c>
      <c r="AD114" s="35">
        <v>34.520000000000003</v>
      </c>
      <c r="AE114" s="67"/>
      <c r="AF114" s="35">
        <v>34.909999999999997</v>
      </c>
      <c r="AG114" s="35">
        <v>33.700000000000003</v>
      </c>
      <c r="AH114" s="63"/>
      <c r="AI114" s="35">
        <v>34.53</v>
      </c>
      <c r="AJ114" s="35">
        <v>34.19</v>
      </c>
      <c r="AK114" s="35">
        <v>32.590000000000003</v>
      </c>
      <c r="AL114" s="63"/>
      <c r="AM114" s="35">
        <v>33.090000000000003</v>
      </c>
      <c r="AN114" s="35">
        <v>34.51</v>
      </c>
      <c r="AO114" s="35">
        <v>34.08</v>
      </c>
      <c r="AP114" s="35">
        <v>33.85</v>
      </c>
      <c r="AQ114" s="35">
        <v>32.799999999999997</v>
      </c>
      <c r="AR114" s="35">
        <v>33.15</v>
      </c>
      <c r="AS114" s="67"/>
      <c r="AT114" s="35">
        <v>33.31</v>
      </c>
      <c r="AU114" s="63"/>
      <c r="AV114" s="63"/>
      <c r="AW114" s="35">
        <v>33.479999999999997</v>
      </c>
      <c r="AX114" s="35">
        <v>33.44</v>
      </c>
      <c r="AY114" s="35">
        <v>34.31</v>
      </c>
      <c r="AZ114" s="35">
        <v>33.840000000000003</v>
      </c>
      <c r="BA114" s="32">
        <f t="shared" si="2"/>
        <v>34.001428571428569</v>
      </c>
      <c r="BB114" s="73">
        <f t="shared" si="3"/>
        <v>72.916666666666657</v>
      </c>
    </row>
    <row r="115" spans="1:54" s="31" customFormat="1" x14ac:dyDescent="0.25">
      <c r="A115" s="23">
        <v>129</v>
      </c>
      <c r="B115" s="23" t="s">
        <v>538</v>
      </c>
      <c r="C115" s="23" t="s">
        <v>346</v>
      </c>
      <c r="D115" s="23" t="s">
        <v>126</v>
      </c>
      <c r="E115" s="34">
        <v>25.97</v>
      </c>
      <c r="F115" s="34">
        <v>26.88</v>
      </c>
      <c r="G115" s="34">
        <v>26.44</v>
      </c>
      <c r="H115" s="34">
        <v>26.45</v>
      </c>
      <c r="I115" s="34">
        <v>27.23</v>
      </c>
      <c r="J115" s="34">
        <v>27.71</v>
      </c>
      <c r="K115" s="34">
        <v>25.59</v>
      </c>
      <c r="L115" s="34">
        <v>27.67</v>
      </c>
      <c r="M115" s="34">
        <v>27.05</v>
      </c>
      <c r="N115" s="34">
        <v>28.17</v>
      </c>
      <c r="O115" s="34">
        <v>26.31</v>
      </c>
      <c r="P115" s="34">
        <v>26.47</v>
      </c>
      <c r="Q115" s="34">
        <v>27.1</v>
      </c>
      <c r="R115" s="34">
        <v>28.49</v>
      </c>
      <c r="S115" s="34">
        <v>26.65</v>
      </c>
      <c r="T115" s="34">
        <v>27.26</v>
      </c>
      <c r="U115" s="34">
        <v>28.46</v>
      </c>
      <c r="V115" s="34">
        <v>24.8</v>
      </c>
      <c r="W115" s="34">
        <v>26.32</v>
      </c>
      <c r="X115" s="34">
        <v>26.27</v>
      </c>
      <c r="Y115" s="34">
        <v>25.96</v>
      </c>
      <c r="Z115" s="34">
        <v>26.3</v>
      </c>
      <c r="AA115" s="34">
        <v>28.3</v>
      </c>
      <c r="AB115" s="34">
        <v>25.62</v>
      </c>
      <c r="AC115" s="34">
        <v>24.38</v>
      </c>
      <c r="AD115" s="34">
        <v>25.88</v>
      </c>
      <c r="AE115" s="34">
        <v>28.66</v>
      </c>
      <c r="AF115" s="34">
        <v>27.33</v>
      </c>
      <c r="AG115" s="34">
        <v>26.84</v>
      </c>
      <c r="AH115" s="34">
        <v>26.85</v>
      </c>
      <c r="AI115" s="34">
        <v>26.19</v>
      </c>
      <c r="AJ115" s="34">
        <v>27.27</v>
      </c>
      <c r="AK115" s="34">
        <v>25.24</v>
      </c>
      <c r="AL115" s="34">
        <v>25.63</v>
      </c>
      <c r="AM115" s="34">
        <v>26.62</v>
      </c>
      <c r="AN115" s="34">
        <v>26.83</v>
      </c>
      <c r="AO115" s="34">
        <v>26.9</v>
      </c>
      <c r="AP115" s="34">
        <v>25.89</v>
      </c>
      <c r="AQ115" s="34">
        <v>25.35</v>
      </c>
      <c r="AR115" s="34">
        <v>25.53</v>
      </c>
      <c r="AS115" s="34">
        <v>25.98</v>
      </c>
      <c r="AT115" s="34">
        <v>25.9</v>
      </c>
      <c r="AU115" s="34">
        <v>27.93</v>
      </c>
      <c r="AV115" s="34">
        <v>25.99</v>
      </c>
      <c r="AW115" s="34">
        <v>25.67</v>
      </c>
      <c r="AX115" s="34">
        <v>25.49</v>
      </c>
      <c r="AY115" s="34">
        <v>25.88</v>
      </c>
      <c r="AZ115" s="34">
        <v>25.6</v>
      </c>
      <c r="BA115" s="32">
        <f t="shared" si="2"/>
        <v>26.527083333333341</v>
      </c>
      <c r="BB115" s="59">
        <f t="shared" si="3"/>
        <v>100</v>
      </c>
    </row>
    <row r="116" spans="1:54" s="31" customFormat="1" x14ac:dyDescent="0.25">
      <c r="A116" s="24">
        <v>130</v>
      </c>
      <c r="B116" s="24" t="s">
        <v>539</v>
      </c>
      <c r="C116" s="24" t="s">
        <v>347</v>
      </c>
      <c r="D116" s="24" t="s">
        <v>127</v>
      </c>
      <c r="E116" s="35">
        <v>33.090000000000003</v>
      </c>
      <c r="F116" s="35">
        <v>34.799999999999997</v>
      </c>
      <c r="G116" s="35">
        <v>34.71</v>
      </c>
      <c r="H116" s="63"/>
      <c r="I116" s="35">
        <v>34.64</v>
      </c>
      <c r="J116" s="63"/>
      <c r="K116" s="35">
        <v>33.94</v>
      </c>
      <c r="L116" s="35">
        <v>33.65</v>
      </c>
      <c r="M116" s="35">
        <v>34.26</v>
      </c>
      <c r="N116" s="67"/>
      <c r="O116" s="35">
        <v>33.31</v>
      </c>
      <c r="P116" s="35">
        <v>34.78</v>
      </c>
      <c r="Q116" s="35">
        <v>33.340000000000003</v>
      </c>
      <c r="R116" s="63"/>
      <c r="S116" s="35">
        <v>33.28</v>
      </c>
      <c r="T116" s="63"/>
      <c r="U116" s="67"/>
      <c r="V116" s="63"/>
      <c r="W116" s="35">
        <v>29.93</v>
      </c>
      <c r="X116" s="35">
        <v>33.24</v>
      </c>
      <c r="Y116" s="35">
        <v>33.700000000000003</v>
      </c>
      <c r="Z116" s="35">
        <v>34.54</v>
      </c>
      <c r="AA116" s="63"/>
      <c r="AB116" s="35">
        <v>34.43</v>
      </c>
      <c r="AC116" s="35">
        <v>34.44</v>
      </c>
      <c r="AD116" s="35">
        <v>33.51</v>
      </c>
      <c r="AE116" s="67"/>
      <c r="AF116" s="63"/>
      <c r="AG116" s="35">
        <v>33.619999999999997</v>
      </c>
      <c r="AH116" s="63"/>
      <c r="AI116" s="35">
        <v>33.32</v>
      </c>
      <c r="AJ116" s="35">
        <v>34.25</v>
      </c>
      <c r="AK116" s="35">
        <v>33.97</v>
      </c>
      <c r="AL116" s="35">
        <v>32.86</v>
      </c>
      <c r="AM116" s="35">
        <v>34.229999999999997</v>
      </c>
      <c r="AN116" s="35">
        <v>34.020000000000003</v>
      </c>
      <c r="AO116" s="35">
        <v>33.06</v>
      </c>
      <c r="AP116" s="35">
        <v>32.880000000000003</v>
      </c>
      <c r="AQ116" s="35">
        <v>32.93</v>
      </c>
      <c r="AR116" s="35">
        <v>33.83</v>
      </c>
      <c r="AS116" s="35">
        <v>33.85</v>
      </c>
      <c r="AT116" s="35">
        <v>33.200000000000003</v>
      </c>
      <c r="AU116" s="63"/>
      <c r="AV116" s="35">
        <v>32.81</v>
      </c>
      <c r="AW116" s="35">
        <v>33.659999999999997</v>
      </c>
      <c r="AX116" s="35">
        <v>33.94</v>
      </c>
      <c r="AY116" s="35">
        <v>33.56</v>
      </c>
      <c r="AZ116" s="35">
        <v>32.43</v>
      </c>
      <c r="BA116" s="32">
        <f t="shared" si="2"/>
        <v>33.611388888888897</v>
      </c>
      <c r="BB116" s="73">
        <f t="shared" si="3"/>
        <v>75</v>
      </c>
    </row>
    <row r="117" spans="1:54" s="31" customFormat="1" x14ac:dyDescent="0.25">
      <c r="A117" s="23">
        <v>131</v>
      </c>
      <c r="B117" s="23" t="s">
        <v>540</v>
      </c>
      <c r="C117" s="23" t="s">
        <v>348</v>
      </c>
      <c r="D117" s="23" t="s">
        <v>128</v>
      </c>
      <c r="E117" s="34">
        <v>32.51</v>
      </c>
      <c r="F117" s="34">
        <v>32.47</v>
      </c>
      <c r="G117" s="34">
        <v>32.78</v>
      </c>
      <c r="H117" s="34">
        <v>32.61</v>
      </c>
      <c r="I117" s="34">
        <v>34.74</v>
      </c>
      <c r="J117" s="34">
        <v>33.46</v>
      </c>
      <c r="K117" s="34">
        <v>33.69</v>
      </c>
      <c r="L117" s="34">
        <v>33.450000000000003</v>
      </c>
      <c r="M117" s="34">
        <v>34.03</v>
      </c>
      <c r="N117" s="34">
        <v>34.979999999999997</v>
      </c>
      <c r="O117" s="34">
        <v>32.47</v>
      </c>
      <c r="P117" s="34">
        <v>33.14</v>
      </c>
      <c r="Q117" s="34">
        <v>33.78</v>
      </c>
      <c r="R117" s="64"/>
      <c r="S117" s="34">
        <v>33.880000000000003</v>
      </c>
      <c r="T117" s="34">
        <v>34</v>
      </c>
      <c r="U117" s="34">
        <v>34.56</v>
      </c>
      <c r="V117" s="34">
        <v>33.520000000000003</v>
      </c>
      <c r="W117" s="34">
        <v>32.25</v>
      </c>
      <c r="X117" s="34">
        <v>33.619999999999997</v>
      </c>
      <c r="Y117" s="34">
        <v>32.590000000000003</v>
      </c>
      <c r="Z117" s="34">
        <v>33.21</v>
      </c>
      <c r="AA117" s="34">
        <v>34.880000000000003</v>
      </c>
      <c r="AB117" s="34">
        <v>33.68</v>
      </c>
      <c r="AC117" s="34">
        <v>33.450000000000003</v>
      </c>
      <c r="AD117" s="34">
        <v>32.82</v>
      </c>
      <c r="AE117" s="68"/>
      <c r="AF117" s="34">
        <v>33.92</v>
      </c>
      <c r="AG117" s="34">
        <v>34.75</v>
      </c>
      <c r="AH117" s="34">
        <v>34.65</v>
      </c>
      <c r="AI117" s="34">
        <v>32.57</v>
      </c>
      <c r="AJ117" s="34">
        <v>34.090000000000003</v>
      </c>
      <c r="AK117" s="34">
        <v>32.630000000000003</v>
      </c>
      <c r="AL117" s="34">
        <v>33.22</v>
      </c>
      <c r="AM117" s="34">
        <v>32.630000000000003</v>
      </c>
      <c r="AN117" s="34">
        <v>33.44</v>
      </c>
      <c r="AO117" s="34">
        <v>31.68</v>
      </c>
      <c r="AP117" s="34">
        <v>32.89</v>
      </c>
      <c r="AQ117" s="34">
        <v>31.55</v>
      </c>
      <c r="AR117" s="34">
        <v>31.55</v>
      </c>
      <c r="AS117" s="34">
        <v>32.33</v>
      </c>
      <c r="AT117" s="34">
        <v>32.72</v>
      </c>
      <c r="AU117" s="34">
        <v>33.520000000000003</v>
      </c>
      <c r="AV117" s="34">
        <v>32.56</v>
      </c>
      <c r="AW117" s="34">
        <v>32.29</v>
      </c>
      <c r="AX117" s="34">
        <v>31.68</v>
      </c>
      <c r="AY117" s="34">
        <v>32.92</v>
      </c>
      <c r="AZ117" s="34">
        <v>32.020000000000003</v>
      </c>
      <c r="BA117" s="32">
        <f t="shared" si="2"/>
        <v>33.177826086956529</v>
      </c>
      <c r="BB117" s="59">
        <f t="shared" si="3"/>
        <v>95.833333333333343</v>
      </c>
    </row>
    <row r="118" spans="1:54" s="31" customFormat="1" x14ac:dyDescent="0.25">
      <c r="A118" s="24">
        <v>132</v>
      </c>
      <c r="B118" s="24" t="s">
        <v>541</v>
      </c>
      <c r="C118" s="24" t="s">
        <v>349</v>
      </c>
      <c r="D118" s="24" t="s">
        <v>129</v>
      </c>
      <c r="E118" s="63"/>
      <c r="F118" s="67"/>
      <c r="G118" s="35">
        <v>33.96</v>
      </c>
      <c r="H118" s="67"/>
      <c r="I118" s="63"/>
      <c r="J118" s="63"/>
      <c r="K118" s="35">
        <v>33.979999999999997</v>
      </c>
      <c r="L118" s="63"/>
      <c r="M118" s="63"/>
      <c r="N118" s="63"/>
      <c r="O118" s="35">
        <v>34.44</v>
      </c>
      <c r="P118" s="63"/>
      <c r="Q118" s="35">
        <v>34.83</v>
      </c>
      <c r="R118" s="67"/>
      <c r="S118" s="35">
        <v>34.270000000000003</v>
      </c>
      <c r="T118" s="63"/>
      <c r="U118" s="67"/>
      <c r="V118" s="35">
        <v>33.79</v>
      </c>
      <c r="W118" s="63"/>
      <c r="X118" s="35">
        <v>33.78</v>
      </c>
      <c r="Y118" s="63"/>
      <c r="Z118" s="63"/>
      <c r="AA118" s="63"/>
      <c r="AB118" s="35">
        <v>33.340000000000003</v>
      </c>
      <c r="AC118" s="35">
        <v>33.83</v>
      </c>
      <c r="AD118" s="35">
        <v>34.299999999999997</v>
      </c>
      <c r="AE118" s="67"/>
      <c r="AF118" s="67"/>
      <c r="AG118" s="35">
        <v>33.56</v>
      </c>
      <c r="AH118" s="35">
        <v>34.81</v>
      </c>
      <c r="AI118" s="35">
        <v>33.68</v>
      </c>
      <c r="AJ118" s="63"/>
      <c r="AK118" s="35">
        <v>34.29</v>
      </c>
      <c r="AL118" s="35">
        <v>33.96</v>
      </c>
      <c r="AM118" s="35">
        <v>34.42</v>
      </c>
      <c r="AN118" s="35">
        <v>34.92</v>
      </c>
      <c r="AO118" s="35">
        <v>33.56</v>
      </c>
      <c r="AP118" s="35">
        <v>34.43</v>
      </c>
      <c r="AQ118" s="35">
        <v>33.68</v>
      </c>
      <c r="AR118" s="35">
        <v>33.61</v>
      </c>
      <c r="AS118" s="35">
        <v>34.17</v>
      </c>
      <c r="AT118" s="35">
        <v>34.020000000000003</v>
      </c>
      <c r="AU118" s="63"/>
      <c r="AV118" s="35">
        <v>34.549999999999997</v>
      </c>
      <c r="AW118" s="35">
        <v>33.950000000000003</v>
      </c>
      <c r="AX118" s="35">
        <v>33.93</v>
      </c>
      <c r="AY118" s="35">
        <v>34.479999999999997</v>
      </c>
      <c r="AZ118" s="35">
        <v>32.89</v>
      </c>
      <c r="BA118" s="32">
        <f t="shared" si="2"/>
        <v>34.051071428571426</v>
      </c>
      <c r="BB118" s="73">
        <f t="shared" si="3"/>
        <v>58.333333333333336</v>
      </c>
    </row>
    <row r="119" spans="1:54" s="31" customFormat="1" x14ac:dyDescent="0.25">
      <c r="A119" s="23">
        <v>133</v>
      </c>
      <c r="B119" s="23" t="s">
        <v>542</v>
      </c>
      <c r="C119" s="23" t="s">
        <v>350</v>
      </c>
      <c r="D119" s="23" t="s">
        <v>130</v>
      </c>
      <c r="E119" s="34">
        <v>24.68</v>
      </c>
      <c r="F119" s="34">
        <v>26.82</v>
      </c>
      <c r="G119" s="34">
        <v>25.31</v>
      </c>
      <c r="H119" s="34">
        <v>26.85</v>
      </c>
      <c r="I119" s="34">
        <v>26.22</v>
      </c>
      <c r="J119" s="34">
        <v>27.31</v>
      </c>
      <c r="K119" s="34">
        <v>24.81</v>
      </c>
      <c r="L119" s="34">
        <v>25.94</v>
      </c>
      <c r="M119" s="34">
        <v>26.14</v>
      </c>
      <c r="N119" s="34">
        <v>27.45</v>
      </c>
      <c r="O119" s="34">
        <v>25.43</v>
      </c>
      <c r="P119" s="34">
        <v>25.49</v>
      </c>
      <c r="Q119" s="34">
        <v>25.63</v>
      </c>
      <c r="R119" s="34">
        <v>27.61</v>
      </c>
      <c r="S119" s="34">
        <v>25.18</v>
      </c>
      <c r="T119" s="34">
        <v>27.27</v>
      </c>
      <c r="U119" s="34">
        <v>28.2</v>
      </c>
      <c r="V119" s="34">
        <v>26.11</v>
      </c>
      <c r="W119" s="34">
        <v>25.43</v>
      </c>
      <c r="X119" s="34">
        <v>25.46</v>
      </c>
      <c r="Y119" s="34">
        <v>25.34</v>
      </c>
      <c r="Z119" s="34">
        <v>25.73</v>
      </c>
      <c r="AA119" s="34">
        <v>27.11</v>
      </c>
      <c r="AB119" s="34">
        <v>25.93</v>
      </c>
      <c r="AC119" s="34">
        <v>25.95</v>
      </c>
      <c r="AD119" s="34">
        <v>25.09</v>
      </c>
      <c r="AE119" s="34">
        <v>27.58</v>
      </c>
      <c r="AF119" s="34">
        <v>26.57</v>
      </c>
      <c r="AG119" s="34">
        <v>26.2</v>
      </c>
      <c r="AH119" s="34">
        <v>26.7</v>
      </c>
      <c r="AI119" s="34">
        <v>25.08</v>
      </c>
      <c r="AJ119" s="34">
        <v>26.3</v>
      </c>
      <c r="AK119" s="34">
        <v>25.72</v>
      </c>
      <c r="AL119" s="34">
        <v>25.1</v>
      </c>
      <c r="AM119" s="34">
        <v>24.99</v>
      </c>
      <c r="AN119" s="34">
        <v>25.47</v>
      </c>
      <c r="AO119" s="34">
        <v>25.34</v>
      </c>
      <c r="AP119" s="34">
        <v>25.26</v>
      </c>
      <c r="AQ119" s="34">
        <v>24.13</v>
      </c>
      <c r="AR119" s="34">
        <v>25.27</v>
      </c>
      <c r="AS119" s="34">
        <v>25.7</v>
      </c>
      <c r="AT119" s="34">
        <v>25.88</v>
      </c>
      <c r="AU119" s="34">
        <v>25.92</v>
      </c>
      <c r="AV119" s="34">
        <v>24.65</v>
      </c>
      <c r="AW119" s="34">
        <v>24.58</v>
      </c>
      <c r="AX119" s="34">
        <v>24.81</v>
      </c>
      <c r="AY119" s="34">
        <v>25.95</v>
      </c>
      <c r="AZ119" s="34">
        <v>24.65</v>
      </c>
      <c r="BA119" s="32">
        <f t="shared" si="2"/>
        <v>25.840416666666684</v>
      </c>
      <c r="BB119" s="59">
        <f t="shared" si="3"/>
        <v>100</v>
      </c>
    </row>
    <row r="120" spans="1:54" s="31" customFormat="1" x14ac:dyDescent="0.25">
      <c r="A120" s="24">
        <v>134</v>
      </c>
      <c r="B120" s="24" t="s">
        <v>543</v>
      </c>
      <c r="C120" s="24" t="s">
        <v>351</v>
      </c>
      <c r="D120" s="24" t="s">
        <v>131</v>
      </c>
      <c r="E120" s="35">
        <v>28.01</v>
      </c>
      <c r="F120" s="35">
        <v>30.49</v>
      </c>
      <c r="G120" s="35">
        <v>29.84</v>
      </c>
      <c r="H120" s="35">
        <v>30.66</v>
      </c>
      <c r="I120" s="35">
        <v>29.79</v>
      </c>
      <c r="J120" s="35">
        <v>32.32</v>
      </c>
      <c r="K120" s="35">
        <v>28.58</v>
      </c>
      <c r="L120" s="35">
        <v>29.76</v>
      </c>
      <c r="M120" s="35">
        <v>30.65</v>
      </c>
      <c r="N120" s="35">
        <v>31.24</v>
      </c>
      <c r="O120" s="35">
        <v>29.51</v>
      </c>
      <c r="P120" s="35">
        <v>29.46</v>
      </c>
      <c r="Q120" s="35">
        <v>29.09</v>
      </c>
      <c r="R120" s="35">
        <v>31.89</v>
      </c>
      <c r="S120" s="35">
        <v>29.22</v>
      </c>
      <c r="T120" s="35">
        <v>31.98</v>
      </c>
      <c r="U120" s="35">
        <v>32.79</v>
      </c>
      <c r="V120" s="35">
        <v>29.95</v>
      </c>
      <c r="W120" s="35">
        <v>29</v>
      </c>
      <c r="X120" s="35">
        <v>29.22</v>
      </c>
      <c r="Y120" s="35">
        <v>29.13</v>
      </c>
      <c r="Z120" s="35">
        <v>29.54</v>
      </c>
      <c r="AA120" s="35">
        <v>30.76</v>
      </c>
      <c r="AB120" s="35">
        <v>29.67</v>
      </c>
      <c r="AC120" s="35">
        <v>29.51</v>
      </c>
      <c r="AD120" s="35">
        <v>28.89</v>
      </c>
      <c r="AE120" s="35">
        <v>31.5</v>
      </c>
      <c r="AF120" s="35">
        <v>30.63</v>
      </c>
      <c r="AG120" s="35">
        <v>30.17</v>
      </c>
      <c r="AH120" s="35">
        <v>30.61</v>
      </c>
      <c r="AI120" s="35">
        <v>29.01</v>
      </c>
      <c r="AJ120" s="35">
        <v>30.48</v>
      </c>
      <c r="AK120" s="35">
        <v>30.19</v>
      </c>
      <c r="AL120" s="35">
        <v>28.81</v>
      </c>
      <c r="AM120" s="35">
        <v>29.09</v>
      </c>
      <c r="AN120" s="35">
        <v>29.32</v>
      </c>
      <c r="AO120" s="35">
        <v>29.63</v>
      </c>
      <c r="AP120" s="35">
        <v>29.58</v>
      </c>
      <c r="AQ120" s="35">
        <v>28.18</v>
      </c>
      <c r="AR120" s="35">
        <v>29.66</v>
      </c>
      <c r="AS120" s="35">
        <v>30.19</v>
      </c>
      <c r="AT120" s="35">
        <v>29.83</v>
      </c>
      <c r="AU120" s="35">
        <v>29.29</v>
      </c>
      <c r="AV120" s="35">
        <v>28.2</v>
      </c>
      <c r="AW120" s="35">
        <v>28.31</v>
      </c>
      <c r="AX120" s="35">
        <v>29.21</v>
      </c>
      <c r="AY120" s="35">
        <v>29.9</v>
      </c>
      <c r="AZ120" s="35">
        <v>29.17</v>
      </c>
      <c r="BA120" s="32">
        <f t="shared" si="2"/>
        <v>29.831458333333334</v>
      </c>
      <c r="BB120" s="59">
        <f t="shared" si="3"/>
        <v>100</v>
      </c>
    </row>
    <row r="121" spans="1:54" s="31" customFormat="1" x14ac:dyDescent="0.25">
      <c r="A121" s="23">
        <v>135</v>
      </c>
      <c r="B121" s="23" t="s">
        <v>544</v>
      </c>
      <c r="C121" s="23" t="s">
        <v>352</v>
      </c>
      <c r="D121" s="23" t="s">
        <v>132</v>
      </c>
      <c r="E121" s="34">
        <v>30.35</v>
      </c>
      <c r="F121" s="34">
        <v>31</v>
      </c>
      <c r="G121" s="34">
        <v>30.27</v>
      </c>
      <c r="H121" s="34">
        <v>31.24</v>
      </c>
      <c r="I121" s="34">
        <v>31.74</v>
      </c>
      <c r="J121" s="34">
        <v>32.54</v>
      </c>
      <c r="K121" s="34">
        <v>30.9</v>
      </c>
      <c r="L121" s="34">
        <v>32.03</v>
      </c>
      <c r="M121" s="34">
        <v>31.68</v>
      </c>
      <c r="N121" s="34">
        <v>32.82</v>
      </c>
      <c r="O121" s="34">
        <v>30.04</v>
      </c>
      <c r="P121" s="34">
        <v>30.51</v>
      </c>
      <c r="Q121" s="34">
        <v>31.81</v>
      </c>
      <c r="R121" s="34">
        <v>32.65</v>
      </c>
      <c r="S121" s="34">
        <v>30.33</v>
      </c>
      <c r="T121" s="34">
        <v>31.59</v>
      </c>
      <c r="U121" s="34">
        <v>32.64</v>
      </c>
      <c r="V121" s="34">
        <v>29.89</v>
      </c>
      <c r="W121" s="34">
        <v>31.33</v>
      </c>
      <c r="X121" s="34">
        <v>31.22</v>
      </c>
      <c r="Y121" s="34">
        <v>30.67</v>
      </c>
      <c r="Z121" s="34">
        <v>30.99</v>
      </c>
      <c r="AA121" s="34">
        <v>32.21</v>
      </c>
      <c r="AB121" s="34">
        <v>30.68</v>
      </c>
      <c r="AC121" s="34">
        <v>29.51</v>
      </c>
      <c r="AD121" s="34">
        <v>30.06</v>
      </c>
      <c r="AE121" s="34">
        <v>33</v>
      </c>
      <c r="AF121" s="34">
        <v>31.6</v>
      </c>
      <c r="AG121" s="34">
        <v>30.9</v>
      </c>
      <c r="AH121" s="34">
        <v>31.59</v>
      </c>
      <c r="AI121" s="34">
        <v>30.18</v>
      </c>
      <c r="AJ121" s="34">
        <v>31.69</v>
      </c>
      <c r="AK121" s="34">
        <v>29.75</v>
      </c>
      <c r="AL121" s="34">
        <v>29.98</v>
      </c>
      <c r="AM121" s="34">
        <v>30.46</v>
      </c>
      <c r="AN121" s="34">
        <v>30.59</v>
      </c>
      <c r="AO121" s="34">
        <v>29.42</v>
      </c>
      <c r="AP121" s="34">
        <v>29.74</v>
      </c>
      <c r="AQ121" s="34">
        <v>29.17</v>
      </c>
      <c r="AR121" s="34">
        <v>29.88</v>
      </c>
      <c r="AS121" s="34">
        <v>29.45</v>
      </c>
      <c r="AT121" s="34">
        <v>30.22</v>
      </c>
      <c r="AU121" s="34">
        <v>32.590000000000003</v>
      </c>
      <c r="AV121" s="34">
        <v>30.81</v>
      </c>
      <c r="AW121" s="34">
        <v>30.98</v>
      </c>
      <c r="AX121" s="34">
        <v>29.47</v>
      </c>
      <c r="AY121" s="34">
        <v>30.65</v>
      </c>
      <c r="AZ121" s="34">
        <v>29.96</v>
      </c>
      <c r="BA121" s="32">
        <f t="shared" si="2"/>
        <v>30.891250000000003</v>
      </c>
      <c r="BB121" s="59">
        <f t="shared" si="3"/>
        <v>100</v>
      </c>
    </row>
    <row r="122" spans="1:54" x14ac:dyDescent="0.25">
      <c r="A122" s="24">
        <v>136</v>
      </c>
      <c r="B122" s="24" t="s">
        <v>545</v>
      </c>
      <c r="C122" s="24" t="s">
        <v>353</v>
      </c>
      <c r="D122" s="24" t="s">
        <v>133</v>
      </c>
      <c r="E122" s="35">
        <v>30.33</v>
      </c>
      <c r="F122" s="35">
        <v>33.200000000000003</v>
      </c>
      <c r="G122" s="35">
        <v>31.94</v>
      </c>
      <c r="H122" s="35">
        <v>33.46</v>
      </c>
      <c r="I122" s="35">
        <v>32.36</v>
      </c>
      <c r="J122" s="35">
        <v>34.54</v>
      </c>
      <c r="K122" s="35">
        <v>28.72</v>
      </c>
      <c r="L122" s="35">
        <v>30.16</v>
      </c>
      <c r="M122" s="35">
        <v>30.48</v>
      </c>
      <c r="N122" s="35">
        <v>30.9</v>
      </c>
      <c r="O122" s="35">
        <v>29.13</v>
      </c>
      <c r="P122" s="35">
        <v>29.18</v>
      </c>
      <c r="Q122" s="35">
        <v>29.9</v>
      </c>
      <c r="R122" s="35">
        <v>31.89</v>
      </c>
      <c r="S122" s="35">
        <v>29.3</v>
      </c>
      <c r="T122" s="35">
        <v>32.35</v>
      </c>
      <c r="U122" s="35">
        <v>32.18</v>
      </c>
      <c r="V122" s="35">
        <v>31.28</v>
      </c>
      <c r="W122" s="35">
        <v>29.84</v>
      </c>
      <c r="X122" s="35">
        <v>29.54</v>
      </c>
      <c r="Y122" s="35">
        <v>29.67</v>
      </c>
      <c r="Z122" s="35">
        <v>29.31</v>
      </c>
      <c r="AA122" s="35">
        <v>30.35</v>
      </c>
      <c r="AB122" s="35">
        <v>29.48</v>
      </c>
      <c r="AC122" s="35">
        <v>29.19</v>
      </c>
      <c r="AD122" s="35">
        <v>28.37</v>
      </c>
      <c r="AE122" s="35">
        <v>30.53</v>
      </c>
      <c r="AF122" s="35">
        <v>29.64</v>
      </c>
      <c r="AG122" s="35">
        <v>29.45</v>
      </c>
      <c r="AH122" s="35">
        <v>29.96</v>
      </c>
      <c r="AI122" s="35">
        <v>29.03</v>
      </c>
      <c r="AJ122" s="35">
        <v>30.3</v>
      </c>
      <c r="AK122" s="35">
        <v>30.54</v>
      </c>
      <c r="AL122" s="35">
        <v>29.71</v>
      </c>
      <c r="AM122" s="35">
        <v>29.83</v>
      </c>
      <c r="AN122" s="35">
        <v>29.87</v>
      </c>
      <c r="AO122" s="35">
        <v>30.04</v>
      </c>
      <c r="AP122" s="35">
        <v>29.73</v>
      </c>
      <c r="AQ122" s="35">
        <v>28.52</v>
      </c>
      <c r="AR122" s="35">
        <v>29.76</v>
      </c>
      <c r="AS122" s="35">
        <v>29.89</v>
      </c>
      <c r="AT122" s="35">
        <v>30.26</v>
      </c>
      <c r="AU122" s="35">
        <v>30.19</v>
      </c>
      <c r="AV122" s="35">
        <v>28.84</v>
      </c>
      <c r="AW122" s="35">
        <v>29.35</v>
      </c>
      <c r="AX122" s="35">
        <v>29.86</v>
      </c>
      <c r="AY122" s="35">
        <v>30.21</v>
      </c>
      <c r="AZ122" s="35">
        <v>29.5</v>
      </c>
      <c r="BA122" s="32">
        <f t="shared" si="2"/>
        <v>30.251249999999988</v>
      </c>
      <c r="BB122" s="59">
        <f t="shared" si="3"/>
        <v>100</v>
      </c>
    </row>
    <row r="123" spans="1:54" x14ac:dyDescent="0.25">
      <c r="A123" s="23">
        <v>137</v>
      </c>
      <c r="B123" s="23" t="s">
        <v>546</v>
      </c>
      <c r="C123" s="23" t="s">
        <v>354</v>
      </c>
      <c r="D123" s="23" t="s">
        <v>134</v>
      </c>
      <c r="E123" s="34">
        <v>26.83</v>
      </c>
      <c r="F123" s="34">
        <v>28.19</v>
      </c>
      <c r="G123" s="34">
        <v>27.2</v>
      </c>
      <c r="H123" s="34">
        <v>27.83</v>
      </c>
      <c r="I123" s="34">
        <v>27.59</v>
      </c>
      <c r="J123" s="34">
        <v>29.07</v>
      </c>
      <c r="K123" s="34">
        <v>26.23</v>
      </c>
      <c r="L123" s="34">
        <v>27.42</v>
      </c>
      <c r="M123" s="34">
        <v>27.9</v>
      </c>
      <c r="N123" s="34">
        <v>29.1</v>
      </c>
      <c r="O123" s="34">
        <v>26.91</v>
      </c>
      <c r="P123" s="34">
        <v>27.22</v>
      </c>
      <c r="Q123" s="34">
        <v>27.92</v>
      </c>
      <c r="R123" s="34">
        <v>29.56</v>
      </c>
      <c r="S123" s="34">
        <v>27.42</v>
      </c>
      <c r="T123" s="34">
        <v>28.32</v>
      </c>
      <c r="U123" s="34">
        <v>29.17</v>
      </c>
      <c r="V123" s="34">
        <v>26.56</v>
      </c>
      <c r="W123" s="34">
        <v>27.24</v>
      </c>
      <c r="X123" s="34">
        <v>27.3</v>
      </c>
      <c r="Y123" s="34">
        <v>27.48</v>
      </c>
      <c r="Z123" s="34">
        <v>27.59</v>
      </c>
      <c r="AA123" s="34">
        <v>28.55</v>
      </c>
      <c r="AB123" s="34">
        <v>26.91</v>
      </c>
      <c r="AC123" s="34">
        <v>26.14</v>
      </c>
      <c r="AD123" s="34">
        <v>26.87</v>
      </c>
      <c r="AE123" s="34">
        <v>29.48</v>
      </c>
      <c r="AF123" s="34">
        <v>28.19</v>
      </c>
      <c r="AG123" s="34">
        <v>27.54</v>
      </c>
      <c r="AH123" s="34">
        <v>28.09</v>
      </c>
      <c r="AI123" s="34">
        <v>27.05</v>
      </c>
      <c r="AJ123" s="34">
        <v>28.01</v>
      </c>
      <c r="AK123" s="34">
        <v>26.91</v>
      </c>
      <c r="AL123" s="34">
        <v>26.84</v>
      </c>
      <c r="AM123" s="34">
        <v>27.64</v>
      </c>
      <c r="AN123" s="34">
        <v>27.92</v>
      </c>
      <c r="AO123" s="34">
        <v>27.24</v>
      </c>
      <c r="AP123" s="34">
        <v>26.99</v>
      </c>
      <c r="AQ123" s="34">
        <v>25.96</v>
      </c>
      <c r="AR123" s="34">
        <v>26.79</v>
      </c>
      <c r="AS123" s="34">
        <v>27.17</v>
      </c>
      <c r="AT123" s="34">
        <v>27.13</v>
      </c>
      <c r="AU123" s="34">
        <v>27.75</v>
      </c>
      <c r="AV123" s="34">
        <v>26.74</v>
      </c>
      <c r="AW123" s="34">
        <v>26.21</v>
      </c>
      <c r="AX123" s="34">
        <v>26.32</v>
      </c>
      <c r="AY123" s="34">
        <v>27.26</v>
      </c>
      <c r="AZ123" s="34">
        <v>26.49</v>
      </c>
      <c r="BA123" s="32">
        <f t="shared" si="2"/>
        <v>27.463333333333335</v>
      </c>
      <c r="BB123" s="59">
        <f t="shared" si="3"/>
        <v>100</v>
      </c>
    </row>
    <row r="124" spans="1:54" x14ac:dyDescent="0.25">
      <c r="A124" s="24">
        <v>138</v>
      </c>
      <c r="B124" s="24" t="s">
        <v>547</v>
      </c>
      <c r="C124" s="24" t="s">
        <v>355</v>
      </c>
      <c r="D124" s="24" t="s">
        <v>135</v>
      </c>
      <c r="E124" s="35">
        <v>30.58</v>
      </c>
      <c r="F124" s="35">
        <v>32.700000000000003</v>
      </c>
      <c r="G124" s="35">
        <v>31.65</v>
      </c>
      <c r="H124" s="35">
        <v>32.1</v>
      </c>
      <c r="I124" s="35">
        <v>31.87</v>
      </c>
      <c r="J124" s="35">
        <v>33.340000000000003</v>
      </c>
      <c r="K124" s="35">
        <v>30.02</v>
      </c>
      <c r="L124" s="35">
        <v>31.77</v>
      </c>
      <c r="M124" s="35">
        <v>31.87</v>
      </c>
      <c r="N124" s="35">
        <v>34.81</v>
      </c>
      <c r="O124" s="35">
        <v>31.2</v>
      </c>
      <c r="P124" s="35">
        <v>31.18</v>
      </c>
      <c r="Q124" s="35">
        <v>31.73</v>
      </c>
      <c r="R124" s="35">
        <v>33.03</v>
      </c>
      <c r="S124" s="35">
        <v>31.59</v>
      </c>
      <c r="T124" s="35">
        <v>33.6</v>
      </c>
      <c r="U124" s="35">
        <v>33.79</v>
      </c>
      <c r="V124" s="35">
        <v>31.49</v>
      </c>
      <c r="W124" s="35">
        <v>31.5</v>
      </c>
      <c r="X124" s="35">
        <v>31.07</v>
      </c>
      <c r="Y124" s="35">
        <v>30.88</v>
      </c>
      <c r="Z124" s="35">
        <v>31.73</v>
      </c>
      <c r="AA124" s="35">
        <v>33.46</v>
      </c>
      <c r="AB124" s="35">
        <v>31.49</v>
      </c>
      <c r="AC124" s="35">
        <v>31.24</v>
      </c>
      <c r="AD124" s="35">
        <v>31.58</v>
      </c>
      <c r="AE124" s="35">
        <v>34.1</v>
      </c>
      <c r="AF124" s="35">
        <v>32.89</v>
      </c>
      <c r="AG124" s="35">
        <v>32.01</v>
      </c>
      <c r="AH124" s="35">
        <v>33.78</v>
      </c>
      <c r="AI124" s="35">
        <v>30.89</v>
      </c>
      <c r="AJ124" s="35">
        <v>32.64</v>
      </c>
      <c r="AK124" s="35">
        <v>31.69</v>
      </c>
      <c r="AL124" s="35">
        <v>30.83</v>
      </c>
      <c r="AM124" s="35">
        <v>31.01</v>
      </c>
      <c r="AN124" s="35">
        <v>31.45</v>
      </c>
      <c r="AO124" s="35">
        <v>31.23</v>
      </c>
      <c r="AP124" s="35">
        <v>31.06</v>
      </c>
      <c r="AQ124" s="35">
        <v>30.26</v>
      </c>
      <c r="AR124" s="35">
        <v>31.64</v>
      </c>
      <c r="AS124" s="35">
        <v>32.04</v>
      </c>
      <c r="AT124" s="35">
        <v>32.04</v>
      </c>
      <c r="AU124" s="35">
        <v>31.74</v>
      </c>
      <c r="AV124" s="35">
        <v>30.68</v>
      </c>
      <c r="AW124" s="35">
        <v>30.89</v>
      </c>
      <c r="AX124" s="35">
        <v>30.6</v>
      </c>
      <c r="AY124" s="35">
        <v>31.7</v>
      </c>
      <c r="AZ124" s="35">
        <v>30.95</v>
      </c>
      <c r="BA124" s="32">
        <f t="shared" si="2"/>
        <v>31.820625000000007</v>
      </c>
      <c r="BB124" s="59">
        <f t="shared" si="3"/>
        <v>100</v>
      </c>
    </row>
    <row r="125" spans="1:54" x14ac:dyDescent="0.25">
      <c r="A125" s="23">
        <v>139</v>
      </c>
      <c r="B125" s="23" t="s">
        <v>548</v>
      </c>
      <c r="C125" s="23" t="s">
        <v>356</v>
      </c>
      <c r="D125" s="23" t="s">
        <v>136</v>
      </c>
      <c r="E125" s="34">
        <v>29.9</v>
      </c>
      <c r="F125" s="34">
        <v>32.36</v>
      </c>
      <c r="G125" s="34">
        <v>31</v>
      </c>
      <c r="H125" s="34">
        <v>32.799999999999997</v>
      </c>
      <c r="I125" s="34">
        <v>31.28</v>
      </c>
      <c r="J125" s="34">
        <v>32.799999999999997</v>
      </c>
      <c r="K125" s="34">
        <v>30.29</v>
      </c>
      <c r="L125" s="34">
        <v>31.24</v>
      </c>
      <c r="M125" s="34">
        <v>31.64</v>
      </c>
      <c r="N125" s="34">
        <v>32.78</v>
      </c>
      <c r="O125" s="34">
        <v>30.55</v>
      </c>
      <c r="P125" s="34">
        <v>30.91</v>
      </c>
      <c r="Q125" s="34">
        <v>31.18</v>
      </c>
      <c r="R125" s="34">
        <v>32.799999999999997</v>
      </c>
      <c r="S125" s="34">
        <v>30.9</v>
      </c>
      <c r="T125" s="34">
        <v>33.15</v>
      </c>
      <c r="U125" s="34">
        <v>33.85</v>
      </c>
      <c r="V125" s="34">
        <v>31.2</v>
      </c>
      <c r="W125" s="34">
        <v>30.7</v>
      </c>
      <c r="X125" s="34">
        <v>30.66</v>
      </c>
      <c r="Y125" s="34">
        <v>30.6</v>
      </c>
      <c r="Z125" s="34">
        <v>30.88</v>
      </c>
      <c r="AA125" s="34">
        <v>32.46</v>
      </c>
      <c r="AB125" s="34">
        <v>30.77</v>
      </c>
      <c r="AC125" s="34">
        <v>31.58</v>
      </c>
      <c r="AD125" s="34">
        <v>30.45</v>
      </c>
      <c r="AE125" s="34">
        <v>32.950000000000003</v>
      </c>
      <c r="AF125" s="34">
        <v>32.020000000000003</v>
      </c>
      <c r="AG125" s="34">
        <v>31</v>
      </c>
      <c r="AH125" s="34">
        <v>32.049999999999997</v>
      </c>
      <c r="AI125" s="34">
        <v>30.08</v>
      </c>
      <c r="AJ125" s="34">
        <v>30.95</v>
      </c>
      <c r="AK125" s="34">
        <v>31.12</v>
      </c>
      <c r="AL125" s="34">
        <v>30.43</v>
      </c>
      <c r="AM125" s="34">
        <v>30.27</v>
      </c>
      <c r="AN125" s="34">
        <v>31.06</v>
      </c>
      <c r="AO125" s="34">
        <v>31.02</v>
      </c>
      <c r="AP125" s="34">
        <v>30.73</v>
      </c>
      <c r="AQ125" s="34">
        <v>29.62</v>
      </c>
      <c r="AR125" s="34">
        <v>30.97</v>
      </c>
      <c r="AS125" s="34">
        <v>30.81</v>
      </c>
      <c r="AT125" s="34">
        <v>31.08</v>
      </c>
      <c r="AU125" s="34">
        <v>31.07</v>
      </c>
      <c r="AV125" s="34">
        <v>29.66</v>
      </c>
      <c r="AW125" s="34">
        <v>30.49</v>
      </c>
      <c r="AX125" s="34">
        <v>31.13</v>
      </c>
      <c r="AY125" s="34">
        <v>31.88</v>
      </c>
      <c r="AZ125" s="34">
        <v>30.74</v>
      </c>
      <c r="BA125" s="32">
        <f t="shared" si="2"/>
        <v>31.24708333333334</v>
      </c>
      <c r="BB125" s="59">
        <f t="shared" si="3"/>
        <v>100</v>
      </c>
    </row>
    <row r="126" spans="1:54" x14ac:dyDescent="0.25">
      <c r="A126" s="23">
        <v>141</v>
      </c>
      <c r="B126" s="23" t="s">
        <v>550</v>
      </c>
      <c r="C126" s="23" t="s">
        <v>358</v>
      </c>
      <c r="D126" s="23" t="s">
        <v>138</v>
      </c>
      <c r="E126" s="34" t="s">
        <v>204</v>
      </c>
      <c r="F126" s="34">
        <v>24.8</v>
      </c>
      <c r="G126" s="34">
        <v>23.46</v>
      </c>
      <c r="H126" s="34">
        <v>24.88</v>
      </c>
      <c r="I126" s="34">
        <v>24.19</v>
      </c>
      <c r="J126" s="34">
        <v>25.47</v>
      </c>
      <c r="K126" s="34">
        <v>22.8</v>
      </c>
      <c r="L126" s="34">
        <v>24.03</v>
      </c>
      <c r="M126" s="34">
        <v>24.27</v>
      </c>
      <c r="N126" s="34">
        <v>24.99</v>
      </c>
      <c r="O126" s="34">
        <v>22.99</v>
      </c>
      <c r="P126" s="34">
        <v>23.04</v>
      </c>
      <c r="Q126" s="34">
        <v>23.44</v>
      </c>
      <c r="R126" s="34">
        <v>25.44</v>
      </c>
      <c r="S126" s="34">
        <v>22.98</v>
      </c>
      <c r="T126" s="34">
        <v>25.68</v>
      </c>
      <c r="U126" s="34">
        <v>26</v>
      </c>
      <c r="V126" s="34">
        <v>24.19</v>
      </c>
      <c r="W126" s="34">
        <v>23.22</v>
      </c>
      <c r="X126" s="34">
        <v>23.05</v>
      </c>
      <c r="Y126" s="34">
        <v>23.06</v>
      </c>
      <c r="Z126" s="34">
        <v>23.77</v>
      </c>
      <c r="AA126" s="34">
        <v>25.1</v>
      </c>
      <c r="AB126" s="34">
        <v>23.88</v>
      </c>
      <c r="AC126" s="34">
        <v>23.79</v>
      </c>
      <c r="AD126" s="34">
        <v>22.88</v>
      </c>
      <c r="AE126" s="34">
        <v>25.43</v>
      </c>
      <c r="AF126" s="34">
        <v>24.43</v>
      </c>
      <c r="AG126" s="34">
        <v>24.08</v>
      </c>
      <c r="AH126" s="34">
        <v>24.53</v>
      </c>
      <c r="AI126" s="34">
        <v>23.06</v>
      </c>
      <c r="AJ126" s="34">
        <v>24.3</v>
      </c>
      <c r="AK126" s="34">
        <v>24.13</v>
      </c>
      <c r="AL126" s="34">
        <v>23.18</v>
      </c>
      <c r="AM126" s="34">
        <v>23.06</v>
      </c>
      <c r="AN126" s="34">
        <v>23.67</v>
      </c>
      <c r="AO126" s="34">
        <v>23.3</v>
      </c>
      <c r="AP126" s="34">
        <v>23.57</v>
      </c>
      <c r="AQ126" s="34">
        <v>22.22</v>
      </c>
      <c r="AR126" s="34">
        <v>23.46</v>
      </c>
      <c r="AS126" s="34">
        <v>23.81</v>
      </c>
      <c r="AT126" s="34">
        <v>24.08</v>
      </c>
      <c r="AU126" s="34">
        <v>23.9</v>
      </c>
      <c r="AV126" s="34">
        <v>22.55</v>
      </c>
      <c r="AW126" s="34">
        <v>22.7</v>
      </c>
      <c r="AX126" s="34">
        <v>23.25</v>
      </c>
      <c r="AY126" s="34">
        <v>24.09</v>
      </c>
      <c r="AZ126" s="34">
        <v>22.91</v>
      </c>
      <c r="BA126" s="32">
        <f t="shared" si="2"/>
        <v>23.853404255319141</v>
      </c>
      <c r="BB126" s="59">
        <f t="shared" si="3"/>
        <v>100</v>
      </c>
    </row>
    <row r="127" spans="1:54" x14ac:dyDescent="0.25">
      <c r="A127" s="24">
        <v>142</v>
      </c>
      <c r="B127" s="24" t="s">
        <v>551</v>
      </c>
      <c r="C127" s="24" t="s">
        <v>359</v>
      </c>
      <c r="D127" s="24" t="s">
        <v>139</v>
      </c>
      <c r="E127" s="35" t="s">
        <v>204</v>
      </c>
      <c r="F127" s="35">
        <v>33.130000000000003</v>
      </c>
      <c r="G127" s="35">
        <v>31.78</v>
      </c>
      <c r="H127" s="63"/>
      <c r="I127" s="35">
        <v>32.619999999999997</v>
      </c>
      <c r="J127" s="35">
        <v>34.770000000000003</v>
      </c>
      <c r="K127" s="35">
        <v>28.76</v>
      </c>
      <c r="L127" s="35">
        <v>30.24</v>
      </c>
      <c r="M127" s="35">
        <v>30.54</v>
      </c>
      <c r="N127" s="35">
        <v>30.8</v>
      </c>
      <c r="O127" s="35">
        <v>29.13</v>
      </c>
      <c r="P127" s="35">
        <v>29.52</v>
      </c>
      <c r="Q127" s="35">
        <v>29.84</v>
      </c>
      <c r="R127" s="35">
        <v>31.57</v>
      </c>
      <c r="S127" s="35">
        <v>29.53</v>
      </c>
      <c r="T127" s="35">
        <v>32.590000000000003</v>
      </c>
      <c r="U127" s="35">
        <v>33.04</v>
      </c>
      <c r="V127" s="35">
        <v>30.77</v>
      </c>
      <c r="W127" s="35">
        <v>29.89</v>
      </c>
      <c r="X127" s="35">
        <v>29.63</v>
      </c>
      <c r="Y127" s="35">
        <v>29.76</v>
      </c>
      <c r="Z127" s="35">
        <v>29.64</v>
      </c>
      <c r="AA127" s="35">
        <v>30.65</v>
      </c>
      <c r="AB127" s="35">
        <v>29.71</v>
      </c>
      <c r="AC127" s="35">
        <v>29.42</v>
      </c>
      <c r="AD127" s="35">
        <v>28.73</v>
      </c>
      <c r="AE127" s="35">
        <v>30.67</v>
      </c>
      <c r="AF127" s="35">
        <v>29.8</v>
      </c>
      <c r="AG127" s="35">
        <v>29.51</v>
      </c>
      <c r="AH127" s="35">
        <v>30.25</v>
      </c>
      <c r="AI127" s="35">
        <v>29.43</v>
      </c>
      <c r="AJ127" s="35">
        <v>30.42</v>
      </c>
      <c r="AK127" s="35">
        <v>30.96</v>
      </c>
      <c r="AL127" s="35">
        <v>29.9</v>
      </c>
      <c r="AM127" s="35">
        <v>30.27</v>
      </c>
      <c r="AN127" s="35">
        <v>29.97</v>
      </c>
      <c r="AO127" s="35">
        <v>30</v>
      </c>
      <c r="AP127" s="35">
        <v>30.22</v>
      </c>
      <c r="AQ127" s="35">
        <v>28.7</v>
      </c>
      <c r="AR127" s="35">
        <v>29.84</v>
      </c>
      <c r="AS127" s="35">
        <v>30.43</v>
      </c>
      <c r="AT127" s="35">
        <v>30.51</v>
      </c>
      <c r="AU127" s="35">
        <v>30.66</v>
      </c>
      <c r="AV127" s="35">
        <v>29.02</v>
      </c>
      <c r="AW127" s="35">
        <v>29.64</v>
      </c>
      <c r="AX127" s="35">
        <v>29.66</v>
      </c>
      <c r="AY127" s="35">
        <v>30.26</v>
      </c>
      <c r="AZ127" s="35">
        <v>29.44</v>
      </c>
      <c r="BA127" s="32">
        <f t="shared" si="2"/>
        <v>30.339565217391307</v>
      </c>
      <c r="BB127" s="59">
        <f t="shared" si="3"/>
        <v>97.916666666666657</v>
      </c>
    </row>
    <row r="128" spans="1:54" x14ac:dyDescent="0.25">
      <c r="A128" s="23">
        <v>143</v>
      </c>
      <c r="B128" s="23" t="s">
        <v>552</v>
      </c>
      <c r="C128" s="23" t="s">
        <v>360</v>
      </c>
      <c r="D128" s="23" t="s">
        <v>140</v>
      </c>
      <c r="E128" s="34" t="s">
        <v>204</v>
      </c>
      <c r="F128" s="34">
        <v>27.59</v>
      </c>
      <c r="G128" s="34">
        <v>26.71</v>
      </c>
      <c r="H128" s="34">
        <v>27.92</v>
      </c>
      <c r="I128" s="34">
        <v>27.11</v>
      </c>
      <c r="J128" s="34">
        <v>28.65</v>
      </c>
      <c r="K128" s="34">
        <v>25.63</v>
      </c>
      <c r="L128" s="34">
        <v>27.59</v>
      </c>
      <c r="M128" s="34">
        <v>27.68</v>
      </c>
      <c r="N128" s="34">
        <v>28.62</v>
      </c>
      <c r="O128" s="34">
        <v>26.54</v>
      </c>
      <c r="P128" s="34">
        <v>26.62</v>
      </c>
      <c r="Q128" s="34">
        <v>26.31</v>
      </c>
      <c r="R128" s="34">
        <v>28.71</v>
      </c>
      <c r="S128" s="34">
        <v>26.5</v>
      </c>
      <c r="T128" s="34">
        <v>28.61</v>
      </c>
      <c r="U128" s="34">
        <v>29.24</v>
      </c>
      <c r="V128" s="34">
        <v>26.44</v>
      </c>
      <c r="W128" s="34">
        <v>26.16</v>
      </c>
      <c r="X128" s="34">
        <v>26.13</v>
      </c>
      <c r="Y128" s="34">
        <v>26.31</v>
      </c>
      <c r="Z128" s="34">
        <v>26.61</v>
      </c>
      <c r="AA128" s="34">
        <v>28.07</v>
      </c>
      <c r="AB128" s="34">
        <v>26.62</v>
      </c>
      <c r="AC128" s="34">
        <v>25.87</v>
      </c>
      <c r="AD128" s="34">
        <v>25.96</v>
      </c>
      <c r="AE128" s="34">
        <v>28.43</v>
      </c>
      <c r="AF128" s="34">
        <v>27.83</v>
      </c>
      <c r="AG128" s="34">
        <v>27.28</v>
      </c>
      <c r="AH128" s="34">
        <v>27.49</v>
      </c>
      <c r="AI128" s="34">
        <v>26.15</v>
      </c>
      <c r="AJ128" s="34">
        <v>27.51</v>
      </c>
      <c r="AK128" s="34">
        <v>26.77</v>
      </c>
      <c r="AL128" s="34">
        <v>25.68</v>
      </c>
      <c r="AM128" s="34">
        <v>26.04</v>
      </c>
      <c r="AN128" s="34">
        <v>26.43</v>
      </c>
      <c r="AO128" s="34">
        <v>26.75</v>
      </c>
      <c r="AP128" s="34">
        <v>26.44</v>
      </c>
      <c r="AQ128" s="34">
        <v>25.46</v>
      </c>
      <c r="AR128" s="34">
        <v>26.13</v>
      </c>
      <c r="AS128" s="34">
        <v>26.81</v>
      </c>
      <c r="AT128" s="34">
        <v>26.49</v>
      </c>
      <c r="AU128" s="34">
        <v>26.8</v>
      </c>
      <c r="AV128" s="34">
        <v>25.45</v>
      </c>
      <c r="AW128" s="34">
        <v>25.54</v>
      </c>
      <c r="AX128" s="34">
        <v>26.27</v>
      </c>
      <c r="AY128" s="34">
        <v>26.71</v>
      </c>
      <c r="AZ128" s="34">
        <v>26.59</v>
      </c>
      <c r="BA128" s="32">
        <f t="shared" si="2"/>
        <v>26.877659574468087</v>
      </c>
      <c r="BB128" s="59">
        <f t="shared" si="3"/>
        <v>100</v>
      </c>
    </row>
    <row r="129" spans="1:54" x14ac:dyDescent="0.25">
      <c r="A129" s="24">
        <v>144</v>
      </c>
      <c r="B129" s="24" t="s">
        <v>553</v>
      </c>
      <c r="C129" s="24" t="s">
        <v>361</v>
      </c>
      <c r="D129" s="24" t="s">
        <v>141</v>
      </c>
      <c r="E129" s="35" t="s">
        <v>204</v>
      </c>
      <c r="F129" s="35">
        <v>34.14</v>
      </c>
      <c r="G129" s="35">
        <v>33.24</v>
      </c>
      <c r="H129" s="35">
        <v>34.340000000000003</v>
      </c>
      <c r="I129" s="35">
        <v>33.72</v>
      </c>
      <c r="J129" s="63"/>
      <c r="K129" s="35">
        <v>33.56</v>
      </c>
      <c r="L129" s="35">
        <v>33.81</v>
      </c>
      <c r="M129" s="67"/>
      <c r="N129" s="35">
        <v>34.96</v>
      </c>
      <c r="O129" s="35">
        <v>33.619999999999997</v>
      </c>
      <c r="P129" s="35">
        <v>33.200000000000003</v>
      </c>
      <c r="Q129" s="63"/>
      <c r="R129" s="63"/>
      <c r="S129" s="35">
        <v>34.35</v>
      </c>
      <c r="T129" s="63"/>
      <c r="U129" s="67"/>
      <c r="V129" s="35">
        <v>32.92</v>
      </c>
      <c r="W129" s="35">
        <v>33</v>
      </c>
      <c r="X129" s="35">
        <v>34.020000000000003</v>
      </c>
      <c r="Y129" s="35">
        <v>33.14</v>
      </c>
      <c r="Z129" s="35">
        <v>34.76</v>
      </c>
      <c r="AA129" s="63"/>
      <c r="AB129" s="35">
        <v>33.880000000000003</v>
      </c>
      <c r="AC129" s="35">
        <v>32.31</v>
      </c>
      <c r="AD129" s="35">
        <v>34.07</v>
      </c>
      <c r="AE129" s="67"/>
      <c r="AF129" s="63"/>
      <c r="AG129" s="35">
        <v>34.229999999999997</v>
      </c>
      <c r="AH129" s="35">
        <v>34.11</v>
      </c>
      <c r="AI129" s="35">
        <v>33.24</v>
      </c>
      <c r="AJ129" s="63"/>
      <c r="AK129" s="35">
        <v>33.549999999999997</v>
      </c>
      <c r="AL129" s="35">
        <v>32.89</v>
      </c>
      <c r="AM129" s="35">
        <v>33.28</v>
      </c>
      <c r="AN129" s="63"/>
      <c r="AO129" s="35">
        <v>33.130000000000003</v>
      </c>
      <c r="AP129" s="35">
        <v>33.630000000000003</v>
      </c>
      <c r="AQ129" s="35">
        <v>33.15</v>
      </c>
      <c r="AR129" s="35">
        <v>33.590000000000003</v>
      </c>
      <c r="AS129" s="35">
        <v>33.01</v>
      </c>
      <c r="AT129" s="35">
        <v>33.22</v>
      </c>
      <c r="AU129" s="35">
        <v>34.520000000000003</v>
      </c>
      <c r="AV129" s="35">
        <v>32.18</v>
      </c>
      <c r="AW129" s="35">
        <v>32.93</v>
      </c>
      <c r="AX129" s="35">
        <v>32.68</v>
      </c>
      <c r="AY129" s="35">
        <v>33.520000000000003</v>
      </c>
      <c r="AZ129" s="35">
        <v>32.979999999999997</v>
      </c>
      <c r="BA129" s="32">
        <f t="shared" si="2"/>
        <v>33.524444444444455</v>
      </c>
      <c r="BB129" s="73">
        <f t="shared" si="3"/>
        <v>77.083333333333343</v>
      </c>
    </row>
    <row r="130" spans="1:54" x14ac:dyDescent="0.25">
      <c r="A130" s="23">
        <v>145</v>
      </c>
      <c r="B130" s="23" t="s">
        <v>554</v>
      </c>
      <c r="C130" s="23" t="s">
        <v>362</v>
      </c>
      <c r="D130" s="23" t="s">
        <v>142</v>
      </c>
      <c r="E130" s="34">
        <v>29.79</v>
      </c>
      <c r="F130" s="34">
        <v>32.299999999999997</v>
      </c>
      <c r="G130" s="34">
        <v>30.74</v>
      </c>
      <c r="H130" s="34">
        <v>32.450000000000003</v>
      </c>
      <c r="I130" s="34">
        <v>31.29</v>
      </c>
      <c r="J130" s="34">
        <v>32.82</v>
      </c>
      <c r="K130" s="34">
        <v>30.18</v>
      </c>
      <c r="L130" s="34">
        <v>31.3</v>
      </c>
      <c r="M130" s="34">
        <v>32.18</v>
      </c>
      <c r="N130" s="34">
        <v>32.97</v>
      </c>
      <c r="O130" s="34">
        <v>31.03</v>
      </c>
      <c r="P130" s="34">
        <v>30.74</v>
      </c>
      <c r="Q130" s="34">
        <v>30.89</v>
      </c>
      <c r="R130" s="34">
        <v>33.21</v>
      </c>
      <c r="S130" s="34">
        <v>30.57</v>
      </c>
      <c r="T130" s="34">
        <v>32.950000000000003</v>
      </c>
      <c r="U130" s="34">
        <v>33.619999999999997</v>
      </c>
      <c r="V130" s="34">
        <v>31.06</v>
      </c>
      <c r="W130" s="34">
        <v>30.65</v>
      </c>
      <c r="X130" s="34">
        <v>30.43</v>
      </c>
      <c r="Y130" s="34">
        <v>30.61</v>
      </c>
      <c r="Z130" s="34">
        <v>30.67</v>
      </c>
      <c r="AA130" s="34">
        <v>32.799999999999997</v>
      </c>
      <c r="AB130" s="34">
        <v>31.28</v>
      </c>
      <c r="AC130" s="34">
        <v>30.8</v>
      </c>
      <c r="AD130" s="34">
        <v>30.47</v>
      </c>
      <c r="AE130" s="34">
        <v>33.1</v>
      </c>
      <c r="AF130" s="34">
        <v>32.08</v>
      </c>
      <c r="AG130" s="34">
        <v>31.67</v>
      </c>
      <c r="AH130" s="34">
        <v>31.56</v>
      </c>
      <c r="AI130" s="34">
        <v>30.76</v>
      </c>
      <c r="AJ130" s="34">
        <v>31.94</v>
      </c>
      <c r="AK130" s="34">
        <v>30.94</v>
      </c>
      <c r="AL130" s="34">
        <v>30.18</v>
      </c>
      <c r="AM130" s="34">
        <v>30.23</v>
      </c>
      <c r="AN130" s="34">
        <v>30.3</v>
      </c>
      <c r="AO130" s="34">
        <v>31</v>
      </c>
      <c r="AP130" s="34">
        <v>30.73</v>
      </c>
      <c r="AQ130" s="34">
        <v>29.97</v>
      </c>
      <c r="AR130" s="34">
        <v>30.49</v>
      </c>
      <c r="AS130" s="34">
        <v>31.11</v>
      </c>
      <c r="AT130" s="34">
        <v>31.16</v>
      </c>
      <c r="AU130" s="34">
        <v>31.49</v>
      </c>
      <c r="AV130" s="34">
        <v>29.88</v>
      </c>
      <c r="AW130" s="34">
        <v>30.06</v>
      </c>
      <c r="AX130" s="34">
        <v>30.47</v>
      </c>
      <c r="AY130" s="34">
        <v>31.25</v>
      </c>
      <c r="AZ130" s="34">
        <v>30.71</v>
      </c>
      <c r="BA130" s="32">
        <f t="shared" si="2"/>
        <v>31.226666666666663</v>
      </c>
      <c r="BB130" s="59">
        <f t="shared" si="3"/>
        <v>100</v>
      </c>
    </row>
    <row r="131" spans="1:54" x14ac:dyDescent="0.25">
      <c r="A131" s="24">
        <v>146</v>
      </c>
      <c r="B131" s="24" t="s">
        <v>555</v>
      </c>
      <c r="C131" s="24" t="s">
        <v>363</v>
      </c>
      <c r="D131" s="24" t="s">
        <v>143</v>
      </c>
      <c r="E131" s="35">
        <v>31.3</v>
      </c>
      <c r="F131" s="35">
        <v>32.71</v>
      </c>
      <c r="G131" s="35">
        <v>31.71</v>
      </c>
      <c r="H131" s="35">
        <v>32.86</v>
      </c>
      <c r="I131" s="35">
        <v>33.200000000000003</v>
      </c>
      <c r="J131" s="35">
        <v>33.53</v>
      </c>
      <c r="K131" s="35">
        <v>31.96</v>
      </c>
      <c r="L131" s="35">
        <v>32.97</v>
      </c>
      <c r="M131" s="35">
        <v>33.229999999999997</v>
      </c>
      <c r="N131" s="35">
        <v>34.130000000000003</v>
      </c>
      <c r="O131" s="35">
        <v>32.340000000000003</v>
      </c>
      <c r="P131" s="35">
        <v>32.26</v>
      </c>
      <c r="Q131" s="35">
        <v>33.28</v>
      </c>
      <c r="R131" s="35">
        <v>34.58</v>
      </c>
      <c r="S131" s="35">
        <v>31.94</v>
      </c>
      <c r="T131" s="35">
        <v>32.54</v>
      </c>
      <c r="U131" s="35">
        <v>33.93</v>
      </c>
      <c r="V131" s="35">
        <v>31.43</v>
      </c>
      <c r="W131" s="35">
        <v>31.94</v>
      </c>
      <c r="X131" s="35">
        <v>31.87</v>
      </c>
      <c r="Y131" s="35">
        <v>31.45</v>
      </c>
      <c r="Z131" s="35">
        <v>32.92</v>
      </c>
      <c r="AA131" s="35">
        <v>33.729999999999997</v>
      </c>
      <c r="AB131" s="35">
        <v>33.43</v>
      </c>
      <c r="AC131" s="35">
        <v>31.27</v>
      </c>
      <c r="AD131" s="35">
        <v>31.55</v>
      </c>
      <c r="AE131" s="35">
        <v>34.11</v>
      </c>
      <c r="AF131" s="35">
        <v>33.04</v>
      </c>
      <c r="AG131" s="35">
        <v>32.89</v>
      </c>
      <c r="AH131" s="35">
        <v>33.51</v>
      </c>
      <c r="AI131" s="35">
        <v>31.64</v>
      </c>
      <c r="AJ131" s="35">
        <v>33.770000000000003</v>
      </c>
      <c r="AK131" s="35">
        <v>31.93</v>
      </c>
      <c r="AL131" s="35">
        <v>31.33</v>
      </c>
      <c r="AM131" s="35">
        <v>31.32</v>
      </c>
      <c r="AN131" s="35">
        <v>31.87</v>
      </c>
      <c r="AO131" s="35">
        <v>32.56</v>
      </c>
      <c r="AP131" s="35">
        <v>31.87</v>
      </c>
      <c r="AQ131" s="35">
        <v>31.11</v>
      </c>
      <c r="AR131" s="35">
        <v>30.81</v>
      </c>
      <c r="AS131" s="35">
        <v>30.89</v>
      </c>
      <c r="AT131" s="35">
        <v>30.64</v>
      </c>
      <c r="AU131" s="35">
        <v>33.57</v>
      </c>
      <c r="AV131" s="35">
        <v>32.619999999999997</v>
      </c>
      <c r="AW131" s="35">
        <v>30.87</v>
      </c>
      <c r="AX131" s="35">
        <v>31.45</v>
      </c>
      <c r="AY131" s="35">
        <v>31.84</v>
      </c>
      <c r="AZ131" s="35">
        <v>31.79</v>
      </c>
      <c r="BA131" s="32">
        <f t="shared" si="2"/>
        <v>32.364374999999981</v>
      </c>
      <c r="BB131" s="59">
        <f t="shared" si="3"/>
        <v>100</v>
      </c>
    </row>
    <row r="132" spans="1:54" x14ac:dyDescent="0.25">
      <c r="A132" s="23">
        <v>147</v>
      </c>
      <c r="B132" s="23" t="s">
        <v>556</v>
      </c>
      <c r="C132" s="23" t="s">
        <v>364</v>
      </c>
      <c r="D132" s="23" t="s">
        <v>144</v>
      </c>
      <c r="E132" s="34">
        <v>22.63</v>
      </c>
      <c r="F132" s="34">
        <v>25.47</v>
      </c>
      <c r="G132" s="34">
        <v>24.05</v>
      </c>
      <c r="H132" s="34">
        <v>25.57</v>
      </c>
      <c r="I132" s="34">
        <v>24.97</v>
      </c>
      <c r="J132" s="34">
        <v>26.1</v>
      </c>
      <c r="K132" s="34">
        <v>22.87</v>
      </c>
      <c r="L132" s="34">
        <v>25.61</v>
      </c>
      <c r="M132" s="34">
        <v>24.9</v>
      </c>
      <c r="N132" s="34">
        <v>25.99</v>
      </c>
      <c r="O132" s="34">
        <v>23.98</v>
      </c>
      <c r="P132" s="34">
        <v>24.08</v>
      </c>
      <c r="Q132" s="34">
        <v>23.92</v>
      </c>
      <c r="R132" s="34">
        <v>26.44</v>
      </c>
      <c r="S132" s="34">
        <v>24.27</v>
      </c>
      <c r="T132" s="34">
        <v>25.89</v>
      </c>
      <c r="U132" s="34">
        <v>26.9</v>
      </c>
      <c r="V132" s="34">
        <v>24.64</v>
      </c>
      <c r="W132" s="34">
        <v>23.72</v>
      </c>
      <c r="X132" s="34">
        <v>23.85</v>
      </c>
      <c r="Y132" s="34">
        <v>23.78</v>
      </c>
      <c r="Z132" s="34">
        <v>24.33</v>
      </c>
      <c r="AA132" s="34">
        <v>26.34</v>
      </c>
      <c r="AB132" s="34">
        <v>24.61</v>
      </c>
      <c r="AC132" s="34">
        <v>24.59</v>
      </c>
      <c r="AD132" s="34">
        <v>23.78</v>
      </c>
      <c r="AE132" s="34">
        <v>26.04</v>
      </c>
      <c r="AF132" s="34">
        <v>25.22</v>
      </c>
      <c r="AG132" s="34">
        <v>25.44</v>
      </c>
      <c r="AH132" s="34">
        <v>25.26</v>
      </c>
      <c r="AI132" s="34">
        <v>24.06</v>
      </c>
      <c r="AJ132" s="34">
        <v>25.42</v>
      </c>
      <c r="AK132" s="34">
        <v>25</v>
      </c>
      <c r="AL132" s="34">
        <v>23.83</v>
      </c>
      <c r="AM132" s="34">
        <v>24.09</v>
      </c>
      <c r="AN132" s="34">
        <v>24.19</v>
      </c>
      <c r="AO132" s="34">
        <v>25.06</v>
      </c>
      <c r="AP132" s="34">
        <v>24.23</v>
      </c>
      <c r="AQ132" s="34">
        <v>23.44</v>
      </c>
      <c r="AR132" s="34">
        <v>24.63</v>
      </c>
      <c r="AS132" s="34">
        <v>24.9</v>
      </c>
      <c r="AT132" s="34">
        <v>25.1</v>
      </c>
      <c r="AU132" s="34">
        <v>25.01</v>
      </c>
      <c r="AV132" s="34">
        <v>22.95</v>
      </c>
      <c r="AW132" s="34">
        <v>23.89</v>
      </c>
      <c r="AX132" s="34">
        <v>24.15</v>
      </c>
      <c r="AY132" s="34">
        <v>24.94</v>
      </c>
      <c r="AZ132" s="34">
        <v>24.85</v>
      </c>
      <c r="BA132" s="32">
        <f t="shared" si="2"/>
        <v>24.687083333333337</v>
      </c>
      <c r="BB132" s="59">
        <f t="shared" si="3"/>
        <v>100</v>
      </c>
    </row>
    <row r="133" spans="1:54" x14ac:dyDescent="0.25">
      <c r="A133" s="24">
        <v>148</v>
      </c>
      <c r="B133" s="24" t="s">
        <v>557</v>
      </c>
      <c r="C133" s="24" t="s">
        <v>365</v>
      </c>
      <c r="D133" s="24" t="s">
        <v>145</v>
      </c>
      <c r="E133" s="35">
        <v>31.72</v>
      </c>
      <c r="F133" s="35">
        <v>32.82</v>
      </c>
      <c r="G133" s="35">
        <v>31.81</v>
      </c>
      <c r="H133" s="35">
        <v>32.14</v>
      </c>
      <c r="I133" s="35">
        <v>31.98</v>
      </c>
      <c r="J133" s="42"/>
      <c r="K133" s="35">
        <v>31.54</v>
      </c>
      <c r="L133" s="35">
        <v>32.06</v>
      </c>
      <c r="M133" s="42"/>
      <c r="N133" s="35">
        <v>34.72</v>
      </c>
      <c r="O133" s="35">
        <v>31.84</v>
      </c>
      <c r="P133" s="35">
        <v>32.159999999999997</v>
      </c>
      <c r="Q133" s="35">
        <v>32.479999999999997</v>
      </c>
      <c r="R133" s="35">
        <v>33.9</v>
      </c>
      <c r="S133" s="35">
        <v>32.479999999999997</v>
      </c>
      <c r="T133" s="35">
        <v>32.53</v>
      </c>
      <c r="U133" s="35">
        <v>33.72</v>
      </c>
      <c r="V133" s="35">
        <v>30.71</v>
      </c>
      <c r="W133" s="35">
        <v>30.97</v>
      </c>
      <c r="X133" s="35">
        <v>31.49</v>
      </c>
      <c r="Y133" s="35">
        <v>31.48</v>
      </c>
      <c r="Z133" s="35">
        <v>32.549999999999997</v>
      </c>
      <c r="AA133" s="35">
        <v>33.74</v>
      </c>
      <c r="AB133" s="35">
        <v>31.33</v>
      </c>
      <c r="AC133" s="35">
        <v>29.95</v>
      </c>
      <c r="AD133" s="35">
        <v>31.46</v>
      </c>
      <c r="AE133" s="35">
        <v>34.22</v>
      </c>
      <c r="AF133" s="35">
        <v>32.81</v>
      </c>
      <c r="AG133" s="35">
        <v>31.74</v>
      </c>
      <c r="AH133" s="35">
        <v>34.119999999999997</v>
      </c>
      <c r="AI133" s="35">
        <v>31.54</v>
      </c>
      <c r="AJ133" s="35">
        <v>32.24</v>
      </c>
      <c r="AK133" s="35">
        <v>30.6</v>
      </c>
      <c r="AL133" s="35">
        <v>31.02</v>
      </c>
      <c r="AM133" s="42"/>
      <c r="AN133" s="42"/>
      <c r="AO133" s="42"/>
      <c r="AP133" s="35">
        <v>30.99</v>
      </c>
      <c r="AQ133" s="42"/>
      <c r="AR133" s="42"/>
      <c r="AS133" s="35">
        <v>32.200000000000003</v>
      </c>
      <c r="AT133" s="35">
        <v>31.73</v>
      </c>
      <c r="AU133" s="35">
        <v>33.11</v>
      </c>
      <c r="AV133" s="35">
        <v>31.04</v>
      </c>
      <c r="AW133" s="35">
        <v>30.68</v>
      </c>
      <c r="AX133" s="35">
        <v>31.5</v>
      </c>
      <c r="AY133" s="35">
        <v>32.1</v>
      </c>
      <c r="AZ133" s="42"/>
      <c r="BA133" s="32">
        <f t="shared" si="2"/>
        <v>32.080500000000001</v>
      </c>
      <c r="BB133" s="59">
        <f t="shared" si="3"/>
        <v>83.333333333333343</v>
      </c>
    </row>
    <row r="134" spans="1:54" x14ac:dyDescent="0.25">
      <c r="A134" s="23">
        <v>149</v>
      </c>
      <c r="B134" s="23" t="s">
        <v>558</v>
      </c>
      <c r="C134" s="23" t="s">
        <v>366</v>
      </c>
      <c r="D134" s="23" t="s">
        <v>146</v>
      </c>
      <c r="E134" s="34">
        <v>29.79</v>
      </c>
      <c r="F134" s="34">
        <v>31.82</v>
      </c>
      <c r="G134" s="34">
        <v>30.76</v>
      </c>
      <c r="H134" s="34">
        <v>31.87</v>
      </c>
      <c r="I134" s="34">
        <v>31.07</v>
      </c>
      <c r="J134" s="34">
        <v>32.65</v>
      </c>
      <c r="K134" s="34">
        <v>29.84</v>
      </c>
      <c r="L134" s="34">
        <v>30.8</v>
      </c>
      <c r="M134" s="34">
        <v>30.96</v>
      </c>
      <c r="N134" s="34">
        <v>32.22</v>
      </c>
      <c r="O134" s="34">
        <v>30.16</v>
      </c>
      <c r="P134" s="34">
        <v>30.81</v>
      </c>
      <c r="Q134" s="34">
        <v>30.67</v>
      </c>
      <c r="R134" s="34">
        <v>32.24</v>
      </c>
      <c r="S134" s="34">
        <v>30.31</v>
      </c>
      <c r="T134" s="34">
        <v>32.19</v>
      </c>
      <c r="U134" s="34">
        <v>33.159999999999997</v>
      </c>
      <c r="V134" s="34">
        <v>30.93</v>
      </c>
      <c r="W134" s="34">
        <v>30.67</v>
      </c>
      <c r="X134" s="34">
        <v>30.31</v>
      </c>
      <c r="Y134" s="34">
        <v>30.5</v>
      </c>
      <c r="Z134" s="34">
        <v>30.61</v>
      </c>
      <c r="AA134" s="34">
        <v>31.85</v>
      </c>
      <c r="AB134" s="34">
        <v>30.83</v>
      </c>
      <c r="AC134" s="34">
        <v>30.52</v>
      </c>
      <c r="AD134" s="34">
        <v>30.11</v>
      </c>
      <c r="AE134" s="34">
        <v>32.64</v>
      </c>
      <c r="AF134" s="34">
        <v>31.16</v>
      </c>
      <c r="AG134" s="34">
        <v>30.76</v>
      </c>
      <c r="AH134" s="34">
        <v>31.14</v>
      </c>
      <c r="AI134" s="34">
        <v>30.29</v>
      </c>
      <c r="AJ134" s="34">
        <v>31.23</v>
      </c>
      <c r="AK134" s="34">
        <v>30.9</v>
      </c>
      <c r="AL134" s="34">
        <v>30.21</v>
      </c>
      <c r="AM134" s="34">
        <v>30.12</v>
      </c>
      <c r="AN134" s="34">
        <v>30.44</v>
      </c>
      <c r="AO134" s="34">
        <v>30.16</v>
      </c>
      <c r="AP134" s="34">
        <v>30.53</v>
      </c>
      <c r="AQ134" s="34">
        <v>29.12</v>
      </c>
      <c r="AR134" s="34">
        <v>30.48</v>
      </c>
      <c r="AS134" s="34">
        <v>30.99</v>
      </c>
      <c r="AT134" s="34">
        <v>30.95</v>
      </c>
      <c r="AU134" s="34">
        <v>31.03</v>
      </c>
      <c r="AV134" s="34">
        <v>29.6</v>
      </c>
      <c r="AW134" s="34">
        <v>29.81</v>
      </c>
      <c r="AX134" s="34">
        <v>29.84</v>
      </c>
      <c r="AY134" s="34">
        <v>30.77</v>
      </c>
      <c r="AZ134" s="34">
        <v>29.55</v>
      </c>
      <c r="BA134" s="32">
        <f t="shared" ref="BA134:BA173" si="4">AVERAGE(E134:AZ134)</f>
        <v>30.820208333333326</v>
      </c>
      <c r="BB134" s="59">
        <f t="shared" ref="BB134:BB173" si="5">(48-COUNTBLANK(E134:AZ134))/48*100</f>
        <v>100</v>
      </c>
    </row>
    <row r="135" spans="1:54" x14ac:dyDescent="0.25">
      <c r="A135" s="24">
        <v>150</v>
      </c>
      <c r="B135" s="24" t="s">
        <v>559</v>
      </c>
      <c r="C135" s="24" t="s">
        <v>367</v>
      </c>
      <c r="D135" s="24" t="s">
        <v>147</v>
      </c>
      <c r="E135" s="35">
        <v>27.73</v>
      </c>
      <c r="F135" s="35">
        <v>30.69</v>
      </c>
      <c r="G135" s="35">
        <v>29.54</v>
      </c>
      <c r="H135" s="35">
        <v>30.72</v>
      </c>
      <c r="I135" s="35">
        <v>29.6</v>
      </c>
      <c r="J135" s="35">
        <v>31.54</v>
      </c>
      <c r="K135" s="35">
        <v>27.88</v>
      </c>
      <c r="L135" s="35">
        <v>29.68</v>
      </c>
      <c r="M135" s="35">
        <v>29.77</v>
      </c>
      <c r="N135" s="35">
        <v>30.94</v>
      </c>
      <c r="O135" s="35">
        <v>28.85</v>
      </c>
      <c r="P135" s="35">
        <v>28.91</v>
      </c>
      <c r="Q135" s="35">
        <v>29.12</v>
      </c>
      <c r="R135" s="35">
        <v>30.86</v>
      </c>
      <c r="S135" s="35">
        <v>29.08</v>
      </c>
      <c r="T135" s="35">
        <v>31.15</v>
      </c>
      <c r="U135" s="35">
        <v>31.71</v>
      </c>
      <c r="V135" s="35">
        <v>29.87</v>
      </c>
      <c r="W135" s="35">
        <v>28.69</v>
      </c>
      <c r="X135" s="35">
        <v>28.55</v>
      </c>
      <c r="Y135" s="35">
        <v>28.81</v>
      </c>
      <c r="Z135" s="35">
        <v>29.03</v>
      </c>
      <c r="AA135" s="35">
        <v>30.48</v>
      </c>
      <c r="AB135" s="35">
        <v>29.26</v>
      </c>
      <c r="AC135" s="35">
        <v>29.56</v>
      </c>
      <c r="AD135" s="35">
        <v>28.83</v>
      </c>
      <c r="AE135" s="35">
        <v>30.98</v>
      </c>
      <c r="AF135" s="35">
        <v>29.93</v>
      </c>
      <c r="AG135" s="35">
        <v>29.86</v>
      </c>
      <c r="AH135" s="35">
        <v>30.07</v>
      </c>
      <c r="AI135" s="35">
        <v>28.93</v>
      </c>
      <c r="AJ135" s="35">
        <v>30.04</v>
      </c>
      <c r="AK135" s="35">
        <v>30.46</v>
      </c>
      <c r="AL135" s="35">
        <v>28.3</v>
      </c>
      <c r="AM135" s="35">
        <v>28.73</v>
      </c>
      <c r="AN135" s="35">
        <v>28.99</v>
      </c>
      <c r="AO135" s="35">
        <v>29.28</v>
      </c>
      <c r="AP135" s="35">
        <v>29.16</v>
      </c>
      <c r="AQ135" s="35">
        <v>27.85</v>
      </c>
      <c r="AR135" s="35">
        <v>29.29</v>
      </c>
      <c r="AS135" s="35">
        <v>29.87</v>
      </c>
      <c r="AT135" s="35">
        <v>30.14</v>
      </c>
      <c r="AU135" s="35">
        <v>29.48</v>
      </c>
      <c r="AV135" s="35">
        <v>27.92</v>
      </c>
      <c r="AW135" s="35">
        <v>28.31</v>
      </c>
      <c r="AX135" s="35">
        <v>28.66</v>
      </c>
      <c r="AY135" s="35">
        <v>29.33</v>
      </c>
      <c r="AZ135" s="35">
        <v>28.66</v>
      </c>
      <c r="BA135" s="32">
        <f t="shared" si="4"/>
        <v>29.481041666666666</v>
      </c>
      <c r="BB135" s="59">
        <f t="shared" si="5"/>
        <v>100</v>
      </c>
    </row>
    <row r="136" spans="1:54" x14ac:dyDescent="0.25">
      <c r="A136" s="23">
        <v>151</v>
      </c>
      <c r="B136" s="23" t="s">
        <v>560</v>
      </c>
      <c r="C136" s="23" t="s">
        <v>368</v>
      </c>
      <c r="D136" s="23" t="s">
        <v>148</v>
      </c>
      <c r="E136" s="34">
        <v>26.97</v>
      </c>
      <c r="F136" s="34">
        <v>28.89</v>
      </c>
      <c r="G136" s="34">
        <v>27.09</v>
      </c>
      <c r="H136" s="34">
        <v>29.11</v>
      </c>
      <c r="I136" s="34">
        <v>29.04</v>
      </c>
      <c r="J136" s="34">
        <v>29.75</v>
      </c>
      <c r="K136" s="34">
        <v>27.29</v>
      </c>
      <c r="L136" s="34">
        <v>29.15</v>
      </c>
      <c r="M136" s="34">
        <v>28.61</v>
      </c>
      <c r="N136" s="34">
        <v>29.7</v>
      </c>
      <c r="O136" s="34">
        <v>28.1</v>
      </c>
      <c r="P136" s="34">
        <v>27.93</v>
      </c>
      <c r="Q136" s="34">
        <v>27.9</v>
      </c>
      <c r="R136" s="34">
        <v>30.27</v>
      </c>
      <c r="S136" s="34">
        <v>27.28</v>
      </c>
      <c r="T136" s="34">
        <v>29.72</v>
      </c>
      <c r="U136" s="34">
        <v>30.49</v>
      </c>
      <c r="V136" s="34">
        <v>28.04</v>
      </c>
      <c r="W136" s="34">
        <v>27.92</v>
      </c>
      <c r="X136" s="34">
        <v>27.93</v>
      </c>
      <c r="Y136" s="34">
        <v>27.34</v>
      </c>
      <c r="Z136" s="34">
        <v>27.8</v>
      </c>
      <c r="AA136" s="34">
        <v>29.99</v>
      </c>
      <c r="AB136" s="34">
        <v>28.67</v>
      </c>
      <c r="AC136" s="34">
        <v>27.64</v>
      </c>
      <c r="AD136" s="34">
        <v>27.33</v>
      </c>
      <c r="AE136" s="34">
        <v>29.97</v>
      </c>
      <c r="AF136" s="34">
        <v>28.71</v>
      </c>
      <c r="AG136" s="34">
        <v>28.5</v>
      </c>
      <c r="AH136" s="34">
        <v>28.94</v>
      </c>
      <c r="AI136" s="34">
        <v>27</v>
      </c>
      <c r="AJ136" s="34">
        <v>28.61</v>
      </c>
      <c r="AK136" s="34">
        <v>27.57</v>
      </c>
      <c r="AL136" s="34">
        <v>27.46</v>
      </c>
      <c r="AM136" s="34">
        <v>27.27</v>
      </c>
      <c r="AN136" s="34">
        <v>27.65</v>
      </c>
      <c r="AO136" s="34">
        <v>27.74</v>
      </c>
      <c r="AP136" s="34">
        <v>27.43</v>
      </c>
      <c r="AQ136" s="34">
        <v>26.03</v>
      </c>
      <c r="AR136" s="34">
        <v>26.88</v>
      </c>
      <c r="AS136" s="34">
        <v>27.29</v>
      </c>
      <c r="AT136" s="34">
        <v>27.57</v>
      </c>
      <c r="AU136" s="34">
        <v>27.8</v>
      </c>
      <c r="AV136" s="34">
        <v>26.66</v>
      </c>
      <c r="AW136" s="34">
        <v>26.67</v>
      </c>
      <c r="AX136" s="34">
        <v>26.95</v>
      </c>
      <c r="AY136" s="34">
        <v>27.74</v>
      </c>
      <c r="AZ136" s="34">
        <v>26.69</v>
      </c>
      <c r="BA136" s="32">
        <f t="shared" si="4"/>
        <v>28.064166666666669</v>
      </c>
      <c r="BB136" s="59">
        <f t="shared" si="5"/>
        <v>100</v>
      </c>
    </row>
    <row r="137" spans="1:54" x14ac:dyDescent="0.25">
      <c r="A137" s="24">
        <v>152</v>
      </c>
      <c r="B137" s="24" t="s">
        <v>561</v>
      </c>
      <c r="C137" s="24" t="s">
        <v>369</v>
      </c>
      <c r="D137" s="24" t="s">
        <v>149</v>
      </c>
      <c r="E137" s="35">
        <v>31.27</v>
      </c>
      <c r="F137" s="35">
        <v>33.49</v>
      </c>
      <c r="G137" s="35">
        <v>32.51</v>
      </c>
      <c r="H137" s="35">
        <v>34.18</v>
      </c>
      <c r="I137" s="35">
        <v>32.72</v>
      </c>
      <c r="J137" s="35">
        <v>34.53</v>
      </c>
      <c r="K137" s="35">
        <v>31.43</v>
      </c>
      <c r="L137" s="35">
        <v>32.659999999999997</v>
      </c>
      <c r="M137" s="35">
        <v>33.090000000000003</v>
      </c>
      <c r="N137" s="35">
        <v>34.33</v>
      </c>
      <c r="O137" s="35">
        <v>32.19</v>
      </c>
      <c r="P137" s="35">
        <v>32.08</v>
      </c>
      <c r="Q137" s="35">
        <v>31.58</v>
      </c>
      <c r="R137" s="35">
        <v>33.89</v>
      </c>
      <c r="S137" s="35">
        <v>32.090000000000003</v>
      </c>
      <c r="T137" s="67"/>
      <c r="U137" s="67"/>
      <c r="V137" s="35">
        <v>33.549999999999997</v>
      </c>
      <c r="W137" s="35">
        <v>31.99</v>
      </c>
      <c r="X137" s="35">
        <v>31.98</v>
      </c>
      <c r="Y137" s="35">
        <v>32.03</v>
      </c>
      <c r="Z137" s="35">
        <v>32.72</v>
      </c>
      <c r="AA137" s="35">
        <v>33.619999999999997</v>
      </c>
      <c r="AB137" s="35">
        <v>32.96</v>
      </c>
      <c r="AC137" s="35">
        <v>32.909999999999997</v>
      </c>
      <c r="AD137" s="35">
        <v>32</v>
      </c>
      <c r="AE137" s="35">
        <v>33.590000000000003</v>
      </c>
      <c r="AF137" s="35">
        <v>33.06</v>
      </c>
      <c r="AG137" s="35">
        <v>33.9</v>
      </c>
      <c r="AH137" s="35">
        <v>33.64</v>
      </c>
      <c r="AI137" s="35">
        <v>31.85</v>
      </c>
      <c r="AJ137" s="35">
        <v>33.07</v>
      </c>
      <c r="AK137" s="35">
        <v>33.93</v>
      </c>
      <c r="AL137" s="35">
        <v>31.55</v>
      </c>
      <c r="AM137" s="35">
        <v>31.83</v>
      </c>
      <c r="AN137" s="35">
        <v>32.72</v>
      </c>
      <c r="AO137" s="35">
        <v>31.78</v>
      </c>
      <c r="AP137" s="35">
        <v>31.91</v>
      </c>
      <c r="AQ137" s="35">
        <v>31.34</v>
      </c>
      <c r="AR137" s="35">
        <v>32.130000000000003</v>
      </c>
      <c r="AS137" s="35">
        <v>33.770000000000003</v>
      </c>
      <c r="AT137" s="35">
        <v>32.909999999999997</v>
      </c>
      <c r="AU137" s="35">
        <v>31.91</v>
      </c>
      <c r="AV137" s="35">
        <v>30.76</v>
      </c>
      <c r="AW137" s="35">
        <v>30.9</v>
      </c>
      <c r="AX137" s="35">
        <v>31.5</v>
      </c>
      <c r="AY137" s="35">
        <v>32.6</v>
      </c>
      <c r="AZ137" s="35">
        <v>31.85</v>
      </c>
      <c r="BA137" s="32">
        <f t="shared" si="4"/>
        <v>32.571739130434786</v>
      </c>
      <c r="BB137" s="59">
        <f t="shared" si="5"/>
        <v>95.833333333333343</v>
      </c>
    </row>
    <row r="138" spans="1:54" x14ac:dyDescent="0.25">
      <c r="A138" s="23">
        <v>153</v>
      </c>
      <c r="B138" s="23" t="s">
        <v>562</v>
      </c>
      <c r="C138" s="23" t="s">
        <v>370</v>
      </c>
      <c r="D138" s="23" t="s">
        <v>150</v>
      </c>
      <c r="E138" s="34">
        <v>24.06</v>
      </c>
      <c r="F138" s="34">
        <v>25.19</v>
      </c>
      <c r="G138" s="34">
        <v>24.57</v>
      </c>
      <c r="H138" s="34">
        <v>24.67</v>
      </c>
      <c r="I138" s="34">
        <v>25.32</v>
      </c>
      <c r="J138" s="34">
        <v>26.14</v>
      </c>
      <c r="K138" s="34">
        <v>23.84</v>
      </c>
      <c r="L138" s="34">
        <v>25.54</v>
      </c>
      <c r="M138" s="34">
        <v>25.57</v>
      </c>
      <c r="N138" s="34">
        <v>26.55</v>
      </c>
      <c r="O138" s="34">
        <v>24.71</v>
      </c>
      <c r="P138" s="34">
        <v>24.7</v>
      </c>
      <c r="Q138" s="34">
        <v>25.23</v>
      </c>
      <c r="R138" s="34">
        <v>26.61</v>
      </c>
      <c r="S138" s="34">
        <v>24.69</v>
      </c>
      <c r="T138" s="34">
        <v>25.74</v>
      </c>
      <c r="U138" s="34">
        <v>26.74</v>
      </c>
      <c r="V138" s="34">
        <v>23.09</v>
      </c>
      <c r="W138" s="34">
        <v>24.67</v>
      </c>
      <c r="X138" s="34">
        <v>24.73</v>
      </c>
      <c r="Y138" s="34">
        <v>24.66</v>
      </c>
      <c r="Z138" s="34">
        <v>24.82</v>
      </c>
      <c r="AA138" s="34">
        <v>26.23</v>
      </c>
      <c r="AB138" s="34">
        <v>24.02</v>
      </c>
      <c r="AC138" s="34">
        <v>22.69</v>
      </c>
      <c r="AD138" s="34">
        <v>24.25</v>
      </c>
      <c r="AE138" s="34">
        <v>27.14</v>
      </c>
      <c r="AF138" s="34">
        <v>25.53</v>
      </c>
      <c r="AG138" s="34">
        <v>25.05</v>
      </c>
      <c r="AH138" s="34">
        <v>25.23</v>
      </c>
      <c r="AI138" s="34">
        <v>24.29</v>
      </c>
      <c r="AJ138" s="34">
        <v>25.65</v>
      </c>
      <c r="AK138" s="34">
        <v>23.58</v>
      </c>
      <c r="AL138" s="34">
        <v>23.68</v>
      </c>
      <c r="AM138" s="34">
        <v>24.77</v>
      </c>
      <c r="AN138" s="34">
        <v>25.28</v>
      </c>
      <c r="AO138" s="34">
        <v>25.04</v>
      </c>
      <c r="AP138" s="34">
        <v>24.46</v>
      </c>
      <c r="AQ138" s="34">
        <v>23.65</v>
      </c>
      <c r="AR138" s="34">
        <v>24.06</v>
      </c>
      <c r="AS138" s="34">
        <v>24.8</v>
      </c>
      <c r="AT138" s="34">
        <v>24.62</v>
      </c>
      <c r="AU138" s="34">
        <v>25.98</v>
      </c>
      <c r="AV138" s="34">
        <v>24.3</v>
      </c>
      <c r="AW138" s="34">
        <v>23.76</v>
      </c>
      <c r="AX138" s="34">
        <v>24.01</v>
      </c>
      <c r="AY138" s="34">
        <v>24.34</v>
      </c>
      <c r="AZ138" s="34">
        <v>23.93</v>
      </c>
      <c r="BA138" s="32">
        <f t="shared" si="4"/>
        <v>24.837083333333325</v>
      </c>
      <c r="BB138" s="59">
        <f t="shared" si="5"/>
        <v>100</v>
      </c>
    </row>
    <row r="139" spans="1:54" x14ac:dyDescent="0.25">
      <c r="A139" s="24">
        <v>154</v>
      </c>
      <c r="B139" s="24" t="s">
        <v>563</v>
      </c>
      <c r="C139" s="24" t="s">
        <v>371</v>
      </c>
      <c r="D139" s="24" t="s">
        <v>151</v>
      </c>
      <c r="E139" s="35">
        <v>31.26</v>
      </c>
      <c r="F139" s="35">
        <v>34.04</v>
      </c>
      <c r="G139" s="35">
        <v>32.96</v>
      </c>
      <c r="H139" s="35">
        <v>33.86</v>
      </c>
      <c r="I139" s="35">
        <v>32.270000000000003</v>
      </c>
      <c r="J139" s="35">
        <v>33.86</v>
      </c>
      <c r="K139" s="35">
        <v>31.23</v>
      </c>
      <c r="L139" s="35">
        <v>32.17</v>
      </c>
      <c r="M139" s="35">
        <v>33.119999999999997</v>
      </c>
      <c r="N139" s="35">
        <v>34.090000000000003</v>
      </c>
      <c r="O139" s="35">
        <v>31.79</v>
      </c>
      <c r="P139" s="35">
        <v>31.94</v>
      </c>
      <c r="Q139" s="35">
        <v>32.9</v>
      </c>
      <c r="R139" s="35">
        <v>34.46</v>
      </c>
      <c r="S139" s="35">
        <v>32.119999999999997</v>
      </c>
      <c r="T139" s="35">
        <v>34.590000000000003</v>
      </c>
      <c r="U139" s="67"/>
      <c r="V139" s="35">
        <v>33.61</v>
      </c>
      <c r="W139" s="35">
        <v>32.78</v>
      </c>
      <c r="X139" s="35">
        <v>32.700000000000003</v>
      </c>
      <c r="Y139" s="35">
        <v>33.020000000000003</v>
      </c>
      <c r="Z139" s="35">
        <v>33.28</v>
      </c>
      <c r="AA139" s="35">
        <v>33.840000000000003</v>
      </c>
      <c r="AB139" s="35">
        <v>33.119999999999997</v>
      </c>
      <c r="AC139" s="35">
        <v>32.96</v>
      </c>
      <c r="AD139" s="35">
        <v>32.82</v>
      </c>
      <c r="AE139" s="35">
        <v>34.770000000000003</v>
      </c>
      <c r="AF139" s="35">
        <v>33.68</v>
      </c>
      <c r="AG139" s="35">
        <v>32.700000000000003</v>
      </c>
      <c r="AH139" s="35">
        <v>34.1</v>
      </c>
      <c r="AI139" s="35">
        <v>32.020000000000003</v>
      </c>
      <c r="AJ139" s="35">
        <v>33.69</v>
      </c>
      <c r="AK139" s="35">
        <v>32.770000000000003</v>
      </c>
      <c r="AL139" s="35">
        <v>32.58</v>
      </c>
      <c r="AM139" s="35">
        <v>32.5</v>
      </c>
      <c r="AN139" s="35">
        <v>33.18</v>
      </c>
      <c r="AO139" s="35">
        <v>33.53</v>
      </c>
      <c r="AP139" s="35">
        <v>33.31</v>
      </c>
      <c r="AQ139" s="35">
        <v>31.78</v>
      </c>
      <c r="AR139" s="35">
        <v>33.479999999999997</v>
      </c>
      <c r="AS139" s="35">
        <v>34.299999999999997</v>
      </c>
      <c r="AT139" s="35">
        <v>34.93</v>
      </c>
      <c r="AU139" s="35">
        <v>32.869999999999997</v>
      </c>
      <c r="AV139" s="35">
        <v>31.91</v>
      </c>
      <c r="AW139" s="35">
        <v>32.57</v>
      </c>
      <c r="AX139" s="35">
        <v>32.729999999999997</v>
      </c>
      <c r="AY139" s="35">
        <v>34.03</v>
      </c>
      <c r="AZ139" s="35">
        <v>32.35</v>
      </c>
      <c r="BA139" s="32">
        <f t="shared" si="4"/>
        <v>33.075957446808502</v>
      </c>
      <c r="BB139" s="59">
        <f t="shared" si="5"/>
        <v>97.916666666666657</v>
      </c>
    </row>
    <row r="140" spans="1:54" x14ac:dyDescent="0.25">
      <c r="A140" s="23">
        <v>155</v>
      </c>
      <c r="B140" s="23" t="s">
        <v>564</v>
      </c>
      <c r="C140" s="23" t="s">
        <v>372</v>
      </c>
      <c r="D140" s="23" t="s">
        <v>152</v>
      </c>
      <c r="E140" s="34">
        <v>23.57</v>
      </c>
      <c r="F140" s="34">
        <v>24.27</v>
      </c>
      <c r="G140" s="34">
        <v>24.09</v>
      </c>
      <c r="H140" s="34">
        <v>24.94</v>
      </c>
      <c r="I140" s="34">
        <v>24.83</v>
      </c>
      <c r="J140" s="34">
        <v>25.85</v>
      </c>
      <c r="K140" s="34">
        <v>24.3</v>
      </c>
      <c r="L140" s="34">
        <v>25.74</v>
      </c>
      <c r="M140" s="34">
        <v>25.22</v>
      </c>
      <c r="N140" s="34">
        <v>26.61</v>
      </c>
      <c r="O140" s="34">
        <v>24.03</v>
      </c>
      <c r="P140" s="34">
        <v>24.33</v>
      </c>
      <c r="Q140" s="34">
        <v>26.09</v>
      </c>
      <c r="R140" s="34">
        <v>26.26</v>
      </c>
      <c r="S140" s="34">
        <v>24.92</v>
      </c>
      <c r="T140" s="34">
        <v>25.55</v>
      </c>
      <c r="U140" s="34">
        <v>25.89</v>
      </c>
      <c r="V140" s="34">
        <v>21.96</v>
      </c>
      <c r="W140" s="34">
        <v>24.71</v>
      </c>
      <c r="X140" s="34">
        <v>24.01</v>
      </c>
      <c r="Y140" s="34">
        <v>23.67</v>
      </c>
      <c r="Z140" s="34">
        <v>24.25</v>
      </c>
      <c r="AA140" s="34">
        <v>25.85</v>
      </c>
      <c r="AB140" s="34">
        <v>23.01</v>
      </c>
      <c r="AC140" s="34">
        <v>21.97</v>
      </c>
      <c r="AD140" s="34">
        <v>23.78</v>
      </c>
      <c r="AE140" s="34">
        <v>26.8</v>
      </c>
      <c r="AF140" s="34">
        <v>25.69</v>
      </c>
      <c r="AG140" s="34">
        <v>24.07</v>
      </c>
      <c r="AH140" s="34">
        <v>24.24</v>
      </c>
      <c r="AI140" s="34">
        <v>24.71</v>
      </c>
      <c r="AJ140" s="34">
        <v>25.76</v>
      </c>
      <c r="AK140" s="34">
        <v>22.82</v>
      </c>
      <c r="AL140" s="34">
        <v>23.02</v>
      </c>
      <c r="AM140" s="34">
        <v>23.94</v>
      </c>
      <c r="AN140" s="34">
        <v>24.53</v>
      </c>
      <c r="AO140" s="34">
        <v>26.14</v>
      </c>
      <c r="AP140" s="34">
        <v>24.34</v>
      </c>
      <c r="AQ140" s="34">
        <v>24.15</v>
      </c>
      <c r="AR140" s="34">
        <v>22.85</v>
      </c>
      <c r="AS140" s="34">
        <v>23.54</v>
      </c>
      <c r="AT140" s="34">
        <v>23.12</v>
      </c>
      <c r="AU140" s="34">
        <v>26.98</v>
      </c>
      <c r="AV140" s="34">
        <v>24.8</v>
      </c>
      <c r="AW140" s="34">
        <v>23.85</v>
      </c>
      <c r="AX140" s="34">
        <v>23.92</v>
      </c>
      <c r="AY140" s="34">
        <v>23.75</v>
      </c>
      <c r="AZ140" s="34">
        <v>24.06</v>
      </c>
      <c r="BA140" s="70">
        <f>AVERAGE(E140:AZ140)</f>
        <v>24.516249999999999</v>
      </c>
      <c r="BB140" s="59">
        <f t="shared" si="5"/>
        <v>100</v>
      </c>
    </row>
    <row r="141" spans="1:54" x14ac:dyDescent="0.25">
      <c r="A141" s="24">
        <v>156</v>
      </c>
      <c r="B141" s="24" t="s">
        <v>565</v>
      </c>
      <c r="C141" s="24" t="s">
        <v>373</v>
      </c>
      <c r="D141" s="24" t="s">
        <v>153</v>
      </c>
      <c r="E141" s="35">
        <v>24.93</v>
      </c>
      <c r="F141" s="35">
        <v>25.86</v>
      </c>
      <c r="G141" s="35">
        <v>25.25</v>
      </c>
      <c r="H141" s="35">
        <v>25.59</v>
      </c>
      <c r="I141" s="35">
        <v>25.68</v>
      </c>
      <c r="J141" s="35">
        <v>26.86</v>
      </c>
      <c r="K141" s="35">
        <v>24.58</v>
      </c>
      <c r="L141" s="35">
        <v>25.78</v>
      </c>
      <c r="M141" s="35">
        <v>26.14</v>
      </c>
      <c r="N141" s="35">
        <v>27.73</v>
      </c>
      <c r="O141" s="35">
        <v>25.23</v>
      </c>
      <c r="P141" s="35">
        <v>25.45</v>
      </c>
      <c r="Q141" s="35">
        <v>26.06</v>
      </c>
      <c r="R141" s="35">
        <v>27.46</v>
      </c>
      <c r="S141" s="35">
        <v>25.57</v>
      </c>
      <c r="T141" s="35">
        <v>26.33</v>
      </c>
      <c r="U141" s="35">
        <v>27.49</v>
      </c>
      <c r="V141" s="35">
        <v>23.88</v>
      </c>
      <c r="W141" s="35">
        <v>25.58</v>
      </c>
      <c r="X141" s="35">
        <v>25.44</v>
      </c>
      <c r="Y141" s="35">
        <v>25.44</v>
      </c>
      <c r="Z141" s="35">
        <v>25.66</v>
      </c>
      <c r="AA141" s="35">
        <v>26.63</v>
      </c>
      <c r="AB141" s="35">
        <v>24.77</v>
      </c>
      <c r="AC141" s="35">
        <v>23.51</v>
      </c>
      <c r="AD141" s="35">
        <v>24.92</v>
      </c>
      <c r="AE141" s="35">
        <v>27.84</v>
      </c>
      <c r="AF141" s="35">
        <v>26.21</v>
      </c>
      <c r="AG141" s="35">
        <v>25.55</v>
      </c>
      <c r="AH141" s="35">
        <v>25.93</v>
      </c>
      <c r="AI141" s="35">
        <v>24.99</v>
      </c>
      <c r="AJ141" s="35">
        <v>26.47</v>
      </c>
      <c r="AK141" s="35">
        <v>24.31</v>
      </c>
      <c r="AL141" s="35">
        <v>26.14</v>
      </c>
      <c r="AM141" s="35">
        <v>25.26</v>
      </c>
      <c r="AN141" s="35">
        <v>25.83</v>
      </c>
      <c r="AO141" s="35">
        <v>25.47</v>
      </c>
      <c r="AP141" s="35">
        <v>25.03</v>
      </c>
      <c r="AQ141" s="35">
        <v>24.28</v>
      </c>
      <c r="AR141" s="35">
        <v>24.66</v>
      </c>
      <c r="AS141" s="35">
        <v>25.27</v>
      </c>
      <c r="AT141" s="35">
        <v>24.98</v>
      </c>
      <c r="AU141" s="35">
        <v>26.55</v>
      </c>
      <c r="AV141" s="35">
        <v>25.03</v>
      </c>
      <c r="AW141" s="35">
        <v>24.24</v>
      </c>
      <c r="AX141" s="35">
        <v>24.52</v>
      </c>
      <c r="AY141" s="35">
        <v>25.11</v>
      </c>
      <c r="AZ141" s="35">
        <v>24.51</v>
      </c>
      <c r="BA141" s="32">
        <f t="shared" si="4"/>
        <v>25.541666666666661</v>
      </c>
      <c r="BB141" s="59">
        <f t="shared" si="5"/>
        <v>100</v>
      </c>
    </row>
    <row r="142" spans="1:54" x14ac:dyDescent="0.25">
      <c r="A142" s="23">
        <v>157</v>
      </c>
      <c r="B142" s="23" t="s">
        <v>566</v>
      </c>
      <c r="C142" s="23" t="s">
        <v>374</v>
      </c>
      <c r="D142" s="23" t="s">
        <v>154</v>
      </c>
      <c r="E142" s="34">
        <v>24.59</v>
      </c>
      <c r="F142" s="34">
        <v>26.75</v>
      </c>
      <c r="G142" s="34">
        <v>25.3</v>
      </c>
      <c r="H142" s="34">
        <v>26.78</v>
      </c>
      <c r="I142" s="34">
        <v>26.42</v>
      </c>
      <c r="J142" s="34">
        <v>27.28</v>
      </c>
      <c r="K142" s="34">
        <v>25.09</v>
      </c>
      <c r="L142" s="34">
        <v>26.67</v>
      </c>
      <c r="M142" s="34">
        <v>26.42</v>
      </c>
      <c r="N142" s="34">
        <v>27.62</v>
      </c>
      <c r="O142" s="34">
        <v>25.6</v>
      </c>
      <c r="P142" s="34">
        <v>25.66</v>
      </c>
      <c r="Q142" s="34">
        <v>25.64</v>
      </c>
      <c r="R142" s="34">
        <v>27.49</v>
      </c>
      <c r="S142" s="34">
        <v>25.18</v>
      </c>
      <c r="T142" s="34">
        <v>27.46</v>
      </c>
      <c r="U142" s="34">
        <v>28</v>
      </c>
      <c r="V142" s="34">
        <v>25.8</v>
      </c>
      <c r="W142" s="34">
        <v>25.74</v>
      </c>
      <c r="X142" s="34">
        <v>25.49</v>
      </c>
      <c r="Y142" s="34">
        <v>25.46</v>
      </c>
      <c r="Z142" s="34">
        <v>25.95</v>
      </c>
      <c r="AA142" s="34">
        <v>27.6</v>
      </c>
      <c r="AB142" s="34">
        <v>26.19</v>
      </c>
      <c r="AC142" s="34">
        <v>25.68</v>
      </c>
      <c r="AD142" s="34">
        <v>25.11</v>
      </c>
      <c r="AE142" s="34">
        <v>27.62</v>
      </c>
      <c r="AF142" s="34">
        <v>26.6</v>
      </c>
      <c r="AG142" s="34">
        <v>26.18</v>
      </c>
      <c r="AH142" s="34">
        <v>26.62</v>
      </c>
      <c r="AI142" s="34">
        <v>25.11</v>
      </c>
      <c r="AJ142" s="34">
        <v>26.2</v>
      </c>
      <c r="AK142" s="34">
        <v>25.65</v>
      </c>
      <c r="AL142" s="34">
        <v>24.99</v>
      </c>
      <c r="AM142" s="34">
        <v>25.18</v>
      </c>
      <c r="AN142" s="34">
        <v>25.5</v>
      </c>
      <c r="AO142" s="34">
        <v>25.74</v>
      </c>
      <c r="AP142" s="34">
        <v>25.61</v>
      </c>
      <c r="AQ142" s="34">
        <v>24.45</v>
      </c>
      <c r="AR142" s="34">
        <v>25</v>
      </c>
      <c r="AS142" s="34">
        <v>25.65</v>
      </c>
      <c r="AT142" s="34">
        <v>25.6</v>
      </c>
      <c r="AU142" s="34">
        <v>26.03</v>
      </c>
      <c r="AV142" s="34">
        <v>24.56</v>
      </c>
      <c r="AW142" s="34">
        <v>24.65</v>
      </c>
      <c r="AX142" s="34">
        <v>25.09</v>
      </c>
      <c r="AY142" s="34">
        <v>25.88</v>
      </c>
      <c r="AZ142" s="34">
        <v>24.9</v>
      </c>
      <c r="BA142" s="32">
        <f t="shared" si="4"/>
        <v>25.912083333333339</v>
      </c>
      <c r="BB142" s="59">
        <f t="shared" si="5"/>
        <v>100</v>
      </c>
    </row>
    <row r="143" spans="1:54" x14ac:dyDescent="0.25">
      <c r="A143" s="24">
        <v>158</v>
      </c>
      <c r="B143" s="24" t="s">
        <v>567</v>
      </c>
      <c r="C143" s="24" t="s">
        <v>375</v>
      </c>
      <c r="D143" s="24" t="s">
        <v>155</v>
      </c>
      <c r="E143" s="35">
        <v>29.53</v>
      </c>
      <c r="F143" s="35">
        <v>30.33</v>
      </c>
      <c r="G143" s="35">
        <v>29.9</v>
      </c>
      <c r="H143" s="35">
        <v>30.2</v>
      </c>
      <c r="I143" s="35">
        <v>30.08</v>
      </c>
      <c r="J143" s="35">
        <v>31.51</v>
      </c>
      <c r="K143" s="35">
        <v>29.98</v>
      </c>
      <c r="L143" s="35">
        <v>31.51</v>
      </c>
      <c r="M143" s="35">
        <v>31.44</v>
      </c>
      <c r="N143" s="35">
        <v>32.19</v>
      </c>
      <c r="O143" s="35">
        <v>30.11</v>
      </c>
      <c r="P143" s="35">
        <v>30.57</v>
      </c>
      <c r="Q143" s="35">
        <v>31.48</v>
      </c>
      <c r="R143" s="35">
        <v>32.54</v>
      </c>
      <c r="S143" s="35">
        <v>30.31</v>
      </c>
      <c r="T143" s="35">
        <v>31.1</v>
      </c>
      <c r="U143" s="35">
        <v>32.229999999999997</v>
      </c>
      <c r="V143" s="35">
        <v>28.16</v>
      </c>
      <c r="W143" s="35">
        <v>30.72</v>
      </c>
      <c r="X143" s="35">
        <v>30.19</v>
      </c>
      <c r="Y143" s="35">
        <v>29.74</v>
      </c>
      <c r="Z143" s="35">
        <v>30.24</v>
      </c>
      <c r="AA143" s="35">
        <v>31.49</v>
      </c>
      <c r="AB143" s="35">
        <v>29.27</v>
      </c>
      <c r="AC143" s="35">
        <v>28.09</v>
      </c>
      <c r="AD143" s="35">
        <v>29.92</v>
      </c>
      <c r="AE143" s="35">
        <v>33.19</v>
      </c>
      <c r="AF143" s="35">
        <v>31.49</v>
      </c>
      <c r="AG143" s="35">
        <v>30.06</v>
      </c>
      <c r="AH143" s="35">
        <v>30.69</v>
      </c>
      <c r="AI143" s="35">
        <v>29.92</v>
      </c>
      <c r="AJ143" s="35">
        <v>31.54</v>
      </c>
      <c r="AK143" s="35">
        <v>28.87</v>
      </c>
      <c r="AL143" s="35">
        <v>29.13</v>
      </c>
      <c r="AM143" s="35">
        <v>29.84</v>
      </c>
      <c r="AN143" s="35">
        <v>30.71</v>
      </c>
      <c r="AO143" s="35">
        <v>30.82</v>
      </c>
      <c r="AP143" s="35">
        <v>29.99</v>
      </c>
      <c r="AQ143" s="35">
        <v>29.33</v>
      </c>
      <c r="AR143" s="35">
        <v>29.43</v>
      </c>
      <c r="AS143" s="35">
        <v>30.12</v>
      </c>
      <c r="AT143" s="35">
        <v>29.88</v>
      </c>
      <c r="AU143" s="35">
        <v>31.89</v>
      </c>
      <c r="AV143" s="35">
        <v>29.84</v>
      </c>
      <c r="AW143" s="35">
        <v>29.06</v>
      </c>
      <c r="AX143" s="35">
        <v>29.29</v>
      </c>
      <c r="AY143" s="35">
        <v>29.51</v>
      </c>
      <c r="AZ143" s="35">
        <v>28.74</v>
      </c>
      <c r="BA143" s="32">
        <f t="shared" si="4"/>
        <v>30.336874999999996</v>
      </c>
      <c r="BB143" s="59">
        <f t="shared" si="5"/>
        <v>100</v>
      </c>
    </row>
    <row r="144" spans="1:54" x14ac:dyDescent="0.25">
      <c r="A144" s="23">
        <v>159</v>
      </c>
      <c r="B144" s="23" t="s">
        <v>568</v>
      </c>
      <c r="C144" s="23" t="s">
        <v>376</v>
      </c>
      <c r="D144" s="23" t="s">
        <v>156</v>
      </c>
      <c r="E144" s="34">
        <v>28.08</v>
      </c>
      <c r="F144" s="34">
        <v>29.18</v>
      </c>
      <c r="G144" s="34">
        <v>28.61</v>
      </c>
      <c r="H144" s="34">
        <v>29.82</v>
      </c>
      <c r="I144" s="34">
        <v>29.68</v>
      </c>
      <c r="J144" s="34">
        <v>30.86</v>
      </c>
      <c r="K144" s="34">
        <v>28.2</v>
      </c>
      <c r="L144" s="34">
        <v>29.69</v>
      </c>
      <c r="M144" s="34">
        <v>29.5</v>
      </c>
      <c r="N144" s="34">
        <v>30.71</v>
      </c>
      <c r="O144" s="34">
        <v>28.45</v>
      </c>
      <c r="P144" s="34">
        <v>28.69</v>
      </c>
      <c r="Q144" s="34">
        <v>29.46</v>
      </c>
      <c r="R144" s="34">
        <v>31.11</v>
      </c>
      <c r="S144" s="34">
        <v>28.73</v>
      </c>
      <c r="T144" s="34">
        <v>29.96</v>
      </c>
      <c r="U144" s="34">
        <v>30.89</v>
      </c>
      <c r="V144" s="34">
        <v>28.12</v>
      </c>
      <c r="W144" s="34">
        <v>28.59</v>
      </c>
      <c r="X144" s="34">
        <v>28.65</v>
      </c>
      <c r="Y144" s="34">
        <v>28.52</v>
      </c>
      <c r="Z144" s="34">
        <v>29.3</v>
      </c>
      <c r="AA144" s="34">
        <v>30.57</v>
      </c>
      <c r="AB144" s="34">
        <v>29.03</v>
      </c>
      <c r="AC144" s="34">
        <v>28.16</v>
      </c>
      <c r="AD144" s="34">
        <v>28.61</v>
      </c>
      <c r="AE144" s="34">
        <v>31.45</v>
      </c>
      <c r="AF144" s="34">
        <v>29.48</v>
      </c>
      <c r="AG144" s="34">
        <v>29.33</v>
      </c>
      <c r="AH144" s="34">
        <v>29.77</v>
      </c>
      <c r="AI144" s="34">
        <v>28.12</v>
      </c>
      <c r="AJ144" s="34">
        <v>29.44</v>
      </c>
      <c r="AK144" s="34">
        <v>28.09</v>
      </c>
      <c r="AL144" s="34">
        <v>28.08</v>
      </c>
      <c r="AM144" s="34">
        <v>28.62</v>
      </c>
      <c r="AN144" s="34">
        <v>29.09</v>
      </c>
      <c r="AO144" s="34">
        <v>27.88</v>
      </c>
      <c r="AP144" s="34">
        <v>27.94</v>
      </c>
      <c r="AQ144" s="34">
        <v>27.26</v>
      </c>
      <c r="AR144" s="34">
        <v>28</v>
      </c>
      <c r="AS144" s="34">
        <v>27.93</v>
      </c>
      <c r="AT144" s="34">
        <v>28.61</v>
      </c>
      <c r="AU144" s="34">
        <v>29.42</v>
      </c>
      <c r="AV144" s="34">
        <v>28.15</v>
      </c>
      <c r="AW144" s="34">
        <v>27.88</v>
      </c>
      <c r="AX144" s="34">
        <v>26.82</v>
      </c>
      <c r="AY144" s="34">
        <v>28.91</v>
      </c>
      <c r="AZ144" s="34">
        <v>28.27</v>
      </c>
      <c r="BA144" s="32">
        <f t="shared" si="4"/>
        <v>28.952291666666678</v>
      </c>
      <c r="BB144" s="59">
        <f t="shared" si="5"/>
        <v>100</v>
      </c>
    </row>
    <row r="145" spans="1:54" x14ac:dyDescent="0.25">
      <c r="A145" s="24">
        <v>160</v>
      </c>
      <c r="B145" s="24" t="s">
        <v>569</v>
      </c>
      <c r="C145" s="24" t="s">
        <v>377</v>
      </c>
      <c r="D145" s="24" t="s">
        <v>157</v>
      </c>
      <c r="E145" s="35">
        <v>27.09</v>
      </c>
      <c r="F145" s="35">
        <v>29.26</v>
      </c>
      <c r="G145" s="35">
        <v>28.5</v>
      </c>
      <c r="H145" s="35">
        <v>29.7</v>
      </c>
      <c r="I145" s="35">
        <v>30.17</v>
      </c>
      <c r="J145" s="35">
        <v>30.47</v>
      </c>
      <c r="K145" s="35">
        <v>27.82</v>
      </c>
      <c r="L145" s="35">
        <v>30.57</v>
      </c>
      <c r="M145" s="35">
        <v>29.18</v>
      </c>
      <c r="N145" s="35">
        <v>30.51</v>
      </c>
      <c r="O145" s="35">
        <v>28.81</v>
      </c>
      <c r="P145" s="35">
        <v>28.2</v>
      </c>
      <c r="Q145" s="35">
        <v>28.48</v>
      </c>
      <c r="R145" s="35">
        <v>30.49</v>
      </c>
      <c r="S145" s="35">
        <v>27.96</v>
      </c>
      <c r="T145" s="35">
        <v>30.82</v>
      </c>
      <c r="U145" s="35">
        <v>31.57</v>
      </c>
      <c r="V145" s="35">
        <v>28.04</v>
      </c>
      <c r="W145" s="35">
        <v>28.29</v>
      </c>
      <c r="X145" s="35">
        <v>28.34</v>
      </c>
      <c r="Y145" s="35">
        <v>27.96</v>
      </c>
      <c r="Z145" s="35">
        <v>28.71</v>
      </c>
      <c r="AA145" s="35">
        <v>30.83</v>
      </c>
      <c r="AB145" s="35">
        <v>28.79</v>
      </c>
      <c r="AC145" s="35">
        <v>27.89</v>
      </c>
      <c r="AD145" s="35">
        <v>27.9</v>
      </c>
      <c r="AE145" s="35">
        <v>30.2</v>
      </c>
      <c r="AF145" s="35">
        <v>29.86</v>
      </c>
      <c r="AG145" s="35">
        <v>29.61</v>
      </c>
      <c r="AH145" s="35">
        <v>29.18</v>
      </c>
      <c r="AI145" s="35">
        <v>28.44</v>
      </c>
      <c r="AJ145" s="35">
        <v>29.62</v>
      </c>
      <c r="AK145" s="35">
        <v>28.32</v>
      </c>
      <c r="AL145" s="35">
        <v>27.49</v>
      </c>
      <c r="AM145" s="35">
        <v>27.88</v>
      </c>
      <c r="AN145" s="35">
        <v>28.1</v>
      </c>
      <c r="AO145" s="35">
        <v>29.18</v>
      </c>
      <c r="AP145" s="35">
        <v>28.57</v>
      </c>
      <c r="AQ145" s="35">
        <v>27.68</v>
      </c>
      <c r="AR145" s="35">
        <v>27.83</v>
      </c>
      <c r="AS145" s="35">
        <v>28.6</v>
      </c>
      <c r="AT145" s="35">
        <v>28.31</v>
      </c>
      <c r="AU145" s="35">
        <v>29.06</v>
      </c>
      <c r="AV145" s="35">
        <v>27.66</v>
      </c>
      <c r="AW145" s="35">
        <v>27.64</v>
      </c>
      <c r="AX145" s="35">
        <v>28.23</v>
      </c>
      <c r="AY145" s="35">
        <v>28.66</v>
      </c>
      <c r="AZ145" s="35">
        <v>28.54</v>
      </c>
      <c r="BA145" s="32">
        <f t="shared" si="4"/>
        <v>28.854375000000005</v>
      </c>
      <c r="BB145" s="59">
        <f t="shared" si="5"/>
        <v>100</v>
      </c>
    </row>
    <row r="146" spans="1:54" x14ac:dyDescent="0.25">
      <c r="A146" s="23">
        <v>161</v>
      </c>
      <c r="B146" s="23" t="s">
        <v>570</v>
      </c>
      <c r="C146" s="23" t="s">
        <v>378</v>
      </c>
      <c r="D146" s="23" t="s">
        <v>158</v>
      </c>
      <c r="E146" s="34">
        <v>29.51</v>
      </c>
      <c r="F146" s="34">
        <v>31.19</v>
      </c>
      <c r="G146" s="34">
        <v>30.02</v>
      </c>
      <c r="H146" s="34">
        <v>31.32</v>
      </c>
      <c r="I146" s="34">
        <v>30.76</v>
      </c>
      <c r="J146" s="34">
        <v>32.06</v>
      </c>
      <c r="K146" s="34">
        <v>30.78</v>
      </c>
      <c r="L146" s="34">
        <v>31.47</v>
      </c>
      <c r="M146" s="34">
        <v>31.27</v>
      </c>
      <c r="N146" s="34">
        <v>33.25</v>
      </c>
      <c r="O146" s="34">
        <v>30.75</v>
      </c>
      <c r="P146" s="34">
        <v>31.32</v>
      </c>
      <c r="Q146" s="34">
        <v>30.66</v>
      </c>
      <c r="R146" s="34">
        <v>32.770000000000003</v>
      </c>
      <c r="S146" s="42"/>
      <c r="T146" s="34">
        <v>32.14</v>
      </c>
      <c r="U146" s="42"/>
      <c r="V146" s="34">
        <v>30.76</v>
      </c>
      <c r="W146" s="34">
        <v>30.09</v>
      </c>
      <c r="X146" s="34">
        <v>31.25</v>
      </c>
      <c r="Y146" s="34">
        <v>30.78</v>
      </c>
      <c r="Z146" s="34">
        <v>31.68</v>
      </c>
      <c r="AA146" s="34">
        <v>32.43</v>
      </c>
      <c r="AB146" s="34">
        <v>32.03</v>
      </c>
      <c r="AC146" s="42"/>
      <c r="AD146" s="34">
        <v>30.46</v>
      </c>
      <c r="AE146" s="34">
        <v>32.880000000000003</v>
      </c>
      <c r="AF146" s="34">
        <v>31.56</v>
      </c>
      <c r="AG146" s="34">
        <v>31.24</v>
      </c>
      <c r="AH146" s="34">
        <v>31.82</v>
      </c>
      <c r="AI146" s="34">
        <v>30.23</v>
      </c>
      <c r="AJ146" s="34">
        <v>31.28</v>
      </c>
      <c r="AK146" s="34">
        <v>29.94</v>
      </c>
      <c r="AL146" s="34">
        <v>31.31</v>
      </c>
      <c r="AM146" s="34">
        <v>30.83</v>
      </c>
      <c r="AN146" s="34">
        <v>31.17</v>
      </c>
      <c r="AO146" s="34">
        <v>30.9</v>
      </c>
      <c r="AP146" s="34">
        <v>30.87</v>
      </c>
      <c r="AQ146" s="34">
        <v>28.16</v>
      </c>
      <c r="AR146" s="34">
        <v>29.55</v>
      </c>
      <c r="AS146" s="34">
        <v>30.56</v>
      </c>
      <c r="AT146" s="34">
        <v>30.54</v>
      </c>
      <c r="AU146" s="34">
        <v>31.89</v>
      </c>
      <c r="AV146" s="34">
        <v>30.84</v>
      </c>
      <c r="AW146" s="34">
        <v>29.61</v>
      </c>
      <c r="AX146" s="34">
        <v>29.66</v>
      </c>
      <c r="AY146" s="34">
        <v>31.03</v>
      </c>
      <c r="AZ146" s="34">
        <v>29.58</v>
      </c>
      <c r="BA146" s="32">
        <f t="shared" si="4"/>
        <v>30.982222222222219</v>
      </c>
      <c r="BB146" s="59">
        <f t="shared" si="5"/>
        <v>93.75</v>
      </c>
    </row>
    <row r="147" spans="1:54" x14ac:dyDescent="0.25">
      <c r="A147" s="23">
        <v>163</v>
      </c>
      <c r="B147" s="23" t="s">
        <v>572</v>
      </c>
      <c r="C147" s="23" t="s">
        <v>380</v>
      </c>
      <c r="D147" s="23" t="s">
        <v>160</v>
      </c>
      <c r="E147" s="34">
        <v>33.22</v>
      </c>
      <c r="F147" s="64"/>
      <c r="G147" s="34">
        <v>32.82</v>
      </c>
      <c r="H147" s="68"/>
      <c r="I147" s="34">
        <v>34.869999999999997</v>
      </c>
      <c r="J147" s="68"/>
      <c r="K147" s="34">
        <v>34.049999999999997</v>
      </c>
      <c r="L147" s="34">
        <v>34.96</v>
      </c>
      <c r="M147" s="34">
        <v>34.18</v>
      </c>
      <c r="N147" s="68"/>
      <c r="O147" s="34">
        <v>34.630000000000003</v>
      </c>
      <c r="P147" s="34">
        <v>34.07</v>
      </c>
      <c r="Q147" s="34">
        <v>34.619999999999997</v>
      </c>
      <c r="R147" s="64"/>
      <c r="S147" s="34">
        <v>34.28</v>
      </c>
      <c r="T147" s="68"/>
      <c r="U147" s="68"/>
      <c r="V147" s="34">
        <v>34.57</v>
      </c>
      <c r="W147" s="34">
        <v>34.729999999999997</v>
      </c>
      <c r="X147" s="64"/>
      <c r="Y147" s="34">
        <v>33.909999999999997</v>
      </c>
      <c r="Z147" s="34">
        <v>34.21</v>
      </c>
      <c r="AA147" s="68"/>
      <c r="AB147" s="34">
        <v>34.47</v>
      </c>
      <c r="AC147" s="34">
        <v>34.99</v>
      </c>
      <c r="AD147" s="34">
        <v>33.75</v>
      </c>
      <c r="AE147" s="68"/>
      <c r="AF147" s="64"/>
      <c r="AG147" s="34">
        <v>34.979999999999997</v>
      </c>
      <c r="AH147" s="64"/>
      <c r="AI147" s="34">
        <v>34.32</v>
      </c>
      <c r="AJ147" s="68"/>
      <c r="AK147" s="34">
        <v>33.51</v>
      </c>
      <c r="AL147" s="34">
        <v>34.53</v>
      </c>
      <c r="AM147" s="34">
        <v>33.57</v>
      </c>
      <c r="AN147" s="34">
        <v>33.61</v>
      </c>
      <c r="AO147" s="34">
        <v>33.21</v>
      </c>
      <c r="AP147" s="64"/>
      <c r="AQ147" s="34">
        <v>33.19</v>
      </c>
      <c r="AR147" s="34">
        <v>32.54</v>
      </c>
      <c r="AS147" s="34">
        <v>33.54</v>
      </c>
      <c r="AT147" s="34">
        <v>33.44</v>
      </c>
      <c r="AU147" s="64"/>
      <c r="AV147" s="34">
        <v>34.549999999999997</v>
      </c>
      <c r="AW147" s="34">
        <v>33.520000000000003</v>
      </c>
      <c r="AX147" s="34">
        <v>32.82</v>
      </c>
      <c r="AY147" s="68"/>
      <c r="AZ147" s="34">
        <v>32.880000000000003</v>
      </c>
      <c r="BA147" s="32">
        <f t="shared" si="4"/>
        <v>33.954375000000006</v>
      </c>
      <c r="BB147" s="73">
        <f t="shared" si="5"/>
        <v>66.666666666666657</v>
      </c>
    </row>
    <row r="148" spans="1:54" x14ac:dyDescent="0.25">
      <c r="A148" s="23">
        <v>165</v>
      </c>
      <c r="B148" s="23" t="s">
        <v>574</v>
      </c>
      <c r="C148" s="23" t="s">
        <v>382</v>
      </c>
      <c r="D148" s="23" t="s">
        <v>162</v>
      </c>
      <c r="E148" s="34" t="s">
        <v>204</v>
      </c>
      <c r="F148" s="34">
        <v>30.72</v>
      </c>
      <c r="G148" s="34">
        <v>29.83</v>
      </c>
      <c r="H148" s="34">
        <v>31.56</v>
      </c>
      <c r="I148" s="34">
        <v>31.13</v>
      </c>
      <c r="J148" s="34">
        <v>32.26</v>
      </c>
      <c r="K148" s="34">
        <v>30.12</v>
      </c>
      <c r="L148" s="34">
        <v>30.33</v>
      </c>
      <c r="M148" s="34">
        <v>30.65</v>
      </c>
      <c r="N148" s="34">
        <v>32.56</v>
      </c>
      <c r="O148" s="34">
        <v>29.76</v>
      </c>
      <c r="P148" s="34">
        <v>30.3</v>
      </c>
      <c r="Q148" s="34">
        <v>31.34</v>
      </c>
      <c r="R148" s="34">
        <v>32.54</v>
      </c>
      <c r="S148" s="34">
        <v>30.02</v>
      </c>
      <c r="T148" s="34">
        <v>31.09</v>
      </c>
      <c r="U148" s="34">
        <v>32.17</v>
      </c>
      <c r="V148" s="34">
        <v>30.47</v>
      </c>
      <c r="W148" s="34">
        <v>29.99</v>
      </c>
      <c r="X148" s="34">
        <v>30.77</v>
      </c>
      <c r="Y148" s="34">
        <v>30.51</v>
      </c>
      <c r="Z148" s="34">
        <v>30.87</v>
      </c>
      <c r="AA148" s="34">
        <v>32.44</v>
      </c>
      <c r="AB148" s="34">
        <v>30.25</v>
      </c>
      <c r="AC148" s="34">
        <v>31.09</v>
      </c>
      <c r="AD148" s="34">
        <v>30.3</v>
      </c>
      <c r="AE148" s="34">
        <v>32.69</v>
      </c>
      <c r="AF148" s="34">
        <v>31.86</v>
      </c>
      <c r="AG148" s="34">
        <v>31.16</v>
      </c>
      <c r="AH148" s="34">
        <v>32.25</v>
      </c>
      <c r="AI148" s="34">
        <v>30.24</v>
      </c>
      <c r="AJ148" s="34">
        <v>31.57</v>
      </c>
      <c r="AK148" s="34">
        <v>30.18</v>
      </c>
      <c r="AL148" s="34">
        <v>30.44</v>
      </c>
      <c r="AM148" s="34">
        <v>29.96</v>
      </c>
      <c r="AN148" s="34">
        <v>30.3</v>
      </c>
      <c r="AO148" s="34">
        <v>29.75</v>
      </c>
      <c r="AP148" s="34">
        <v>29.85</v>
      </c>
      <c r="AQ148" s="34">
        <v>28.95</v>
      </c>
      <c r="AR148" s="34">
        <v>28.7</v>
      </c>
      <c r="AS148" s="34">
        <v>29.09</v>
      </c>
      <c r="AT148" s="34">
        <v>29.29</v>
      </c>
      <c r="AU148" s="34">
        <v>32.08</v>
      </c>
      <c r="AV148" s="34">
        <v>30.08</v>
      </c>
      <c r="AW148" s="34">
        <v>29.87</v>
      </c>
      <c r="AX148" s="34">
        <v>28.84</v>
      </c>
      <c r="AY148" s="34">
        <v>30.85</v>
      </c>
      <c r="AZ148" s="34">
        <v>29.56</v>
      </c>
      <c r="BA148" s="32">
        <f t="shared" si="4"/>
        <v>30.651702127659558</v>
      </c>
      <c r="BB148" s="59">
        <f t="shared" si="5"/>
        <v>100</v>
      </c>
    </row>
    <row r="149" spans="1:54" x14ac:dyDescent="0.25">
      <c r="A149" s="23">
        <v>167</v>
      </c>
      <c r="B149" s="23" t="s">
        <v>576</v>
      </c>
      <c r="C149" s="23" t="s">
        <v>384</v>
      </c>
      <c r="D149" s="23" t="s">
        <v>164</v>
      </c>
      <c r="E149" s="34" t="s">
        <v>204</v>
      </c>
      <c r="F149" s="34">
        <v>30.56</v>
      </c>
      <c r="G149" s="34">
        <v>29.95</v>
      </c>
      <c r="H149" s="34">
        <v>31.08</v>
      </c>
      <c r="I149" s="34">
        <v>30.61</v>
      </c>
      <c r="J149" s="34">
        <v>32.29</v>
      </c>
      <c r="K149" s="34">
        <v>30.26</v>
      </c>
      <c r="L149" s="34">
        <v>31.66</v>
      </c>
      <c r="M149" s="34">
        <v>30.79</v>
      </c>
      <c r="N149" s="34">
        <v>32.24</v>
      </c>
      <c r="O149" s="34">
        <v>29.95</v>
      </c>
      <c r="P149" s="34">
        <v>30.09</v>
      </c>
      <c r="Q149" s="34">
        <v>31.96</v>
      </c>
      <c r="R149" s="34">
        <v>32.01</v>
      </c>
      <c r="S149" s="34">
        <v>30.19</v>
      </c>
      <c r="T149" s="34">
        <v>31</v>
      </c>
      <c r="U149" s="34">
        <v>32.1</v>
      </c>
      <c r="V149" s="34">
        <v>29.84</v>
      </c>
      <c r="W149" s="34">
        <v>30.79</v>
      </c>
      <c r="X149" s="34">
        <v>30.5</v>
      </c>
      <c r="Y149" s="34">
        <v>29.97</v>
      </c>
      <c r="Z149" s="34">
        <v>30.3</v>
      </c>
      <c r="AA149" s="34">
        <v>32.19</v>
      </c>
      <c r="AB149" s="34">
        <v>30.44</v>
      </c>
      <c r="AC149" s="34">
        <v>29.16</v>
      </c>
      <c r="AD149" s="34">
        <v>29.71</v>
      </c>
      <c r="AE149" s="34">
        <v>32.619999999999997</v>
      </c>
      <c r="AF149" s="34">
        <v>31.27</v>
      </c>
      <c r="AG149" s="34">
        <v>30.57</v>
      </c>
      <c r="AH149" s="34">
        <v>31.08</v>
      </c>
      <c r="AI149" s="34">
        <v>29.78</v>
      </c>
      <c r="AJ149" s="34">
        <v>30.94</v>
      </c>
      <c r="AK149" s="34">
        <v>29.53</v>
      </c>
      <c r="AL149" s="34">
        <v>29.53</v>
      </c>
      <c r="AM149" s="34">
        <v>30.22</v>
      </c>
      <c r="AN149" s="34">
        <v>30.52</v>
      </c>
      <c r="AO149" s="34">
        <v>28.9</v>
      </c>
      <c r="AP149" s="34">
        <v>29.11</v>
      </c>
      <c r="AQ149" s="34">
        <v>28.77</v>
      </c>
      <c r="AR149" s="34">
        <v>29.59</v>
      </c>
      <c r="AS149" s="34">
        <v>29.27</v>
      </c>
      <c r="AT149" s="34">
        <v>29.71</v>
      </c>
      <c r="AU149" s="34">
        <v>31.72</v>
      </c>
      <c r="AV149" s="34">
        <v>30.98</v>
      </c>
      <c r="AW149" s="34">
        <v>30.06</v>
      </c>
      <c r="AX149" s="34">
        <v>28.57</v>
      </c>
      <c r="AY149" s="34">
        <v>30.13</v>
      </c>
      <c r="AZ149" s="34">
        <v>29.51</v>
      </c>
      <c r="BA149" s="32">
        <f t="shared" si="4"/>
        <v>30.468510638297872</v>
      </c>
      <c r="BB149" s="59">
        <f t="shared" si="5"/>
        <v>100</v>
      </c>
    </row>
    <row r="150" spans="1:54" s="31" customFormat="1" x14ac:dyDescent="0.25">
      <c r="A150" s="24">
        <v>168</v>
      </c>
      <c r="B150" s="24" t="s">
        <v>577</v>
      </c>
      <c r="C150" s="24" t="s">
        <v>385</v>
      </c>
      <c r="D150" s="24" t="s">
        <v>165</v>
      </c>
      <c r="E150" s="35" t="s">
        <v>204</v>
      </c>
      <c r="F150" s="35">
        <v>31.63</v>
      </c>
      <c r="G150" s="35">
        <v>29.96</v>
      </c>
      <c r="H150" s="35">
        <v>31.56</v>
      </c>
      <c r="I150" s="35">
        <v>30.48</v>
      </c>
      <c r="J150" s="35">
        <v>32.07</v>
      </c>
      <c r="K150" s="35">
        <v>29.34</v>
      </c>
      <c r="L150" s="35">
        <v>30.65</v>
      </c>
      <c r="M150" s="35">
        <v>30.78</v>
      </c>
      <c r="N150" s="35">
        <v>32.5</v>
      </c>
      <c r="O150" s="35">
        <v>30.31</v>
      </c>
      <c r="P150" s="35">
        <v>30.27</v>
      </c>
      <c r="Q150" s="35">
        <v>29.93</v>
      </c>
      <c r="R150" s="35">
        <v>31.93</v>
      </c>
      <c r="S150" s="35">
        <v>29.72</v>
      </c>
      <c r="T150" s="35">
        <v>31.7</v>
      </c>
      <c r="U150" s="35">
        <v>32.53</v>
      </c>
      <c r="V150" s="35">
        <v>30.28</v>
      </c>
      <c r="W150" s="35">
        <v>30.03</v>
      </c>
      <c r="X150" s="35">
        <v>30.01</v>
      </c>
      <c r="Y150" s="35">
        <v>30.09</v>
      </c>
      <c r="Z150" s="35">
        <v>30.03</v>
      </c>
      <c r="AA150" s="35">
        <v>31.24</v>
      </c>
      <c r="AB150" s="35">
        <v>30.08</v>
      </c>
      <c r="AC150" s="35">
        <v>29.88</v>
      </c>
      <c r="AD150" s="35">
        <v>29.61</v>
      </c>
      <c r="AE150" s="35">
        <v>31.92</v>
      </c>
      <c r="AF150" s="35">
        <v>30.94</v>
      </c>
      <c r="AG150" s="35">
        <v>30.35</v>
      </c>
      <c r="AH150" s="35">
        <v>31.33</v>
      </c>
      <c r="AI150" s="35">
        <v>29.45</v>
      </c>
      <c r="AJ150" s="35">
        <v>30.87</v>
      </c>
      <c r="AK150" s="35">
        <v>30.81</v>
      </c>
      <c r="AL150" s="35">
        <v>29.51</v>
      </c>
      <c r="AM150" s="35">
        <v>29.81</v>
      </c>
      <c r="AN150" s="35">
        <v>30.15</v>
      </c>
      <c r="AO150" s="35">
        <v>30.04</v>
      </c>
      <c r="AP150" s="35">
        <v>29.98</v>
      </c>
      <c r="AQ150" s="35">
        <v>28.63</v>
      </c>
      <c r="AR150" s="35">
        <v>29.96</v>
      </c>
      <c r="AS150" s="35">
        <v>30.66</v>
      </c>
      <c r="AT150" s="35">
        <v>30.29</v>
      </c>
      <c r="AU150" s="35">
        <v>30.28</v>
      </c>
      <c r="AV150" s="35">
        <v>29.01</v>
      </c>
      <c r="AW150" s="35">
        <v>29.18</v>
      </c>
      <c r="AX150" s="35">
        <v>29.57</v>
      </c>
      <c r="AY150" s="35">
        <v>30.31</v>
      </c>
      <c r="AZ150" s="35">
        <v>29.33</v>
      </c>
      <c r="BA150" s="32">
        <f t="shared" si="4"/>
        <v>30.404042553191495</v>
      </c>
      <c r="BB150" s="59">
        <f t="shared" si="5"/>
        <v>100</v>
      </c>
    </row>
    <row r="151" spans="1:54" s="31" customFormat="1" x14ac:dyDescent="0.25">
      <c r="A151" s="23">
        <v>169</v>
      </c>
      <c r="B151" s="23" t="s">
        <v>578</v>
      </c>
      <c r="C151" s="23" t="s">
        <v>386</v>
      </c>
      <c r="D151" s="23" t="s">
        <v>166</v>
      </c>
      <c r="E151" s="34">
        <v>29.46</v>
      </c>
      <c r="F151" s="34">
        <v>30.81</v>
      </c>
      <c r="G151" s="34">
        <v>30.03</v>
      </c>
      <c r="H151" s="34">
        <v>31.7</v>
      </c>
      <c r="I151" s="34">
        <v>30.89</v>
      </c>
      <c r="J151" s="34">
        <v>32.07</v>
      </c>
      <c r="K151" s="34">
        <v>29.92</v>
      </c>
      <c r="L151" s="34">
        <v>31.45</v>
      </c>
      <c r="M151" s="34">
        <v>32.07</v>
      </c>
      <c r="N151" s="34">
        <v>32.42</v>
      </c>
      <c r="O151" s="34">
        <v>30.25</v>
      </c>
      <c r="P151" s="34">
        <v>30.33</v>
      </c>
      <c r="Q151" s="34">
        <v>30.43</v>
      </c>
      <c r="R151" s="34">
        <v>32.659999999999997</v>
      </c>
      <c r="S151" s="34">
        <v>30.09</v>
      </c>
      <c r="T151" s="34">
        <v>32.69</v>
      </c>
      <c r="U151" s="34">
        <v>32.76</v>
      </c>
      <c r="V151" s="34">
        <v>29.84</v>
      </c>
      <c r="W151" s="34">
        <v>30.34</v>
      </c>
      <c r="X151" s="34">
        <v>30.3</v>
      </c>
      <c r="Y151" s="34">
        <v>30.1</v>
      </c>
      <c r="Z151" s="34">
        <v>30.15</v>
      </c>
      <c r="AA151" s="34">
        <v>31.82</v>
      </c>
      <c r="AB151" s="34">
        <v>30.21</v>
      </c>
      <c r="AC151" s="34">
        <v>29.21</v>
      </c>
      <c r="AD151" s="34">
        <v>29.98</v>
      </c>
      <c r="AE151" s="34">
        <v>32.46</v>
      </c>
      <c r="AF151" s="34">
        <v>32.03</v>
      </c>
      <c r="AG151" s="34">
        <v>30.78</v>
      </c>
      <c r="AH151" s="34">
        <v>31.05</v>
      </c>
      <c r="AI151" s="34">
        <v>29.9</v>
      </c>
      <c r="AJ151" s="34">
        <v>30.93</v>
      </c>
      <c r="AK151" s="34">
        <v>30.02</v>
      </c>
      <c r="AL151" s="34">
        <v>29.69</v>
      </c>
      <c r="AM151" s="34">
        <v>29.91</v>
      </c>
      <c r="AN151" s="34">
        <v>30.19</v>
      </c>
      <c r="AO151" s="34">
        <v>30.56</v>
      </c>
      <c r="AP151" s="34">
        <v>30.08</v>
      </c>
      <c r="AQ151" s="34">
        <v>28.78</v>
      </c>
      <c r="AR151" s="34">
        <v>29.65</v>
      </c>
      <c r="AS151" s="34">
        <v>30.07</v>
      </c>
      <c r="AT151" s="34">
        <v>30.01</v>
      </c>
      <c r="AU151" s="34">
        <v>30.66</v>
      </c>
      <c r="AV151" s="34">
        <v>29.17</v>
      </c>
      <c r="AW151" s="34">
        <v>29.01</v>
      </c>
      <c r="AX151" s="34">
        <v>29.68</v>
      </c>
      <c r="AY151" s="34">
        <v>29.97</v>
      </c>
      <c r="AZ151" s="34">
        <v>29.55</v>
      </c>
      <c r="BA151" s="32">
        <f t="shared" si="4"/>
        <v>30.544375000000002</v>
      </c>
      <c r="BB151" s="59">
        <f t="shared" si="5"/>
        <v>100</v>
      </c>
    </row>
    <row r="152" spans="1:54" s="31" customFormat="1" x14ac:dyDescent="0.25">
      <c r="A152" s="24">
        <v>170</v>
      </c>
      <c r="B152" s="24" t="s">
        <v>579</v>
      </c>
      <c r="C152" s="24" t="s">
        <v>387</v>
      </c>
      <c r="D152" s="24" t="s">
        <v>167</v>
      </c>
      <c r="E152" s="35">
        <v>31.51</v>
      </c>
      <c r="F152" s="35">
        <v>33.82</v>
      </c>
      <c r="G152" s="35">
        <v>32.14</v>
      </c>
      <c r="H152" s="35">
        <v>33.18</v>
      </c>
      <c r="I152" s="35">
        <v>32.57</v>
      </c>
      <c r="J152" s="35">
        <v>34.5</v>
      </c>
      <c r="K152" s="35">
        <v>30.76</v>
      </c>
      <c r="L152" s="35">
        <v>32.270000000000003</v>
      </c>
      <c r="M152" s="35">
        <v>32.85</v>
      </c>
      <c r="N152" s="35">
        <v>34.67</v>
      </c>
      <c r="O152" s="35">
        <v>32.130000000000003</v>
      </c>
      <c r="P152" s="35">
        <v>32.08</v>
      </c>
      <c r="Q152" s="35">
        <v>32.119999999999997</v>
      </c>
      <c r="R152" s="63"/>
      <c r="S152" s="35">
        <v>31.82</v>
      </c>
      <c r="T152" s="35">
        <v>34.520000000000003</v>
      </c>
      <c r="U152" s="35">
        <v>33.840000000000003</v>
      </c>
      <c r="V152" s="35">
        <v>33.14</v>
      </c>
      <c r="W152" s="35">
        <v>31.85</v>
      </c>
      <c r="X152" s="35">
        <v>32.130000000000003</v>
      </c>
      <c r="Y152" s="35">
        <v>31.77</v>
      </c>
      <c r="Z152" s="35">
        <v>32.15</v>
      </c>
      <c r="AA152" s="35">
        <v>34.979999999999997</v>
      </c>
      <c r="AB152" s="35">
        <v>32.479999999999997</v>
      </c>
      <c r="AC152" s="35">
        <v>32.93</v>
      </c>
      <c r="AD152" s="35">
        <v>31.58</v>
      </c>
      <c r="AE152" s="35">
        <v>33.51</v>
      </c>
      <c r="AF152" s="35">
        <v>32.950000000000003</v>
      </c>
      <c r="AG152" s="35">
        <v>32.76</v>
      </c>
      <c r="AH152" s="35">
        <v>33.29</v>
      </c>
      <c r="AI152" s="35">
        <v>31.71</v>
      </c>
      <c r="AJ152" s="35">
        <v>32.590000000000003</v>
      </c>
      <c r="AK152" s="35">
        <v>33.659999999999997</v>
      </c>
      <c r="AL152" s="35">
        <v>31.65</v>
      </c>
      <c r="AM152" s="35">
        <v>31.59</v>
      </c>
      <c r="AN152" s="35">
        <v>32.83</v>
      </c>
      <c r="AO152" s="35">
        <v>32.49</v>
      </c>
      <c r="AP152" s="35">
        <v>32.270000000000003</v>
      </c>
      <c r="AQ152" s="35">
        <v>30.83</v>
      </c>
      <c r="AR152" s="35">
        <v>32.840000000000003</v>
      </c>
      <c r="AS152" s="35">
        <v>31.83</v>
      </c>
      <c r="AT152" s="35">
        <v>32.729999999999997</v>
      </c>
      <c r="AU152" s="35">
        <v>32.17</v>
      </c>
      <c r="AV152" s="35">
        <v>31.34</v>
      </c>
      <c r="AW152" s="35">
        <v>31.88</v>
      </c>
      <c r="AX152" s="35">
        <v>31.74</v>
      </c>
      <c r="AY152" s="35">
        <v>32.729999999999997</v>
      </c>
      <c r="AZ152" s="35">
        <v>31.87</v>
      </c>
      <c r="BA152" s="32">
        <f t="shared" si="4"/>
        <v>32.532978723404248</v>
      </c>
      <c r="BB152" s="59">
        <f t="shared" si="5"/>
        <v>97.916666666666657</v>
      </c>
    </row>
    <row r="153" spans="1:54" s="31" customFormat="1" x14ac:dyDescent="0.25">
      <c r="A153" s="23">
        <v>171</v>
      </c>
      <c r="B153" s="23" t="s">
        <v>580</v>
      </c>
      <c r="C153" s="23" t="s">
        <v>388</v>
      </c>
      <c r="D153" s="23" t="s">
        <v>168</v>
      </c>
      <c r="E153" s="34">
        <v>29.99</v>
      </c>
      <c r="F153" s="34">
        <v>32.35</v>
      </c>
      <c r="G153" s="34">
        <v>30.78</v>
      </c>
      <c r="H153" s="34">
        <v>32.549999999999997</v>
      </c>
      <c r="I153" s="34">
        <v>32.18</v>
      </c>
      <c r="J153" s="34">
        <v>32.92</v>
      </c>
      <c r="K153" s="34">
        <v>30.58</v>
      </c>
      <c r="L153" s="34">
        <v>32.090000000000003</v>
      </c>
      <c r="M153" s="34">
        <v>31.83</v>
      </c>
      <c r="N153" s="34">
        <v>32.5</v>
      </c>
      <c r="O153" s="34">
        <v>31.21</v>
      </c>
      <c r="P153" s="34">
        <v>31.67</v>
      </c>
      <c r="Q153" s="34">
        <v>31.5</v>
      </c>
      <c r="R153" s="34">
        <v>33.24</v>
      </c>
      <c r="S153" s="34">
        <v>31.22</v>
      </c>
      <c r="T153" s="34">
        <v>33.14</v>
      </c>
      <c r="U153" s="34">
        <v>33.090000000000003</v>
      </c>
      <c r="V153" s="34">
        <v>31.65</v>
      </c>
      <c r="W153" s="34">
        <v>30.93</v>
      </c>
      <c r="X153" s="34">
        <v>30.99</v>
      </c>
      <c r="Y153" s="34">
        <v>31.25</v>
      </c>
      <c r="Z153" s="34">
        <v>31.49</v>
      </c>
      <c r="AA153" s="34">
        <v>33.450000000000003</v>
      </c>
      <c r="AB153" s="34">
        <v>31.8</v>
      </c>
      <c r="AC153" s="34">
        <v>31.26</v>
      </c>
      <c r="AD153" s="34">
        <v>31.47</v>
      </c>
      <c r="AE153" s="34">
        <v>32.549999999999997</v>
      </c>
      <c r="AF153" s="34">
        <v>31.98</v>
      </c>
      <c r="AG153" s="34">
        <v>31.53</v>
      </c>
      <c r="AH153" s="34">
        <v>31.92</v>
      </c>
      <c r="AI153" s="34">
        <v>31.42</v>
      </c>
      <c r="AJ153" s="34">
        <v>32.04</v>
      </c>
      <c r="AK153" s="34">
        <v>32.46</v>
      </c>
      <c r="AL153" s="34">
        <v>30.77</v>
      </c>
      <c r="AM153" s="34">
        <v>30.81</v>
      </c>
      <c r="AN153" s="34">
        <v>31.08</v>
      </c>
      <c r="AO153" s="34">
        <v>30.99</v>
      </c>
      <c r="AP153" s="34">
        <v>31.05</v>
      </c>
      <c r="AQ153" s="34">
        <v>29.71</v>
      </c>
      <c r="AR153" s="34">
        <v>31.59</v>
      </c>
      <c r="AS153" s="34">
        <v>31.86</v>
      </c>
      <c r="AT153" s="34">
        <v>31.87</v>
      </c>
      <c r="AU153" s="34">
        <v>31.81</v>
      </c>
      <c r="AV153" s="34">
        <v>30.55</v>
      </c>
      <c r="AW153" s="34">
        <v>31.02</v>
      </c>
      <c r="AX153" s="34">
        <v>31.68</v>
      </c>
      <c r="AY153" s="34">
        <v>32.33</v>
      </c>
      <c r="AZ153" s="34">
        <v>30.97</v>
      </c>
      <c r="BA153" s="32">
        <f t="shared" si="4"/>
        <v>31.648333333333316</v>
      </c>
      <c r="BB153" s="59">
        <f t="shared" si="5"/>
        <v>100</v>
      </c>
    </row>
    <row r="154" spans="1:54" s="31" customFormat="1" x14ac:dyDescent="0.25">
      <c r="A154" s="24">
        <v>172</v>
      </c>
      <c r="B154" s="24" t="s">
        <v>581</v>
      </c>
      <c r="C154" s="24" t="s">
        <v>389</v>
      </c>
      <c r="D154" s="24" t="s">
        <v>169</v>
      </c>
      <c r="E154" s="35">
        <v>30.45</v>
      </c>
      <c r="F154" s="35">
        <v>31.92</v>
      </c>
      <c r="G154" s="35">
        <v>31.62</v>
      </c>
      <c r="H154" s="35">
        <v>31.8</v>
      </c>
      <c r="I154" s="35">
        <v>30.82</v>
      </c>
      <c r="J154" s="35">
        <v>32.28</v>
      </c>
      <c r="K154" s="35">
        <v>30.28</v>
      </c>
      <c r="L154" s="35">
        <v>31.12</v>
      </c>
      <c r="M154" s="35">
        <v>31.98</v>
      </c>
      <c r="N154" s="35">
        <v>32.71</v>
      </c>
      <c r="O154" s="35">
        <v>30.75</v>
      </c>
      <c r="P154" s="35">
        <v>31.24</v>
      </c>
      <c r="Q154" s="35">
        <v>31.31</v>
      </c>
      <c r="R154" s="35">
        <v>32.450000000000003</v>
      </c>
      <c r="S154" s="35">
        <v>30.9</v>
      </c>
      <c r="T154" s="35">
        <v>32.1</v>
      </c>
      <c r="U154" s="35">
        <v>32.770000000000003</v>
      </c>
      <c r="V154" s="35">
        <v>30.13</v>
      </c>
      <c r="W154" s="35">
        <v>30.95</v>
      </c>
      <c r="X154" s="35">
        <v>30.69</v>
      </c>
      <c r="Y154" s="35">
        <v>31.08</v>
      </c>
      <c r="Z154" s="35">
        <v>31.48</v>
      </c>
      <c r="AA154" s="35">
        <v>31.92</v>
      </c>
      <c r="AB154" s="35">
        <v>30.71</v>
      </c>
      <c r="AC154" s="35">
        <v>29.34</v>
      </c>
      <c r="AD154" s="35">
        <v>30.54</v>
      </c>
      <c r="AE154" s="35">
        <v>32.85</v>
      </c>
      <c r="AF154" s="35">
        <v>32.130000000000003</v>
      </c>
      <c r="AG154" s="35">
        <v>31.56</v>
      </c>
      <c r="AH154" s="35">
        <v>31.84</v>
      </c>
      <c r="AI154" s="35">
        <v>30.81</v>
      </c>
      <c r="AJ154" s="35">
        <v>32.18</v>
      </c>
      <c r="AK154" s="35">
        <v>29.91</v>
      </c>
      <c r="AL154" s="35">
        <v>30.21</v>
      </c>
      <c r="AM154" s="35">
        <v>30.78</v>
      </c>
      <c r="AN154" s="35">
        <v>31</v>
      </c>
      <c r="AO154" s="35">
        <v>31.73</v>
      </c>
      <c r="AP154" s="42"/>
      <c r="AQ154" s="35">
        <v>30.1</v>
      </c>
      <c r="AR154" s="35">
        <v>30.58</v>
      </c>
      <c r="AS154" s="35">
        <v>30.96</v>
      </c>
      <c r="AT154" s="35">
        <v>30.59</v>
      </c>
      <c r="AU154" s="35">
        <v>32.119999999999997</v>
      </c>
      <c r="AV154" s="35">
        <v>30.53</v>
      </c>
      <c r="AW154" s="42"/>
      <c r="AX154" s="35">
        <v>30.45</v>
      </c>
      <c r="AY154" s="35">
        <v>30.85</v>
      </c>
      <c r="AZ154" s="35">
        <v>30.55</v>
      </c>
      <c r="BA154" s="32">
        <f t="shared" si="4"/>
        <v>31.197173913043471</v>
      </c>
      <c r="BB154" s="59">
        <f t="shared" si="5"/>
        <v>95.833333333333343</v>
      </c>
    </row>
    <row r="155" spans="1:54" s="31" customFormat="1" x14ac:dyDescent="0.25">
      <c r="A155" s="23">
        <v>173</v>
      </c>
      <c r="B155" s="23" t="s">
        <v>582</v>
      </c>
      <c r="C155" s="23" t="s">
        <v>390</v>
      </c>
      <c r="D155" s="23" t="s">
        <v>170</v>
      </c>
      <c r="E155" s="34">
        <v>29.22</v>
      </c>
      <c r="F155" s="34">
        <v>30.74</v>
      </c>
      <c r="G155" s="34">
        <v>29.9</v>
      </c>
      <c r="H155" s="34">
        <v>30.27</v>
      </c>
      <c r="I155" s="34">
        <v>29.88</v>
      </c>
      <c r="J155" s="34">
        <v>31.72</v>
      </c>
      <c r="K155" s="34">
        <v>28.74</v>
      </c>
      <c r="L155" s="34">
        <v>29.92</v>
      </c>
      <c r="M155" s="34">
        <v>30.43</v>
      </c>
      <c r="N155" s="34">
        <v>31.65</v>
      </c>
      <c r="O155" s="34">
        <v>29.24</v>
      </c>
      <c r="P155" s="34">
        <v>29.68</v>
      </c>
      <c r="Q155" s="34">
        <v>30.27</v>
      </c>
      <c r="R155" s="34">
        <v>31.78</v>
      </c>
      <c r="S155" s="34">
        <v>30</v>
      </c>
      <c r="T155" s="34">
        <v>30.89</v>
      </c>
      <c r="U155" s="34">
        <v>31.66</v>
      </c>
      <c r="V155" s="34">
        <v>28.85</v>
      </c>
      <c r="W155" s="34">
        <v>29.73</v>
      </c>
      <c r="X155" s="34">
        <v>29.75</v>
      </c>
      <c r="Y155" s="34">
        <v>29.83</v>
      </c>
      <c r="Z155" s="34">
        <v>30.48</v>
      </c>
      <c r="AA155" s="34">
        <v>31.05</v>
      </c>
      <c r="AB155" s="34">
        <v>29.59</v>
      </c>
      <c r="AC155" s="34">
        <v>28.6</v>
      </c>
      <c r="AD155" s="34">
        <v>29.44</v>
      </c>
      <c r="AE155" s="34">
        <v>31.92</v>
      </c>
      <c r="AF155" s="34">
        <v>30.6</v>
      </c>
      <c r="AG155" s="34">
        <v>29.91</v>
      </c>
      <c r="AH155" s="34">
        <v>30.68</v>
      </c>
      <c r="AI155" s="34">
        <v>29.49</v>
      </c>
      <c r="AJ155" s="34">
        <v>30.52</v>
      </c>
      <c r="AK155" s="34">
        <v>29.03</v>
      </c>
      <c r="AL155" s="34">
        <v>29.3</v>
      </c>
      <c r="AM155" s="34">
        <v>29.9</v>
      </c>
      <c r="AN155" s="34">
        <v>30.46</v>
      </c>
      <c r="AO155" s="34">
        <v>29.7</v>
      </c>
      <c r="AP155" s="34">
        <v>29.71</v>
      </c>
      <c r="AQ155" s="34">
        <v>28.49</v>
      </c>
      <c r="AR155" s="34">
        <v>29.53</v>
      </c>
      <c r="AS155" s="34">
        <v>29.66</v>
      </c>
      <c r="AT155" s="34">
        <v>29.82</v>
      </c>
      <c r="AU155" s="34">
        <v>30.46</v>
      </c>
      <c r="AV155" s="34">
        <v>29.55</v>
      </c>
      <c r="AW155" s="34">
        <v>29.24</v>
      </c>
      <c r="AX155" s="34">
        <v>29.29</v>
      </c>
      <c r="AY155" s="34">
        <v>30.06</v>
      </c>
      <c r="AZ155" s="34">
        <v>29.82</v>
      </c>
      <c r="BA155" s="32">
        <f t="shared" si="4"/>
        <v>30.009375000000002</v>
      </c>
      <c r="BB155" s="59">
        <f t="shared" si="5"/>
        <v>100</v>
      </c>
    </row>
    <row r="156" spans="1:54" s="31" customFormat="1" x14ac:dyDescent="0.25">
      <c r="A156" s="24">
        <v>174</v>
      </c>
      <c r="B156" s="24" t="s">
        <v>583</v>
      </c>
      <c r="C156" s="24" t="s">
        <v>391</v>
      </c>
      <c r="D156" s="24" t="s">
        <v>171</v>
      </c>
      <c r="E156" s="35">
        <v>34.840000000000003</v>
      </c>
      <c r="F156" s="67"/>
      <c r="G156" s="35">
        <v>33.799999999999997</v>
      </c>
      <c r="H156" s="67"/>
      <c r="I156" s="63"/>
      <c r="J156" s="67"/>
      <c r="K156" s="35">
        <v>31.69</v>
      </c>
      <c r="L156" s="35">
        <v>33.450000000000003</v>
      </c>
      <c r="M156" s="63"/>
      <c r="N156" s="35">
        <v>34.51</v>
      </c>
      <c r="O156" s="35">
        <v>32.65</v>
      </c>
      <c r="P156" s="35">
        <v>32.51</v>
      </c>
      <c r="Q156" s="35">
        <v>33.47</v>
      </c>
      <c r="R156" s="63"/>
      <c r="S156" s="35">
        <v>32.89</v>
      </c>
      <c r="T156" s="63"/>
      <c r="U156" s="67"/>
      <c r="V156" s="35">
        <v>33.86</v>
      </c>
      <c r="W156" s="35">
        <v>32.840000000000003</v>
      </c>
      <c r="X156" s="35">
        <v>32.32</v>
      </c>
      <c r="Y156" s="35">
        <v>33.340000000000003</v>
      </c>
      <c r="Z156" s="35">
        <v>32.81</v>
      </c>
      <c r="AA156" s="35">
        <v>33.43</v>
      </c>
      <c r="AB156" s="35">
        <v>32.71</v>
      </c>
      <c r="AC156" s="35">
        <v>32.96</v>
      </c>
      <c r="AD156" s="35">
        <v>32.119999999999997</v>
      </c>
      <c r="AE156" s="35">
        <v>34.799999999999997</v>
      </c>
      <c r="AF156" s="35">
        <v>33.32</v>
      </c>
      <c r="AG156" s="35">
        <v>32.840000000000003</v>
      </c>
      <c r="AH156" s="35">
        <v>33.26</v>
      </c>
      <c r="AI156" s="35">
        <v>33.25</v>
      </c>
      <c r="AJ156" s="35">
        <v>33.76</v>
      </c>
      <c r="AK156" s="35">
        <v>34.43</v>
      </c>
      <c r="AL156" s="35">
        <v>32.72</v>
      </c>
      <c r="AM156" s="35">
        <v>33.53</v>
      </c>
      <c r="AN156" s="35">
        <v>33.46</v>
      </c>
      <c r="AO156" s="35">
        <v>33.119999999999997</v>
      </c>
      <c r="AP156" s="35">
        <v>33.67</v>
      </c>
      <c r="AQ156" s="35">
        <v>32.04</v>
      </c>
      <c r="AR156" s="35">
        <v>33.32</v>
      </c>
      <c r="AS156" s="35">
        <v>33.6</v>
      </c>
      <c r="AT156" s="35">
        <v>34.15</v>
      </c>
      <c r="AU156" s="35">
        <v>33.61</v>
      </c>
      <c r="AV156" s="35">
        <v>32.14</v>
      </c>
      <c r="AW156" s="35">
        <v>32.61</v>
      </c>
      <c r="AX156" s="35">
        <v>32.44</v>
      </c>
      <c r="AY156" s="35">
        <v>34.479999999999997</v>
      </c>
      <c r="AZ156" s="35">
        <v>33.130000000000003</v>
      </c>
      <c r="BA156" s="32">
        <f t="shared" si="4"/>
        <v>33.247</v>
      </c>
      <c r="BB156" s="59">
        <f t="shared" si="5"/>
        <v>83.333333333333343</v>
      </c>
    </row>
    <row r="157" spans="1:54" s="31" customFormat="1" x14ac:dyDescent="0.25">
      <c r="A157" s="23">
        <v>175</v>
      </c>
      <c r="B157" s="23" t="s">
        <v>584</v>
      </c>
      <c r="C157" s="23" t="s">
        <v>392</v>
      </c>
      <c r="D157" s="23" t="s">
        <v>172</v>
      </c>
      <c r="E157" s="34">
        <v>26.68</v>
      </c>
      <c r="F157" s="34">
        <v>28.55</v>
      </c>
      <c r="G157" s="34">
        <v>27.48</v>
      </c>
      <c r="H157" s="34">
        <v>29.05</v>
      </c>
      <c r="I157" s="34">
        <v>28.81</v>
      </c>
      <c r="J157" s="34">
        <v>29.88</v>
      </c>
      <c r="K157" s="34">
        <v>27.11</v>
      </c>
      <c r="L157" s="34">
        <v>28.72</v>
      </c>
      <c r="M157" s="34">
        <v>28.68</v>
      </c>
      <c r="N157" s="34">
        <v>30.24</v>
      </c>
      <c r="O157" s="34">
        <v>27.77</v>
      </c>
      <c r="P157" s="34">
        <v>27.9</v>
      </c>
      <c r="Q157" s="34">
        <v>27.99</v>
      </c>
      <c r="R157" s="34">
        <v>29.72</v>
      </c>
      <c r="S157" s="34">
        <v>27.53</v>
      </c>
      <c r="T157" s="34">
        <v>29.59</v>
      </c>
      <c r="U157" s="34">
        <v>30.16</v>
      </c>
      <c r="V157" s="34">
        <v>27.05</v>
      </c>
      <c r="W157" s="34">
        <v>27.81</v>
      </c>
      <c r="X157" s="34">
        <v>27.69</v>
      </c>
      <c r="Y157" s="34">
        <v>27.35</v>
      </c>
      <c r="Z157" s="34">
        <v>28</v>
      </c>
      <c r="AA157" s="34">
        <v>29.31</v>
      </c>
      <c r="AB157" s="34">
        <v>28.07</v>
      </c>
      <c r="AC157" s="34">
        <v>26.79</v>
      </c>
      <c r="AD157" s="34">
        <v>27.1</v>
      </c>
      <c r="AE157" s="34">
        <v>30</v>
      </c>
      <c r="AF157" s="34">
        <v>29.02</v>
      </c>
      <c r="AG157" s="34">
        <v>28.29</v>
      </c>
      <c r="AH157" s="34">
        <v>28.51</v>
      </c>
      <c r="AI157" s="34">
        <v>27.6</v>
      </c>
      <c r="AJ157" s="34">
        <v>28.85</v>
      </c>
      <c r="AK157" s="34">
        <v>27.12</v>
      </c>
      <c r="AL157" s="34">
        <v>26.8</v>
      </c>
      <c r="AM157" s="34">
        <v>27.03</v>
      </c>
      <c r="AN157" s="34">
        <v>27.58</v>
      </c>
      <c r="AO157" s="34">
        <v>28.03</v>
      </c>
      <c r="AP157" s="34">
        <v>27.82</v>
      </c>
      <c r="AQ157" s="34">
        <v>26.66</v>
      </c>
      <c r="AR157" s="34">
        <v>26.91</v>
      </c>
      <c r="AS157" s="34">
        <v>27.62</v>
      </c>
      <c r="AT157" s="34">
        <v>27.12</v>
      </c>
      <c r="AU157" s="34">
        <v>28.56</v>
      </c>
      <c r="AV157" s="34">
        <v>27.06</v>
      </c>
      <c r="AW157" s="34">
        <v>26.79</v>
      </c>
      <c r="AX157" s="34">
        <v>27.33</v>
      </c>
      <c r="AY157" s="34">
        <v>27.83</v>
      </c>
      <c r="AZ157" s="34">
        <v>27.45</v>
      </c>
      <c r="BA157" s="32">
        <f t="shared" si="4"/>
        <v>28.021041666666658</v>
      </c>
      <c r="BB157" s="59">
        <f t="shared" si="5"/>
        <v>100</v>
      </c>
    </row>
    <row r="158" spans="1:54" s="31" customFormat="1" x14ac:dyDescent="0.25">
      <c r="A158" s="24">
        <v>176</v>
      </c>
      <c r="B158" s="24" t="s">
        <v>585</v>
      </c>
      <c r="C158" s="24" t="s">
        <v>393</v>
      </c>
      <c r="D158" s="24" t="s">
        <v>173</v>
      </c>
      <c r="E158" s="35">
        <v>25.76</v>
      </c>
      <c r="F158" s="35">
        <v>27.79</v>
      </c>
      <c r="G158" s="35">
        <v>26.83</v>
      </c>
      <c r="H158" s="35">
        <v>27.67</v>
      </c>
      <c r="I158" s="35">
        <v>27.6</v>
      </c>
      <c r="J158" s="35">
        <v>28.66</v>
      </c>
      <c r="K158" s="35">
        <v>25.85</v>
      </c>
      <c r="L158" s="35">
        <v>27.69</v>
      </c>
      <c r="M158" s="35">
        <v>27.67</v>
      </c>
      <c r="N158" s="35">
        <v>28.88</v>
      </c>
      <c r="O158" s="35">
        <v>26.68</v>
      </c>
      <c r="P158" s="35">
        <v>26.73</v>
      </c>
      <c r="Q158" s="35">
        <v>26.92</v>
      </c>
      <c r="R158" s="35">
        <v>28.79</v>
      </c>
      <c r="S158" s="35">
        <v>26.58</v>
      </c>
      <c r="T158" s="35">
        <v>28.55</v>
      </c>
      <c r="U158" s="35">
        <v>29.49</v>
      </c>
      <c r="V158" s="35">
        <v>26.25</v>
      </c>
      <c r="W158" s="35">
        <v>26.57</v>
      </c>
      <c r="X158" s="35">
        <v>26.53</v>
      </c>
      <c r="Y158" s="35">
        <v>26.51</v>
      </c>
      <c r="Z158" s="35">
        <v>26.9</v>
      </c>
      <c r="AA158" s="35">
        <v>28.51</v>
      </c>
      <c r="AB158" s="35">
        <v>27.03</v>
      </c>
      <c r="AC158" s="35">
        <v>25.8</v>
      </c>
      <c r="AD158" s="35">
        <v>26.31</v>
      </c>
      <c r="AE158" s="35">
        <v>28.84</v>
      </c>
      <c r="AF158" s="35">
        <v>27.87</v>
      </c>
      <c r="AG158" s="35">
        <v>27.47</v>
      </c>
      <c r="AH158" s="35">
        <v>27.74</v>
      </c>
      <c r="AI158" s="35">
        <v>26.55</v>
      </c>
      <c r="AJ158" s="35">
        <v>27.73</v>
      </c>
      <c r="AK158" s="35">
        <v>26.66</v>
      </c>
      <c r="AL158" s="35">
        <v>26.03</v>
      </c>
      <c r="AM158" s="35">
        <v>26.44</v>
      </c>
      <c r="AN158" s="35">
        <v>26.89</v>
      </c>
      <c r="AO158" s="35">
        <v>26.97</v>
      </c>
      <c r="AP158" s="35">
        <v>26.97</v>
      </c>
      <c r="AQ158" s="35">
        <v>25.73</v>
      </c>
      <c r="AR158" s="35">
        <v>26.67</v>
      </c>
      <c r="AS158" s="35">
        <v>27.22</v>
      </c>
      <c r="AT158" s="35">
        <v>26.91</v>
      </c>
      <c r="AU158" s="35">
        <v>27.44</v>
      </c>
      <c r="AV158" s="35">
        <v>25.94</v>
      </c>
      <c r="AW158" s="35">
        <v>25.94</v>
      </c>
      <c r="AX158" s="35">
        <v>26.65</v>
      </c>
      <c r="AY158" s="35">
        <v>26.99</v>
      </c>
      <c r="AZ158" s="35">
        <v>26.5</v>
      </c>
      <c r="BA158" s="32">
        <f t="shared" si="4"/>
        <v>27.097916666666674</v>
      </c>
      <c r="BB158" s="59">
        <f t="shared" si="5"/>
        <v>100</v>
      </c>
    </row>
    <row r="159" spans="1:54" s="31" customFormat="1" x14ac:dyDescent="0.25">
      <c r="A159" s="23">
        <v>177</v>
      </c>
      <c r="B159" s="23" t="s">
        <v>586</v>
      </c>
      <c r="C159" s="23" t="s">
        <v>394</v>
      </c>
      <c r="D159" s="23" t="s">
        <v>174</v>
      </c>
      <c r="E159" s="34">
        <v>25.84</v>
      </c>
      <c r="F159" s="34">
        <v>27.46</v>
      </c>
      <c r="G159" s="34">
        <v>26.89</v>
      </c>
      <c r="H159" s="34">
        <v>26.89</v>
      </c>
      <c r="I159" s="34">
        <v>26.57</v>
      </c>
      <c r="J159" s="34">
        <v>27.9</v>
      </c>
      <c r="K159" s="34">
        <v>25.61</v>
      </c>
      <c r="L159" s="34">
        <v>26.78</v>
      </c>
      <c r="M159" s="34">
        <v>27.03</v>
      </c>
      <c r="N159" s="34">
        <v>28.59</v>
      </c>
      <c r="O159" s="34">
        <v>26.2</v>
      </c>
      <c r="P159" s="34">
        <v>26.83</v>
      </c>
      <c r="Q159" s="34">
        <v>26.86</v>
      </c>
      <c r="R159" s="34">
        <v>28.33</v>
      </c>
      <c r="S159" s="34">
        <v>26.72</v>
      </c>
      <c r="T159" s="34">
        <v>27.84</v>
      </c>
      <c r="U159" s="34">
        <v>28.61</v>
      </c>
      <c r="V159" s="34">
        <v>25.94</v>
      </c>
      <c r="W159" s="34">
        <v>26.49</v>
      </c>
      <c r="X159" s="34">
        <v>26.31</v>
      </c>
      <c r="Y159" s="34">
        <v>26.55</v>
      </c>
      <c r="Z159" s="34">
        <v>26.67</v>
      </c>
      <c r="AA159" s="34">
        <v>27.73</v>
      </c>
      <c r="AB159" s="34">
        <v>26.2</v>
      </c>
      <c r="AC159" s="34">
        <v>25.64</v>
      </c>
      <c r="AD159" s="34">
        <v>26.51</v>
      </c>
      <c r="AE159" s="34">
        <v>28.75</v>
      </c>
      <c r="AF159" s="34">
        <v>27.47</v>
      </c>
      <c r="AG159" s="34">
        <v>26.77</v>
      </c>
      <c r="AH159" s="34">
        <v>27.56</v>
      </c>
      <c r="AI159" s="34">
        <v>26.14</v>
      </c>
      <c r="AJ159" s="34">
        <v>27.18</v>
      </c>
      <c r="AK159" s="34">
        <v>26.02</v>
      </c>
      <c r="AL159" s="34">
        <v>25.87</v>
      </c>
      <c r="AM159" s="34">
        <v>26.46</v>
      </c>
      <c r="AN159" s="34">
        <v>26.73</v>
      </c>
      <c r="AO159" s="34">
        <v>26.59</v>
      </c>
      <c r="AP159" s="34">
        <v>25.97</v>
      </c>
      <c r="AQ159" s="34">
        <v>25.23</v>
      </c>
      <c r="AR159" s="34">
        <v>26.27</v>
      </c>
      <c r="AS159" s="34">
        <v>26.72</v>
      </c>
      <c r="AT159" s="34">
        <v>26.82</v>
      </c>
      <c r="AU159" s="34">
        <v>27.25</v>
      </c>
      <c r="AV159" s="34">
        <v>25.69</v>
      </c>
      <c r="AW159" s="34">
        <v>25.8</v>
      </c>
      <c r="AX159" s="34">
        <v>25.26</v>
      </c>
      <c r="AY159" s="34">
        <v>26.66</v>
      </c>
      <c r="AZ159" s="34">
        <v>25.89</v>
      </c>
      <c r="BA159" s="32">
        <f t="shared" si="4"/>
        <v>26.71020833333333</v>
      </c>
      <c r="BB159" s="59">
        <f t="shared" si="5"/>
        <v>100</v>
      </c>
    </row>
    <row r="160" spans="1:54" s="31" customFormat="1" x14ac:dyDescent="0.25">
      <c r="A160" s="24">
        <v>178</v>
      </c>
      <c r="B160" s="24" t="s">
        <v>587</v>
      </c>
      <c r="C160" s="24" t="s">
        <v>395</v>
      </c>
      <c r="D160" s="24" t="s">
        <v>175</v>
      </c>
      <c r="E160" s="35">
        <v>32.840000000000003</v>
      </c>
      <c r="F160" s="67"/>
      <c r="G160" s="35">
        <v>33.53</v>
      </c>
      <c r="H160" s="67"/>
      <c r="I160" s="63"/>
      <c r="J160" s="67"/>
      <c r="K160" s="35">
        <v>33.49</v>
      </c>
      <c r="L160" s="63"/>
      <c r="M160" s="35">
        <v>34.76</v>
      </c>
      <c r="N160" s="35">
        <v>34.29</v>
      </c>
      <c r="O160" s="35">
        <v>34.57</v>
      </c>
      <c r="P160" s="35">
        <v>33.619999999999997</v>
      </c>
      <c r="Q160" s="35">
        <v>33.85</v>
      </c>
      <c r="R160" s="67"/>
      <c r="S160" s="35">
        <v>33.46</v>
      </c>
      <c r="T160" s="67"/>
      <c r="U160" s="63"/>
      <c r="V160" s="35">
        <v>33.840000000000003</v>
      </c>
      <c r="W160" s="35">
        <v>33.94</v>
      </c>
      <c r="X160" s="35">
        <v>33.68</v>
      </c>
      <c r="Y160" s="67"/>
      <c r="Z160" s="35">
        <v>33.03</v>
      </c>
      <c r="AA160" s="35">
        <v>33.950000000000003</v>
      </c>
      <c r="AB160" s="35">
        <v>33.61</v>
      </c>
      <c r="AC160" s="63"/>
      <c r="AD160" s="35">
        <v>33.700000000000003</v>
      </c>
      <c r="AE160" s="67"/>
      <c r="AF160" s="63"/>
      <c r="AG160" s="35">
        <v>34.43</v>
      </c>
      <c r="AH160" s="63"/>
      <c r="AI160" s="35">
        <v>33.5</v>
      </c>
      <c r="AJ160" s="35">
        <v>34.29</v>
      </c>
      <c r="AK160" s="35">
        <v>34.74</v>
      </c>
      <c r="AL160" s="35">
        <v>34.1</v>
      </c>
      <c r="AM160" s="35">
        <v>33.01</v>
      </c>
      <c r="AN160" s="35">
        <v>34.26</v>
      </c>
      <c r="AO160" s="35">
        <v>36</v>
      </c>
      <c r="AP160" s="35">
        <v>34.54</v>
      </c>
      <c r="AQ160" s="35">
        <v>32.450000000000003</v>
      </c>
      <c r="AR160" s="35">
        <v>33.57</v>
      </c>
      <c r="AS160" s="35">
        <v>34.299999999999997</v>
      </c>
      <c r="AT160" s="35">
        <v>33.89</v>
      </c>
      <c r="AU160" s="35">
        <v>33.590000000000003</v>
      </c>
      <c r="AV160" s="35">
        <v>32.79</v>
      </c>
      <c r="AW160" s="35">
        <v>33.270000000000003</v>
      </c>
      <c r="AX160" s="35">
        <v>34.119999999999997</v>
      </c>
      <c r="AY160" s="35">
        <v>33.75</v>
      </c>
      <c r="AZ160" s="35">
        <v>33.24</v>
      </c>
      <c r="BA160" s="32">
        <f t="shared" si="4"/>
        <v>33.828571428571422</v>
      </c>
      <c r="BB160" s="73">
        <f t="shared" si="5"/>
        <v>72.916666666666657</v>
      </c>
    </row>
    <row r="161" spans="1:54" s="31" customFormat="1" x14ac:dyDescent="0.25">
      <c r="A161" s="23">
        <v>179</v>
      </c>
      <c r="B161" s="23" t="s">
        <v>588</v>
      </c>
      <c r="C161" s="23" t="s">
        <v>396</v>
      </c>
      <c r="D161" s="23" t="s">
        <v>176</v>
      </c>
      <c r="E161" s="34">
        <v>26.49</v>
      </c>
      <c r="F161" s="34">
        <v>29.19</v>
      </c>
      <c r="G161" s="34">
        <v>27.67</v>
      </c>
      <c r="H161" s="34">
        <v>29.11</v>
      </c>
      <c r="I161" s="34">
        <v>28.78</v>
      </c>
      <c r="J161" s="34">
        <v>29.89</v>
      </c>
      <c r="K161" s="34">
        <v>26.58</v>
      </c>
      <c r="L161" s="34">
        <v>28.34</v>
      </c>
      <c r="M161" s="34">
        <v>28.2</v>
      </c>
      <c r="N161" s="34">
        <v>29.8</v>
      </c>
      <c r="O161" s="34">
        <v>27.63</v>
      </c>
      <c r="P161" s="34">
        <v>27.65</v>
      </c>
      <c r="Q161" s="34">
        <v>27.86</v>
      </c>
      <c r="R161" s="34">
        <v>29.83</v>
      </c>
      <c r="S161" s="34">
        <v>27.59</v>
      </c>
      <c r="T161" s="34">
        <v>29.73</v>
      </c>
      <c r="U161" s="34">
        <v>30.31</v>
      </c>
      <c r="V161" s="34">
        <v>28.56</v>
      </c>
      <c r="W161" s="34">
        <v>27.48</v>
      </c>
      <c r="X161" s="34">
        <v>27.25</v>
      </c>
      <c r="Y161" s="34">
        <v>27.5</v>
      </c>
      <c r="Z161" s="34">
        <v>27.62</v>
      </c>
      <c r="AA161" s="34">
        <v>29.13</v>
      </c>
      <c r="AB161" s="34">
        <v>28.03</v>
      </c>
      <c r="AC161" s="34">
        <v>28.32</v>
      </c>
      <c r="AD161" s="34">
        <v>27.46</v>
      </c>
      <c r="AE161" s="34">
        <v>29.57</v>
      </c>
      <c r="AF161" s="34">
        <v>28.73</v>
      </c>
      <c r="AG161" s="34">
        <v>28.53</v>
      </c>
      <c r="AH161" s="34">
        <v>28.8</v>
      </c>
      <c r="AI161" s="34">
        <v>27.34</v>
      </c>
      <c r="AJ161" s="34">
        <v>28.69</v>
      </c>
      <c r="AK161" s="34">
        <v>28.7</v>
      </c>
      <c r="AL161" s="34">
        <v>27</v>
      </c>
      <c r="AM161" s="34">
        <v>27.1</v>
      </c>
      <c r="AN161" s="34">
        <v>27.51</v>
      </c>
      <c r="AO161" s="34">
        <v>27.6</v>
      </c>
      <c r="AP161" s="34">
        <v>27.67</v>
      </c>
      <c r="AQ161" s="34">
        <v>26.27</v>
      </c>
      <c r="AR161" s="34">
        <v>27.73</v>
      </c>
      <c r="AS161" s="34">
        <v>28.1</v>
      </c>
      <c r="AT161" s="34">
        <v>28.23</v>
      </c>
      <c r="AU161" s="34">
        <v>27.82</v>
      </c>
      <c r="AV161" s="34">
        <v>26.59</v>
      </c>
      <c r="AW161" s="34">
        <v>26.81</v>
      </c>
      <c r="AX161" s="34">
        <v>27.05</v>
      </c>
      <c r="AY161" s="34">
        <v>28.02</v>
      </c>
      <c r="AZ161" s="34">
        <v>26.94</v>
      </c>
      <c r="BA161" s="32">
        <f t="shared" si="4"/>
        <v>28.058333333333334</v>
      </c>
      <c r="BB161" s="59">
        <f t="shared" si="5"/>
        <v>100</v>
      </c>
    </row>
    <row r="162" spans="1:54" s="31" customFormat="1" x14ac:dyDescent="0.25">
      <c r="A162" s="24">
        <v>180</v>
      </c>
      <c r="B162" s="24" t="s">
        <v>589</v>
      </c>
      <c r="C162" s="24" t="s">
        <v>397</v>
      </c>
      <c r="D162" s="24" t="s">
        <v>177</v>
      </c>
      <c r="E162" s="35">
        <v>26.3</v>
      </c>
      <c r="F162" s="35">
        <v>27.74</v>
      </c>
      <c r="G162" s="35">
        <v>26.85</v>
      </c>
      <c r="H162" s="35">
        <v>27.84</v>
      </c>
      <c r="I162" s="35">
        <v>27.57</v>
      </c>
      <c r="J162" s="35">
        <v>28.52</v>
      </c>
      <c r="K162" s="35">
        <v>26.14</v>
      </c>
      <c r="L162" s="35">
        <v>27.59</v>
      </c>
      <c r="M162" s="35">
        <v>27.12</v>
      </c>
      <c r="N162" s="35">
        <v>28.61</v>
      </c>
      <c r="O162" s="35">
        <v>26.79</v>
      </c>
      <c r="P162" s="35">
        <v>27.18</v>
      </c>
      <c r="Q162" s="35">
        <v>27.53</v>
      </c>
      <c r="R162" s="35">
        <v>29.07</v>
      </c>
      <c r="S162" s="35">
        <v>26.96</v>
      </c>
      <c r="T162" s="35">
        <v>28.21</v>
      </c>
      <c r="U162" s="35">
        <v>28.85</v>
      </c>
      <c r="V162" s="35">
        <v>26.46</v>
      </c>
      <c r="W162" s="35">
        <v>27.03</v>
      </c>
      <c r="X162" s="35">
        <v>26.95</v>
      </c>
      <c r="Y162" s="35">
        <v>26.65</v>
      </c>
      <c r="Z162" s="35">
        <v>27.25</v>
      </c>
      <c r="AA162" s="35">
        <v>28.83</v>
      </c>
      <c r="AB162" s="35">
        <v>26.98</v>
      </c>
      <c r="AC162" s="35">
        <v>26.51</v>
      </c>
      <c r="AD162" s="35">
        <v>26.7</v>
      </c>
      <c r="AE162" s="35">
        <v>28.98</v>
      </c>
      <c r="AF162" s="35">
        <v>27.74</v>
      </c>
      <c r="AG162" s="35">
        <v>27.19</v>
      </c>
      <c r="AH162" s="35">
        <v>27.75</v>
      </c>
      <c r="AI162" s="35">
        <v>26.77</v>
      </c>
      <c r="AJ162" s="35">
        <v>27.66</v>
      </c>
      <c r="AK162" s="35">
        <v>26.55</v>
      </c>
      <c r="AL162" s="35">
        <v>26.61</v>
      </c>
      <c r="AM162" s="35">
        <v>26.78</v>
      </c>
      <c r="AN162" s="35">
        <v>27.19</v>
      </c>
      <c r="AO162" s="35">
        <v>27.15</v>
      </c>
      <c r="AP162" s="35">
        <v>26.5</v>
      </c>
      <c r="AQ162" s="35">
        <v>25.88</v>
      </c>
      <c r="AR162" s="35">
        <v>26.7</v>
      </c>
      <c r="AS162" s="35">
        <v>26.75</v>
      </c>
      <c r="AT162" s="35">
        <v>27.04</v>
      </c>
      <c r="AU162" s="35">
        <v>28.11</v>
      </c>
      <c r="AV162" s="35">
        <v>26.45</v>
      </c>
      <c r="AW162" s="35">
        <v>26.43</v>
      </c>
      <c r="AX162" s="35">
        <v>25.71</v>
      </c>
      <c r="AY162" s="35">
        <v>27.16</v>
      </c>
      <c r="AZ162" s="35">
        <v>26.19</v>
      </c>
      <c r="BA162" s="32">
        <f t="shared" si="4"/>
        <v>27.198333333333341</v>
      </c>
      <c r="BB162" s="59">
        <f t="shared" si="5"/>
        <v>100</v>
      </c>
    </row>
    <row r="163" spans="1:54" s="31" customFormat="1" x14ac:dyDescent="0.25">
      <c r="A163" s="23">
        <v>181</v>
      </c>
      <c r="B163" s="23" t="s">
        <v>590</v>
      </c>
      <c r="C163" s="23" t="s">
        <v>398</v>
      </c>
      <c r="D163" s="23" t="s">
        <v>178</v>
      </c>
      <c r="E163" s="34">
        <v>24.47</v>
      </c>
      <c r="F163" s="34">
        <v>25.56</v>
      </c>
      <c r="G163" s="34">
        <v>24.75</v>
      </c>
      <c r="H163" s="34">
        <v>25.09</v>
      </c>
      <c r="I163" s="34">
        <v>25.54</v>
      </c>
      <c r="J163" s="34">
        <v>26.46</v>
      </c>
      <c r="K163" s="34">
        <v>24.16</v>
      </c>
      <c r="L163" s="34">
        <v>25.65</v>
      </c>
      <c r="M163" s="34">
        <v>25.83</v>
      </c>
      <c r="N163" s="34">
        <v>26.58</v>
      </c>
      <c r="O163" s="34">
        <v>24.91</v>
      </c>
      <c r="P163" s="34">
        <v>24.92</v>
      </c>
      <c r="Q163" s="34">
        <v>25.64</v>
      </c>
      <c r="R163" s="34">
        <v>26.93</v>
      </c>
      <c r="S163" s="34">
        <v>24.86</v>
      </c>
      <c r="T163" s="34">
        <v>26.05</v>
      </c>
      <c r="U163" s="34">
        <v>27.02</v>
      </c>
      <c r="V163" s="34">
        <v>23.47</v>
      </c>
      <c r="W163" s="34">
        <v>25.07</v>
      </c>
      <c r="X163" s="34">
        <v>24.98</v>
      </c>
      <c r="Y163" s="34">
        <v>24.77</v>
      </c>
      <c r="Z163" s="34">
        <v>24.81</v>
      </c>
      <c r="AA163" s="34">
        <v>26.34</v>
      </c>
      <c r="AB163" s="34">
        <v>24.12</v>
      </c>
      <c r="AC163" s="34">
        <v>22.98</v>
      </c>
      <c r="AD163" s="34">
        <v>24.63</v>
      </c>
      <c r="AE163" s="34">
        <v>27.26</v>
      </c>
      <c r="AF163" s="34">
        <v>25.87</v>
      </c>
      <c r="AG163" s="34">
        <v>25.24</v>
      </c>
      <c r="AH163" s="34">
        <v>25.52</v>
      </c>
      <c r="AI163" s="34">
        <v>24.65</v>
      </c>
      <c r="AJ163" s="34">
        <v>25.94</v>
      </c>
      <c r="AK163" s="34">
        <v>23.94</v>
      </c>
      <c r="AL163" s="34">
        <v>24</v>
      </c>
      <c r="AM163" s="34">
        <v>24.9</v>
      </c>
      <c r="AN163" s="34">
        <v>25.52</v>
      </c>
      <c r="AO163" s="34">
        <v>25.25</v>
      </c>
      <c r="AP163" s="34">
        <v>24.76</v>
      </c>
      <c r="AQ163" s="34">
        <v>23.94</v>
      </c>
      <c r="AR163" s="34">
        <v>24.43</v>
      </c>
      <c r="AS163" s="34">
        <v>25.02</v>
      </c>
      <c r="AT163" s="34">
        <v>24.87</v>
      </c>
      <c r="AU163" s="34">
        <v>26.26</v>
      </c>
      <c r="AV163" s="34">
        <v>24.55</v>
      </c>
      <c r="AW163" s="34">
        <v>23.91</v>
      </c>
      <c r="AX163" s="34">
        <v>24.19</v>
      </c>
      <c r="AY163" s="34">
        <v>24.58</v>
      </c>
      <c r="AZ163" s="34">
        <v>23.98</v>
      </c>
      <c r="BA163" s="32">
        <f t="shared" si="4"/>
        <v>25.086875000000003</v>
      </c>
      <c r="BB163" s="59">
        <f t="shared" si="5"/>
        <v>100</v>
      </c>
    </row>
    <row r="164" spans="1:54" s="31" customFormat="1" x14ac:dyDescent="0.25">
      <c r="A164" s="24">
        <v>182</v>
      </c>
      <c r="B164" s="24" t="s">
        <v>591</v>
      </c>
      <c r="C164" s="24" t="s">
        <v>399</v>
      </c>
      <c r="D164" s="24" t="s">
        <v>179</v>
      </c>
      <c r="E164" s="35">
        <v>31.5</v>
      </c>
      <c r="F164" s="63"/>
      <c r="G164" s="35">
        <v>34.11</v>
      </c>
      <c r="H164" s="63"/>
      <c r="I164" s="35">
        <v>34.67</v>
      </c>
      <c r="J164" s="63"/>
      <c r="K164" s="35">
        <v>32.479999999999997</v>
      </c>
      <c r="L164" s="35">
        <v>34.49</v>
      </c>
      <c r="M164" s="35">
        <v>33.68</v>
      </c>
      <c r="N164" s="35">
        <v>34.69</v>
      </c>
      <c r="O164" s="35">
        <v>34.119999999999997</v>
      </c>
      <c r="P164" s="63"/>
      <c r="Q164" s="35">
        <v>33.6</v>
      </c>
      <c r="R164" s="67"/>
      <c r="S164" s="35">
        <v>33.33</v>
      </c>
      <c r="T164" s="63"/>
      <c r="U164" s="63"/>
      <c r="V164" s="35">
        <v>33.5</v>
      </c>
      <c r="W164" s="35">
        <v>32.83</v>
      </c>
      <c r="X164" s="35">
        <v>33.54</v>
      </c>
      <c r="Y164" s="35">
        <v>33.26</v>
      </c>
      <c r="Z164" s="35">
        <v>33.96</v>
      </c>
      <c r="AA164" s="35">
        <v>34.94</v>
      </c>
      <c r="AB164" s="35">
        <v>34.630000000000003</v>
      </c>
      <c r="AC164" s="35">
        <v>34.61</v>
      </c>
      <c r="AD164" s="35">
        <v>32.26</v>
      </c>
      <c r="AE164" s="63"/>
      <c r="AF164" s="35">
        <v>34.869999999999997</v>
      </c>
      <c r="AG164" s="35">
        <v>33.03</v>
      </c>
      <c r="AH164" s="35">
        <v>33.94</v>
      </c>
      <c r="AI164" s="35">
        <v>33.18</v>
      </c>
      <c r="AJ164" s="35">
        <v>33.340000000000003</v>
      </c>
      <c r="AK164" s="35">
        <v>34.65</v>
      </c>
      <c r="AL164" s="35">
        <v>32.729999999999997</v>
      </c>
      <c r="AM164" s="35">
        <v>31.67</v>
      </c>
      <c r="AN164" s="35">
        <v>32.729999999999997</v>
      </c>
      <c r="AO164" s="35">
        <v>34.21</v>
      </c>
      <c r="AP164" s="35">
        <v>33.07</v>
      </c>
      <c r="AQ164" s="35">
        <v>31.79</v>
      </c>
      <c r="AR164" s="35">
        <v>33.42</v>
      </c>
      <c r="AS164" s="35">
        <v>33.119999999999997</v>
      </c>
      <c r="AT164" s="35">
        <v>34.29</v>
      </c>
      <c r="AU164" s="35">
        <v>34.5</v>
      </c>
      <c r="AV164" s="35">
        <v>33.68</v>
      </c>
      <c r="AW164" s="35">
        <v>33.76</v>
      </c>
      <c r="AX164" s="35">
        <v>34.04</v>
      </c>
      <c r="AY164" s="67"/>
      <c r="AZ164" s="35">
        <v>34.869999999999997</v>
      </c>
      <c r="BA164" s="32">
        <f t="shared" si="4"/>
        <v>33.617692307692309</v>
      </c>
      <c r="BB164" s="59">
        <f t="shared" si="5"/>
        <v>81.25</v>
      </c>
    </row>
    <row r="165" spans="1:54" s="31" customFormat="1" x14ac:dyDescent="0.25">
      <c r="A165" s="23">
        <v>183</v>
      </c>
      <c r="B165" s="23" t="s">
        <v>592</v>
      </c>
      <c r="C165" s="23" t="s">
        <v>400</v>
      </c>
      <c r="D165" s="23" t="s">
        <v>180</v>
      </c>
      <c r="E165" s="34">
        <v>27.16</v>
      </c>
      <c r="F165" s="34">
        <v>28.57</v>
      </c>
      <c r="G165" s="34">
        <v>27.44</v>
      </c>
      <c r="H165" s="34">
        <v>28.8</v>
      </c>
      <c r="I165" s="34">
        <v>28.32</v>
      </c>
      <c r="J165" s="34">
        <v>29.53</v>
      </c>
      <c r="K165" s="34">
        <v>27.07</v>
      </c>
      <c r="L165" s="34">
        <v>27.99</v>
      </c>
      <c r="M165" s="34">
        <v>27.86</v>
      </c>
      <c r="N165" s="34">
        <v>29.25</v>
      </c>
      <c r="O165" s="34">
        <v>27.33</v>
      </c>
      <c r="P165" s="34">
        <v>27.81</v>
      </c>
      <c r="Q165" s="34">
        <v>28.29</v>
      </c>
      <c r="R165" s="34">
        <v>29.58</v>
      </c>
      <c r="S165" s="34">
        <v>27.53</v>
      </c>
      <c r="T165" s="34">
        <v>28.93</v>
      </c>
      <c r="U165" s="34">
        <v>29.69</v>
      </c>
      <c r="V165" s="34">
        <v>27.76</v>
      </c>
      <c r="W165" s="34">
        <v>27.68</v>
      </c>
      <c r="X165" s="34">
        <v>27.79</v>
      </c>
      <c r="Y165" s="34">
        <v>27.5</v>
      </c>
      <c r="Z165" s="34">
        <v>28.25</v>
      </c>
      <c r="AA165" s="34">
        <v>29.79</v>
      </c>
      <c r="AB165" s="34">
        <v>28.14</v>
      </c>
      <c r="AC165" s="34">
        <v>27.87</v>
      </c>
      <c r="AD165" s="34">
        <v>27.49</v>
      </c>
      <c r="AE165" s="34">
        <v>29.96</v>
      </c>
      <c r="AF165" s="34">
        <v>28.63</v>
      </c>
      <c r="AG165" s="34">
        <v>28.04</v>
      </c>
      <c r="AH165" s="34">
        <v>28.78</v>
      </c>
      <c r="AI165" s="34">
        <v>27.45</v>
      </c>
      <c r="AJ165" s="34">
        <v>28.31</v>
      </c>
      <c r="AK165" s="34">
        <v>27.34</v>
      </c>
      <c r="AL165" s="34">
        <v>27.59</v>
      </c>
      <c r="AM165" s="34">
        <v>27.31</v>
      </c>
      <c r="AN165" s="34">
        <v>27.89</v>
      </c>
      <c r="AO165" s="34">
        <v>27.7</v>
      </c>
      <c r="AP165" s="34">
        <v>27.19</v>
      </c>
      <c r="AQ165" s="34">
        <v>26.64</v>
      </c>
      <c r="AR165" s="34">
        <v>27.23</v>
      </c>
      <c r="AS165" s="34">
        <v>27.49</v>
      </c>
      <c r="AT165" s="34">
        <v>27.83</v>
      </c>
      <c r="AU165" s="34">
        <v>28.69</v>
      </c>
      <c r="AV165" s="34">
        <v>27.03</v>
      </c>
      <c r="AW165" s="34">
        <v>26.92</v>
      </c>
      <c r="AX165" s="34">
        <v>26.34</v>
      </c>
      <c r="AY165" s="34">
        <v>28.21</v>
      </c>
      <c r="AZ165" s="34">
        <v>26.87</v>
      </c>
      <c r="BA165" s="32">
        <f t="shared" si="4"/>
        <v>27.976249999999997</v>
      </c>
      <c r="BB165" s="59">
        <f t="shared" si="5"/>
        <v>100</v>
      </c>
    </row>
    <row r="166" spans="1:54" x14ac:dyDescent="0.25">
      <c r="A166" s="24">
        <v>184</v>
      </c>
      <c r="B166" s="24" t="s">
        <v>593</v>
      </c>
      <c r="C166" s="24" t="s">
        <v>401</v>
      </c>
      <c r="D166" s="24" t="s">
        <v>181</v>
      </c>
      <c r="E166" s="35">
        <v>23.69</v>
      </c>
      <c r="F166" s="35">
        <v>25.8</v>
      </c>
      <c r="G166" s="35">
        <v>24.48</v>
      </c>
      <c r="H166" s="35">
        <v>25.73</v>
      </c>
      <c r="I166" s="35">
        <v>25.07</v>
      </c>
      <c r="J166" s="35">
        <v>26.45</v>
      </c>
      <c r="K166" s="35">
        <v>23.75</v>
      </c>
      <c r="L166" s="35">
        <v>25.15</v>
      </c>
      <c r="M166" s="35">
        <v>25.1</v>
      </c>
      <c r="N166" s="35">
        <v>26.64</v>
      </c>
      <c r="O166" s="35">
        <v>24.34</v>
      </c>
      <c r="P166" s="35">
        <v>24.53</v>
      </c>
      <c r="Q166" s="35">
        <v>24.82</v>
      </c>
      <c r="R166" s="35">
        <v>26.74</v>
      </c>
      <c r="S166" s="35">
        <v>24.57</v>
      </c>
      <c r="T166" s="35">
        <v>26.1</v>
      </c>
      <c r="U166" s="35">
        <v>26.97</v>
      </c>
      <c r="V166" s="35">
        <v>24.54</v>
      </c>
      <c r="W166" s="35">
        <v>24.49</v>
      </c>
      <c r="X166" s="35">
        <v>24.6</v>
      </c>
      <c r="Y166" s="35">
        <v>24.56</v>
      </c>
      <c r="Z166" s="35">
        <v>24.92</v>
      </c>
      <c r="AA166" s="35">
        <v>26.34</v>
      </c>
      <c r="AB166" s="35">
        <v>24.82</v>
      </c>
      <c r="AC166" s="35">
        <v>24.32</v>
      </c>
      <c r="AD166" s="35">
        <v>24.22</v>
      </c>
      <c r="AE166" s="35">
        <v>26.62</v>
      </c>
      <c r="AF166" s="35">
        <v>25.49</v>
      </c>
      <c r="AG166" s="35">
        <v>24.97</v>
      </c>
      <c r="AH166" s="35">
        <v>25.49</v>
      </c>
      <c r="AI166" s="35">
        <v>24.09</v>
      </c>
      <c r="AJ166" s="35">
        <v>25</v>
      </c>
      <c r="AK166" s="35">
        <v>24.26</v>
      </c>
      <c r="AL166" s="35">
        <v>23.97</v>
      </c>
      <c r="AM166" s="35">
        <v>24.29</v>
      </c>
      <c r="AN166" s="35">
        <v>24.75</v>
      </c>
      <c r="AO166" s="35">
        <v>24.59</v>
      </c>
      <c r="AP166" s="35">
        <v>24.16</v>
      </c>
      <c r="AQ166" s="35">
        <v>23.28</v>
      </c>
      <c r="AR166" s="35">
        <v>24.42</v>
      </c>
      <c r="AS166" s="35">
        <v>24.71</v>
      </c>
      <c r="AT166" s="35">
        <v>24.87</v>
      </c>
      <c r="AU166" s="35">
        <v>25.33</v>
      </c>
      <c r="AV166" s="35">
        <v>23.75</v>
      </c>
      <c r="AW166" s="35">
        <v>23.96</v>
      </c>
      <c r="AX166" s="35">
        <v>23.97</v>
      </c>
      <c r="AY166" s="35">
        <v>24.98</v>
      </c>
      <c r="AZ166" s="35">
        <v>23.98</v>
      </c>
      <c r="BA166" s="32">
        <f t="shared" si="4"/>
        <v>24.868125000000006</v>
      </c>
      <c r="BB166" s="59">
        <f t="shared" si="5"/>
        <v>100</v>
      </c>
    </row>
    <row r="167" spans="1:54" x14ac:dyDescent="0.25">
      <c r="A167" s="23">
        <v>185</v>
      </c>
      <c r="B167" s="23" t="s">
        <v>594</v>
      </c>
      <c r="C167" s="23" t="s">
        <v>402</v>
      </c>
      <c r="D167" s="23" t="s">
        <v>182</v>
      </c>
      <c r="E167" s="34">
        <v>26.71</v>
      </c>
      <c r="F167" s="34">
        <v>27.6</v>
      </c>
      <c r="G167" s="34">
        <v>26.75</v>
      </c>
      <c r="H167" s="34">
        <v>28.28</v>
      </c>
      <c r="I167" s="34">
        <v>28.34</v>
      </c>
      <c r="J167" s="34">
        <v>29.28</v>
      </c>
      <c r="K167" s="34">
        <v>26.8</v>
      </c>
      <c r="L167" s="34">
        <v>27.28</v>
      </c>
      <c r="M167" s="45">
        <v>27.46</v>
      </c>
      <c r="N167" s="34">
        <v>29.13</v>
      </c>
      <c r="O167" s="34">
        <v>27.75</v>
      </c>
      <c r="P167" s="34">
        <v>27.86</v>
      </c>
      <c r="Q167" s="34">
        <v>28.24</v>
      </c>
      <c r="R167" s="34">
        <v>29.18</v>
      </c>
      <c r="S167" s="34">
        <v>26.81</v>
      </c>
      <c r="T167" s="34">
        <v>28.13</v>
      </c>
      <c r="U167" s="34">
        <v>29.17</v>
      </c>
      <c r="V167" s="34">
        <v>27.19</v>
      </c>
      <c r="W167" s="34">
        <v>28.05</v>
      </c>
      <c r="X167" s="34">
        <v>28.11</v>
      </c>
      <c r="Y167" s="34">
        <v>27.13</v>
      </c>
      <c r="Z167" s="34">
        <v>27.97</v>
      </c>
      <c r="AA167" s="34">
        <v>28.91</v>
      </c>
      <c r="AB167" s="34">
        <v>28.11</v>
      </c>
      <c r="AC167" s="34">
        <v>27.9</v>
      </c>
      <c r="AD167" s="34">
        <v>26.97</v>
      </c>
      <c r="AE167" s="34">
        <v>30.02</v>
      </c>
      <c r="AF167" s="34">
        <v>28.16</v>
      </c>
      <c r="AG167" s="34">
        <v>27.72</v>
      </c>
      <c r="AH167" s="34">
        <v>28.42</v>
      </c>
      <c r="AI167" s="34">
        <v>26.88</v>
      </c>
      <c r="AJ167" s="34">
        <v>28.27</v>
      </c>
      <c r="AK167" s="34">
        <v>27</v>
      </c>
      <c r="AL167" s="34">
        <v>27.07</v>
      </c>
      <c r="AM167" s="34">
        <v>26.68</v>
      </c>
      <c r="AN167" s="34">
        <v>27.65</v>
      </c>
      <c r="AO167" s="34">
        <v>27.74</v>
      </c>
      <c r="AP167" s="34">
        <v>28.07</v>
      </c>
      <c r="AQ167" s="34">
        <v>27.03</v>
      </c>
      <c r="AR167" s="34">
        <v>27.08</v>
      </c>
      <c r="AS167" s="34">
        <v>27.44</v>
      </c>
      <c r="AT167" s="34">
        <v>27.6</v>
      </c>
      <c r="AU167" s="34">
        <v>28.16</v>
      </c>
      <c r="AV167" s="34">
        <v>27.17</v>
      </c>
      <c r="AW167" s="34">
        <v>26.78</v>
      </c>
      <c r="AX167" s="34">
        <v>27.42</v>
      </c>
      <c r="AY167" s="34">
        <v>28.33</v>
      </c>
      <c r="AZ167" s="34">
        <v>26.94</v>
      </c>
      <c r="BA167" s="32">
        <f t="shared" si="4"/>
        <v>27.765416666666667</v>
      </c>
      <c r="BB167" s="59">
        <f t="shared" si="5"/>
        <v>100</v>
      </c>
    </row>
    <row r="168" spans="1:54" x14ac:dyDescent="0.25">
      <c r="A168" s="24">
        <v>186</v>
      </c>
      <c r="B168" s="24" t="s">
        <v>595</v>
      </c>
      <c r="C168" s="24" t="s">
        <v>403</v>
      </c>
      <c r="D168" s="24" t="s">
        <v>183</v>
      </c>
      <c r="E168" s="35">
        <v>31.49</v>
      </c>
      <c r="F168" s="35">
        <v>33.53</v>
      </c>
      <c r="G168" s="35">
        <v>32.200000000000003</v>
      </c>
      <c r="H168" s="35">
        <v>33.659999999999997</v>
      </c>
      <c r="I168" s="35">
        <v>33.43</v>
      </c>
      <c r="J168" s="35">
        <v>33.85</v>
      </c>
      <c r="K168" s="35">
        <v>31.51</v>
      </c>
      <c r="L168" s="35">
        <v>33.54</v>
      </c>
      <c r="M168" s="46">
        <v>32.67</v>
      </c>
      <c r="N168" s="35">
        <v>34.47</v>
      </c>
      <c r="O168" s="35">
        <v>32.119999999999997</v>
      </c>
      <c r="P168" s="35">
        <v>32.69</v>
      </c>
      <c r="Q168" s="35">
        <v>32.08</v>
      </c>
      <c r="R168" s="35">
        <v>34.35</v>
      </c>
      <c r="S168" s="35">
        <v>31.73</v>
      </c>
      <c r="T168" s="35">
        <v>33.619999999999997</v>
      </c>
      <c r="U168" s="42"/>
      <c r="V168" s="35">
        <v>32.35</v>
      </c>
      <c r="W168" s="35">
        <v>32.06</v>
      </c>
      <c r="X168" s="35">
        <v>32.46</v>
      </c>
      <c r="Y168" s="35">
        <v>31.59</v>
      </c>
      <c r="Z168" s="35">
        <v>32.520000000000003</v>
      </c>
      <c r="AA168" s="35">
        <v>34.44</v>
      </c>
      <c r="AB168" s="35">
        <v>32.72</v>
      </c>
      <c r="AC168" s="35">
        <v>32.93</v>
      </c>
      <c r="AD168" s="35">
        <v>32.14</v>
      </c>
      <c r="AE168" s="35">
        <v>34.57</v>
      </c>
      <c r="AF168" s="35">
        <v>33.44</v>
      </c>
      <c r="AG168" s="35">
        <v>32.979999999999997</v>
      </c>
      <c r="AH168" s="35">
        <v>33.729999999999997</v>
      </c>
      <c r="AI168" s="35">
        <v>31.55</v>
      </c>
      <c r="AJ168" s="35">
        <v>33.15</v>
      </c>
      <c r="AK168" s="35">
        <v>32.46</v>
      </c>
      <c r="AL168" s="35">
        <v>31.89</v>
      </c>
      <c r="AM168" s="35">
        <v>31.59</v>
      </c>
      <c r="AN168" s="35">
        <v>32.01</v>
      </c>
      <c r="AO168" s="35">
        <v>32.17</v>
      </c>
      <c r="AP168" s="35">
        <v>32.619999999999997</v>
      </c>
      <c r="AQ168" s="35">
        <v>31.16</v>
      </c>
      <c r="AR168" s="35">
        <v>31.82</v>
      </c>
      <c r="AS168" s="35">
        <v>32.590000000000003</v>
      </c>
      <c r="AT168" s="35">
        <v>32.47</v>
      </c>
      <c r="AU168" s="35">
        <v>32.18</v>
      </c>
      <c r="AV168" s="35">
        <v>30.92</v>
      </c>
      <c r="AW168" s="35">
        <v>31.08</v>
      </c>
      <c r="AX168" s="35">
        <v>31.94</v>
      </c>
      <c r="AY168" s="35">
        <v>32.840000000000003</v>
      </c>
      <c r="AZ168" s="35">
        <v>31.81</v>
      </c>
      <c r="BA168" s="32">
        <f t="shared" si="4"/>
        <v>32.577021276595744</v>
      </c>
      <c r="BB168" s="59">
        <f t="shared" si="5"/>
        <v>97.916666666666657</v>
      </c>
    </row>
    <row r="169" spans="1:54" x14ac:dyDescent="0.25">
      <c r="A169" s="23">
        <v>187</v>
      </c>
      <c r="B169" s="23" t="s">
        <v>596</v>
      </c>
      <c r="C169" s="23" t="s">
        <v>404</v>
      </c>
      <c r="D169" s="23" t="s">
        <v>184</v>
      </c>
      <c r="E169" s="34">
        <v>26.77</v>
      </c>
      <c r="F169" s="34">
        <v>29.05</v>
      </c>
      <c r="G169" s="34">
        <v>27.99</v>
      </c>
      <c r="H169" s="34">
        <v>29.53</v>
      </c>
      <c r="I169" s="34">
        <v>28.91</v>
      </c>
      <c r="J169" s="34">
        <v>30.28</v>
      </c>
      <c r="K169" s="34">
        <v>27.02</v>
      </c>
      <c r="L169" s="34">
        <v>29.23</v>
      </c>
      <c r="M169" s="45">
        <v>29.02</v>
      </c>
      <c r="N169" s="34">
        <v>30.04</v>
      </c>
      <c r="O169" s="34">
        <v>27.92</v>
      </c>
      <c r="P169" s="34">
        <v>28.1</v>
      </c>
      <c r="Q169" s="34">
        <v>27.9</v>
      </c>
      <c r="R169" s="34">
        <v>29.88</v>
      </c>
      <c r="S169" s="34">
        <v>27.65</v>
      </c>
      <c r="T169" s="34">
        <v>30.04</v>
      </c>
      <c r="U169" s="34">
        <v>30.73</v>
      </c>
      <c r="V169" s="34">
        <v>28.17</v>
      </c>
      <c r="W169" s="34">
        <v>27.85</v>
      </c>
      <c r="X169" s="34">
        <v>27.85</v>
      </c>
      <c r="Y169" s="34">
        <v>27.78</v>
      </c>
      <c r="Z169" s="34">
        <v>28.28</v>
      </c>
      <c r="AA169" s="34">
        <v>29.86</v>
      </c>
      <c r="AB169" s="34">
        <v>28.57</v>
      </c>
      <c r="AC169" s="34">
        <v>28.15</v>
      </c>
      <c r="AD169" s="34">
        <v>27.6</v>
      </c>
      <c r="AE169" s="34">
        <v>29.81</v>
      </c>
      <c r="AF169" s="34">
        <v>29.41</v>
      </c>
      <c r="AG169" s="34">
        <v>29.03</v>
      </c>
      <c r="AH169" s="34">
        <v>29.08</v>
      </c>
      <c r="AI169" s="34">
        <v>27.74</v>
      </c>
      <c r="AJ169" s="34">
        <v>29.09</v>
      </c>
      <c r="AK169" s="34">
        <v>29.94</v>
      </c>
      <c r="AL169" s="34">
        <v>27.23</v>
      </c>
      <c r="AM169" s="34">
        <v>27.31</v>
      </c>
      <c r="AN169" s="34">
        <v>27.77</v>
      </c>
      <c r="AO169" s="34">
        <v>28.03</v>
      </c>
      <c r="AP169" s="34">
        <v>28.18</v>
      </c>
      <c r="AQ169" s="34">
        <v>26.78</v>
      </c>
      <c r="AR169" s="34">
        <v>27.87</v>
      </c>
      <c r="AS169" s="34">
        <v>28.6</v>
      </c>
      <c r="AT169" s="34">
        <v>28.19</v>
      </c>
      <c r="AU169" s="34">
        <v>28.46</v>
      </c>
      <c r="AV169" s="34">
        <v>26.92</v>
      </c>
      <c r="AW169" s="34">
        <v>27.08</v>
      </c>
      <c r="AX169" s="34">
        <v>27.81</v>
      </c>
      <c r="AY169" s="34">
        <v>28.5</v>
      </c>
      <c r="AZ169" s="34">
        <v>27.84</v>
      </c>
      <c r="BA169" s="32">
        <f t="shared" si="4"/>
        <v>28.434166666666666</v>
      </c>
      <c r="BB169" s="59">
        <f t="shared" si="5"/>
        <v>100</v>
      </c>
    </row>
    <row r="170" spans="1:54" x14ac:dyDescent="0.25">
      <c r="A170" s="24">
        <v>188</v>
      </c>
      <c r="B170" s="24" t="s">
        <v>597</v>
      </c>
      <c r="C170" s="24" t="s">
        <v>405</v>
      </c>
      <c r="D170" s="24" t="s">
        <v>185</v>
      </c>
      <c r="E170" s="35"/>
      <c r="F170" s="67"/>
      <c r="G170" s="35">
        <v>34.020000000000003</v>
      </c>
      <c r="H170" s="63"/>
      <c r="I170" s="63"/>
      <c r="J170" s="35"/>
      <c r="K170" s="35">
        <v>33.28</v>
      </c>
      <c r="L170" s="35">
        <v>33.74</v>
      </c>
      <c r="M170" s="35"/>
      <c r="N170" s="63"/>
      <c r="O170" s="35">
        <v>33.15</v>
      </c>
      <c r="P170" s="35">
        <v>33.74</v>
      </c>
      <c r="Q170" s="35">
        <v>33.99</v>
      </c>
      <c r="R170" s="67"/>
      <c r="S170" s="35">
        <v>34.119999999999997</v>
      </c>
      <c r="T170" s="63"/>
      <c r="U170" s="67"/>
      <c r="V170" s="63"/>
      <c r="W170" s="35">
        <v>34.229999999999997</v>
      </c>
      <c r="X170" s="35">
        <v>33.700000000000003</v>
      </c>
      <c r="Y170" s="35">
        <v>33.75</v>
      </c>
      <c r="Z170" s="35">
        <v>33.32</v>
      </c>
      <c r="AA170" s="35">
        <v>33.97</v>
      </c>
      <c r="AB170" s="35">
        <v>33.94</v>
      </c>
      <c r="AC170" s="35">
        <v>33.61</v>
      </c>
      <c r="AD170" s="35">
        <v>32.299999999999997</v>
      </c>
      <c r="AE170" s="35">
        <v>34.590000000000003</v>
      </c>
      <c r="AF170" s="35">
        <v>34.43</v>
      </c>
      <c r="AG170" s="35">
        <v>33.53</v>
      </c>
      <c r="AH170" s="35">
        <v>34.26</v>
      </c>
      <c r="AI170" s="35">
        <v>32.94</v>
      </c>
      <c r="AJ170" s="35">
        <v>33.99</v>
      </c>
      <c r="AK170" s="35">
        <v>33.700000000000003</v>
      </c>
      <c r="AL170" s="35">
        <v>33.549999999999997</v>
      </c>
      <c r="AM170" s="35">
        <v>33.75</v>
      </c>
      <c r="AN170" s="35">
        <v>33.42</v>
      </c>
      <c r="AO170" s="35">
        <v>34.49</v>
      </c>
      <c r="AP170" s="35">
        <v>33.6</v>
      </c>
      <c r="AQ170" s="35">
        <v>32.76</v>
      </c>
      <c r="AR170" s="35">
        <v>32.54</v>
      </c>
      <c r="AS170" s="35">
        <v>34.07</v>
      </c>
      <c r="AT170" s="35">
        <v>33.44</v>
      </c>
      <c r="AU170" s="35">
        <v>33.82</v>
      </c>
      <c r="AV170" s="35">
        <v>32.25</v>
      </c>
      <c r="AW170" s="35">
        <v>32.75</v>
      </c>
      <c r="AX170" s="35">
        <v>33.049999999999997</v>
      </c>
      <c r="AY170" s="35">
        <v>33.909999999999997</v>
      </c>
      <c r="AZ170" s="35">
        <v>33.67</v>
      </c>
      <c r="BA170" s="32">
        <f t="shared" si="4"/>
        <v>33.604594594594595</v>
      </c>
      <c r="BB170" s="59">
        <f t="shared" si="5"/>
        <v>77.083333333333343</v>
      </c>
    </row>
    <row r="171" spans="1:54" x14ac:dyDescent="0.25">
      <c r="A171" s="23">
        <v>189</v>
      </c>
      <c r="B171" s="23" t="s">
        <v>598</v>
      </c>
      <c r="C171" s="23" t="s">
        <v>406</v>
      </c>
      <c r="D171" s="23" t="s">
        <v>186</v>
      </c>
      <c r="E171" s="34"/>
      <c r="F171" s="34">
        <v>27.72</v>
      </c>
      <c r="G171" s="34">
        <v>26.46</v>
      </c>
      <c r="H171" s="34">
        <v>27.83</v>
      </c>
      <c r="I171" s="34">
        <v>27.08</v>
      </c>
      <c r="J171" s="45">
        <v>28.47</v>
      </c>
      <c r="K171" s="34">
        <v>25.71</v>
      </c>
      <c r="L171" s="34">
        <v>26.78</v>
      </c>
      <c r="M171" s="34"/>
      <c r="N171" s="34">
        <v>28.29</v>
      </c>
      <c r="O171" s="34">
        <v>26.23</v>
      </c>
      <c r="P171" s="34">
        <v>26.22</v>
      </c>
      <c r="Q171" s="34">
        <v>26.44</v>
      </c>
      <c r="R171" s="34">
        <v>28.26</v>
      </c>
      <c r="S171" s="34">
        <v>26.05</v>
      </c>
      <c r="T171" s="34">
        <v>28.51</v>
      </c>
      <c r="U171" s="34">
        <v>29.01</v>
      </c>
      <c r="V171" s="34">
        <v>27.08</v>
      </c>
      <c r="W171" s="34">
        <v>26.18</v>
      </c>
      <c r="X171" s="34">
        <v>26.27</v>
      </c>
      <c r="Y171" s="34">
        <v>26.19</v>
      </c>
      <c r="Z171" s="34">
        <v>26.69</v>
      </c>
      <c r="AA171" s="34">
        <v>27.9</v>
      </c>
      <c r="AB171" s="34">
        <v>26.93</v>
      </c>
      <c r="AC171" s="34">
        <v>26.66</v>
      </c>
      <c r="AD171" s="34">
        <v>25.95</v>
      </c>
      <c r="AE171" s="34">
        <v>28.26</v>
      </c>
      <c r="AF171" s="34">
        <v>27.24</v>
      </c>
      <c r="AG171" s="34">
        <v>26.94</v>
      </c>
      <c r="AH171" s="34">
        <v>27.53</v>
      </c>
      <c r="AI171" s="34">
        <v>25.88</v>
      </c>
      <c r="AJ171" s="34">
        <v>27.04</v>
      </c>
      <c r="AK171" s="34">
        <v>26.59</v>
      </c>
      <c r="AL171" s="34">
        <v>25.82</v>
      </c>
      <c r="AM171" s="42"/>
      <c r="AN171" s="42"/>
      <c r="AO171" s="42"/>
      <c r="AP171" s="34">
        <v>26.31</v>
      </c>
      <c r="AQ171" s="42"/>
      <c r="AR171" s="42"/>
      <c r="AS171" s="34">
        <v>26.8</v>
      </c>
      <c r="AT171" s="34">
        <v>27.02</v>
      </c>
      <c r="AU171" s="34">
        <v>26.81</v>
      </c>
      <c r="AV171" s="34">
        <v>25.59</v>
      </c>
      <c r="AW171" s="34">
        <v>25.6</v>
      </c>
      <c r="AX171" s="34">
        <v>25.83</v>
      </c>
      <c r="AY171" s="34">
        <v>26.83</v>
      </c>
      <c r="AZ171" s="42"/>
      <c r="BA171" s="32">
        <f t="shared" si="4"/>
        <v>26.874999999999993</v>
      </c>
      <c r="BB171" s="59">
        <f t="shared" si="5"/>
        <v>83.333333333333343</v>
      </c>
    </row>
    <row r="172" spans="1:54" x14ac:dyDescent="0.25">
      <c r="A172" s="24">
        <v>190</v>
      </c>
      <c r="B172" s="24" t="s">
        <v>599</v>
      </c>
      <c r="C172" s="24" t="s">
        <v>407</v>
      </c>
      <c r="D172" s="24" t="s">
        <v>187</v>
      </c>
      <c r="E172" s="35"/>
      <c r="F172" s="35">
        <v>32.03</v>
      </c>
      <c r="G172" s="35">
        <v>31.65</v>
      </c>
      <c r="H172" s="35">
        <v>32.21</v>
      </c>
      <c r="I172" s="35">
        <v>31.75</v>
      </c>
      <c r="J172" s="46">
        <v>32.840000000000003</v>
      </c>
      <c r="K172" s="35">
        <v>31.45</v>
      </c>
      <c r="L172" s="35">
        <v>32.33</v>
      </c>
      <c r="M172" s="35"/>
      <c r="N172" s="35">
        <v>33.18</v>
      </c>
      <c r="O172" s="35">
        <v>31.43</v>
      </c>
      <c r="P172" s="35">
        <v>32.14</v>
      </c>
      <c r="Q172" s="35">
        <v>32.590000000000003</v>
      </c>
      <c r="R172" s="35">
        <v>32.69</v>
      </c>
      <c r="S172" s="35">
        <v>31.97</v>
      </c>
      <c r="T172" s="35">
        <v>32.86</v>
      </c>
      <c r="U172" s="35">
        <v>33.729999999999997</v>
      </c>
      <c r="V172" s="35">
        <v>30.98</v>
      </c>
      <c r="W172" s="35">
        <v>32.549999999999997</v>
      </c>
      <c r="X172" s="35">
        <v>32.700000000000003</v>
      </c>
      <c r="Y172" s="42"/>
      <c r="Z172" s="35">
        <v>32.159999999999997</v>
      </c>
      <c r="AA172" s="35">
        <v>32.1</v>
      </c>
      <c r="AB172" s="35">
        <v>31.28</v>
      </c>
      <c r="AC172" s="35">
        <v>30.81</v>
      </c>
      <c r="AD172" s="35">
        <v>31.73</v>
      </c>
      <c r="AE172" s="35">
        <v>33.11</v>
      </c>
      <c r="AF172" s="35">
        <v>32.29</v>
      </c>
      <c r="AG172" s="35">
        <v>31.94</v>
      </c>
      <c r="AH172" s="35">
        <v>32.92</v>
      </c>
      <c r="AI172" s="35">
        <v>32.42</v>
      </c>
      <c r="AJ172" s="35">
        <v>32.659999999999997</v>
      </c>
      <c r="AK172" s="35">
        <v>31.73</v>
      </c>
      <c r="AL172" s="35">
        <v>31.27</v>
      </c>
      <c r="AM172" s="35">
        <v>31.68</v>
      </c>
      <c r="AN172" s="35">
        <v>32.01</v>
      </c>
      <c r="AO172" s="35">
        <v>31.63</v>
      </c>
      <c r="AP172" s="35">
        <v>31.72</v>
      </c>
      <c r="AQ172" s="35">
        <v>31.47</v>
      </c>
      <c r="AR172" s="35">
        <v>31.82</v>
      </c>
      <c r="AS172" s="35">
        <v>32.14</v>
      </c>
      <c r="AT172" s="35">
        <v>31.54</v>
      </c>
      <c r="AU172" s="35">
        <v>31.91</v>
      </c>
      <c r="AV172" s="35">
        <v>31.67</v>
      </c>
      <c r="AW172" s="35">
        <v>31.66</v>
      </c>
      <c r="AX172" s="35">
        <v>31.77</v>
      </c>
      <c r="AY172" s="35">
        <v>31.49</v>
      </c>
      <c r="AZ172" s="35">
        <v>32.130000000000003</v>
      </c>
      <c r="BA172" s="32">
        <f t="shared" si="4"/>
        <v>32.047555555555562</v>
      </c>
      <c r="BB172" s="59">
        <f t="shared" si="5"/>
        <v>93.75</v>
      </c>
    </row>
    <row r="173" spans="1:54" s="51" customFormat="1" x14ac:dyDescent="0.25">
      <c r="A173" s="27">
        <v>192</v>
      </c>
      <c r="B173" s="27" t="s">
        <v>601</v>
      </c>
      <c r="C173" s="27" t="s">
        <v>409</v>
      </c>
      <c r="D173" s="27" t="s">
        <v>188</v>
      </c>
      <c r="E173" s="44"/>
      <c r="F173" s="65"/>
      <c r="G173" s="44">
        <v>33.53</v>
      </c>
      <c r="H173" s="44">
        <v>34.74</v>
      </c>
      <c r="I173" s="44">
        <v>34.15</v>
      </c>
      <c r="J173" s="66"/>
      <c r="K173" s="44">
        <v>30.54</v>
      </c>
      <c r="L173" s="44">
        <v>32.19</v>
      </c>
      <c r="M173" s="44"/>
      <c r="N173" s="44">
        <v>34.9</v>
      </c>
      <c r="O173" s="44">
        <v>31.61</v>
      </c>
      <c r="P173" s="44">
        <v>31.75</v>
      </c>
      <c r="Q173" s="44">
        <v>31.63</v>
      </c>
      <c r="R173" s="44">
        <v>33.6</v>
      </c>
      <c r="S173" s="44">
        <v>31.54</v>
      </c>
      <c r="T173" s="44">
        <v>33.950000000000003</v>
      </c>
      <c r="U173" s="44">
        <v>34.82</v>
      </c>
      <c r="V173" s="44">
        <v>32.950000000000003</v>
      </c>
      <c r="W173" s="44">
        <v>31.81</v>
      </c>
      <c r="X173" s="44">
        <v>31.6</v>
      </c>
      <c r="Y173" s="44">
        <v>31.45</v>
      </c>
      <c r="Z173" s="44">
        <v>31.46</v>
      </c>
      <c r="AA173" s="44">
        <v>32.630000000000003</v>
      </c>
      <c r="AB173" s="44">
        <v>31.7</v>
      </c>
      <c r="AC173" s="44">
        <v>30.91</v>
      </c>
      <c r="AD173" s="44">
        <v>30.07</v>
      </c>
      <c r="AE173" s="44">
        <v>32.770000000000003</v>
      </c>
      <c r="AF173" s="44">
        <v>32.03</v>
      </c>
      <c r="AG173" s="44">
        <v>31.28</v>
      </c>
      <c r="AH173" s="44">
        <v>31.84</v>
      </c>
      <c r="AI173" s="44">
        <v>30.71</v>
      </c>
      <c r="AJ173" s="44">
        <v>32</v>
      </c>
      <c r="AK173" s="44">
        <v>32.200000000000003</v>
      </c>
      <c r="AL173" s="44">
        <v>31.51</v>
      </c>
      <c r="AM173" s="44">
        <v>31.07</v>
      </c>
      <c r="AN173" s="44">
        <v>31.89</v>
      </c>
      <c r="AO173" s="44">
        <v>31.72</v>
      </c>
      <c r="AP173" s="44">
        <v>32.729999999999997</v>
      </c>
      <c r="AQ173" s="44">
        <v>30.42</v>
      </c>
      <c r="AR173" s="44">
        <v>31.16</v>
      </c>
      <c r="AS173" s="44">
        <v>31.8</v>
      </c>
      <c r="AT173" s="44">
        <v>31.87</v>
      </c>
      <c r="AU173" s="44">
        <v>32.67</v>
      </c>
      <c r="AV173" s="44">
        <v>30.68</v>
      </c>
      <c r="AW173" s="44">
        <v>31.47</v>
      </c>
      <c r="AX173" s="44">
        <v>31.03</v>
      </c>
      <c r="AY173" s="44">
        <v>32.51</v>
      </c>
      <c r="AZ173" s="44">
        <v>31.1</v>
      </c>
      <c r="BA173" s="32">
        <f t="shared" si="4"/>
        <v>32.045227272727281</v>
      </c>
      <c r="BB173" s="59">
        <f t="shared" si="5"/>
        <v>91.666666666666657</v>
      </c>
    </row>
    <row r="174" spans="1:54" s="51" customFormat="1" x14ac:dyDescent="0.25">
      <c r="A174" s="27"/>
      <c r="B174" s="27"/>
      <c r="C174" s="27"/>
      <c r="D174" s="27"/>
      <c r="E174" s="44"/>
      <c r="F174" s="44"/>
      <c r="G174" s="44"/>
      <c r="H174" s="44"/>
      <c r="I174" s="44"/>
      <c r="J174" s="50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  <c r="AR174" s="44"/>
      <c r="AS174" s="44"/>
      <c r="AT174" s="44"/>
      <c r="AU174" s="44"/>
      <c r="AV174" s="44"/>
      <c r="AW174" s="44"/>
      <c r="AX174" s="44"/>
      <c r="AY174" s="44"/>
      <c r="AZ174" s="44"/>
      <c r="BA174" s="32"/>
      <c r="BB174" s="36"/>
    </row>
    <row r="175" spans="1:54" x14ac:dyDescent="0.25">
      <c r="BA175" s="31" t="s">
        <v>685</v>
      </c>
      <c r="BB175" s="31" t="s">
        <v>686</v>
      </c>
    </row>
    <row r="176" spans="1:54" x14ac:dyDescent="0.25">
      <c r="D176" s="10" t="s">
        <v>684</v>
      </c>
      <c r="E176" s="52">
        <v>18.959944594897475</v>
      </c>
      <c r="F176" s="52">
        <v>18.95153442654097</v>
      </c>
      <c r="G176" s="52">
        <v>18.553269854197339</v>
      </c>
      <c r="H176" s="52">
        <v>18.813310587513531</v>
      </c>
      <c r="I176" s="52">
        <v>18.928299438080526</v>
      </c>
      <c r="J176" s="52">
        <v>18.883298278057978</v>
      </c>
      <c r="K176" s="52">
        <v>18.966598360129126</v>
      </c>
      <c r="L176" s="52">
        <v>18.988231090248288</v>
      </c>
      <c r="M176" s="52">
        <v>18.754394384410826</v>
      </c>
      <c r="N176" s="52">
        <v>18.661659151451801</v>
      </c>
      <c r="O176" s="52">
        <v>18.954962358843552</v>
      </c>
      <c r="P176" s="52">
        <v>19.036619637514587</v>
      </c>
      <c r="Q176" s="52">
        <v>18.964945663109308</v>
      </c>
      <c r="R176" s="52">
        <v>18.998270561755319</v>
      </c>
      <c r="S176" s="52">
        <v>18.899971733580472</v>
      </c>
      <c r="T176" s="70">
        <v>18.954966804068501</v>
      </c>
      <c r="U176" s="52">
        <v>18.94992067827571</v>
      </c>
      <c r="V176" s="52">
        <v>19.016598504663907</v>
      </c>
      <c r="W176" s="52">
        <v>18.913281603476317</v>
      </c>
      <c r="X176" s="52">
        <v>18.993273945249687</v>
      </c>
      <c r="Y176" s="52">
        <v>18.579970415605754</v>
      </c>
      <c r="Z176" s="70">
        <v>18.614976032408901</v>
      </c>
      <c r="AA176" s="52">
        <v>18.754958366152159</v>
      </c>
      <c r="AB176" s="52">
        <v>18.758282329660446</v>
      </c>
      <c r="AC176" s="52">
        <v>18.9447483253123</v>
      </c>
      <c r="AD176" s="52">
        <v>18.956615929775865</v>
      </c>
      <c r="AE176" s="52">
        <v>19.063312641508556</v>
      </c>
      <c r="AF176" s="52">
        <v>18.861622987510216</v>
      </c>
      <c r="AG176" s="52">
        <v>18.886650181896545</v>
      </c>
      <c r="AH176" s="52">
        <v>18.9082800669667</v>
      </c>
      <c r="AI176" s="52">
        <v>18.839939858141442</v>
      </c>
      <c r="AJ176" s="52">
        <v>18.923272765020837</v>
      </c>
      <c r="AK176" s="70">
        <v>18.7848654037352</v>
      </c>
      <c r="AL176" s="52">
        <v>18.814867338152734</v>
      </c>
      <c r="AM176" s="52">
        <v>18.644702530057355</v>
      </c>
      <c r="AN176" s="70">
        <v>18.619824544086899</v>
      </c>
      <c r="AO176" s="52">
        <v>18.576635549052497</v>
      </c>
      <c r="AP176" s="52">
        <v>18.539900968374852</v>
      </c>
      <c r="AQ176" s="52">
        <v>18.391854117497282</v>
      </c>
      <c r="AR176" s="70">
        <v>18.444341403876098</v>
      </c>
      <c r="AS176" s="52">
        <v>18.268263604708995</v>
      </c>
      <c r="AT176" s="52">
        <v>18.413302800174939</v>
      </c>
      <c r="AU176" s="70">
        <v>18.356540946357299</v>
      </c>
      <c r="AV176" s="52">
        <v>18.386373708067271</v>
      </c>
      <c r="AW176" s="52">
        <v>18.536646290742059</v>
      </c>
      <c r="AX176" s="52">
        <v>18.556568969908884</v>
      </c>
      <c r="AY176" s="52">
        <v>18.524959715664018</v>
      </c>
      <c r="AZ176" s="52">
        <v>18.576611325042069</v>
      </c>
      <c r="BA176" s="32">
        <f>STDEV(E176:AZ176)</f>
        <v>0.21724605541689945</v>
      </c>
      <c r="BB176" s="32">
        <f>(BA176/AVERAGE(E176:AZ176))*100</f>
        <v>1.1577808427934477</v>
      </c>
    </row>
    <row r="177" spans="1:54" x14ac:dyDescent="0.25">
      <c r="D177" s="11" t="s">
        <v>19</v>
      </c>
      <c r="E177" s="53">
        <v>18</v>
      </c>
      <c r="F177" s="53">
        <v>18.75</v>
      </c>
      <c r="G177" s="53">
        <v>17.3</v>
      </c>
      <c r="H177" s="53">
        <v>19.02</v>
      </c>
      <c r="I177" s="53">
        <v>19.440000000000001</v>
      </c>
      <c r="J177" s="53">
        <v>19.649999999999999</v>
      </c>
      <c r="K177" s="53">
        <v>17.86</v>
      </c>
      <c r="L177" s="53">
        <v>19.12</v>
      </c>
      <c r="M177" s="53">
        <v>18.5</v>
      </c>
      <c r="N177" s="53">
        <v>19.97</v>
      </c>
      <c r="O177" s="53">
        <v>18.52</v>
      </c>
      <c r="P177" s="53">
        <v>18.45</v>
      </c>
      <c r="Q177" s="53">
        <v>18.96</v>
      </c>
      <c r="R177" s="53">
        <v>20.47</v>
      </c>
      <c r="S177" s="53">
        <v>18.09</v>
      </c>
      <c r="T177" s="53">
        <v>19.45</v>
      </c>
      <c r="U177" s="53">
        <v>20.55</v>
      </c>
      <c r="V177" s="53">
        <v>18.66</v>
      </c>
      <c r="W177" s="53">
        <v>18.68</v>
      </c>
      <c r="X177" s="53">
        <v>18.73</v>
      </c>
      <c r="Y177" s="53">
        <v>18.2</v>
      </c>
      <c r="Z177" s="53">
        <v>18.53</v>
      </c>
      <c r="AA177" s="53">
        <v>20.11</v>
      </c>
      <c r="AB177" s="53">
        <v>18.95</v>
      </c>
      <c r="AC177" s="53">
        <v>18.52</v>
      </c>
      <c r="AD177" s="53">
        <v>17.899999999999999</v>
      </c>
      <c r="AE177" s="53">
        <v>20.57</v>
      </c>
      <c r="AF177" s="53">
        <v>18.75</v>
      </c>
      <c r="AG177" s="53">
        <v>18.86</v>
      </c>
      <c r="AH177" s="53">
        <v>19.149999999999999</v>
      </c>
      <c r="AI177" s="53">
        <v>18.149999999999999</v>
      </c>
      <c r="AJ177" s="53">
        <v>19.260000000000002</v>
      </c>
      <c r="AK177" s="53">
        <v>17.97</v>
      </c>
      <c r="AL177" s="53">
        <v>18.46</v>
      </c>
      <c r="AM177" s="53">
        <v>18.32</v>
      </c>
      <c r="AN177" s="53">
        <v>18.670000000000002</v>
      </c>
      <c r="AO177" s="53">
        <v>18.170000000000002</v>
      </c>
      <c r="AP177" s="53">
        <v>17.91</v>
      </c>
      <c r="AQ177" s="53">
        <v>17.440000000000001</v>
      </c>
      <c r="AR177" s="53">
        <v>17.420000000000002</v>
      </c>
      <c r="AS177" s="53">
        <v>17.61</v>
      </c>
      <c r="AT177" s="53">
        <v>17.850000000000001</v>
      </c>
      <c r="AU177" s="53">
        <v>19.46</v>
      </c>
      <c r="AV177" s="53">
        <v>17.989999999999998</v>
      </c>
      <c r="AW177" s="53">
        <v>18.079999999999998</v>
      </c>
      <c r="AX177" s="53">
        <v>17.68</v>
      </c>
      <c r="AY177" s="53">
        <v>18.87</v>
      </c>
      <c r="AZ177" s="53">
        <v>17.489999999999998</v>
      </c>
      <c r="BA177" s="32">
        <f t="shared" ref="BA177:BA180" si="6">STDEV(E177:AZ177)</f>
        <v>0.82666699732606064</v>
      </c>
      <c r="BB177" s="32">
        <f t="shared" ref="BB177:BB180" si="7">(BA177/AVERAGE(E177:AZ177))*100</f>
        <v>4.4359499470828627</v>
      </c>
    </row>
    <row r="178" spans="1:54" x14ac:dyDescent="0.25">
      <c r="D178" s="55" t="s">
        <v>42</v>
      </c>
      <c r="E178" s="54">
        <v>25.51</v>
      </c>
      <c r="F178" s="54">
        <v>26.06</v>
      </c>
      <c r="G178" s="54">
        <v>24.71</v>
      </c>
      <c r="H178" s="54">
        <v>26.67</v>
      </c>
      <c r="I178" s="54">
        <v>27.17</v>
      </c>
      <c r="J178" s="54">
        <v>27.25</v>
      </c>
      <c r="K178" s="54">
        <v>25.19</v>
      </c>
      <c r="L178" s="54">
        <v>26.86</v>
      </c>
      <c r="M178" s="54">
        <v>26.08</v>
      </c>
      <c r="N178" s="54">
        <v>27.8</v>
      </c>
      <c r="O178" s="54">
        <v>26.03</v>
      </c>
      <c r="P178" s="54">
        <v>26.03</v>
      </c>
      <c r="Q178" s="54">
        <v>26.53</v>
      </c>
      <c r="R178" s="54">
        <v>28.16</v>
      </c>
      <c r="S178" s="54">
        <v>25.71</v>
      </c>
      <c r="T178" s="54">
        <v>26.88</v>
      </c>
      <c r="U178" s="54">
        <v>28.19</v>
      </c>
      <c r="V178" s="54">
        <v>26.59</v>
      </c>
      <c r="W178" s="54">
        <v>26.19</v>
      </c>
      <c r="X178" s="54">
        <v>26.29</v>
      </c>
      <c r="Y178" s="54">
        <v>25.89</v>
      </c>
      <c r="Z178" s="54">
        <v>26.06</v>
      </c>
      <c r="AA178" s="54">
        <v>27.74</v>
      </c>
      <c r="AB178" s="54">
        <v>26.64</v>
      </c>
      <c r="AC178" s="54">
        <v>25.9</v>
      </c>
      <c r="AD178" s="54">
        <v>25.49</v>
      </c>
      <c r="AE178" s="54">
        <v>28.13</v>
      </c>
      <c r="AF178" s="54">
        <v>26.19</v>
      </c>
      <c r="AG178" s="54">
        <v>26.52</v>
      </c>
      <c r="AH178" s="54">
        <v>26.8</v>
      </c>
      <c r="AI178" s="54">
        <v>25.54</v>
      </c>
      <c r="AJ178" s="54">
        <v>26.96</v>
      </c>
      <c r="AK178" s="54">
        <v>25.63</v>
      </c>
      <c r="AL178" s="54">
        <v>25.81</v>
      </c>
      <c r="AM178" s="54">
        <v>25.56</v>
      </c>
      <c r="AN178" s="54">
        <v>26.02</v>
      </c>
      <c r="AO178" s="54">
        <v>25.66</v>
      </c>
      <c r="AP178" s="54">
        <v>25.56</v>
      </c>
      <c r="AQ178" s="54">
        <v>24.84</v>
      </c>
      <c r="AR178" s="54">
        <v>24.76</v>
      </c>
      <c r="AS178" s="54">
        <v>24.89</v>
      </c>
      <c r="AT178" s="54">
        <v>25.22</v>
      </c>
      <c r="AU178" s="54">
        <v>26.66</v>
      </c>
      <c r="AV178" s="54">
        <v>25.56</v>
      </c>
      <c r="AW178" s="54">
        <v>25.61</v>
      </c>
      <c r="AX178" s="54">
        <v>25.13</v>
      </c>
      <c r="AY178" s="54">
        <v>26.47</v>
      </c>
      <c r="AZ178" s="54">
        <v>24.88</v>
      </c>
      <c r="BA178" s="32">
        <f t="shared" si="6"/>
        <v>0.90406165844454645</v>
      </c>
      <c r="BB178" s="32">
        <f t="shared" si="7"/>
        <v>3.4549576921815124</v>
      </c>
    </row>
    <row r="179" spans="1:54" x14ac:dyDescent="0.25">
      <c r="D179" s="13" t="s">
        <v>65</v>
      </c>
      <c r="E179" s="56">
        <v>33.56</v>
      </c>
      <c r="F179" s="56">
        <v>33.31</v>
      </c>
      <c r="G179" s="56">
        <v>32.11</v>
      </c>
      <c r="H179" s="56">
        <v>34.520000000000003</v>
      </c>
      <c r="I179" s="56">
        <v>34.090000000000003</v>
      </c>
      <c r="J179" s="56">
        <v>36</v>
      </c>
      <c r="K179" s="56">
        <v>33.74</v>
      </c>
      <c r="L179" s="56">
        <v>34.86</v>
      </c>
      <c r="M179" s="56">
        <v>34.090000000000003</v>
      </c>
      <c r="N179" s="56">
        <v>35</v>
      </c>
      <c r="O179" s="56">
        <v>33.770000000000003</v>
      </c>
      <c r="P179" s="56">
        <v>33.590000000000003</v>
      </c>
      <c r="Q179" s="56">
        <v>34.200000000000003</v>
      </c>
      <c r="R179" s="56">
        <v>34.979999999999997</v>
      </c>
      <c r="S179" s="56">
        <v>33.79</v>
      </c>
      <c r="T179" s="56">
        <v>33.9</v>
      </c>
      <c r="U179" s="64">
        <v>35.619999999999997</v>
      </c>
      <c r="V179" s="56">
        <v>33.9</v>
      </c>
      <c r="W179" s="56">
        <v>34</v>
      </c>
      <c r="X179" s="56">
        <v>34.700000000000003</v>
      </c>
      <c r="Y179" s="56">
        <v>34.270000000000003</v>
      </c>
      <c r="Z179" s="56">
        <v>33.47</v>
      </c>
      <c r="AA179" s="68">
        <v>36.229999999999997</v>
      </c>
      <c r="AB179" s="56">
        <v>34.700000000000003</v>
      </c>
      <c r="AC179" s="56">
        <v>33.520000000000003</v>
      </c>
      <c r="AD179" s="56">
        <v>33.770000000000003</v>
      </c>
      <c r="AE179" s="56"/>
      <c r="AF179" s="56">
        <v>34.200000000000003</v>
      </c>
      <c r="AG179" s="56">
        <v>34.020000000000003</v>
      </c>
      <c r="AH179" s="56">
        <v>34.729999999999997</v>
      </c>
      <c r="AI179" s="56">
        <v>33.130000000000003</v>
      </c>
      <c r="AJ179" s="64">
        <v>35.020000000000003</v>
      </c>
      <c r="AK179" s="56">
        <v>33.270000000000003</v>
      </c>
      <c r="AL179" s="56">
        <v>34.450000000000003</v>
      </c>
      <c r="AM179" s="56">
        <v>32.18</v>
      </c>
      <c r="AN179" s="64">
        <v>35.020000000000003</v>
      </c>
      <c r="AO179" s="56">
        <v>33.270000000000003</v>
      </c>
      <c r="AP179" s="56">
        <v>33.450000000000003</v>
      </c>
      <c r="AQ179" s="56">
        <v>32.89</v>
      </c>
      <c r="AR179" s="56">
        <v>32.630000000000003</v>
      </c>
      <c r="AS179" s="56">
        <v>32.61</v>
      </c>
      <c r="AT179" s="56">
        <v>32.159999999999997</v>
      </c>
      <c r="AU179" s="56">
        <v>34.51</v>
      </c>
      <c r="AV179" s="56">
        <v>32.49</v>
      </c>
      <c r="AW179" s="56">
        <v>32.29</v>
      </c>
      <c r="AX179" s="56">
        <v>32.549999999999997</v>
      </c>
      <c r="AY179" s="56">
        <v>34.85</v>
      </c>
      <c r="AZ179" s="56">
        <v>32.200000000000003</v>
      </c>
      <c r="BA179" s="32">
        <f>STDEV(E179:AZ179)</f>
        <v>1.0238135436020097</v>
      </c>
      <c r="BB179" s="32">
        <f t="shared" si="7"/>
        <v>3.0233057438250857</v>
      </c>
    </row>
    <row r="180" spans="1:54" x14ac:dyDescent="0.25">
      <c r="D180" s="25" t="s">
        <v>92</v>
      </c>
      <c r="E180" s="57">
        <v>17.09</v>
      </c>
      <c r="F180" s="45">
        <v>17.14</v>
      </c>
      <c r="G180" s="45">
        <v>17.23</v>
      </c>
      <c r="H180" s="45">
        <v>17.21</v>
      </c>
      <c r="I180" s="45">
        <v>17.21</v>
      </c>
      <c r="J180" s="45">
        <v>17.100000000000001</v>
      </c>
      <c r="K180" s="45">
        <v>17.13</v>
      </c>
      <c r="L180" s="45">
        <v>17.190000000000001</v>
      </c>
      <c r="M180" s="45">
        <v>17.260000000000002</v>
      </c>
      <c r="N180" s="45">
        <v>17.28</v>
      </c>
      <c r="O180" s="45">
        <v>17.16</v>
      </c>
      <c r="P180" s="45">
        <v>17.13</v>
      </c>
      <c r="Q180" s="45">
        <v>17.12</v>
      </c>
      <c r="R180" s="45">
        <v>17.11</v>
      </c>
      <c r="S180" s="45">
        <v>17.04</v>
      </c>
      <c r="T180" s="45">
        <v>17.07</v>
      </c>
      <c r="U180" s="45">
        <v>17.170000000000002</v>
      </c>
      <c r="V180" s="45">
        <v>17.28</v>
      </c>
      <c r="W180" s="45">
        <v>17.11</v>
      </c>
      <c r="X180" s="45">
        <v>17.13</v>
      </c>
      <c r="Y180" s="45">
        <v>17.28</v>
      </c>
      <c r="Z180" s="45">
        <v>17.329999999999998</v>
      </c>
      <c r="AA180" s="45">
        <v>17.07</v>
      </c>
      <c r="AB180" s="45">
        <v>17.07</v>
      </c>
      <c r="AC180" s="45">
        <v>17.21</v>
      </c>
      <c r="AD180" s="45">
        <v>17.12</v>
      </c>
      <c r="AE180" s="45">
        <v>17.3</v>
      </c>
      <c r="AF180" s="45">
        <v>17.11</v>
      </c>
      <c r="AG180" s="45">
        <v>17.21</v>
      </c>
      <c r="AH180" s="45">
        <v>17.07</v>
      </c>
      <c r="AI180" s="45">
        <v>17.02</v>
      </c>
      <c r="AJ180" s="45">
        <v>17.03</v>
      </c>
      <c r="AK180" s="45">
        <v>18.93</v>
      </c>
      <c r="AL180" s="45">
        <v>17.27</v>
      </c>
      <c r="AM180" s="45">
        <v>16.850000000000001</v>
      </c>
      <c r="AN180" s="45">
        <v>16.88</v>
      </c>
      <c r="AO180" s="45">
        <v>16.760000000000002</v>
      </c>
      <c r="AP180" s="45">
        <v>16.68</v>
      </c>
      <c r="AQ180" s="45">
        <v>16.66</v>
      </c>
      <c r="AR180" s="45">
        <v>16.649999999999999</v>
      </c>
      <c r="AS180" s="45">
        <v>16.75</v>
      </c>
      <c r="AT180" s="45">
        <v>16.7</v>
      </c>
      <c r="AU180" s="45">
        <v>16.66</v>
      </c>
      <c r="AV180" s="45">
        <v>16.71</v>
      </c>
      <c r="AW180" s="45">
        <v>16.649999999999999</v>
      </c>
      <c r="AX180" s="45">
        <v>16.7</v>
      </c>
      <c r="AY180" s="45">
        <v>16.61</v>
      </c>
      <c r="AZ180" s="45">
        <v>16.739999999999998</v>
      </c>
      <c r="BA180" s="32">
        <f t="shared" si="6"/>
        <v>0.35141431569672266</v>
      </c>
      <c r="BB180" s="32">
        <f t="shared" si="7"/>
        <v>2.0591185274839092</v>
      </c>
    </row>
    <row r="183" spans="1:54" s="31" customFormat="1" x14ac:dyDescent="0.25">
      <c r="A183" s="1"/>
      <c r="B183" s="1"/>
      <c r="C183" s="1"/>
      <c r="D183" s="7" t="s">
        <v>189</v>
      </c>
      <c r="E183" s="1">
        <v>4.2399999999999984</v>
      </c>
      <c r="F183" s="1">
        <v>6.07</v>
      </c>
      <c r="G183" s="1">
        <v>4.7799999999999976</v>
      </c>
      <c r="H183" s="1">
        <v>6.57</v>
      </c>
      <c r="I183" s="1">
        <v>5.3099999999999987</v>
      </c>
      <c r="J183" s="1">
        <v>5.5</v>
      </c>
      <c r="K183" s="1">
        <v>5.259999999999998</v>
      </c>
      <c r="L183" s="1">
        <v>4.7699999999999996</v>
      </c>
      <c r="M183" s="1">
        <v>5</v>
      </c>
      <c r="N183" s="1">
        <v>4.75</v>
      </c>
      <c r="O183" s="1">
        <v>4.93</v>
      </c>
      <c r="P183" s="1">
        <v>4.879999999999999</v>
      </c>
      <c r="Q183" s="1">
        <v>3.4699999999999989</v>
      </c>
      <c r="R183" s="1">
        <v>4.9899999999999984</v>
      </c>
      <c r="S183" s="1">
        <v>4.0500000000000007</v>
      </c>
      <c r="T183" s="1">
        <v>6.02</v>
      </c>
      <c r="U183" s="1">
        <v>5.9600000000000009</v>
      </c>
      <c r="V183" s="58">
        <v>7.8599999999999994</v>
      </c>
      <c r="W183" s="1">
        <v>4.620000000000001</v>
      </c>
      <c r="X183" s="1">
        <v>4.9499999999999993</v>
      </c>
      <c r="Y183" s="1">
        <v>5.23</v>
      </c>
      <c r="Z183" s="1">
        <v>5.1700000000000017</v>
      </c>
      <c r="AA183" s="1">
        <v>5.0599999999999987</v>
      </c>
      <c r="AB183" s="1">
        <v>6.2399999999999984</v>
      </c>
      <c r="AC183" s="1">
        <v>8.16</v>
      </c>
      <c r="AD183" s="1">
        <v>5.1699999999999982</v>
      </c>
      <c r="AE183" s="1">
        <v>4.4399999999999977</v>
      </c>
      <c r="AF183" s="1">
        <v>4.9699999999999989</v>
      </c>
      <c r="AG183" s="1">
        <v>5.759999999999998</v>
      </c>
      <c r="AH183" s="1">
        <v>6.1400000000000006</v>
      </c>
      <c r="AI183" s="1">
        <v>4.5699999999999967</v>
      </c>
      <c r="AJ183" s="1">
        <v>4.620000000000001</v>
      </c>
      <c r="AK183" s="1">
        <v>6.8499999999999979</v>
      </c>
      <c r="AL183" s="1">
        <v>5.8300000000000018</v>
      </c>
      <c r="AM183" s="1">
        <v>4.389999999999997</v>
      </c>
      <c r="AN183" s="1">
        <v>4.3099999999999987</v>
      </c>
      <c r="AO183" s="1">
        <v>3.8599999999999994</v>
      </c>
      <c r="AP183" s="1">
        <v>5.1500000000000021</v>
      </c>
      <c r="AQ183" s="1">
        <v>4.41</v>
      </c>
      <c r="AR183" s="1">
        <v>5.77</v>
      </c>
      <c r="AS183" s="1">
        <v>5.4499999999999993</v>
      </c>
      <c r="AT183" s="1">
        <v>5.8999999999999986</v>
      </c>
      <c r="AU183" s="1">
        <v>3.0300000000000011</v>
      </c>
      <c r="AV183" s="1">
        <v>4.009999999999998</v>
      </c>
      <c r="AW183" s="1">
        <v>5.0599999999999987</v>
      </c>
      <c r="AX183" s="1">
        <v>5.129999999999999</v>
      </c>
      <c r="AY183" s="1">
        <v>6.2100000000000009</v>
      </c>
      <c r="AZ183" s="1">
        <v>5.0799999999999983</v>
      </c>
    </row>
    <row r="184" spans="1:54" s="31" customFormat="1" x14ac:dyDescent="0.25">
      <c r="A184" s="1"/>
      <c r="B184" s="1"/>
      <c r="C184" s="1"/>
      <c r="D184" s="1" t="s">
        <v>197</v>
      </c>
      <c r="E184" s="1">
        <v>24.68</v>
      </c>
      <c r="F184" s="1">
        <v>26.82</v>
      </c>
      <c r="G184" s="1">
        <v>25.31</v>
      </c>
      <c r="H184" s="1">
        <v>26.85</v>
      </c>
      <c r="I184" s="1">
        <v>26.22</v>
      </c>
      <c r="J184" s="1">
        <v>27.31</v>
      </c>
      <c r="K184" s="1">
        <v>24.81</v>
      </c>
      <c r="L184" s="1">
        <v>25.94</v>
      </c>
      <c r="M184" s="1">
        <v>26.14</v>
      </c>
      <c r="N184" s="1">
        <v>27.45</v>
      </c>
      <c r="O184" s="1">
        <v>25.43</v>
      </c>
      <c r="P184" s="1">
        <v>25.49</v>
      </c>
      <c r="Q184" s="1">
        <v>25.63</v>
      </c>
      <c r="R184" s="1">
        <v>27.61</v>
      </c>
      <c r="S184" s="1">
        <v>25.18</v>
      </c>
      <c r="T184" s="1">
        <v>27.27</v>
      </c>
      <c r="U184" s="1">
        <v>28.2</v>
      </c>
      <c r="V184" s="1">
        <v>26.11</v>
      </c>
      <c r="W184" s="1">
        <v>25.43</v>
      </c>
      <c r="X184" s="1">
        <v>25.46</v>
      </c>
      <c r="Y184" s="1">
        <v>25.34</v>
      </c>
      <c r="Z184" s="1">
        <v>25.73</v>
      </c>
      <c r="AA184" s="1">
        <v>27.11</v>
      </c>
      <c r="AB184" s="1">
        <v>25.93</v>
      </c>
      <c r="AC184" s="1">
        <v>25.95</v>
      </c>
      <c r="AD184" s="1">
        <v>25.09</v>
      </c>
      <c r="AE184" s="1">
        <v>27.58</v>
      </c>
      <c r="AF184" s="1">
        <v>26.57</v>
      </c>
      <c r="AG184" s="1">
        <v>26.2</v>
      </c>
      <c r="AH184" s="1">
        <v>26.7</v>
      </c>
      <c r="AI184" s="1">
        <v>25.08</v>
      </c>
      <c r="AJ184" s="1">
        <v>26.3</v>
      </c>
      <c r="AK184" s="1">
        <v>25.72</v>
      </c>
      <c r="AL184" s="1">
        <v>25.1</v>
      </c>
      <c r="AM184" s="1">
        <v>24.99</v>
      </c>
      <c r="AN184" s="1">
        <v>25.47</v>
      </c>
      <c r="AO184" s="1">
        <v>25.34</v>
      </c>
      <c r="AP184" s="1">
        <v>25.26</v>
      </c>
      <c r="AQ184" s="1">
        <v>24.13</v>
      </c>
      <c r="AR184" s="1">
        <v>25.27</v>
      </c>
      <c r="AS184" s="1">
        <v>25.7</v>
      </c>
      <c r="AT184" s="1">
        <v>25.88</v>
      </c>
      <c r="AU184" s="1">
        <v>25.92</v>
      </c>
      <c r="AV184" s="1">
        <v>24.65</v>
      </c>
      <c r="AW184" s="1">
        <v>24.58</v>
      </c>
      <c r="AX184" s="1">
        <v>24.81</v>
      </c>
      <c r="AY184" s="1">
        <v>25.95</v>
      </c>
      <c r="AZ184" s="1">
        <v>24.65</v>
      </c>
    </row>
    <row r="185" spans="1:54" s="31" customFormat="1" x14ac:dyDescent="0.25">
      <c r="A185" s="1"/>
      <c r="B185" s="1"/>
      <c r="C185" s="1"/>
      <c r="D185" s="1" t="s">
        <v>198</v>
      </c>
      <c r="E185" s="1">
        <v>20.440000000000001</v>
      </c>
      <c r="F185" s="1">
        <v>20.75</v>
      </c>
      <c r="G185" s="1">
        <v>20.53</v>
      </c>
      <c r="H185" s="1">
        <v>20.28</v>
      </c>
      <c r="I185" s="1">
        <v>20.91</v>
      </c>
      <c r="J185" s="1">
        <v>21.81</v>
      </c>
      <c r="K185" s="1">
        <v>19.55</v>
      </c>
      <c r="L185" s="1">
        <v>21.17</v>
      </c>
      <c r="M185" s="1">
        <v>21.14</v>
      </c>
      <c r="N185" s="1">
        <v>22.7</v>
      </c>
      <c r="O185" s="1">
        <v>20.5</v>
      </c>
      <c r="P185" s="1">
        <v>20.61</v>
      </c>
      <c r="Q185" s="1">
        <v>22.16</v>
      </c>
      <c r="R185" s="1">
        <v>22.62</v>
      </c>
      <c r="S185" s="1">
        <v>21.13</v>
      </c>
      <c r="T185" s="1">
        <v>21.25</v>
      </c>
      <c r="U185" s="1">
        <v>22.24</v>
      </c>
      <c r="V185" s="1">
        <v>18.25</v>
      </c>
      <c r="W185" s="1">
        <v>20.81</v>
      </c>
      <c r="X185" s="1">
        <v>20.51</v>
      </c>
      <c r="Y185" s="1">
        <v>20.11</v>
      </c>
      <c r="Z185" s="1">
        <v>20.56</v>
      </c>
      <c r="AA185" s="1">
        <v>22.05</v>
      </c>
      <c r="AB185" s="1">
        <v>19.690000000000001</v>
      </c>
      <c r="AC185" s="1">
        <v>17.79</v>
      </c>
      <c r="AD185" s="1">
        <v>19.920000000000002</v>
      </c>
      <c r="AE185" s="1">
        <v>23.14</v>
      </c>
      <c r="AF185" s="1">
        <v>21.6</v>
      </c>
      <c r="AG185" s="1">
        <v>20.440000000000001</v>
      </c>
      <c r="AH185" s="1">
        <v>20.56</v>
      </c>
      <c r="AI185" s="1">
        <v>20.51</v>
      </c>
      <c r="AJ185" s="1">
        <v>21.68</v>
      </c>
      <c r="AK185" s="1">
        <v>18.87</v>
      </c>
      <c r="AL185" s="1">
        <v>19.27</v>
      </c>
      <c r="AM185" s="1">
        <v>20.6</v>
      </c>
      <c r="AN185" s="1">
        <v>21.16</v>
      </c>
      <c r="AO185" s="1">
        <v>21.48</v>
      </c>
      <c r="AP185" s="1">
        <v>20.11</v>
      </c>
      <c r="AQ185" s="1">
        <v>19.72</v>
      </c>
      <c r="AR185" s="1">
        <v>19.5</v>
      </c>
      <c r="AS185" s="1">
        <v>20.25</v>
      </c>
      <c r="AT185" s="1">
        <v>19.98</v>
      </c>
      <c r="AU185" s="1">
        <v>22.89</v>
      </c>
      <c r="AV185" s="1">
        <v>20.64</v>
      </c>
      <c r="AW185" s="1">
        <v>19.52</v>
      </c>
      <c r="AX185" s="1">
        <v>19.68</v>
      </c>
      <c r="AY185" s="1">
        <v>19.739999999999998</v>
      </c>
      <c r="AZ185" s="1">
        <v>19.57</v>
      </c>
    </row>
  </sheetData>
  <conditionalFormatting sqref="F183:AZ183">
    <cfRule type="cellIs" dxfId="1" priority="1" operator="greaterThan">
      <formula>7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B174"/>
  <sheetViews>
    <sheetView topLeftCell="AD128" workbookViewId="0">
      <selection activeCell="BB160" sqref="BB160"/>
    </sheetView>
  </sheetViews>
  <sheetFormatPr defaultRowHeight="15" x14ac:dyDescent="0.25"/>
  <cols>
    <col min="4" max="4" width="18" bestFit="1" customWidth="1"/>
    <col min="5" max="52" width="8.85546875" style="31"/>
    <col min="53" max="53" width="10.42578125" style="31" bestFit="1" customWidth="1"/>
    <col min="54" max="54" width="11.7109375" style="31" bestFit="1" customWidth="1"/>
  </cols>
  <sheetData>
    <row r="1" spans="1:54" s="41" customFormat="1" x14ac:dyDescent="0.25">
      <c r="A1" s="41" t="s">
        <v>683</v>
      </c>
      <c r="E1" s="41" t="s">
        <v>211</v>
      </c>
      <c r="F1" s="41" t="s">
        <v>211</v>
      </c>
      <c r="G1" s="41" t="s">
        <v>668</v>
      </c>
      <c r="H1" s="41" t="s">
        <v>212</v>
      </c>
      <c r="I1" s="41" t="s">
        <v>213</v>
      </c>
      <c r="J1" s="41" t="s">
        <v>213</v>
      </c>
      <c r="K1" s="41" t="s">
        <v>214</v>
      </c>
      <c r="L1" s="41" t="s">
        <v>214</v>
      </c>
      <c r="M1" s="41" t="s">
        <v>215</v>
      </c>
      <c r="N1" s="41" t="s">
        <v>668</v>
      </c>
      <c r="O1" s="41" t="s">
        <v>612</v>
      </c>
      <c r="P1" s="41" t="s">
        <v>612</v>
      </c>
      <c r="Q1" s="41" t="s">
        <v>616</v>
      </c>
      <c r="R1" s="41" t="s">
        <v>616</v>
      </c>
      <c r="S1" s="41" t="s">
        <v>617</v>
      </c>
      <c r="T1" s="41" t="s">
        <v>617</v>
      </c>
      <c r="U1" s="41" t="s">
        <v>618</v>
      </c>
      <c r="V1" s="74" t="s">
        <v>618</v>
      </c>
      <c r="W1" s="41" t="s">
        <v>619</v>
      </c>
      <c r="X1" s="41" t="s">
        <v>619</v>
      </c>
      <c r="Y1" s="41" t="s">
        <v>671</v>
      </c>
      <c r="Z1" s="41" t="s">
        <v>671</v>
      </c>
      <c r="AA1" s="41" t="s">
        <v>630</v>
      </c>
      <c r="AB1" s="41" t="s">
        <v>630</v>
      </c>
      <c r="AC1" s="74" t="s">
        <v>635</v>
      </c>
      <c r="AD1" s="41" t="s">
        <v>635</v>
      </c>
      <c r="AE1" s="41" t="s">
        <v>636</v>
      </c>
      <c r="AF1" s="41" t="s">
        <v>636</v>
      </c>
      <c r="AG1" s="41" t="s">
        <v>639</v>
      </c>
      <c r="AH1" s="41" t="s">
        <v>639</v>
      </c>
      <c r="AI1" s="41" t="s">
        <v>642</v>
      </c>
      <c r="AJ1" s="41" t="s">
        <v>642</v>
      </c>
      <c r="AK1" s="41" t="s">
        <v>647</v>
      </c>
      <c r="AL1" s="41" t="s">
        <v>647</v>
      </c>
      <c r="AM1" s="41" t="s">
        <v>648</v>
      </c>
      <c r="AN1" s="41" t="s">
        <v>648</v>
      </c>
      <c r="AO1" s="41" t="s">
        <v>653</v>
      </c>
      <c r="AP1" s="41" t="s">
        <v>653</v>
      </c>
      <c r="AQ1" s="41" t="s">
        <v>654</v>
      </c>
      <c r="AR1" s="41" t="s">
        <v>654</v>
      </c>
      <c r="AS1" s="41" t="s">
        <v>661</v>
      </c>
      <c r="AT1" s="41" t="s">
        <v>661</v>
      </c>
      <c r="AU1" s="41" t="s">
        <v>662</v>
      </c>
      <c r="AV1" s="41" t="s">
        <v>662</v>
      </c>
      <c r="AW1" s="41" t="s">
        <v>663</v>
      </c>
      <c r="AX1" s="41" t="s">
        <v>663</v>
      </c>
      <c r="AY1" s="41" t="s">
        <v>666</v>
      </c>
      <c r="AZ1" s="41" t="s">
        <v>666</v>
      </c>
    </row>
    <row r="2" spans="1:54" s="33" customFormat="1" x14ac:dyDescent="0.25">
      <c r="A2" s="33" t="s">
        <v>602</v>
      </c>
      <c r="E2" s="33" t="s">
        <v>1</v>
      </c>
      <c r="F2" s="33" t="s">
        <v>2</v>
      </c>
      <c r="G2" s="33" t="s">
        <v>667</v>
      </c>
      <c r="H2" s="33" t="s">
        <v>205</v>
      </c>
      <c r="I2" s="33" t="s">
        <v>206</v>
      </c>
      <c r="J2" s="33" t="s">
        <v>207</v>
      </c>
      <c r="K2" s="33" t="s">
        <v>208</v>
      </c>
      <c r="L2" s="33" t="s">
        <v>209</v>
      </c>
      <c r="M2" s="33" t="s">
        <v>210</v>
      </c>
      <c r="N2" s="33" t="s">
        <v>669</v>
      </c>
      <c r="O2" s="33" t="s">
        <v>603</v>
      </c>
      <c r="P2" s="33" t="s">
        <v>604</v>
      </c>
      <c r="Q2" s="33" t="s">
        <v>626</v>
      </c>
      <c r="R2" s="33" t="s">
        <v>627</v>
      </c>
      <c r="S2" s="33" t="s">
        <v>620</v>
      </c>
      <c r="T2" s="33" t="s">
        <v>621</v>
      </c>
      <c r="U2" s="33" t="s">
        <v>622</v>
      </c>
      <c r="V2" s="75" t="s">
        <v>623</v>
      </c>
      <c r="W2" s="33" t="s">
        <v>624</v>
      </c>
      <c r="X2" s="33" t="s">
        <v>625</v>
      </c>
      <c r="Y2" s="33" t="s">
        <v>670</v>
      </c>
      <c r="Z2" s="33" t="s">
        <v>672</v>
      </c>
      <c r="AA2" s="33" t="s">
        <v>628</v>
      </c>
      <c r="AB2" s="33" t="s">
        <v>629</v>
      </c>
      <c r="AC2" s="75" t="s">
        <v>631</v>
      </c>
      <c r="AD2" s="33" t="s">
        <v>632</v>
      </c>
      <c r="AE2" s="33" t="s">
        <v>633</v>
      </c>
      <c r="AF2" s="33" t="s">
        <v>634</v>
      </c>
      <c r="AG2" s="33" t="s">
        <v>637</v>
      </c>
      <c r="AH2" s="33" t="s">
        <v>638</v>
      </c>
      <c r="AI2" s="33" t="s">
        <v>640</v>
      </c>
      <c r="AJ2" s="33" t="s">
        <v>641</v>
      </c>
      <c r="AK2" s="33" t="s">
        <v>643</v>
      </c>
      <c r="AL2" s="33" t="s">
        <v>644</v>
      </c>
      <c r="AM2" s="33" t="s">
        <v>645</v>
      </c>
      <c r="AN2" s="33" t="s">
        <v>646</v>
      </c>
      <c r="AO2" s="33" t="s">
        <v>649</v>
      </c>
      <c r="AP2" s="33" t="s">
        <v>650</v>
      </c>
      <c r="AQ2" s="33" t="s">
        <v>651</v>
      </c>
      <c r="AR2" s="33" t="s">
        <v>652</v>
      </c>
      <c r="AS2" s="33" t="s">
        <v>655</v>
      </c>
      <c r="AT2" s="33" t="s">
        <v>656</v>
      </c>
      <c r="AU2" s="33" t="s">
        <v>657</v>
      </c>
      <c r="AV2" s="33" t="s">
        <v>658</v>
      </c>
      <c r="AW2" s="33" t="s">
        <v>659</v>
      </c>
      <c r="AX2" s="33" t="s">
        <v>660</v>
      </c>
      <c r="AY2" s="33" t="s">
        <v>664</v>
      </c>
      <c r="AZ2" s="33" t="s">
        <v>665</v>
      </c>
    </row>
    <row r="3" spans="1:54" s="71" customFormat="1" x14ac:dyDescent="0.25">
      <c r="A3" s="71" t="s">
        <v>673</v>
      </c>
      <c r="E3" s="71">
        <v>400</v>
      </c>
      <c r="F3" s="71">
        <v>400</v>
      </c>
      <c r="G3" s="71">
        <v>400</v>
      </c>
      <c r="H3" s="71">
        <v>401</v>
      </c>
      <c r="I3" s="71">
        <v>401</v>
      </c>
      <c r="J3" s="71">
        <v>401</v>
      </c>
      <c r="K3" s="71">
        <v>402</v>
      </c>
      <c r="L3" s="71">
        <v>402</v>
      </c>
      <c r="M3" s="71">
        <v>402</v>
      </c>
      <c r="N3" s="71">
        <v>403</v>
      </c>
      <c r="O3" s="71">
        <v>403</v>
      </c>
      <c r="P3" s="71">
        <v>403</v>
      </c>
      <c r="Q3" s="71">
        <v>405</v>
      </c>
      <c r="R3" s="71">
        <v>405</v>
      </c>
      <c r="S3" s="71">
        <v>405</v>
      </c>
      <c r="T3" s="71">
        <v>406</v>
      </c>
      <c r="U3" s="71">
        <v>406</v>
      </c>
      <c r="V3" s="76">
        <v>406</v>
      </c>
      <c r="W3" s="71">
        <v>407</v>
      </c>
      <c r="X3" s="71">
        <v>407</v>
      </c>
      <c r="Y3" s="71">
        <v>407</v>
      </c>
      <c r="Z3" s="71">
        <v>408</v>
      </c>
      <c r="AA3" s="71">
        <v>408</v>
      </c>
      <c r="AB3" s="71">
        <v>408</v>
      </c>
      <c r="AC3" s="76">
        <v>409</v>
      </c>
      <c r="AD3" s="71">
        <v>409</v>
      </c>
      <c r="AE3" s="71">
        <v>409</v>
      </c>
      <c r="AF3" s="71">
        <v>410</v>
      </c>
      <c r="AG3" s="71">
        <v>410</v>
      </c>
      <c r="AH3" s="71">
        <v>410</v>
      </c>
      <c r="AI3" s="71">
        <v>412</v>
      </c>
      <c r="AJ3" s="71">
        <v>412</v>
      </c>
      <c r="AK3" s="71">
        <v>412</v>
      </c>
      <c r="AL3" s="71">
        <v>413</v>
      </c>
      <c r="AM3" s="71">
        <v>413</v>
      </c>
      <c r="AN3" s="71">
        <v>413</v>
      </c>
      <c r="AO3" s="71">
        <v>414</v>
      </c>
      <c r="AP3" s="71">
        <v>414</v>
      </c>
      <c r="AQ3" s="71">
        <v>414</v>
      </c>
      <c r="AR3" s="71">
        <v>415</v>
      </c>
      <c r="AS3" s="71">
        <v>415</v>
      </c>
      <c r="AT3" s="71">
        <v>415</v>
      </c>
      <c r="AU3" s="71">
        <v>417</v>
      </c>
      <c r="AV3" s="71">
        <v>417</v>
      </c>
      <c r="AW3" s="71">
        <v>417</v>
      </c>
      <c r="AX3" s="71">
        <v>419</v>
      </c>
      <c r="AY3" s="71">
        <v>419</v>
      </c>
      <c r="AZ3" s="71">
        <v>419</v>
      </c>
    </row>
    <row r="4" spans="1:54" s="31" customFormat="1" x14ac:dyDescent="0.25">
      <c r="A4" s="31" t="s">
        <v>674</v>
      </c>
      <c r="B4" s="31" t="s">
        <v>217</v>
      </c>
      <c r="C4" s="31" t="s">
        <v>216</v>
      </c>
      <c r="D4" s="31" t="s">
        <v>0</v>
      </c>
      <c r="E4" s="36" t="s">
        <v>675</v>
      </c>
      <c r="F4" s="31" t="s">
        <v>676</v>
      </c>
      <c r="G4" s="31" t="s">
        <v>677</v>
      </c>
      <c r="H4" s="36" t="s">
        <v>675</v>
      </c>
      <c r="I4" s="31" t="s">
        <v>676</v>
      </c>
      <c r="J4" s="31" t="s">
        <v>677</v>
      </c>
      <c r="K4" s="36" t="s">
        <v>675</v>
      </c>
      <c r="L4" s="31" t="s">
        <v>676</v>
      </c>
      <c r="M4" s="31" t="s">
        <v>677</v>
      </c>
      <c r="N4" s="36" t="s">
        <v>675</v>
      </c>
      <c r="O4" s="31" t="s">
        <v>676</v>
      </c>
      <c r="P4" s="31" t="s">
        <v>677</v>
      </c>
      <c r="Q4" s="36" t="s">
        <v>675</v>
      </c>
      <c r="R4" s="31" t="s">
        <v>676</v>
      </c>
      <c r="S4" s="31" t="s">
        <v>677</v>
      </c>
      <c r="T4" s="36" t="s">
        <v>675</v>
      </c>
      <c r="U4" s="31" t="s">
        <v>676</v>
      </c>
      <c r="V4" s="77" t="s">
        <v>677</v>
      </c>
      <c r="W4" s="36" t="s">
        <v>675</v>
      </c>
      <c r="X4" s="31" t="s">
        <v>676</v>
      </c>
      <c r="Y4" s="31" t="s">
        <v>677</v>
      </c>
      <c r="Z4" s="36" t="s">
        <v>675</v>
      </c>
      <c r="AA4" s="31" t="s">
        <v>676</v>
      </c>
      <c r="AB4" s="31" t="s">
        <v>677</v>
      </c>
      <c r="AC4" s="83" t="s">
        <v>675</v>
      </c>
      <c r="AD4" s="31" t="s">
        <v>676</v>
      </c>
      <c r="AE4" s="31" t="s">
        <v>677</v>
      </c>
      <c r="AF4" s="36" t="s">
        <v>675</v>
      </c>
      <c r="AG4" s="31" t="s">
        <v>676</v>
      </c>
      <c r="AH4" s="31" t="s">
        <v>677</v>
      </c>
      <c r="AI4" s="36" t="s">
        <v>675</v>
      </c>
      <c r="AJ4" s="31" t="s">
        <v>676</v>
      </c>
      <c r="AK4" s="31" t="s">
        <v>677</v>
      </c>
      <c r="AL4" s="36" t="s">
        <v>675</v>
      </c>
      <c r="AM4" s="31" t="s">
        <v>676</v>
      </c>
      <c r="AN4" s="31" t="s">
        <v>677</v>
      </c>
      <c r="AO4" s="36" t="s">
        <v>675</v>
      </c>
      <c r="AP4" s="31" t="s">
        <v>676</v>
      </c>
      <c r="AQ4" s="31" t="s">
        <v>677</v>
      </c>
      <c r="AR4" s="36" t="s">
        <v>675</v>
      </c>
      <c r="AS4" s="31" t="s">
        <v>676</v>
      </c>
      <c r="AT4" s="31" t="s">
        <v>677</v>
      </c>
      <c r="AU4" s="36" t="s">
        <v>675</v>
      </c>
      <c r="AV4" s="31" t="s">
        <v>676</v>
      </c>
      <c r="AW4" s="31" t="s">
        <v>677</v>
      </c>
      <c r="AX4" s="36" t="s">
        <v>675</v>
      </c>
      <c r="AY4" s="31" t="s">
        <v>676</v>
      </c>
      <c r="AZ4" s="31" t="s">
        <v>677</v>
      </c>
      <c r="BA4" s="31" t="s">
        <v>687</v>
      </c>
      <c r="BB4" s="31" t="s">
        <v>688</v>
      </c>
    </row>
    <row r="5" spans="1:54" x14ac:dyDescent="0.25">
      <c r="A5" s="23">
        <v>1</v>
      </c>
      <c r="B5" s="23" t="s">
        <v>410</v>
      </c>
      <c r="C5" s="23" t="s">
        <v>218</v>
      </c>
      <c r="D5" s="26" t="s">
        <v>3</v>
      </c>
      <c r="E5" s="37">
        <v>28.7</v>
      </c>
      <c r="F5" s="34">
        <v>31.18</v>
      </c>
      <c r="G5" s="34">
        <v>29.46</v>
      </c>
      <c r="H5" s="34">
        <v>30.74</v>
      </c>
      <c r="I5" s="34">
        <v>30.23</v>
      </c>
      <c r="J5" s="34">
        <v>31.19</v>
      </c>
      <c r="K5" s="34">
        <v>29.08</v>
      </c>
      <c r="L5" s="34">
        <v>30.16</v>
      </c>
      <c r="M5" s="34">
        <v>30.45</v>
      </c>
      <c r="N5" s="34">
        <v>31.77</v>
      </c>
      <c r="O5" s="34">
        <v>29.6</v>
      </c>
      <c r="P5" s="34">
        <v>29.84</v>
      </c>
      <c r="Q5" s="34">
        <v>29.9</v>
      </c>
      <c r="R5" s="34">
        <v>31.44</v>
      </c>
      <c r="S5" s="34">
        <v>29.43</v>
      </c>
      <c r="T5" s="34">
        <v>31.45</v>
      </c>
      <c r="U5" s="34">
        <v>31.92</v>
      </c>
      <c r="V5" s="78">
        <v>29.62</v>
      </c>
      <c r="W5" s="34">
        <v>29.67</v>
      </c>
      <c r="X5" s="34">
        <v>29.59</v>
      </c>
      <c r="Y5" s="34">
        <v>29.19</v>
      </c>
      <c r="Z5" s="34">
        <v>29.56</v>
      </c>
      <c r="AA5" s="34">
        <v>31.24</v>
      </c>
      <c r="AB5" s="34">
        <v>29.86</v>
      </c>
      <c r="AC5" s="78">
        <v>28.96</v>
      </c>
      <c r="AD5" s="34">
        <v>29.24</v>
      </c>
      <c r="AE5" s="34">
        <v>31.63</v>
      </c>
      <c r="AF5" s="34">
        <v>30.83</v>
      </c>
      <c r="AG5" s="34">
        <v>30.1</v>
      </c>
      <c r="AH5" s="34">
        <v>30.69</v>
      </c>
      <c r="AI5" s="34">
        <v>29.52</v>
      </c>
      <c r="AJ5" s="34">
        <v>30.27</v>
      </c>
      <c r="AK5" s="34">
        <v>29.69</v>
      </c>
      <c r="AL5" s="34">
        <v>28.98</v>
      </c>
      <c r="AM5" s="34">
        <v>29.25</v>
      </c>
      <c r="AN5" s="34">
        <v>29.2</v>
      </c>
      <c r="AO5" s="34">
        <v>29.89</v>
      </c>
      <c r="AP5" s="34">
        <v>29.49</v>
      </c>
      <c r="AQ5" s="34">
        <v>28.21</v>
      </c>
      <c r="AR5" s="34">
        <v>29.61</v>
      </c>
      <c r="AS5" s="34">
        <v>29.74</v>
      </c>
      <c r="AT5" s="34">
        <v>29.89</v>
      </c>
      <c r="AU5" s="34">
        <v>30.01</v>
      </c>
      <c r="AV5" s="34">
        <v>28.63</v>
      </c>
      <c r="AW5" s="34">
        <v>28.83</v>
      </c>
      <c r="AX5" s="34">
        <v>29.43</v>
      </c>
      <c r="AY5" s="34">
        <v>29.64</v>
      </c>
      <c r="AZ5" s="34">
        <v>29.07</v>
      </c>
      <c r="BA5" s="32">
        <f>AVERAGE(E5:AZ5)</f>
        <v>29.918125000000007</v>
      </c>
      <c r="BB5" s="59">
        <f>(48-COUNTBLANK(E5:AZ5))/48*100</f>
        <v>100</v>
      </c>
    </row>
    <row r="6" spans="1:54" x14ac:dyDescent="0.25">
      <c r="A6" s="24">
        <v>2</v>
      </c>
      <c r="B6" s="24" t="s">
        <v>411</v>
      </c>
      <c r="C6" s="24" t="s">
        <v>219</v>
      </c>
      <c r="D6" s="24" t="s">
        <v>4</v>
      </c>
      <c r="E6" s="35">
        <v>32.18</v>
      </c>
      <c r="F6" s="35">
        <v>33.01</v>
      </c>
      <c r="G6" s="35">
        <v>32.03</v>
      </c>
      <c r="H6" s="35">
        <v>33.35</v>
      </c>
      <c r="I6" s="35">
        <v>32.869999999999997</v>
      </c>
      <c r="J6" s="35">
        <v>34.15</v>
      </c>
      <c r="K6" s="35">
        <v>32.5</v>
      </c>
      <c r="L6" s="35">
        <v>32.9</v>
      </c>
      <c r="M6" s="35">
        <v>33.549999999999997</v>
      </c>
      <c r="N6" s="63"/>
      <c r="O6" s="35">
        <v>32.14</v>
      </c>
      <c r="P6" s="35">
        <v>32.770000000000003</v>
      </c>
      <c r="Q6" s="35">
        <v>32.68</v>
      </c>
      <c r="R6" s="35">
        <v>34.81</v>
      </c>
      <c r="S6" s="35">
        <v>32.97</v>
      </c>
      <c r="T6" s="35">
        <v>33.21</v>
      </c>
      <c r="U6" s="63"/>
      <c r="V6" s="77">
        <v>30.97</v>
      </c>
      <c r="W6" s="35">
        <v>32.57</v>
      </c>
      <c r="X6" s="35">
        <v>33.06</v>
      </c>
      <c r="Y6" s="35">
        <v>32.270000000000003</v>
      </c>
      <c r="Z6" s="35">
        <v>32.28</v>
      </c>
      <c r="AA6" s="35">
        <v>33.35</v>
      </c>
      <c r="AB6" s="35">
        <v>31.25</v>
      </c>
      <c r="AC6" s="77">
        <v>30.93</v>
      </c>
      <c r="AD6" s="35">
        <v>32.549999999999997</v>
      </c>
      <c r="AE6" s="35">
        <v>34.869999999999997</v>
      </c>
      <c r="AF6" s="35">
        <v>32.92</v>
      </c>
      <c r="AG6" s="35">
        <v>32.880000000000003</v>
      </c>
      <c r="AH6" s="35">
        <v>32.9</v>
      </c>
      <c r="AI6" s="35">
        <v>31.79</v>
      </c>
      <c r="AJ6" s="35">
        <v>32.76</v>
      </c>
      <c r="AK6" s="35">
        <v>31</v>
      </c>
      <c r="AL6" s="35">
        <v>31.9</v>
      </c>
      <c r="AM6" s="35">
        <v>32.619999999999997</v>
      </c>
      <c r="AN6" s="35">
        <v>33.25</v>
      </c>
      <c r="AO6" s="35">
        <v>32.35</v>
      </c>
      <c r="AP6" s="35">
        <v>32.020000000000003</v>
      </c>
      <c r="AQ6" s="35">
        <v>31.54</v>
      </c>
      <c r="AR6" s="35">
        <v>31.53</v>
      </c>
      <c r="AS6" s="35">
        <v>32.659999999999997</v>
      </c>
      <c r="AT6" s="35">
        <v>32.31</v>
      </c>
      <c r="AU6" s="35">
        <v>33.869999999999997</v>
      </c>
      <c r="AV6" s="35">
        <v>32.68</v>
      </c>
      <c r="AW6" s="35">
        <v>31.36</v>
      </c>
      <c r="AX6" s="35">
        <v>31.74</v>
      </c>
      <c r="AY6" s="35">
        <v>32.56</v>
      </c>
      <c r="AZ6" s="35">
        <v>31.12</v>
      </c>
      <c r="BA6" s="32">
        <f t="shared" ref="BA6:BA67" si="0">AVERAGE(E6:AZ6)</f>
        <v>32.543043478260856</v>
      </c>
      <c r="BB6" s="59">
        <f t="shared" ref="BB6:BB67" si="1">(48-COUNTBLANK(E6:AZ6))/48*100</f>
        <v>95.833333333333343</v>
      </c>
    </row>
    <row r="7" spans="1:54" x14ac:dyDescent="0.25">
      <c r="A7" s="23">
        <v>5</v>
      </c>
      <c r="B7" s="23" t="s">
        <v>414</v>
      </c>
      <c r="C7" s="23" t="s">
        <v>222</v>
      </c>
      <c r="D7" s="23" t="s">
        <v>7</v>
      </c>
      <c r="E7" s="34">
        <v>26.27</v>
      </c>
      <c r="F7" s="34">
        <v>29.1</v>
      </c>
      <c r="G7" s="34">
        <v>27.84</v>
      </c>
      <c r="H7" s="34">
        <v>29.13</v>
      </c>
      <c r="I7" s="34">
        <v>28.18</v>
      </c>
      <c r="J7" s="34">
        <v>29.85</v>
      </c>
      <c r="K7" s="34">
        <v>26.59</v>
      </c>
      <c r="L7" s="34">
        <v>27.65</v>
      </c>
      <c r="M7" s="34">
        <v>28.3</v>
      </c>
      <c r="N7" s="34">
        <v>29.64</v>
      </c>
      <c r="O7" s="34">
        <v>27.11</v>
      </c>
      <c r="P7" s="34">
        <v>27.3</v>
      </c>
      <c r="Q7" s="34">
        <v>27.48</v>
      </c>
      <c r="R7" s="34">
        <v>29.43</v>
      </c>
      <c r="S7" s="34">
        <v>27.2</v>
      </c>
      <c r="T7" s="34">
        <v>29.51</v>
      </c>
      <c r="U7" s="34">
        <v>29.89</v>
      </c>
      <c r="V7" s="78">
        <v>28.24</v>
      </c>
      <c r="W7" s="34">
        <v>27.33</v>
      </c>
      <c r="X7" s="34">
        <v>27.24</v>
      </c>
      <c r="Y7" s="34">
        <v>27.55</v>
      </c>
      <c r="Z7" s="34">
        <v>27.91</v>
      </c>
      <c r="AA7" s="34">
        <v>28.98</v>
      </c>
      <c r="AB7" s="34">
        <v>27.84</v>
      </c>
      <c r="AC7" s="78">
        <v>27.91</v>
      </c>
      <c r="AD7" s="34">
        <v>27.26</v>
      </c>
      <c r="AE7" s="34">
        <v>29.44</v>
      </c>
      <c r="AF7" s="34">
        <v>28.71</v>
      </c>
      <c r="AG7" s="34">
        <v>28.53</v>
      </c>
      <c r="AH7" s="34">
        <v>28.85</v>
      </c>
      <c r="AI7" s="34">
        <v>27.12</v>
      </c>
      <c r="AJ7" s="34">
        <v>28.1</v>
      </c>
      <c r="AK7" s="34">
        <v>28.34</v>
      </c>
      <c r="AL7" s="34">
        <v>27.28</v>
      </c>
      <c r="AM7" s="34">
        <v>27.34</v>
      </c>
      <c r="AN7" s="34">
        <v>27.72</v>
      </c>
      <c r="AO7" s="34">
        <v>27.45</v>
      </c>
      <c r="AP7" s="34">
        <v>27.26</v>
      </c>
      <c r="AQ7" s="34">
        <v>25.99</v>
      </c>
      <c r="AR7" s="34">
        <v>27.84</v>
      </c>
      <c r="AS7" s="34">
        <v>28.01</v>
      </c>
      <c r="AT7" s="34">
        <v>28.47</v>
      </c>
      <c r="AU7" s="34">
        <v>27.87</v>
      </c>
      <c r="AV7" s="34">
        <v>26.66</v>
      </c>
      <c r="AW7" s="34">
        <v>26.86</v>
      </c>
      <c r="AX7" s="34">
        <v>26.83</v>
      </c>
      <c r="AY7" s="34">
        <v>27.65</v>
      </c>
      <c r="AZ7" s="34">
        <v>26.59</v>
      </c>
      <c r="BA7" s="32">
        <f t="shared" si="0"/>
        <v>27.909166666666664</v>
      </c>
      <c r="BB7" s="59">
        <f t="shared" si="1"/>
        <v>100</v>
      </c>
    </row>
    <row r="8" spans="1:54" x14ac:dyDescent="0.25">
      <c r="A8" s="24">
        <v>6</v>
      </c>
      <c r="B8" s="24" t="s">
        <v>415</v>
      </c>
      <c r="C8" s="24" t="s">
        <v>223</v>
      </c>
      <c r="D8" s="4" t="s">
        <v>8</v>
      </c>
      <c r="E8" s="35">
        <v>32.76</v>
      </c>
      <c r="F8" s="35">
        <v>34.659999999999997</v>
      </c>
      <c r="G8" s="35">
        <v>33.79</v>
      </c>
      <c r="H8" s="63"/>
      <c r="I8" s="35">
        <v>34.979999999999997</v>
      </c>
      <c r="J8" s="67"/>
      <c r="K8" s="35">
        <v>31.07</v>
      </c>
      <c r="L8" s="35">
        <v>32.479999999999997</v>
      </c>
      <c r="M8" s="35">
        <v>32.83</v>
      </c>
      <c r="N8" s="35">
        <v>33.630000000000003</v>
      </c>
      <c r="O8" s="35">
        <v>31.73</v>
      </c>
      <c r="P8" s="35">
        <v>31.58</v>
      </c>
      <c r="Q8" s="35">
        <v>32.53</v>
      </c>
      <c r="R8" s="35">
        <v>36</v>
      </c>
      <c r="S8" s="35">
        <v>31.92</v>
      </c>
      <c r="T8" s="63"/>
      <c r="U8" s="35">
        <v>34.049999999999997</v>
      </c>
      <c r="V8" s="77">
        <v>33.51</v>
      </c>
      <c r="W8" s="35">
        <v>32.07</v>
      </c>
      <c r="X8" s="35">
        <v>31.93</v>
      </c>
      <c r="Y8" s="35">
        <v>32.1</v>
      </c>
      <c r="Z8" s="35">
        <v>32.119999999999997</v>
      </c>
      <c r="AA8" s="35">
        <v>32.909999999999997</v>
      </c>
      <c r="AB8" s="35">
        <v>32.33</v>
      </c>
      <c r="AC8" s="77">
        <v>31.95</v>
      </c>
      <c r="AD8" s="35">
        <v>30.86</v>
      </c>
      <c r="AE8" s="35">
        <v>33.06</v>
      </c>
      <c r="AF8" s="35">
        <v>32.03</v>
      </c>
      <c r="AG8" s="35">
        <v>31.61</v>
      </c>
      <c r="AH8" s="35">
        <v>32.950000000000003</v>
      </c>
      <c r="AI8" s="35">
        <v>31.12</v>
      </c>
      <c r="AJ8" s="35">
        <v>32.61</v>
      </c>
      <c r="AK8" s="35">
        <v>33.19</v>
      </c>
      <c r="AL8" s="35">
        <v>32.479999999999997</v>
      </c>
      <c r="AM8" s="35">
        <v>32.26</v>
      </c>
      <c r="AN8" s="35">
        <v>32.97</v>
      </c>
      <c r="AO8" s="35">
        <v>31.98</v>
      </c>
      <c r="AP8" s="35">
        <v>32.64</v>
      </c>
      <c r="AQ8" s="35">
        <v>30.86</v>
      </c>
      <c r="AR8" s="35">
        <v>31.87</v>
      </c>
      <c r="AS8" s="35">
        <v>31.77</v>
      </c>
      <c r="AT8" s="35">
        <v>32</v>
      </c>
      <c r="AU8" s="35">
        <v>33.090000000000003</v>
      </c>
      <c r="AV8" s="35">
        <v>31.82</v>
      </c>
      <c r="AW8" s="35">
        <v>31.83</v>
      </c>
      <c r="AX8" s="35">
        <v>31.6</v>
      </c>
      <c r="AY8" s="35">
        <v>32.880000000000003</v>
      </c>
      <c r="AZ8" s="35">
        <v>31.87</v>
      </c>
      <c r="BA8" s="32">
        <f t="shared" si="0"/>
        <v>32.495111111111108</v>
      </c>
      <c r="BB8" s="59">
        <f t="shared" si="1"/>
        <v>93.75</v>
      </c>
    </row>
    <row r="9" spans="1:54" x14ac:dyDescent="0.25">
      <c r="A9" s="23">
        <v>7</v>
      </c>
      <c r="B9" s="23" t="s">
        <v>416</v>
      </c>
      <c r="C9" s="23" t="s">
        <v>224</v>
      </c>
      <c r="D9" s="23" t="s">
        <v>9</v>
      </c>
      <c r="E9" s="34">
        <v>29.51</v>
      </c>
      <c r="F9" s="34">
        <v>33.29</v>
      </c>
      <c r="G9" s="34">
        <v>29.95</v>
      </c>
      <c r="H9" s="34">
        <v>34.03</v>
      </c>
      <c r="I9" s="34">
        <v>33.299999999999997</v>
      </c>
      <c r="J9" s="64"/>
      <c r="K9" s="34">
        <v>30.85</v>
      </c>
      <c r="L9" s="34">
        <v>33.770000000000003</v>
      </c>
      <c r="M9" s="34">
        <v>33.56</v>
      </c>
      <c r="N9" s="34">
        <v>32.86</v>
      </c>
      <c r="O9" s="34">
        <v>32.42</v>
      </c>
      <c r="P9" s="34">
        <v>32.42</v>
      </c>
      <c r="Q9" s="34">
        <v>31.77</v>
      </c>
      <c r="R9" s="64"/>
      <c r="S9" s="34">
        <v>31.8</v>
      </c>
      <c r="T9" s="34">
        <v>34.75</v>
      </c>
      <c r="U9" s="64"/>
      <c r="V9" s="78">
        <v>32.97</v>
      </c>
      <c r="W9" s="34">
        <v>31.26</v>
      </c>
      <c r="X9" s="34">
        <v>31.89</v>
      </c>
      <c r="Y9" s="34">
        <v>29.97</v>
      </c>
      <c r="Z9" s="34">
        <v>30.77</v>
      </c>
      <c r="AA9" s="34">
        <v>34.47</v>
      </c>
      <c r="AB9" s="34">
        <v>33.770000000000003</v>
      </c>
      <c r="AC9" s="78">
        <v>31.87</v>
      </c>
      <c r="AD9" s="34">
        <v>31.83</v>
      </c>
      <c r="AE9" s="34">
        <v>33.840000000000003</v>
      </c>
      <c r="AF9" s="34">
        <v>33.909999999999997</v>
      </c>
      <c r="AG9" s="34">
        <v>32.96</v>
      </c>
      <c r="AH9" s="34">
        <v>33.42</v>
      </c>
      <c r="AI9" s="34">
        <v>31.84</v>
      </c>
      <c r="AJ9" s="34">
        <v>33.770000000000003</v>
      </c>
      <c r="AK9" s="34">
        <v>32.51</v>
      </c>
      <c r="AL9" s="34">
        <v>31.64</v>
      </c>
      <c r="AM9" s="34">
        <v>29.53</v>
      </c>
      <c r="AN9" s="34">
        <v>29.91</v>
      </c>
      <c r="AO9" s="34">
        <v>30.56</v>
      </c>
      <c r="AP9" s="34">
        <v>30.67</v>
      </c>
      <c r="AQ9" s="34">
        <v>29.45</v>
      </c>
      <c r="AR9" s="34">
        <v>30.8</v>
      </c>
      <c r="AS9" s="34">
        <v>30.88</v>
      </c>
      <c r="AT9" s="34">
        <v>31</v>
      </c>
      <c r="AU9" s="34">
        <v>31.21</v>
      </c>
      <c r="AV9" s="34">
        <v>29.61</v>
      </c>
      <c r="AW9" s="34">
        <v>29.44</v>
      </c>
      <c r="AX9" s="34">
        <v>30.15</v>
      </c>
      <c r="AY9" s="34">
        <v>31.22</v>
      </c>
      <c r="AZ9" s="34">
        <v>30.72</v>
      </c>
      <c r="BA9" s="32">
        <f t="shared" si="0"/>
        <v>31.824888888888896</v>
      </c>
      <c r="BB9" s="59">
        <f t="shared" si="1"/>
        <v>93.75</v>
      </c>
    </row>
    <row r="10" spans="1:54" x14ac:dyDescent="0.25">
      <c r="A10" s="24">
        <v>8</v>
      </c>
      <c r="B10" s="24" t="s">
        <v>417</v>
      </c>
      <c r="C10" s="24" t="s">
        <v>225</v>
      </c>
      <c r="D10" s="24" t="s">
        <v>10</v>
      </c>
      <c r="E10" s="35">
        <v>34.32</v>
      </c>
      <c r="F10" s="67"/>
      <c r="G10" s="35">
        <v>34.200000000000003</v>
      </c>
      <c r="H10" s="63"/>
      <c r="I10" s="35">
        <v>34.64</v>
      </c>
      <c r="J10" s="35"/>
      <c r="K10" s="35">
        <v>32.020000000000003</v>
      </c>
      <c r="L10" s="35">
        <v>33.61</v>
      </c>
      <c r="M10" s="35">
        <v>34.01</v>
      </c>
      <c r="N10" s="35">
        <v>34.21</v>
      </c>
      <c r="O10" s="35">
        <v>32.630000000000003</v>
      </c>
      <c r="P10" s="35">
        <v>33.19</v>
      </c>
      <c r="Q10" s="35">
        <v>34.01</v>
      </c>
      <c r="R10" s="35">
        <v>34.68</v>
      </c>
      <c r="S10" s="35">
        <v>34.61</v>
      </c>
      <c r="T10" s="63"/>
      <c r="U10" s="63"/>
      <c r="V10" s="77">
        <v>33.83</v>
      </c>
      <c r="W10" s="35">
        <v>33.270000000000003</v>
      </c>
      <c r="X10" s="35">
        <v>32.869999999999997</v>
      </c>
      <c r="Y10" s="35">
        <v>33.47</v>
      </c>
      <c r="Z10" s="35">
        <v>32.700000000000003</v>
      </c>
      <c r="AA10" s="63"/>
      <c r="AB10" s="35">
        <v>32.69</v>
      </c>
      <c r="AC10" s="77">
        <v>32.99</v>
      </c>
      <c r="AD10" s="35">
        <v>32.03</v>
      </c>
      <c r="AE10" s="35">
        <v>34.549999999999997</v>
      </c>
      <c r="AF10" s="35">
        <v>33.56</v>
      </c>
      <c r="AG10" s="35">
        <v>33.270000000000003</v>
      </c>
      <c r="AH10" s="35">
        <v>33.76</v>
      </c>
      <c r="AI10" s="35">
        <v>32.26</v>
      </c>
      <c r="AJ10" s="35">
        <v>33.18</v>
      </c>
      <c r="AK10" s="35">
        <v>33.83</v>
      </c>
      <c r="AL10" s="35">
        <v>32.86</v>
      </c>
      <c r="AM10" s="35">
        <v>33.07</v>
      </c>
      <c r="AN10" s="35">
        <v>33.32</v>
      </c>
      <c r="AO10" s="67"/>
      <c r="AP10" s="35">
        <v>32.43</v>
      </c>
      <c r="AQ10" s="35">
        <v>32.46</v>
      </c>
      <c r="AR10" s="35">
        <v>32.479999999999997</v>
      </c>
      <c r="AS10" s="35">
        <v>32.72</v>
      </c>
      <c r="AT10" s="35">
        <v>33.08</v>
      </c>
      <c r="AU10" s="35">
        <v>33.299999999999997</v>
      </c>
      <c r="AV10" s="35">
        <v>32.619999999999997</v>
      </c>
      <c r="AW10" s="63"/>
      <c r="AX10" s="35">
        <v>34.590000000000003</v>
      </c>
      <c r="AY10" s="35">
        <v>34.130000000000003</v>
      </c>
      <c r="AZ10" s="63"/>
      <c r="BA10" s="32">
        <f t="shared" si="0"/>
        <v>33.370512820512815</v>
      </c>
      <c r="BB10" s="59">
        <f t="shared" si="1"/>
        <v>81.25</v>
      </c>
    </row>
    <row r="11" spans="1:54" x14ac:dyDescent="0.25">
      <c r="A11" s="23">
        <v>9</v>
      </c>
      <c r="B11" s="23" t="s">
        <v>418</v>
      </c>
      <c r="C11" s="23" t="s">
        <v>226</v>
      </c>
      <c r="D11" s="23" t="s">
        <v>11</v>
      </c>
      <c r="E11" s="34">
        <v>25.61</v>
      </c>
      <c r="F11" s="34">
        <v>27.91</v>
      </c>
      <c r="G11" s="34">
        <v>26.33</v>
      </c>
      <c r="H11" s="34">
        <v>27.98</v>
      </c>
      <c r="I11" s="34">
        <v>27.74</v>
      </c>
      <c r="J11" s="34">
        <v>28.77</v>
      </c>
      <c r="K11" s="34">
        <v>25.93</v>
      </c>
      <c r="L11" s="34">
        <v>27.53</v>
      </c>
      <c r="M11" s="34">
        <v>27.45</v>
      </c>
      <c r="N11" s="34">
        <v>28.07</v>
      </c>
      <c r="O11" s="34">
        <v>26.78</v>
      </c>
      <c r="P11" s="34">
        <v>26.57</v>
      </c>
      <c r="Q11" s="34">
        <v>26.84</v>
      </c>
      <c r="R11" s="34">
        <v>28.68</v>
      </c>
      <c r="S11" s="34">
        <v>26.44</v>
      </c>
      <c r="T11" s="34">
        <v>28.77</v>
      </c>
      <c r="U11" s="34">
        <v>29.21</v>
      </c>
      <c r="V11" s="78">
        <v>27.43</v>
      </c>
      <c r="W11" s="34">
        <v>26.44</v>
      </c>
      <c r="X11" s="34">
        <v>26.64</v>
      </c>
      <c r="Y11" s="34">
        <v>26.24</v>
      </c>
      <c r="Z11" s="34">
        <v>26.63</v>
      </c>
      <c r="AA11" s="34">
        <v>28.42</v>
      </c>
      <c r="AB11" s="34">
        <v>27.54</v>
      </c>
      <c r="AC11" s="78">
        <v>27.05</v>
      </c>
      <c r="AD11" s="34">
        <v>26.27</v>
      </c>
      <c r="AE11" s="34">
        <v>28.53</v>
      </c>
      <c r="AF11" s="34">
        <v>27.67</v>
      </c>
      <c r="AG11" s="34">
        <v>27.77</v>
      </c>
      <c r="AH11" s="34">
        <v>27.91</v>
      </c>
      <c r="AI11" s="34">
        <v>26.42</v>
      </c>
      <c r="AJ11" s="34">
        <v>27.61</v>
      </c>
      <c r="AK11" s="34">
        <v>26.95</v>
      </c>
      <c r="AL11" s="34">
        <v>26.3</v>
      </c>
      <c r="AM11" s="34">
        <v>26.05</v>
      </c>
      <c r="AN11" s="34">
        <v>26.32</v>
      </c>
      <c r="AO11" s="34">
        <v>26.53</v>
      </c>
      <c r="AP11" s="34">
        <v>26.26</v>
      </c>
      <c r="AQ11" s="34">
        <v>24.99</v>
      </c>
      <c r="AR11" s="34">
        <v>26.35</v>
      </c>
      <c r="AS11" s="34">
        <v>26.64</v>
      </c>
      <c r="AT11" s="34">
        <v>26.97</v>
      </c>
      <c r="AU11" s="34">
        <v>27.06</v>
      </c>
      <c r="AV11" s="34">
        <v>25.63</v>
      </c>
      <c r="AW11" s="34">
        <v>25.79</v>
      </c>
      <c r="AX11" s="34">
        <v>25.62</v>
      </c>
      <c r="AY11" s="34">
        <v>26.8</v>
      </c>
      <c r="AZ11" s="34">
        <v>25.74</v>
      </c>
      <c r="BA11" s="32">
        <f t="shared" si="0"/>
        <v>26.982916666666657</v>
      </c>
      <c r="BB11" s="59">
        <f t="shared" si="1"/>
        <v>100</v>
      </c>
    </row>
    <row r="12" spans="1:54" x14ac:dyDescent="0.25">
      <c r="A12" s="24">
        <v>10</v>
      </c>
      <c r="B12" s="24" t="s">
        <v>419</v>
      </c>
      <c r="C12" s="24" t="s">
        <v>227</v>
      </c>
      <c r="D12" s="24" t="s">
        <v>12</v>
      </c>
      <c r="E12" s="35">
        <v>32.409999999999997</v>
      </c>
      <c r="F12" s="35">
        <v>34.24</v>
      </c>
      <c r="G12" s="35">
        <v>33.229999999999997</v>
      </c>
      <c r="H12" s="63"/>
      <c r="I12" s="35">
        <v>33.72</v>
      </c>
      <c r="J12" s="63"/>
      <c r="K12" s="35">
        <v>32.75</v>
      </c>
      <c r="L12" s="35">
        <v>33.51</v>
      </c>
      <c r="M12" s="35">
        <v>33.619999999999997</v>
      </c>
      <c r="N12" s="63"/>
      <c r="O12" s="35">
        <v>33.479999999999997</v>
      </c>
      <c r="P12" s="35">
        <v>33.72</v>
      </c>
      <c r="Q12" s="35">
        <v>33.69</v>
      </c>
      <c r="R12" s="67"/>
      <c r="S12" s="35">
        <v>34.14</v>
      </c>
      <c r="T12" s="67"/>
      <c r="U12" s="63"/>
      <c r="V12" s="77">
        <v>34.58</v>
      </c>
      <c r="W12" s="35">
        <v>33.89</v>
      </c>
      <c r="X12" s="35">
        <v>33.21</v>
      </c>
      <c r="Y12" s="35">
        <v>33.82</v>
      </c>
      <c r="Z12" s="35">
        <v>33.57</v>
      </c>
      <c r="AA12" s="35">
        <v>34.96</v>
      </c>
      <c r="AB12" s="35">
        <v>33.74</v>
      </c>
      <c r="AC12" s="77">
        <v>33.57</v>
      </c>
      <c r="AD12" s="35">
        <v>33.1</v>
      </c>
      <c r="AE12" s="35">
        <v>34.61</v>
      </c>
      <c r="AF12" s="35">
        <v>34.32</v>
      </c>
      <c r="AG12" s="35">
        <v>34.119999999999997</v>
      </c>
      <c r="AH12" s="63"/>
      <c r="AI12" s="35">
        <v>33.44</v>
      </c>
      <c r="AJ12" s="35">
        <v>33.86</v>
      </c>
      <c r="AK12" s="35">
        <v>33.090000000000003</v>
      </c>
      <c r="AL12" s="35">
        <v>33.880000000000003</v>
      </c>
      <c r="AM12" s="35">
        <v>33.06</v>
      </c>
      <c r="AN12" s="35">
        <v>32.82</v>
      </c>
      <c r="AO12" s="35">
        <v>34.43</v>
      </c>
      <c r="AP12" s="35">
        <v>33.03</v>
      </c>
      <c r="AQ12" s="35">
        <v>32.159999999999997</v>
      </c>
      <c r="AR12" s="35">
        <v>34.630000000000003</v>
      </c>
      <c r="AS12" s="35">
        <v>32.869999999999997</v>
      </c>
      <c r="AT12" s="35">
        <v>34.090000000000003</v>
      </c>
      <c r="AU12" s="35">
        <v>33.75</v>
      </c>
      <c r="AV12" s="35">
        <v>32.68</v>
      </c>
      <c r="AW12" s="35">
        <v>32.979999999999997</v>
      </c>
      <c r="AX12" s="35">
        <v>34.15</v>
      </c>
      <c r="AY12" s="35">
        <v>34.58</v>
      </c>
      <c r="AZ12" s="35">
        <v>33.58</v>
      </c>
      <c r="BA12" s="32">
        <f t="shared" si="0"/>
        <v>33.636097560975614</v>
      </c>
      <c r="BB12" s="59">
        <f t="shared" si="1"/>
        <v>85.416666666666657</v>
      </c>
    </row>
    <row r="13" spans="1:54" x14ac:dyDescent="0.25">
      <c r="A13" s="23">
        <v>11</v>
      </c>
      <c r="B13" s="23" t="s">
        <v>420</v>
      </c>
      <c r="C13" s="23" t="s">
        <v>228</v>
      </c>
      <c r="D13" s="23" t="s">
        <v>13</v>
      </c>
      <c r="E13" s="34">
        <v>28.14</v>
      </c>
      <c r="F13" s="34">
        <v>30.48</v>
      </c>
      <c r="G13" s="34">
        <v>29.85</v>
      </c>
      <c r="H13" s="34">
        <v>31.03</v>
      </c>
      <c r="I13" s="34">
        <v>30.51</v>
      </c>
      <c r="J13" s="34">
        <v>31.91</v>
      </c>
      <c r="K13" s="34">
        <v>28.68</v>
      </c>
      <c r="L13" s="34">
        <v>30.76</v>
      </c>
      <c r="M13" s="34">
        <v>30.63</v>
      </c>
      <c r="N13" s="34">
        <v>31.64</v>
      </c>
      <c r="O13" s="34">
        <v>29.62</v>
      </c>
      <c r="P13" s="34">
        <v>29.57</v>
      </c>
      <c r="Q13" s="34">
        <v>29.41</v>
      </c>
      <c r="R13" s="34">
        <v>31.85</v>
      </c>
      <c r="S13" s="34">
        <v>29.11</v>
      </c>
      <c r="T13" s="34">
        <v>32.01</v>
      </c>
      <c r="U13" s="34">
        <v>32.07</v>
      </c>
      <c r="V13" s="78">
        <v>29.87</v>
      </c>
      <c r="W13" s="34">
        <v>29.28</v>
      </c>
      <c r="X13" s="34">
        <v>29.27</v>
      </c>
      <c r="Y13" s="34">
        <v>29.54</v>
      </c>
      <c r="Z13" s="34">
        <v>29.71</v>
      </c>
      <c r="AA13" s="34">
        <v>31.68</v>
      </c>
      <c r="AB13" s="34">
        <v>29.91</v>
      </c>
      <c r="AC13" s="78">
        <v>29.47</v>
      </c>
      <c r="AD13" s="34">
        <v>29.03</v>
      </c>
      <c r="AE13" s="34">
        <v>31.15</v>
      </c>
      <c r="AF13" s="34">
        <v>30.94</v>
      </c>
      <c r="AG13" s="34">
        <v>30.17</v>
      </c>
      <c r="AH13" s="34">
        <v>30.84</v>
      </c>
      <c r="AI13" s="34">
        <v>29.5</v>
      </c>
      <c r="AJ13" s="34">
        <v>30.28</v>
      </c>
      <c r="AK13" s="34">
        <v>29.95</v>
      </c>
      <c r="AL13" s="34">
        <v>28.86</v>
      </c>
      <c r="AM13" s="34">
        <v>29.16</v>
      </c>
      <c r="AN13" s="34">
        <v>29.31</v>
      </c>
      <c r="AO13" s="34">
        <v>30.11</v>
      </c>
      <c r="AP13" s="34">
        <v>29.72</v>
      </c>
      <c r="AQ13" s="34">
        <v>28.79</v>
      </c>
      <c r="AR13" s="34">
        <v>29.51</v>
      </c>
      <c r="AS13" s="34">
        <v>30.51</v>
      </c>
      <c r="AT13" s="34">
        <v>30.08</v>
      </c>
      <c r="AU13" s="34">
        <v>30.13</v>
      </c>
      <c r="AV13" s="34">
        <v>28.56</v>
      </c>
      <c r="AW13" s="34">
        <v>28.88</v>
      </c>
      <c r="AX13" s="34">
        <v>29.26</v>
      </c>
      <c r="AY13" s="34">
        <v>30.11</v>
      </c>
      <c r="AZ13" s="34">
        <v>29.48</v>
      </c>
      <c r="BA13" s="32">
        <f t="shared" si="0"/>
        <v>30.006874999999997</v>
      </c>
      <c r="BB13" s="59">
        <f t="shared" si="1"/>
        <v>100</v>
      </c>
    </row>
    <row r="14" spans="1:54" x14ac:dyDescent="0.25">
      <c r="A14" s="24">
        <v>12</v>
      </c>
      <c r="B14" s="24" t="s">
        <v>421</v>
      </c>
      <c r="C14" s="24" t="s">
        <v>229</v>
      </c>
      <c r="D14" s="4" t="s">
        <v>14</v>
      </c>
      <c r="E14" s="35">
        <v>28.07</v>
      </c>
      <c r="F14" s="35">
        <v>29.41</v>
      </c>
      <c r="G14" s="35">
        <v>28.51</v>
      </c>
      <c r="H14" s="35">
        <v>28.55</v>
      </c>
      <c r="I14" s="35">
        <v>28.89</v>
      </c>
      <c r="J14" s="35">
        <v>29.91</v>
      </c>
      <c r="K14" s="35">
        <v>27.79</v>
      </c>
      <c r="L14" s="35">
        <v>28.79</v>
      </c>
      <c r="M14" s="35">
        <v>29.15</v>
      </c>
      <c r="N14" s="35">
        <v>30.13</v>
      </c>
      <c r="O14" s="35">
        <v>28.53</v>
      </c>
      <c r="P14" s="35">
        <v>28.68</v>
      </c>
      <c r="Q14" s="35">
        <v>29.54</v>
      </c>
      <c r="R14" s="35">
        <v>30.31</v>
      </c>
      <c r="S14" s="35">
        <v>28.64</v>
      </c>
      <c r="T14" s="35">
        <v>29.61</v>
      </c>
      <c r="U14" s="35">
        <v>30.71</v>
      </c>
      <c r="V14" s="77">
        <v>27.09</v>
      </c>
      <c r="W14" s="35">
        <v>28.79</v>
      </c>
      <c r="X14" s="35">
        <v>28.64</v>
      </c>
      <c r="Y14" s="35">
        <v>28.3</v>
      </c>
      <c r="Z14" s="35">
        <v>28.59</v>
      </c>
      <c r="AA14" s="35">
        <v>29.93</v>
      </c>
      <c r="AB14" s="35">
        <v>28.06</v>
      </c>
      <c r="AC14" s="77">
        <v>26.56</v>
      </c>
      <c r="AD14" s="35">
        <v>28.07</v>
      </c>
      <c r="AE14" s="35">
        <v>30.59</v>
      </c>
      <c r="AF14" s="35">
        <v>29.46</v>
      </c>
      <c r="AG14" s="35">
        <v>28.75</v>
      </c>
      <c r="AH14" s="35">
        <v>29.18</v>
      </c>
      <c r="AI14" s="35">
        <v>28.27</v>
      </c>
      <c r="AJ14" s="35">
        <v>29.43</v>
      </c>
      <c r="AK14" s="35">
        <v>27.56</v>
      </c>
      <c r="AL14" s="35">
        <v>27.65</v>
      </c>
      <c r="AM14" s="35">
        <v>28.45</v>
      </c>
      <c r="AN14" s="35">
        <v>28.92</v>
      </c>
      <c r="AO14" s="35">
        <v>28.53</v>
      </c>
      <c r="AP14" s="35">
        <v>28.06</v>
      </c>
      <c r="AQ14" s="35">
        <v>27.52</v>
      </c>
      <c r="AR14" s="35">
        <v>27.72</v>
      </c>
      <c r="AS14" s="35">
        <v>28.6</v>
      </c>
      <c r="AT14" s="35">
        <v>28.13</v>
      </c>
      <c r="AU14" s="35">
        <v>29.91</v>
      </c>
      <c r="AV14" s="35">
        <v>28.44</v>
      </c>
      <c r="AW14" s="35">
        <v>27.35</v>
      </c>
      <c r="AX14" s="35">
        <v>27.91</v>
      </c>
      <c r="AY14" s="35">
        <v>28.15</v>
      </c>
      <c r="AZ14" s="35">
        <v>27.72</v>
      </c>
      <c r="BA14" s="32">
        <f t="shared" si="0"/>
        <v>28.657291666666666</v>
      </c>
      <c r="BB14" s="59">
        <f t="shared" si="1"/>
        <v>100</v>
      </c>
    </row>
    <row r="15" spans="1:54" x14ac:dyDescent="0.25">
      <c r="A15" s="23">
        <v>13</v>
      </c>
      <c r="B15" s="23" t="s">
        <v>422</v>
      </c>
      <c r="C15" s="23" t="s">
        <v>230</v>
      </c>
      <c r="D15" s="23" t="s">
        <v>15</v>
      </c>
      <c r="E15" s="34">
        <v>26.51</v>
      </c>
      <c r="F15" s="34">
        <v>27.59</v>
      </c>
      <c r="G15" s="34">
        <v>27.11</v>
      </c>
      <c r="H15" s="34">
        <v>27.58</v>
      </c>
      <c r="I15" s="34">
        <v>27.45</v>
      </c>
      <c r="J15" s="34">
        <v>28.79</v>
      </c>
      <c r="K15" s="34">
        <v>26.71</v>
      </c>
      <c r="L15" s="34">
        <v>27.73</v>
      </c>
      <c r="M15" s="34">
        <v>28.23</v>
      </c>
      <c r="N15" s="34">
        <v>29.71</v>
      </c>
      <c r="O15" s="34">
        <v>26.91</v>
      </c>
      <c r="P15" s="34">
        <v>27.06</v>
      </c>
      <c r="Q15" s="34">
        <v>27.79</v>
      </c>
      <c r="R15" s="34">
        <v>28.94</v>
      </c>
      <c r="S15" s="34">
        <v>27.1</v>
      </c>
      <c r="T15" s="34">
        <v>28.5</v>
      </c>
      <c r="U15" s="34">
        <v>29.31</v>
      </c>
      <c r="V15" s="78">
        <v>25.77</v>
      </c>
      <c r="W15" s="34">
        <v>27.33</v>
      </c>
      <c r="X15" s="34">
        <v>27.07</v>
      </c>
      <c r="Y15" s="34">
        <v>27.16</v>
      </c>
      <c r="Z15" s="34">
        <v>27.48</v>
      </c>
      <c r="AA15" s="34">
        <v>28.32</v>
      </c>
      <c r="AB15" s="34">
        <v>26.54</v>
      </c>
      <c r="AC15" s="78">
        <v>25.26</v>
      </c>
      <c r="AD15" s="34">
        <v>26.71</v>
      </c>
      <c r="AE15" s="34">
        <v>29.66</v>
      </c>
      <c r="AF15" s="34">
        <v>28.15</v>
      </c>
      <c r="AG15" s="34">
        <v>27.42</v>
      </c>
      <c r="AH15" s="34">
        <v>27.74</v>
      </c>
      <c r="AI15" s="34">
        <v>26.77</v>
      </c>
      <c r="AJ15" s="34">
        <v>28.12</v>
      </c>
      <c r="AK15" s="34">
        <v>26.01</v>
      </c>
      <c r="AL15" s="34">
        <v>26.2</v>
      </c>
      <c r="AM15" s="34">
        <v>27.09</v>
      </c>
      <c r="AN15" s="34">
        <v>27.7</v>
      </c>
      <c r="AO15" s="34">
        <v>27.54</v>
      </c>
      <c r="AP15" s="34">
        <v>26.88</v>
      </c>
      <c r="AQ15" s="34">
        <v>26.11</v>
      </c>
      <c r="AR15" s="34">
        <v>26.14</v>
      </c>
      <c r="AS15" s="34">
        <v>26.95</v>
      </c>
      <c r="AT15" s="34">
        <v>26.64</v>
      </c>
      <c r="AU15" s="34">
        <v>28.21</v>
      </c>
      <c r="AV15" s="34">
        <v>26.8</v>
      </c>
      <c r="AW15" s="34">
        <v>25.99</v>
      </c>
      <c r="AX15" s="34">
        <v>26.67</v>
      </c>
      <c r="AY15" s="34">
        <v>26.83</v>
      </c>
      <c r="AZ15" s="34">
        <v>26.33</v>
      </c>
      <c r="BA15" s="32">
        <f t="shared" si="0"/>
        <v>27.304375000000004</v>
      </c>
      <c r="BB15" s="59">
        <f t="shared" si="1"/>
        <v>100</v>
      </c>
    </row>
    <row r="16" spans="1:54" x14ac:dyDescent="0.25">
      <c r="A16" s="24">
        <v>16</v>
      </c>
      <c r="B16" s="24" t="s">
        <v>425</v>
      </c>
      <c r="C16" s="24" t="s">
        <v>233</v>
      </c>
      <c r="D16" s="24" t="s">
        <v>18</v>
      </c>
      <c r="E16" s="35">
        <v>31.48</v>
      </c>
      <c r="F16" s="35">
        <v>33.14</v>
      </c>
      <c r="G16" s="35">
        <v>33.04</v>
      </c>
      <c r="H16" s="35">
        <v>33.65</v>
      </c>
      <c r="I16" s="35">
        <v>32.44</v>
      </c>
      <c r="J16" s="35">
        <v>33.79</v>
      </c>
      <c r="K16" s="35">
        <v>31.98</v>
      </c>
      <c r="L16" s="35">
        <v>33.25</v>
      </c>
      <c r="M16" s="35">
        <v>32.950000000000003</v>
      </c>
      <c r="N16" s="35">
        <v>34.479999999999997</v>
      </c>
      <c r="O16" s="35">
        <v>32.01</v>
      </c>
      <c r="P16" s="35">
        <v>32.450000000000003</v>
      </c>
      <c r="Q16" s="35">
        <v>32.74</v>
      </c>
      <c r="R16" s="35">
        <v>34.619999999999997</v>
      </c>
      <c r="S16" s="35">
        <v>32.049999999999997</v>
      </c>
      <c r="T16" s="35">
        <v>34.64</v>
      </c>
      <c r="U16" s="35">
        <v>34.79</v>
      </c>
      <c r="V16" s="77">
        <v>32.92</v>
      </c>
      <c r="W16" s="35">
        <v>32.090000000000003</v>
      </c>
      <c r="X16" s="35">
        <v>32.58</v>
      </c>
      <c r="Y16" s="35">
        <v>32.65</v>
      </c>
      <c r="Z16" s="35">
        <v>33.99</v>
      </c>
      <c r="AA16" s="35">
        <v>34.89</v>
      </c>
      <c r="AB16" s="35">
        <v>32.86</v>
      </c>
      <c r="AC16" s="77">
        <v>33.06</v>
      </c>
      <c r="AD16" s="35">
        <v>32.729999999999997</v>
      </c>
      <c r="AE16" s="63"/>
      <c r="AF16" s="35">
        <v>32.94</v>
      </c>
      <c r="AG16" s="35">
        <v>32.68</v>
      </c>
      <c r="AH16" s="35">
        <v>34.020000000000003</v>
      </c>
      <c r="AI16" s="35">
        <v>32.049999999999997</v>
      </c>
      <c r="AJ16" s="35">
        <v>32.6</v>
      </c>
      <c r="AK16" s="35">
        <v>32.869999999999997</v>
      </c>
      <c r="AL16" s="35">
        <v>31.8</v>
      </c>
      <c r="AM16" s="35">
        <v>31.81</v>
      </c>
      <c r="AN16" s="35">
        <v>32.61</v>
      </c>
      <c r="AO16" s="35">
        <v>32.020000000000003</v>
      </c>
      <c r="AP16" s="35">
        <v>32.22</v>
      </c>
      <c r="AQ16" s="35">
        <v>31.6</v>
      </c>
      <c r="AR16" s="35">
        <v>32.04</v>
      </c>
      <c r="AS16" s="35">
        <v>32.04</v>
      </c>
      <c r="AT16" s="35">
        <v>31.9</v>
      </c>
      <c r="AU16" s="35">
        <v>32.909999999999997</v>
      </c>
      <c r="AV16" s="35">
        <v>31.8</v>
      </c>
      <c r="AW16" s="35">
        <v>31.78</v>
      </c>
      <c r="AX16" s="35">
        <v>31.13</v>
      </c>
      <c r="AY16" s="35">
        <v>32.49</v>
      </c>
      <c r="AZ16" s="35">
        <v>31.43</v>
      </c>
      <c r="BA16" s="32">
        <f t="shared" si="0"/>
        <v>32.723617021276588</v>
      </c>
      <c r="BB16" s="59">
        <f t="shared" si="1"/>
        <v>97.916666666666657</v>
      </c>
    </row>
    <row r="17" spans="1:54" x14ac:dyDescent="0.25">
      <c r="A17" s="24">
        <v>18</v>
      </c>
      <c r="B17" s="24" t="s">
        <v>427</v>
      </c>
      <c r="C17" s="24" t="s">
        <v>235</v>
      </c>
      <c r="D17" s="24" t="s">
        <v>20</v>
      </c>
      <c r="E17" s="35">
        <v>25.49</v>
      </c>
      <c r="F17" s="35">
        <v>28.12</v>
      </c>
      <c r="G17" s="35">
        <v>25.96</v>
      </c>
      <c r="H17" s="35">
        <v>28.07</v>
      </c>
      <c r="I17" s="35">
        <v>27.54</v>
      </c>
      <c r="J17" s="35">
        <v>28.57</v>
      </c>
      <c r="K17" s="35">
        <v>25.65</v>
      </c>
      <c r="L17" s="35">
        <v>27.16</v>
      </c>
      <c r="M17" s="35">
        <v>27.57</v>
      </c>
      <c r="N17" s="35">
        <v>27.99</v>
      </c>
      <c r="O17" s="35">
        <v>26.71</v>
      </c>
      <c r="P17" s="35">
        <v>26.71</v>
      </c>
      <c r="Q17" s="35">
        <v>26.71</v>
      </c>
      <c r="R17" s="35">
        <v>28.65</v>
      </c>
      <c r="S17" s="35">
        <v>26.31</v>
      </c>
      <c r="T17" s="35">
        <v>28.63</v>
      </c>
      <c r="U17" s="35">
        <v>29.45</v>
      </c>
      <c r="V17" s="77">
        <v>27.62</v>
      </c>
      <c r="W17" s="35">
        <v>26.53</v>
      </c>
      <c r="X17" s="35">
        <v>26.55</v>
      </c>
      <c r="Y17" s="35">
        <v>25.91</v>
      </c>
      <c r="Z17" s="35">
        <v>26.3</v>
      </c>
      <c r="AA17" s="35">
        <v>28.46</v>
      </c>
      <c r="AB17" s="35">
        <v>27.14</v>
      </c>
      <c r="AC17" s="77">
        <v>27.24</v>
      </c>
      <c r="AD17" s="35">
        <v>26.43</v>
      </c>
      <c r="AE17" s="35">
        <v>28.59</v>
      </c>
      <c r="AF17" s="35">
        <v>27.88</v>
      </c>
      <c r="AG17" s="35">
        <v>27.5</v>
      </c>
      <c r="AH17" s="35">
        <v>28.04</v>
      </c>
      <c r="AI17" s="35">
        <v>26.51</v>
      </c>
      <c r="AJ17" s="35">
        <v>27.55</v>
      </c>
      <c r="AK17" s="35">
        <v>27.23</v>
      </c>
      <c r="AL17" s="35">
        <v>26.52</v>
      </c>
      <c r="AM17" s="35">
        <v>25.74</v>
      </c>
      <c r="AN17" s="35">
        <v>26.13</v>
      </c>
      <c r="AO17" s="35">
        <v>26.01</v>
      </c>
      <c r="AP17" s="35">
        <v>26.16</v>
      </c>
      <c r="AQ17" s="35">
        <v>24.9</v>
      </c>
      <c r="AR17" s="35">
        <v>26.17</v>
      </c>
      <c r="AS17" s="35">
        <v>26.55</v>
      </c>
      <c r="AT17" s="35">
        <v>26.67</v>
      </c>
      <c r="AU17" s="35">
        <v>26.61</v>
      </c>
      <c r="AV17" s="35">
        <v>25.19</v>
      </c>
      <c r="AW17" s="35">
        <v>25.27</v>
      </c>
      <c r="AX17" s="35">
        <v>25.66</v>
      </c>
      <c r="AY17" s="35">
        <v>26.6</v>
      </c>
      <c r="AZ17" s="35">
        <v>25.65</v>
      </c>
      <c r="BA17" s="32">
        <f t="shared" si="0"/>
        <v>26.887499999999999</v>
      </c>
      <c r="BB17" s="59">
        <f t="shared" si="1"/>
        <v>100</v>
      </c>
    </row>
    <row r="18" spans="1:54" x14ac:dyDescent="0.25">
      <c r="A18" s="23">
        <v>19</v>
      </c>
      <c r="B18" s="23" t="s">
        <v>428</v>
      </c>
      <c r="C18" s="23" t="s">
        <v>236</v>
      </c>
      <c r="D18" s="23" t="s">
        <v>21</v>
      </c>
      <c r="E18" s="34">
        <v>27.72</v>
      </c>
      <c r="F18" s="34">
        <v>29.69</v>
      </c>
      <c r="G18" s="34">
        <v>28.96</v>
      </c>
      <c r="H18" s="34">
        <v>29.5</v>
      </c>
      <c r="I18" s="34">
        <v>28.92</v>
      </c>
      <c r="J18" s="34">
        <v>30.73</v>
      </c>
      <c r="K18" s="34">
        <v>28.08</v>
      </c>
      <c r="L18" s="34">
        <v>29.01</v>
      </c>
      <c r="M18" s="34">
        <v>29.76</v>
      </c>
      <c r="N18" s="34">
        <v>31.06</v>
      </c>
      <c r="O18" s="34">
        <v>28.65</v>
      </c>
      <c r="P18" s="34">
        <v>28.72</v>
      </c>
      <c r="Q18" s="34">
        <v>29.01</v>
      </c>
      <c r="R18" s="34">
        <v>30.33</v>
      </c>
      <c r="S18" s="34">
        <v>28.55</v>
      </c>
      <c r="T18" s="34">
        <v>30.31</v>
      </c>
      <c r="U18" s="34">
        <v>31.08</v>
      </c>
      <c r="V18" s="78">
        <v>27.89</v>
      </c>
      <c r="W18" s="34">
        <v>28.74</v>
      </c>
      <c r="X18" s="34">
        <v>28.61</v>
      </c>
      <c r="Y18" s="34">
        <v>28.86</v>
      </c>
      <c r="Z18" s="34">
        <v>28.93</v>
      </c>
      <c r="AA18" s="34">
        <v>29.91</v>
      </c>
      <c r="AB18" s="34">
        <v>28.65</v>
      </c>
      <c r="AC18" s="78">
        <v>27.48</v>
      </c>
      <c r="AD18" s="34">
        <v>28.1</v>
      </c>
      <c r="AE18" s="34">
        <v>30.82</v>
      </c>
      <c r="AF18" s="34">
        <v>29.67</v>
      </c>
      <c r="AG18" s="34">
        <v>29.23</v>
      </c>
      <c r="AH18" s="34">
        <v>29.62</v>
      </c>
      <c r="AI18" s="34">
        <v>28.35</v>
      </c>
      <c r="AJ18" s="34">
        <v>29.69</v>
      </c>
      <c r="AK18" s="34">
        <v>28.24</v>
      </c>
      <c r="AL18" s="34">
        <v>28.18</v>
      </c>
      <c r="AM18" s="34">
        <v>28.75</v>
      </c>
      <c r="AN18" s="34">
        <v>28.94</v>
      </c>
      <c r="AO18" s="34">
        <v>29</v>
      </c>
      <c r="AP18" s="34">
        <v>28.7</v>
      </c>
      <c r="AQ18" s="34">
        <v>27.65</v>
      </c>
      <c r="AR18" s="34">
        <v>28.44</v>
      </c>
      <c r="AS18" s="34">
        <v>28.93</v>
      </c>
      <c r="AT18" s="34">
        <v>28.85</v>
      </c>
      <c r="AU18" s="34">
        <v>29.15</v>
      </c>
      <c r="AV18" s="34">
        <v>28.03</v>
      </c>
      <c r="AW18" s="34">
        <v>27.63</v>
      </c>
      <c r="AX18" s="34">
        <v>28.32</v>
      </c>
      <c r="AY18" s="34">
        <v>28.95</v>
      </c>
      <c r="AZ18" s="34">
        <v>28.19</v>
      </c>
      <c r="BA18" s="32">
        <f t="shared" si="0"/>
        <v>28.970416666666676</v>
      </c>
      <c r="BB18" s="59">
        <f t="shared" si="1"/>
        <v>100</v>
      </c>
    </row>
    <row r="19" spans="1:54" x14ac:dyDescent="0.25">
      <c r="A19" s="24">
        <v>20</v>
      </c>
      <c r="B19" s="24" t="s">
        <v>429</v>
      </c>
      <c r="C19" s="24" t="s">
        <v>237</v>
      </c>
      <c r="D19" s="24" t="s">
        <v>22</v>
      </c>
      <c r="E19" s="35">
        <v>32.69</v>
      </c>
      <c r="F19" s="35">
        <v>34.409999999999997</v>
      </c>
      <c r="G19" s="35">
        <v>32.85</v>
      </c>
      <c r="H19" s="35">
        <v>34.299999999999997</v>
      </c>
      <c r="I19" s="35">
        <v>33.29</v>
      </c>
      <c r="J19" s="35">
        <v>34.29</v>
      </c>
      <c r="K19" s="35">
        <v>32.869999999999997</v>
      </c>
      <c r="L19" s="35">
        <v>33.86</v>
      </c>
      <c r="M19" s="35">
        <v>34.51</v>
      </c>
      <c r="N19" s="35">
        <v>34.96</v>
      </c>
      <c r="O19" s="35">
        <v>33.07</v>
      </c>
      <c r="P19" s="35">
        <v>33.47</v>
      </c>
      <c r="Q19" s="35">
        <v>32.92</v>
      </c>
      <c r="R19" s="35">
        <v>34.82</v>
      </c>
      <c r="S19" s="35">
        <v>32.07</v>
      </c>
      <c r="T19" s="35">
        <v>34.6</v>
      </c>
      <c r="U19" s="67"/>
      <c r="V19" s="77">
        <v>33.729999999999997</v>
      </c>
      <c r="W19" s="35">
        <v>28.69</v>
      </c>
      <c r="X19" s="35">
        <v>33.07</v>
      </c>
      <c r="Y19" s="35">
        <v>33.69</v>
      </c>
      <c r="Z19" s="35">
        <v>33.54</v>
      </c>
      <c r="AA19" s="35">
        <v>34.520000000000003</v>
      </c>
      <c r="AB19" s="35">
        <v>33.049999999999997</v>
      </c>
      <c r="AC19" s="77">
        <v>32.97</v>
      </c>
      <c r="AD19" s="35">
        <v>32.46</v>
      </c>
      <c r="AE19" s="35">
        <v>34.549999999999997</v>
      </c>
      <c r="AF19" s="35">
        <v>33.450000000000003</v>
      </c>
      <c r="AG19" s="35">
        <v>33.5</v>
      </c>
      <c r="AH19" s="35">
        <v>34.299999999999997</v>
      </c>
      <c r="AI19" s="35">
        <v>32.79</v>
      </c>
      <c r="AJ19" s="35">
        <v>32.979999999999997</v>
      </c>
      <c r="AK19" s="35">
        <v>32.42</v>
      </c>
      <c r="AL19" s="35">
        <v>32.32</v>
      </c>
      <c r="AM19" s="35">
        <v>33.630000000000003</v>
      </c>
      <c r="AN19" s="35">
        <v>33.97</v>
      </c>
      <c r="AO19" s="35">
        <v>33.19</v>
      </c>
      <c r="AP19" s="35">
        <v>32.630000000000003</v>
      </c>
      <c r="AQ19" s="35">
        <v>32.43</v>
      </c>
      <c r="AR19" s="35">
        <v>32.78</v>
      </c>
      <c r="AS19" s="35">
        <v>32.700000000000003</v>
      </c>
      <c r="AT19" s="35">
        <v>32.799999999999997</v>
      </c>
      <c r="AU19" s="35">
        <v>33.75</v>
      </c>
      <c r="AV19" s="35">
        <v>33.119999999999997</v>
      </c>
      <c r="AW19" s="35">
        <v>32.46</v>
      </c>
      <c r="AX19" s="35">
        <v>32.119999999999997</v>
      </c>
      <c r="AY19" s="35">
        <v>32.159999999999997</v>
      </c>
      <c r="AZ19" s="35">
        <v>31.58</v>
      </c>
      <c r="BA19" s="32">
        <f t="shared" si="0"/>
        <v>33.198510638297876</v>
      </c>
      <c r="BB19" s="59">
        <f t="shared" si="1"/>
        <v>97.916666666666657</v>
      </c>
    </row>
    <row r="20" spans="1:54" x14ac:dyDescent="0.25">
      <c r="A20" s="23">
        <v>21</v>
      </c>
      <c r="B20" s="23" t="s">
        <v>430</v>
      </c>
      <c r="C20" s="23" t="s">
        <v>238</v>
      </c>
      <c r="D20" s="23" t="s">
        <v>23</v>
      </c>
      <c r="E20" s="34">
        <v>28.08</v>
      </c>
      <c r="F20" s="34">
        <v>30.7</v>
      </c>
      <c r="G20" s="34">
        <v>29.31</v>
      </c>
      <c r="H20" s="34">
        <v>31.81</v>
      </c>
      <c r="I20" s="34">
        <v>30.75</v>
      </c>
      <c r="J20" s="34">
        <v>32.1</v>
      </c>
      <c r="K20" s="34">
        <v>29.32</v>
      </c>
      <c r="L20" s="34">
        <v>30.87</v>
      </c>
      <c r="M20" s="34">
        <v>30.99</v>
      </c>
      <c r="N20" s="34">
        <v>31.23</v>
      </c>
      <c r="O20" s="34">
        <v>29.48</v>
      </c>
      <c r="P20" s="34">
        <v>29.59</v>
      </c>
      <c r="Q20" s="34">
        <v>29.51</v>
      </c>
      <c r="R20" s="34">
        <v>31.48</v>
      </c>
      <c r="S20" s="34">
        <v>29.49</v>
      </c>
      <c r="T20" s="34">
        <v>31.01</v>
      </c>
      <c r="U20" s="42"/>
      <c r="V20" s="78">
        <v>29.86</v>
      </c>
      <c r="W20" s="34">
        <v>30.21</v>
      </c>
      <c r="X20" s="34">
        <v>30.05</v>
      </c>
      <c r="Y20" s="34">
        <v>30.22</v>
      </c>
      <c r="Z20" s="34">
        <v>30.43</v>
      </c>
      <c r="AA20" s="34">
        <v>31.8</v>
      </c>
      <c r="AB20" s="34">
        <v>30.29</v>
      </c>
      <c r="AC20" s="78">
        <v>30.27</v>
      </c>
      <c r="AD20" s="34">
        <v>29.87</v>
      </c>
      <c r="AE20" s="34">
        <v>32.26</v>
      </c>
      <c r="AF20" s="34">
        <v>31.18</v>
      </c>
      <c r="AG20" s="34">
        <v>30.84</v>
      </c>
      <c r="AH20" s="34">
        <v>31.14</v>
      </c>
      <c r="AI20" s="34">
        <v>30.22</v>
      </c>
      <c r="AJ20" s="34">
        <v>31.52</v>
      </c>
      <c r="AK20" s="34">
        <v>30.98</v>
      </c>
      <c r="AL20" s="34">
        <v>28.95</v>
      </c>
      <c r="AM20" s="34">
        <v>28.82</v>
      </c>
      <c r="AN20" s="34">
        <v>29.2</v>
      </c>
      <c r="AO20" s="34">
        <v>29.92</v>
      </c>
      <c r="AP20" s="34">
        <v>29.44</v>
      </c>
      <c r="AQ20" s="34">
        <v>28.7</v>
      </c>
      <c r="AR20" s="34">
        <v>29.61</v>
      </c>
      <c r="AS20" s="34">
        <v>30.34</v>
      </c>
      <c r="AT20" s="34">
        <v>29.92</v>
      </c>
      <c r="AU20" s="34">
        <v>30.02</v>
      </c>
      <c r="AV20" s="34">
        <v>28.61</v>
      </c>
      <c r="AW20" s="34">
        <v>28.95</v>
      </c>
      <c r="AX20" s="34">
        <v>29.95</v>
      </c>
      <c r="AY20" s="34">
        <v>30.3</v>
      </c>
      <c r="AZ20" s="34">
        <v>29.81</v>
      </c>
      <c r="BA20" s="32">
        <f t="shared" si="0"/>
        <v>30.199999999999996</v>
      </c>
      <c r="BB20" s="59">
        <f t="shared" si="1"/>
        <v>97.916666666666657</v>
      </c>
    </row>
    <row r="21" spans="1:54" x14ac:dyDescent="0.25">
      <c r="A21" s="24">
        <v>22</v>
      </c>
      <c r="B21" s="24" t="s">
        <v>431</v>
      </c>
      <c r="C21" s="24" t="s">
        <v>239</v>
      </c>
      <c r="D21" s="24" t="s">
        <v>24</v>
      </c>
      <c r="E21" s="35">
        <v>29.71</v>
      </c>
      <c r="F21" s="35">
        <v>31.21</v>
      </c>
      <c r="G21" s="35">
        <v>30.01</v>
      </c>
      <c r="H21" s="35">
        <v>31.72</v>
      </c>
      <c r="I21" s="35">
        <v>31.06</v>
      </c>
      <c r="J21" s="35">
        <v>32.82</v>
      </c>
      <c r="K21" s="35">
        <v>29.5</v>
      </c>
      <c r="L21" s="35">
        <v>30.66</v>
      </c>
      <c r="M21" s="35">
        <v>30.95</v>
      </c>
      <c r="N21" s="35">
        <v>32.21</v>
      </c>
      <c r="O21" s="35">
        <v>30.12</v>
      </c>
      <c r="P21" s="35">
        <v>30.51</v>
      </c>
      <c r="Q21" s="35">
        <v>30.59</v>
      </c>
      <c r="R21" s="35">
        <v>32.79</v>
      </c>
      <c r="S21" s="35">
        <v>29.93</v>
      </c>
      <c r="T21" s="35">
        <v>31.89</v>
      </c>
      <c r="U21" s="35">
        <v>32.869999999999997</v>
      </c>
      <c r="V21" s="77">
        <v>30.33</v>
      </c>
      <c r="W21" s="35">
        <v>30.31</v>
      </c>
      <c r="X21" s="35">
        <v>30.29</v>
      </c>
      <c r="Y21" s="35">
        <v>30.48</v>
      </c>
      <c r="Z21" s="35">
        <v>30.31</v>
      </c>
      <c r="AA21" s="35">
        <v>31.88</v>
      </c>
      <c r="AB21" s="35">
        <v>30.65</v>
      </c>
      <c r="AC21" s="77">
        <v>30.68</v>
      </c>
      <c r="AD21" s="35">
        <v>29.81</v>
      </c>
      <c r="AE21" s="35">
        <v>32.35</v>
      </c>
      <c r="AF21" s="35">
        <v>31.14</v>
      </c>
      <c r="AG21" s="35">
        <v>30.97</v>
      </c>
      <c r="AH21" s="35">
        <v>31.59</v>
      </c>
      <c r="AI21" s="35">
        <v>29.98</v>
      </c>
      <c r="AJ21" s="35">
        <v>31.29</v>
      </c>
      <c r="AK21" s="35">
        <v>30.67</v>
      </c>
      <c r="AL21" s="35">
        <v>29.92</v>
      </c>
      <c r="AM21" s="35">
        <v>29.98</v>
      </c>
      <c r="AN21" s="35">
        <v>30.59</v>
      </c>
      <c r="AO21" s="35">
        <v>30.13</v>
      </c>
      <c r="AP21" s="35">
        <v>30.25</v>
      </c>
      <c r="AQ21" s="35">
        <v>29.04</v>
      </c>
      <c r="AR21" s="35">
        <v>29.99</v>
      </c>
      <c r="AS21" s="35">
        <v>30.79</v>
      </c>
      <c r="AT21" s="35">
        <v>30.44</v>
      </c>
      <c r="AU21" s="35">
        <v>31.21</v>
      </c>
      <c r="AV21" s="35">
        <v>29.57</v>
      </c>
      <c r="AW21" s="35">
        <v>29.63</v>
      </c>
      <c r="AX21" s="35">
        <v>29.67</v>
      </c>
      <c r="AY21" s="35">
        <v>31.04</v>
      </c>
      <c r="AZ21" s="35">
        <v>29.54</v>
      </c>
      <c r="BA21" s="32">
        <f t="shared" si="0"/>
        <v>30.688958333333332</v>
      </c>
      <c r="BB21" s="59">
        <f t="shared" si="1"/>
        <v>100</v>
      </c>
    </row>
    <row r="22" spans="1:54" x14ac:dyDescent="0.25">
      <c r="A22" s="23">
        <v>23</v>
      </c>
      <c r="B22" s="23" t="s">
        <v>432</v>
      </c>
      <c r="C22" s="23" t="s">
        <v>240</v>
      </c>
      <c r="D22" s="23" t="s">
        <v>25</v>
      </c>
      <c r="E22" s="34">
        <v>25.69</v>
      </c>
      <c r="F22" s="34">
        <v>27.09</v>
      </c>
      <c r="G22" s="34">
        <v>26.47</v>
      </c>
      <c r="H22" s="34">
        <v>27.17</v>
      </c>
      <c r="I22" s="34">
        <v>27.04</v>
      </c>
      <c r="J22" s="34">
        <v>28.16</v>
      </c>
      <c r="K22" s="34">
        <v>25.93</v>
      </c>
      <c r="L22" s="34">
        <v>27.54</v>
      </c>
      <c r="M22" s="34">
        <v>27.62</v>
      </c>
      <c r="N22" s="34">
        <v>28.92</v>
      </c>
      <c r="O22" s="34">
        <v>26.58</v>
      </c>
      <c r="P22" s="34">
        <v>26.56</v>
      </c>
      <c r="Q22" s="34">
        <v>26.99</v>
      </c>
      <c r="R22" s="34">
        <v>28.44</v>
      </c>
      <c r="S22" s="34">
        <v>26.44</v>
      </c>
      <c r="T22" s="34">
        <v>28.05</v>
      </c>
      <c r="U22" s="34">
        <v>28.7</v>
      </c>
      <c r="V22" s="78">
        <v>25.16</v>
      </c>
      <c r="W22" s="34">
        <v>26.66</v>
      </c>
      <c r="X22" s="34">
        <v>26.55</v>
      </c>
      <c r="Y22" s="34">
        <v>26.61</v>
      </c>
      <c r="Z22" s="34">
        <v>26.74</v>
      </c>
      <c r="AA22" s="34">
        <v>27.81</v>
      </c>
      <c r="AB22" s="34">
        <v>26.19</v>
      </c>
      <c r="AC22" s="78">
        <v>24.79</v>
      </c>
      <c r="AD22" s="34">
        <v>25.97</v>
      </c>
      <c r="AE22" s="34">
        <v>28.9</v>
      </c>
      <c r="AF22" s="34">
        <v>27.61</v>
      </c>
      <c r="AG22" s="34">
        <v>27.01</v>
      </c>
      <c r="AH22" s="34">
        <v>27.14</v>
      </c>
      <c r="AI22" s="34">
        <v>26.12</v>
      </c>
      <c r="AJ22" s="34">
        <v>27.53</v>
      </c>
      <c r="AK22" s="34">
        <v>25.56</v>
      </c>
      <c r="AL22" s="34">
        <v>25.46</v>
      </c>
      <c r="AM22" s="34">
        <v>26.49</v>
      </c>
      <c r="AN22" s="34">
        <v>26.84</v>
      </c>
      <c r="AO22" s="34">
        <v>27.04</v>
      </c>
      <c r="AP22" s="34">
        <v>26.5</v>
      </c>
      <c r="AQ22" s="34">
        <v>25.57</v>
      </c>
      <c r="AR22" s="34">
        <v>25.86</v>
      </c>
      <c r="AS22" s="34">
        <v>26.6</v>
      </c>
      <c r="AT22" s="34">
        <v>26.28</v>
      </c>
      <c r="AU22" s="34">
        <v>27.47</v>
      </c>
      <c r="AV22" s="34">
        <v>26.1</v>
      </c>
      <c r="AW22" s="34">
        <v>25.54</v>
      </c>
      <c r="AX22" s="34">
        <v>26.15</v>
      </c>
      <c r="AY22" s="34">
        <v>26.42</v>
      </c>
      <c r="AZ22" s="34">
        <v>25.86</v>
      </c>
      <c r="BA22" s="32">
        <f t="shared" si="0"/>
        <v>26.748333333333324</v>
      </c>
      <c r="BB22" s="59">
        <f t="shared" si="1"/>
        <v>100</v>
      </c>
    </row>
    <row r="23" spans="1:54" x14ac:dyDescent="0.25">
      <c r="A23" s="24">
        <v>24</v>
      </c>
      <c r="B23" s="24" t="s">
        <v>433</v>
      </c>
      <c r="C23" s="24" t="s">
        <v>241</v>
      </c>
      <c r="D23" s="24" t="s">
        <v>26</v>
      </c>
      <c r="E23" s="35">
        <v>25.13</v>
      </c>
      <c r="F23" s="35">
        <v>27.51</v>
      </c>
      <c r="G23" s="35">
        <v>25.95</v>
      </c>
      <c r="H23" s="35">
        <v>27.16</v>
      </c>
      <c r="I23" s="35">
        <v>27.13</v>
      </c>
      <c r="J23" s="35">
        <v>27.87</v>
      </c>
      <c r="K23" s="35">
        <v>25.19</v>
      </c>
      <c r="L23" s="35">
        <v>26.93</v>
      </c>
      <c r="M23" s="35">
        <v>26.7</v>
      </c>
      <c r="N23" s="35">
        <v>27.66</v>
      </c>
      <c r="O23" s="35">
        <v>26.15</v>
      </c>
      <c r="P23" s="35">
        <v>25.87</v>
      </c>
      <c r="Q23" s="35">
        <v>26.08</v>
      </c>
      <c r="R23" s="35">
        <v>28.11</v>
      </c>
      <c r="S23" s="35">
        <v>25.6</v>
      </c>
      <c r="T23" s="35">
        <v>27.88</v>
      </c>
      <c r="U23" s="35">
        <v>28.77</v>
      </c>
      <c r="V23" s="77">
        <v>26.67</v>
      </c>
      <c r="W23" s="35">
        <v>25.72</v>
      </c>
      <c r="X23" s="35">
        <v>26.01</v>
      </c>
      <c r="Y23" s="35">
        <v>25.81</v>
      </c>
      <c r="Z23" s="35">
        <v>26.09</v>
      </c>
      <c r="AA23" s="35">
        <v>27.78</v>
      </c>
      <c r="AB23" s="35">
        <v>26.88</v>
      </c>
      <c r="AC23" s="77">
        <v>26.29</v>
      </c>
      <c r="AD23" s="35">
        <v>25.6</v>
      </c>
      <c r="AE23" s="35">
        <v>27.92</v>
      </c>
      <c r="AF23" s="35">
        <v>26.88</v>
      </c>
      <c r="AG23" s="35">
        <v>27.42</v>
      </c>
      <c r="AH23" s="35">
        <v>27.14</v>
      </c>
      <c r="AI23" s="35">
        <v>25.62</v>
      </c>
      <c r="AJ23" s="35">
        <v>26.75</v>
      </c>
      <c r="AK23" s="35">
        <v>26.28</v>
      </c>
      <c r="AL23" s="35">
        <v>25.5</v>
      </c>
      <c r="AM23" s="35">
        <v>25.93</v>
      </c>
      <c r="AN23" s="35">
        <v>26.19</v>
      </c>
      <c r="AO23" s="35">
        <v>26.24</v>
      </c>
      <c r="AP23" s="35">
        <v>25.88</v>
      </c>
      <c r="AQ23" s="35">
        <v>24.65</v>
      </c>
      <c r="AR23" s="35">
        <v>25.97</v>
      </c>
      <c r="AS23" s="35">
        <v>26.21</v>
      </c>
      <c r="AT23" s="35">
        <v>26.67</v>
      </c>
      <c r="AU23" s="35">
        <v>26.66</v>
      </c>
      <c r="AV23" s="35">
        <v>25.31</v>
      </c>
      <c r="AW23" s="35">
        <v>25.44</v>
      </c>
      <c r="AX23" s="35">
        <v>25.59</v>
      </c>
      <c r="AY23" s="35">
        <v>26.45</v>
      </c>
      <c r="AZ23" s="35">
        <v>25.52</v>
      </c>
      <c r="BA23" s="32">
        <f t="shared" si="0"/>
        <v>26.432500000000001</v>
      </c>
      <c r="BB23" s="59">
        <f t="shared" si="1"/>
        <v>100</v>
      </c>
    </row>
    <row r="24" spans="1:54" x14ac:dyDescent="0.25">
      <c r="A24" s="23">
        <v>25</v>
      </c>
      <c r="B24" s="23" t="s">
        <v>434</v>
      </c>
      <c r="C24" s="23" t="s">
        <v>242</v>
      </c>
      <c r="D24" s="23" t="s">
        <v>27</v>
      </c>
      <c r="E24" s="34">
        <v>29.26</v>
      </c>
      <c r="F24" s="34">
        <v>30.59</v>
      </c>
      <c r="G24" s="34">
        <v>29.77</v>
      </c>
      <c r="H24" s="34">
        <v>30.47</v>
      </c>
      <c r="I24" s="34">
        <v>29.62</v>
      </c>
      <c r="J24" s="34">
        <v>31.23</v>
      </c>
      <c r="K24" s="34">
        <v>28.96</v>
      </c>
      <c r="L24" s="34">
        <v>30.07</v>
      </c>
      <c r="M24" s="34">
        <v>30.46</v>
      </c>
      <c r="N24" s="34">
        <v>31.93</v>
      </c>
      <c r="O24" s="34">
        <v>29.22</v>
      </c>
      <c r="P24" s="34">
        <v>29.49</v>
      </c>
      <c r="Q24" s="34">
        <v>29.51</v>
      </c>
      <c r="R24" s="34">
        <v>31.46</v>
      </c>
      <c r="S24" s="34">
        <v>28.99</v>
      </c>
      <c r="T24" s="34">
        <v>31.53</v>
      </c>
      <c r="U24" s="34">
        <v>32</v>
      </c>
      <c r="V24" s="78">
        <v>30.31</v>
      </c>
      <c r="W24" s="34">
        <v>29.32</v>
      </c>
      <c r="X24" s="34">
        <v>29.02</v>
      </c>
      <c r="Y24" s="34">
        <v>29.23</v>
      </c>
      <c r="Z24" s="34">
        <v>29.56</v>
      </c>
      <c r="AA24" s="34">
        <v>30.09</v>
      </c>
      <c r="AB24" s="34">
        <v>29.21</v>
      </c>
      <c r="AC24" s="78">
        <v>29.49</v>
      </c>
      <c r="AD24" s="34">
        <v>28.44</v>
      </c>
      <c r="AE24" s="34">
        <v>30.98</v>
      </c>
      <c r="AF24" s="34">
        <v>29.82</v>
      </c>
      <c r="AG24" s="34">
        <v>29.6</v>
      </c>
      <c r="AH24" s="34">
        <v>30.09</v>
      </c>
      <c r="AI24" s="34">
        <v>29.11</v>
      </c>
      <c r="AJ24" s="34">
        <v>30.13</v>
      </c>
      <c r="AK24" s="34">
        <v>29.42</v>
      </c>
      <c r="AL24" s="34">
        <v>28.54</v>
      </c>
      <c r="AM24" s="34">
        <v>28.18</v>
      </c>
      <c r="AN24" s="34">
        <v>28.94</v>
      </c>
      <c r="AO24" s="34">
        <v>28.95</v>
      </c>
      <c r="AP24" s="34">
        <v>28.62</v>
      </c>
      <c r="AQ24" s="34">
        <v>27.87</v>
      </c>
      <c r="AR24" s="34">
        <v>28.09</v>
      </c>
      <c r="AS24" s="34">
        <v>28.68</v>
      </c>
      <c r="AT24" s="34">
        <v>28.57</v>
      </c>
      <c r="AU24" s="34">
        <v>29.87</v>
      </c>
      <c r="AV24" s="34">
        <v>28.78</v>
      </c>
      <c r="AW24" s="34">
        <v>27.93</v>
      </c>
      <c r="AX24" s="34">
        <v>27.93</v>
      </c>
      <c r="AY24" s="34">
        <v>29.68</v>
      </c>
      <c r="AZ24" s="34">
        <v>28.66</v>
      </c>
      <c r="BA24" s="32">
        <f t="shared" si="0"/>
        <v>29.534791666666667</v>
      </c>
      <c r="BB24" s="59">
        <f t="shared" si="1"/>
        <v>100</v>
      </c>
    </row>
    <row r="25" spans="1:54" x14ac:dyDescent="0.25">
      <c r="A25" s="24">
        <v>28</v>
      </c>
      <c r="B25" s="24" t="s">
        <v>437</v>
      </c>
      <c r="C25" s="24" t="s">
        <v>245</v>
      </c>
      <c r="D25" s="24" t="s">
        <v>29</v>
      </c>
      <c r="E25" s="35">
        <v>33.54</v>
      </c>
      <c r="F25" s="63"/>
      <c r="G25" s="63"/>
      <c r="H25" s="35"/>
      <c r="I25" s="63"/>
      <c r="J25" s="67"/>
      <c r="K25" s="35">
        <v>31.84</v>
      </c>
      <c r="L25" s="35">
        <v>34.33</v>
      </c>
      <c r="M25" s="35">
        <v>34.25</v>
      </c>
      <c r="N25" s="35">
        <v>34.880000000000003</v>
      </c>
      <c r="O25" s="35">
        <v>32.729999999999997</v>
      </c>
      <c r="P25" s="35">
        <v>32.49</v>
      </c>
      <c r="Q25" s="35">
        <v>33.31</v>
      </c>
      <c r="R25" s="35">
        <v>34.479999999999997</v>
      </c>
      <c r="S25" s="35">
        <v>33.58</v>
      </c>
      <c r="T25" s="63"/>
      <c r="U25" s="63"/>
      <c r="V25" s="77">
        <v>33.94</v>
      </c>
      <c r="W25" s="35">
        <v>33.47</v>
      </c>
      <c r="X25" s="35">
        <v>33.24</v>
      </c>
      <c r="Y25" s="35">
        <v>33.46</v>
      </c>
      <c r="Z25" s="35">
        <v>33.76</v>
      </c>
      <c r="AA25" s="35">
        <v>33.76</v>
      </c>
      <c r="AB25" s="35">
        <v>33.15</v>
      </c>
      <c r="AC25" s="77">
        <v>32.68</v>
      </c>
      <c r="AD25" s="35">
        <v>31.73</v>
      </c>
      <c r="AE25" s="35">
        <v>34.729999999999997</v>
      </c>
      <c r="AF25" s="35">
        <v>34.01</v>
      </c>
      <c r="AG25" s="35">
        <v>32.72</v>
      </c>
      <c r="AH25" s="35">
        <v>32.75</v>
      </c>
      <c r="AI25" s="35">
        <v>31.97</v>
      </c>
      <c r="AJ25" s="35">
        <v>33.61</v>
      </c>
      <c r="AK25" s="35">
        <v>33.9</v>
      </c>
      <c r="AL25" s="35">
        <v>33.119999999999997</v>
      </c>
      <c r="AM25" s="35">
        <v>33.299999999999997</v>
      </c>
      <c r="AN25" s="35">
        <v>33.33</v>
      </c>
      <c r="AO25" s="35">
        <v>34.71</v>
      </c>
      <c r="AP25" s="35">
        <v>33.75</v>
      </c>
      <c r="AQ25" s="35">
        <v>31.97</v>
      </c>
      <c r="AR25" s="35">
        <v>32.5</v>
      </c>
      <c r="AS25" s="35">
        <v>32.9</v>
      </c>
      <c r="AT25" s="35">
        <v>33.07</v>
      </c>
      <c r="AU25" s="35">
        <v>34.01</v>
      </c>
      <c r="AV25" s="35">
        <v>33.06</v>
      </c>
      <c r="AW25" s="35">
        <v>33.299999999999997</v>
      </c>
      <c r="AX25" s="35">
        <v>33.299999999999997</v>
      </c>
      <c r="AY25" s="63"/>
      <c r="AZ25" s="35">
        <v>32.89</v>
      </c>
      <c r="BA25" s="32">
        <f t="shared" si="0"/>
        <v>33.338000000000001</v>
      </c>
      <c r="BB25" s="59">
        <f t="shared" si="1"/>
        <v>83.333333333333343</v>
      </c>
    </row>
    <row r="26" spans="1:54" x14ac:dyDescent="0.25">
      <c r="A26" s="23">
        <v>29</v>
      </c>
      <c r="B26" s="23" t="s">
        <v>438</v>
      </c>
      <c r="C26" s="23" t="s">
        <v>246</v>
      </c>
      <c r="D26" s="23" t="s">
        <v>30</v>
      </c>
      <c r="E26" s="34">
        <v>26.03</v>
      </c>
      <c r="F26" s="34">
        <v>26.61</v>
      </c>
      <c r="G26" s="34">
        <v>26.14</v>
      </c>
      <c r="H26" s="34">
        <v>25.94</v>
      </c>
      <c r="I26" s="34">
        <v>26.16</v>
      </c>
      <c r="J26" s="34">
        <v>27.58</v>
      </c>
      <c r="K26" s="34">
        <v>25.48</v>
      </c>
      <c r="L26" s="34">
        <v>26.45</v>
      </c>
      <c r="M26" s="34">
        <v>27.33</v>
      </c>
      <c r="N26" s="34">
        <v>28.69</v>
      </c>
      <c r="O26" s="34">
        <v>26.08</v>
      </c>
      <c r="P26" s="34">
        <v>26.43</v>
      </c>
      <c r="Q26" s="34">
        <v>27.73</v>
      </c>
      <c r="R26" s="34">
        <v>28.54</v>
      </c>
      <c r="S26" s="34">
        <v>26.76</v>
      </c>
      <c r="T26" s="34">
        <v>27.19</v>
      </c>
      <c r="U26" s="42"/>
      <c r="V26" s="78">
        <v>24.46</v>
      </c>
      <c r="W26" s="34">
        <v>26.55</v>
      </c>
      <c r="X26" s="34">
        <v>26.26</v>
      </c>
      <c r="Y26" s="34">
        <v>26.15</v>
      </c>
      <c r="Z26" s="34">
        <v>26.15</v>
      </c>
      <c r="AA26" s="34">
        <v>27.03</v>
      </c>
      <c r="AB26" s="34">
        <v>25.23</v>
      </c>
      <c r="AC26" s="78">
        <v>23.71</v>
      </c>
      <c r="AD26" s="34">
        <v>25.71</v>
      </c>
      <c r="AE26" s="34">
        <v>28.98</v>
      </c>
      <c r="AF26" s="34">
        <v>27.22</v>
      </c>
      <c r="AG26" s="34">
        <v>26.21</v>
      </c>
      <c r="AH26" s="34">
        <v>26.7</v>
      </c>
      <c r="AI26" s="34">
        <v>25.82</v>
      </c>
      <c r="AJ26" s="34">
        <v>27.47</v>
      </c>
      <c r="AK26" s="34">
        <v>24.69</v>
      </c>
      <c r="AL26" s="34">
        <v>25.03</v>
      </c>
      <c r="AM26" s="34">
        <v>26.17</v>
      </c>
      <c r="AN26" s="34">
        <v>27.06</v>
      </c>
      <c r="AO26" s="34">
        <v>26.11</v>
      </c>
      <c r="AP26" s="43"/>
      <c r="AQ26" s="34">
        <v>24.81</v>
      </c>
      <c r="AR26" s="34">
        <v>25.5</v>
      </c>
      <c r="AS26" s="34">
        <v>26.24</v>
      </c>
      <c r="AT26" s="34">
        <v>25.68</v>
      </c>
      <c r="AU26" s="34">
        <v>27.66</v>
      </c>
      <c r="AV26" s="34">
        <v>26.2</v>
      </c>
      <c r="AW26" s="34">
        <v>24.69</v>
      </c>
      <c r="AX26" s="34">
        <v>25.59</v>
      </c>
      <c r="AY26" s="34">
        <v>25.72</v>
      </c>
      <c r="AZ26" s="34">
        <v>25.25</v>
      </c>
      <c r="BA26" s="32">
        <f t="shared" si="0"/>
        <v>26.286739130434789</v>
      </c>
      <c r="BB26" s="59">
        <f t="shared" si="1"/>
        <v>95.833333333333343</v>
      </c>
    </row>
    <row r="27" spans="1:54" x14ac:dyDescent="0.25">
      <c r="A27" s="24">
        <v>30</v>
      </c>
      <c r="B27" s="24" t="s">
        <v>439</v>
      </c>
      <c r="C27" s="24" t="s">
        <v>247</v>
      </c>
      <c r="D27" s="24" t="s">
        <v>31</v>
      </c>
      <c r="E27" s="35">
        <v>28.41</v>
      </c>
      <c r="F27" s="35">
        <v>29.94</v>
      </c>
      <c r="G27" s="35">
        <v>28.86</v>
      </c>
      <c r="H27" s="35">
        <v>29.88</v>
      </c>
      <c r="I27" s="35">
        <v>30.46</v>
      </c>
      <c r="J27" s="35">
        <v>30.74</v>
      </c>
      <c r="K27" s="35">
        <v>28.44</v>
      </c>
      <c r="L27" s="35">
        <v>30.73</v>
      </c>
      <c r="M27" s="35">
        <v>29.76</v>
      </c>
      <c r="N27" s="35">
        <v>30.7</v>
      </c>
      <c r="O27" s="35">
        <v>29.45</v>
      </c>
      <c r="P27" s="35">
        <v>28.99</v>
      </c>
      <c r="Q27" s="35">
        <v>29.56</v>
      </c>
      <c r="R27" s="35">
        <v>31.45</v>
      </c>
      <c r="S27" s="35">
        <v>29.28</v>
      </c>
      <c r="T27" s="35">
        <v>30.57</v>
      </c>
      <c r="U27" s="35">
        <v>31.81</v>
      </c>
      <c r="V27" s="77">
        <v>28.17</v>
      </c>
      <c r="W27" s="35">
        <v>28.96</v>
      </c>
      <c r="X27" s="35">
        <v>28.93</v>
      </c>
      <c r="Y27" s="35">
        <v>28.67</v>
      </c>
      <c r="Z27" s="35">
        <v>29.1</v>
      </c>
      <c r="AA27" s="35">
        <v>31.7</v>
      </c>
      <c r="AB27" s="35">
        <v>29.58</v>
      </c>
      <c r="AC27" s="77">
        <v>27.77</v>
      </c>
      <c r="AD27" s="35">
        <v>28.73</v>
      </c>
      <c r="AE27" s="35">
        <v>30.84</v>
      </c>
      <c r="AF27" s="35">
        <v>30.21</v>
      </c>
      <c r="AG27" s="35">
        <v>29.99</v>
      </c>
      <c r="AH27" s="35">
        <v>29.96</v>
      </c>
      <c r="AI27" s="35">
        <v>29.04</v>
      </c>
      <c r="AJ27" s="35">
        <v>30.7</v>
      </c>
      <c r="AK27" s="35">
        <v>28.56</v>
      </c>
      <c r="AL27" s="35">
        <v>28.22</v>
      </c>
      <c r="AM27" s="35">
        <v>28.8</v>
      </c>
      <c r="AN27" s="35">
        <v>29.03</v>
      </c>
      <c r="AO27" s="35">
        <v>30.02</v>
      </c>
      <c r="AP27" s="35">
        <v>28.7</v>
      </c>
      <c r="AQ27" s="35">
        <v>28.02</v>
      </c>
      <c r="AR27" s="35">
        <v>28.34</v>
      </c>
      <c r="AS27" s="35">
        <v>28.83</v>
      </c>
      <c r="AT27" s="35">
        <v>28.91</v>
      </c>
      <c r="AU27" s="35">
        <v>30.66</v>
      </c>
      <c r="AV27" s="35">
        <v>28.53</v>
      </c>
      <c r="AW27" s="35">
        <v>28.5</v>
      </c>
      <c r="AX27" s="35">
        <v>28.15</v>
      </c>
      <c r="AY27" s="35">
        <v>28.88</v>
      </c>
      <c r="AZ27" s="35">
        <v>28.29</v>
      </c>
      <c r="BA27" s="32">
        <f t="shared" si="0"/>
        <v>29.412916666666671</v>
      </c>
      <c r="BB27" s="59">
        <f t="shared" si="1"/>
        <v>100</v>
      </c>
    </row>
    <row r="28" spans="1:54" x14ac:dyDescent="0.25">
      <c r="A28" s="23">
        <v>31</v>
      </c>
      <c r="B28" s="23" t="s">
        <v>440</v>
      </c>
      <c r="C28" s="23" t="s">
        <v>248</v>
      </c>
      <c r="D28" s="23" t="s">
        <v>32</v>
      </c>
      <c r="E28" s="34">
        <v>24.72</v>
      </c>
      <c r="F28" s="34">
        <v>27.55</v>
      </c>
      <c r="G28" s="34">
        <v>26.46</v>
      </c>
      <c r="H28" s="34">
        <v>27.89</v>
      </c>
      <c r="I28" s="34">
        <v>27.45</v>
      </c>
      <c r="J28" s="34">
        <v>28.55</v>
      </c>
      <c r="K28" s="34">
        <v>25.2</v>
      </c>
      <c r="L28" s="34">
        <v>27.48</v>
      </c>
      <c r="M28" s="34">
        <v>27.05</v>
      </c>
      <c r="N28" s="34">
        <v>28.72</v>
      </c>
      <c r="O28" s="34">
        <v>26.46</v>
      </c>
      <c r="P28" s="34">
        <v>26.42</v>
      </c>
      <c r="Q28" s="34">
        <v>25.97</v>
      </c>
      <c r="R28" s="34">
        <v>28.56</v>
      </c>
      <c r="S28" s="34">
        <v>25.85</v>
      </c>
      <c r="T28" s="34">
        <v>28.35</v>
      </c>
      <c r="U28" s="34">
        <v>29.13</v>
      </c>
      <c r="V28" s="78">
        <v>26.8</v>
      </c>
      <c r="W28" s="34">
        <v>25.89</v>
      </c>
      <c r="X28" s="34">
        <v>26.04</v>
      </c>
      <c r="Y28" s="34">
        <v>26.44</v>
      </c>
      <c r="Z28" s="34">
        <v>26.9</v>
      </c>
      <c r="AA28" s="34">
        <v>28.25</v>
      </c>
      <c r="AB28" s="34">
        <v>26.97</v>
      </c>
      <c r="AC28" s="78">
        <v>26.46</v>
      </c>
      <c r="AD28" s="34">
        <v>25.57</v>
      </c>
      <c r="AE28" s="34">
        <v>27.93</v>
      </c>
      <c r="AF28" s="34">
        <v>27.51</v>
      </c>
      <c r="AG28" s="34">
        <v>27.26</v>
      </c>
      <c r="AH28" s="34">
        <v>27.3</v>
      </c>
      <c r="AI28" s="34">
        <v>25.86</v>
      </c>
      <c r="AJ28" s="34">
        <v>27.2</v>
      </c>
      <c r="AK28" s="34">
        <v>26.82</v>
      </c>
      <c r="AL28" s="34">
        <v>26.72</v>
      </c>
      <c r="AM28" s="34">
        <v>25.78</v>
      </c>
      <c r="AN28" s="34">
        <v>26.17</v>
      </c>
      <c r="AO28" s="34">
        <v>26.66</v>
      </c>
      <c r="AP28" s="34">
        <v>26.59</v>
      </c>
      <c r="AQ28" s="34">
        <v>25.28</v>
      </c>
      <c r="AR28" s="34">
        <v>26.49</v>
      </c>
      <c r="AS28" s="34">
        <v>27</v>
      </c>
      <c r="AT28" s="34">
        <v>26.9</v>
      </c>
      <c r="AU28" s="34">
        <v>26.89</v>
      </c>
      <c r="AV28" s="34">
        <v>25.44</v>
      </c>
      <c r="AW28" s="34">
        <v>25.6</v>
      </c>
      <c r="AX28" s="34">
        <v>26.26</v>
      </c>
      <c r="AY28" s="34">
        <v>27.04</v>
      </c>
      <c r="AZ28" s="34">
        <v>26.53</v>
      </c>
      <c r="BA28" s="32">
        <f t="shared" si="0"/>
        <v>26.799166666666668</v>
      </c>
      <c r="BB28" s="59">
        <f t="shared" si="1"/>
        <v>100</v>
      </c>
    </row>
    <row r="29" spans="1:54" s="31" customFormat="1" x14ac:dyDescent="0.25">
      <c r="A29" s="24">
        <v>32</v>
      </c>
      <c r="B29" s="24" t="s">
        <v>441</v>
      </c>
      <c r="C29" s="24" t="s">
        <v>249</v>
      </c>
      <c r="D29" s="24" t="s">
        <v>33</v>
      </c>
      <c r="E29" s="35">
        <v>32.520000000000003</v>
      </c>
      <c r="F29" s="35">
        <v>34.049999999999997</v>
      </c>
      <c r="G29" s="35">
        <v>32.299999999999997</v>
      </c>
      <c r="H29" s="35">
        <v>33.57</v>
      </c>
      <c r="I29" s="35">
        <v>33.93</v>
      </c>
      <c r="J29" s="35">
        <v>34.97</v>
      </c>
      <c r="K29" s="35">
        <v>32.07</v>
      </c>
      <c r="L29" s="35">
        <v>32.78</v>
      </c>
      <c r="M29" s="35">
        <v>33.1</v>
      </c>
      <c r="N29" s="35">
        <v>34.47</v>
      </c>
      <c r="O29" s="35">
        <v>32.75</v>
      </c>
      <c r="P29" s="35">
        <v>32.090000000000003</v>
      </c>
      <c r="Q29" s="35">
        <v>32.869999999999997</v>
      </c>
      <c r="R29" s="67"/>
      <c r="S29" s="35">
        <v>33.51</v>
      </c>
      <c r="T29" s="35">
        <v>34.25</v>
      </c>
      <c r="U29" s="67"/>
      <c r="V29" s="77">
        <v>34.14</v>
      </c>
      <c r="W29" s="63"/>
      <c r="X29" s="35">
        <v>34.69</v>
      </c>
      <c r="Y29" s="35">
        <v>34.15</v>
      </c>
      <c r="Z29" s="35">
        <v>31.99</v>
      </c>
      <c r="AA29" s="35">
        <v>33.86</v>
      </c>
      <c r="AB29" s="35">
        <v>32.28</v>
      </c>
      <c r="AC29" s="77">
        <v>34.99</v>
      </c>
      <c r="AD29" s="35">
        <v>33.69</v>
      </c>
      <c r="AE29" s="63"/>
      <c r="AF29" s="35">
        <v>33.71</v>
      </c>
      <c r="AG29" s="35">
        <v>34.99</v>
      </c>
      <c r="AH29" s="35">
        <v>34.32</v>
      </c>
      <c r="AI29" s="35">
        <v>32.75</v>
      </c>
      <c r="AJ29" s="35">
        <v>33.450000000000003</v>
      </c>
      <c r="AK29" s="35">
        <v>32.630000000000003</v>
      </c>
      <c r="AL29" s="35">
        <v>34.340000000000003</v>
      </c>
      <c r="AM29" s="35">
        <v>32.97</v>
      </c>
      <c r="AN29" s="35">
        <v>34.71</v>
      </c>
      <c r="AO29" s="35">
        <v>33.61</v>
      </c>
      <c r="AP29" s="35">
        <v>33.020000000000003</v>
      </c>
      <c r="AQ29" s="35">
        <v>32.21</v>
      </c>
      <c r="AR29" s="35">
        <v>32.97</v>
      </c>
      <c r="AS29" s="35">
        <v>33.67</v>
      </c>
      <c r="AT29" s="35">
        <v>34.44</v>
      </c>
      <c r="AU29" s="35">
        <v>33.020000000000003</v>
      </c>
      <c r="AV29" s="35">
        <v>32</v>
      </c>
      <c r="AW29" s="35">
        <v>31.25</v>
      </c>
      <c r="AX29" s="35">
        <v>31.92</v>
      </c>
      <c r="AY29" s="35">
        <v>34.26</v>
      </c>
      <c r="AZ29" s="35">
        <v>32.08</v>
      </c>
      <c r="BA29" s="32">
        <f t="shared" si="0"/>
        <v>33.348636363636366</v>
      </c>
      <c r="BB29" s="59">
        <f t="shared" si="1"/>
        <v>91.666666666666657</v>
      </c>
    </row>
    <row r="30" spans="1:54" s="31" customFormat="1" x14ac:dyDescent="0.25">
      <c r="A30" s="23">
        <v>33</v>
      </c>
      <c r="B30" s="23" t="s">
        <v>442</v>
      </c>
      <c r="C30" s="23" t="s">
        <v>250</v>
      </c>
      <c r="D30" s="23" t="s">
        <v>34</v>
      </c>
      <c r="E30" s="34">
        <v>29.54</v>
      </c>
      <c r="F30" s="34">
        <v>30.94</v>
      </c>
      <c r="G30" s="34">
        <v>30.09</v>
      </c>
      <c r="H30" s="34">
        <v>31.29</v>
      </c>
      <c r="I30" s="34">
        <v>30.3</v>
      </c>
      <c r="J30" s="34">
        <v>31.55</v>
      </c>
      <c r="K30" s="34">
        <v>29.41</v>
      </c>
      <c r="L30" s="34">
        <v>30.28</v>
      </c>
      <c r="M30" s="34">
        <v>30.26</v>
      </c>
      <c r="N30" s="34">
        <v>32.549999999999997</v>
      </c>
      <c r="O30" s="34">
        <v>29.08</v>
      </c>
      <c r="P30" s="34">
        <v>29.7</v>
      </c>
      <c r="Q30" s="34">
        <v>30.05</v>
      </c>
      <c r="R30" s="34">
        <v>31.68</v>
      </c>
      <c r="S30" s="34">
        <v>29.13</v>
      </c>
      <c r="T30" s="34">
        <v>32.340000000000003</v>
      </c>
      <c r="U30" s="34">
        <v>32.229999999999997</v>
      </c>
      <c r="V30" s="78">
        <v>30.95</v>
      </c>
      <c r="W30" s="34">
        <v>29.65</v>
      </c>
      <c r="X30" s="34">
        <v>29.51</v>
      </c>
      <c r="Y30" s="34">
        <v>29.31</v>
      </c>
      <c r="Z30" s="34">
        <v>29.66</v>
      </c>
      <c r="AA30" s="34">
        <v>31.07</v>
      </c>
      <c r="AB30" s="34">
        <v>29.51</v>
      </c>
      <c r="AC30" s="78">
        <v>29.6</v>
      </c>
      <c r="AD30" s="34">
        <v>28.8</v>
      </c>
      <c r="AE30" s="34">
        <v>30.85</v>
      </c>
      <c r="AF30" s="34">
        <v>29.93</v>
      </c>
      <c r="AG30" s="34">
        <v>29.77</v>
      </c>
      <c r="AH30" s="34">
        <v>30.1</v>
      </c>
      <c r="AI30" s="34">
        <v>29.72</v>
      </c>
      <c r="AJ30" s="34">
        <v>30.59</v>
      </c>
      <c r="AK30" s="34">
        <v>29.52</v>
      </c>
      <c r="AL30" s="34">
        <v>28.75</v>
      </c>
      <c r="AM30" s="34">
        <v>28.71</v>
      </c>
      <c r="AN30" s="34">
        <v>29.17</v>
      </c>
      <c r="AO30" s="34">
        <v>29.89</v>
      </c>
      <c r="AP30" s="34">
        <v>29.05</v>
      </c>
      <c r="AQ30" s="34">
        <v>28.2</v>
      </c>
      <c r="AR30" s="34">
        <v>27.99</v>
      </c>
      <c r="AS30" s="34">
        <v>28.57</v>
      </c>
      <c r="AT30" s="34">
        <v>28.47</v>
      </c>
      <c r="AU30" s="34">
        <v>30.81</v>
      </c>
      <c r="AV30" s="34">
        <v>29.69</v>
      </c>
      <c r="AW30" s="34">
        <v>29.02</v>
      </c>
      <c r="AX30" s="34">
        <v>27.97</v>
      </c>
      <c r="AY30" s="34">
        <v>29.55</v>
      </c>
      <c r="AZ30" s="34">
        <v>28.55</v>
      </c>
      <c r="BA30" s="32">
        <f t="shared" si="0"/>
        <v>29.861458333333335</v>
      </c>
      <c r="BB30" s="59">
        <f t="shared" si="1"/>
        <v>100</v>
      </c>
    </row>
    <row r="31" spans="1:54" s="31" customFormat="1" x14ac:dyDescent="0.25">
      <c r="A31" s="24">
        <v>34</v>
      </c>
      <c r="B31" s="24" t="s">
        <v>443</v>
      </c>
      <c r="C31" s="24" t="s">
        <v>251</v>
      </c>
      <c r="D31" s="24" t="s">
        <v>35</v>
      </c>
      <c r="E31" s="35">
        <v>27.64</v>
      </c>
      <c r="F31" s="35">
        <v>30.79</v>
      </c>
      <c r="G31" s="35">
        <v>29.34</v>
      </c>
      <c r="H31" s="35">
        <v>30.84</v>
      </c>
      <c r="I31" s="35">
        <v>29.82</v>
      </c>
      <c r="J31" s="35">
        <v>31.3</v>
      </c>
      <c r="K31" s="35">
        <v>28.08</v>
      </c>
      <c r="L31" s="35">
        <v>30.16</v>
      </c>
      <c r="M31" s="35">
        <v>29.98</v>
      </c>
      <c r="N31" s="42"/>
      <c r="O31" s="35">
        <v>29.03</v>
      </c>
      <c r="P31" s="35">
        <v>29.03</v>
      </c>
      <c r="Q31" s="35">
        <v>28.7</v>
      </c>
      <c r="R31" s="35">
        <v>31.18</v>
      </c>
      <c r="S31" s="35">
        <v>28.7</v>
      </c>
      <c r="T31" s="35">
        <v>30.83</v>
      </c>
      <c r="U31" s="35">
        <v>31.93</v>
      </c>
      <c r="V31" s="77">
        <v>29.52</v>
      </c>
      <c r="W31" s="35">
        <v>28.57</v>
      </c>
      <c r="X31" s="35">
        <v>28.76</v>
      </c>
      <c r="Y31" s="35">
        <v>28.71</v>
      </c>
      <c r="Z31" s="35">
        <v>29.25</v>
      </c>
      <c r="AA31" s="35">
        <v>30.67</v>
      </c>
      <c r="AB31" s="35">
        <v>29.65</v>
      </c>
      <c r="AC31" s="77">
        <v>29.01</v>
      </c>
      <c r="AD31" s="35">
        <v>28.32</v>
      </c>
      <c r="AE31" s="35">
        <v>31.14</v>
      </c>
      <c r="AF31" s="35">
        <v>30.33</v>
      </c>
      <c r="AG31" s="35">
        <v>29.85</v>
      </c>
      <c r="AH31" s="35">
        <v>30.11</v>
      </c>
      <c r="AI31" s="35">
        <v>28.65</v>
      </c>
      <c r="AJ31" s="35">
        <v>29.91</v>
      </c>
      <c r="AK31" s="35">
        <v>29.46</v>
      </c>
      <c r="AL31" s="35">
        <v>28.34</v>
      </c>
      <c r="AM31" s="35">
        <v>28.69</v>
      </c>
      <c r="AN31" s="35">
        <v>28.55</v>
      </c>
      <c r="AO31" s="35">
        <v>28.94</v>
      </c>
      <c r="AP31" s="35">
        <v>29</v>
      </c>
      <c r="AQ31" s="35">
        <v>27.8</v>
      </c>
      <c r="AR31" s="35">
        <v>28.96</v>
      </c>
      <c r="AS31" s="35">
        <v>29.44</v>
      </c>
      <c r="AT31" s="35">
        <v>29.12</v>
      </c>
      <c r="AU31" s="35">
        <v>29.11</v>
      </c>
      <c r="AV31" s="35">
        <v>28.18</v>
      </c>
      <c r="AW31" s="35">
        <v>27.97</v>
      </c>
      <c r="AX31" s="35">
        <v>28.65</v>
      </c>
      <c r="AY31" s="35">
        <v>29.31</v>
      </c>
      <c r="AZ31" s="35">
        <v>28.95</v>
      </c>
      <c r="BA31" s="32">
        <f t="shared" si="0"/>
        <v>29.367446808510643</v>
      </c>
      <c r="BB31" s="59">
        <f t="shared" si="1"/>
        <v>97.916666666666657</v>
      </c>
    </row>
    <row r="32" spans="1:54" s="31" customFormat="1" x14ac:dyDescent="0.25">
      <c r="A32" s="23">
        <v>35</v>
      </c>
      <c r="B32" s="23" t="s">
        <v>444</v>
      </c>
      <c r="C32" s="23" t="s">
        <v>252</v>
      </c>
      <c r="D32" s="23" t="s">
        <v>36</v>
      </c>
      <c r="E32" s="34">
        <v>29.32</v>
      </c>
      <c r="F32" s="34">
        <v>31.18</v>
      </c>
      <c r="G32" s="34">
        <v>30</v>
      </c>
      <c r="H32" s="34">
        <v>31.42</v>
      </c>
      <c r="I32" s="34">
        <v>31.44</v>
      </c>
      <c r="J32" s="34">
        <v>31.67</v>
      </c>
      <c r="K32" s="34">
        <v>30.26</v>
      </c>
      <c r="L32" s="34">
        <v>31.62</v>
      </c>
      <c r="M32" s="34">
        <v>30.82</v>
      </c>
      <c r="N32" s="34">
        <v>32.14</v>
      </c>
      <c r="O32" s="34">
        <v>30.34</v>
      </c>
      <c r="P32" s="34">
        <v>30.63</v>
      </c>
      <c r="Q32" s="34">
        <v>30.91</v>
      </c>
      <c r="R32" s="34">
        <v>32.630000000000003</v>
      </c>
      <c r="S32" s="34">
        <v>30.5</v>
      </c>
      <c r="T32" s="34">
        <v>31.32</v>
      </c>
      <c r="U32" s="34">
        <v>32.85</v>
      </c>
      <c r="V32" s="78">
        <v>30.56</v>
      </c>
      <c r="W32" s="34">
        <v>30.55</v>
      </c>
      <c r="X32" s="34">
        <v>30.72</v>
      </c>
      <c r="Y32" s="34">
        <v>30.28</v>
      </c>
      <c r="Z32" s="34">
        <v>30.9</v>
      </c>
      <c r="AA32" s="34">
        <v>32.479999999999997</v>
      </c>
      <c r="AB32" s="34">
        <v>30.87</v>
      </c>
      <c r="AC32" s="78">
        <v>30.53</v>
      </c>
      <c r="AD32" s="34">
        <v>29.81</v>
      </c>
      <c r="AE32" s="34">
        <v>32.880000000000003</v>
      </c>
      <c r="AF32" s="34">
        <v>31</v>
      </c>
      <c r="AG32" s="34">
        <v>30.74</v>
      </c>
      <c r="AH32" s="34">
        <v>31.52</v>
      </c>
      <c r="AI32" s="34">
        <v>29.77</v>
      </c>
      <c r="AJ32" s="34">
        <v>31.2</v>
      </c>
      <c r="AK32" s="34">
        <v>29.85</v>
      </c>
      <c r="AL32" s="34">
        <v>30.7</v>
      </c>
      <c r="AM32" s="34">
        <v>30.32</v>
      </c>
      <c r="AN32" s="34">
        <v>30.91</v>
      </c>
      <c r="AO32" s="34">
        <v>30.11</v>
      </c>
      <c r="AP32" s="34">
        <v>30.02</v>
      </c>
      <c r="AQ32" s="34">
        <v>29.49</v>
      </c>
      <c r="AR32" s="34">
        <v>29.71</v>
      </c>
      <c r="AS32" s="34">
        <v>29.84</v>
      </c>
      <c r="AT32" s="34">
        <v>30.03</v>
      </c>
      <c r="AU32" s="34">
        <v>30.92</v>
      </c>
      <c r="AV32" s="34">
        <v>30.09</v>
      </c>
      <c r="AW32" s="34">
        <v>29.77</v>
      </c>
      <c r="AX32" s="34">
        <v>28.96</v>
      </c>
      <c r="AY32" s="34">
        <v>30.69</v>
      </c>
      <c r="AZ32" s="34">
        <v>29.31</v>
      </c>
      <c r="BA32" s="32">
        <f t="shared" si="0"/>
        <v>30.699583333333326</v>
      </c>
      <c r="BB32" s="59">
        <f t="shared" si="1"/>
        <v>100</v>
      </c>
    </row>
    <row r="33" spans="1:54" s="31" customFormat="1" x14ac:dyDescent="0.25">
      <c r="A33" s="24">
        <v>36</v>
      </c>
      <c r="B33" s="24" t="s">
        <v>445</v>
      </c>
      <c r="C33" s="24" t="s">
        <v>253</v>
      </c>
      <c r="D33" s="24" t="s">
        <v>37</v>
      </c>
      <c r="E33" s="35">
        <v>33.15</v>
      </c>
      <c r="F33" s="63"/>
      <c r="G33" s="35">
        <v>32.06</v>
      </c>
      <c r="H33" s="35">
        <v>33.25</v>
      </c>
      <c r="I33" s="35">
        <v>33.6</v>
      </c>
      <c r="J33" s="35">
        <v>33.61</v>
      </c>
      <c r="K33" s="35">
        <v>31.19</v>
      </c>
      <c r="L33" s="35">
        <v>32.54</v>
      </c>
      <c r="M33" s="35">
        <v>32.46</v>
      </c>
      <c r="N33" s="35">
        <v>33.049999999999997</v>
      </c>
      <c r="O33" s="35">
        <v>31.71</v>
      </c>
      <c r="P33" s="35">
        <v>31.87</v>
      </c>
      <c r="Q33" s="35">
        <v>32.56</v>
      </c>
      <c r="R33" s="63"/>
      <c r="S33" s="35">
        <v>32.119999999999997</v>
      </c>
      <c r="T33" s="67"/>
      <c r="U33" s="35"/>
      <c r="V33" s="77">
        <v>33.61</v>
      </c>
      <c r="W33" s="35">
        <v>34.92</v>
      </c>
      <c r="X33" s="35">
        <v>34.5</v>
      </c>
      <c r="Y33" s="35">
        <v>34.06</v>
      </c>
      <c r="Z33" s="35">
        <v>31.81</v>
      </c>
      <c r="AA33" s="35">
        <v>32.729999999999997</v>
      </c>
      <c r="AB33" s="35">
        <v>31.97</v>
      </c>
      <c r="AC33" s="77">
        <v>34.270000000000003</v>
      </c>
      <c r="AD33" s="35">
        <v>34.33</v>
      </c>
      <c r="AE33" s="35">
        <v>34.979999999999997</v>
      </c>
      <c r="AF33" s="35">
        <v>33.340000000000003</v>
      </c>
      <c r="AG33" s="35">
        <v>33.07</v>
      </c>
      <c r="AH33" s="35">
        <v>32.93</v>
      </c>
      <c r="AI33" s="35">
        <v>31.96</v>
      </c>
      <c r="AJ33" s="35">
        <v>32.479999999999997</v>
      </c>
      <c r="AK33" s="35">
        <v>32.69</v>
      </c>
      <c r="AL33" s="35">
        <v>32.72</v>
      </c>
      <c r="AM33" s="35">
        <v>32.43</v>
      </c>
      <c r="AN33" s="35">
        <v>33.89</v>
      </c>
      <c r="AO33" s="35">
        <v>33.049999999999997</v>
      </c>
      <c r="AP33" s="35">
        <v>32.590000000000003</v>
      </c>
      <c r="AQ33" s="35">
        <v>31.71</v>
      </c>
      <c r="AR33" s="35">
        <v>32.64</v>
      </c>
      <c r="AS33" s="35">
        <v>32.549999999999997</v>
      </c>
      <c r="AT33" s="35">
        <v>34.08</v>
      </c>
      <c r="AU33" s="35">
        <v>32.82</v>
      </c>
      <c r="AV33" s="35">
        <v>31.54</v>
      </c>
      <c r="AW33" s="35">
        <v>30.71</v>
      </c>
      <c r="AX33" s="35">
        <v>31.32</v>
      </c>
      <c r="AY33" s="35">
        <v>32.89</v>
      </c>
      <c r="AZ33" s="35">
        <v>31.51</v>
      </c>
      <c r="BA33" s="32">
        <f t="shared" si="0"/>
        <v>32.801590909090912</v>
      </c>
      <c r="BB33" s="59">
        <f t="shared" si="1"/>
        <v>91.666666666666657</v>
      </c>
    </row>
    <row r="34" spans="1:54" s="31" customFormat="1" x14ac:dyDescent="0.25">
      <c r="A34" s="23">
        <v>37</v>
      </c>
      <c r="B34" s="23" t="s">
        <v>446</v>
      </c>
      <c r="C34" s="23" t="s">
        <v>254</v>
      </c>
      <c r="D34" s="23" t="s">
        <v>38</v>
      </c>
      <c r="E34" s="34">
        <v>28.43</v>
      </c>
      <c r="F34" s="34">
        <v>29.94</v>
      </c>
      <c r="G34" s="34">
        <v>28.83</v>
      </c>
      <c r="H34" s="34">
        <v>30.29</v>
      </c>
      <c r="I34" s="34">
        <v>30.11</v>
      </c>
      <c r="J34" s="34">
        <v>30.8</v>
      </c>
      <c r="K34" s="34">
        <v>28.53</v>
      </c>
      <c r="L34" s="34">
        <v>29.53</v>
      </c>
      <c r="M34" s="34">
        <v>29.68</v>
      </c>
      <c r="N34" s="34">
        <v>31.19</v>
      </c>
      <c r="O34" s="34">
        <v>29.18</v>
      </c>
      <c r="P34" s="34">
        <v>29.23</v>
      </c>
      <c r="Q34" s="34">
        <v>29.67</v>
      </c>
      <c r="R34" s="34">
        <v>31.27</v>
      </c>
      <c r="S34" s="34">
        <v>29.01</v>
      </c>
      <c r="T34" s="34">
        <v>30.91</v>
      </c>
      <c r="U34" s="34">
        <v>32.01</v>
      </c>
      <c r="V34" s="78">
        <v>29.43</v>
      </c>
      <c r="W34" s="34">
        <v>28.99</v>
      </c>
      <c r="X34" s="34">
        <v>29.27</v>
      </c>
      <c r="Y34" s="34">
        <v>29.05</v>
      </c>
      <c r="Z34" s="34">
        <v>29.58</v>
      </c>
      <c r="AA34" s="34">
        <v>30.8</v>
      </c>
      <c r="AB34" s="34">
        <v>29.68</v>
      </c>
      <c r="AC34" s="78">
        <v>28.77</v>
      </c>
      <c r="AD34" s="34">
        <v>28.74</v>
      </c>
      <c r="AE34" s="34">
        <v>31.44</v>
      </c>
      <c r="AF34" s="34">
        <v>30.11</v>
      </c>
      <c r="AG34" s="34">
        <v>29.63</v>
      </c>
      <c r="AH34" s="34">
        <v>30.28</v>
      </c>
      <c r="AI34" s="34">
        <v>29.03</v>
      </c>
      <c r="AJ34" s="34">
        <v>30.04</v>
      </c>
      <c r="AK34" s="34">
        <v>28.95</v>
      </c>
      <c r="AL34" s="34">
        <v>28.84</v>
      </c>
      <c r="AM34" s="34">
        <v>29.07</v>
      </c>
      <c r="AN34" s="34">
        <v>29.35</v>
      </c>
      <c r="AO34" s="34">
        <v>28.89</v>
      </c>
      <c r="AP34" s="34">
        <v>28.91</v>
      </c>
      <c r="AQ34" s="34">
        <v>27.89</v>
      </c>
      <c r="AR34" s="34">
        <v>28.88</v>
      </c>
      <c r="AS34" s="34">
        <v>29.06</v>
      </c>
      <c r="AT34" s="34">
        <v>29.21</v>
      </c>
      <c r="AU34" s="34">
        <v>30.46</v>
      </c>
      <c r="AV34" s="34">
        <v>28.91</v>
      </c>
      <c r="AW34" s="34">
        <v>28.59</v>
      </c>
      <c r="AX34" s="34">
        <v>28.73</v>
      </c>
      <c r="AY34" s="34">
        <v>29.2</v>
      </c>
      <c r="AZ34" s="34">
        <v>27.96</v>
      </c>
      <c r="BA34" s="32">
        <f t="shared" si="0"/>
        <v>29.507291666666674</v>
      </c>
      <c r="BB34" s="59">
        <f t="shared" si="1"/>
        <v>100</v>
      </c>
    </row>
    <row r="35" spans="1:54" s="31" customFormat="1" x14ac:dyDescent="0.25">
      <c r="A35" s="24">
        <v>38</v>
      </c>
      <c r="B35" s="24" t="s">
        <v>447</v>
      </c>
      <c r="C35" s="24" t="s">
        <v>255</v>
      </c>
      <c r="D35" s="24" t="s">
        <v>39</v>
      </c>
      <c r="E35" s="35">
        <v>32.44</v>
      </c>
      <c r="F35" s="35">
        <v>33.659999999999997</v>
      </c>
      <c r="G35" s="35">
        <v>33.21</v>
      </c>
      <c r="H35" s="35">
        <v>34.06</v>
      </c>
      <c r="I35" s="35">
        <v>34.14</v>
      </c>
      <c r="J35" s="63"/>
      <c r="K35" s="35">
        <v>33.950000000000003</v>
      </c>
      <c r="L35" s="63"/>
      <c r="M35" s="35">
        <v>34.04</v>
      </c>
      <c r="N35" s="63"/>
      <c r="O35" s="63"/>
      <c r="P35" s="35">
        <v>34.06</v>
      </c>
      <c r="Q35" s="35">
        <v>34.75</v>
      </c>
      <c r="R35" s="63"/>
      <c r="S35" s="35">
        <v>33.93</v>
      </c>
      <c r="T35" s="35">
        <v>34.479999999999997</v>
      </c>
      <c r="U35" s="63"/>
      <c r="V35" s="77">
        <v>31.62</v>
      </c>
      <c r="W35" s="35">
        <v>33.42</v>
      </c>
      <c r="X35" s="35">
        <v>33.99</v>
      </c>
      <c r="Y35" s="35">
        <v>33.56</v>
      </c>
      <c r="Z35" s="35">
        <v>33.92</v>
      </c>
      <c r="AA35" s="63"/>
      <c r="AB35" s="35">
        <v>33.26</v>
      </c>
      <c r="AC35" s="77">
        <v>31.18</v>
      </c>
      <c r="AD35" s="35">
        <v>33.72</v>
      </c>
      <c r="AE35" s="63"/>
      <c r="AF35" s="63"/>
      <c r="AG35" s="35">
        <v>34.130000000000003</v>
      </c>
      <c r="AH35" s="35">
        <v>34.340000000000003</v>
      </c>
      <c r="AI35" s="35">
        <v>33.15</v>
      </c>
      <c r="AJ35" s="35">
        <v>34.99</v>
      </c>
      <c r="AK35" s="35">
        <v>32.049999999999997</v>
      </c>
      <c r="AL35" s="35">
        <v>32.42</v>
      </c>
      <c r="AM35" s="35">
        <v>33.86</v>
      </c>
      <c r="AN35" s="35">
        <v>34.19</v>
      </c>
      <c r="AO35" s="35">
        <v>33.619999999999997</v>
      </c>
      <c r="AP35" s="35">
        <v>34.26</v>
      </c>
      <c r="AQ35" s="35">
        <v>33.43</v>
      </c>
      <c r="AR35" s="35">
        <v>33.049999999999997</v>
      </c>
      <c r="AS35" s="35">
        <v>33.79</v>
      </c>
      <c r="AT35" s="35">
        <v>32.76</v>
      </c>
      <c r="AU35" s="63"/>
      <c r="AV35" s="35">
        <v>32.97</v>
      </c>
      <c r="AW35" s="35">
        <v>32.81</v>
      </c>
      <c r="AX35" s="35">
        <v>32.630000000000003</v>
      </c>
      <c r="AY35" s="35">
        <v>32.67</v>
      </c>
      <c r="AZ35" s="35">
        <v>33.28</v>
      </c>
      <c r="BA35" s="32">
        <f t="shared" si="0"/>
        <v>33.468157894736841</v>
      </c>
      <c r="BB35" s="59">
        <f t="shared" si="1"/>
        <v>79.166666666666657</v>
      </c>
    </row>
    <row r="36" spans="1:54" s="31" customFormat="1" x14ac:dyDescent="0.25">
      <c r="A36" s="23">
        <v>39</v>
      </c>
      <c r="B36" s="23" t="s">
        <v>448</v>
      </c>
      <c r="C36" s="23" t="s">
        <v>256</v>
      </c>
      <c r="D36" s="23" t="s">
        <v>40</v>
      </c>
      <c r="E36" s="34">
        <v>28.93</v>
      </c>
      <c r="F36" s="34">
        <v>30.56</v>
      </c>
      <c r="G36" s="34">
        <v>29.24</v>
      </c>
      <c r="H36" s="34">
        <v>30.86</v>
      </c>
      <c r="I36" s="34">
        <v>30.57</v>
      </c>
      <c r="J36" s="34">
        <v>31.78</v>
      </c>
      <c r="K36" s="34">
        <v>28.74</v>
      </c>
      <c r="L36" s="34">
        <v>29.5</v>
      </c>
      <c r="M36" s="34">
        <v>29.77</v>
      </c>
      <c r="N36" s="34">
        <v>31.47</v>
      </c>
      <c r="O36" s="34">
        <v>29.79</v>
      </c>
      <c r="P36" s="34">
        <v>30.14</v>
      </c>
      <c r="Q36" s="34">
        <v>30.24</v>
      </c>
      <c r="R36" s="34">
        <v>31.92</v>
      </c>
      <c r="S36" s="34">
        <v>28.88</v>
      </c>
      <c r="T36" s="34">
        <v>30.97</v>
      </c>
      <c r="U36" s="34">
        <v>31.98</v>
      </c>
      <c r="V36" s="78">
        <v>30.42</v>
      </c>
      <c r="W36" s="34">
        <v>30.28</v>
      </c>
      <c r="X36" s="34">
        <v>30.01</v>
      </c>
      <c r="Y36" s="34">
        <v>29.71</v>
      </c>
      <c r="Z36" s="34">
        <v>30.12</v>
      </c>
      <c r="AA36" s="34">
        <v>31.14</v>
      </c>
      <c r="AB36" s="34">
        <v>29.94</v>
      </c>
      <c r="AC36" s="78">
        <v>30.04</v>
      </c>
      <c r="AD36" s="34">
        <v>29.17</v>
      </c>
      <c r="AE36" s="34">
        <v>31.76</v>
      </c>
      <c r="AF36" s="34">
        <v>30.41</v>
      </c>
      <c r="AG36" s="34">
        <v>29.79</v>
      </c>
      <c r="AH36" s="34">
        <v>30.76</v>
      </c>
      <c r="AI36" s="34">
        <v>29.19</v>
      </c>
      <c r="AJ36" s="34">
        <v>30.45</v>
      </c>
      <c r="AK36" s="34">
        <v>29.73</v>
      </c>
      <c r="AL36" s="34">
        <v>29.11</v>
      </c>
      <c r="AM36" s="34">
        <v>29.23</v>
      </c>
      <c r="AN36" s="34">
        <v>29.93</v>
      </c>
      <c r="AO36" s="34">
        <v>30.03</v>
      </c>
      <c r="AP36" s="34">
        <v>30</v>
      </c>
      <c r="AQ36" s="34">
        <v>29.46</v>
      </c>
      <c r="AR36" s="34">
        <v>29.5</v>
      </c>
      <c r="AS36" s="34">
        <v>29.75</v>
      </c>
      <c r="AT36" s="34">
        <v>29.57</v>
      </c>
      <c r="AU36" s="34">
        <v>30.45</v>
      </c>
      <c r="AV36" s="34">
        <v>29.45</v>
      </c>
      <c r="AW36" s="34">
        <v>28.81</v>
      </c>
      <c r="AX36" s="34">
        <v>30.08</v>
      </c>
      <c r="AY36" s="34">
        <v>30.83</v>
      </c>
      <c r="AZ36" s="34">
        <v>29.16</v>
      </c>
      <c r="BA36" s="32">
        <f t="shared" si="0"/>
        <v>30.075416666666666</v>
      </c>
      <c r="BB36" s="59">
        <f t="shared" si="1"/>
        <v>100</v>
      </c>
    </row>
    <row r="37" spans="1:54" s="31" customFormat="1" x14ac:dyDescent="0.25">
      <c r="A37" s="4">
        <v>40</v>
      </c>
      <c r="B37" s="24" t="s">
        <v>449</v>
      </c>
      <c r="C37" s="24" t="s">
        <v>257</v>
      </c>
      <c r="D37" s="24" t="s">
        <v>41</v>
      </c>
      <c r="E37" s="35">
        <v>26.49</v>
      </c>
      <c r="F37" s="35">
        <v>27.58</v>
      </c>
      <c r="G37" s="35">
        <v>27.05</v>
      </c>
      <c r="H37" s="35">
        <v>27.55</v>
      </c>
      <c r="I37" s="35">
        <v>27.53</v>
      </c>
      <c r="J37" s="35">
        <v>28.51</v>
      </c>
      <c r="K37" s="35">
        <v>26.62</v>
      </c>
      <c r="L37" s="35">
        <v>28.03</v>
      </c>
      <c r="M37" s="35">
        <v>27.85</v>
      </c>
      <c r="N37" s="35">
        <v>29.29</v>
      </c>
      <c r="O37" s="35">
        <v>26.99</v>
      </c>
      <c r="P37" s="35">
        <v>27</v>
      </c>
      <c r="Q37" s="35">
        <v>27.8</v>
      </c>
      <c r="R37" s="35">
        <v>28.9</v>
      </c>
      <c r="S37" s="35">
        <v>27.03</v>
      </c>
      <c r="T37" s="35">
        <v>28.65</v>
      </c>
      <c r="U37" s="35">
        <v>29.8</v>
      </c>
      <c r="V37" s="77">
        <v>26.26</v>
      </c>
      <c r="W37" s="35">
        <v>27.2</v>
      </c>
      <c r="X37" s="35">
        <v>27.01</v>
      </c>
      <c r="Y37" s="35">
        <v>26.81</v>
      </c>
      <c r="Z37" s="35">
        <v>27.43</v>
      </c>
      <c r="AA37" s="35">
        <v>28.22</v>
      </c>
      <c r="AB37" s="35">
        <v>26.26</v>
      </c>
      <c r="AC37" s="77">
        <v>25.19</v>
      </c>
      <c r="AD37" s="35">
        <v>26.67</v>
      </c>
      <c r="AE37" s="35">
        <v>29.52</v>
      </c>
      <c r="AF37" s="35">
        <v>28</v>
      </c>
      <c r="AG37" s="35">
        <v>27.1</v>
      </c>
      <c r="AH37" s="35">
        <v>27.48</v>
      </c>
      <c r="AI37" s="35">
        <v>26.98</v>
      </c>
      <c r="AJ37" s="35">
        <v>28.12</v>
      </c>
      <c r="AK37" s="35">
        <v>25.94</v>
      </c>
      <c r="AL37" s="35">
        <v>25.97</v>
      </c>
      <c r="AM37" s="35">
        <v>26.88</v>
      </c>
      <c r="AN37" s="35">
        <v>27.45</v>
      </c>
      <c r="AO37" s="35">
        <v>27.89</v>
      </c>
      <c r="AP37" s="35">
        <v>26.97</v>
      </c>
      <c r="AQ37" s="35">
        <v>26.11</v>
      </c>
      <c r="AR37" s="35">
        <v>26.09</v>
      </c>
      <c r="AS37" s="35">
        <v>26.8</v>
      </c>
      <c r="AT37" s="35">
        <v>26.57</v>
      </c>
      <c r="AU37" s="35">
        <v>28.63</v>
      </c>
      <c r="AV37" s="35">
        <v>26.85</v>
      </c>
      <c r="AW37" s="35">
        <v>26.11</v>
      </c>
      <c r="AX37" s="35">
        <v>26.55</v>
      </c>
      <c r="AY37" s="35">
        <v>26.75</v>
      </c>
      <c r="AZ37" s="35">
        <v>26.44</v>
      </c>
      <c r="BA37" s="32">
        <f t="shared" si="0"/>
        <v>27.26916666666666</v>
      </c>
      <c r="BB37" s="59">
        <f t="shared" si="1"/>
        <v>100</v>
      </c>
    </row>
    <row r="38" spans="1:54" s="31" customFormat="1" x14ac:dyDescent="0.25">
      <c r="A38" s="24">
        <v>42</v>
      </c>
      <c r="B38" s="24" t="s">
        <v>451</v>
      </c>
      <c r="C38" s="24" t="s">
        <v>259</v>
      </c>
      <c r="D38" s="24" t="s">
        <v>43</v>
      </c>
      <c r="E38" s="35">
        <v>30.32</v>
      </c>
      <c r="F38" s="35">
        <v>33.770000000000003</v>
      </c>
      <c r="G38" s="35">
        <v>31.72</v>
      </c>
      <c r="H38" s="35">
        <v>33.229999999999997</v>
      </c>
      <c r="I38" s="35">
        <v>31.66</v>
      </c>
      <c r="J38" s="35">
        <v>34.53</v>
      </c>
      <c r="K38" s="35">
        <v>30.76</v>
      </c>
      <c r="L38" s="35">
        <v>31.76</v>
      </c>
      <c r="M38" s="35">
        <v>32.11</v>
      </c>
      <c r="N38" s="35">
        <v>32.97</v>
      </c>
      <c r="O38" s="35">
        <v>31.02</v>
      </c>
      <c r="P38" s="35">
        <v>31.48</v>
      </c>
      <c r="Q38" s="35">
        <v>31.2</v>
      </c>
      <c r="R38" s="35">
        <v>32.89</v>
      </c>
      <c r="S38" s="35">
        <v>31.19</v>
      </c>
      <c r="T38" s="35">
        <v>34.01</v>
      </c>
      <c r="U38" s="35">
        <v>33.78</v>
      </c>
      <c r="V38" s="77">
        <v>32.19</v>
      </c>
      <c r="W38" s="35">
        <v>31.62</v>
      </c>
      <c r="X38" s="35">
        <v>31.18</v>
      </c>
      <c r="Y38" s="35">
        <v>31.47</v>
      </c>
      <c r="Z38" s="35">
        <v>31.64</v>
      </c>
      <c r="AA38" s="35">
        <v>32.29</v>
      </c>
      <c r="AB38" s="35">
        <v>31.79</v>
      </c>
      <c r="AC38" s="77">
        <v>31.44</v>
      </c>
      <c r="AD38" s="35">
        <v>30.97</v>
      </c>
      <c r="AE38" s="35">
        <v>33.18</v>
      </c>
      <c r="AF38" s="35">
        <v>32.799999999999997</v>
      </c>
      <c r="AG38" s="35">
        <v>31.97</v>
      </c>
      <c r="AH38" s="35">
        <v>31.77</v>
      </c>
      <c r="AI38" s="35">
        <v>31.08</v>
      </c>
      <c r="AJ38" s="35">
        <v>31.97</v>
      </c>
      <c r="AK38" s="35">
        <v>32.119999999999997</v>
      </c>
      <c r="AL38" s="35">
        <v>30.85</v>
      </c>
      <c r="AM38" s="35">
        <v>30.99</v>
      </c>
      <c r="AN38" s="35">
        <v>30.8</v>
      </c>
      <c r="AO38" s="35">
        <v>31.45</v>
      </c>
      <c r="AP38" s="35">
        <v>31.44</v>
      </c>
      <c r="AQ38" s="35">
        <v>30.01</v>
      </c>
      <c r="AR38" s="35">
        <v>31.49</v>
      </c>
      <c r="AS38" s="35">
        <v>31.57</v>
      </c>
      <c r="AT38" s="35">
        <v>32.21</v>
      </c>
      <c r="AU38" s="35">
        <v>31.5</v>
      </c>
      <c r="AV38" s="35">
        <v>30.43</v>
      </c>
      <c r="AW38" s="35">
        <v>30.42</v>
      </c>
      <c r="AX38" s="35">
        <v>31.07</v>
      </c>
      <c r="AY38" s="35">
        <v>31.6</v>
      </c>
      <c r="AZ38" s="35">
        <v>30.6</v>
      </c>
      <c r="BA38" s="72">
        <f>AVERAGE(E38:AZ38)</f>
        <v>31.756458333333324</v>
      </c>
      <c r="BB38" s="59">
        <f t="shared" si="1"/>
        <v>100</v>
      </c>
    </row>
    <row r="39" spans="1:54" s="31" customFormat="1" x14ac:dyDescent="0.25">
      <c r="A39" s="23">
        <v>43</v>
      </c>
      <c r="B39" s="23" t="s">
        <v>452</v>
      </c>
      <c r="C39" s="23" t="s">
        <v>260</v>
      </c>
      <c r="D39" s="23" t="s">
        <v>44</v>
      </c>
      <c r="E39" s="34">
        <v>30.54</v>
      </c>
      <c r="F39" s="34">
        <v>32.35</v>
      </c>
      <c r="G39" s="34">
        <v>31.59</v>
      </c>
      <c r="H39" s="34">
        <v>32.880000000000003</v>
      </c>
      <c r="I39" s="34">
        <v>31.45</v>
      </c>
      <c r="J39" s="34">
        <v>33.56</v>
      </c>
      <c r="K39" s="34">
        <v>30.76</v>
      </c>
      <c r="L39" s="34">
        <v>31.54</v>
      </c>
      <c r="M39" s="34">
        <v>32.450000000000003</v>
      </c>
      <c r="N39" s="34">
        <v>32.700000000000003</v>
      </c>
      <c r="O39" s="34">
        <v>31.01</v>
      </c>
      <c r="P39" s="34">
        <v>31.29</v>
      </c>
      <c r="Q39" s="34">
        <v>31.16</v>
      </c>
      <c r="R39" s="34">
        <v>33.020000000000003</v>
      </c>
      <c r="S39" s="34">
        <v>31.32</v>
      </c>
      <c r="T39" s="34">
        <v>34.659999999999997</v>
      </c>
      <c r="U39" s="34">
        <v>34.71</v>
      </c>
      <c r="V39" s="78">
        <v>31.98</v>
      </c>
      <c r="W39" s="34">
        <v>31.15</v>
      </c>
      <c r="X39" s="34">
        <v>31.14</v>
      </c>
      <c r="Y39" s="34">
        <v>31.14</v>
      </c>
      <c r="Z39" s="34">
        <v>31.63</v>
      </c>
      <c r="AA39" s="34">
        <v>32.47</v>
      </c>
      <c r="AB39" s="34">
        <v>31.51</v>
      </c>
      <c r="AC39" s="78">
        <v>31.19</v>
      </c>
      <c r="AD39" s="34">
        <v>30.95</v>
      </c>
      <c r="AE39" s="34">
        <v>33.909999999999997</v>
      </c>
      <c r="AF39" s="34">
        <v>32.75</v>
      </c>
      <c r="AG39" s="34">
        <v>31.61</v>
      </c>
      <c r="AH39" s="34">
        <v>32.29</v>
      </c>
      <c r="AI39" s="34">
        <v>31.34</v>
      </c>
      <c r="AJ39" s="34">
        <v>31.89</v>
      </c>
      <c r="AK39" s="34">
        <v>31.18</v>
      </c>
      <c r="AL39" s="34">
        <v>30.46</v>
      </c>
      <c r="AM39" s="34">
        <v>31.09</v>
      </c>
      <c r="AN39" s="34">
        <v>31.13</v>
      </c>
      <c r="AO39" s="34">
        <v>31.94</v>
      </c>
      <c r="AP39" s="34">
        <v>31.19</v>
      </c>
      <c r="AQ39" s="34">
        <v>30.23</v>
      </c>
      <c r="AR39" s="34">
        <v>31.07</v>
      </c>
      <c r="AS39" s="34">
        <v>31.76</v>
      </c>
      <c r="AT39" s="34">
        <v>31.84</v>
      </c>
      <c r="AU39" s="34">
        <v>32.29</v>
      </c>
      <c r="AV39" s="34">
        <v>30.58</v>
      </c>
      <c r="AW39" s="34">
        <v>30.59</v>
      </c>
      <c r="AX39" s="34">
        <v>30.79</v>
      </c>
      <c r="AY39" s="34">
        <v>31.32</v>
      </c>
      <c r="AZ39" s="34">
        <v>30.75</v>
      </c>
      <c r="BA39" s="32">
        <f t="shared" si="0"/>
        <v>31.711458333333329</v>
      </c>
      <c r="BB39" s="59">
        <f t="shared" si="1"/>
        <v>100</v>
      </c>
    </row>
    <row r="40" spans="1:54" s="31" customFormat="1" x14ac:dyDescent="0.25">
      <c r="A40" s="24">
        <v>44</v>
      </c>
      <c r="B40" s="24" t="s">
        <v>453</v>
      </c>
      <c r="C40" s="24" t="s">
        <v>261</v>
      </c>
      <c r="D40" s="24" t="s">
        <v>45</v>
      </c>
      <c r="E40" s="35">
        <v>32.08</v>
      </c>
      <c r="F40" s="35">
        <v>33.479999999999997</v>
      </c>
      <c r="G40" s="35">
        <v>32.340000000000003</v>
      </c>
      <c r="H40" s="35">
        <v>33.799999999999997</v>
      </c>
      <c r="I40" s="35">
        <v>33.17</v>
      </c>
      <c r="J40" s="35">
        <v>34.29</v>
      </c>
      <c r="K40" s="35">
        <v>32.65</v>
      </c>
      <c r="L40" s="35">
        <v>32.869999999999997</v>
      </c>
      <c r="M40" s="35">
        <v>33.43</v>
      </c>
      <c r="N40" s="63"/>
      <c r="O40" s="35">
        <v>32.31</v>
      </c>
      <c r="P40" s="35">
        <v>32.590000000000003</v>
      </c>
      <c r="Q40" s="35">
        <v>33.89</v>
      </c>
      <c r="R40" s="35">
        <v>34.229999999999997</v>
      </c>
      <c r="S40" s="35">
        <v>32.71</v>
      </c>
      <c r="T40" s="35">
        <v>34.01</v>
      </c>
      <c r="U40" s="35">
        <v>33.85</v>
      </c>
      <c r="V40" s="77">
        <v>31.55</v>
      </c>
      <c r="W40" s="35">
        <v>32.79</v>
      </c>
      <c r="X40" s="35">
        <v>32.69</v>
      </c>
      <c r="Y40" s="35">
        <v>32.32</v>
      </c>
      <c r="Z40" s="35">
        <v>34.049999999999997</v>
      </c>
      <c r="AA40" s="35">
        <v>33.32</v>
      </c>
      <c r="AB40" s="35">
        <v>32.590000000000003</v>
      </c>
      <c r="AC40" s="77">
        <v>31.31</v>
      </c>
      <c r="AD40" s="35">
        <v>31.91</v>
      </c>
      <c r="AE40" s="63"/>
      <c r="AF40" s="35">
        <v>34.07</v>
      </c>
      <c r="AG40" s="35">
        <v>33.33</v>
      </c>
      <c r="AH40" s="35">
        <v>33.270000000000003</v>
      </c>
      <c r="AI40" s="35">
        <v>32.51</v>
      </c>
      <c r="AJ40" s="35">
        <v>34.200000000000003</v>
      </c>
      <c r="AK40" s="35">
        <v>31.77</v>
      </c>
      <c r="AL40" s="35">
        <v>32</v>
      </c>
      <c r="AM40" s="35">
        <v>32.799999999999997</v>
      </c>
      <c r="AN40" s="35">
        <v>33.82</v>
      </c>
      <c r="AO40" s="35">
        <v>32.450000000000003</v>
      </c>
      <c r="AP40" s="35">
        <v>32.700000000000003</v>
      </c>
      <c r="AQ40" s="35">
        <v>31.74</v>
      </c>
      <c r="AR40" s="35">
        <v>32.24</v>
      </c>
      <c r="AS40" s="35">
        <v>33.47</v>
      </c>
      <c r="AT40" s="35">
        <v>32.340000000000003</v>
      </c>
      <c r="AU40" s="35">
        <v>33.9</v>
      </c>
      <c r="AV40" s="35">
        <v>32.67</v>
      </c>
      <c r="AW40" s="35">
        <v>31.28</v>
      </c>
      <c r="AX40" s="35">
        <v>32.04</v>
      </c>
      <c r="AY40" s="35">
        <v>34.44</v>
      </c>
      <c r="AZ40" s="35">
        <v>31.85</v>
      </c>
      <c r="BA40" s="32">
        <f t="shared" si="0"/>
        <v>32.893913043478257</v>
      </c>
      <c r="BB40" s="59">
        <f t="shared" si="1"/>
        <v>95.833333333333343</v>
      </c>
    </row>
    <row r="41" spans="1:54" s="31" customFormat="1" x14ac:dyDescent="0.25">
      <c r="A41" s="23">
        <v>45</v>
      </c>
      <c r="B41" s="23" t="s">
        <v>454</v>
      </c>
      <c r="C41" s="23" t="s">
        <v>262</v>
      </c>
      <c r="D41" s="23" t="s">
        <v>46</v>
      </c>
      <c r="E41" s="34">
        <v>26.47</v>
      </c>
      <c r="F41" s="34">
        <v>27.63</v>
      </c>
      <c r="G41" s="34">
        <v>26.95</v>
      </c>
      <c r="H41" s="34">
        <v>27.15</v>
      </c>
      <c r="I41" s="34">
        <v>27.14</v>
      </c>
      <c r="J41" s="34">
        <v>28.78</v>
      </c>
      <c r="K41" s="34">
        <v>26.22</v>
      </c>
      <c r="L41" s="34">
        <v>27.65</v>
      </c>
      <c r="M41" s="34">
        <v>28.05</v>
      </c>
      <c r="N41" s="34">
        <v>28.92</v>
      </c>
      <c r="O41" s="34">
        <v>26.74</v>
      </c>
      <c r="P41" s="34">
        <v>26.98</v>
      </c>
      <c r="Q41" s="34">
        <v>27.6</v>
      </c>
      <c r="R41" s="34">
        <v>29</v>
      </c>
      <c r="S41" s="34">
        <v>27.11</v>
      </c>
      <c r="T41" s="34">
        <v>28.06</v>
      </c>
      <c r="U41" s="34">
        <v>29</v>
      </c>
      <c r="V41" s="78">
        <v>25.44</v>
      </c>
      <c r="W41" s="34">
        <v>27.08</v>
      </c>
      <c r="X41" s="34">
        <v>26.83</v>
      </c>
      <c r="Y41" s="34">
        <v>26.9</v>
      </c>
      <c r="Z41" s="34">
        <v>26.93</v>
      </c>
      <c r="AA41" s="34">
        <v>27.98</v>
      </c>
      <c r="AB41" s="34">
        <v>26.07</v>
      </c>
      <c r="AC41" s="78">
        <v>25.05</v>
      </c>
      <c r="AD41" s="34">
        <v>26.62</v>
      </c>
      <c r="AE41" s="34">
        <v>29.18</v>
      </c>
      <c r="AF41" s="34">
        <v>27.94</v>
      </c>
      <c r="AG41" s="34">
        <v>27.08</v>
      </c>
      <c r="AH41" s="34">
        <v>27.68</v>
      </c>
      <c r="AI41" s="34">
        <v>26.69</v>
      </c>
      <c r="AJ41" s="34">
        <v>28.06</v>
      </c>
      <c r="AK41" s="34">
        <v>25.87</v>
      </c>
      <c r="AL41" s="34">
        <v>25.93</v>
      </c>
      <c r="AM41" s="34">
        <v>26.87</v>
      </c>
      <c r="AN41" s="34">
        <v>27.42</v>
      </c>
      <c r="AO41" s="34">
        <v>27.3</v>
      </c>
      <c r="AP41" s="34">
        <v>26.66</v>
      </c>
      <c r="AQ41" s="34">
        <v>25.85</v>
      </c>
      <c r="AR41" s="34">
        <v>26.44</v>
      </c>
      <c r="AS41" s="34">
        <v>27.17</v>
      </c>
      <c r="AT41" s="34">
        <v>26.86</v>
      </c>
      <c r="AU41" s="34">
        <v>28.14</v>
      </c>
      <c r="AV41" s="34">
        <v>26.57</v>
      </c>
      <c r="AW41" s="34">
        <v>26.05</v>
      </c>
      <c r="AX41" s="34">
        <v>26.47</v>
      </c>
      <c r="AY41" s="34">
        <v>26.7</v>
      </c>
      <c r="AZ41" s="34">
        <v>26.31</v>
      </c>
      <c r="BA41" s="32">
        <f t="shared" si="0"/>
        <v>27.11645833333333</v>
      </c>
      <c r="BB41" s="59">
        <f t="shared" si="1"/>
        <v>100</v>
      </c>
    </row>
    <row r="42" spans="1:54" s="31" customFormat="1" x14ac:dyDescent="0.25">
      <c r="A42" s="24">
        <v>46</v>
      </c>
      <c r="B42" s="24" t="s">
        <v>455</v>
      </c>
      <c r="C42" s="24" t="s">
        <v>263</v>
      </c>
      <c r="D42" s="24" t="s">
        <v>47</v>
      </c>
      <c r="E42" s="35">
        <v>25.07</v>
      </c>
      <c r="F42" s="35">
        <v>26.42</v>
      </c>
      <c r="G42" s="35">
        <v>25.56</v>
      </c>
      <c r="H42" s="35">
        <v>26.12</v>
      </c>
      <c r="I42" s="35">
        <v>26.43</v>
      </c>
      <c r="J42" s="35">
        <v>27.43</v>
      </c>
      <c r="K42" s="35">
        <v>24.95</v>
      </c>
      <c r="L42" s="35">
        <v>26.68</v>
      </c>
      <c r="M42" s="35">
        <v>26.65</v>
      </c>
      <c r="N42" s="35">
        <v>27.81</v>
      </c>
      <c r="O42" s="35">
        <v>25.94</v>
      </c>
      <c r="P42" s="35">
        <v>26</v>
      </c>
      <c r="Q42" s="35">
        <v>26.61</v>
      </c>
      <c r="R42" s="35">
        <v>28.03</v>
      </c>
      <c r="S42" s="35">
        <v>26</v>
      </c>
      <c r="T42" s="35">
        <v>26.99</v>
      </c>
      <c r="U42" s="35">
        <v>28.06</v>
      </c>
      <c r="V42" s="77">
        <v>24.74</v>
      </c>
      <c r="W42" s="35">
        <v>26</v>
      </c>
      <c r="X42" s="35">
        <v>25.87</v>
      </c>
      <c r="Y42" s="35">
        <v>25.51</v>
      </c>
      <c r="Z42" s="35">
        <v>25.82</v>
      </c>
      <c r="AA42" s="35">
        <v>27.43</v>
      </c>
      <c r="AB42" s="35">
        <v>25.7</v>
      </c>
      <c r="AC42" s="77">
        <v>24.05</v>
      </c>
      <c r="AD42" s="35">
        <v>25.47</v>
      </c>
      <c r="AE42" s="35">
        <v>28.27</v>
      </c>
      <c r="AF42" s="35">
        <v>27.06</v>
      </c>
      <c r="AG42" s="35">
        <v>26.26</v>
      </c>
      <c r="AH42" s="35">
        <v>26.54</v>
      </c>
      <c r="AI42" s="35">
        <v>25.74</v>
      </c>
      <c r="AJ42" s="35">
        <v>26.98</v>
      </c>
      <c r="AK42" s="35">
        <v>24.9</v>
      </c>
      <c r="AL42" s="35">
        <v>25</v>
      </c>
      <c r="AM42" s="35">
        <v>25.43</v>
      </c>
      <c r="AN42" s="35">
        <v>25.96</v>
      </c>
      <c r="AO42" s="35">
        <v>26.05</v>
      </c>
      <c r="AP42" s="35">
        <v>25.31</v>
      </c>
      <c r="AQ42" s="35">
        <v>24.61</v>
      </c>
      <c r="AR42" s="35">
        <v>24.77</v>
      </c>
      <c r="AS42" s="35">
        <v>25.35</v>
      </c>
      <c r="AT42" s="35">
        <v>25.13</v>
      </c>
      <c r="AU42" s="35">
        <v>27</v>
      </c>
      <c r="AV42" s="35">
        <v>25.31</v>
      </c>
      <c r="AW42" s="35">
        <v>24.64</v>
      </c>
      <c r="AX42" s="35">
        <v>24.96</v>
      </c>
      <c r="AY42" s="35">
        <v>25.49</v>
      </c>
      <c r="AZ42" s="35">
        <v>24.76</v>
      </c>
      <c r="BA42" s="32">
        <f t="shared" si="0"/>
        <v>25.976249999999997</v>
      </c>
      <c r="BB42" s="59">
        <f t="shared" si="1"/>
        <v>100</v>
      </c>
    </row>
    <row r="43" spans="1:54" s="31" customFormat="1" x14ac:dyDescent="0.25">
      <c r="A43" s="23">
        <v>47</v>
      </c>
      <c r="B43" s="23" t="s">
        <v>456</v>
      </c>
      <c r="C43" s="23" t="s">
        <v>264</v>
      </c>
      <c r="D43" s="23" t="s">
        <v>48</v>
      </c>
      <c r="E43" s="34">
        <v>29.65</v>
      </c>
      <c r="F43" s="34">
        <v>31.81</v>
      </c>
      <c r="G43" s="34">
        <v>30.72</v>
      </c>
      <c r="H43" s="34">
        <v>31.73</v>
      </c>
      <c r="I43" s="34">
        <v>31.69</v>
      </c>
      <c r="J43" s="34">
        <v>32.76</v>
      </c>
      <c r="K43" s="34">
        <v>29.56</v>
      </c>
      <c r="L43" s="34">
        <v>32.049999999999997</v>
      </c>
      <c r="M43" s="34">
        <v>31.86</v>
      </c>
      <c r="N43" s="34">
        <v>33.770000000000003</v>
      </c>
      <c r="O43" s="34">
        <v>31.13</v>
      </c>
      <c r="P43" s="34">
        <v>31.18</v>
      </c>
      <c r="Q43" s="34">
        <v>30.21</v>
      </c>
      <c r="R43" s="34">
        <v>33.35</v>
      </c>
      <c r="S43" s="34">
        <v>30.1</v>
      </c>
      <c r="T43" s="34">
        <v>32.74</v>
      </c>
      <c r="U43" s="34">
        <v>34.07</v>
      </c>
      <c r="V43" s="78">
        <v>31.25</v>
      </c>
      <c r="W43" s="34">
        <v>30.25</v>
      </c>
      <c r="X43" s="34">
        <v>30.61</v>
      </c>
      <c r="Y43" s="34">
        <v>31.01</v>
      </c>
      <c r="Z43" s="34">
        <v>30.86</v>
      </c>
      <c r="AA43" s="34">
        <v>32.200000000000003</v>
      </c>
      <c r="AB43" s="34">
        <v>31.47</v>
      </c>
      <c r="AC43" s="78">
        <v>30.65</v>
      </c>
      <c r="AD43" s="34">
        <v>30.23</v>
      </c>
      <c r="AE43" s="34">
        <v>33.54</v>
      </c>
      <c r="AF43" s="34">
        <v>31.97</v>
      </c>
      <c r="AG43" s="34">
        <v>31.63</v>
      </c>
      <c r="AH43" s="34">
        <v>31.75</v>
      </c>
      <c r="AI43" s="34">
        <v>29.93</v>
      </c>
      <c r="AJ43" s="34">
        <v>31.64</v>
      </c>
      <c r="AK43" s="34">
        <v>30.66</v>
      </c>
      <c r="AL43" s="34">
        <v>29.81</v>
      </c>
      <c r="AM43" s="34">
        <v>30.68</v>
      </c>
      <c r="AN43" s="34">
        <v>31.04</v>
      </c>
      <c r="AO43" s="34">
        <v>31.12</v>
      </c>
      <c r="AP43" s="34">
        <v>30.95</v>
      </c>
      <c r="AQ43" s="34">
        <v>29.74</v>
      </c>
      <c r="AR43" s="34">
        <v>30.78</v>
      </c>
      <c r="AS43" s="34">
        <v>31.32</v>
      </c>
      <c r="AT43" s="34">
        <v>31.01</v>
      </c>
      <c r="AU43" s="34">
        <v>30.85</v>
      </c>
      <c r="AV43" s="34">
        <v>29.98</v>
      </c>
      <c r="AW43" s="34">
        <v>30.31</v>
      </c>
      <c r="AX43" s="34">
        <v>31.03</v>
      </c>
      <c r="AY43" s="34">
        <v>31.76</v>
      </c>
      <c r="AZ43" s="34">
        <v>31.49</v>
      </c>
      <c r="BA43" s="32">
        <f t="shared" si="0"/>
        <v>31.247916666666658</v>
      </c>
      <c r="BB43" s="59">
        <f t="shared" si="1"/>
        <v>100</v>
      </c>
    </row>
    <row r="44" spans="1:54" s="31" customFormat="1" x14ac:dyDescent="0.25">
      <c r="A44" s="24">
        <v>48</v>
      </c>
      <c r="B44" s="24" t="s">
        <v>457</v>
      </c>
      <c r="C44" s="24" t="s">
        <v>265</v>
      </c>
      <c r="D44" s="24" t="s">
        <v>49</v>
      </c>
      <c r="E44" s="35">
        <v>31.56</v>
      </c>
      <c r="F44" s="35">
        <v>32.35</v>
      </c>
      <c r="G44" s="35">
        <v>31.25</v>
      </c>
      <c r="H44" s="35">
        <v>32.270000000000003</v>
      </c>
      <c r="I44" s="35">
        <v>32.96</v>
      </c>
      <c r="J44" s="35">
        <v>33.200000000000003</v>
      </c>
      <c r="K44" s="35">
        <v>31.12</v>
      </c>
      <c r="L44" s="35">
        <v>32.229999999999997</v>
      </c>
      <c r="M44" s="35">
        <v>32.729999999999997</v>
      </c>
      <c r="N44" s="35">
        <v>34.19</v>
      </c>
      <c r="O44" s="35">
        <v>31.14</v>
      </c>
      <c r="P44" s="35">
        <v>31.99</v>
      </c>
      <c r="Q44" s="35">
        <v>32.54</v>
      </c>
      <c r="R44" s="35">
        <v>34.32</v>
      </c>
      <c r="S44" s="35">
        <v>32.14</v>
      </c>
      <c r="T44" s="35">
        <v>33.01</v>
      </c>
      <c r="U44" s="35">
        <v>34.44</v>
      </c>
      <c r="V44" s="77">
        <v>30.69</v>
      </c>
      <c r="W44" s="35">
        <v>31.64</v>
      </c>
      <c r="X44" s="35">
        <v>31.93</v>
      </c>
      <c r="Y44" s="35">
        <v>31.62</v>
      </c>
      <c r="Z44" s="35">
        <v>31.64</v>
      </c>
      <c r="AA44" s="35">
        <v>32.729999999999997</v>
      </c>
      <c r="AB44" s="35">
        <v>31.59</v>
      </c>
      <c r="AC44" s="77">
        <v>30.46</v>
      </c>
      <c r="AD44" s="35">
        <v>31.56</v>
      </c>
      <c r="AE44" s="35">
        <v>34.64</v>
      </c>
      <c r="AF44" s="35">
        <v>33.11</v>
      </c>
      <c r="AG44" s="35">
        <v>31.95</v>
      </c>
      <c r="AH44" s="35">
        <v>32.28</v>
      </c>
      <c r="AI44" s="35">
        <v>31.59</v>
      </c>
      <c r="AJ44" s="35">
        <v>32.979999999999997</v>
      </c>
      <c r="AK44" s="35">
        <v>30.7</v>
      </c>
      <c r="AL44" s="35">
        <v>31.48</v>
      </c>
      <c r="AM44" s="35">
        <v>32</v>
      </c>
      <c r="AN44" s="35">
        <v>32.28</v>
      </c>
      <c r="AO44" s="35">
        <v>31.58</v>
      </c>
      <c r="AP44" s="35">
        <v>31.7</v>
      </c>
      <c r="AQ44" s="35">
        <v>31</v>
      </c>
      <c r="AR44" s="35">
        <v>31.48</v>
      </c>
      <c r="AS44" s="35">
        <v>31.88</v>
      </c>
      <c r="AT44" s="35">
        <v>31.88</v>
      </c>
      <c r="AU44" s="35">
        <v>32.909999999999997</v>
      </c>
      <c r="AV44" s="35">
        <v>32.29</v>
      </c>
      <c r="AW44" s="35">
        <v>31.32</v>
      </c>
      <c r="AX44" s="35">
        <v>31.48</v>
      </c>
      <c r="AY44" s="35">
        <v>31.7</v>
      </c>
      <c r="AZ44" s="35">
        <v>31</v>
      </c>
      <c r="BA44" s="32">
        <f t="shared" si="0"/>
        <v>32.094375000000007</v>
      </c>
      <c r="BB44" s="59">
        <f t="shared" si="1"/>
        <v>100</v>
      </c>
    </row>
    <row r="45" spans="1:54" x14ac:dyDescent="0.25">
      <c r="A45" s="23">
        <v>49</v>
      </c>
      <c r="B45" s="23" t="s">
        <v>458</v>
      </c>
      <c r="C45" s="23" t="s">
        <v>266</v>
      </c>
      <c r="D45" s="23" t="s">
        <v>50</v>
      </c>
      <c r="E45" s="34">
        <v>30.78</v>
      </c>
      <c r="F45" s="34">
        <v>33.81</v>
      </c>
      <c r="G45" s="34">
        <v>31.91</v>
      </c>
      <c r="H45" s="34">
        <v>34.630000000000003</v>
      </c>
      <c r="I45" s="34">
        <v>32.68</v>
      </c>
      <c r="J45" s="34">
        <v>33.19</v>
      </c>
      <c r="K45" s="34">
        <v>31.61</v>
      </c>
      <c r="L45" s="34">
        <v>32.96</v>
      </c>
      <c r="M45" s="34">
        <v>33.01</v>
      </c>
      <c r="N45" s="34">
        <v>33.83</v>
      </c>
      <c r="O45" s="34">
        <v>31.77</v>
      </c>
      <c r="P45" s="34">
        <v>31.68</v>
      </c>
      <c r="Q45" s="34">
        <v>32.659999999999997</v>
      </c>
      <c r="R45" s="34">
        <v>34.659999999999997</v>
      </c>
      <c r="S45" s="34">
        <v>31.63</v>
      </c>
      <c r="T45" s="34">
        <v>33.630000000000003</v>
      </c>
      <c r="U45" s="34">
        <v>34.729999999999997</v>
      </c>
      <c r="V45" s="78">
        <v>32.729999999999997</v>
      </c>
      <c r="W45" s="34">
        <v>32.520000000000003</v>
      </c>
      <c r="X45" s="34">
        <v>31.92</v>
      </c>
      <c r="Y45" s="34">
        <v>32.159999999999997</v>
      </c>
      <c r="Z45" s="34">
        <v>32.56</v>
      </c>
      <c r="AA45" s="34">
        <v>33.74</v>
      </c>
      <c r="AB45" s="34">
        <v>32.72</v>
      </c>
      <c r="AC45" s="78">
        <v>33.049999999999997</v>
      </c>
      <c r="AD45" s="34">
        <v>32.11</v>
      </c>
      <c r="AE45" s="34">
        <v>34.119999999999997</v>
      </c>
      <c r="AF45" s="34">
        <v>33.130000000000003</v>
      </c>
      <c r="AG45" s="34">
        <v>33.04</v>
      </c>
      <c r="AH45" s="34">
        <v>32.76</v>
      </c>
      <c r="AI45" s="34">
        <v>31.73</v>
      </c>
      <c r="AJ45" s="34">
        <v>33.24</v>
      </c>
      <c r="AK45" s="34">
        <v>32.479999999999997</v>
      </c>
      <c r="AL45" s="34">
        <v>31.93</v>
      </c>
      <c r="AM45" s="34">
        <v>31.69</v>
      </c>
      <c r="AN45" s="34">
        <v>31.92</v>
      </c>
      <c r="AO45" s="34">
        <v>31.45</v>
      </c>
      <c r="AP45" s="34">
        <v>31.28</v>
      </c>
      <c r="AQ45" s="34">
        <v>30.53</v>
      </c>
      <c r="AR45" s="34">
        <v>32.200000000000003</v>
      </c>
      <c r="AS45" s="34">
        <v>32.06</v>
      </c>
      <c r="AT45" s="34">
        <v>32.42</v>
      </c>
      <c r="AU45" s="34">
        <v>31.75</v>
      </c>
      <c r="AV45" s="34">
        <v>30.29</v>
      </c>
      <c r="AW45" s="34">
        <v>30.76</v>
      </c>
      <c r="AX45" s="34">
        <v>31.6</v>
      </c>
      <c r="AY45" s="34">
        <v>33.020000000000003</v>
      </c>
      <c r="AZ45" s="34">
        <v>31.76</v>
      </c>
      <c r="BA45" s="32">
        <f t="shared" si="0"/>
        <v>32.454999999999998</v>
      </c>
      <c r="BB45" s="59">
        <f t="shared" si="1"/>
        <v>100</v>
      </c>
    </row>
    <row r="46" spans="1:54" x14ac:dyDescent="0.25">
      <c r="A46" s="24">
        <v>50</v>
      </c>
      <c r="B46" s="24" t="s">
        <v>459</v>
      </c>
      <c r="C46" s="24" t="s">
        <v>267</v>
      </c>
      <c r="D46" s="24" t="s">
        <v>51</v>
      </c>
      <c r="E46" s="35">
        <v>30.61</v>
      </c>
      <c r="F46" s="35">
        <v>30.72</v>
      </c>
      <c r="G46" s="35">
        <v>30.18</v>
      </c>
      <c r="H46" s="35">
        <v>31.24</v>
      </c>
      <c r="I46" s="35">
        <v>30.98</v>
      </c>
      <c r="J46" s="35">
        <v>32.08</v>
      </c>
      <c r="K46" s="35">
        <v>30.57</v>
      </c>
      <c r="L46" s="35">
        <v>32</v>
      </c>
      <c r="M46" s="35">
        <v>31.1</v>
      </c>
      <c r="N46" s="35">
        <v>32.81</v>
      </c>
      <c r="O46" s="35">
        <v>29.96</v>
      </c>
      <c r="P46" s="35">
        <v>30.8</v>
      </c>
      <c r="Q46" s="35">
        <v>32.74</v>
      </c>
      <c r="R46" s="35">
        <v>32.86</v>
      </c>
      <c r="S46" s="35">
        <v>31.17</v>
      </c>
      <c r="T46" s="35">
        <v>31.21</v>
      </c>
      <c r="U46" s="35">
        <v>31.91</v>
      </c>
      <c r="V46" s="77">
        <v>29.95</v>
      </c>
      <c r="W46" s="35">
        <v>31.29</v>
      </c>
      <c r="X46" s="35">
        <v>30.81</v>
      </c>
      <c r="Y46" s="35">
        <v>30.76</v>
      </c>
      <c r="Z46" s="35">
        <v>30.93</v>
      </c>
      <c r="AA46" s="35">
        <v>31.85</v>
      </c>
      <c r="AB46" s="35">
        <v>30.8</v>
      </c>
      <c r="AC46" s="77">
        <v>29.55</v>
      </c>
      <c r="AD46" s="35">
        <v>30.34</v>
      </c>
      <c r="AE46" s="35">
        <v>32.75</v>
      </c>
      <c r="AF46" s="35">
        <v>31.66</v>
      </c>
      <c r="AG46" s="35">
        <v>30.57</v>
      </c>
      <c r="AH46" s="35">
        <v>31.22</v>
      </c>
      <c r="AI46" s="35">
        <v>30.21</v>
      </c>
      <c r="AJ46" s="35">
        <v>31.54</v>
      </c>
      <c r="AK46" s="35">
        <v>29.64</v>
      </c>
      <c r="AL46" s="35">
        <v>29.85</v>
      </c>
      <c r="AM46" s="35">
        <v>30.11</v>
      </c>
      <c r="AN46" s="35">
        <v>30.65</v>
      </c>
      <c r="AO46" s="35">
        <v>29.28</v>
      </c>
      <c r="AP46" s="35">
        <v>29.56</v>
      </c>
      <c r="AQ46" s="35">
        <v>29.55</v>
      </c>
      <c r="AR46" s="35">
        <v>29.74</v>
      </c>
      <c r="AS46" s="35">
        <v>29.71</v>
      </c>
      <c r="AT46" s="35">
        <v>29.84</v>
      </c>
      <c r="AU46" s="35">
        <v>32.130000000000003</v>
      </c>
      <c r="AV46" s="35">
        <v>30.53</v>
      </c>
      <c r="AW46" s="35">
        <v>30.33</v>
      </c>
      <c r="AX46" s="35">
        <v>27.93</v>
      </c>
      <c r="AY46" s="35">
        <v>30.85</v>
      </c>
      <c r="AZ46" s="35">
        <v>30.05</v>
      </c>
      <c r="BA46" s="32">
        <f t="shared" si="0"/>
        <v>30.76916666666666</v>
      </c>
      <c r="BB46" s="59">
        <f t="shared" si="1"/>
        <v>100</v>
      </c>
    </row>
    <row r="47" spans="1:54" x14ac:dyDescent="0.25">
      <c r="A47" s="24">
        <v>52</v>
      </c>
      <c r="B47" s="24" t="s">
        <v>461</v>
      </c>
      <c r="C47" s="24" t="s">
        <v>269</v>
      </c>
      <c r="D47" s="24" t="s">
        <v>52</v>
      </c>
      <c r="E47" s="35">
        <v>30.84</v>
      </c>
      <c r="F47" s="35">
        <v>31.19</v>
      </c>
      <c r="G47" s="35">
        <v>30.7</v>
      </c>
      <c r="H47" s="35">
        <v>30.86</v>
      </c>
      <c r="I47" s="35">
        <v>31.18</v>
      </c>
      <c r="J47" s="35">
        <v>32.21</v>
      </c>
      <c r="K47" s="35">
        <v>29.98</v>
      </c>
      <c r="L47" s="35">
        <v>31.55</v>
      </c>
      <c r="M47" s="35">
        <v>31.47</v>
      </c>
      <c r="N47" s="35">
        <v>32.56</v>
      </c>
      <c r="O47" s="35">
        <v>30.56</v>
      </c>
      <c r="P47" s="35">
        <v>30.63</v>
      </c>
      <c r="Q47" s="35">
        <v>31.24</v>
      </c>
      <c r="R47" s="35">
        <v>33.69</v>
      </c>
      <c r="S47" s="35">
        <v>30.84</v>
      </c>
      <c r="T47" s="35">
        <v>31.64</v>
      </c>
      <c r="U47" s="35">
        <v>33.28</v>
      </c>
      <c r="V47" s="77">
        <v>29.53</v>
      </c>
      <c r="W47" s="35">
        <v>30.61</v>
      </c>
      <c r="X47" s="35">
        <v>31.14</v>
      </c>
      <c r="Y47" s="35">
        <v>30.83</v>
      </c>
      <c r="Z47" s="35">
        <v>30.69</v>
      </c>
      <c r="AA47" s="35">
        <v>32.32</v>
      </c>
      <c r="AB47" s="35">
        <v>30.12</v>
      </c>
      <c r="AC47" s="77">
        <v>28.95</v>
      </c>
      <c r="AD47" s="35">
        <v>30.3</v>
      </c>
      <c r="AE47" s="35">
        <v>32.25</v>
      </c>
      <c r="AF47" s="35">
        <v>31.46</v>
      </c>
      <c r="AG47" s="35">
        <v>31.2</v>
      </c>
      <c r="AH47" s="35">
        <v>31.69</v>
      </c>
      <c r="AI47" s="35">
        <v>30.25</v>
      </c>
      <c r="AJ47" s="35">
        <v>31.45</v>
      </c>
      <c r="AK47" s="35">
        <v>29.59</v>
      </c>
      <c r="AL47" s="35">
        <v>30.03</v>
      </c>
      <c r="AM47" s="35">
        <v>30.63</v>
      </c>
      <c r="AN47" s="35">
        <v>30.89</v>
      </c>
      <c r="AO47" s="35">
        <v>30.78</v>
      </c>
      <c r="AP47" s="35">
        <v>30.02</v>
      </c>
      <c r="AQ47" s="35">
        <v>30.11</v>
      </c>
      <c r="AR47" s="35">
        <v>29.69</v>
      </c>
      <c r="AS47" s="35">
        <v>30.03</v>
      </c>
      <c r="AT47" s="35">
        <v>30.63</v>
      </c>
      <c r="AU47" s="35">
        <v>32.799999999999997</v>
      </c>
      <c r="AV47" s="35">
        <v>30.66</v>
      </c>
      <c r="AW47" s="35">
        <v>29.95</v>
      </c>
      <c r="AX47" s="35">
        <v>29.7</v>
      </c>
      <c r="AY47" s="35">
        <v>30.32</v>
      </c>
      <c r="AZ47" s="35">
        <v>29.78</v>
      </c>
      <c r="BA47" s="32">
        <f t="shared" si="0"/>
        <v>30.892083333333343</v>
      </c>
      <c r="BB47" s="59">
        <f t="shared" si="1"/>
        <v>100</v>
      </c>
    </row>
    <row r="48" spans="1:54" x14ac:dyDescent="0.25">
      <c r="A48" s="23">
        <v>53</v>
      </c>
      <c r="B48" s="23" t="s">
        <v>462</v>
      </c>
      <c r="C48" s="23" t="s">
        <v>270</v>
      </c>
      <c r="D48" s="23" t="s">
        <v>53</v>
      </c>
      <c r="E48" s="34">
        <v>20.440000000000001</v>
      </c>
      <c r="F48" s="34">
        <v>20.75</v>
      </c>
      <c r="G48" s="34">
        <v>20.53</v>
      </c>
      <c r="H48" s="34">
        <v>20.28</v>
      </c>
      <c r="I48" s="34">
        <v>20.91</v>
      </c>
      <c r="J48" s="34">
        <v>21.81</v>
      </c>
      <c r="K48" s="34">
        <v>19.55</v>
      </c>
      <c r="L48" s="34">
        <v>21.17</v>
      </c>
      <c r="M48" s="34">
        <v>21.14</v>
      </c>
      <c r="N48" s="34">
        <v>22.7</v>
      </c>
      <c r="O48" s="34">
        <v>20.5</v>
      </c>
      <c r="P48" s="34">
        <v>20.61</v>
      </c>
      <c r="Q48" s="34">
        <v>22.16</v>
      </c>
      <c r="R48" s="34">
        <v>22.62</v>
      </c>
      <c r="S48" s="34">
        <v>21.13</v>
      </c>
      <c r="T48" s="34">
        <v>21.25</v>
      </c>
      <c r="U48" s="34">
        <v>22.24</v>
      </c>
      <c r="V48" s="78">
        <v>18.25</v>
      </c>
      <c r="W48" s="34">
        <v>20.81</v>
      </c>
      <c r="X48" s="34">
        <v>20.51</v>
      </c>
      <c r="Y48" s="34">
        <v>20.11</v>
      </c>
      <c r="Z48" s="34">
        <v>20.56</v>
      </c>
      <c r="AA48" s="34">
        <v>22.05</v>
      </c>
      <c r="AB48" s="34">
        <v>19.690000000000001</v>
      </c>
      <c r="AC48" s="78">
        <v>17.79</v>
      </c>
      <c r="AD48" s="34">
        <v>19.920000000000002</v>
      </c>
      <c r="AE48" s="34">
        <v>23.14</v>
      </c>
      <c r="AF48" s="34">
        <v>21.6</v>
      </c>
      <c r="AG48" s="34">
        <v>20.440000000000001</v>
      </c>
      <c r="AH48" s="34">
        <v>20.56</v>
      </c>
      <c r="AI48" s="34">
        <v>20.51</v>
      </c>
      <c r="AJ48" s="34">
        <v>21.68</v>
      </c>
      <c r="AK48" s="34">
        <v>18.87</v>
      </c>
      <c r="AL48" s="34">
        <v>19.27</v>
      </c>
      <c r="AM48" s="34">
        <v>20.6</v>
      </c>
      <c r="AN48" s="34">
        <v>21.16</v>
      </c>
      <c r="AO48" s="34">
        <v>21.48</v>
      </c>
      <c r="AP48" s="34">
        <v>20.11</v>
      </c>
      <c r="AQ48" s="34">
        <v>19.72</v>
      </c>
      <c r="AR48" s="34">
        <v>19.5</v>
      </c>
      <c r="AS48" s="34">
        <v>20.25</v>
      </c>
      <c r="AT48" s="34">
        <v>19.98</v>
      </c>
      <c r="AU48" s="34">
        <v>22.89</v>
      </c>
      <c r="AV48" s="34">
        <v>20.64</v>
      </c>
      <c r="AW48" s="34">
        <v>19.52</v>
      </c>
      <c r="AX48" s="34">
        <v>19.68</v>
      </c>
      <c r="AY48" s="34">
        <v>19.739999999999998</v>
      </c>
      <c r="AZ48" s="34">
        <v>19.57</v>
      </c>
      <c r="BA48" s="32">
        <f t="shared" si="0"/>
        <v>20.633125</v>
      </c>
      <c r="BB48" s="59">
        <f t="shared" si="1"/>
        <v>100</v>
      </c>
    </row>
    <row r="49" spans="1:54" x14ac:dyDescent="0.25">
      <c r="A49" s="24">
        <v>54</v>
      </c>
      <c r="B49" s="24" t="s">
        <v>463</v>
      </c>
      <c r="C49" s="24" t="s">
        <v>271</v>
      </c>
      <c r="D49" s="24" t="s">
        <v>54</v>
      </c>
      <c r="E49" s="35">
        <v>32.49</v>
      </c>
      <c r="F49" s="35">
        <v>33.909999999999997</v>
      </c>
      <c r="G49" s="35">
        <v>33.47</v>
      </c>
      <c r="H49" s="67"/>
      <c r="I49" s="35">
        <v>34.380000000000003</v>
      </c>
      <c r="J49" s="63"/>
      <c r="K49" s="35">
        <v>33.15</v>
      </c>
      <c r="L49" s="35">
        <v>33.35</v>
      </c>
      <c r="M49" s="63"/>
      <c r="N49" s="35">
        <v>34.54</v>
      </c>
      <c r="O49" s="35">
        <v>33.07</v>
      </c>
      <c r="P49" s="35">
        <v>34.119999999999997</v>
      </c>
      <c r="Q49" s="35">
        <v>34.74</v>
      </c>
      <c r="R49" s="63"/>
      <c r="S49" s="35">
        <v>34.479999999999997</v>
      </c>
      <c r="T49" s="63"/>
      <c r="U49" s="67"/>
      <c r="V49" s="77">
        <v>34.53</v>
      </c>
      <c r="W49" s="35">
        <v>34.090000000000003</v>
      </c>
      <c r="X49" s="35">
        <v>33.65</v>
      </c>
      <c r="Y49" s="35">
        <v>34.270000000000003</v>
      </c>
      <c r="Z49" s="35">
        <v>33.909999999999997</v>
      </c>
      <c r="AA49" s="35">
        <v>34.89</v>
      </c>
      <c r="AB49" s="35">
        <v>34.700000000000003</v>
      </c>
      <c r="AC49" s="77">
        <v>33.380000000000003</v>
      </c>
      <c r="AD49" s="35">
        <v>33.81</v>
      </c>
      <c r="AE49" s="35">
        <v>34.96</v>
      </c>
      <c r="AF49" s="63"/>
      <c r="AG49" s="35">
        <v>33.72</v>
      </c>
      <c r="AH49" s="63"/>
      <c r="AI49" s="35">
        <v>33.75</v>
      </c>
      <c r="AJ49" s="63"/>
      <c r="AK49" s="35">
        <v>33.26</v>
      </c>
      <c r="AL49" s="35">
        <v>33.799999999999997</v>
      </c>
      <c r="AM49" s="35">
        <v>32.6</v>
      </c>
      <c r="AN49" s="35">
        <v>34.1</v>
      </c>
      <c r="AO49" s="35">
        <v>33.369999999999997</v>
      </c>
      <c r="AP49" s="35">
        <v>33.99</v>
      </c>
      <c r="AQ49" s="35">
        <v>32.82</v>
      </c>
      <c r="AR49" s="35">
        <v>33.5</v>
      </c>
      <c r="AS49" s="35">
        <v>33.76</v>
      </c>
      <c r="AT49" s="35">
        <v>34.799999999999997</v>
      </c>
      <c r="AU49" s="35">
        <v>33.130000000000003</v>
      </c>
      <c r="AV49" s="35">
        <v>33.25</v>
      </c>
      <c r="AW49" s="35">
        <v>32.67</v>
      </c>
      <c r="AX49" s="35">
        <v>32.93</v>
      </c>
      <c r="AY49" s="35">
        <v>34.130000000000003</v>
      </c>
      <c r="AZ49" s="35">
        <v>33.35</v>
      </c>
      <c r="BA49" s="32">
        <f t="shared" si="0"/>
        <v>33.764615384615396</v>
      </c>
      <c r="BB49" s="59">
        <f t="shared" si="1"/>
        <v>81.25</v>
      </c>
    </row>
    <row r="50" spans="1:54" x14ac:dyDescent="0.25">
      <c r="A50" s="23">
        <v>55</v>
      </c>
      <c r="B50" s="23" t="s">
        <v>464</v>
      </c>
      <c r="C50" s="23" t="s">
        <v>272</v>
      </c>
      <c r="D50" s="23" t="s">
        <v>55</v>
      </c>
      <c r="E50" s="34">
        <v>25.75</v>
      </c>
      <c r="F50" s="34">
        <v>28.14</v>
      </c>
      <c r="G50" s="34">
        <v>26.93</v>
      </c>
      <c r="H50" s="34">
        <v>28.48</v>
      </c>
      <c r="I50" s="34">
        <v>28.07</v>
      </c>
      <c r="J50" s="34">
        <v>29.44</v>
      </c>
      <c r="K50" s="34">
        <v>25.94</v>
      </c>
      <c r="L50" s="34">
        <v>28.19</v>
      </c>
      <c r="M50" s="34">
        <v>28.03</v>
      </c>
      <c r="N50" s="34">
        <v>29.42</v>
      </c>
      <c r="O50" s="34">
        <v>27.13</v>
      </c>
      <c r="P50" s="34">
        <v>27.44</v>
      </c>
      <c r="Q50" s="34">
        <v>26.87</v>
      </c>
      <c r="R50" s="34">
        <v>29.65</v>
      </c>
      <c r="S50" s="34">
        <v>26.93</v>
      </c>
      <c r="T50" s="34">
        <v>28.86</v>
      </c>
      <c r="U50" s="34">
        <v>29.95</v>
      </c>
      <c r="V50" s="78">
        <v>27.49</v>
      </c>
      <c r="W50" s="34">
        <v>26.73</v>
      </c>
      <c r="X50" s="34">
        <v>26.76</v>
      </c>
      <c r="Y50" s="34">
        <v>26.8</v>
      </c>
      <c r="Z50" s="34">
        <v>27.33</v>
      </c>
      <c r="AA50" s="34">
        <v>29.11</v>
      </c>
      <c r="AB50" s="34">
        <v>28.21</v>
      </c>
      <c r="AC50" s="78">
        <v>26.98</v>
      </c>
      <c r="AD50" s="34">
        <v>26.64</v>
      </c>
      <c r="AE50" s="34">
        <v>29.1</v>
      </c>
      <c r="AF50" s="34">
        <v>28.3</v>
      </c>
      <c r="AG50" s="34">
        <v>27.87</v>
      </c>
      <c r="AH50" s="34">
        <v>28.18</v>
      </c>
      <c r="AI50" s="34">
        <v>26.78</v>
      </c>
      <c r="AJ50" s="34">
        <v>28</v>
      </c>
      <c r="AK50" s="34">
        <v>27.34</v>
      </c>
      <c r="AL50" s="34">
        <v>27.49</v>
      </c>
      <c r="AM50" s="34">
        <v>26.79</v>
      </c>
      <c r="AN50" s="34">
        <v>27.07</v>
      </c>
      <c r="AO50" s="34">
        <v>27.12</v>
      </c>
      <c r="AP50" s="34">
        <v>27.04</v>
      </c>
      <c r="AQ50" s="34">
        <v>25.89</v>
      </c>
      <c r="AR50" s="34">
        <v>26.8</v>
      </c>
      <c r="AS50" s="34">
        <v>27.42</v>
      </c>
      <c r="AT50" s="34">
        <v>26.99</v>
      </c>
      <c r="AU50" s="34">
        <v>27.55</v>
      </c>
      <c r="AV50" s="34">
        <v>26.14</v>
      </c>
      <c r="AW50" s="34">
        <v>26.08</v>
      </c>
      <c r="AX50" s="34">
        <v>26.72</v>
      </c>
      <c r="AY50" s="34">
        <v>27.52</v>
      </c>
      <c r="AZ50" s="34">
        <v>27.01</v>
      </c>
      <c r="BA50" s="32">
        <f t="shared" si="0"/>
        <v>27.509791666666668</v>
      </c>
      <c r="BB50" s="59">
        <f t="shared" si="1"/>
        <v>100</v>
      </c>
    </row>
    <row r="51" spans="1:54" x14ac:dyDescent="0.25">
      <c r="A51" s="24">
        <v>56</v>
      </c>
      <c r="B51" s="24" t="s">
        <v>465</v>
      </c>
      <c r="C51" s="24" t="s">
        <v>273</v>
      </c>
      <c r="D51" s="24" t="s">
        <v>56</v>
      </c>
      <c r="E51" s="35">
        <v>28.53</v>
      </c>
      <c r="F51" s="35">
        <v>29.87</v>
      </c>
      <c r="G51" s="35">
        <v>29.3</v>
      </c>
      <c r="H51" s="35">
        <v>29.71</v>
      </c>
      <c r="I51" s="35">
        <v>29.57</v>
      </c>
      <c r="J51" s="35">
        <v>31.22</v>
      </c>
      <c r="K51" s="35">
        <v>28.1</v>
      </c>
      <c r="L51" s="35">
        <v>29.24</v>
      </c>
      <c r="M51" s="35">
        <v>30.03</v>
      </c>
      <c r="N51" s="35">
        <v>31.33</v>
      </c>
      <c r="O51" s="35">
        <v>28.99</v>
      </c>
      <c r="P51" s="35">
        <v>29.19</v>
      </c>
      <c r="Q51" s="35">
        <v>29.96</v>
      </c>
      <c r="R51" s="35">
        <v>31.24</v>
      </c>
      <c r="S51" s="35">
        <v>29.29</v>
      </c>
      <c r="T51" s="35">
        <v>30.76</v>
      </c>
      <c r="U51" s="35">
        <v>31.43</v>
      </c>
      <c r="V51" s="77">
        <v>28.57</v>
      </c>
      <c r="W51" s="35">
        <v>29.42</v>
      </c>
      <c r="X51" s="35">
        <v>29.25</v>
      </c>
      <c r="Y51" s="35">
        <v>29.42</v>
      </c>
      <c r="Z51" s="35">
        <v>29.75</v>
      </c>
      <c r="AA51" s="35">
        <v>30.47</v>
      </c>
      <c r="AB51" s="35">
        <v>29.22</v>
      </c>
      <c r="AC51" s="77">
        <v>27.92</v>
      </c>
      <c r="AD51" s="35">
        <v>28.79</v>
      </c>
      <c r="AE51" s="35">
        <v>32.07</v>
      </c>
      <c r="AF51" s="35">
        <v>30.3</v>
      </c>
      <c r="AG51" s="35">
        <v>29.26</v>
      </c>
      <c r="AH51" s="35">
        <v>30.07</v>
      </c>
      <c r="AI51" s="35">
        <v>28.8</v>
      </c>
      <c r="AJ51" s="35">
        <v>30.09</v>
      </c>
      <c r="AK51" s="35">
        <v>28.75</v>
      </c>
      <c r="AL51" s="35">
        <v>30.29</v>
      </c>
      <c r="AM51" s="35">
        <v>29.81</v>
      </c>
      <c r="AN51" s="35">
        <v>30.1</v>
      </c>
      <c r="AO51" s="35">
        <v>29.32</v>
      </c>
      <c r="AP51" s="35">
        <v>29.21</v>
      </c>
      <c r="AQ51" s="35">
        <v>28.2</v>
      </c>
      <c r="AR51" s="35">
        <v>29.07</v>
      </c>
      <c r="AS51" s="35">
        <v>29.28</v>
      </c>
      <c r="AT51" s="35">
        <v>29.21</v>
      </c>
      <c r="AU51" s="35">
        <v>30.15</v>
      </c>
      <c r="AV51" s="35">
        <v>28.93</v>
      </c>
      <c r="AW51" s="35">
        <v>28.31</v>
      </c>
      <c r="AX51" s="35">
        <v>28.58</v>
      </c>
      <c r="AY51" s="35">
        <v>29.62</v>
      </c>
      <c r="AZ51" s="35">
        <v>28.73</v>
      </c>
      <c r="BA51" s="32">
        <f t="shared" si="0"/>
        <v>29.556666666666661</v>
      </c>
      <c r="BB51" s="59">
        <f t="shared" si="1"/>
        <v>100</v>
      </c>
    </row>
    <row r="52" spans="1:54" x14ac:dyDescent="0.25">
      <c r="A52" s="23">
        <v>57</v>
      </c>
      <c r="B52" s="23" t="s">
        <v>466</v>
      </c>
      <c r="C52" s="23" t="s">
        <v>274</v>
      </c>
      <c r="D52" s="23" t="s">
        <v>57</v>
      </c>
      <c r="E52" s="34">
        <v>30.76</v>
      </c>
      <c r="F52" s="34">
        <v>32.950000000000003</v>
      </c>
      <c r="G52" s="34">
        <v>31.72</v>
      </c>
      <c r="H52" s="34">
        <v>33.32</v>
      </c>
      <c r="I52" s="34">
        <v>31.8</v>
      </c>
      <c r="J52" s="34">
        <v>34.340000000000003</v>
      </c>
      <c r="K52" s="34">
        <v>30.73</v>
      </c>
      <c r="L52" s="34">
        <v>31.79</v>
      </c>
      <c r="M52" s="34">
        <v>32.58</v>
      </c>
      <c r="N52" s="34">
        <v>33.799999999999997</v>
      </c>
      <c r="O52" s="34">
        <v>31.2</v>
      </c>
      <c r="P52" s="34">
        <v>31.47</v>
      </c>
      <c r="Q52" s="34">
        <v>31.71</v>
      </c>
      <c r="R52" s="34">
        <v>33.61</v>
      </c>
      <c r="S52" s="34">
        <v>31.31</v>
      </c>
      <c r="T52" s="34">
        <v>32.89</v>
      </c>
      <c r="U52" s="34">
        <v>33.53</v>
      </c>
      <c r="V52" s="78">
        <v>31.42</v>
      </c>
      <c r="W52" s="34">
        <v>31.94</v>
      </c>
      <c r="X52" s="34">
        <v>31.61</v>
      </c>
      <c r="Y52" s="34">
        <v>31.66</v>
      </c>
      <c r="Z52" s="34">
        <v>31.78</v>
      </c>
      <c r="AA52" s="34">
        <v>32.81</v>
      </c>
      <c r="AB52" s="34">
        <v>32.119999999999997</v>
      </c>
      <c r="AC52" s="78">
        <v>31.06</v>
      </c>
      <c r="AD52" s="34">
        <v>31.16</v>
      </c>
      <c r="AE52" s="34">
        <v>34.229999999999997</v>
      </c>
      <c r="AF52" s="34">
        <v>32.880000000000003</v>
      </c>
      <c r="AG52" s="34">
        <v>32.119999999999997</v>
      </c>
      <c r="AH52" s="34">
        <v>33.020000000000003</v>
      </c>
      <c r="AI52" s="34">
        <v>31.57</v>
      </c>
      <c r="AJ52" s="34">
        <v>32.19</v>
      </c>
      <c r="AK52" s="34">
        <v>31.73</v>
      </c>
      <c r="AL52" s="34">
        <v>30.96</v>
      </c>
      <c r="AM52" s="34">
        <v>31.32</v>
      </c>
      <c r="AN52" s="34">
        <v>31.8</v>
      </c>
      <c r="AO52" s="34">
        <v>31.87</v>
      </c>
      <c r="AP52" s="34">
        <v>31.7</v>
      </c>
      <c r="AQ52" s="34">
        <v>30.31</v>
      </c>
      <c r="AR52" s="34">
        <v>31.69</v>
      </c>
      <c r="AS52" s="34">
        <v>32.450000000000003</v>
      </c>
      <c r="AT52" s="34">
        <v>31.93</v>
      </c>
      <c r="AU52" s="34">
        <v>32.229999999999997</v>
      </c>
      <c r="AV52" s="34">
        <v>30.72</v>
      </c>
      <c r="AW52" s="34">
        <v>31.01</v>
      </c>
      <c r="AX52" s="34">
        <v>30.71</v>
      </c>
      <c r="AY52" s="34">
        <v>31.89</v>
      </c>
      <c r="AZ52" s="34">
        <v>30.85</v>
      </c>
      <c r="BA52" s="32">
        <f t="shared" si="0"/>
        <v>31.963541666666668</v>
      </c>
      <c r="BB52" s="59">
        <f t="shared" si="1"/>
        <v>100</v>
      </c>
    </row>
    <row r="53" spans="1:54" x14ac:dyDescent="0.25">
      <c r="A53" s="24">
        <v>58</v>
      </c>
      <c r="B53" s="24" t="s">
        <v>467</v>
      </c>
      <c r="C53" s="24" t="s">
        <v>275</v>
      </c>
      <c r="D53" s="24" t="s">
        <v>58</v>
      </c>
      <c r="E53" s="35">
        <v>27.15</v>
      </c>
      <c r="F53" s="35">
        <v>29.5</v>
      </c>
      <c r="G53" s="35">
        <v>28.56</v>
      </c>
      <c r="H53" s="35">
        <v>28.91</v>
      </c>
      <c r="I53" s="35">
        <v>28.61</v>
      </c>
      <c r="J53" s="35">
        <v>29.96</v>
      </c>
      <c r="K53" s="35">
        <v>27.31</v>
      </c>
      <c r="L53" s="35">
        <v>28.91</v>
      </c>
      <c r="M53" s="35">
        <v>29.02</v>
      </c>
      <c r="N53" s="35">
        <v>30.3</v>
      </c>
      <c r="O53" s="35">
        <v>28.16</v>
      </c>
      <c r="P53" s="35">
        <v>28.48</v>
      </c>
      <c r="Q53" s="35">
        <v>27.77</v>
      </c>
      <c r="R53" s="35">
        <v>29.59</v>
      </c>
      <c r="S53" s="35">
        <v>27.73</v>
      </c>
      <c r="T53" s="35">
        <v>30.08</v>
      </c>
      <c r="U53" s="35">
        <v>30.29</v>
      </c>
      <c r="V53" s="77">
        <v>27.89</v>
      </c>
      <c r="W53" s="35">
        <v>28.42</v>
      </c>
      <c r="X53" s="35">
        <v>28.09</v>
      </c>
      <c r="Y53" s="35">
        <v>28.49</v>
      </c>
      <c r="Z53" s="35">
        <v>27.82</v>
      </c>
      <c r="AA53" s="35">
        <v>29.08</v>
      </c>
      <c r="AB53" s="35">
        <v>27.95</v>
      </c>
      <c r="AC53" s="77">
        <v>27.27</v>
      </c>
      <c r="AD53" s="35">
        <v>27.57</v>
      </c>
      <c r="AE53" s="35">
        <v>29.78</v>
      </c>
      <c r="AF53" s="35">
        <v>28.47</v>
      </c>
      <c r="AG53" s="35">
        <v>28.26</v>
      </c>
      <c r="AH53" s="35">
        <v>28.59</v>
      </c>
      <c r="AI53" s="35">
        <v>27.21</v>
      </c>
      <c r="AJ53" s="35">
        <v>28.21</v>
      </c>
      <c r="AK53" s="35">
        <v>27.79</v>
      </c>
      <c r="AL53" s="35">
        <v>27.5</v>
      </c>
      <c r="AM53" s="35">
        <v>27.86</v>
      </c>
      <c r="AN53" s="35">
        <v>28.03</v>
      </c>
      <c r="AO53" s="35">
        <v>28.52</v>
      </c>
      <c r="AP53" s="35">
        <v>27.84</v>
      </c>
      <c r="AQ53" s="35">
        <v>26.84</v>
      </c>
      <c r="AR53" s="35">
        <v>28.28</v>
      </c>
      <c r="AS53" s="35">
        <v>28.8</v>
      </c>
      <c r="AT53" s="35">
        <v>28.92</v>
      </c>
      <c r="AU53" s="35">
        <v>28.64</v>
      </c>
      <c r="AV53" s="35">
        <v>27.29</v>
      </c>
      <c r="AW53" s="35">
        <v>27.47</v>
      </c>
      <c r="AX53" s="35">
        <v>27.72</v>
      </c>
      <c r="AY53" s="35">
        <v>28.34</v>
      </c>
      <c r="AZ53" s="35">
        <v>27.64</v>
      </c>
      <c r="BA53" s="32">
        <f t="shared" si="0"/>
        <v>28.352291666666673</v>
      </c>
      <c r="BB53" s="59">
        <f t="shared" si="1"/>
        <v>100</v>
      </c>
    </row>
    <row r="54" spans="1:54" x14ac:dyDescent="0.25">
      <c r="A54" s="23">
        <v>59</v>
      </c>
      <c r="B54" s="23" t="s">
        <v>468</v>
      </c>
      <c r="C54" s="23" t="s">
        <v>276</v>
      </c>
      <c r="D54" s="23" t="s">
        <v>59</v>
      </c>
      <c r="E54" s="34">
        <v>29.17</v>
      </c>
      <c r="F54" s="34">
        <v>31.33</v>
      </c>
      <c r="G54" s="34">
        <v>30.08</v>
      </c>
      <c r="H54" s="34">
        <v>31.47</v>
      </c>
      <c r="I54" s="34">
        <v>30.48</v>
      </c>
      <c r="J54" s="34">
        <v>31.91</v>
      </c>
      <c r="K54" s="34">
        <v>29.19</v>
      </c>
      <c r="L54" s="34">
        <v>30.93</v>
      </c>
      <c r="M54" s="34">
        <v>30.7</v>
      </c>
      <c r="N54" s="34">
        <v>32.979999999999997</v>
      </c>
      <c r="O54" s="34">
        <v>29.97</v>
      </c>
      <c r="P54" s="34">
        <v>30.53</v>
      </c>
      <c r="Q54" s="34">
        <v>29.78</v>
      </c>
      <c r="R54" s="34">
        <v>31.93</v>
      </c>
      <c r="S54" s="34">
        <v>29.44</v>
      </c>
      <c r="T54" s="34">
        <v>32.21</v>
      </c>
      <c r="U54" s="34">
        <v>32.630000000000003</v>
      </c>
      <c r="V54" s="78">
        <v>30.86</v>
      </c>
      <c r="W54" s="34">
        <v>30.26</v>
      </c>
      <c r="X54" s="34">
        <v>30.12</v>
      </c>
      <c r="Y54" s="34">
        <v>30.05</v>
      </c>
      <c r="Z54" s="34">
        <v>30.06</v>
      </c>
      <c r="AA54" s="34">
        <v>31.19</v>
      </c>
      <c r="AB54" s="34">
        <v>30.2</v>
      </c>
      <c r="AC54" s="78">
        <v>30.98</v>
      </c>
      <c r="AD54" s="34">
        <v>30.49</v>
      </c>
      <c r="AE54" s="34">
        <v>32.64</v>
      </c>
      <c r="AF54" s="34">
        <v>31.11</v>
      </c>
      <c r="AG54" s="34">
        <v>30.88</v>
      </c>
      <c r="AH54" s="34">
        <v>31.68</v>
      </c>
      <c r="AI54" s="34">
        <v>29.52</v>
      </c>
      <c r="AJ54" s="34">
        <v>30.81</v>
      </c>
      <c r="AK54" s="34">
        <v>30.3</v>
      </c>
      <c r="AL54" s="34">
        <v>29.2</v>
      </c>
      <c r="AM54" s="34">
        <v>29.55</v>
      </c>
      <c r="AN54" s="34">
        <v>29.79</v>
      </c>
      <c r="AO54" s="34">
        <v>30.06</v>
      </c>
      <c r="AP54" s="34">
        <v>30.28</v>
      </c>
      <c r="AQ54" s="34">
        <v>29.24</v>
      </c>
      <c r="AR54" s="34">
        <v>29.3</v>
      </c>
      <c r="AS54" s="34">
        <v>30.2</v>
      </c>
      <c r="AT54" s="34">
        <v>29.92</v>
      </c>
      <c r="AU54" s="34">
        <v>30.31</v>
      </c>
      <c r="AV54" s="34">
        <v>29.04</v>
      </c>
      <c r="AW54" s="34">
        <v>29.17</v>
      </c>
      <c r="AX54" s="34">
        <v>30.01</v>
      </c>
      <c r="AY54" s="34">
        <v>31.48</v>
      </c>
      <c r="AZ54" s="34">
        <v>29.79</v>
      </c>
      <c r="BA54" s="32">
        <f t="shared" si="0"/>
        <v>30.483749999999997</v>
      </c>
      <c r="BB54" s="59">
        <f t="shared" si="1"/>
        <v>100</v>
      </c>
    </row>
    <row r="55" spans="1:54" x14ac:dyDescent="0.25">
      <c r="A55" s="24">
        <v>60</v>
      </c>
      <c r="B55" s="24" t="s">
        <v>469</v>
      </c>
      <c r="C55" s="24" t="s">
        <v>277</v>
      </c>
      <c r="D55" s="24" t="s">
        <v>60</v>
      </c>
      <c r="E55" s="35">
        <v>30.32</v>
      </c>
      <c r="F55" s="35">
        <v>32.58</v>
      </c>
      <c r="G55" s="35">
        <v>31.66</v>
      </c>
      <c r="H55" s="35">
        <v>33.869999999999997</v>
      </c>
      <c r="I55" s="35">
        <v>32.68</v>
      </c>
      <c r="J55" s="35">
        <v>33.94</v>
      </c>
      <c r="K55" s="35">
        <v>30.63</v>
      </c>
      <c r="L55" s="35">
        <v>33.46</v>
      </c>
      <c r="M55" s="35">
        <v>32.770000000000003</v>
      </c>
      <c r="N55" s="35">
        <v>33.43</v>
      </c>
      <c r="O55" s="35">
        <v>32</v>
      </c>
      <c r="P55" s="35">
        <v>31.54</v>
      </c>
      <c r="Q55" s="35">
        <v>31.57</v>
      </c>
      <c r="R55" s="63"/>
      <c r="S55" s="35">
        <v>31.56</v>
      </c>
      <c r="T55" s="35">
        <v>34.49</v>
      </c>
      <c r="U55" s="63"/>
      <c r="V55" s="77">
        <v>32.33</v>
      </c>
      <c r="W55" s="35">
        <v>31.46</v>
      </c>
      <c r="X55" s="35">
        <v>31.43</v>
      </c>
      <c r="Y55" s="35">
        <v>31.58</v>
      </c>
      <c r="Z55" s="35">
        <v>31.34</v>
      </c>
      <c r="AA55" s="35">
        <v>32.89</v>
      </c>
      <c r="AB55" s="35">
        <v>32.130000000000003</v>
      </c>
      <c r="AC55" s="77">
        <v>32.18</v>
      </c>
      <c r="AD55" s="35">
        <v>31.3</v>
      </c>
      <c r="AE55" s="35">
        <v>33.909999999999997</v>
      </c>
      <c r="AF55" s="35">
        <v>33.06</v>
      </c>
      <c r="AG55" s="35">
        <v>32.1</v>
      </c>
      <c r="AH55" s="35">
        <v>32.57</v>
      </c>
      <c r="AI55" s="35">
        <v>31.23</v>
      </c>
      <c r="AJ55" s="35">
        <v>33.11</v>
      </c>
      <c r="AK55" s="35">
        <v>32.75</v>
      </c>
      <c r="AL55" s="35">
        <v>30.69</v>
      </c>
      <c r="AM55" s="35">
        <v>30.79</v>
      </c>
      <c r="AN55" s="35">
        <v>31.25</v>
      </c>
      <c r="AO55" s="35">
        <v>31.56</v>
      </c>
      <c r="AP55" s="35">
        <v>31.21</v>
      </c>
      <c r="AQ55" s="35">
        <v>30.53</v>
      </c>
      <c r="AR55" s="35">
        <v>31.75</v>
      </c>
      <c r="AS55" s="35">
        <v>32.21</v>
      </c>
      <c r="AT55" s="35">
        <v>32.64</v>
      </c>
      <c r="AU55" s="35">
        <v>31.67</v>
      </c>
      <c r="AV55" s="35">
        <v>30.47</v>
      </c>
      <c r="AW55" s="35">
        <v>30.85</v>
      </c>
      <c r="AX55" s="35">
        <v>31.79</v>
      </c>
      <c r="AY55" s="35">
        <v>32.17</v>
      </c>
      <c r="AZ55" s="35">
        <v>31.56</v>
      </c>
      <c r="BA55" s="32">
        <f t="shared" si="0"/>
        <v>32.021956521739128</v>
      </c>
      <c r="BB55" s="59">
        <f t="shared" si="1"/>
        <v>95.833333333333343</v>
      </c>
    </row>
    <row r="56" spans="1:54" x14ac:dyDescent="0.25">
      <c r="A56" s="23">
        <v>61</v>
      </c>
      <c r="B56" s="23" t="s">
        <v>470</v>
      </c>
      <c r="C56" s="23" t="s">
        <v>278</v>
      </c>
      <c r="D56" s="23" t="s">
        <v>61</v>
      </c>
      <c r="E56" s="34">
        <v>34.799999999999997</v>
      </c>
      <c r="F56" s="64"/>
      <c r="G56" s="68"/>
      <c r="H56" s="68"/>
      <c r="I56" s="64"/>
      <c r="J56" s="34">
        <v>34.32</v>
      </c>
      <c r="K56" s="34">
        <v>31.82</v>
      </c>
      <c r="L56" s="34">
        <v>33.520000000000003</v>
      </c>
      <c r="M56" s="34">
        <v>34.11</v>
      </c>
      <c r="N56" s="34">
        <v>34.659999999999997</v>
      </c>
      <c r="O56" s="34">
        <v>32.700000000000003</v>
      </c>
      <c r="P56" s="34">
        <v>32.57</v>
      </c>
      <c r="Q56" s="34">
        <v>32.69</v>
      </c>
      <c r="R56" s="34">
        <v>34.44</v>
      </c>
      <c r="S56" s="34">
        <v>32.97</v>
      </c>
      <c r="T56" s="34">
        <v>34.159999999999997</v>
      </c>
      <c r="U56" s="68"/>
      <c r="V56" s="79"/>
      <c r="W56" s="34">
        <v>33.869999999999997</v>
      </c>
      <c r="X56" s="34">
        <v>33.24</v>
      </c>
      <c r="Y56" s="34">
        <v>33.28</v>
      </c>
      <c r="Z56" s="34">
        <v>33.119999999999997</v>
      </c>
      <c r="AA56" s="34">
        <v>33.630000000000003</v>
      </c>
      <c r="AB56" s="34">
        <v>33.119999999999997</v>
      </c>
      <c r="AC56" s="78">
        <v>33.42</v>
      </c>
      <c r="AD56" s="34">
        <v>31.85</v>
      </c>
      <c r="AE56" s="34">
        <v>33.770000000000003</v>
      </c>
      <c r="AF56" s="34">
        <v>33.69</v>
      </c>
      <c r="AG56" s="34">
        <v>33.770000000000003</v>
      </c>
      <c r="AH56" s="34">
        <v>33.5</v>
      </c>
      <c r="AI56" s="34">
        <v>31.71</v>
      </c>
      <c r="AJ56" s="34">
        <v>33.54</v>
      </c>
      <c r="AK56" s="34">
        <v>33.51</v>
      </c>
      <c r="AL56" s="34">
        <v>32.840000000000003</v>
      </c>
      <c r="AM56" s="34">
        <v>33.19</v>
      </c>
      <c r="AN56" s="34">
        <v>33.6</v>
      </c>
      <c r="AO56" s="34">
        <v>34.82</v>
      </c>
      <c r="AP56" s="34">
        <v>33.42</v>
      </c>
      <c r="AQ56" s="34">
        <v>32.49</v>
      </c>
      <c r="AR56" s="34">
        <v>31.73</v>
      </c>
      <c r="AS56" s="34">
        <v>32.65</v>
      </c>
      <c r="AT56" s="34">
        <v>33.04</v>
      </c>
      <c r="AU56" s="34">
        <v>34.57</v>
      </c>
      <c r="AV56" s="34">
        <v>33.119999999999997</v>
      </c>
      <c r="AW56" s="34">
        <v>32.82</v>
      </c>
      <c r="AX56" s="34">
        <v>33.26</v>
      </c>
      <c r="AY56" s="64"/>
      <c r="AZ56" s="34">
        <v>33.51</v>
      </c>
      <c r="BA56" s="32">
        <f t="shared" si="0"/>
        <v>33.337560975609755</v>
      </c>
      <c r="BB56" s="59">
        <f t="shared" si="1"/>
        <v>85.416666666666657</v>
      </c>
    </row>
    <row r="57" spans="1:54" x14ac:dyDescent="0.25">
      <c r="A57" s="24">
        <v>62</v>
      </c>
      <c r="B57" s="24" t="s">
        <v>471</v>
      </c>
      <c r="C57" s="24" t="s">
        <v>279</v>
      </c>
      <c r="D57" s="24" t="s">
        <v>62</v>
      </c>
      <c r="E57" s="35">
        <v>31.64</v>
      </c>
      <c r="F57" s="35">
        <v>32.06</v>
      </c>
      <c r="G57" s="35">
        <v>31.53</v>
      </c>
      <c r="H57" s="35">
        <v>31.57</v>
      </c>
      <c r="I57" s="35">
        <v>32.1</v>
      </c>
      <c r="J57" s="35">
        <v>33.01</v>
      </c>
      <c r="K57" s="35">
        <v>31.79</v>
      </c>
      <c r="L57" s="35">
        <v>32.86</v>
      </c>
      <c r="M57" s="35">
        <v>32.72</v>
      </c>
      <c r="N57" s="35">
        <v>33.159999999999997</v>
      </c>
      <c r="O57" s="35">
        <v>31.74</v>
      </c>
      <c r="P57" s="35">
        <v>31.57</v>
      </c>
      <c r="Q57" s="35">
        <v>31.86</v>
      </c>
      <c r="R57" s="35">
        <v>34.549999999999997</v>
      </c>
      <c r="S57" s="35">
        <v>31.67</v>
      </c>
      <c r="T57" s="35">
        <v>33.54</v>
      </c>
      <c r="U57" s="35">
        <v>34</v>
      </c>
      <c r="V57" s="77">
        <v>33.44</v>
      </c>
      <c r="W57" s="35">
        <v>32.299999999999997</v>
      </c>
      <c r="X57" s="35">
        <v>32.729999999999997</v>
      </c>
      <c r="Y57" s="35">
        <v>31.82</v>
      </c>
      <c r="Z57" s="35">
        <v>31.86</v>
      </c>
      <c r="AA57" s="35">
        <v>33.68</v>
      </c>
      <c r="AB57" s="35">
        <v>31.98</v>
      </c>
      <c r="AC57" s="77">
        <v>32.17</v>
      </c>
      <c r="AD57" s="35">
        <v>31.66</v>
      </c>
      <c r="AE57" s="35">
        <v>33.909999999999997</v>
      </c>
      <c r="AF57" s="35">
        <v>32.68</v>
      </c>
      <c r="AG57" s="35">
        <v>32.630000000000003</v>
      </c>
      <c r="AH57" s="35">
        <v>33.58</v>
      </c>
      <c r="AI57" s="35">
        <v>31.69</v>
      </c>
      <c r="AJ57" s="35">
        <v>33.17</v>
      </c>
      <c r="AK57" s="35">
        <v>31.33</v>
      </c>
      <c r="AL57" s="35">
        <v>31.74</v>
      </c>
      <c r="AM57" s="35">
        <v>31.25</v>
      </c>
      <c r="AN57" s="35">
        <v>32.01</v>
      </c>
      <c r="AO57" s="35">
        <v>31.25</v>
      </c>
      <c r="AP57" s="35">
        <v>30.78</v>
      </c>
      <c r="AQ57" s="35">
        <v>30.6</v>
      </c>
      <c r="AR57" s="35">
        <v>30.59</v>
      </c>
      <c r="AS57" s="35">
        <v>31.46</v>
      </c>
      <c r="AT57" s="35">
        <v>31.52</v>
      </c>
      <c r="AU57" s="35">
        <v>32.44</v>
      </c>
      <c r="AV57" s="35">
        <v>31.25</v>
      </c>
      <c r="AW57" s="35">
        <v>30.84</v>
      </c>
      <c r="AX57" s="35">
        <v>30.1</v>
      </c>
      <c r="AY57" s="35">
        <v>32.14</v>
      </c>
      <c r="AZ57" s="35">
        <v>30.79</v>
      </c>
      <c r="BA57" s="32">
        <f t="shared" si="0"/>
        <v>32.099166666666655</v>
      </c>
      <c r="BB57" s="59">
        <f t="shared" si="1"/>
        <v>100</v>
      </c>
    </row>
    <row r="58" spans="1:54" x14ac:dyDescent="0.25">
      <c r="A58" s="23">
        <v>63</v>
      </c>
      <c r="B58" s="23" t="s">
        <v>472</v>
      </c>
      <c r="C58" s="23" t="s">
        <v>280</v>
      </c>
      <c r="D58" s="23" t="s">
        <v>63</v>
      </c>
      <c r="E58" s="34">
        <v>33.9</v>
      </c>
      <c r="F58" s="34">
        <v>33.96</v>
      </c>
      <c r="G58" s="34">
        <v>32.869999999999997</v>
      </c>
      <c r="H58" s="34">
        <v>33.71</v>
      </c>
      <c r="I58" s="34">
        <v>34.24</v>
      </c>
      <c r="J58" s="34">
        <v>34.29</v>
      </c>
      <c r="K58" s="34">
        <v>32.68</v>
      </c>
      <c r="L58" s="34">
        <v>33.520000000000003</v>
      </c>
      <c r="M58" s="34">
        <v>33.43</v>
      </c>
      <c r="N58" s="42">
        <v>34.17</v>
      </c>
      <c r="O58" s="34">
        <v>33.43</v>
      </c>
      <c r="P58" s="34">
        <v>34.049999999999997</v>
      </c>
      <c r="Q58" s="34">
        <v>33.78</v>
      </c>
      <c r="R58" s="34">
        <v>34.42</v>
      </c>
      <c r="S58" s="34">
        <v>33.020000000000003</v>
      </c>
      <c r="T58" s="34">
        <v>34.619999999999997</v>
      </c>
      <c r="U58" s="34">
        <v>34.82</v>
      </c>
      <c r="V58" s="80"/>
      <c r="W58" s="34">
        <v>32.880000000000003</v>
      </c>
      <c r="X58" s="34">
        <v>33.75</v>
      </c>
      <c r="Y58" s="34">
        <v>32.979999999999997</v>
      </c>
      <c r="Z58" s="34">
        <v>34.11</v>
      </c>
      <c r="AA58" s="34">
        <v>34.51</v>
      </c>
      <c r="AB58" s="34">
        <v>33.79</v>
      </c>
      <c r="AC58" s="78">
        <v>33.56</v>
      </c>
      <c r="AD58" s="34">
        <v>32.93</v>
      </c>
      <c r="AE58" s="64"/>
      <c r="AF58" s="34">
        <v>33.35</v>
      </c>
      <c r="AG58" s="34">
        <v>34.33</v>
      </c>
      <c r="AH58" s="34">
        <v>34.26</v>
      </c>
      <c r="AI58" s="34">
        <v>33.14</v>
      </c>
      <c r="AJ58" s="34">
        <v>33.81</v>
      </c>
      <c r="AK58" s="34">
        <v>33.28</v>
      </c>
      <c r="AL58" s="34">
        <v>33.61</v>
      </c>
      <c r="AM58" s="34">
        <v>32.47</v>
      </c>
      <c r="AN58" s="34">
        <v>33.82</v>
      </c>
      <c r="AO58" s="34">
        <v>32.56</v>
      </c>
      <c r="AP58" s="34">
        <v>33.03</v>
      </c>
      <c r="AQ58" s="34">
        <v>32.020000000000003</v>
      </c>
      <c r="AR58" s="34">
        <v>32.520000000000003</v>
      </c>
      <c r="AS58" s="34">
        <v>33.43</v>
      </c>
      <c r="AT58" s="34">
        <v>32.75</v>
      </c>
      <c r="AU58" s="34">
        <v>33.67</v>
      </c>
      <c r="AV58" s="34">
        <v>33.340000000000003</v>
      </c>
      <c r="AW58" s="34">
        <v>32.5</v>
      </c>
      <c r="AX58" s="34">
        <v>32.14</v>
      </c>
      <c r="AY58" s="34">
        <v>33.979999999999997</v>
      </c>
      <c r="AZ58" s="34">
        <v>31.88</v>
      </c>
      <c r="BA58" s="32">
        <f t="shared" si="0"/>
        <v>33.463260869565218</v>
      </c>
      <c r="BB58" s="59">
        <f t="shared" si="1"/>
        <v>95.833333333333343</v>
      </c>
    </row>
    <row r="59" spans="1:54" x14ac:dyDescent="0.25">
      <c r="A59" s="24">
        <v>66</v>
      </c>
      <c r="B59" s="24" t="s">
        <v>475</v>
      </c>
      <c r="C59" s="24" t="s">
        <v>283</v>
      </c>
      <c r="D59" s="24" t="s">
        <v>66</v>
      </c>
      <c r="E59" s="35">
        <v>32.869999999999997</v>
      </c>
      <c r="F59" s="35">
        <v>34.799999999999997</v>
      </c>
      <c r="G59" s="35">
        <v>33.43</v>
      </c>
      <c r="H59" s="35">
        <v>34.61</v>
      </c>
      <c r="I59" s="35">
        <v>34.86</v>
      </c>
      <c r="J59" s="67"/>
      <c r="K59" s="35">
        <v>32.590000000000003</v>
      </c>
      <c r="L59" s="35">
        <v>33.32</v>
      </c>
      <c r="M59" s="35">
        <v>34.11</v>
      </c>
      <c r="N59" s="35"/>
      <c r="O59" s="35">
        <v>34.1</v>
      </c>
      <c r="P59" s="35">
        <v>34.119999999999997</v>
      </c>
      <c r="Q59" s="35">
        <v>34.81</v>
      </c>
      <c r="R59" s="63"/>
      <c r="S59" s="35">
        <v>32.93</v>
      </c>
      <c r="T59" s="63"/>
      <c r="U59" s="63"/>
      <c r="V59" s="77">
        <v>34.47</v>
      </c>
      <c r="W59" s="35">
        <v>33.630000000000003</v>
      </c>
      <c r="X59" s="35">
        <v>33.69</v>
      </c>
      <c r="Y59" s="35">
        <v>33.6</v>
      </c>
      <c r="Z59" s="35">
        <v>34.07</v>
      </c>
      <c r="AA59" s="63"/>
      <c r="AB59" s="35">
        <v>34</v>
      </c>
      <c r="AC59" s="77">
        <v>32.67</v>
      </c>
      <c r="AD59" s="35">
        <v>33.19</v>
      </c>
      <c r="AE59" s="63"/>
      <c r="AF59" s="35">
        <v>34.76</v>
      </c>
      <c r="AG59" s="35">
        <v>33.340000000000003</v>
      </c>
      <c r="AH59" s="63"/>
      <c r="AI59" s="35">
        <v>32.74</v>
      </c>
      <c r="AJ59" s="35">
        <v>33.659999999999997</v>
      </c>
      <c r="AK59" s="35">
        <v>32.75</v>
      </c>
      <c r="AL59" s="35">
        <v>33.93</v>
      </c>
      <c r="AM59" s="35">
        <v>34.61</v>
      </c>
      <c r="AN59" s="35">
        <v>34.31</v>
      </c>
      <c r="AO59" s="35">
        <v>34.47</v>
      </c>
      <c r="AP59" s="35">
        <v>33.159999999999997</v>
      </c>
      <c r="AQ59" s="35">
        <v>32.020000000000003</v>
      </c>
      <c r="AR59" s="35">
        <v>33.74</v>
      </c>
      <c r="AS59" s="35">
        <v>34.01</v>
      </c>
      <c r="AT59" s="35">
        <v>34.28</v>
      </c>
      <c r="AU59" s="35">
        <v>34.229999999999997</v>
      </c>
      <c r="AV59" s="35">
        <v>34.24</v>
      </c>
      <c r="AW59" s="35">
        <v>32.81</v>
      </c>
      <c r="AX59" s="35">
        <v>32.15</v>
      </c>
      <c r="AY59" s="35">
        <v>33.49</v>
      </c>
      <c r="AZ59" s="35">
        <v>32.85</v>
      </c>
      <c r="BA59" s="32">
        <f t="shared" si="0"/>
        <v>33.685499999999998</v>
      </c>
      <c r="BB59" s="59">
        <f t="shared" si="1"/>
        <v>83.333333333333343</v>
      </c>
    </row>
    <row r="60" spans="1:54" x14ac:dyDescent="0.25">
      <c r="A60" s="23">
        <v>67</v>
      </c>
      <c r="B60" s="23" t="s">
        <v>476</v>
      </c>
      <c r="C60" s="23" t="s">
        <v>284</v>
      </c>
      <c r="D60" s="23" t="s">
        <v>67</v>
      </c>
      <c r="E60" s="34">
        <v>26.7</v>
      </c>
      <c r="F60" s="34">
        <v>27.29</v>
      </c>
      <c r="G60" s="34">
        <v>26.68</v>
      </c>
      <c r="H60" s="34">
        <v>26.89</v>
      </c>
      <c r="I60" s="34">
        <v>26.98</v>
      </c>
      <c r="J60" s="34">
        <v>28.24</v>
      </c>
      <c r="K60" s="34">
        <v>26.17</v>
      </c>
      <c r="L60" s="34">
        <v>27.29</v>
      </c>
      <c r="M60" s="34">
        <v>27.78</v>
      </c>
      <c r="N60" s="34">
        <v>29.32</v>
      </c>
      <c r="O60" s="34">
        <v>26.85</v>
      </c>
      <c r="P60" s="34">
        <v>26.98</v>
      </c>
      <c r="Q60" s="34">
        <v>28.08</v>
      </c>
      <c r="R60" s="34">
        <v>29.2</v>
      </c>
      <c r="S60" s="34">
        <v>27.13</v>
      </c>
      <c r="T60" s="34">
        <v>28.08</v>
      </c>
      <c r="U60" s="34">
        <v>29.05</v>
      </c>
      <c r="V60" s="78">
        <v>25.27</v>
      </c>
      <c r="W60" s="34">
        <v>27.32</v>
      </c>
      <c r="X60" s="34">
        <v>27.02</v>
      </c>
      <c r="Y60" s="34">
        <v>26.86</v>
      </c>
      <c r="Z60" s="34">
        <v>27.03</v>
      </c>
      <c r="AA60" s="34">
        <v>28.1</v>
      </c>
      <c r="AB60" s="34">
        <v>26.13</v>
      </c>
      <c r="AC60" s="78">
        <v>24.85</v>
      </c>
      <c r="AD60" s="34">
        <v>26.57</v>
      </c>
      <c r="AE60" s="34">
        <v>29.55</v>
      </c>
      <c r="AF60" s="34">
        <v>28.07</v>
      </c>
      <c r="AG60" s="34">
        <v>27.04</v>
      </c>
      <c r="AH60" s="34">
        <v>27.57</v>
      </c>
      <c r="AI60" s="34">
        <v>26.69</v>
      </c>
      <c r="AJ60" s="34">
        <v>28.07</v>
      </c>
      <c r="AK60" s="34">
        <v>25.73</v>
      </c>
      <c r="AL60" s="34">
        <v>26.03</v>
      </c>
      <c r="AM60" s="34">
        <v>26.92</v>
      </c>
      <c r="AN60" s="34">
        <v>27.72</v>
      </c>
      <c r="AO60" s="34">
        <v>27.26</v>
      </c>
      <c r="AP60" s="34">
        <v>26.7</v>
      </c>
      <c r="AQ60" s="34">
        <v>25.94</v>
      </c>
      <c r="AR60" s="34">
        <v>26.15</v>
      </c>
      <c r="AS60" s="34">
        <v>26.9</v>
      </c>
      <c r="AT60" s="34">
        <v>26.59</v>
      </c>
      <c r="AU60" s="34">
        <v>28.67</v>
      </c>
      <c r="AV60" s="34">
        <v>26.94</v>
      </c>
      <c r="AW60" s="34">
        <v>25.85</v>
      </c>
      <c r="AX60" s="34">
        <v>26.32</v>
      </c>
      <c r="AY60" s="34">
        <v>26.63</v>
      </c>
      <c r="AZ60" s="34">
        <v>26.01</v>
      </c>
      <c r="BA60" s="32">
        <f t="shared" si="0"/>
        <v>27.108541666666671</v>
      </c>
      <c r="BB60" s="59">
        <f t="shared" si="1"/>
        <v>100</v>
      </c>
    </row>
    <row r="61" spans="1:54" x14ac:dyDescent="0.25">
      <c r="A61" s="24">
        <v>70</v>
      </c>
      <c r="B61" s="24" t="s">
        <v>479</v>
      </c>
      <c r="C61" s="24" t="s">
        <v>287</v>
      </c>
      <c r="D61" s="24" t="s">
        <v>70</v>
      </c>
      <c r="E61" s="35">
        <v>28.45</v>
      </c>
      <c r="F61" s="35">
        <v>30.05</v>
      </c>
      <c r="G61" s="35">
        <v>29.44</v>
      </c>
      <c r="H61" s="35">
        <v>30.32</v>
      </c>
      <c r="I61" s="35">
        <v>29.87</v>
      </c>
      <c r="J61" s="35">
        <v>31.26</v>
      </c>
      <c r="K61" s="35">
        <v>28.76</v>
      </c>
      <c r="L61" s="35">
        <v>30.52</v>
      </c>
      <c r="M61" s="35">
        <v>30.58</v>
      </c>
      <c r="N61" s="35">
        <v>31.51</v>
      </c>
      <c r="O61" s="35">
        <v>28.9</v>
      </c>
      <c r="P61" s="35">
        <v>29.28</v>
      </c>
      <c r="Q61" s="35">
        <v>29.31</v>
      </c>
      <c r="R61" s="35">
        <v>31.3</v>
      </c>
      <c r="S61" s="35">
        <v>29.21</v>
      </c>
      <c r="T61" s="35">
        <v>31.7</v>
      </c>
      <c r="U61" s="35">
        <v>32.31</v>
      </c>
      <c r="V61" s="77">
        <v>28.61</v>
      </c>
      <c r="W61" s="35">
        <v>29.51</v>
      </c>
      <c r="X61" s="35">
        <v>29.28</v>
      </c>
      <c r="Y61" s="35">
        <v>29.18</v>
      </c>
      <c r="Z61" s="35">
        <v>29.51</v>
      </c>
      <c r="AA61" s="35">
        <v>30.59</v>
      </c>
      <c r="AB61" s="35">
        <v>29</v>
      </c>
      <c r="AC61" s="77">
        <v>28.21</v>
      </c>
      <c r="AD61" s="35">
        <v>28.88</v>
      </c>
      <c r="AE61" s="35">
        <v>31.03</v>
      </c>
      <c r="AF61" s="35">
        <v>30.34</v>
      </c>
      <c r="AG61" s="35">
        <v>29.73</v>
      </c>
      <c r="AH61" s="35">
        <v>30.09</v>
      </c>
      <c r="AI61" s="35">
        <v>28.92</v>
      </c>
      <c r="AJ61" s="35">
        <v>30.27</v>
      </c>
      <c r="AK61" s="35">
        <v>28.9</v>
      </c>
      <c r="AL61" s="35">
        <v>28.48</v>
      </c>
      <c r="AM61" s="35">
        <v>28.91</v>
      </c>
      <c r="AN61" s="35">
        <v>29.06</v>
      </c>
      <c r="AO61" s="35">
        <v>29.59</v>
      </c>
      <c r="AP61" s="35">
        <v>29.11</v>
      </c>
      <c r="AQ61" s="35">
        <v>28.29</v>
      </c>
      <c r="AR61" s="35">
        <v>28.77</v>
      </c>
      <c r="AS61" s="35">
        <v>29.52</v>
      </c>
      <c r="AT61" s="35">
        <v>29.15</v>
      </c>
      <c r="AU61" s="35">
        <v>30.04</v>
      </c>
      <c r="AV61" s="35">
        <v>28.51</v>
      </c>
      <c r="AW61" s="35">
        <v>28.24</v>
      </c>
      <c r="AX61" s="35">
        <v>28.95</v>
      </c>
      <c r="AY61" s="35">
        <v>29.27</v>
      </c>
      <c r="AZ61" s="35">
        <v>28.92</v>
      </c>
      <c r="BA61" s="32">
        <f t="shared" si="0"/>
        <v>29.575624999999999</v>
      </c>
      <c r="BB61" s="59">
        <f t="shared" si="1"/>
        <v>100</v>
      </c>
    </row>
    <row r="62" spans="1:54" x14ac:dyDescent="0.25">
      <c r="A62" s="23">
        <v>71</v>
      </c>
      <c r="B62" s="23" t="s">
        <v>480</v>
      </c>
      <c r="C62" s="23" t="s">
        <v>288</v>
      </c>
      <c r="D62" s="23" t="s">
        <v>71</v>
      </c>
      <c r="E62" s="34">
        <v>27.65</v>
      </c>
      <c r="F62" s="34">
        <v>30.55</v>
      </c>
      <c r="G62" s="34">
        <v>28.8</v>
      </c>
      <c r="H62" s="34">
        <v>30.51</v>
      </c>
      <c r="I62" s="34">
        <v>29.8</v>
      </c>
      <c r="J62" s="34">
        <v>31.03</v>
      </c>
      <c r="K62" s="34">
        <v>27.84</v>
      </c>
      <c r="L62" s="34">
        <v>29.69</v>
      </c>
      <c r="M62" s="34">
        <v>29.63</v>
      </c>
      <c r="N62" s="34">
        <v>30.76</v>
      </c>
      <c r="O62" s="34">
        <v>28.72</v>
      </c>
      <c r="P62" s="34">
        <v>28.82</v>
      </c>
      <c r="Q62" s="34">
        <v>28.83</v>
      </c>
      <c r="R62" s="34">
        <v>30.84</v>
      </c>
      <c r="S62" s="34">
        <v>28.86</v>
      </c>
      <c r="T62" s="34">
        <v>31.34</v>
      </c>
      <c r="U62" s="34">
        <v>31.93</v>
      </c>
      <c r="V62" s="78">
        <v>29.89</v>
      </c>
      <c r="W62" s="34">
        <v>28.64</v>
      </c>
      <c r="X62" s="34">
        <v>28.8</v>
      </c>
      <c r="Y62" s="34">
        <v>28.56</v>
      </c>
      <c r="Z62" s="34">
        <v>29.11</v>
      </c>
      <c r="AA62" s="34">
        <v>31.17</v>
      </c>
      <c r="AB62" s="34">
        <v>29.58</v>
      </c>
      <c r="AC62" s="78">
        <v>29.49</v>
      </c>
      <c r="AD62" s="34">
        <v>28.55</v>
      </c>
      <c r="AE62" s="34">
        <v>30.74</v>
      </c>
      <c r="AF62" s="34">
        <v>29.92</v>
      </c>
      <c r="AG62" s="34">
        <v>29.72</v>
      </c>
      <c r="AH62" s="34">
        <v>30.05</v>
      </c>
      <c r="AI62" s="34">
        <v>28.66</v>
      </c>
      <c r="AJ62" s="34">
        <v>29.8</v>
      </c>
      <c r="AK62" s="34">
        <v>29.76</v>
      </c>
      <c r="AL62" s="34">
        <v>28.55</v>
      </c>
      <c r="AM62" s="34">
        <v>28.64</v>
      </c>
      <c r="AN62" s="34">
        <v>28.95</v>
      </c>
      <c r="AO62" s="34">
        <v>29.67</v>
      </c>
      <c r="AP62" s="34">
        <v>29.06</v>
      </c>
      <c r="AQ62" s="34">
        <v>27.91</v>
      </c>
      <c r="AR62" s="34">
        <v>29.54</v>
      </c>
      <c r="AS62" s="34">
        <v>29.47</v>
      </c>
      <c r="AT62" s="34">
        <v>30.19</v>
      </c>
      <c r="AU62" s="34">
        <v>29.32</v>
      </c>
      <c r="AV62" s="34">
        <v>27.79</v>
      </c>
      <c r="AW62" s="34">
        <v>28.5</v>
      </c>
      <c r="AX62" s="34">
        <v>28.62</v>
      </c>
      <c r="AY62" s="34">
        <v>29.53</v>
      </c>
      <c r="AZ62" s="34">
        <v>28.72</v>
      </c>
      <c r="BA62" s="32">
        <f t="shared" si="0"/>
        <v>29.427083333333329</v>
      </c>
      <c r="BB62" s="59">
        <f t="shared" si="1"/>
        <v>100</v>
      </c>
    </row>
    <row r="63" spans="1:54" x14ac:dyDescent="0.25">
      <c r="A63" s="24">
        <v>72</v>
      </c>
      <c r="B63" s="24" t="s">
        <v>481</v>
      </c>
      <c r="C63" s="24" t="s">
        <v>289</v>
      </c>
      <c r="D63" s="24" t="s">
        <v>72</v>
      </c>
      <c r="E63" s="35">
        <v>28.61</v>
      </c>
      <c r="F63" s="35">
        <v>30.36</v>
      </c>
      <c r="G63" s="35">
        <v>28.78</v>
      </c>
      <c r="H63" s="35">
        <v>30.93</v>
      </c>
      <c r="I63" s="35">
        <v>30.89</v>
      </c>
      <c r="J63" s="35">
        <v>32.880000000000003</v>
      </c>
      <c r="K63" s="35">
        <v>29.03</v>
      </c>
      <c r="L63" s="35">
        <v>30.78</v>
      </c>
      <c r="M63" s="35">
        <v>30.57</v>
      </c>
      <c r="N63" s="35">
        <v>30.88</v>
      </c>
      <c r="O63" s="35">
        <v>29.85</v>
      </c>
      <c r="P63" s="35">
        <v>30.53</v>
      </c>
      <c r="Q63" s="35">
        <v>30.54</v>
      </c>
      <c r="R63" s="35">
        <v>32.29</v>
      </c>
      <c r="S63" s="35">
        <v>29.9</v>
      </c>
      <c r="T63" s="35">
        <v>31.23</v>
      </c>
      <c r="U63" s="35">
        <v>32.28</v>
      </c>
      <c r="V63" s="77">
        <v>29.26</v>
      </c>
      <c r="W63" s="35">
        <v>30.17</v>
      </c>
      <c r="X63" s="35">
        <v>29.8</v>
      </c>
      <c r="Y63" s="35">
        <v>28.6</v>
      </c>
      <c r="Z63" s="35">
        <v>29.27</v>
      </c>
      <c r="AA63" s="35">
        <v>31.9</v>
      </c>
      <c r="AB63" s="35">
        <v>30.01</v>
      </c>
      <c r="AC63" s="77">
        <v>29.31</v>
      </c>
      <c r="AD63" s="35">
        <v>29.71</v>
      </c>
      <c r="AE63" s="35">
        <v>32.1</v>
      </c>
      <c r="AF63" s="35">
        <v>31.12</v>
      </c>
      <c r="AG63" s="35">
        <v>30.59</v>
      </c>
      <c r="AH63" s="35">
        <v>30.75</v>
      </c>
      <c r="AI63" s="35">
        <v>29.8</v>
      </c>
      <c r="AJ63" s="35">
        <v>31.1</v>
      </c>
      <c r="AK63" s="35">
        <v>29.54</v>
      </c>
      <c r="AL63" s="35">
        <v>29.51</v>
      </c>
      <c r="AM63" s="35">
        <v>28.93</v>
      </c>
      <c r="AN63" s="35">
        <v>29.35</v>
      </c>
      <c r="AO63" s="35">
        <v>29.76</v>
      </c>
      <c r="AP63" s="35">
        <v>29.26</v>
      </c>
      <c r="AQ63" s="35">
        <v>28.44</v>
      </c>
      <c r="AR63" s="35">
        <v>28.8</v>
      </c>
      <c r="AS63" s="35">
        <v>29.28</v>
      </c>
      <c r="AT63" s="35">
        <v>29.44</v>
      </c>
      <c r="AU63" s="35">
        <v>30.13</v>
      </c>
      <c r="AV63" s="35">
        <v>28.62</v>
      </c>
      <c r="AW63" s="35">
        <v>28.55</v>
      </c>
      <c r="AX63" s="35">
        <v>28.74</v>
      </c>
      <c r="AY63" s="35">
        <v>29.64</v>
      </c>
      <c r="AZ63" s="35">
        <v>28.71</v>
      </c>
      <c r="BA63" s="32">
        <f t="shared" si="0"/>
        <v>30.010833333333334</v>
      </c>
      <c r="BB63" s="59">
        <f t="shared" si="1"/>
        <v>100</v>
      </c>
    </row>
    <row r="64" spans="1:54" x14ac:dyDescent="0.25">
      <c r="A64" s="23">
        <v>73</v>
      </c>
      <c r="B64" s="23" t="s">
        <v>482</v>
      </c>
      <c r="C64" s="23" t="s">
        <v>290</v>
      </c>
      <c r="D64" s="23" t="s">
        <v>73</v>
      </c>
      <c r="E64" s="34">
        <v>22.75</v>
      </c>
      <c r="F64" s="34">
        <v>23.46</v>
      </c>
      <c r="G64" s="34">
        <v>22.89</v>
      </c>
      <c r="H64" s="34">
        <v>22.92</v>
      </c>
      <c r="I64" s="34">
        <v>23.76</v>
      </c>
      <c r="J64" s="34">
        <v>24.54</v>
      </c>
      <c r="K64" s="34">
        <v>22.15</v>
      </c>
      <c r="L64" s="34">
        <v>23.77</v>
      </c>
      <c r="M64" s="34">
        <v>23.86</v>
      </c>
      <c r="N64" s="34">
        <v>25.24</v>
      </c>
      <c r="O64" s="34">
        <v>23.07</v>
      </c>
      <c r="P64" s="34">
        <v>23.05</v>
      </c>
      <c r="Q64" s="34">
        <v>24.05</v>
      </c>
      <c r="R64" s="34">
        <v>25.23</v>
      </c>
      <c r="S64" s="34">
        <v>23.23</v>
      </c>
      <c r="T64" s="34">
        <v>23.95</v>
      </c>
      <c r="U64" s="34">
        <v>25.1</v>
      </c>
      <c r="V64" s="78">
        <v>21.27</v>
      </c>
      <c r="W64" s="34">
        <v>23.33</v>
      </c>
      <c r="X64" s="34">
        <v>23.19</v>
      </c>
      <c r="Y64" s="34">
        <v>23.01</v>
      </c>
      <c r="Z64" s="34">
        <v>23.15</v>
      </c>
      <c r="AA64" s="34">
        <v>24.57</v>
      </c>
      <c r="AB64" s="34">
        <v>22.74</v>
      </c>
      <c r="AC64" s="78">
        <v>20.77</v>
      </c>
      <c r="AD64" s="34">
        <v>22.57</v>
      </c>
      <c r="AE64" s="34">
        <v>25.8</v>
      </c>
      <c r="AF64" s="34">
        <v>24.04</v>
      </c>
      <c r="AG64" s="34">
        <v>23.23</v>
      </c>
      <c r="AH64" s="34">
        <v>23.54</v>
      </c>
      <c r="AI64" s="34">
        <v>22.82</v>
      </c>
      <c r="AJ64" s="34">
        <v>24.19</v>
      </c>
      <c r="AK64" s="34">
        <v>21.76</v>
      </c>
      <c r="AL64" s="34">
        <v>21.96</v>
      </c>
      <c r="AM64" s="34">
        <v>23.01</v>
      </c>
      <c r="AN64" s="34">
        <v>23.78</v>
      </c>
      <c r="AO64" s="34">
        <v>23.53</v>
      </c>
      <c r="AP64" s="34">
        <v>22.83</v>
      </c>
      <c r="AQ64" s="34">
        <v>22.09</v>
      </c>
      <c r="AR64" s="34">
        <v>22.14</v>
      </c>
      <c r="AS64" s="34">
        <v>22.96</v>
      </c>
      <c r="AT64" s="34">
        <v>22.62</v>
      </c>
      <c r="AU64" s="34">
        <v>24.74</v>
      </c>
      <c r="AV64" s="34">
        <v>23.01</v>
      </c>
      <c r="AW64" s="34">
        <v>21.86</v>
      </c>
      <c r="AX64" s="34">
        <v>22.34</v>
      </c>
      <c r="AY64" s="34">
        <v>22.61</v>
      </c>
      <c r="AZ64" s="34">
        <v>22.06</v>
      </c>
      <c r="BA64" s="32">
        <f t="shared" si="0"/>
        <v>23.219583333333333</v>
      </c>
      <c r="BB64" s="59">
        <f t="shared" si="1"/>
        <v>100</v>
      </c>
    </row>
    <row r="65" spans="1:54" x14ac:dyDescent="0.25">
      <c r="A65" s="24">
        <v>74</v>
      </c>
      <c r="B65" s="24" t="s">
        <v>483</v>
      </c>
      <c r="C65" s="24" t="s">
        <v>291</v>
      </c>
      <c r="D65" s="24" t="s">
        <v>74</v>
      </c>
      <c r="E65" s="35">
        <v>30.88</v>
      </c>
      <c r="F65" s="35">
        <v>33.32</v>
      </c>
      <c r="G65" s="35">
        <v>33.26</v>
      </c>
      <c r="H65" s="35">
        <v>34.47</v>
      </c>
      <c r="I65" s="35">
        <v>33.04</v>
      </c>
      <c r="J65" s="35">
        <v>34.93</v>
      </c>
      <c r="K65" s="35">
        <v>29.17</v>
      </c>
      <c r="L65" s="35">
        <v>31.23</v>
      </c>
      <c r="M65" s="35">
        <v>31.21</v>
      </c>
      <c r="N65" s="35">
        <v>31.71</v>
      </c>
      <c r="O65" s="35">
        <v>29.68</v>
      </c>
      <c r="P65" s="35">
        <v>30.59</v>
      </c>
      <c r="Q65" s="35">
        <v>30.04</v>
      </c>
      <c r="R65" s="35">
        <v>33.31</v>
      </c>
      <c r="S65" s="35">
        <v>30.74</v>
      </c>
      <c r="T65" s="35">
        <v>32.65</v>
      </c>
      <c r="U65" s="35">
        <v>33.21</v>
      </c>
      <c r="V65" s="77">
        <v>31.63</v>
      </c>
      <c r="W65" s="35">
        <v>29.89</v>
      </c>
      <c r="X65" s="35">
        <v>30.05</v>
      </c>
      <c r="Y65" s="35">
        <v>30.11</v>
      </c>
      <c r="Z65" s="35">
        <v>29.92</v>
      </c>
      <c r="AA65" s="35">
        <v>31.79</v>
      </c>
      <c r="AB65" s="35">
        <v>29.83</v>
      </c>
      <c r="AC65" s="77">
        <v>30.17</v>
      </c>
      <c r="AD65" s="35">
        <v>29.12</v>
      </c>
      <c r="AE65" s="35">
        <v>31.25</v>
      </c>
      <c r="AF65" s="35">
        <v>30.59</v>
      </c>
      <c r="AG65" s="35">
        <v>30.64</v>
      </c>
      <c r="AH65" s="35">
        <v>30.82</v>
      </c>
      <c r="AI65" s="35">
        <v>30.7</v>
      </c>
      <c r="AJ65" s="35">
        <v>31.49</v>
      </c>
      <c r="AK65" s="35">
        <v>32.18</v>
      </c>
      <c r="AL65" s="35">
        <v>30.19</v>
      </c>
      <c r="AM65" s="35">
        <v>30.66</v>
      </c>
      <c r="AN65" s="35">
        <v>30.47</v>
      </c>
      <c r="AO65" s="35">
        <v>31.95</v>
      </c>
      <c r="AP65" s="35">
        <v>30.56</v>
      </c>
      <c r="AQ65" s="35">
        <v>29.75</v>
      </c>
      <c r="AR65" s="35">
        <v>30.92</v>
      </c>
      <c r="AS65" s="35">
        <v>31.27</v>
      </c>
      <c r="AT65" s="35">
        <v>31.83</v>
      </c>
      <c r="AU65" s="35">
        <v>31.32</v>
      </c>
      <c r="AV65" s="35">
        <v>29.42</v>
      </c>
      <c r="AW65" s="35">
        <v>30.45</v>
      </c>
      <c r="AX65" s="35">
        <v>30.58</v>
      </c>
      <c r="AY65" s="35">
        <v>31.1</v>
      </c>
      <c r="AZ65" s="35">
        <v>31.08</v>
      </c>
      <c r="BA65" s="32">
        <f t="shared" si="0"/>
        <v>31.149374999999996</v>
      </c>
      <c r="BB65" s="59">
        <f t="shared" si="1"/>
        <v>100</v>
      </c>
    </row>
    <row r="66" spans="1:54" x14ac:dyDescent="0.25">
      <c r="A66" s="23">
        <v>75</v>
      </c>
      <c r="B66" s="23" t="s">
        <v>484</v>
      </c>
      <c r="C66" s="23" t="s">
        <v>292</v>
      </c>
      <c r="D66" s="23" t="s">
        <v>75</v>
      </c>
      <c r="E66" s="34">
        <v>26.8</v>
      </c>
      <c r="F66" s="34">
        <v>27.71</v>
      </c>
      <c r="G66" s="34">
        <v>27.13</v>
      </c>
      <c r="H66" s="34">
        <v>27.8</v>
      </c>
      <c r="I66" s="34">
        <v>27.8</v>
      </c>
      <c r="J66" s="34">
        <v>29</v>
      </c>
      <c r="K66" s="34">
        <v>26.64</v>
      </c>
      <c r="L66" s="34">
        <v>27.78</v>
      </c>
      <c r="M66" s="34">
        <v>27.85</v>
      </c>
      <c r="N66" s="34">
        <v>30</v>
      </c>
      <c r="O66" s="34">
        <v>27.07</v>
      </c>
      <c r="P66" s="34">
        <v>27.32</v>
      </c>
      <c r="Q66" s="34">
        <v>27.98</v>
      </c>
      <c r="R66" s="34">
        <v>29.56</v>
      </c>
      <c r="S66" s="34">
        <v>27.5</v>
      </c>
      <c r="T66" s="34">
        <v>28.59</v>
      </c>
      <c r="U66" s="34">
        <v>29.28</v>
      </c>
      <c r="V66" s="78">
        <v>25.87</v>
      </c>
      <c r="W66" s="34">
        <v>27.27</v>
      </c>
      <c r="X66" s="34">
        <v>27.16</v>
      </c>
      <c r="Y66" s="34">
        <v>27.17</v>
      </c>
      <c r="Z66" s="34">
        <v>27.54</v>
      </c>
      <c r="AA66" s="34">
        <v>28.59</v>
      </c>
      <c r="AB66" s="34">
        <v>27</v>
      </c>
      <c r="AC66" s="78">
        <v>25.65</v>
      </c>
      <c r="AD66" s="34">
        <v>26.78</v>
      </c>
      <c r="AE66" s="34">
        <v>29.72</v>
      </c>
      <c r="AF66" s="34">
        <v>28.5</v>
      </c>
      <c r="AG66" s="34">
        <v>27.26</v>
      </c>
      <c r="AH66" s="34">
        <v>27.67</v>
      </c>
      <c r="AI66" s="34">
        <v>26.97</v>
      </c>
      <c r="AJ66" s="34">
        <v>28.21</v>
      </c>
      <c r="AK66" s="34">
        <v>26.19</v>
      </c>
      <c r="AL66" s="34">
        <v>26.44</v>
      </c>
      <c r="AM66" s="34">
        <v>27.04</v>
      </c>
      <c r="AN66" s="34">
        <v>27.54</v>
      </c>
      <c r="AO66" s="34">
        <v>27.6</v>
      </c>
      <c r="AP66" s="34">
        <v>27.2</v>
      </c>
      <c r="AQ66" s="34">
        <v>26.47</v>
      </c>
      <c r="AR66" s="34">
        <v>26.32</v>
      </c>
      <c r="AS66" s="34">
        <v>26.95</v>
      </c>
      <c r="AT66" s="34">
        <v>26.65</v>
      </c>
      <c r="AU66" s="34">
        <v>28.55</v>
      </c>
      <c r="AV66" s="34">
        <v>27.18</v>
      </c>
      <c r="AW66" s="34">
        <v>26.57</v>
      </c>
      <c r="AX66" s="34">
        <v>26.99</v>
      </c>
      <c r="AY66" s="34">
        <v>27.16</v>
      </c>
      <c r="AZ66" s="34">
        <v>26.7</v>
      </c>
      <c r="BA66" s="32">
        <f t="shared" si="0"/>
        <v>27.473333333333333</v>
      </c>
      <c r="BB66" s="59">
        <f t="shared" si="1"/>
        <v>100</v>
      </c>
    </row>
    <row r="67" spans="1:54" x14ac:dyDescent="0.25">
      <c r="A67" s="24">
        <v>76</v>
      </c>
      <c r="B67" s="24" t="s">
        <v>485</v>
      </c>
      <c r="C67" s="24" t="s">
        <v>293</v>
      </c>
      <c r="D67" s="24" t="s">
        <v>76</v>
      </c>
      <c r="E67" s="35">
        <v>29.75</v>
      </c>
      <c r="F67" s="35">
        <v>31.49</v>
      </c>
      <c r="G67" s="42"/>
      <c r="H67" s="35">
        <v>30.91</v>
      </c>
      <c r="I67" s="35">
        <v>30.86</v>
      </c>
      <c r="J67" s="35">
        <v>32.04</v>
      </c>
      <c r="K67" s="35">
        <v>29.6</v>
      </c>
      <c r="L67" s="35">
        <v>30.61</v>
      </c>
      <c r="M67" s="35">
        <v>31</v>
      </c>
      <c r="N67" s="35">
        <v>31.59</v>
      </c>
      <c r="O67" s="35">
        <v>30.11</v>
      </c>
      <c r="P67" s="35">
        <v>30.73</v>
      </c>
      <c r="Q67" s="35">
        <v>30.61</v>
      </c>
      <c r="R67" s="35">
        <v>32.24</v>
      </c>
      <c r="S67" s="35">
        <v>30.46</v>
      </c>
      <c r="T67" s="35">
        <v>31</v>
      </c>
      <c r="U67" s="42"/>
      <c r="V67" s="77">
        <v>30.32</v>
      </c>
      <c r="W67" s="35">
        <v>29.21</v>
      </c>
      <c r="X67" s="35">
        <v>30.48</v>
      </c>
      <c r="Y67" s="35">
        <v>30.42</v>
      </c>
      <c r="Z67" s="35">
        <v>31.25</v>
      </c>
      <c r="AA67" s="35">
        <v>31.97</v>
      </c>
      <c r="AB67" s="35">
        <v>30.64</v>
      </c>
      <c r="AC67" s="77">
        <v>30.93</v>
      </c>
      <c r="AD67" s="35">
        <v>30.48</v>
      </c>
      <c r="AE67" s="35">
        <v>32.68</v>
      </c>
      <c r="AF67" s="35">
        <v>31.53</v>
      </c>
      <c r="AG67" s="35">
        <v>30.23</v>
      </c>
      <c r="AH67" s="35">
        <v>31.59</v>
      </c>
      <c r="AI67" s="35">
        <v>30.51</v>
      </c>
      <c r="AJ67" s="35">
        <v>30.68</v>
      </c>
      <c r="AK67" s="35">
        <v>31.3</v>
      </c>
      <c r="AL67" s="35">
        <v>31.13</v>
      </c>
      <c r="AM67" s="35">
        <v>31.93</v>
      </c>
      <c r="AN67" s="35">
        <v>31.73</v>
      </c>
      <c r="AO67" s="35">
        <v>30.8</v>
      </c>
      <c r="AP67" s="35">
        <v>30.59</v>
      </c>
      <c r="AQ67" s="35">
        <v>30.14</v>
      </c>
      <c r="AR67" s="35">
        <v>31.1</v>
      </c>
      <c r="AS67" s="35">
        <v>31.29</v>
      </c>
      <c r="AT67" s="35">
        <v>31.72</v>
      </c>
      <c r="AU67" s="42"/>
      <c r="AV67" s="35">
        <v>29.69</v>
      </c>
      <c r="AW67" s="35">
        <v>30.18</v>
      </c>
      <c r="AX67" s="35">
        <v>30.56</v>
      </c>
      <c r="AY67" s="35">
        <v>31.15</v>
      </c>
      <c r="AZ67" s="35">
        <v>30.68</v>
      </c>
      <c r="BA67" s="32">
        <f t="shared" si="0"/>
        <v>30.886888888888887</v>
      </c>
      <c r="BB67" s="59">
        <f t="shared" si="1"/>
        <v>93.75</v>
      </c>
    </row>
    <row r="68" spans="1:54" x14ac:dyDescent="0.25">
      <c r="A68" s="23">
        <v>77</v>
      </c>
      <c r="B68" s="23" t="s">
        <v>486</v>
      </c>
      <c r="C68" s="23" t="s">
        <v>294</v>
      </c>
      <c r="D68" s="23" t="s">
        <v>77</v>
      </c>
      <c r="E68" s="34">
        <v>29.47</v>
      </c>
      <c r="F68" s="34">
        <v>31.06</v>
      </c>
      <c r="G68" s="34">
        <v>30.69</v>
      </c>
      <c r="H68" s="34">
        <v>30.33</v>
      </c>
      <c r="I68" s="34">
        <v>30.34</v>
      </c>
      <c r="J68" s="34">
        <v>31.63</v>
      </c>
      <c r="K68" s="34">
        <v>29.19</v>
      </c>
      <c r="L68" s="34">
        <v>30.58</v>
      </c>
      <c r="M68" s="34">
        <v>30.67</v>
      </c>
      <c r="N68" s="34">
        <v>32.26</v>
      </c>
      <c r="O68" s="34">
        <v>29.7</v>
      </c>
      <c r="P68" s="34">
        <v>30.03</v>
      </c>
      <c r="Q68" s="34">
        <v>30.01</v>
      </c>
      <c r="R68" s="34">
        <v>31.78</v>
      </c>
      <c r="S68" s="34">
        <v>29.65</v>
      </c>
      <c r="T68" s="34">
        <v>31.46</v>
      </c>
      <c r="U68" s="34">
        <v>32.5</v>
      </c>
      <c r="V68" s="78">
        <v>29.88</v>
      </c>
      <c r="W68" s="34">
        <v>29.85</v>
      </c>
      <c r="X68" s="34">
        <v>29.88</v>
      </c>
      <c r="Y68" s="34">
        <v>30.61</v>
      </c>
      <c r="Z68" s="34">
        <v>30.57</v>
      </c>
      <c r="AA68" s="34">
        <v>31.43</v>
      </c>
      <c r="AB68" s="34">
        <v>30.22</v>
      </c>
      <c r="AC68" s="78">
        <v>29.24</v>
      </c>
      <c r="AD68" s="34">
        <v>29.67</v>
      </c>
      <c r="AE68" s="34">
        <v>32.51</v>
      </c>
      <c r="AF68" s="34">
        <v>30.7</v>
      </c>
      <c r="AG68" s="34">
        <v>30.28</v>
      </c>
      <c r="AH68" s="34">
        <v>30.82</v>
      </c>
      <c r="AI68" s="34">
        <v>29.29</v>
      </c>
      <c r="AJ68" s="34">
        <v>31</v>
      </c>
      <c r="AK68" s="34">
        <v>29.73</v>
      </c>
      <c r="AL68" s="34">
        <v>29.44</v>
      </c>
      <c r="AM68" s="34">
        <v>30.87</v>
      </c>
      <c r="AN68" s="34">
        <v>31.13</v>
      </c>
      <c r="AO68" s="34">
        <v>30.57</v>
      </c>
      <c r="AP68" s="34">
        <v>30.5</v>
      </c>
      <c r="AQ68" s="34">
        <v>28.79</v>
      </c>
      <c r="AR68" s="34">
        <v>30.33</v>
      </c>
      <c r="AS68" s="34">
        <v>30.63</v>
      </c>
      <c r="AT68" s="34">
        <v>30.8</v>
      </c>
      <c r="AU68" s="34">
        <v>30.88</v>
      </c>
      <c r="AV68" s="34">
        <v>29.46</v>
      </c>
      <c r="AW68" s="34">
        <v>29.6</v>
      </c>
      <c r="AX68" s="34">
        <v>29.76</v>
      </c>
      <c r="AY68" s="34">
        <v>30.73</v>
      </c>
      <c r="AZ68" s="34">
        <v>29.69</v>
      </c>
      <c r="BA68" s="32">
        <f t="shared" ref="BA68:BA124" si="2">AVERAGE(E68:AZ68)</f>
        <v>30.421041666666667</v>
      </c>
      <c r="BB68" s="59">
        <f t="shared" ref="BB68:BB124" si="3">(48-COUNTBLANK(E68:AZ68))/48*100</f>
        <v>100</v>
      </c>
    </row>
    <row r="69" spans="1:54" x14ac:dyDescent="0.25">
      <c r="A69" s="23">
        <v>79</v>
      </c>
      <c r="B69" s="23" t="s">
        <v>488</v>
      </c>
      <c r="C69" s="23" t="s">
        <v>296</v>
      </c>
      <c r="D69" s="23" t="s">
        <v>78</v>
      </c>
      <c r="E69" s="34">
        <v>27.72</v>
      </c>
      <c r="F69" s="34">
        <v>30.68</v>
      </c>
      <c r="G69" s="34">
        <v>28.77</v>
      </c>
      <c r="H69" s="34">
        <v>30.57</v>
      </c>
      <c r="I69" s="34">
        <v>29.81</v>
      </c>
      <c r="J69" s="34">
        <v>31.45</v>
      </c>
      <c r="K69" s="34">
        <v>28.06</v>
      </c>
      <c r="L69" s="34">
        <v>29.86</v>
      </c>
      <c r="M69" s="34">
        <v>30.27</v>
      </c>
      <c r="N69" s="34">
        <v>31.03</v>
      </c>
      <c r="O69" s="34">
        <v>29.25</v>
      </c>
      <c r="P69" s="34">
        <v>29.31</v>
      </c>
      <c r="Q69" s="34">
        <v>28.73</v>
      </c>
      <c r="R69" s="34">
        <v>31.18</v>
      </c>
      <c r="S69" s="34">
        <v>29.14</v>
      </c>
      <c r="T69" s="34">
        <v>31.02</v>
      </c>
      <c r="U69" s="34">
        <v>31.93</v>
      </c>
      <c r="V69" s="78">
        <v>29.69</v>
      </c>
      <c r="W69" s="34">
        <v>28.64</v>
      </c>
      <c r="X69" s="34">
        <v>28.88</v>
      </c>
      <c r="Y69" s="34">
        <v>28.8</v>
      </c>
      <c r="Z69" s="34">
        <v>29.04</v>
      </c>
      <c r="AA69" s="34">
        <v>30.85</v>
      </c>
      <c r="AB69" s="34">
        <v>29.88</v>
      </c>
      <c r="AC69" s="78">
        <v>29.14</v>
      </c>
      <c r="AD69" s="34">
        <v>28.79</v>
      </c>
      <c r="AE69" s="34">
        <v>31.13</v>
      </c>
      <c r="AF69" s="34">
        <v>30.48</v>
      </c>
      <c r="AG69" s="34">
        <v>30.22</v>
      </c>
      <c r="AH69" s="34">
        <v>30.09</v>
      </c>
      <c r="AI69" s="34">
        <v>28.76</v>
      </c>
      <c r="AJ69" s="34">
        <v>30.48</v>
      </c>
      <c r="AK69" s="34">
        <v>29.83</v>
      </c>
      <c r="AL69" s="34">
        <v>28.87</v>
      </c>
      <c r="AM69" s="34">
        <v>28.82</v>
      </c>
      <c r="AN69" s="34">
        <v>29.07</v>
      </c>
      <c r="AO69" s="34">
        <v>28.79</v>
      </c>
      <c r="AP69" s="34">
        <v>29.23</v>
      </c>
      <c r="AQ69" s="34">
        <v>27.75</v>
      </c>
      <c r="AR69" s="34">
        <v>29.18</v>
      </c>
      <c r="AS69" s="34">
        <v>29.83</v>
      </c>
      <c r="AT69" s="34">
        <v>29.63</v>
      </c>
      <c r="AU69" s="34">
        <v>29.19</v>
      </c>
      <c r="AV69" s="34">
        <v>27.87</v>
      </c>
      <c r="AW69" s="34">
        <v>27.85</v>
      </c>
      <c r="AX69" s="34">
        <v>28.63</v>
      </c>
      <c r="AY69" s="34">
        <v>29.43</v>
      </c>
      <c r="AZ69" s="34">
        <v>28.92</v>
      </c>
      <c r="BA69" s="32">
        <f t="shared" si="2"/>
        <v>29.511250000000004</v>
      </c>
      <c r="BB69" s="59">
        <f t="shared" si="3"/>
        <v>100</v>
      </c>
    </row>
    <row r="70" spans="1:54" x14ac:dyDescent="0.25">
      <c r="A70" s="24">
        <v>80</v>
      </c>
      <c r="B70" s="24" t="s">
        <v>489</v>
      </c>
      <c r="C70" s="24" t="s">
        <v>297</v>
      </c>
      <c r="D70" s="24" t="s">
        <v>79</v>
      </c>
      <c r="E70" s="35">
        <v>30.82</v>
      </c>
      <c r="F70" s="35">
        <v>31.82</v>
      </c>
      <c r="G70" s="35">
        <v>31.02</v>
      </c>
      <c r="H70" s="35">
        <v>31.71</v>
      </c>
      <c r="I70" s="35">
        <v>32.28</v>
      </c>
      <c r="J70" s="35">
        <v>33.520000000000003</v>
      </c>
      <c r="K70" s="35">
        <v>30.93</v>
      </c>
      <c r="L70" s="35">
        <v>31.96</v>
      </c>
      <c r="M70" s="35">
        <v>32.31</v>
      </c>
      <c r="N70" s="35">
        <v>33.869999999999997</v>
      </c>
      <c r="O70" s="35">
        <v>31.51</v>
      </c>
      <c r="P70" s="35">
        <v>31.05</v>
      </c>
      <c r="Q70" s="35">
        <v>31.99</v>
      </c>
      <c r="R70" s="35">
        <v>33.78</v>
      </c>
      <c r="S70" s="35">
        <v>31.2</v>
      </c>
      <c r="T70" s="35">
        <v>32.11</v>
      </c>
      <c r="U70" s="35">
        <v>34.58</v>
      </c>
      <c r="V70" s="77">
        <v>29.85</v>
      </c>
      <c r="W70" s="35">
        <v>31.73</v>
      </c>
      <c r="X70" s="35">
        <v>31.18</v>
      </c>
      <c r="Y70" s="35">
        <v>31.01</v>
      </c>
      <c r="Z70" s="35">
        <v>31.44</v>
      </c>
      <c r="AA70" s="35">
        <v>33</v>
      </c>
      <c r="AB70" s="35">
        <v>31.22</v>
      </c>
      <c r="AC70" s="77">
        <v>29.62</v>
      </c>
      <c r="AD70" s="35">
        <v>31.21</v>
      </c>
      <c r="AE70" s="35">
        <v>33.270000000000003</v>
      </c>
      <c r="AF70" s="35">
        <v>33.14</v>
      </c>
      <c r="AG70" s="35">
        <v>31.66</v>
      </c>
      <c r="AH70" s="35">
        <v>32.119999999999997</v>
      </c>
      <c r="AI70" s="35">
        <v>31.33</v>
      </c>
      <c r="AJ70" s="35">
        <v>32.119999999999997</v>
      </c>
      <c r="AK70" s="35">
        <v>30.98</v>
      </c>
      <c r="AL70" s="35">
        <v>30.77</v>
      </c>
      <c r="AM70" s="35">
        <v>31.51</v>
      </c>
      <c r="AN70" s="35">
        <v>31.64</v>
      </c>
      <c r="AO70" s="35">
        <v>31.94</v>
      </c>
      <c r="AP70" s="35">
        <v>31.3</v>
      </c>
      <c r="AQ70" s="35">
        <v>30.06</v>
      </c>
      <c r="AR70" s="35">
        <v>30.65</v>
      </c>
      <c r="AS70" s="35">
        <v>31.13</v>
      </c>
      <c r="AT70" s="35">
        <v>31.6</v>
      </c>
      <c r="AU70" s="35">
        <v>33.26</v>
      </c>
      <c r="AV70" s="35">
        <v>30.77</v>
      </c>
      <c r="AW70" s="35">
        <v>30.32</v>
      </c>
      <c r="AX70" s="35">
        <v>30.89</v>
      </c>
      <c r="AY70" s="35">
        <v>31.02</v>
      </c>
      <c r="AZ70" s="35">
        <v>30.77</v>
      </c>
      <c r="BA70" s="32">
        <f t="shared" si="2"/>
        <v>31.64520833333334</v>
      </c>
      <c r="BB70" s="59">
        <f t="shared" si="3"/>
        <v>100</v>
      </c>
    </row>
    <row r="71" spans="1:54" x14ac:dyDescent="0.25">
      <c r="A71" s="23">
        <v>81</v>
      </c>
      <c r="B71" s="23" t="s">
        <v>490</v>
      </c>
      <c r="C71" s="23" t="s">
        <v>298</v>
      </c>
      <c r="D71" s="23" t="s">
        <v>80</v>
      </c>
      <c r="E71" s="34">
        <v>30.05</v>
      </c>
      <c r="F71" s="34">
        <v>31.97</v>
      </c>
      <c r="G71" s="34">
        <v>31.15</v>
      </c>
      <c r="H71" s="34">
        <v>32.79</v>
      </c>
      <c r="I71" s="34">
        <v>31.55</v>
      </c>
      <c r="J71" s="34">
        <v>32.119999999999997</v>
      </c>
      <c r="K71" s="34">
        <v>30.21</v>
      </c>
      <c r="L71" s="34">
        <v>30.89</v>
      </c>
      <c r="M71" s="34">
        <v>31.74</v>
      </c>
      <c r="N71" s="34">
        <v>33.18</v>
      </c>
      <c r="O71" s="34">
        <v>30.78</v>
      </c>
      <c r="P71" s="34">
        <v>31.23</v>
      </c>
      <c r="Q71" s="34">
        <v>31.2</v>
      </c>
      <c r="R71" s="34">
        <v>33.08</v>
      </c>
      <c r="S71" s="34">
        <v>30.92</v>
      </c>
      <c r="T71" s="34">
        <v>32.659999999999997</v>
      </c>
      <c r="U71" s="34">
        <v>33.28</v>
      </c>
      <c r="V71" s="78">
        <v>31.77</v>
      </c>
      <c r="W71" s="34">
        <v>31.16</v>
      </c>
      <c r="X71" s="34">
        <v>31.23</v>
      </c>
      <c r="Y71" s="34">
        <v>31.24</v>
      </c>
      <c r="Z71" s="34">
        <v>31.3</v>
      </c>
      <c r="AA71" s="34">
        <v>32.65</v>
      </c>
      <c r="AB71" s="34">
        <v>31.1</v>
      </c>
      <c r="AC71" s="79"/>
      <c r="AD71" s="34">
        <v>30.87</v>
      </c>
      <c r="AE71" s="34">
        <v>33.340000000000003</v>
      </c>
      <c r="AF71" s="34">
        <v>32.67</v>
      </c>
      <c r="AG71" s="34">
        <v>31.65</v>
      </c>
      <c r="AH71" s="34">
        <v>32.81</v>
      </c>
      <c r="AI71" s="34">
        <v>30.62</v>
      </c>
      <c r="AJ71" s="34">
        <v>31.94</v>
      </c>
      <c r="AK71" s="34">
        <v>31.84</v>
      </c>
      <c r="AL71" s="34">
        <v>30.84</v>
      </c>
      <c r="AM71" s="34">
        <v>30.66</v>
      </c>
      <c r="AN71" s="34">
        <v>31.42</v>
      </c>
      <c r="AO71" s="34">
        <v>31.33</v>
      </c>
      <c r="AP71" s="34">
        <v>31.27</v>
      </c>
      <c r="AQ71" s="34">
        <v>30.62</v>
      </c>
      <c r="AR71" s="34">
        <v>31.05</v>
      </c>
      <c r="AS71" s="34">
        <v>31.22</v>
      </c>
      <c r="AT71" s="34">
        <v>31.55</v>
      </c>
      <c r="AU71" s="34">
        <v>31.9</v>
      </c>
      <c r="AV71" s="34">
        <v>30.48</v>
      </c>
      <c r="AW71" s="34">
        <v>30.16</v>
      </c>
      <c r="AX71" s="34">
        <v>30.75</v>
      </c>
      <c r="AY71" s="34">
        <v>31.98</v>
      </c>
      <c r="AZ71" s="34">
        <v>30.43</v>
      </c>
      <c r="BA71" s="32">
        <f t="shared" si="2"/>
        <v>31.503191489361704</v>
      </c>
      <c r="BB71" s="59">
        <f t="shared" si="3"/>
        <v>97.916666666666657</v>
      </c>
    </row>
    <row r="72" spans="1:54" x14ac:dyDescent="0.25">
      <c r="A72" s="24">
        <v>82</v>
      </c>
      <c r="B72" s="24" t="s">
        <v>491</v>
      </c>
      <c r="C72" s="24" t="s">
        <v>299</v>
      </c>
      <c r="D72" s="24" t="s">
        <v>81</v>
      </c>
      <c r="E72" s="35">
        <v>25.11</v>
      </c>
      <c r="F72" s="35">
        <v>27.6</v>
      </c>
      <c r="G72" s="35">
        <v>26.62</v>
      </c>
      <c r="H72" s="35">
        <v>27.53</v>
      </c>
      <c r="I72" s="35">
        <v>27.14</v>
      </c>
      <c r="J72" s="35">
        <v>28.21</v>
      </c>
      <c r="K72" s="35">
        <v>25.47</v>
      </c>
      <c r="L72" s="35">
        <v>27.27</v>
      </c>
      <c r="M72" s="35">
        <v>26.84</v>
      </c>
      <c r="N72" s="35">
        <v>27.65</v>
      </c>
      <c r="O72" s="35">
        <v>26.26</v>
      </c>
      <c r="P72" s="35">
        <v>26.33</v>
      </c>
      <c r="Q72" s="35">
        <v>26.2</v>
      </c>
      <c r="R72" s="35">
        <v>28.16</v>
      </c>
      <c r="S72" s="35">
        <v>26.11</v>
      </c>
      <c r="T72" s="35">
        <v>28.11</v>
      </c>
      <c r="U72" s="35">
        <v>28.74</v>
      </c>
      <c r="V72" s="77">
        <v>26.46</v>
      </c>
      <c r="W72" s="35">
        <v>26.01</v>
      </c>
      <c r="X72" s="35">
        <v>26.02</v>
      </c>
      <c r="Y72" s="35">
        <v>25.87</v>
      </c>
      <c r="Z72" s="35">
        <v>26.3</v>
      </c>
      <c r="AA72" s="35">
        <v>28.34</v>
      </c>
      <c r="AB72" s="35">
        <v>26.64</v>
      </c>
      <c r="AC72" s="77">
        <v>26.27</v>
      </c>
      <c r="AD72" s="35">
        <v>26.04</v>
      </c>
      <c r="AE72" s="35">
        <v>27.94</v>
      </c>
      <c r="AF72" s="35">
        <v>27.53</v>
      </c>
      <c r="AG72" s="35">
        <v>27.15</v>
      </c>
      <c r="AH72" s="35">
        <v>27.27</v>
      </c>
      <c r="AI72" s="35">
        <v>26.17</v>
      </c>
      <c r="AJ72" s="35">
        <v>27</v>
      </c>
      <c r="AK72" s="35">
        <v>26.93</v>
      </c>
      <c r="AL72" s="35">
        <v>25.73</v>
      </c>
      <c r="AM72" s="35">
        <v>26.02</v>
      </c>
      <c r="AN72" s="35">
        <v>26.14</v>
      </c>
      <c r="AO72" s="35">
        <v>26.98</v>
      </c>
      <c r="AP72" s="35">
        <v>26.23</v>
      </c>
      <c r="AQ72" s="35">
        <v>25.28</v>
      </c>
      <c r="AR72" s="35">
        <v>26.29</v>
      </c>
      <c r="AS72" s="35">
        <v>26.9</v>
      </c>
      <c r="AT72" s="35">
        <v>27.04</v>
      </c>
      <c r="AU72" s="35">
        <v>26.9</v>
      </c>
      <c r="AV72" s="35">
        <v>25.21</v>
      </c>
      <c r="AW72" s="35">
        <v>25.76</v>
      </c>
      <c r="AX72" s="35">
        <v>26.22</v>
      </c>
      <c r="AY72" s="35">
        <v>26.63</v>
      </c>
      <c r="AZ72" s="35">
        <v>26.06</v>
      </c>
      <c r="BA72" s="32">
        <f t="shared" si="2"/>
        <v>26.680833333333336</v>
      </c>
      <c r="BB72" s="59">
        <f t="shared" si="3"/>
        <v>100</v>
      </c>
    </row>
    <row r="73" spans="1:54" x14ac:dyDescent="0.25">
      <c r="A73" s="23">
        <v>83</v>
      </c>
      <c r="B73" s="23" t="s">
        <v>492</v>
      </c>
      <c r="C73" s="23" t="s">
        <v>300</v>
      </c>
      <c r="D73" s="23" t="s">
        <v>82</v>
      </c>
      <c r="E73" s="34">
        <v>31.91</v>
      </c>
      <c r="F73" s="64"/>
      <c r="G73" s="34">
        <v>33.29</v>
      </c>
      <c r="H73" s="34">
        <v>33.67</v>
      </c>
      <c r="I73" s="34">
        <v>32.76</v>
      </c>
      <c r="J73" s="34">
        <v>34.590000000000003</v>
      </c>
      <c r="K73" s="34">
        <v>32.25</v>
      </c>
      <c r="L73" s="34">
        <v>33.090000000000003</v>
      </c>
      <c r="M73" s="34">
        <v>33.619999999999997</v>
      </c>
      <c r="N73" s="64"/>
      <c r="O73" s="34">
        <v>32.43</v>
      </c>
      <c r="P73" s="34">
        <v>33.450000000000003</v>
      </c>
      <c r="Q73" s="34">
        <v>31.75</v>
      </c>
      <c r="R73" s="34">
        <v>33.659999999999997</v>
      </c>
      <c r="S73" s="34">
        <v>31.58</v>
      </c>
      <c r="T73" s="68"/>
      <c r="U73" s="68"/>
      <c r="V73" s="78">
        <v>33.99</v>
      </c>
      <c r="W73" s="34">
        <v>32.840000000000003</v>
      </c>
      <c r="X73" s="34">
        <v>32.270000000000003</v>
      </c>
      <c r="Y73" s="34">
        <v>32.79</v>
      </c>
      <c r="Z73" s="34">
        <v>32.270000000000003</v>
      </c>
      <c r="AA73" s="34">
        <v>33.68</v>
      </c>
      <c r="AB73" s="34">
        <v>32.729999999999997</v>
      </c>
      <c r="AC73" s="78">
        <v>34.82</v>
      </c>
      <c r="AD73" s="34">
        <v>32.159999999999997</v>
      </c>
      <c r="AE73" s="64"/>
      <c r="AF73" s="34">
        <v>32.78</v>
      </c>
      <c r="AG73" s="34">
        <v>33.14</v>
      </c>
      <c r="AH73" s="34">
        <v>34.07</v>
      </c>
      <c r="AI73" s="34">
        <v>31.97</v>
      </c>
      <c r="AJ73" s="34">
        <v>32.81</v>
      </c>
      <c r="AK73" s="34">
        <v>32.799999999999997</v>
      </c>
      <c r="AL73" s="34">
        <v>32.03</v>
      </c>
      <c r="AM73" s="34">
        <v>31.7</v>
      </c>
      <c r="AN73" s="34">
        <v>32.08</v>
      </c>
      <c r="AO73" s="34">
        <v>32.26</v>
      </c>
      <c r="AP73" s="34">
        <v>32.82</v>
      </c>
      <c r="AQ73" s="34">
        <v>31.51</v>
      </c>
      <c r="AR73" s="34">
        <v>32.31</v>
      </c>
      <c r="AS73" s="34">
        <v>33.18</v>
      </c>
      <c r="AT73" s="34">
        <v>33.49</v>
      </c>
      <c r="AU73" s="34">
        <v>32.21</v>
      </c>
      <c r="AV73" s="34">
        <v>31.16</v>
      </c>
      <c r="AW73" s="34">
        <v>31.18</v>
      </c>
      <c r="AX73" s="34">
        <v>32.74</v>
      </c>
      <c r="AY73" s="34">
        <v>33.119999999999997</v>
      </c>
      <c r="AZ73" s="34">
        <v>32.950000000000003</v>
      </c>
      <c r="BA73" s="32">
        <f t="shared" si="2"/>
        <v>32.742093023255819</v>
      </c>
      <c r="BB73" s="59">
        <f t="shared" si="3"/>
        <v>89.583333333333343</v>
      </c>
    </row>
    <row r="74" spans="1:54" x14ac:dyDescent="0.25">
      <c r="A74" s="24">
        <v>84</v>
      </c>
      <c r="B74" s="24" t="s">
        <v>493</v>
      </c>
      <c r="C74" s="24" t="s">
        <v>301</v>
      </c>
      <c r="D74" s="24" t="s">
        <v>83</v>
      </c>
      <c r="E74" s="35">
        <v>32.76</v>
      </c>
      <c r="F74" s="35">
        <v>34.67</v>
      </c>
      <c r="G74" s="35">
        <v>32.81</v>
      </c>
      <c r="H74" s="35">
        <v>33.520000000000003</v>
      </c>
      <c r="I74" s="35">
        <v>33.5</v>
      </c>
      <c r="J74" s="63"/>
      <c r="K74" s="35">
        <v>33.18</v>
      </c>
      <c r="L74" s="35">
        <v>34.99</v>
      </c>
      <c r="M74" s="35">
        <v>33.229999999999997</v>
      </c>
      <c r="N74" s="63"/>
      <c r="O74" s="35">
        <v>32.31</v>
      </c>
      <c r="P74" s="35">
        <v>33.15</v>
      </c>
      <c r="Q74" s="35">
        <v>33.47</v>
      </c>
      <c r="R74" s="67"/>
      <c r="S74" s="35">
        <v>33.520000000000003</v>
      </c>
      <c r="T74" s="35">
        <v>34.26</v>
      </c>
      <c r="U74" s="63"/>
      <c r="V74" s="77">
        <v>33.56</v>
      </c>
      <c r="W74" s="35">
        <v>33.9</v>
      </c>
      <c r="X74" s="35">
        <v>33.28</v>
      </c>
      <c r="Y74" s="35">
        <v>32.6</v>
      </c>
      <c r="Z74" s="35">
        <v>33.54</v>
      </c>
      <c r="AA74" s="35">
        <v>33.94</v>
      </c>
      <c r="AB74" s="35">
        <v>33.03</v>
      </c>
      <c r="AC74" s="77">
        <v>33.61</v>
      </c>
      <c r="AD74" s="35">
        <v>33.1</v>
      </c>
      <c r="AE74" s="63"/>
      <c r="AF74" s="35">
        <v>33.92</v>
      </c>
      <c r="AG74" s="35">
        <v>33.65</v>
      </c>
      <c r="AH74" s="35">
        <v>34.35</v>
      </c>
      <c r="AI74" s="35">
        <v>33.75</v>
      </c>
      <c r="AJ74" s="35">
        <v>34.5</v>
      </c>
      <c r="AK74" s="35">
        <v>32.72</v>
      </c>
      <c r="AL74" s="35">
        <v>33.270000000000003</v>
      </c>
      <c r="AM74" s="35">
        <v>32.549999999999997</v>
      </c>
      <c r="AN74" s="35">
        <v>32.68</v>
      </c>
      <c r="AO74" s="35">
        <v>31.73</v>
      </c>
      <c r="AP74" s="35">
        <v>32.93</v>
      </c>
      <c r="AQ74" s="35">
        <v>31.85</v>
      </c>
      <c r="AR74" s="35">
        <v>32.659999999999997</v>
      </c>
      <c r="AS74" s="35">
        <v>32.44</v>
      </c>
      <c r="AT74" s="35">
        <v>32.69</v>
      </c>
      <c r="AU74" s="35">
        <v>34.86</v>
      </c>
      <c r="AV74" s="35">
        <v>33.6</v>
      </c>
      <c r="AW74" s="35">
        <v>32.81</v>
      </c>
      <c r="AX74" s="35">
        <v>30.24</v>
      </c>
      <c r="AY74" s="35">
        <v>32.549999999999997</v>
      </c>
      <c r="AZ74" s="35">
        <v>31.79</v>
      </c>
      <c r="BA74" s="32">
        <f t="shared" si="2"/>
        <v>33.196976744186038</v>
      </c>
      <c r="BB74" s="59">
        <f t="shared" si="3"/>
        <v>89.583333333333343</v>
      </c>
    </row>
    <row r="75" spans="1:54" x14ac:dyDescent="0.25">
      <c r="A75" s="23">
        <v>85</v>
      </c>
      <c r="B75" s="23" t="s">
        <v>494</v>
      </c>
      <c r="C75" s="23" t="s">
        <v>302</v>
      </c>
      <c r="D75" s="23" t="s">
        <v>84</v>
      </c>
      <c r="E75" s="34">
        <v>26.81</v>
      </c>
      <c r="F75" s="34">
        <v>28.63</v>
      </c>
      <c r="G75" s="34">
        <v>27.58</v>
      </c>
      <c r="H75" s="34">
        <v>28.43</v>
      </c>
      <c r="I75" s="34">
        <v>28.8</v>
      </c>
      <c r="J75" s="34">
        <v>29.58</v>
      </c>
      <c r="K75" s="34">
        <v>27.17</v>
      </c>
      <c r="L75" s="34">
        <v>28.72</v>
      </c>
      <c r="M75" s="34">
        <v>28.65</v>
      </c>
      <c r="N75" s="34">
        <v>29.7</v>
      </c>
      <c r="O75" s="34">
        <v>28.04</v>
      </c>
      <c r="P75" s="34">
        <v>27.94</v>
      </c>
      <c r="Q75" s="34">
        <v>28.27</v>
      </c>
      <c r="R75" s="34">
        <v>30.14</v>
      </c>
      <c r="S75" s="34">
        <v>27.74</v>
      </c>
      <c r="T75" s="34">
        <v>29.23</v>
      </c>
      <c r="U75" s="34">
        <v>32.659999999999997</v>
      </c>
      <c r="V75" s="78">
        <v>29.27</v>
      </c>
      <c r="W75" s="34">
        <v>27.88</v>
      </c>
      <c r="X75" s="34">
        <v>28.01</v>
      </c>
      <c r="Y75" s="34">
        <v>27.72</v>
      </c>
      <c r="Z75" s="34">
        <v>28.16</v>
      </c>
      <c r="AA75" s="34">
        <v>29.8</v>
      </c>
      <c r="AB75" s="34">
        <v>27.95</v>
      </c>
      <c r="AC75" s="78">
        <v>26.64</v>
      </c>
      <c r="AD75" s="34">
        <v>27.46</v>
      </c>
      <c r="AE75" s="34">
        <v>29.99</v>
      </c>
      <c r="AF75" s="34">
        <v>28.87</v>
      </c>
      <c r="AG75" s="34">
        <v>28.5</v>
      </c>
      <c r="AH75" s="34">
        <v>28.67</v>
      </c>
      <c r="AI75" s="34">
        <v>27.45</v>
      </c>
      <c r="AJ75" s="34">
        <v>28.85</v>
      </c>
      <c r="AK75" s="34">
        <v>27.25</v>
      </c>
      <c r="AL75" s="34">
        <v>27.23</v>
      </c>
      <c r="AM75" s="34">
        <v>27.34</v>
      </c>
      <c r="AN75" s="34">
        <v>27.85</v>
      </c>
      <c r="AO75" s="34">
        <v>27.67</v>
      </c>
      <c r="AP75" s="34">
        <v>27.63</v>
      </c>
      <c r="AQ75" s="34">
        <v>26.67</v>
      </c>
      <c r="AR75" s="34">
        <v>27.32</v>
      </c>
      <c r="AS75" s="34">
        <v>27.78</v>
      </c>
      <c r="AT75" s="34">
        <v>27.64</v>
      </c>
      <c r="AU75" s="34">
        <v>28.5</v>
      </c>
      <c r="AV75" s="34">
        <v>27.21</v>
      </c>
      <c r="AW75" s="34">
        <v>26.73</v>
      </c>
      <c r="AX75" s="34">
        <v>27.04</v>
      </c>
      <c r="AY75" s="34">
        <v>27.91</v>
      </c>
      <c r="AZ75" s="34">
        <v>26.89</v>
      </c>
      <c r="BA75" s="32">
        <f t="shared" si="2"/>
        <v>28.166041666666676</v>
      </c>
      <c r="BB75" s="59">
        <f t="shared" si="3"/>
        <v>100</v>
      </c>
    </row>
    <row r="76" spans="1:54" x14ac:dyDescent="0.25">
      <c r="A76" s="24">
        <v>86</v>
      </c>
      <c r="B76" s="24" t="s">
        <v>495</v>
      </c>
      <c r="C76" s="24" t="s">
        <v>303</v>
      </c>
      <c r="D76" s="24" t="s">
        <v>85</v>
      </c>
      <c r="E76" s="35">
        <v>29.46</v>
      </c>
      <c r="F76" s="35">
        <v>32.520000000000003</v>
      </c>
      <c r="G76" s="35">
        <v>32.1</v>
      </c>
      <c r="H76" s="35">
        <v>31.81</v>
      </c>
      <c r="I76" s="35">
        <v>31.23</v>
      </c>
      <c r="J76" s="35">
        <v>33.72</v>
      </c>
      <c r="K76" s="35">
        <v>29.92</v>
      </c>
      <c r="L76" s="35">
        <v>30.87</v>
      </c>
      <c r="M76" s="35">
        <v>31.83</v>
      </c>
      <c r="N76" s="35">
        <v>32.28</v>
      </c>
      <c r="O76" s="35">
        <v>30.73</v>
      </c>
      <c r="P76" s="35">
        <v>30.81</v>
      </c>
      <c r="Q76" s="35">
        <v>30.62</v>
      </c>
      <c r="R76" s="35">
        <v>32.130000000000003</v>
      </c>
      <c r="S76" s="35">
        <v>30.64</v>
      </c>
      <c r="T76" s="35">
        <v>32.840000000000003</v>
      </c>
      <c r="U76" s="35">
        <v>34.82</v>
      </c>
      <c r="V76" s="77">
        <v>32.590000000000003</v>
      </c>
      <c r="W76" s="35">
        <v>30.53</v>
      </c>
      <c r="X76" s="35">
        <v>30.14</v>
      </c>
      <c r="Y76" s="35">
        <v>31</v>
      </c>
      <c r="Z76" s="35">
        <v>30.69</v>
      </c>
      <c r="AA76" s="35">
        <v>32.31</v>
      </c>
      <c r="AB76" s="35">
        <v>31.09</v>
      </c>
      <c r="AC76" s="77">
        <v>31.15</v>
      </c>
      <c r="AD76" s="35">
        <v>31.03</v>
      </c>
      <c r="AE76" s="35">
        <v>32.44</v>
      </c>
      <c r="AF76" s="35">
        <v>31.54</v>
      </c>
      <c r="AG76" s="35">
        <v>30.94</v>
      </c>
      <c r="AH76" s="35">
        <v>32.119999999999997</v>
      </c>
      <c r="AI76" s="35">
        <v>30.53</v>
      </c>
      <c r="AJ76" s="35">
        <v>31.26</v>
      </c>
      <c r="AK76" s="35">
        <v>31.97</v>
      </c>
      <c r="AL76" s="35">
        <v>30.18</v>
      </c>
      <c r="AM76" s="35">
        <v>30.48</v>
      </c>
      <c r="AN76" s="35">
        <v>30.29</v>
      </c>
      <c r="AO76" s="35">
        <v>31.7</v>
      </c>
      <c r="AP76" s="35">
        <v>30.48</v>
      </c>
      <c r="AQ76" s="35">
        <v>29.67</v>
      </c>
      <c r="AR76" s="35">
        <v>31.25</v>
      </c>
      <c r="AS76" s="35">
        <v>31.82</v>
      </c>
      <c r="AT76" s="35">
        <v>31.94</v>
      </c>
      <c r="AU76" s="35">
        <v>31.48</v>
      </c>
      <c r="AV76" s="35">
        <v>29.97</v>
      </c>
      <c r="AW76" s="35">
        <v>30.66</v>
      </c>
      <c r="AX76" s="35">
        <v>30.54</v>
      </c>
      <c r="AY76" s="35">
        <v>31.08</v>
      </c>
      <c r="AZ76" s="35">
        <v>30.49</v>
      </c>
      <c r="BA76" s="32">
        <f t="shared" si="2"/>
        <v>31.28520833333334</v>
      </c>
      <c r="BB76" s="59">
        <f t="shared" si="3"/>
        <v>100</v>
      </c>
    </row>
    <row r="77" spans="1:54" x14ac:dyDescent="0.25">
      <c r="A77" s="23">
        <v>87</v>
      </c>
      <c r="B77" s="23" t="s">
        <v>496</v>
      </c>
      <c r="C77" s="23" t="s">
        <v>304</v>
      </c>
      <c r="D77" s="23" t="s">
        <v>86</v>
      </c>
      <c r="E77" s="34">
        <v>27.18</v>
      </c>
      <c r="F77" s="34">
        <v>29.6</v>
      </c>
      <c r="G77" s="34">
        <v>28.23</v>
      </c>
      <c r="H77" s="34">
        <v>29.77</v>
      </c>
      <c r="I77" s="34">
        <v>28.62</v>
      </c>
      <c r="J77" s="34">
        <v>30.47</v>
      </c>
      <c r="K77" s="34">
        <v>27.13</v>
      </c>
      <c r="L77" s="34">
        <v>28.25</v>
      </c>
      <c r="M77" s="34">
        <v>28.66</v>
      </c>
      <c r="N77" s="34">
        <v>30.17</v>
      </c>
      <c r="O77" s="34">
        <v>28.1</v>
      </c>
      <c r="P77" s="34">
        <v>28.12</v>
      </c>
      <c r="Q77" s="34">
        <v>28.01</v>
      </c>
      <c r="R77" s="34">
        <v>29.96</v>
      </c>
      <c r="S77" s="34">
        <v>27.65</v>
      </c>
      <c r="T77" s="34">
        <v>30.14</v>
      </c>
      <c r="U77" s="34">
        <v>32.11</v>
      </c>
      <c r="V77" s="78">
        <v>28.83</v>
      </c>
      <c r="W77" s="34">
        <v>28</v>
      </c>
      <c r="X77" s="34">
        <v>27.87</v>
      </c>
      <c r="Y77" s="34">
        <v>28.13</v>
      </c>
      <c r="Z77" s="34">
        <v>28.24</v>
      </c>
      <c r="AA77" s="34">
        <v>29.32</v>
      </c>
      <c r="AB77" s="34">
        <v>28.19</v>
      </c>
      <c r="AC77" s="78">
        <v>28.47</v>
      </c>
      <c r="AD77" s="34">
        <v>27.61</v>
      </c>
      <c r="AE77" s="34">
        <v>29.94</v>
      </c>
      <c r="AF77" s="34">
        <v>29.03</v>
      </c>
      <c r="AG77" s="34">
        <v>28.43</v>
      </c>
      <c r="AH77" s="34">
        <v>29.04</v>
      </c>
      <c r="AI77" s="34">
        <v>27.54</v>
      </c>
      <c r="AJ77" s="34">
        <v>28.55</v>
      </c>
      <c r="AK77" s="34">
        <v>28.47</v>
      </c>
      <c r="AL77" s="34">
        <v>27.48</v>
      </c>
      <c r="AM77" s="34">
        <v>27.6</v>
      </c>
      <c r="AN77" s="34">
        <v>27.96</v>
      </c>
      <c r="AO77" s="34">
        <v>27.94</v>
      </c>
      <c r="AP77" s="34">
        <v>27.81</v>
      </c>
      <c r="AQ77" s="34">
        <v>26.64</v>
      </c>
      <c r="AR77" s="34">
        <v>27.97</v>
      </c>
      <c r="AS77" s="34">
        <v>28.29</v>
      </c>
      <c r="AT77" s="34">
        <v>28.55</v>
      </c>
      <c r="AU77" s="34">
        <v>28.33</v>
      </c>
      <c r="AV77" s="34">
        <v>27.04</v>
      </c>
      <c r="AW77" s="34">
        <v>27.28</v>
      </c>
      <c r="AX77" s="34">
        <v>27.29</v>
      </c>
      <c r="AY77" s="34">
        <v>28.19</v>
      </c>
      <c r="AZ77" s="34">
        <v>26.99</v>
      </c>
      <c r="BA77" s="32">
        <f t="shared" si="2"/>
        <v>28.399791666666669</v>
      </c>
      <c r="BB77" s="59">
        <f t="shared" si="3"/>
        <v>100</v>
      </c>
    </row>
    <row r="78" spans="1:54" x14ac:dyDescent="0.25">
      <c r="A78" s="24">
        <v>88</v>
      </c>
      <c r="B78" s="24" t="s">
        <v>497</v>
      </c>
      <c r="C78" s="24" t="s">
        <v>305</v>
      </c>
      <c r="D78" s="24" t="s">
        <v>87</v>
      </c>
      <c r="E78" s="35">
        <v>31.89</v>
      </c>
      <c r="F78" s="35">
        <v>33.21</v>
      </c>
      <c r="G78" s="35">
        <v>31.66</v>
      </c>
      <c r="H78" s="35">
        <v>32.85</v>
      </c>
      <c r="I78" s="35">
        <v>33.479999999999997</v>
      </c>
      <c r="J78" s="35">
        <v>34.700000000000003</v>
      </c>
      <c r="K78" s="35">
        <v>31.94</v>
      </c>
      <c r="L78" s="35">
        <v>32.97</v>
      </c>
      <c r="M78" s="35">
        <v>32.729999999999997</v>
      </c>
      <c r="N78" s="35">
        <v>33.700000000000003</v>
      </c>
      <c r="O78" s="35">
        <v>32.42</v>
      </c>
      <c r="P78" s="35">
        <v>32.9</v>
      </c>
      <c r="Q78" s="35">
        <v>33.5</v>
      </c>
      <c r="R78" s="35">
        <v>34.869999999999997</v>
      </c>
      <c r="S78" s="35">
        <v>32.08</v>
      </c>
      <c r="T78" s="35">
        <v>33.49</v>
      </c>
      <c r="U78" s="35">
        <v>34.770000000000003</v>
      </c>
      <c r="V78" s="77">
        <v>31.76</v>
      </c>
      <c r="W78" s="35">
        <v>32.28</v>
      </c>
      <c r="X78" s="35">
        <v>32.520000000000003</v>
      </c>
      <c r="Y78" s="35">
        <v>32.33</v>
      </c>
      <c r="Z78" s="35">
        <v>32.909999999999997</v>
      </c>
      <c r="AA78" s="35">
        <v>33.92</v>
      </c>
      <c r="AB78" s="35">
        <v>32</v>
      </c>
      <c r="AC78" s="77">
        <v>31.43</v>
      </c>
      <c r="AD78" s="35">
        <v>31.97</v>
      </c>
      <c r="AE78" s="35">
        <v>34.58</v>
      </c>
      <c r="AF78" s="35">
        <v>33.33</v>
      </c>
      <c r="AG78" s="35">
        <v>32.840000000000003</v>
      </c>
      <c r="AH78" s="35">
        <v>33.53</v>
      </c>
      <c r="AI78" s="35">
        <v>31.73</v>
      </c>
      <c r="AJ78" s="35">
        <v>33.06</v>
      </c>
      <c r="AK78" s="35">
        <v>31.72</v>
      </c>
      <c r="AL78" s="35">
        <v>32.619999999999997</v>
      </c>
      <c r="AM78" s="35">
        <v>33.159999999999997</v>
      </c>
      <c r="AN78" s="35">
        <v>32.869999999999997</v>
      </c>
      <c r="AO78" s="35">
        <v>32.020000000000003</v>
      </c>
      <c r="AP78" s="35">
        <v>31.64</v>
      </c>
      <c r="AQ78" s="35">
        <v>31.22</v>
      </c>
      <c r="AR78" s="35">
        <v>31.6</v>
      </c>
      <c r="AS78" s="35">
        <v>31.86</v>
      </c>
      <c r="AT78" s="35">
        <v>32.409999999999997</v>
      </c>
      <c r="AU78" s="35">
        <v>34.1</v>
      </c>
      <c r="AV78" s="35">
        <v>32.11</v>
      </c>
      <c r="AW78" s="35">
        <v>31.51</v>
      </c>
      <c r="AX78" s="35">
        <v>31.75</v>
      </c>
      <c r="AY78" s="35">
        <v>33.26</v>
      </c>
      <c r="AZ78" s="35">
        <v>31.85</v>
      </c>
      <c r="BA78" s="32">
        <f t="shared" si="2"/>
        <v>32.688541666666659</v>
      </c>
      <c r="BB78" s="59">
        <f t="shared" si="3"/>
        <v>100</v>
      </c>
    </row>
    <row r="79" spans="1:54" x14ac:dyDescent="0.25">
      <c r="A79" s="23">
        <v>91</v>
      </c>
      <c r="B79" s="23" t="s">
        <v>500</v>
      </c>
      <c r="C79" s="23" t="s">
        <v>308</v>
      </c>
      <c r="D79" s="23" t="s">
        <v>90</v>
      </c>
      <c r="E79" s="34">
        <v>29.13</v>
      </c>
      <c r="F79" s="34">
        <v>30.13</v>
      </c>
      <c r="G79" s="34">
        <v>29.33</v>
      </c>
      <c r="H79" s="34">
        <v>29.78</v>
      </c>
      <c r="I79" s="34">
        <v>30.19</v>
      </c>
      <c r="J79" s="34">
        <v>31.18</v>
      </c>
      <c r="K79" s="34">
        <v>28.87</v>
      </c>
      <c r="L79" s="34">
        <v>30.23</v>
      </c>
      <c r="M79" s="34">
        <v>29.68</v>
      </c>
      <c r="N79" s="34">
        <v>31.13</v>
      </c>
      <c r="O79" s="34">
        <v>29.03</v>
      </c>
      <c r="P79" s="34">
        <v>29.06</v>
      </c>
      <c r="Q79" s="34">
        <v>30.22</v>
      </c>
      <c r="R79" s="34">
        <v>31.97</v>
      </c>
      <c r="S79" s="34">
        <v>29.42</v>
      </c>
      <c r="T79" s="34">
        <v>30.32</v>
      </c>
      <c r="U79" s="34">
        <v>31.53</v>
      </c>
      <c r="V79" s="78">
        <v>28.51</v>
      </c>
      <c r="W79" s="34">
        <v>29.46</v>
      </c>
      <c r="X79" s="34">
        <v>29.95</v>
      </c>
      <c r="Y79" s="34">
        <v>29.83</v>
      </c>
      <c r="Z79" s="34">
        <v>29.46</v>
      </c>
      <c r="AA79" s="34">
        <v>30.98</v>
      </c>
      <c r="AB79" s="34">
        <v>28.91</v>
      </c>
      <c r="AC79" s="78">
        <v>28.48</v>
      </c>
      <c r="AD79" s="34">
        <v>29.12</v>
      </c>
      <c r="AE79" s="34">
        <v>31.54</v>
      </c>
      <c r="AF79" s="34">
        <v>30.27</v>
      </c>
      <c r="AG79" s="34">
        <v>29.46</v>
      </c>
      <c r="AH79" s="34">
        <v>29.85</v>
      </c>
      <c r="AI79" s="34">
        <v>29.1</v>
      </c>
      <c r="AJ79" s="34">
        <v>31.06</v>
      </c>
      <c r="AK79" s="34">
        <v>28.94</v>
      </c>
      <c r="AL79" s="34">
        <v>28.97</v>
      </c>
      <c r="AM79" s="34">
        <v>28.8</v>
      </c>
      <c r="AN79" s="34">
        <v>29.48</v>
      </c>
      <c r="AO79" s="34">
        <v>29.19</v>
      </c>
      <c r="AP79" s="34">
        <v>29.21</v>
      </c>
      <c r="AQ79" s="34">
        <v>28.51</v>
      </c>
      <c r="AR79" s="34">
        <v>28.64</v>
      </c>
      <c r="AS79" s="34">
        <v>29.07</v>
      </c>
      <c r="AT79" s="34">
        <v>29.33</v>
      </c>
      <c r="AU79" s="34">
        <v>30.84</v>
      </c>
      <c r="AV79" s="34">
        <v>29.17</v>
      </c>
      <c r="AW79" s="34">
        <v>28.42</v>
      </c>
      <c r="AX79" s="34">
        <v>28.55</v>
      </c>
      <c r="AY79" s="34">
        <v>29.88</v>
      </c>
      <c r="AZ79" s="34">
        <v>28.67</v>
      </c>
      <c r="BA79" s="32">
        <f t="shared" si="2"/>
        <v>29.642708333333342</v>
      </c>
      <c r="BB79" s="59">
        <f t="shared" si="3"/>
        <v>100</v>
      </c>
    </row>
    <row r="80" spans="1:54" x14ac:dyDescent="0.25">
      <c r="A80" s="24">
        <v>92</v>
      </c>
      <c r="B80" s="24" t="s">
        <v>501</v>
      </c>
      <c r="C80" s="24" t="s">
        <v>309</v>
      </c>
      <c r="D80" s="24" t="s">
        <v>91</v>
      </c>
      <c r="E80" s="35">
        <v>32.729999999999997</v>
      </c>
      <c r="F80" s="35">
        <v>34.46</v>
      </c>
      <c r="G80" s="35">
        <v>33.18</v>
      </c>
      <c r="H80" s="63"/>
      <c r="I80" s="35">
        <v>34.520000000000003</v>
      </c>
      <c r="J80" s="35"/>
      <c r="K80" s="35">
        <v>33.119999999999997</v>
      </c>
      <c r="L80" s="35">
        <v>34.04</v>
      </c>
      <c r="M80" s="35">
        <v>33.96</v>
      </c>
      <c r="N80" s="63"/>
      <c r="O80" s="35">
        <v>32.85</v>
      </c>
      <c r="P80" s="35">
        <v>33.5</v>
      </c>
      <c r="Q80" s="35">
        <v>33.450000000000003</v>
      </c>
      <c r="R80" s="63"/>
      <c r="S80" s="35">
        <v>33</v>
      </c>
      <c r="T80" s="35">
        <v>34.97</v>
      </c>
      <c r="U80" s="35">
        <v>34.92</v>
      </c>
      <c r="V80" s="81"/>
      <c r="W80" s="35">
        <v>33.520000000000003</v>
      </c>
      <c r="X80" s="35">
        <v>33.31</v>
      </c>
      <c r="Y80" s="35">
        <v>34.049999999999997</v>
      </c>
      <c r="Z80" s="35">
        <v>33.85</v>
      </c>
      <c r="AA80" s="63"/>
      <c r="AB80" s="35">
        <v>33.32</v>
      </c>
      <c r="AC80" s="82"/>
      <c r="AD80" s="35">
        <v>33.31</v>
      </c>
      <c r="AE80" s="35">
        <v>34.54</v>
      </c>
      <c r="AF80" s="35">
        <v>34.770000000000003</v>
      </c>
      <c r="AG80" s="35">
        <v>34.799999999999997</v>
      </c>
      <c r="AH80" s="35">
        <v>33.979999999999997</v>
      </c>
      <c r="AI80" s="35">
        <v>33.770000000000003</v>
      </c>
      <c r="AJ80" s="67"/>
      <c r="AK80" s="35">
        <v>33.130000000000003</v>
      </c>
      <c r="AL80" s="35">
        <v>33.49</v>
      </c>
      <c r="AM80" s="35">
        <v>33.1</v>
      </c>
      <c r="AN80" s="35">
        <v>34.340000000000003</v>
      </c>
      <c r="AO80" s="35">
        <v>33.340000000000003</v>
      </c>
      <c r="AP80" s="35">
        <v>33.770000000000003</v>
      </c>
      <c r="AQ80" s="35">
        <v>33.43</v>
      </c>
      <c r="AR80" s="35">
        <v>33.450000000000003</v>
      </c>
      <c r="AS80" s="35">
        <v>33.99</v>
      </c>
      <c r="AT80" s="35">
        <v>33.69</v>
      </c>
      <c r="AU80" s="35">
        <v>34.1</v>
      </c>
      <c r="AV80" s="35">
        <v>32.74</v>
      </c>
      <c r="AW80" s="35">
        <v>32.479999999999997</v>
      </c>
      <c r="AX80" s="35">
        <v>32.43</v>
      </c>
      <c r="AY80" s="67"/>
      <c r="AZ80" s="35">
        <v>34.53</v>
      </c>
      <c r="BA80" s="32">
        <f t="shared" si="2"/>
        <v>33.690512820512822</v>
      </c>
      <c r="BB80" s="59">
        <f t="shared" si="3"/>
        <v>81.25</v>
      </c>
    </row>
    <row r="81" spans="1:54" x14ac:dyDescent="0.25">
      <c r="A81" s="24">
        <v>94</v>
      </c>
      <c r="B81" s="24" t="s">
        <v>503</v>
      </c>
      <c r="C81" s="24" t="s">
        <v>311</v>
      </c>
      <c r="D81" s="24" t="s">
        <v>93</v>
      </c>
      <c r="E81" s="35">
        <v>29.82</v>
      </c>
      <c r="F81" s="35">
        <v>31.95</v>
      </c>
      <c r="G81" s="35">
        <v>31.2</v>
      </c>
      <c r="H81" s="35">
        <v>32.08</v>
      </c>
      <c r="I81" s="35">
        <v>31.48</v>
      </c>
      <c r="J81" s="35">
        <v>33.31</v>
      </c>
      <c r="K81" s="35">
        <v>29.89</v>
      </c>
      <c r="L81" s="35">
        <v>31.23</v>
      </c>
      <c r="M81" s="35">
        <v>31.08</v>
      </c>
      <c r="N81" s="35">
        <v>32.58</v>
      </c>
      <c r="O81" s="35">
        <v>30.92</v>
      </c>
      <c r="P81" s="35">
        <v>31.01</v>
      </c>
      <c r="Q81" s="35">
        <v>31.25</v>
      </c>
      <c r="R81" s="35">
        <v>32.880000000000003</v>
      </c>
      <c r="S81" s="35">
        <v>30.27</v>
      </c>
      <c r="T81" s="35">
        <v>32.619999999999997</v>
      </c>
      <c r="U81" s="35">
        <v>32.840000000000003</v>
      </c>
      <c r="V81" s="77">
        <v>30.9</v>
      </c>
      <c r="W81" s="35">
        <v>30.82</v>
      </c>
      <c r="X81" s="35">
        <v>31.07</v>
      </c>
      <c r="Y81" s="35">
        <v>30.7</v>
      </c>
      <c r="Z81" s="35">
        <v>31.19</v>
      </c>
      <c r="AA81" s="35">
        <v>32.42</v>
      </c>
      <c r="AB81" s="35">
        <v>31.18</v>
      </c>
      <c r="AC81" s="77">
        <v>30.59</v>
      </c>
      <c r="AD81" s="35">
        <v>29.84</v>
      </c>
      <c r="AE81" s="35">
        <v>32.57</v>
      </c>
      <c r="AF81" s="35">
        <v>31.72</v>
      </c>
      <c r="AG81" s="35">
        <v>31.55</v>
      </c>
      <c r="AH81" s="35">
        <v>31.46</v>
      </c>
      <c r="AI81" s="35">
        <v>30.04</v>
      </c>
      <c r="AJ81" s="35">
        <v>31.7</v>
      </c>
      <c r="AK81" s="35">
        <v>30.79</v>
      </c>
      <c r="AL81" s="35">
        <v>30.51</v>
      </c>
      <c r="AM81" s="35">
        <v>30.06</v>
      </c>
      <c r="AN81" s="35">
        <v>30.74</v>
      </c>
      <c r="AO81" s="35">
        <v>30.74</v>
      </c>
      <c r="AP81" s="35">
        <v>31.02</v>
      </c>
      <c r="AQ81" s="35">
        <v>29.81</v>
      </c>
      <c r="AR81" s="35">
        <v>31.17</v>
      </c>
      <c r="AS81" s="35">
        <v>31.24</v>
      </c>
      <c r="AT81" s="35">
        <v>30.97</v>
      </c>
      <c r="AU81" s="35">
        <v>31.55</v>
      </c>
      <c r="AV81" s="35">
        <v>30.04</v>
      </c>
      <c r="AW81" s="35">
        <v>30.31</v>
      </c>
      <c r="AX81" s="35">
        <v>31.08</v>
      </c>
      <c r="AY81" s="35">
        <v>31.87</v>
      </c>
      <c r="AZ81" s="35">
        <v>30.11</v>
      </c>
      <c r="BA81" s="32">
        <f t="shared" si="2"/>
        <v>31.170208333333331</v>
      </c>
      <c r="BB81" s="59">
        <f t="shared" si="3"/>
        <v>100</v>
      </c>
    </row>
    <row r="82" spans="1:54" x14ac:dyDescent="0.25">
      <c r="A82" s="23">
        <v>95</v>
      </c>
      <c r="B82" s="23" t="s">
        <v>504</v>
      </c>
      <c r="C82" s="23" t="s">
        <v>312</v>
      </c>
      <c r="D82" s="23" t="s">
        <v>94</v>
      </c>
      <c r="E82" s="34">
        <v>25.72</v>
      </c>
      <c r="F82" s="34">
        <v>27.97</v>
      </c>
      <c r="G82" s="34">
        <v>27.19</v>
      </c>
      <c r="H82" s="34">
        <v>28.28</v>
      </c>
      <c r="I82" s="34">
        <v>27.69</v>
      </c>
      <c r="J82" s="34">
        <v>29.14</v>
      </c>
      <c r="K82" s="34">
        <v>26.03</v>
      </c>
      <c r="L82" s="34">
        <v>27.9</v>
      </c>
      <c r="M82" s="34">
        <v>28.34</v>
      </c>
      <c r="N82" s="34">
        <v>29.12</v>
      </c>
      <c r="O82" s="34">
        <v>26.96</v>
      </c>
      <c r="P82" s="34">
        <v>27.13</v>
      </c>
      <c r="Q82" s="34">
        <v>26.8</v>
      </c>
      <c r="R82" s="34">
        <v>28.99</v>
      </c>
      <c r="S82" s="34">
        <v>26.92</v>
      </c>
      <c r="T82" s="34">
        <v>29.04</v>
      </c>
      <c r="U82" s="34">
        <v>29.82</v>
      </c>
      <c r="V82" s="78">
        <v>26.8</v>
      </c>
      <c r="W82" s="34">
        <v>26.76</v>
      </c>
      <c r="X82" s="34">
        <v>26.74</v>
      </c>
      <c r="Y82" s="34">
        <v>26.87</v>
      </c>
      <c r="Z82" s="34">
        <v>27.18</v>
      </c>
      <c r="AA82" s="34">
        <v>28.58</v>
      </c>
      <c r="AB82" s="34">
        <v>27.19</v>
      </c>
      <c r="AC82" s="78">
        <v>26.23</v>
      </c>
      <c r="AD82" s="34">
        <v>26.45</v>
      </c>
      <c r="AE82" s="34">
        <v>28.83</v>
      </c>
      <c r="AF82" s="34">
        <v>28.18</v>
      </c>
      <c r="AG82" s="34">
        <v>27.79</v>
      </c>
      <c r="AH82" s="34">
        <v>27.92</v>
      </c>
      <c r="AI82" s="34">
        <v>26.72</v>
      </c>
      <c r="AJ82" s="34">
        <v>27.99</v>
      </c>
      <c r="AK82" s="34">
        <v>27.17</v>
      </c>
      <c r="AL82" s="34">
        <v>26.19</v>
      </c>
      <c r="AM82" s="34">
        <v>26.58</v>
      </c>
      <c r="AN82" s="34">
        <v>26.92</v>
      </c>
      <c r="AO82" s="34">
        <v>27.3</v>
      </c>
      <c r="AP82" s="34">
        <v>26.94</v>
      </c>
      <c r="AQ82" s="34">
        <v>25.99</v>
      </c>
      <c r="AR82" s="34">
        <v>26.76</v>
      </c>
      <c r="AS82" s="34">
        <v>27.35</v>
      </c>
      <c r="AT82" s="34">
        <v>27.05</v>
      </c>
      <c r="AU82" s="34">
        <v>27.33</v>
      </c>
      <c r="AV82" s="34">
        <v>25.9</v>
      </c>
      <c r="AW82" s="34">
        <v>25.97</v>
      </c>
      <c r="AX82" s="34">
        <v>26.85</v>
      </c>
      <c r="AY82" s="34">
        <v>27.26</v>
      </c>
      <c r="AZ82" s="34">
        <v>27.01</v>
      </c>
      <c r="BA82" s="32">
        <f t="shared" si="2"/>
        <v>27.33</v>
      </c>
      <c r="BB82" s="59">
        <f t="shared" si="3"/>
        <v>100</v>
      </c>
    </row>
    <row r="83" spans="1:54" x14ac:dyDescent="0.25">
      <c r="A83" s="24">
        <v>96</v>
      </c>
      <c r="B83" s="24" t="s">
        <v>505</v>
      </c>
      <c r="C83" s="24" t="s">
        <v>313</v>
      </c>
      <c r="D83" s="24" t="s">
        <v>95</v>
      </c>
      <c r="E83" s="35">
        <v>32.020000000000003</v>
      </c>
      <c r="F83" s="35">
        <v>32.49</v>
      </c>
      <c r="G83" s="35">
        <v>31.56</v>
      </c>
      <c r="H83" s="35">
        <v>32.520000000000003</v>
      </c>
      <c r="I83" s="35">
        <v>31.49</v>
      </c>
      <c r="J83" s="35">
        <v>31.82</v>
      </c>
      <c r="K83" s="35">
        <v>31.6</v>
      </c>
      <c r="L83" s="35">
        <v>30.85</v>
      </c>
      <c r="M83" s="35">
        <v>31.76</v>
      </c>
      <c r="N83" s="35">
        <v>33.46</v>
      </c>
      <c r="O83" s="35">
        <v>31.67</v>
      </c>
      <c r="P83" s="35">
        <v>31.78</v>
      </c>
      <c r="Q83" s="35">
        <v>31.82</v>
      </c>
      <c r="R83" s="35">
        <v>33.47</v>
      </c>
      <c r="S83" s="35">
        <v>31.28</v>
      </c>
      <c r="T83" s="35">
        <v>32.99</v>
      </c>
      <c r="U83" s="35">
        <v>33.6</v>
      </c>
      <c r="V83" s="77">
        <v>32.700000000000003</v>
      </c>
      <c r="W83" s="35">
        <v>27.42</v>
      </c>
      <c r="X83" s="35">
        <v>32.17</v>
      </c>
      <c r="Y83" s="35">
        <v>31.56</v>
      </c>
      <c r="Z83" s="35">
        <v>31.69</v>
      </c>
      <c r="AA83" s="35">
        <v>32.56</v>
      </c>
      <c r="AB83" s="35">
        <v>31.75</v>
      </c>
      <c r="AC83" s="77">
        <v>31.44</v>
      </c>
      <c r="AD83" s="35">
        <v>30.53</v>
      </c>
      <c r="AE83" s="35">
        <v>32.869999999999997</v>
      </c>
      <c r="AF83" s="35">
        <v>32.26</v>
      </c>
      <c r="AG83" s="35">
        <v>32.28</v>
      </c>
      <c r="AH83" s="35">
        <v>32.880000000000003</v>
      </c>
      <c r="AI83" s="35">
        <v>31.68</v>
      </c>
      <c r="AJ83" s="35">
        <v>32.81</v>
      </c>
      <c r="AK83" s="35">
        <v>30.8</v>
      </c>
      <c r="AL83" s="35">
        <v>31.48</v>
      </c>
      <c r="AM83" s="35">
        <v>31.11</v>
      </c>
      <c r="AN83" s="35">
        <v>31.47</v>
      </c>
      <c r="AO83" s="35">
        <v>30.76</v>
      </c>
      <c r="AP83" s="35">
        <v>30.67</v>
      </c>
      <c r="AQ83" s="35">
        <v>30.07</v>
      </c>
      <c r="AR83" s="35">
        <v>31.43</v>
      </c>
      <c r="AS83" s="35">
        <v>31.95</v>
      </c>
      <c r="AT83" s="35">
        <v>31.47</v>
      </c>
      <c r="AU83" s="35">
        <v>31.97</v>
      </c>
      <c r="AV83" s="35">
        <v>31.57</v>
      </c>
      <c r="AW83" s="35">
        <v>30.48</v>
      </c>
      <c r="AX83" s="35">
        <v>30.79</v>
      </c>
      <c r="AY83" s="35">
        <v>32.18</v>
      </c>
      <c r="AZ83" s="35">
        <v>30</v>
      </c>
      <c r="BA83" s="32">
        <f t="shared" si="2"/>
        <v>31.687083333333334</v>
      </c>
      <c r="BB83" s="59">
        <f t="shared" si="3"/>
        <v>100</v>
      </c>
    </row>
    <row r="84" spans="1:54" x14ac:dyDescent="0.25">
      <c r="A84" s="23">
        <v>97</v>
      </c>
      <c r="B84" s="23" t="s">
        <v>506</v>
      </c>
      <c r="C84" s="23" t="s">
        <v>314</v>
      </c>
      <c r="D84" s="23" t="s">
        <v>96</v>
      </c>
      <c r="E84" s="34">
        <v>28.13</v>
      </c>
      <c r="F84" s="34">
        <v>30.67</v>
      </c>
      <c r="G84" s="34">
        <v>28.99</v>
      </c>
      <c r="H84" s="34">
        <v>29.99</v>
      </c>
      <c r="I84" s="34">
        <v>29.58</v>
      </c>
      <c r="J84" s="34">
        <v>31.35</v>
      </c>
      <c r="K84" s="34">
        <v>28.25</v>
      </c>
      <c r="L84" s="34">
        <v>29.76</v>
      </c>
      <c r="M84" s="34">
        <v>30.04</v>
      </c>
      <c r="N84" s="34">
        <v>31.35</v>
      </c>
      <c r="O84" s="34">
        <v>28.84</v>
      </c>
      <c r="P84" s="34">
        <v>29.19</v>
      </c>
      <c r="Q84" s="34">
        <v>29.29</v>
      </c>
      <c r="R84" s="34">
        <v>30.76</v>
      </c>
      <c r="S84" s="34">
        <v>28.78</v>
      </c>
      <c r="T84" s="34">
        <v>31.27</v>
      </c>
      <c r="U84" s="34">
        <v>31.96</v>
      </c>
      <c r="V84" s="78">
        <v>28.95</v>
      </c>
      <c r="W84" s="34">
        <v>29.21</v>
      </c>
      <c r="X84" s="34">
        <v>29.06</v>
      </c>
      <c r="Y84" s="34">
        <v>28.99</v>
      </c>
      <c r="Z84" s="34">
        <v>29.08</v>
      </c>
      <c r="AA84" s="34">
        <v>30.33</v>
      </c>
      <c r="AB84" s="34">
        <v>29.1</v>
      </c>
      <c r="AC84" s="78">
        <v>28.51</v>
      </c>
      <c r="AD84" s="34">
        <v>28.84</v>
      </c>
      <c r="AE84" s="34">
        <v>30.96</v>
      </c>
      <c r="AF84" s="34">
        <v>30.19</v>
      </c>
      <c r="AG84" s="34">
        <v>29.78</v>
      </c>
      <c r="AH84" s="34">
        <v>30.15</v>
      </c>
      <c r="AI84" s="34">
        <v>28.75</v>
      </c>
      <c r="AJ84" s="34">
        <v>30.03</v>
      </c>
      <c r="AK84" s="34">
        <v>29.48</v>
      </c>
      <c r="AL84" s="34">
        <v>28.52</v>
      </c>
      <c r="AM84" s="34">
        <v>28.54</v>
      </c>
      <c r="AN84" s="34">
        <v>28.97</v>
      </c>
      <c r="AO84" s="34">
        <v>29.05</v>
      </c>
      <c r="AP84" s="34">
        <v>28.71</v>
      </c>
      <c r="AQ84" s="34">
        <v>27.62</v>
      </c>
      <c r="AR84" s="34">
        <v>29.1</v>
      </c>
      <c r="AS84" s="34">
        <v>29.51</v>
      </c>
      <c r="AT84" s="34">
        <v>29.61</v>
      </c>
      <c r="AU84" s="34">
        <v>29.49</v>
      </c>
      <c r="AV84" s="34">
        <v>27.98</v>
      </c>
      <c r="AW84" s="34">
        <v>28.17</v>
      </c>
      <c r="AX84" s="34">
        <v>28.46</v>
      </c>
      <c r="AY84" s="34">
        <v>29.18</v>
      </c>
      <c r="AZ84" s="34">
        <v>28.18</v>
      </c>
      <c r="BA84" s="32">
        <f t="shared" si="2"/>
        <v>29.389583333333334</v>
      </c>
      <c r="BB84" s="59">
        <f t="shared" si="3"/>
        <v>100</v>
      </c>
    </row>
    <row r="85" spans="1:54" x14ac:dyDescent="0.25">
      <c r="A85" s="24">
        <v>98</v>
      </c>
      <c r="B85" s="24" t="s">
        <v>507</v>
      </c>
      <c r="C85" s="24" t="s">
        <v>315</v>
      </c>
      <c r="D85" s="24" t="s">
        <v>97</v>
      </c>
      <c r="E85" s="35">
        <v>28.66</v>
      </c>
      <c r="F85" s="35">
        <v>31.99</v>
      </c>
      <c r="G85" s="35">
        <v>30.44</v>
      </c>
      <c r="H85" s="35">
        <v>31.31</v>
      </c>
      <c r="I85" s="35">
        <v>30.7</v>
      </c>
      <c r="J85" s="35">
        <v>32.44</v>
      </c>
      <c r="K85" s="35">
        <v>29.13</v>
      </c>
      <c r="L85" s="35">
        <v>30.86</v>
      </c>
      <c r="M85" s="35">
        <v>31.04</v>
      </c>
      <c r="N85" s="35">
        <v>31.56</v>
      </c>
      <c r="O85" s="35">
        <v>30.01</v>
      </c>
      <c r="P85" s="35">
        <v>30.08</v>
      </c>
      <c r="Q85" s="35">
        <v>29.9</v>
      </c>
      <c r="R85" s="35">
        <v>31.94</v>
      </c>
      <c r="S85" s="35">
        <v>29.87</v>
      </c>
      <c r="T85" s="35">
        <v>32.14</v>
      </c>
      <c r="U85" s="35">
        <v>32.340000000000003</v>
      </c>
      <c r="V85" s="77">
        <v>30.94</v>
      </c>
      <c r="W85" s="35">
        <v>29.92</v>
      </c>
      <c r="X85" s="35">
        <v>29.68</v>
      </c>
      <c r="Y85" s="35">
        <v>29.75</v>
      </c>
      <c r="Z85" s="35">
        <v>30.64</v>
      </c>
      <c r="AA85" s="35">
        <v>31.76</v>
      </c>
      <c r="AB85" s="35">
        <v>30.89</v>
      </c>
      <c r="AC85" s="77">
        <v>30.44</v>
      </c>
      <c r="AD85" s="35">
        <v>29.24</v>
      </c>
      <c r="AE85" s="35">
        <v>31.71</v>
      </c>
      <c r="AF85" s="35">
        <v>31.48</v>
      </c>
      <c r="AG85" s="35">
        <v>31.29</v>
      </c>
      <c r="AH85" s="35">
        <v>31.29</v>
      </c>
      <c r="AI85" s="35">
        <v>29.99</v>
      </c>
      <c r="AJ85" s="35">
        <v>30.79</v>
      </c>
      <c r="AK85" s="35">
        <v>31.28</v>
      </c>
      <c r="AL85" s="35">
        <v>29.64</v>
      </c>
      <c r="AM85" s="35">
        <v>30.05</v>
      </c>
      <c r="AN85" s="35">
        <v>30.03</v>
      </c>
      <c r="AO85" s="35">
        <v>30.53</v>
      </c>
      <c r="AP85" s="35">
        <v>29.96</v>
      </c>
      <c r="AQ85" s="35">
        <v>28.96</v>
      </c>
      <c r="AR85" s="35">
        <v>31.14</v>
      </c>
      <c r="AS85" s="35">
        <v>31.04</v>
      </c>
      <c r="AT85" s="35">
        <v>31.36</v>
      </c>
      <c r="AU85" s="35">
        <v>30.83</v>
      </c>
      <c r="AV85" s="35">
        <v>28.85</v>
      </c>
      <c r="AW85" s="35">
        <v>29.32</v>
      </c>
      <c r="AX85" s="35">
        <v>30.74</v>
      </c>
      <c r="AY85" s="35">
        <v>31.75</v>
      </c>
      <c r="AZ85" s="35">
        <v>31.07</v>
      </c>
      <c r="BA85" s="32">
        <f t="shared" si="2"/>
        <v>30.641041666666656</v>
      </c>
      <c r="BB85" s="59">
        <f t="shared" si="3"/>
        <v>100</v>
      </c>
    </row>
    <row r="86" spans="1:54" x14ac:dyDescent="0.25">
      <c r="A86" s="23">
        <v>99</v>
      </c>
      <c r="B86" s="23" t="s">
        <v>508</v>
      </c>
      <c r="C86" s="23" t="s">
        <v>316</v>
      </c>
      <c r="D86" s="23" t="s">
        <v>98</v>
      </c>
      <c r="E86" s="34">
        <v>24.78</v>
      </c>
      <c r="F86" s="34">
        <v>26.02</v>
      </c>
      <c r="G86" s="34">
        <v>25.58</v>
      </c>
      <c r="H86" s="34">
        <v>26</v>
      </c>
      <c r="I86" s="34">
        <v>26.45</v>
      </c>
      <c r="J86" s="34">
        <v>27.3</v>
      </c>
      <c r="K86" s="34">
        <v>24.91</v>
      </c>
      <c r="L86" s="34">
        <v>26.55</v>
      </c>
      <c r="M86" s="34">
        <v>26.52</v>
      </c>
      <c r="N86" s="34">
        <v>27.84</v>
      </c>
      <c r="O86" s="34">
        <v>25.67</v>
      </c>
      <c r="P86" s="34">
        <v>25.58</v>
      </c>
      <c r="Q86" s="34">
        <v>25.99</v>
      </c>
      <c r="R86" s="34">
        <v>27.62</v>
      </c>
      <c r="S86" s="34">
        <v>25.45</v>
      </c>
      <c r="T86" s="34">
        <v>26.86</v>
      </c>
      <c r="U86" s="34">
        <v>27.73</v>
      </c>
      <c r="V86" s="78">
        <v>24.09</v>
      </c>
      <c r="W86" s="34">
        <v>25.59</v>
      </c>
      <c r="X86" s="34">
        <v>25.57</v>
      </c>
      <c r="Y86" s="34">
        <v>25.68</v>
      </c>
      <c r="Z86" s="34">
        <v>25.82</v>
      </c>
      <c r="AA86" s="34">
        <v>26.96</v>
      </c>
      <c r="AB86" s="34">
        <v>25.31</v>
      </c>
      <c r="AC86" s="78">
        <v>23.71</v>
      </c>
      <c r="AD86" s="34">
        <v>24.96</v>
      </c>
      <c r="AE86" s="34">
        <v>27.95</v>
      </c>
      <c r="AF86" s="34">
        <v>26.59</v>
      </c>
      <c r="AG86" s="34">
        <v>26.03</v>
      </c>
      <c r="AH86" s="34">
        <v>26.15</v>
      </c>
      <c r="AI86" s="34">
        <v>25.13</v>
      </c>
      <c r="AJ86" s="34">
        <v>26.56</v>
      </c>
      <c r="AK86" s="34">
        <v>24.52</v>
      </c>
      <c r="AL86" s="34">
        <v>24.53</v>
      </c>
      <c r="AM86" s="34">
        <v>25.67</v>
      </c>
      <c r="AN86" s="34">
        <v>26.13</v>
      </c>
      <c r="AO86" s="34">
        <v>26.15</v>
      </c>
      <c r="AP86" s="34">
        <v>25.58</v>
      </c>
      <c r="AQ86" s="34">
        <v>24.59</v>
      </c>
      <c r="AR86" s="34">
        <v>24.93</v>
      </c>
      <c r="AS86" s="34">
        <v>25.69</v>
      </c>
      <c r="AT86" s="34">
        <v>25.43</v>
      </c>
      <c r="AU86" s="34">
        <v>26.69</v>
      </c>
      <c r="AV86" s="34">
        <v>25.17</v>
      </c>
      <c r="AW86" s="34">
        <v>24.62</v>
      </c>
      <c r="AX86" s="34">
        <v>25.14</v>
      </c>
      <c r="AY86" s="34">
        <v>25.32</v>
      </c>
      <c r="AZ86" s="34">
        <v>24.92</v>
      </c>
      <c r="BA86" s="32">
        <f t="shared" si="2"/>
        <v>25.792291666666671</v>
      </c>
      <c r="BB86" s="59">
        <f t="shared" si="3"/>
        <v>100</v>
      </c>
    </row>
    <row r="87" spans="1:54" x14ac:dyDescent="0.25">
      <c r="A87" s="23">
        <v>101</v>
      </c>
      <c r="B87" s="23" t="s">
        <v>510</v>
      </c>
      <c r="C87" s="23" t="s">
        <v>318</v>
      </c>
      <c r="D87" s="23" t="s">
        <v>100</v>
      </c>
      <c r="E87" s="34">
        <v>25.76</v>
      </c>
      <c r="F87" s="34">
        <v>27.19</v>
      </c>
      <c r="G87" s="34">
        <v>26.67</v>
      </c>
      <c r="H87" s="34">
        <v>27.33</v>
      </c>
      <c r="I87" s="34">
        <v>27.66</v>
      </c>
      <c r="J87" s="34">
        <v>28.49</v>
      </c>
      <c r="K87" s="34">
        <v>26.07</v>
      </c>
      <c r="L87" s="34">
        <v>27.81</v>
      </c>
      <c r="M87" s="34">
        <v>27.59</v>
      </c>
      <c r="N87" s="34">
        <v>28.9</v>
      </c>
      <c r="O87" s="34">
        <v>26.84</v>
      </c>
      <c r="P87" s="34">
        <v>26.61</v>
      </c>
      <c r="Q87" s="34">
        <v>26.95</v>
      </c>
      <c r="R87" s="34">
        <v>28.68</v>
      </c>
      <c r="S87" s="34">
        <v>26.58</v>
      </c>
      <c r="T87" s="34">
        <v>28.16</v>
      </c>
      <c r="U87" s="34">
        <v>29.01</v>
      </c>
      <c r="V87" s="78">
        <v>25.53</v>
      </c>
      <c r="W87" s="34">
        <v>26.72</v>
      </c>
      <c r="X87" s="34">
        <v>26.72</v>
      </c>
      <c r="Y87" s="34">
        <v>26.76</v>
      </c>
      <c r="Z87" s="34">
        <v>26.93</v>
      </c>
      <c r="AA87" s="34">
        <v>28.08</v>
      </c>
      <c r="AB87" s="34">
        <v>26.54</v>
      </c>
      <c r="AC87" s="78">
        <v>25.04</v>
      </c>
      <c r="AD87" s="34">
        <v>26.1</v>
      </c>
      <c r="AE87" s="34">
        <v>29</v>
      </c>
      <c r="AF87" s="34">
        <v>27.73</v>
      </c>
      <c r="AG87" s="34">
        <v>27.27</v>
      </c>
      <c r="AH87" s="34">
        <v>27.28</v>
      </c>
      <c r="AI87" s="34">
        <v>26.22</v>
      </c>
      <c r="AJ87" s="34">
        <v>27.68</v>
      </c>
      <c r="AK87" s="34">
        <v>25.82</v>
      </c>
      <c r="AL87" s="34">
        <v>25.72</v>
      </c>
      <c r="AM87" s="34">
        <v>26.63</v>
      </c>
      <c r="AN87" s="34">
        <v>27.06</v>
      </c>
      <c r="AO87" s="34">
        <v>27</v>
      </c>
      <c r="AP87" s="34">
        <v>26.75</v>
      </c>
      <c r="AQ87" s="34">
        <v>25.69</v>
      </c>
      <c r="AR87" s="34">
        <v>26.11</v>
      </c>
      <c r="AS87" s="34">
        <v>26.85</v>
      </c>
      <c r="AT87" s="34">
        <v>26.51</v>
      </c>
      <c r="AU87" s="34">
        <v>27.71</v>
      </c>
      <c r="AV87" s="34">
        <v>26.2</v>
      </c>
      <c r="AW87" s="34">
        <v>25.68</v>
      </c>
      <c r="AX87" s="34">
        <v>26.32</v>
      </c>
      <c r="AY87" s="34">
        <v>26.55</v>
      </c>
      <c r="AZ87" s="34">
        <v>26.1</v>
      </c>
      <c r="BA87" s="32">
        <f t="shared" si="2"/>
        <v>26.929166666666664</v>
      </c>
      <c r="BB87" s="59">
        <f t="shared" si="3"/>
        <v>100</v>
      </c>
    </row>
    <row r="88" spans="1:54" x14ac:dyDescent="0.25">
      <c r="A88" s="23">
        <v>103</v>
      </c>
      <c r="B88" s="23" t="s">
        <v>512</v>
      </c>
      <c r="C88" s="23" t="s">
        <v>320</v>
      </c>
      <c r="D88" s="23" t="s">
        <v>101</v>
      </c>
      <c r="E88" s="34">
        <v>27.12</v>
      </c>
      <c r="F88" s="34">
        <v>29.15</v>
      </c>
      <c r="G88" s="34">
        <v>28.09</v>
      </c>
      <c r="H88" s="34">
        <v>29.25</v>
      </c>
      <c r="I88" s="34">
        <v>28.2</v>
      </c>
      <c r="J88" s="34">
        <v>30.01</v>
      </c>
      <c r="K88" s="34">
        <v>27.46</v>
      </c>
      <c r="L88" s="34">
        <v>28.11</v>
      </c>
      <c r="M88" s="34">
        <v>28.83</v>
      </c>
      <c r="N88" s="34">
        <v>29.79</v>
      </c>
      <c r="O88" s="34">
        <v>27.67</v>
      </c>
      <c r="P88" s="34">
        <v>28.04</v>
      </c>
      <c r="Q88" s="34">
        <v>28.04</v>
      </c>
      <c r="R88" s="34">
        <v>29.85</v>
      </c>
      <c r="S88" s="34">
        <v>27.79</v>
      </c>
      <c r="T88" s="34">
        <v>29.56</v>
      </c>
      <c r="U88" s="34">
        <v>30.17</v>
      </c>
      <c r="V88" s="78">
        <v>27.83</v>
      </c>
      <c r="W88" s="34">
        <v>28.18</v>
      </c>
      <c r="X88" s="34">
        <v>27.9</v>
      </c>
      <c r="Y88" s="34">
        <v>28.25</v>
      </c>
      <c r="Z88" s="34">
        <v>28.26</v>
      </c>
      <c r="AA88" s="34">
        <v>29.26</v>
      </c>
      <c r="AB88" s="34">
        <v>28.03</v>
      </c>
      <c r="AC88" s="78">
        <v>27.72</v>
      </c>
      <c r="AD88" s="34">
        <v>27.71</v>
      </c>
      <c r="AE88" s="34">
        <v>29.98</v>
      </c>
      <c r="AF88" s="34">
        <v>28.93</v>
      </c>
      <c r="AG88" s="34">
        <v>28.63</v>
      </c>
      <c r="AH88" s="34">
        <v>29.02</v>
      </c>
      <c r="AI88" s="34">
        <v>27.66</v>
      </c>
      <c r="AJ88" s="34">
        <v>28.75</v>
      </c>
      <c r="AK88" s="34">
        <v>28.27</v>
      </c>
      <c r="AL88" s="34">
        <v>27.53</v>
      </c>
      <c r="AM88" s="34">
        <v>27.76</v>
      </c>
      <c r="AN88" s="34">
        <v>28.06</v>
      </c>
      <c r="AO88" s="34">
        <v>27.95</v>
      </c>
      <c r="AP88" s="34">
        <v>27.86</v>
      </c>
      <c r="AQ88" s="34">
        <v>26.81</v>
      </c>
      <c r="AR88" s="34">
        <v>27.84</v>
      </c>
      <c r="AS88" s="34">
        <v>28.26</v>
      </c>
      <c r="AT88" s="34">
        <v>28.49</v>
      </c>
      <c r="AU88" s="34">
        <v>28.47</v>
      </c>
      <c r="AV88" s="34">
        <v>27.12</v>
      </c>
      <c r="AW88" s="34">
        <v>27.14</v>
      </c>
      <c r="AX88" s="34">
        <v>27.45</v>
      </c>
      <c r="AY88" s="34">
        <v>28.07</v>
      </c>
      <c r="AZ88" s="34">
        <v>27.3</v>
      </c>
      <c r="BA88" s="32">
        <f t="shared" si="2"/>
        <v>28.283749999999994</v>
      </c>
      <c r="BB88" s="59">
        <f t="shared" si="3"/>
        <v>100</v>
      </c>
    </row>
    <row r="89" spans="1:54" x14ac:dyDescent="0.25">
      <c r="A89" s="24">
        <v>104</v>
      </c>
      <c r="B89" s="24" t="s">
        <v>513</v>
      </c>
      <c r="C89" s="24" t="s">
        <v>321</v>
      </c>
      <c r="D89" s="24" t="s">
        <v>102</v>
      </c>
      <c r="E89" s="35">
        <v>31.51</v>
      </c>
      <c r="F89" s="35">
        <v>31.61</v>
      </c>
      <c r="G89" s="35">
        <v>31.05</v>
      </c>
      <c r="H89" s="35">
        <v>32.22</v>
      </c>
      <c r="I89" s="35">
        <v>32.119999999999997</v>
      </c>
      <c r="J89" s="35">
        <v>33.53</v>
      </c>
      <c r="K89" s="35">
        <v>31.28</v>
      </c>
      <c r="L89" s="35">
        <v>32.29</v>
      </c>
      <c r="M89" s="35">
        <v>32.32</v>
      </c>
      <c r="N89" s="35">
        <v>33.25</v>
      </c>
      <c r="O89" s="35">
        <v>31.59</v>
      </c>
      <c r="P89" s="35">
        <v>31.68</v>
      </c>
      <c r="Q89" s="35">
        <v>32.19</v>
      </c>
      <c r="R89" s="35">
        <v>33.68</v>
      </c>
      <c r="S89" s="35">
        <v>31.9</v>
      </c>
      <c r="T89" s="35">
        <v>32.89</v>
      </c>
      <c r="U89" s="35">
        <v>34.17</v>
      </c>
      <c r="V89" s="77">
        <v>30.97</v>
      </c>
      <c r="W89" s="35">
        <v>31.27</v>
      </c>
      <c r="X89" s="35">
        <v>32.54</v>
      </c>
      <c r="Y89" s="35">
        <v>31.83</v>
      </c>
      <c r="Z89" s="35">
        <v>31.83</v>
      </c>
      <c r="AA89" s="35">
        <v>34.29</v>
      </c>
      <c r="AB89" s="35">
        <v>31.66</v>
      </c>
      <c r="AC89" s="77">
        <v>30.92</v>
      </c>
      <c r="AD89" s="35">
        <v>31.87</v>
      </c>
      <c r="AE89" s="35">
        <v>34.729999999999997</v>
      </c>
      <c r="AF89" s="35">
        <v>32.479999999999997</v>
      </c>
      <c r="AG89" s="35">
        <v>31.35</v>
      </c>
      <c r="AH89" s="35">
        <v>32.200000000000003</v>
      </c>
      <c r="AI89" s="35">
        <v>30.97</v>
      </c>
      <c r="AJ89" s="35">
        <v>32.659999999999997</v>
      </c>
      <c r="AK89" s="35">
        <v>30.91</v>
      </c>
      <c r="AL89" s="35">
        <v>31.6</v>
      </c>
      <c r="AM89" s="35">
        <v>31.66</v>
      </c>
      <c r="AN89" s="35">
        <v>31.97</v>
      </c>
      <c r="AO89" s="35">
        <v>31.46</v>
      </c>
      <c r="AP89" s="35">
        <v>31.23</v>
      </c>
      <c r="AQ89" s="35">
        <v>30.62</v>
      </c>
      <c r="AR89" s="35">
        <v>30.88</v>
      </c>
      <c r="AS89" s="35">
        <v>30.82</v>
      </c>
      <c r="AT89" s="35">
        <v>31.43</v>
      </c>
      <c r="AU89" s="35">
        <v>32.74</v>
      </c>
      <c r="AV89" s="35">
        <v>31.46</v>
      </c>
      <c r="AW89" s="35">
        <v>30.72</v>
      </c>
      <c r="AX89" s="35">
        <v>30.58</v>
      </c>
      <c r="AY89" s="35">
        <v>31.46</v>
      </c>
      <c r="AZ89" s="35">
        <v>31.05</v>
      </c>
      <c r="BA89" s="32">
        <f t="shared" si="2"/>
        <v>31.905000000000005</v>
      </c>
      <c r="BB89" s="59">
        <f t="shared" si="3"/>
        <v>100</v>
      </c>
    </row>
    <row r="90" spans="1:54" x14ac:dyDescent="0.25">
      <c r="A90" s="23">
        <v>105</v>
      </c>
      <c r="B90" s="23" t="s">
        <v>514</v>
      </c>
      <c r="C90" s="23" t="s">
        <v>322</v>
      </c>
      <c r="D90" s="23" t="s">
        <v>103</v>
      </c>
      <c r="E90" s="34">
        <v>30.28</v>
      </c>
      <c r="F90" s="34">
        <v>31.85</v>
      </c>
      <c r="G90" s="34">
        <v>31.6</v>
      </c>
      <c r="H90" s="34">
        <v>32.130000000000003</v>
      </c>
      <c r="I90" s="34">
        <v>31.7</v>
      </c>
      <c r="J90" s="34">
        <v>32.9</v>
      </c>
      <c r="K90" s="34">
        <v>30.24</v>
      </c>
      <c r="L90" s="34">
        <v>32.19</v>
      </c>
      <c r="M90" s="34">
        <v>32.090000000000003</v>
      </c>
      <c r="N90" s="34">
        <v>33.799999999999997</v>
      </c>
      <c r="O90" s="34">
        <v>31.11</v>
      </c>
      <c r="P90" s="34">
        <v>30.98</v>
      </c>
      <c r="Q90" s="34">
        <v>31.95</v>
      </c>
      <c r="R90" s="34">
        <v>33</v>
      </c>
      <c r="S90" s="34">
        <v>31.17</v>
      </c>
      <c r="T90" s="34">
        <v>33.74</v>
      </c>
      <c r="U90" s="34">
        <v>33.01</v>
      </c>
      <c r="V90" s="78">
        <v>30.48</v>
      </c>
      <c r="W90" s="34">
        <v>31.3</v>
      </c>
      <c r="X90" s="34">
        <v>31</v>
      </c>
      <c r="Y90" s="34">
        <v>32.119999999999997</v>
      </c>
      <c r="Z90" s="34">
        <v>31.88</v>
      </c>
      <c r="AA90" s="34">
        <v>32.89</v>
      </c>
      <c r="AB90" s="34">
        <v>30.82</v>
      </c>
      <c r="AC90" s="78">
        <v>29.98</v>
      </c>
      <c r="AD90" s="34">
        <v>30.82</v>
      </c>
      <c r="AE90" s="34">
        <v>34.020000000000003</v>
      </c>
      <c r="AF90" s="34">
        <v>32.26</v>
      </c>
      <c r="AG90" s="34">
        <v>31.72</v>
      </c>
      <c r="AH90" s="34">
        <v>32.340000000000003</v>
      </c>
      <c r="AI90" s="34">
        <v>30.5</v>
      </c>
      <c r="AJ90" s="34">
        <v>32.46</v>
      </c>
      <c r="AK90" s="34">
        <v>30.51</v>
      </c>
      <c r="AL90" s="34">
        <v>31.81</v>
      </c>
      <c r="AM90" s="34">
        <v>31.44</v>
      </c>
      <c r="AN90" s="34">
        <v>31.84</v>
      </c>
      <c r="AO90" s="34">
        <v>31.26</v>
      </c>
      <c r="AP90" s="34">
        <v>31.65</v>
      </c>
      <c r="AQ90" s="34">
        <v>30.42</v>
      </c>
      <c r="AR90" s="34">
        <v>31.02</v>
      </c>
      <c r="AS90" s="34">
        <v>31.24</v>
      </c>
      <c r="AT90" s="34">
        <v>31.82</v>
      </c>
      <c r="AU90" s="34">
        <v>32.67</v>
      </c>
      <c r="AV90" s="34">
        <v>30.86</v>
      </c>
      <c r="AW90" s="34">
        <v>31.17</v>
      </c>
      <c r="AX90" s="34">
        <v>31.5</v>
      </c>
      <c r="AY90" s="34">
        <v>32.1</v>
      </c>
      <c r="AZ90" s="34">
        <v>31</v>
      </c>
      <c r="BA90" s="32">
        <f t="shared" si="2"/>
        <v>31.680000000000007</v>
      </c>
      <c r="BB90" s="59">
        <f t="shared" si="3"/>
        <v>100</v>
      </c>
    </row>
    <row r="91" spans="1:54" x14ac:dyDescent="0.25">
      <c r="A91" s="24">
        <v>106</v>
      </c>
      <c r="B91" s="24" t="s">
        <v>515</v>
      </c>
      <c r="C91" s="24" t="s">
        <v>323</v>
      </c>
      <c r="D91" s="24" t="s">
        <v>104</v>
      </c>
      <c r="E91" s="35">
        <v>27.52</v>
      </c>
      <c r="F91" s="35">
        <v>29.63</v>
      </c>
      <c r="G91" s="35">
        <v>28.46</v>
      </c>
      <c r="H91" s="35">
        <v>28.76</v>
      </c>
      <c r="I91" s="35">
        <v>28.57</v>
      </c>
      <c r="J91" s="35">
        <v>29.95</v>
      </c>
      <c r="K91" s="35">
        <v>27.54</v>
      </c>
      <c r="L91" s="35">
        <v>28.95</v>
      </c>
      <c r="M91" s="35">
        <v>29.24</v>
      </c>
      <c r="N91" s="35">
        <v>30.56</v>
      </c>
      <c r="O91" s="35">
        <v>27.97</v>
      </c>
      <c r="P91" s="35">
        <v>28.44</v>
      </c>
      <c r="Q91" s="35">
        <v>28.79</v>
      </c>
      <c r="R91" s="35">
        <v>30.54</v>
      </c>
      <c r="S91" s="35">
        <v>28.21</v>
      </c>
      <c r="T91" s="35">
        <v>29.92</v>
      </c>
      <c r="U91" s="35">
        <v>30.61</v>
      </c>
      <c r="V91" s="77">
        <v>27.64</v>
      </c>
      <c r="W91" s="35">
        <v>28.27</v>
      </c>
      <c r="X91" s="35">
        <v>28.28</v>
      </c>
      <c r="Y91" s="35">
        <v>28.32</v>
      </c>
      <c r="Z91" s="35">
        <v>28.8</v>
      </c>
      <c r="AA91" s="35">
        <v>29.78</v>
      </c>
      <c r="AB91" s="35">
        <v>28.28</v>
      </c>
      <c r="AC91" s="77">
        <v>26.95</v>
      </c>
      <c r="AD91" s="35">
        <v>27.81</v>
      </c>
      <c r="AE91" s="35">
        <v>30.55</v>
      </c>
      <c r="AF91" s="35">
        <v>29.47</v>
      </c>
      <c r="AG91" s="35">
        <v>28.61</v>
      </c>
      <c r="AH91" s="35">
        <v>29.04</v>
      </c>
      <c r="AI91" s="35">
        <v>27.99</v>
      </c>
      <c r="AJ91" s="35">
        <v>29.3</v>
      </c>
      <c r="AK91" s="35">
        <v>27.71</v>
      </c>
      <c r="AL91" s="35">
        <v>27.63</v>
      </c>
      <c r="AM91" s="35">
        <v>28.3</v>
      </c>
      <c r="AN91" s="35">
        <v>28.93</v>
      </c>
      <c r="AO91" s="35">
        <v>28.65</v>
      </c>
      <c r="AP91" s="35">
        <v>28.33</v>
      </c>
      <c r="AQ91" s="35">
        <v>27.48</v>
      </c>
      <c r="AR91" s="35">
        <v>28.02</v>
      </c>
      <c r="AS91" s="35">
        <v>28.63</v>
      </c>
      <c r="AT91" s="35">
        <v>28.48</v>
      </c>
      <c r="AU91" s="35">
        <v>29.13</v>
      </c>
      <c r="AV91" s="35">
        <v>27.63</v>
      </c>
      <c r="AW91" s="35">
        <v>27.22</v>
      </c>
      <c r="AX91" s="35">
        <v>27.87</v>
      </c>
      <c r="AY91" s="35">
        <v>28.18</v>
      </c>
      <c r="AZ91" s="35">
        <v>27.5</v>
      </c>
      <c r="BA91" s="32">
        <f t="shared" si="2"/>
        <v>28.592500000000005</v>
      </c>
      <c r="BB91" s="59">
        <f t="shared" si="3"/>
        <v>100</v>
      </c>
    </row>
    <row r="92" spans="1:54" x14ac:dyDescent="0.25">
      <c r="A92" s="23">
        <v>107</v>
      </c>
      <c r="B92" s="23" t="s">
        <v>516</v>
      </c>
      <c r="C92" s="23" t="s">
        <v>324</v>
      </c>
      <c r="D92" s="23" t="s">
        <v>105</v>
      </c>
      <c r="E92" s="34">
        <v>26.3</v>
      </c>
      <c r="F92" s="34">
        <v>28.22</v>
      </c>
      <c r="G92" s="34">
        <v>27.43</v>
      </c>
      <c r="H92" s="34">
        <v>28.34</v>
      </c>
      <c r="I92" s="34">
        <v>27.63</v>
      </c>
      <c r="J92" s="34">
        <v>28.91</v>
      </c>
      <c r="K92" s="34">
        <v>26.53</v>
      </c>
      <c r="L92" s="34">
        <v>28.06</v>
      </c>
      <c r="M92" s="34">
        <v>27.96</v>
      </c>
      <c r="N92" s="34">
        <v>29.74</v>
      </c>
      <c r="O92" s="34">
        <v>27.04</v>
      </c>
      <c r="P92" s="34">
        <v>27.24</v>
      </c>
      <c r="Q92" s="34">
        <v>27.44</v>
      </c>
      <c r="R92" s="34">
        <v>29.43</v>
      </c>
      <c r="S92" s="34">
        <v>27.22</v>
      </c>
      <c r="T92" s="34">
        <v>28.78</v>
      </c>
      <c r="U92" s="34">
        <v>29.63</v>
      </c>
      <c r="V92" s="78">
        <v>26.33</v>
      </c>
      <c r="W92" s="34">
        <v>27.02</v>
      </c>
      <c r="X92" s="34">
        <v>26.98</v>
      </c>
      <c r="Y92" s="34">
        <v>26.94</v>
      </c>
      <c r="Z92" s="34">
        <v>27.64</v>
      </c>
      <c r="AA92" s="34">
        <v>28.83</v>
      </c>
      <c r="AB92" s="34">
        <v>27.24</v>
      </c>
      <c r="AC92" s="78">
        <v>25.98</v>
      </c>
      <c r="AD92" s="34">
        <v>26.68</v>
      </c>
      <c r="AE92" s="34">
        <v>29.54</v>
      </c>
      <c r="AF92" s="34">
        <v>28.34</v>
      </c>
      <c r="AG92" s="34">
        <v>27.7</v>
      </c>
      <c r="AH92" s="34">
        <v>27.9</v>
      </c>
      <c r="AI92" s="34">
        <v>26.92</v>
      </c>
      <c r="AJ92" s="34">
        <v>28.11</v>
      </c>
      <c r="AK92" s="34">
        <v>26.8</v>
      </c>
      <c r="AL92" s="34">
        <v>27.65</v>
      </c>
      <c r="AM92" s="34">
        <v>26.8</v>
      </c>
      <c r="AN92" s="34">
        <v>27.32</v>
      </c>
      <c r="AO92" s="34">
        <v>27.88</v>
      </c>
      <c r="AP92" s="34">
        <v>27.23</v>
      </c>
      <c r="AQ92" s="34">
        <v>26.3</v>
      </c>
      <c r="AR92" s="34">
        <v>26.74</v>
      </c>
      <c r="AS92" s="34">
        <v>27.3</v>
      </c>
      <c r="AT92" s="34">
        <v>27.08</v>
      </c>
      <c r="AU92" s="34">
        <v>28.08</v>
      </c>
      <c r="AV92" s="34">
        <v>26.64</v>
      </c>
      <c r="AW92" s="34">
        <v>26.62</v>
      </c>
      <c r="AX92" s="34">
        <v>26.79</v>
      </c>
      <c r="AY92" s="34">
        <v>27.22</v>
      </c>
      <c r="AZ92" s="34">
        <v>26.75</v>
      </c>
      <c r="BA92" s="32">
        <f t="shared" si="2"/>
        <v>27.526041666666661</v>
      </c>
      <c r="BB92" s="59">
        <f t="shared" si="3"/>
        <v>100</v>
      </c>
    </row>
    <row r="93" spans="1:54" x14ac:dyDescent="0.25">
      <c r="A93" s="24">
        <v>108</v>
      </c>
      <c r="B93" s="24" t="s">
        <v>517</v>
      </c>
      <c r="C93" s="24" t="s">
        <v>325</v>
      </c>
      <c r="D93" s="24" t="s">
        <v>106</v>
      </c>
      <c r="E93" s="35">
        <v>31.2</v>
      </c>
      <c r="F93" s="35">
        <v>32.94</v>
      </c>
      <c r="G93" s="35">
        <v>32.090000000000003</v>
      </c>
      <c r="H93" s="35">
        <v>33.72</v>
      </c>
      <c r="I93" s="35">
        <v>33.81</v>
      </c>
      <c r="J93" s="35">
        <v>34.31</v>
      </c>
      <c r="K93" s="35">
        <v>31.72</v>
      </c>
      <c r="L93" s="35">
        <v>34.520000000000003</v>
      </c>
      <c r="M93" s="35">
        <v>33.11</v>
      </c>
      <c r="N93" s="35">
        <v>33.869999999999997</v>
      </c>
      <c r="O93" s="35">
        <v>32.29</v>
      </c>
      <c r="P93" s="35">
        <v>32.450000000000003</v>
      </c>
      <c r="Q93" s="35">
        <v>32.520000000000003</v>
      </c>
      <c r="R93" s="35">
        <v>34.909999999999997</v>
      </c>
      <c r="S93" s="35">
        <v>32.44</v>
      </c>
      <c r="T93" s="35">
        <v>34.090000000000003</v>
      </c>
      <c r="U93" s="67"/>
      <c r="V93" s="77">
        <v>31.46</v>
      </c>
      <c r="W93" s="35">
        <v>31.81</v>
      </c>
      <c r="X93" s="35">
        <v>32.159999999999997</v>
      </c>
      <c r="Y93" s="35">
        <v>31.65</v>
      </c>
      <c r="Z93" s="35">
        <v>33.130000000000003</v>
      </c>
      <c r="AA93" s="35">
        <v>33.97</v>
      </c>
      <c r="AB93" s="35">
        <v>32.43</v>
      </c>
      <c r="AC93" s="77">
        <v>31.15</v>
      </c>
      <c r="AD93" s="35">
        <v>31.06</v>
      </c>
      <c r="AE93" s="35">
        <v>33.909999999999997</v>
      </c>
      <c r="AF93" s="35">
        <v>33.68</v>
      </c>
      <c r="AG93" s="35">
        <v>33.799999999999997</v>
      </c>
      <c r="AH93" s="35">
        <v>33.130000000000003</v>
      </c>
      <c r="AI93" s="35">
        <v>32.01</v>
      </c>
      <c r="AJ93" s="35">
        <v>33.85</v>
      </c>
      <c r="AK93" s="35">
        <v>31.53</v>
      </c>
      <c r="AL93" s="35">
        <v>30.84</v>
      </c>
      <c r="AM93" s="35">
        <v>31.48</v>
      </c>
      <c r="AN93" s="35">
        <v>31.85</v>
      </c>
      <c r="AO93" s="35">
        <v>32.65</v>
      </c>
      <c r="AP93" s="35">
        <v>32.83</v>
      </c>
      <c r="AQ93" s="35">
        <v>31.42</v>
      </c>
      <c r="AR93" s="35">
        <v>31.24</v>
      </c>
      <c r="AS93" s="35">
        <v>31.68</v>
      </c>
      <c r="AT93" s="35">
        <v>30.58</v>
      </c>
      <c r="AU93" s="35">
        <v>33.32</v>
      </c>
      <c r="AV93" s="35">
        <v>31.85</v>
      </c>
      <c r="AW93" s="35">
        <v>31.48</v>
      </c>
      <c r="AX93" s="35">
        <v>32.1</v>
      </c>
      <c r="AY93" s="35">
        <v>32.729999999999997</v>
      </c>
      <c r="AZ93" s="35">
        <v>31.73</v>
      </c>
      <c r="BA93" s="32">
        <f t="shared" si="2"/>
        <v>32.521276595744673</v>
      </c>
      <c r="BB93" s="59">
        <f t="shared" si="3"/>
        <v>97.916666666666657</v>
      </c>
    </row>
    <row r="94" spans="1:54" x14ac:dyDescent="0.25">
      <c r="A94" s="23">
        <v>109</v>
      </c>
      <c r="B94" s="23" t="s">
        <v>518</v>
      </c>
      <c r="C94" s="23" t="s">
        <v>326</v>
      </c>
      <c r="D94" s="23" t="s">
        <v>107</v>
      </c>
      <c r="E94" s="34">
        <v>25.87</v>
      </c>
      <c r="F94" s="34">
        <v>27.96</v>
      </c>
      <c r="G94" s="34">
        <v>27.42</v>
      </c>
      <c r="H94" s="34">
        <v>28.43</v>
      </c>
      <c r="I94" s="34">
        <v>28.07</v>
      </c>
      <c r="J94" s="34">
        <v>29.16</v>
      </c>
      <c r="K94" s="34">
        <v>26.63</v>
      </c>
      <c r="L94" s="34">
        <v>28.55</v>
      </c>
      <c r="M94" s="34">
        <v>28.07</v>
      </c>
      <c r="N94" s="34">
        <v>29.74</v>
      </c>
      <c r="O94" s="34">
        <v>27.1</v>
      </c>
      <c r="P94" s="34">
        <v>27.19</v>
      </c>
      <c r="Q94" s="34">
        <v>27.47</v>
      </c>
      <c r="R94" s="34">
        <v>29.3</v>
      </c>
      <c r="S94" s="34">
        <v>26.88</v>
      </c>
      <c r="T94" s="34">
        <v>29.25</v>
      </c>
      <c r="U94" s="34">
        <v>31.59</v>
      </c>
      <c r="V94" s="78">
        <v>27.01</v>
      </c>
      <c r="W94" s="34">
        <v>26.97</v>
      </c>
      <c r="X94" s="34">
        <v>27.09</v>
      </c>
      <c r="Y94" s="34">
        <v>27.27</v>
      </c>
      <c r="Z94" s="34">
        <v>27.97</v>
      </c>
      <c r="AA94" s="34">
        <v>29.01</v>
      </c>
      <c r="AB94" s="34">
        <v>27.7</v>
      </c>
      <c r="AC94" s="78">
        <v>26.33</v>
      </c>
      <c r="AD94" s="34">
        <v>26.49</v>
      </c>
      <c r="AE94" s="34">
        <v>29.13</v>
      </c>
      <c r="AF94" s="34">
        <v>28.67</v>
      </c>
      <c r="AG94" s="34">
        <v>27.88</v>
      </c>
      <c r="AH94" s="34">
        <v>28.13</v>
      </c>
      <c r="AI94" s="34">
        <v>26.82</v>
      </c>
      <c r="AJ94" s="34">
        <v>27.99</v>
      </c>
      <c r="AK94" s="34">
        <v>26.8</v>
      </c>
      <c r="AL94" s="34">
        <v>26.43</v>
      </c>
      <c r="AM94" s="34">
        <v>26.98</v>
      </c>
      <c r="AN94" s="34">
        <v>27.5</v>
      </c>
      <c r="AO94" s="34">
        <v>27.82</v>
      </c>
      <c r="AP94" s="34">
        <v>27.34</v>
      </c>
      <c r="AQ94" s="34">
        <v>26.31</v>
      </c>
      <c r="AR94" s="34">
        <v>26.81</v>
      </c>
      <c r="AS94" s="34">
        <v>27.3</v>
      </c>
      <c r="AT94" s="34">
        <v>27.25</v>
      </c>
      <c r="AU94" s="34">
        <v>28.11</v>
      </c>
      <c r="AV94" s="34">
        <v>26.67</v>
      </c>
      <c r="AW94" s="34">
        <v>26.65</v>
      </c>
      <c r="AX94" s="34">
        <v>27.47</v>
      </c>
      <c r="AY94" s="34">
        <v>27.84</v>
      </c>
      <c r="AZ94" s="34">
        <v>27.49</v>
      </c>
      <c r="BA94" s="32">
        <f t="shared" si="2"/>
        <v>27.664791666666662</v>
      </c>
      <c r="BB94" s="59">
        <f t="shared" si="3"/>
        <v>100</v>
      </c>
    </row>
    <row r="95" spans="1:54" x14ac:dyDescent="0.25">
      <c r="A95" s="24">
        <v>110</v>
      </c>
      <c r="B95" s="24" t="s">
        <v>519</v>
      </c>
      <c r="C95" s="24" t="s">
        <v>327</v>
      </c>
      <c r="D95" s="24" t="s">
        <v>108</v>
      </c>
      <c r="E95" s="35">
        <v>32.07</v>
      </c>
      <c r="F95" s="35">
        <v>33.35</v>
      </c>
      <c r="G95" s="35">
        <v>32.28</v>
      </c>
      <c r="H95" s="35">
        <v>33.67</v>
      </c>
      <c r="I95" s="35">
        <v>32.49</v>
      </c>
      <c r="J95" s="63"/>
      <c r="K95" s="35">
        <v>32.380000000000003</v>
      </c>
      <c r="L95" s="35">
        <v>33.01</v>
      </c>
      <c r="M95" s="35">
        <v>33.520000000000003</v>
      </c>
      <c r="N95" s="63"/>
      <c r="O95" s="35">
        <v>32.68</v>
      </c>
      <c r="P95" s="35">
        <v>33.659999999999997</v>
      </c>
      <c r="Q95" s="35">
        <v>32.75</v>
      </c>
      <c r="R95" s="35">
        <v>33.86</v>
      </c>
      <c r="S95" s="35">
        <v>32.549999999999997</v>
      </c>
      <c r="T95" s="35">
        <v>33.880000000000003</v>
      </c>
      <c r="U95" s="35">
        <v>34.64</v>
      </c>
      <c r="V95" s="77">
        <v>32.700000000000003</v>
      </c>
      <c r="W95" s="35">
        <v>32.82</v>
      </c>
      <c r="X95" s="35">
        <v>32.69</v>
      </c>
      <c r="Y95" s="35">
        <v>32.14</v>
      </c>
      <c r="Z95" s="35">
        <v>32.700000000000003</v>
      </c>
      <c r="AA95" s="35">
        <v>34.119999999999997</v>
      </c>
      <c r="AB95" s="35">
        <v>33.630000000000003</v>
      </c>
      <c r="AC95" s="77">
        <v>32.17</v>
      </c>
      <c r="AD95" s="35">
        <v>32.67</v>
      </c>
      <c r="AE95" s="35">
        <v>34.49</v>
      </c>
      <c r="AF95" s="35">
        <v>32.85</v>
      </c>
      <c r="AG95" s="35">
        <v>33.51</v>
      </c>
      <c r="AH95" s="35">
        <v>34.229999999999997</v>
      </c>
      <c r="AI95" s="35">
        <v>31.9</v>
      </c>
      <c r="AJ95" s="35">
        <v>33.82</v>
      </c>
      <c r="AK95" s="35">
        <v>32.33</v>
      </c>
      <c r="AL95" s="35">
        <v>32.520000000000003</v>
      </c>
      <c r="AM95" s="35">
        <v>33.43</v>
      </c>
      <c r="AN95" s="35">
        <v>33.119999999999997</v>
      </c>
      <c r="AO95" s="35">
        <v>32.03</v>
      </c>
      <c r="AP95" s="35">
        <v>32.01</v>
      </c>
      <c r="AQ95" s="35">
        <v>31.78</v>
      </c>
      <c r="AR95" s="35">
        <v>32.049999999999997</v>
      </c>
      <c r="AS95" s="35">
        <v>32.83</v>
      </c>
      <c r="AT95" s="35">
        <v>32.83</v>
      </c>
      <c r="AU95" s="35">
        <v>34.33</v>
      </c>
      <c r="AV95" s="42"/>
      <c r="AW95" s="42"/>
      <c r="AX95" s="35">
        <v>31.37</v>
      </c>
      <c r="AY95" s="35">
        <v>33.020000000000003</v>
      </c>
      <c r="AZ95" s="35">
        <v>31.79</v>
      </c>
      <c r="BA95" s="32">
        <f t="shared" si="2"/>
        <v>32.924318181818165</v>
      </c>
      <c r="BB95" s="59">
        <f t="shared" si="3"/>
        <v>91.666666666666657</v>
      </c>
    </row>
    <row r="96" spans="1:54" x14ac:dyDescent="0.25">
      <c r="A96" s="23">
        <v>111</v>
      </c>
      <c r="B96" s="23" t="s">
        <v>520</v>
      </c>
      <c r="C96" s="23" t="s">
        <v>328</v>
      </c>
      <c r="D96" s="23" t="s">
        <v>109</v>
      </c>
      <c r="E96" s="34">
        <v>31.59</v>
      </c>
      <c r="F96" s="34">
        <v>32.75</v>
      </c>
      <c r="G96" s="34">
        <v>31.12</v>
      </c>
      <c r="H96" s="34">
        <v>32.56</v>
      </c>
      <c r="I96" s="42"/>
      <c r="J96" s="34">
        <v>34.25</v>
      </c>
      <c r="K96" s="34">
        <v>31.86</v>
      </c>
      <c r="L96" s="34">
        <v>33.22</v>
      </c>
      <c r="M96" s="34">
        <v>32.51</v>
      </c>
      <c r="N96" s="34">
        <v>33.619999999999997</v>
      </c>
      <c r="O96" s="34">
        <v>31.95</v>
      </c>
      <c r="P96" s="34">
        <v>31.64</v>
      </c>
      <c r="Q96" s="34">
        <v>32.81</v>
      </c>
      <c r="R96" s="34">
        <v>33.950000000000003</v>
      </c>
      <c r="S96" s="34">
        <v>32.49</v>
      </c>
      <c r="T96" s="34">
        <v>32.92</v>
      </c>
      <c r="U96" s="68"/>
      <c r="V96" s="78">
        <v>33</v>
      </c>
      <c r="W96" s="34">
        <v>31.61</v>
      </c>
      <c r="X96" s="34">
        <v>33.26</v>
      </c>
      <c r="Y96" s="34">
        <v>32.090000000000003</v>
      </c>
      <c r="Z96" s="34">
        <v>33.119999999999997</v>
      </c>
      <c r="AA96" s="34">
        <v>34.28</v>
      </c>
      <c r="AB96" s="34">
        <v>32.49</v>
      </c>
      <c r="AC96" s="78">
        <v>32.700000000000003</v>
      </c>
      <c r="AD96" s="34">
        <v>31.6</v>
      </c>
      <c r="AE96" s="34">
        <v>33.880000000000003</v>
      </c>
      <c r="AF96" s="34">
        <v>33.03</v>
      </c>
      <c r="AG96" s="42"/>
      <c r="AH96" s="34">
        <v>33.14</v>
      </c>
      <c r="AI96" s="34">
        <v>31.9</v>
      </c>
      <c r="AJ96" s="34">
        <v>33.15</v>
      </c>
      <c r="AK96" s="34">
        <v>30.98</v>
      </c>
      <c r="AL96" s="34">
        <v>32.630000000000003</v>
      </c>
      <c r="AM96" s="34">
        <v>31.8</v>
      </c>
      <c r="AN96" s="34">
        <v>32.229999999999997</v>
      </c>
      <c r="AO96" s="34">
        <v>31.05</v>
      </c>
      <c r="AP96" s="34">
        <v>30.8</v>
      </c>
      <c r="AQ96" s="34">
        <v>30.44</v>
      </c>
      <c r="AR96" s="34">
        <v>30.93</v>
      </c>
      <c r="AS96" s="34">
        <v>31.86</v>
      </c>
      <c r="AT96" s="34">
        <v>31.67</v>
      </c>
      <c r="AU96" s="34">
        <v>32.69</v>
      </c>
      <c r="AV96" s="34">
        <v>32.369999999999997</v>
      </c>
      <c r="AW96" s="42"/>
      <c r="AX96" s="34">
        <v>31.17</v>
      </c>
      <c r="AY96" s="34">
        <v>32.950000000000003</v>
      </c>
      <c r="AZ96" s="34">
        <v>31.33</v>
      </c>
      <c r="BA96" s="32">
        <f t="shared" si="2"/>
        <v>32.349772727272729</v>
      </c>
      <c r="BB96" s="59">
        <f t="shared" si="3"/>
        <v>91.666666666666657</v>
      </c>
    </row>
    <row r="97" spans="1:54" x14ac:dyDescent="0.25">
      <c r="A97" s="24">
        <v>112</v>
      </c>
      <c r="B97" s="24" t="s">
        <v>521</v>
      </c>
      <c r="C97" s="24" t="s">
        <v>329</v>
      </c>
      <c r="D97" s="24" t="s">
        <v>110</v>
      </c>
      <c r="E97" s="35">
        <v>33.25</v>
      </c>
      <c r="F97" s="35">
        <v>33.93</v>
      </c>
      <c r="G97" s="35">
        <v>32.67</v>
      </c>
      <c r="H97" s="35">
        <v>33.520000000000003</v>
      </c>
      <c r="I97" s="35">
        <v>33.520000000000003</v>
      </c>
      <c r="J97" s="63"/>
      <c r="K97" s="35">
        <v>33.340000000000003</v>
      </c>
      <c r="L97" s="35">
        <v>34.340000000000003</v>
      </c>
      <c r="M97" s="63"/>
      <c r="N97" s="67"/>
      <c r="O97" s="35">
        <v>32.840000000000003</v>
      </c>
      <c r="P97" s="35">
        <v>33</v>
      </c>
      <c r="Q97" s="35">
        <v>34.450000000000003</v>
      </c>
      <c r="R97" s="63"/>
      <c r="S97" s="35">
        <v>33.67</v>
      </c>
      <c r="T97" s="35">
        <v>34.06</v>
      </c>
      <c r="U97" s="35">
        <v>34.97</v>
      </c>
      <c r="V97" s="77">
        <v>33.08</v>
      </c>
      <c r="W97" s="35">
        <v>32.76</v>
      </c>
      <c r="X97" s="35">
        <v>33.17</v>
      </c>
      <c r="Y97" s="35">
        <v>32.97</v>
      </c>
      <c r="Z97" s="35">
        <v>34.47</v>
      </c>
      <c r="AA97" s="35">
        <v>34.700000000000003</v>
      </c>
      <c r="AB97" s="35">
        <v>33.159999999999997</v>
      </c>
      <c r="AC97" s="77">
        <v>32.5</v>
      </c>
      <c r="AD97" s="35">
        <v>33</v>
      </c>
      <c r="AE97" s="63"/>
      <c r="AF97" s="35">
        <v>34.11</v>
      </c>
      <c r="AG97" s="35">
        <v>33.200000000000003</v>
      </c>
      <c r="AH97" s="35">
        <v>34.79</v>
      </c>
      <c r="AI97" s="35">
        <v>32.619999999999997</v>
      </c>
      <c r="AJ97" s="35">
        <v>34.299999999999997</v>
      </c>
      <c r="AK97" s="35">
        <v>32.14</v>
      </c>
      <c r="AL97" s="35">
        <v>33.979999999999997</v>
      </c>
      <c r="AM97" s="35">
        <v>33.72</v>
      </c>
      <c r="AN97" s="35">
        <v>33.590000000000003</v>
      </c>
      <c r="AO97" s="35">
        <v>32.26</v>
      </c>
      <c r="AP97" s="35">
        <v>31.92</v>
      </c>
      <c r="AQ97" s="35">
        <v>31.62</v>
      </c>
      <c r="AR97" s="35">
        <v>32.840000000000003</v>
      </c>
      <c r="AS97" s="35">
        <v>31.98</v>
      </c>
      <c r="AT97" s="35">
        <v>33.31</v>
      </c>
      <c r="AU97" s="35">
        <v>34.130000000000003</v>
      </c>
      <c r="AV97" s="35">
        <v>33.450000000000003</v>
      </c>
      <c r="AW97" s="35">
        <v>31.96</v>
      </c>
      <c r="AX97" s="35">
        <v>30.6</v>
      </c>
      <c r="AY97" s="35">
        <v>34.57</v>
      </c>
      <c r="AZ97" s="35">
        <v>32.54</v>
      </c>
      <c r="BA97" s="32">
        <f t="shared" si="2"/>
        <v>33.279069767441861</v>
      </c>
      <c r="BB97" s="59">
        <f t="shared" si="3"/>
        <v>89.583333333333343</v>
      </c>
    </row>
    <row r="98" spans="1:54" x14ac:dyDescent="0.25">
      <c r="A98" s="23">
        <v>113</v>
      </c>
      <c r="B98" s="23" t="s">
        <v>522</v>
      </c>
      <c r="C98" s="23" t="s">
        <v>330</v>
      </c>
      <c r="D98" s="23" t="s">
        <v>111</v>
      </c>
      <c r="E98" s="34">
        <v>28.68</v>
      </c>
      <c r="F98" s="34">
        <v>29.89</v>
      </c>
      <c r="G98" s="34">
        <v>29.48</v>
      </c>
      <c r="H98" s="34">
        <v>29.88</v>
      </c>
      <c r="I98" s="34">
        <v>29.24</v>
      </c>
      <c r="J98" s="34">
        <v>30.59</v>
      </c>
      <c r="K98" s="34">
        <v>28.12</v>
      </c>
      <c r="L98" s="34">
        <v>29.15</v>
      </c>
      <c r="M98" s="34">
        <v>29.87</v>
      </c>
      <c r="N98" s="34">
        <v>31.53</v>
      </c>
      <c r="O98" s="34">
        <v>28.93</v>
      </c>
      <c r="P98" s="34">
        <v>29.22</v>
      </c>
      <c r="Q98" s="34">
        <v>29.82</v>
      </c>
      <c r="R98" s="34">
        <v>31.53</v>
      </c>
      <c r="S98" s="34">
        <v>29.43</v>
      </c>
      <c r="T98" s="34">
        <v>30.26</v>
      </c>
      <c r="U98" s="34">
        <v>30.91</v>
      </c>
      <c r="V98" s="78">
        <v>28.6</v>
      </c>
      <c r="W98" s="34">
        <v>29.35</v>
      </c>
      <c r="X98" s="34">
        <v>29.16</v>
      </c>
      <c r="Y98" s="34">
        <v>29.77</v>
      </c>
      <c r="Z98" s="34">
        <v>29.81</v>
      </c>
      <c r="AA98" s="34">
        <v>30.66</v>
      </c>
      <c r="AB98" s="34">
        <v>28.87</v>
      </c>
      <c r="AC98" s="78">
        <v>27.93</v>
      </c>
      <c r="AD98" s="34">
        <v>28.88</v>
      </c>
      <c r="AE98" s="34">
        <v>31.1</v>
      </c>
      <c r="AF98" s="34">
        <v>29.85</v>
      </c>
      <c r="AG98" s="34">
        <v>29.48</v>
      </c>
      <c r="AH98" s="34">
        <v>30.11</v>
      </c>
      <c r="AI98" s="34">
        <v>28.73</v>
      </c>
      <c r="AJ98" s="34">
        <v>29.98</v>
      </c>
      <c r="AK98" s="34">
        <v>28.72</v>
      </c>
      <c r="AL98" s="34">
        <v>28.61</v>
      </c>
      <c r="AM98" s="34">
        <v>29.76</v>
      </c>
      <c r="AN98" s="34">
        <v>30.2</v>
      </c>
      <c r="AO98" s="34">
        <v>29.47</v>
      </c>
      <c r="AP98" s="34">
        <v>29.08</v>
      </c>
      <c r="AQ98" s="34">
        <v>28.05</v>
      </c>
      <c r="AR98" s="34">
        <v>29.01</v>
      </c>
      <c r="AS98" s="34">
        <v>29.51</v>
      </c>
      <c r="AT98" s="34">
        <v>29.53</v>
      </c>
      <c r="AU98" s="34">
        <v>30.11</v>
      </c>
      <c r="AV98" s="34">
        <v>28.69</v>
      </c>
      <c r="AW98" s="34">
        <v>28.54</v>
      </c>
      <c r="AX98" s="34">
        <v>28.62</v>
      </c>
      <c r="AY98" s="34">
        <v>29.46</v>
      </c>
      <c r="AZ98" s="34">
        <v>28.85</v>
      </c>
      <c r="BA98" s="32">
        <f t="shared" si="2"/>
        <v>29.479583333333327</v>
      </c>
      <c r="BB98" s="59">
        <f t="shared" si="3"/>
        <v>100</v>
      </c>
    </row>
    <row r="99" spans="1:54" x14ac:dyDescent="0.25">
      <c r="A99" s="23">
        <v>115</v>
      </c>
      <c r="B99" s="23" t="s">
        <v>524</v>
      </c>
      <c r="C99" s="23" t="s">
        <v>332</v>
      </c>
      <c r="D99" s="23" t="s">
        <v>113</v>
      </c>
      <c r="E99" s="34">
        <v>30.16</v>
      </c>
      <c r="F99" s="34">
        <v>32.08</v>
      </c>
      <c r="G99" s="34">
        <v>31</v>
      </c>
      <c r="H99" s="34">
        <v>31.68</v>
      </c>
      <c r="I99" s="34">
        <v>32.17</v>
      </c>
      <c r="J99" s="34">
        <v>32.299999999999997</v>
      </c>
      <c r="K99" s="34">
        <v>29.92</v>
      </c>
      <c r="L99" s="34">
        <v>31.93</v>
      </c>
      <c r="M99" s="34">
        <v>31.57</v>
      </c>
      <c r="N99" s="34">
        <v>32.479999999999997</v>
      </c>
      <c r="O99" s="34">
        <v>31.02</v>
      </c>
      <c r="P99" s="34">
        <v>31.08</v>
      </c>
      <c r="Q99" s="34">
        <v>31.49</v>
      </c>
      <c r="R99" s="34">
        <v>33.549999999999997</v>
      </c>
      <c r="S99" s="34">
        <v>30.88</v>
      </c>
      <c r="T99" s="34">
        <v>32.869999999999997</v>
      </c>
      <c r="U99" s="34">
        <v>33.68</v>
      </c>
      <c r="V99" s="78">
        <v>30.32</v>
      </c>
      <c r="W99" s="34">
        <v>30.69</v>
      </c>
      <c r="X99" s="34">
        <v>30.73</v>
      </c>
      <c r="Y99" s="34">
        <v>30.77</v>
      </c>
      <c r="Z99" s="34">
        <v>30.75</v>
      </c>
      <c r="AA99" s="34">
        <v>33.61</v>
      </c>
      <c r="AB99" s="34">
        <v>30.95</v>
      </c>
      <c r="AC99" s="78">
        <v>29.93</v>
      </c>
      <c r="AD99" s="34">
        <v>30.85</v>
      </c>
      <c r="AE99" s="34">
        <v>32.69</v>
      </c>
      <c r="AF99" s="34">
        <v>31.69</v>
      </c>
      <c r="AG99" s="34">
        <v>31.2</v>
      </c>
      <c r="AH99" s="34">
        <v>31.51</v>
      </c>
      <c r="AI99" s="34">
        <v>30.87</v>
      </c>
      <c r="AJ99" s="34">
        <v>31.99</v>
      </c>
      <c r="AK99" s="34">
        <v>30.83</v>
      </c>
      <c r="AL99" s="34">
        <v>30.26</v>
      </c>
      <c r="AM99" s="34">
        <v>31.17</v>
      </c>
      <c r="AN99" s="34">
        <v>30.83</v>
      </c>
      <c r="AO99" s="34">
        <v>31.44</v>
      </c>
      <c r="AP99" s="34">
        <v>30.92</v>
      </c>
      <c r="AQ99" s="34">
        <v>29.98</v>
      </c>
      <c r="AR99" s="34">
        <v>30.58</v>
      </c>
      <c r="AS99" s="34">
        <v>31.18</v>
      </c>
      <c r="AT99" s="34">
        <v>31.44</v>
      </c>
      <c r="AU99" s="34">
        <v>32.01</v>
      </c>
      <c r="AV99" s="34">
        <v>30.13</v>
      </c>
      <c r="AW99" s="34">
        <v>30.07</v>
      </c>
      <c r="AX99" s="34">
        <v>30.53</v>
      </c>
      <c r="AY99" s="34">
        <v>30.59</v>
      </c>
      <c r="AZ99" s="34">
        <v>30.12</v>
      </c>
      <c r="BA99" s="32">
        <f t="shared" si="2"/>
        <v>31.260208333333338</v>
      </c>
      <c r="BB99" s="59">
        <f t="shared" si="3"/>
        <v>100</v>
      </c>
    </row>
    <row r="100" spans="1:54" x14ac:dyDescent="0.25">
      <c r="A100" s="23">
        <v>117</v>
      </c>
      <c r="B100" s="23" t="s">
        <v>526</v>
      </c>
      <c r="C100" s="23" t="s">
        <v>334</v>
      </c>
      <c r="D100" s="23" t="s">
        <v>115</v>
      </c>
      <c r="E100" s="34">
        <v>26.6</v>
      </c>
      <c r="F100" s="34">
        <v>28.88</v>
      </c>
      <c r="G100" s="34">
        <v>27.98</v>
      </c>
      <c r="H100" s="34">
        <v>29.22</v>
      </c>
      <c r="I100" s="34">
        <v>28.08</v>
      </c>
      <c r="J100" s="34">
        <v>30.06</v>
      </c>
      <c r="K100" s="34">
        <v>26.88</v>
      </c>
      <c r="L100" s="34">
        <v>28.43</v>
      </c>
      <c r="M100" s="34">
        <v>28.82</v>
      </c>
      <c r="N100" s="34">
        <v>29.84</v>
      </c>
      <c r="O100" s="34">
        <v>27.49</v>
      </c>
      <c r="P100" s="34">
        <v>27.82</v>
      </c>
      <c r="Q100" s="34">
        <v>27.62</v>
      </c>
      <c r="R100" s="34">
        <v>29.56</v>
      </c>
      <c r="S100" s="34">
        <v>27.55</v>
      </c>
      <c r="T100" s="34">
        <v>29.83</v>
      </c>
      <c r="U100" s="34">
        <v>30.33</v>
      </c>
      <c r="V100" s="78">
        <v>28.01</v>
      </c>
      <c r="W100" s="34">
        <v>27.69</v>
      </c>
      <c r="X100" s="34">
        <v>27.57</v>
      </c>
      <c r="Y100" s="34">
        <v>27.78</v>
      </c>
      <c r="Z100" s="34">
        <v>28.1</v>
      </c>
      <c r="AA100" s="34">
        <v>29.11</v>
      </c>
      <c r="AB100" s="34">
        <v>28.04</v>
      </c>
      <c r="AC100" s="78">
        <v>27.51</v>
      </c>
      <c r="AD100" s="34">
        <v>27.3</v>
      </c>
      <c r="AE100" s="34">
        <v>29.53</v>
      </c>
      <c r="AF100" s="34">
        <v>28.95</v>
      </c>
      <c r="AG100" s="34">
        <v>28.3</v>
      </c>
      <c r="AH100" s="34">
        <v>28.64</v>
      </c>
      <c r="AI100" s="34">
        <v>27.34</v>
      </c>
      <c r="AJ100" s="34">
        <v>28.63</v>
      </c>
      <c r="AK100" s="34">
        <v>28.28</v>
      </c>
      <c r="AL100" s="34">
        <v>26.96</v>
      </c>
      <c r="AM100" s="34">
        <v>27.45</v>
      </c>
      <c r="AN100" s="34">
        <v>27.75</v>
      </c>
      <c r="AO100" s="34">
        <v>27.92</v>
      </c>
      <c r="AP100" s="34">
        <v>27.91</v>
      </c>
      <c r="AQ100" s="34">
        <v>26.83</v>
      </c>
      <c r="AR100" s="34">
        <v>27.75</v>
      </c>
      <c r="AS100" s="34">
        <v>28.47</v>
      </c>
      <c r="AT100" s="34">
        <v>28.28</v>
      </c>
      <c r="AU100" s="34">
        <v>28.18</v>
      </c>
      <c r="AV100" s="34">
        <v>26.64</v>
      </c>
      <c r="AW100" s="34">
        <v>26.68</v>
      </c>
      <c r="AX100" s="34">
        <v>27.65</v>
      </c>
      <c r="AY100" s="34">
        <v>28.09</v>
      </c>
      <c r="AZ100" s="34">
        <v>27.54</v>
      </c>
      <c r="BA100" s="32">
        <f t="shared" si="2"/>
        <v>28.122291666666673</v>
      </c>
      <c r="BB100" s="59">
        <f t="shared" si="3"/>
        <v>100</v>
      </c>
    </row>
    <row r="101" spans="1:54" s="31" customFormat="1" x14ac:dyDescent="0.25">
      <c r="A101" s="23">
        <v>119</v>
      </c>
      <c r="B101" s="23" t="s">
        <v>528</v>
      </c>
      <c r="C101" s="23" t="s">
        <v>336</v>
      </c>
      <c r="D101" s="23" t="s">
        <v>117</v>
      </c>
      <c r="E101" s="34">
        <v>30.74</v>
      </c>
      <c r="F101" s="34">
        <v>31.61</v>
      </c>
      <c r="G101" s="34">
        <v>30.43</v>
      </c>
      <c r="H101" s="34">
        <v>32.31</v>
      </c>
      <c r="I101" s="34">
        <v>31.57</v>
      </c>
      <c r="J101" s="34">
        <v>32.520000000000003</v>
      </c>
      <c r="K101" s="34">
        <v>30.18</v>
      </c>
      <c r="L101" s="34">
        <v>31.61</v>
      </c>
      <c r="M101" s="34">
        <v>30.95</v>
      </c>
      <c r="N101" s="34">
        <v>32.44</v>
      </c>
      <c r="O101" s="34">
        <v>30.72</v>
      </c>
      <c r="P101" s="34">
        <v>30.79</v>
      </c>
      <c r="Q101" s="34">
        <v>31.45</v>
      </c>
      <c r="R101" s="34">
        <v>32.85</v>
      </c>
      <c r="S101" s="34">
        <v>30.55</v>
      </c>
      <c r="T101" s="34">
        <v>31.85</v>
      </c>
      <c r="U101" s="34">
        <v>33.15</v>
      </c>
      <c r="V101" s="78">
        <v>31.31</v>
      </c>
      <c r="W101" s="34">
        <v>30.8</v>
      </c>
      <c r="X101" s="34">
        <v>31.25</v>
      </c>
      <c r="Y101" s="34">
        <v>30.5</v>
      </c>
      <c r="Z101" s="34">
        <v>31.73</v>
      </c>
      <c r="AA101" s="34">
        <v>33.020000000000003</v>
      </c>
      <c r="AB101" s="34">
        <v>30.81</v>
      </c>
      <c r="AC101" s="78">
        <v>31.55</v>
      </c>
      <c r="AD101" s="34">
        <v>30.76</v>
      </c>
      <c r="AE101" s="34">
        <v>33.130000000000003</v>
      </c>
      <c r="AF101" s="34">
        <v>31.63</v>
      </c>
      <c r="AG101" s="34">
        <v>31.05</v>
      </c>
      <c r="AH101" s="34">
        <v>32.44</v>
      </c>
      <c r="AI101" s="34">
        <v>30.34</v>
      </c>
      <c r="AJ101" s="34">
        <v>31.91</v>
      </c>
      <c r="AK101" s="34">
        <v>30.17</v>
      </c>
      <c r="AL101" s="34">
        <v>30.54</v>
      </c>
      <c r="AM101" s="34">
        <v>30.06</v>
      </c>
      <c r="AN101" s="34">
        <v>31.27</v>
      </c>
      <c r="AO101" s="34">
        <v>29.77</v>
      </c>
      <c r="AP101" s="34">
        <v>29.7</v>
      </c>
      <c r="AQ101" s="34">
        <v>29.52</v>
      </c>
      <c r="AR101" s="34">
        <v>29.46</v>
      </c>
      <c r="AS101" s="34">
        <v>29.9</v>
      </c>
      <c r="AT101" s="34">
        <v>30.77</v>
      </c>
      <c r="AU101" s="34">
        <v>32.07</v>
      </c>
      <c r="AV101" s="34">
        <v>30.5</v>
      </c>
      <c r="AW101" s="34">
        <v>29.85</v>
      </c>
      <c r="AX101" s="34">
        <v>28.58</v>
      </c>
      <c r="AY101" s="34">
        <v>31.89</v>
      </c>
      <c r="AZ101" s="34">
        <v>30</v>
      </c>
      <c r="BA101" s="32">
        <f t="shared" si="2"/>
        <v>31.083333333333329</v>
      </c>
      <c r="BB101" s="59">
        <f t="shared" si="3"/>
        <v>100</v>
      </c>
    </row>
    <row r="102" spans="1:54" s="31" customFormat="1" x14ac:dyDescent="0.25">
      <c r="A102" s="24">
        <v>120</v>
      </c>
      <c r="B102" s="24" t="s">
        <v>529</v>
      </c>
      <c r="C102" s="24" t="s">
        <v>337</v>
      </c>
      <c r="D102" s="24" t="s">
        <v>118</v>
      </c>
      <c r="E102" s="35">
        <v>30.65</v>
      </c>
      <c r="F102" s="35">
        <v>31.43</v>
      </c>
      <c r="G102" s="35">
        <v>30.94</v>
      </c>
      <c r="H102" s="42"/>
      <c r="I102" s="35">
        <v>31.56</v>
      </c>
      <c r="J102" s="35">
        <v>32.549999999999997</v>
      </c>
      <c r="K102" s="35">
        <v>30.21</v>
      </c>
      <c r="L102" s="35">
        <v>31.76</v>
      </c>
      <c r="M102" s="35">
        <v>32.020000000000003</v>
      </c>
      <c r="N102" s="35">
        <v>33.03</v>
      </c>
      <c r="O102" s="35">
        <v>31.01</v>
      </c>
      <c r="P102" s="35">
        <v>31.01</v>
      </c>
      <c r="Q102" s="35">
        <v>32.07</v>
      </c>
      <c r="R102" s="35">
        <v>32.69</v>
      </c>
      <c r="S102" s="35">
        <v>31.16</v>
      </c>
      <c r="T102" s="35">
        <v>31.84</v>
      </c>
      <c r="U102" s="35">
        <v>33.049999999999997</v>
      </c>
      <c r="V102" s="77">
        <v>29.02</v>
      </c>
      <c r="W102" s="35">
        <v>31.28</v>
      </c>
      <c r="X102" s="35">
        <v>30.76</v>
      </c>
      <c r="Y102" s="35">
        <v>30.69</v>
      </c>
      <c r="Z102" s="35">
        <v>30.82</v>
      </c>
      <c r="AA102" s="35">
        <v>32.44</v>
      </c>
      <c r="AB102" s="35">
        <v>30.25</v>
      </c>
      <c r="AC102" s="77">
        <v>28.85</v>
      </c>
      <c r="AD102" s="35">
        <v>30.67</v>
      </c>
      <c r="AE102" s="35">
        <v>33.229999999999997</v>
      </c>
      <c r="AF102" s="35">
        <v>31.92</v>
      </c>
      <c r="AG102" s="35">
        <v>30.97</v>
      </c>
      <c r="AH102" s="35">
        <v>31.53</v>
      </c>
      <c r="AI102" s="35">
        <v>30.7</v>
      </c>
      <c r="AJ102" s="35">
        <v>32.049999999999997</v>
      </c>
      <c r="AK102" s="35">
        <v>29.76</v>
      </c>
      <c r="AL102" s="35">
        <v>30</v>
      </c>
      <c r="AM102" s="35">
        <v>31.18</v>
      </c>
      <c r="AN102" s="35">
        <v>31.69</v>
      </c>
      <c r="AO102" s="35">
        <v>31.45</v>
      </c>
      <c r="AP102" s="35">
        <v>30.66</v>
      </c>
      <c r="AQ102" s="35">
        <v>30.26</v>
      </c>
      <c r="AR102" s="35">
        <v>30.52</v>
      </c>
      <c r="AS102" s="35">
        <v>30.88</v>
      </c>
      <c r="AT102" s="35">
        <v>31.12</v>
      </c>
      <c r="AU102" s="35">
        <v>32.57</v>
      </c>
      <c r="AV102" s="35">
        <v>30.98</v>
      </c>
      <c r="AW102" s="35">
        <v>30.07</v>
      </c>
      <c r="AX102" s="35">
        <v>29.99</v>
      </c>
      <c r="AY102" s="35">
        <v>30.56</v>
      </c>
      <c r="AZ102" s="35">
        <v>30.02</v>
      </c>
      <c r="BA102" s="32">
        <f t="shared" si="2"/>
        <v>31.146170212765959</v>
      </c>
      <c r="BB102" s="59">
        <f t="shared" si="3"/>
        <v>97.916666666666657</v>
      </c>
    </row>
    <row r="103" spans="1:54" s="31" customFormat="1" x14ac:dyDescent="0.25">
      <c r="A103" s="23">
        <v>121</v>
      </c>
      <c r="B103" s="23" t="s">
        <v>530</v>
      </c>
      <c r="C103" s="23" t="s">
        <v>338</v>
      </c>
      <c r="D103" s="23" t="s">
        <v>119</v>
      </c>
      <c r="E103" s="34">
        <v>29.92</v>
      </c>
      <c r="F103" s="34">
        <v>32.92</v>
      </c>
      <c r="G103" s="34">
        <v>31.08</v>
      </c>
      <c r="H103" s="34">
        <v>32.22</v>
      </c>
      <c r="I103" s="34">
        <v>31.92</v>
      </c>
      <c r="J103" s="34">
        <v>33.33</v>
      </c>
      <c r="K103" s="34">
        <v>30.73</v>
      </c>
      <c r="L103" s="34">
        <v>32.85</v>
      </c>
      <c r="M103" s="34">
        <v>31.98</v>
      </c>
      <c r="N103" s="34">
        <v>33.840000000000003</v>
      </c>
      <c r="O103" s="34">
        <v>31.12</v>
      </c>
      <c r="P103" s="34">
        <v>30.98</v>
      </c>
      <c r="Q103" s="34">
        <v>31.28</v>
      </c>
      <c r="R103" s="34">
        <v>33.159999999999997</v>
      </c>
      <c r="S103" s="34">
        <v>30.96</v>
      </c>
      <c r="T103" s="34">
        <v>33.58</v>
      </c>
      <c r="U103" s="34">
        <v>33.93</v>
      </c>
      <c r="V103" s="78">
        <v>30.66</v>
      </c>
      <c r="W103" s="34">
        <v>31.14</v>
      </c>
      <c r="X103" s="34">
        <v>30.83</v>
      </c>
      <c r="Y103" s="34">
        <v>30.83</v>
      </c>
      <c r="Z103" s="34">
        <v>31.13</v>
      </c>
      <c r="AA103" s="34">
        <v>33.020000000000003</v>
      </c>
      <c r="AB103" s="34">
        <v>31.18</v>
      </c>
      <c r="AC103" s="78">
        <v>30.57</v>
      </c>
      <c r="AD103" s="34">
        <v>30.85</v>
      </c>
      <c r="AE103" s="34">
        <v>32.76</v>
      </c>
      <c r="AF103" s="34">
        <v>32.67</v>
      </c>
      <c r="AG103" s="34">
        <v>31.76</v>
      </c>
      <c r="AH103" s="34">
        <v>32.18</v>
      </c>
      <c r="AI103" s="34">
        <v>30.87</v>
      </c>
      <c r="AJ103" s="34">
        <v>32.46</v>
      </c>
      <c r="AK103" s="34">
        <v>31.02</v>
      </c>
      <c r="AL103" s="34">
        <v>30.01</v>
      </c>
      <c r="AM103" s="34">
        <v>30.19</v>
      </c>
      <c r="AN103" s="34">
        <v>30.95</v>
      </c>
      <c r="AO103" s="34">
        <v>31.15</v>
      </c>
      <c r="AP103" s="34">
        <v>30.93</v>
      </c>
      <c r="AQ103" s="34">
        <v>30.14</v>
      </c>
      <c r="AR103" s="34">
        <v>30.53</v>
      </c>
      <c r="AS103" s="34">
        <v>30.86</v>
      </c>
      <c r="AT103" s="34">
        <v>30.94</v>
      </c>
      <c r="AU103" s="34">
        <v>31.78</v>
      </c>
      <c r="AV103" s="34">
        <v>30.08</v>
      </c>
      <c r="AW103" s="34">
        <v>29.89</v>
      </c>
      <c r="AX103" s="34">
        <v>31.13</v>
      </c>
      <c r="AY103" s="34">
        <v>31.32</v>
      </c>
      <c r="AZ103" s="34">
        <v>30.81</v>
      </c>
      <c r="BA103" s="32">
        <f t="shared" si="2"/>
        <v>31.467500000000001</v>
      </c>
      <c r="BB103" s="59">
        <f t="shared" si="3"/>
        <v>100</v>
      </c>
    </row>
    <row r="104" spans="1:54" s="31" customFormat="1" x14ac:dyDescent="0.25">
      <c r="A104" s="24">
        <v>122</v>
      </c>
      <c r="B104" s="24" t="s">
        <v>531</v>
      </c>
      <c r="C104" s="24" t="s">
        <v>339</v>
      </c>
      <c r="D104" s="4" t="s">
        <v>120</v>
      </c>
      <c r="E104" s="35">
        <v>30.21</v>
      </c>
      <c r="F104" s="35">
        <v>31.92</v>
      </c>
      <c r="G104" s="35">
        <v>31.48</v>
      </c>
      <c r="H104" s="35">
        <v>32.770000000000003</v>
      </c>
      <c r="I104" s="35">
        <v>32.1</v>
      </c>
      <c r="J104" s="35">
        <v>32.869999999999997</v>
      </c>
      <c r="K104" s="35">
        <v>30.55</v>
      </c>
      <c r="L104" s="35">
        <v>31.84</v>
      </c>
      <c r="M104" s="35">
        <v>32.21</v>
      </c>
      <c r="N104" s="35">
        <v>33.74</v>
      </c>
      <c r="O104" s="35">
        <v>31.26</v>
      </c>
      <c r="P104" s="35">
        <v>31.28</v>
      </c>
      <c r="Q104" s="35">
        <v>31.82</v>
      </c>
      <c r="R104" s="35">
        <v>33.659999999999997</v>
      </c>
      <c r="S104" s="35">
        <v>31.27</v>
      </c>
      <c r="T104" s="35">
        <v>32.83</v>
      </c>
      <c r="U104" s="35">
        <v>34.11</v>
      </c>
      <c r="V104" s="77">
        <v>31.02</v>
      </c>
      <c r="W104" s="35">
        <v>30.97</v>
      </c>
      <c r="X104" s="35">
        <v>31.15</v>
      </c>
      <c r="Y104" s="35">
        <v>31.1</v>
      </c>
      <c r="Z104" s="35">
        <v>31.73</v>
      </c>
      <c r="AA104" s="35">
        <v>32.78</v>
      </c>
      <c r="AB104" s="35">
        <v>31.5</v>
      </c>
      <c r="AC104" s="77">
        <v>31.2</v>
      </c>
      <c r="AD104" s="35">
        <v>31</v>
      </c>
      <c r="AE104" s="35">
        <v>33.74</v>
      </c>
      <c r="AF104" s="35">
        <v>32.229999999999997</v>
      </c>
      <c r="AG104" s="35">
        <v>32.299999999999997</v>
      </c>
      <c r="AH104" s="35">
        <v>32.24</v>
      </c>
      <c r="AI104" s="35">
        <v>31.08</v>
      </c>
      <c r="AJ104" s="35">
        <v>31.87</v>
      </c>
      <c r="AK104" s="35">
        <v>31.53</v>
      </c>
      <c r="AL104" s="35">
        <v>30.84</v>
      </c>
      <c r="AM104" s="35">
        <v>30.82</v>
      </c>
      <c r="AN104" s="35">
        <v>30.9</v>
      </c>
      <c r="AO104" s="35">
        <v>32.15</v>
      </c>
      <c r="AP104" s="35">
        <v>31.07</v>
      </c>
      <c r="AQ104" s="35">
        <v>29.91</v>
      </c>
      <c r="AR104" s="35">
        <v>31.03</v>
      </c>
      <c r="AS104" s="35">
        <v>31.24</v>
      </c>
      <c r="AT104" s="35">
        <v>31.2</v>
      </c>
      <c r="AU104" s="35">
        <v>32.090000000000003</v>
      </c>
      <c r="AV104" s="35">
        <v>30.48</v>
      </c>
      <c r="AW104" s="35">
        <v>30.85</v>
      </c>
      <c r="AX104" s="35">
        <v>30.94</v>
      </c>
      <c r="AY104" s="35">
        <v>31.64</v>
      </c>
      <c r="AZ104" s="35">
        <v>30.86</v>
      </c>
      <c r="BA104" s="32">
        <f t="shared" si="2"/>
        <v>31.653750000000002</v>
      </c>
      <c r="BB104" s="59">
        <f t="shared" si="3"/>
        <v>100</v>
      </c>
    </row>
    <row r="105" spans="1:54" s="31" customFormat="1" x14ac:dyDescent="0.25">
      <c r="A105" s="23">
        <v>123</v>
      </c>
      <c r="B105" s="23" t="s">
        <v>532</v>
      </c>
      <c r="C105" s="23" t="s">
        <v>340</v>
      </c>
      <c r="D105" s="23" t="s">
        <v>121</v>
      </c>
      <c r="E105" s="34">
        <v>27.52</v>
      </c>
      <c r="F105" s="34">
        <v>30.5</v>
      </c>
      <c r="G105" s="34">
        <v>28.99</v>
      </c>
      <c r="H105" s="34">
        <v>30.47</v>
      </c>
      <c r="I105" s="34">
        <v>29.56</v>
      </c>
      <c r="J105" s="34">
        <v>31.1</v>
      </c>
      <c r="K105" s="34">
        <v>27.9</v>
      </c>
      <c r="L105" s="34">
        <v>29.66</v>
      </c>
      <c r="M105" s="34">
        <v>29.99</v>
      </c>
      <c r="N105" s="34">
        <v>31.78</v>
      </c>
      <c r="O105" s="34">
        <v>29.26</v>
      </c>
      <c r="P105" s="34">
        <v>29.3</v>
      </c>
      <c r="Q105" s="34">
        <v>28.86</v>
      </c>
      <c r="R105" s="34">
        <v>30.75</v>
      </c>
      <c r="S105" s="34">
        <v>28.64</v>
      </c>
      <c r="T105" s="34">
        <v>30.99</v>
      </c>
      <c r="U105" s="34">
        <v>31.52</v>
      </c>
      <c r="V105" s="78">
        <v>29.58</v>
      </c>
      <c r="W105" s="34">
        <v>28.74</v>
      </c>
      <c r="X105" s="34">
        <v>28.74</v>
      </c>
      <c r="Y105" s="34">
        <v>28.8</v>
      </c>
      <c r="Z105" s="34">
        <v>29.15</v>
      </c>
      <c r="AA105" s="34">
        <v>30.29</v>
      </c>
      <c r="AB105" s="34">
        <v>29.26</v>
      </c>
      <c r="AC105" s="78">
        <v>28.98</v>
      </c>
      <c r="AD105" s="34">
        <v>28.42</v>
      </c>
      <c r="AE105" s="34">
        <v>30.95</v>
      </c>
      <c r="AF105" s="34">
        <v>30.06</v>
      </c>
      <c r="AG105" s="34">
        <v>29.75</v>
      </c>
      <c r="AH105" s="34">
        <v>30.17</v>
      </c>
      <c r="AI105" s="34">
        <v>28.65</v>
      </c>
      <c r="AJ105" s="34">
        <v>29.84</v>
      </c>
      <c r="AK105" s="34">
        <v>29.58</v>
      </c>
      <c r="AL105" s="34">
        <v>28.33</v>
      </c>
      <c r="AM105" s="34">
        <v>28.32</v>
      </c>
      <c r="AN105" s="34">
        <v>28.98</v>
      </c>
      <c r="AO105" s="34">
        <v>28.85</v>
      </c>
      <c r="AP105" s="34">
        <v>28.81</v>
      </c>
      <c r="AQ105" s="34">
        <v>27.57</v>
      </c>
      <c r="AR105" s="34">
        <v>28.95</v>
      </c>
      <c r="AS105" s="34">
        <v>29.59</v>
      </c>
      <c r="AT105" s="34">
        <v>29.33</v>
      </c>
      <c r="AU105" s="34">
        <v>29.04</v>
      </c>
      <c r="AV105" s="34">
        <v>27.6</v>
      </c>
      <c r="AW105" s="34">
        <v>27.81</v>
      </c>
      <c r="AX105" s="34">
        <v>28.48</v>
      </c>
      <c r="AY105" s="34">
        <v>29.46</v>
      </c>
      <c r="AZ105" s="34">
        <v>28.82</v>
      </c>
      <c r="BA105" s="32">
        <f t="shared" si="2"/>
        <v>29.326874999999987</v>
      </c>
      <c r="BB105" s="59">
        <f t="shared" si="3"/>
        <v>100</v>
      </c>
    </row>
    <row r="106" spans="1:54" s="31" customFormat="1" x14ac:dyDescent="0.25">
      <c r="A106" s="24">
        <v>124</v>
      </c>
      <c r="B106" s="24" t="s">
        <v>533</v>
      </c>
      <c r="C106" s="24" t="s">
        <v>341</v>
      </c>
      <c r="D106" s="24" t="s">
        <v>122</v>
      </c>
      <c r="E106" s="35">
        <v>30.82</v>
      </c>
      <c r="F106" s="35">
        <v>33.49</v>
      </c>
      <c r="G106" s="35">
        <v>31.83</v>
      </c>
      <c r="H106" s="35">
        <v>32.56</v>
      </c>
      <c r="I106" s="35">
        <v>31.86</v>
      </c>
      <c r="J106" s="35">
        <v>33.619999999999997</v>
      </c>
      <c r="K106" s="35">
        <v>30.94</v>
      </c>
      <c r="L106" s="35">
        <v>32.15</v>
      </c>
      <c r="M106" s="35">
        <v>32.479999999999997</v>
      </c>
      <c r="N106" s="35">
        <v>33.49</v>
      </c>
      <c r="O106" s="35">
        <v>31.27</v>
      </c>
      <c r="P106" s="35">
        <v>31.98</v>
      </c>
      <c r="Q106" s="35">
        <v>31.73</v>
      </c>
      <c r="R106" s="35">
        <v>33.86</v>
      </c>
      <c r="S106" s="35">
        <v>31.46</v>
      </c>
      <c r="T106" s="35">
        <v>32.75</v>
      </c>
      <c r="U106" s="35">
        <v>33.76</v>
      </c>
      <c r="V106" s="77">
        <v>31</v>
      </c>
      <c r="W106" s="35">
        <v>31.79</v>
      </c>
      <c r="X106" s="35">
        <v>31.75</v>
      </c>
      <c r="Y106" s="35">
        <v>31.79</v>
      </c>
      <c r="Z106" s="35">
        <v>31.8</v>
      </c>
      <c r="AA106" s="35">
        <v>32.47</v>
      </c>
      <c r="AB106" s="35">
        <v>31.54</v>
      </c>
      <c r="AC106" s="77">
        <v>31.02</v>
      </c>
      <c r="AD106" s="35">
        <v>31.22</v>
      </c>
      <c r="AE106" s="35">
        <v>33.61</v>
      </c>
      <c r="AF106" s="35">
        <v>32.11</v>
      </c>
      <c r="AG106" s="35">
        <v>32.21</v>
      </c>
      <c r="AH106" s="35">
        <v>32.67</v>
      </c>
      <c r="AI106" s="35">
        <v>31.3</v>
      </c>
      <c r="AJ106" s="35">
        <v>31.81</v>
      </c>
      <c r="AK106" s="35">
        <v>31.58</v>
      </c>
      <c r="AL106" s="35">
        <v>30.91</v>
      </c>
      <c r="AM106" s="35">
        <v>31.78</v>
      </c>
      <c r="AN106" s="35">
        <v>31.97</v>
      </c>
      <c r="AO106" s="35">
        <v>31.81</v>
      </c>
      <c r="AP106" s="35">
        <v>30.97</v>
      </c>
      <c r="AQ106" s="35">
        <v>29.96</v>
      </c>
      <c r="AR106" s="35">
        <v>31.6</v>
      </c>
      <c r="AS106" s="35">
        <v>31.66</v>
      </c>
      <c r="AT106" s="35">
        <v>31.69</v>
      </c>
      <c r="AU106" s="35">
        <v>32.799999999999997</v>
      </c>
      <c r="AV106" s="35">
        <v>30.76</v>
      </c>
      <c r="AW106" s="35">
        <v>31.01</v>
      </c>
      <c r="AX106" s="35">
        <v>31.09</v>
      </c>
      <c r="AY106" s="35">
        <v>31.82</v>
      </c>
      <c r="AZ106" s="35">
        <v>31.15</v>
      </c>
      <c r="BA106" s="32">
        <f t="shared" si="2"/>
        <v>31.889583333333331</v>
      </c>
      <c r="BB106" s="59">
        <f t="shared" si="3"/>
        <v>100</v>
      </c>
    </row>
    <row r="107" spans="1:54" s="31" customFormat="1" x14ac:dyDescent="0.25">
      <c r="A107" s="23">
        <v>125</v>
      </c>
      <c r="B107" s="23" t="s">
        <v>534</v>
      </c>
      <c r="C107" s="23" t="s">
        <v>342</v>
      </c>
      <c r="D107" s="23" t="s">
        <v>123</v>
      </c>
      <c r="E107" s="34">
        <v>27.92</v>
      </c>
      <c r="F107" s="34">
        <v>27.89</v>
      </c>
      <c r="G107" s="34">
        <v>27.81</v>
      </c>
      <c r="H107" s="34">
        <v>30.47</v>
      </c>
      <c r="I107" s="34">
        <v>29.79</v>
      </c>
      <c r="J107" s="34">
        <v>31.84</v>
      </c>
      <c r="K107" s="34">
        <v>29.14</v>
      </c>
      <c r="L107" s="34">
        <v>30.52</v>
      </c>
      <c r="M107" s="34">
        <v>28.11</v>
      </c>
      <c r="N107" s="34">
        <v>30.55</v>
      </c>
      <c r="O107" s="34">
        <v>26.86</v>
      </c>
      <c r="P107" s="34">
        <v>27.2</v>
      </c>
      <c r="Q107" s="34">
        <v>31.42</v>
      </c>
      <c r="R107" s="34">
        <v>31.06</v>
      </c>
      <c r="S107" s="34">
        <v>29.94</v>
      </c>
      <c r="T107" s="34">
        <v>28.84</v>
      </c>
      <c r="U107" s="34">
        <v>29.11</v>
      </c>
      <c r="V107" s="78">
        <v>28.2</v>
      </c>
      <c r="W107" s="34">
        <v>29.13</v>
      </c>
      <c r="X107" s="34">
        <v>28.08</v>
      </c>
      <c r="Y107" s="34">
        <v>28.57</v>
      </c>
      <c r="Z107" s="34">
        <v>28.99</v>
      </c>
      <c r="AA107" s="34">
        <v>30.64</v>
      </c>
      <c r="AB107" s="34">
        <v>29.73</v>
      </c>
      <c r="AC107" s="78">
        <v>29.72</v>
      </c>
      <c r="AD107" s="34">
        <v>28.76</v>
      </c>
      <c r="AE107" s="34">
        <v>31.68</v>
      </c>
      <c r="AF107" s="34">
        <v>29.13</v>
      </c>
      <c r="AG107" s="34">
        <v>28.81</v>
      </c>
      <c r="AH107" s="34">
        <v>29.76</v>
      </c>
      <c r="AI107" s="34">
        <v>27.48</v>
      </c>
      <c r="AJ107" s="34">
        <v>29.44</v>
      </c>
      <c r="AK107" s="34">
        <v>28.08</v>
      </c>
      <c r="AL107" s="34">
        <v>28.07</v>
      </c>
      <c r="AM107" s="34">
        <v>27.78</v>
      </c>
      <c r="AN107" s="34">
        <v>28.54</v>
      </c>
      <c r="AO107" s="34">
        <v>26.17</v>
      </c>
      <c r="AP107" s="34">
        <v>26.49</v>
      </c>
      <c r="AQ107" s="34">
        <v>26.18</v>
      </c>
      <c r="AR107" s="34">
        <v>26.75</v>
      </c>
      <c r="AS107" s="34">
        <v>26.2</v>
      </c>
      <c r="AT107" s="34">
        <v>27.61</v>
      </c>
      <c r="AU107" s="34">
        <v>30.45</v>
      </c>
      <c r="AV107" s="34">
        <v>28.52</v>
      </c>
      <c r="AW107" s="34">
        <v>29.65</v>
      </c>
      <c r="AX107" s="34">
        <v>25.94</v>
      </c>
      <c r="AY107" s="34">
        <v>29.62</v>
      </c>
      <c r="AZ107" s="34">
        <v>28.81</v>
      </c>
      <c r="BA107" s="32">
        <f t="shared" si="2"/>
        <v>28.780208333333338</v>
      </c>
      <c r="BB107" s="59">
        <f t="shared" si="3"/>
        <v>100</v>
      </c>
    </row>
    <row r="108" spans="1:54" s="31" customFormat="1" x14ac:dyDescent="0.25">
      <c r="A108" s="23">
        <v>127</v>
      </c>
      <c r="B108" s="23" t="s">
        <v>536</v>
      </c>
      <c r="C108" s="23" t="s">
        <v>344</v>
      </c>
      <c r="D108" s="23" t="s">
        <v>124</v>
      </c>
      <c r="E108" s="34">
        <v>28.58</v>
      </c>
      <c r="F108" s="34">
        <v>30.15</v>
      </c>
      <c r="G108" s="34">
        <v>29.28</v>
      </c>
      <c r="H108" s="34">
        <v>29.82</v>
      </c>
      <c r="I108" s="34">
        <v>29.33</v>
      </c>
      <c r="J108" s="34">
        <v>30.92</v>
      </c>
      <c r="K108" s="34">
        <v>28.47</v>
      </c>
      <c r="L108" s="34">
        <v>29.2</v>
      </c>
      <c r="M108" s="34">
        <v>29.85</v>
      </c>
      <c r="N108" s="34">
        <v>31.44</v>
      </c>
      <c r="O108" s="34">
        <v>28.95</v>
      </c>
      <c r="P108" s="34">
        <v>29.35</v>
      </c>
      <c r="Q108" s="34">
        <v>29.52</v>
      </c>
      <c r="R108" s="34">
        <v>31.33</v>
      </c>
      <c r="S108" s="34">
        <v>29.12</v>
      </c>
      <c r="T108" s="34">
        <v>30.44</v>
      </c>
      <c r="U108" s="34">
        <v>31.46</v>
      </c>
      <c r="V108" s="78">
        <v>28.63</v>
      </c>
      <c r="W108" s="34">
        <v>28.95</v>
      </c>
      <c r="X108" s="34">
        <v>29.18</v>
      </c>
      <c r="Y108" s="34">
        <v>29.54</v>
      </c>
      <c r="Z108" s="34">
        <v>29.15</v>
      </c>
      <c r="AA108" s="34">
        <v>30.36</v>
      </c>
      <c r="AB108" s="34">
        <v>29.11</v>
      </c>
      <c r="AC108" s="78">
        <v>27.97</v>
      </c>
      <c r="AD108" s="34">
        <v>28.99</v>
      </c>
      <c r="AE108" s="34">
        <v>31.54</v>
      </c>
      <c r="AF108" s="34">
        <v>29.93</v>
      </c>
      <c r="AG108" s="34">
        <v>29.17</v>
      </c>
      <c r="AH108" s="34">
        <v>29.8</v>
      </c>
      <c r="AI108" s="34">
        <v>28.64</v>
      </c>
      <c r="AJ108" s="34">
        <v>29.92</v>
      </c>
      <c r="AK108" s="34">
        <v>28.64</v>
      </c>
      <c r="AL108" s="34">
        <v>28.58</v>
      </c>
      <c r="AM108" s="34">
        <v>29.14</v>
      </c>
      <c r="AN108" s="34">
        <v>29.43</v>
      </c>
      <c r="AO108" s="34">
        <v>29.47</v>
      </c>
      <c r="AP108" s="34">
        <v>28.97</v>
      </c>
      <c r="AQ108" s="34">
        <v>27.99</v>
      </c>
      <c r="AR108" s="34">
        <v>28.91</v>
      </c>
      <c r="AS108" s="34">
        <v>29.28</v>
      </c>
      <c r="AT108" s="34">
        <v>29.22</v>
      </c>
      <c r="AU108" s="34">
        <v>29.94</v>
      </c>
      <c r="AV108" s="34">
        <v>28.49</v>
      </c>
      <c r="AW108" s="34">
        <v>28.46</v>
      </c>
      <c r="AX108" s="34">
        <v>28.57</v>
      </c>
      <c r="AY108" s="34">
        <v>29.6</v>
      </c>
      <c r="AZ108" s="34">
        <v>28.29</v>
      </c>
      <c r="BA108" s="32">
        <f t="shared" si="2"/>
        <v>29.397291666666664</v>
      </c>
      <c r="BB108" s="59">
        <f t="shared" si="3"/>
        <v>100</v>
      </c>
    </row>
    <row r="109" spans="1:54" s="31" customFormat="1" x14ac:dyDescent="0.25">
      <c r="A109" s="23">
        <v>129</v>
      </c>
      <c r="B109" s="23" t="s">
        <v>538</v>
      </c>
      <c r="C109" s="23" t="s">
        <v>346</v>
      </c>
      <c r="D109" s="23" t="s">
        <v>126</v>
      </c>
      <c r="E109" s="34">
        <v>25.97</v>
      </c>
      <c r="F109" s="34">
        <v>26.88</v>
      </c>
      <c r="G109" s="34">
        <v>26.44</v>
      </c>
      <c r="H109" s="34">
        <v>26.45</v>
      </c>
      <c r="I109" s="34">
        <v>27.23</v>
      </c>
      <c r="J109" s="34">
        <v>27.71</v>
      </c>
      <c r="K109" s="34">
        <v>25.59</v>
      </c>
      <c r="L109" s="34">
        <v>27.67</v>
      </c>
      <c r="M109" s="34">
        <v>27.05</v>
      </c>
      <c r="N109" s="34">
        <v>28.17</v>
      </c>
      <c r="O109" s="34">
        <v>26.31</v>
      </c>
      <c r="P109" s="34">
        <v>26.47</v>
      </c>
      <c r="Q109" s="34">
        <v>27.1</v>
      </c>
      <c r="R109" s="34">
        <v>28.49</v>
      </c>
      <c r="S109" s="34">
        <v>26.65</v>
      </c>
      <c r="T109" s="34">
        <v>27.26</v>
      </c>
      <c r="U109" s="34">
        <v>28.46</v>
      </c>
      <c r="V109" s="78">
        <v>24.8</v>
      </c>
      <c r="W109" s="34">
        <v>26.32</v>
      </c>
      <c r="X109" s="34">
        <v>26.27</v>
      </c>
      <c r="Y109" s="34">
        <v>25.96</v>
      </c>
      <c r="Z109" s="34">
        <v>26.3</v>
      </c>
      <c r="AA109" s="34">
        <v>28.3</v>
      </c>
      <c r="AB109" s="34">
        <v>25.62</v>
      </c>
      <c r="AC109" s="78">
        <v>24.38</v>
      </c>
      <c r="AD109" s="34">
        <v>25.88</v>
      </c>
      <c r="AE109" s="34">
        <v>28.66</v>
      </c>
      <c r="AF109" s="34">
        <v>27.33</v>
      </c>
      <c r="AG109" s="34">
        <v>26.84</v>
      </c>
      <c r="AH109" s="34">
        <v>26.85</v>
      </c>
      <c r="AI109" s="34">
        <v>26.19</v>
      </c>
      <c r="AJ109" s="34">
        <v>27.27</v>
      </c>
      <c r="AK109" s="34">
        <v>25.24</v>
      </c>
      <c r="AL109" s="34">
        <v>25.63</v>
      </c>
      <c r="AM109" s="34">
        <v>26.62</v>
      </c>
      <c r="AN109" s="34">
        <v>26.83</v>
      </c>
      <c r="AO109" s="34">
        <v>26.9</v>
      </c>
      <c r="AP109" s="34">
        <v>25.89</v>
      </c>
      <c r="AQ109" s="34">
        <v>25.35</v>
      </c>
      <c r="AR109" s="34">
        <v>25.53</v>
      </c>
      <c r="AS109" s="34">
        <v>25.98</v>
      </c>
      <c r="AT109" s="34">
        <v>25.9</v>
      </c>
      <c r="AU109" s="34">
        <v>27.93</v>
      </c>
      <c r="AV109" s="34">
        <v>25.99</v>
      </c>
      <c r="AW109" s="34">
        <v>25.67</v>
      </c>
      <c r="AX109" s="34">
        <v>25.49</v>
      </c>
      <c r="AY109" s="34">
        <v>25.88</v>
      </c>
      <c r="AZ109" s="34">
        <v>25.6</v>
      </c>
      <c r="BA109" s="32">
        <f t="shared" si="2"/>
        <v>26.527083333333341</v>
      </c>
      <c r="BB109" s="59">
        <f t="shared" si="3"/>
        <v>100</v>
      </c>
    </row>
    <row r="110" spans="1:54" s="31" customFormat="1" x14ac:dyDescent="0.25">
      <c r="A110" s="23">
        <v>131</v>
      </c>
      <c r="B110" s="23" t="s">
        <v>540</v>
      </c>
      <c r="C110" s="23" t="s">
        <v>348</v>
      </c>
      <c r="D110" s="23" t="s">
        <v>128</v>
      </c>
      <c r="E110" s="34">
        <v>32.51</v>
      </c>
      <c r="F110" s="34">
        <v>32.47</v>
      </c>
      <c r="G110" s="34">
        <v>32.78</v>
      </c>
      <c r="H110" s="34">
        <v>32.61</v>
      </c>
      <c r="I110" s="34">
        <v>34.74</v>
      </c>
      <c r="J110" s="34">
        <v>33.46</v>
      </c>
      <c r="K110" s="34">
        <v>33.69</v>
      </c>
      <c r="L110" s="34">
        <v>33.450000000000003</v>
      </c>
      <c r="M110" s="34">
        <v>34.03</v>
      </c>
      <c r="N110" s="34">
        <v>34.979999999999997</v>
      </c>
      <c r="O110" s="34">
        <v>32.47</v>
      </c>
      <c r="P110" s="34">
        <v>33.14</v>
      </c>
      <c r="Q110" s="34">
        <v>33.78</v>
      </c>
      <c r="R110" s="64"/>
      <c r="S110" s="34">
        <v>33.880000000000003</v>
      </c>
      <c r="T110" s="34">
        <v>34</v>
      </c>
      <c r="U110" s="34">
        <v>34.56</v>
      </c>
      <c r="V110" s="78">
        <v>33.520000000000003</v>
      </c>
      <c r="W110" s="34">
        <v>32.25</v>
      </c>
      <c r="X110" s="34">
        <v>33.619999999999997</v>
      </c>
      <c r="Y110" s="34">
        <v>32.590000000000003</v>
      </c>
      <c r="Z110" s="34">
        <v>33.21</v>
      </c>
      <c r="AA110" s="34">
        <v>34.880000000000003</v>
      </c>
      <c r="AB110" s="34">
        <v>33.68</v>
      </c>
      <c r="AC110" s="78">
        <v>33.450000000000003</v>
      </c>
      <c r="AD110" s="34">
        <v>32.82</v>
      </c>
      <c r="AE110" s="68"/>
      <c r="AF110" s="34">
        <v>33.92</v>
      </c>
      <c r="AG110" s="34">
        <v>34.75</v>
      </c>
      <c r="AH110" s="34">
        <v>34.65</v>
      </c>
      <c r="AI110" s="34">
        <v>32.57</v>
      </c>
      <c r="AJ110" s="34">
        <v>34.090000000000003</v>
      </c>
      <c r="AK110" s="34">
        <v>32.630000000000003</v>
      </c>
      <c r="AL110" s="34">
        <v>33.22</v>
      </c>
      <c r="AM110" s="34">
        <v>32.630000000000003</v>
      </c>
      <c r="AN110" s="34">
        <v>33.44</v>
      </c>
      <c r="AO110" s="34">
        <v>31.68</v>
      </c>
      <c r="AP110" s="34">
        <v>32.89</v>
      </c>
      <c r="AQ110" s="34">
        <v>31.55</v>
      </c>
      <c r="AR110" s="34">
        <v>31.55</v>
      </c>
      <c r="AS110" s="34">
        <v>32.33</v>
      </c>
      <c r="AT110" s="34">
        <v>32.72</v>
      </c>
      <c r="AU110" s="34">
        <v>33.520000000000003</v>
      </c>
      <c r="AV110" s="34">
        <v>32.56</v>
      </c>
      <c r="AW110" s="34">
        <v>32.29</v>
      </c>
      <c r="AX110" s="34">
        <v>31.68</v>
      </c>
      <c r="AY110" s="34">
        <v>32.92</v>
      </c>
      <c r="AZ110" s="34">
        <v>32.020000000000003</v>
      </c>
      <c r="BA110" s="32">
        <f t="shared" si="2"/>
        <v>33.177826086956529</v>
      </c>
      <c r="BB110" s="59">
        <f t="shared" si="3"/>
        <v>95.833333333333343</v>
      </c>
    </row>
    <row r="111" spans="1:54" s="31" customFormat="1" x14ac:dyDescent="0.25">
      <c r="A111" s="23">
        <v>133</v>
      </c>
      <c r="B111" s="23" t="s">
        <v>542</v>
      </c>
      <c r="C111" s="23" t="s">
        <v>350</v>
      </c>
      <c r="D111" s="23" t="s">
        <v>130</v>
      </c>
      <c r="E111" s="34">
        <v>24.68</v>
      </c>
      <c r="F111" s="34">
        <v>26.82</v>
      </c>
      <c r="G111" s="34">
        <v>25.31</v>
      </c>
      <c r="H111" s="34">
        <v>26.85</v>
      </c>
      <c r="I111" s="34">
        <v>26.22</v>
      </c>
      <c r="J111" s="34">
        <v>27.31</v>
      </c>
      <c r="K111" s="34">
        <v>24.81</v>
      </c>
      <c r="L111" s="34">
        <v>25.94</v>
      </c>
      <c r="M111" s="34">
        <v>26.14</v>
      </c>
      <c r="N111" s="34">
        <v>27.45</v>
      </c>
      <c r="O111" s="34">
        <v>25.43</v>
      </c>
      <c r="P111" s="34">
        <v>25.49</v>
      </c>
      <c r="Q111" s="34">
        <v>25.63</v>
      </c>
      <c r="R111" s="34">
        <v>27.61</v>
      </c>
      <c r="S111" s="34">
        <v>25.18</v>
      </c>
      <c r="T111" s="34">
        <v>27.27</v>
      </c>
      <c r="U111" s="34">
        <v>28.2</v>
      </c>
      <c r="V111" s="78">
        <v>26.11</v>
      </c>
      <c r="W111" s="34">
        <v>25.43</v>
      </c>
      <c r="X111" s="34">
        <v>25.46</v>
      </c>
      <c r="Y111" s="34">
        <v>25.34</v>
      </c>
      <c r="Z111" s="34">
        <v>25.73</v>
      </c>
      <c r="AA111" s="34">
        <v>27.11</v>
      </c>
      <c r="AB111" s="34">
        <v>25.93</v>
      </c>
      <c r="AC111" s="78">
        <v>25.95</v>
      </c>
      <c r="AD111" s="34">
        <v>25.09</v>
      </c>
      <c r="AE111" s="34">
        <v>27.58</v>
      </c>
      <c r="AF111" s="34">
        <v>26.57</v>
      </c>
      <c r="AG111" s="34">
        <v>26.2</v>
      </c>
      <c r="AH111" s="34">
        <v>26.7</v>
      </c>
      <c r="AI111" s="34">
        <v>25.08</v>
      </c>
      <c r="AJ111" s="34">
        <v>26.3</v>
      </c>
      <c r="AK111" s="34">
        <v>25.72</v>
      </c>
      <c r="AL111" s="34">
        <v>25.1</v>
      </c>
      <c r="AM111" s="34">
        <v>24.99</v>
      </c>
      <c r="AN111" s="34">
        <v>25.47</v>
      </c>
      <c r="AO111" s="34">
        <v>25.34</v>
      </c>
      <c r="AP111" s="34">
        <v>25.26</v>
      </c>
      <c r="AQ111" s="34">
        <v>24.13</v>
      </c>
      <c r="AR111" s="34">
        <v>25.27</v>
      </c>
      <c r="AS111" s="34">
        <v>25.7</v>
      </c>
      <c r="AT111" s="34">
        <v>25.88</v>
      </c>
      <c r="AU111" s="34">
        <v>25.92</v>
      </c>
      <c r="AV111" s="34">
        <v>24.65</v>
      </c>
      <c r="AW111" s="34">
        <v>24.58</v>
      </c>
      <c r="AX111" s="34">
        <v>24.81</v>
      </c>
      <c r="AY111" s="34">
        <v>25.95</v>
      </c>
      <c r="AZ111" s="34">
        <v>24.65</v>
      </c>
      <c r="BA111" s="32">
        <f t="shared" si="2"/>
        <v>25.840416666666684</v>
      </c>
      <c r="BB111" s="59">
        <f t="shared" si="3"/>
        <v>100</v>
      </c>
    </row>
    <row r="112" spans="1:54" s="31" customFormat="1" x14ac:dyDescent="0.25">
      <c r="A112" s="24">
        <v>134</v>
      </c>
      <c r="B112" s="24" t="s">
        <v>543</v>
      </c>
      <c r="C112" s="24" t="s">
        <v>351</v>
      </c>
      <c r="D112" s="24" t="s">
        <v>131</v>
      </c>
      <c r="E112" s="35">
        <v>28.01</v>
      </c>
      <c r="F112" s="35">
        <v>30.49</v>
      </c>
      <c r="G112" s="35">
        <v>29.84</v>
      </c>
      <c r="H112" s="35">
        <v>30.66</v>
      </c>
      <c r="I112" s="35">
        <v>29.79</v>
      </c>
      <c r="J112" s="35">
        <v>32.32</v>
      </c>
      <c r="K112" s="35">
        <v>28.58</v>
      </c>
      <c r="L112" s="35">
        <v>29.76</v>
      </c>
      <c r="M112" s="35">
        <v>30.65</v>
      </c>
      <c r="N112" s="35">
        <v>31.24</v>
      </c>
      <c r="O112" s="35">
        <v>29.51</v>
      </c>
      <c r="P112" s="35">
        <v>29.46</v>
      </c>
      <c r="Q112" s="35">
        <v>29.09</v>
      </c>
      <c r="R112" s="35">
        <v>31.89</v>
      </c>
      <c r="S112" s="35">
        <v>29.22</v>
      </c>
      <c r="T112" s="35">
        <v>31.98</v>
      </c>
      <c r="U112" s="35">
        <v>32.79</v>
      </c>
      <c r="V112" s="77">
        <v>29.95</v>
      </c>
      <c r="W112" s="35">
        <v>29</v>
      </c>
      <c r="X112" s="35">
        <v>29.22</v>
      </c>
      <c r="Y112" s="35">
        <v>29.13</v>
      </c>
      <c r="Z112" s="35">
        <v>29.54</v>
      </c>
      <c r="AA112" s="35">
        <v>30.76</v>
      </c>
      <c r="AB112" s="35">
        <v>29.67</v>
      </c>
      <c r="AC112" s="77">
        <v>29.51</v>
      </c>
      <c r="AD112" s="35">
        <v>28.89</v>
      </c>
      <c r="AE112" s="35">
        <v>31.5</v>
      </c>
      <c r="AF112" s="35">
        <v>30.63</v>
      </c>
      <c r="AG112" s="35">
        <v>30.17</v>
      </c>
      <c r="AH112" s="35">
        <v>30.61</v>
      </c>
      <c r="AI112" s="35">
        <v>29.01</v>
      </c>
      <c r="AJ112" s="35">
        <v>30.48</v>
      </c>
      <c r="AK112" s="35">
        <v>30.19</v>
      </c>
      <c r="AL112" s="35">
        <v>28.81</v>
      </c>
      <c r="AM112" s="35">
        <v>29.09</v>
      </c>
      <c r="AN112" s="35">
        <v>29.32</v>
      </c>
      <c r="AO112" s="35">
        <v>29.63</v>
      </c>
      <c r="AP112" s="35">
        <v>29.58</v>
      </c>
      <c r="AQ112" s="35">
        <v>28.18</v>
      </c>
      <c r="AR112" s="35">
        <v>29.66</v>
      </c>
      <c r="AS112" s="35">
        <v>30.19</v>
      </c>
      <c r="AT112" s="35">
        <v>29.83</v>
      </c>
      <c r="AU112" s="35">
        <v>29.29</v>
      </c>
      <c r="AV112" s="35">
        <v>28.2</v>
      </c>
      <c r="AW112" s="35">
        <v>28.31</v>
      </c>
      <c r="AX112" s="35">
        <v>29.21</v>
      </c>
      <c r="AY112" s="35">
        <v>29.9</v>
      </c>
      <c r="AZ112" s="35">
        <v>29.17</v>
      </c>
      <c r="BA112" s="32">
        <f t="shared" si="2"/>
        <v>29.831458333333334</v>
      </c>
      <c r="BB112" s="59">
        <f t="shared" si="3"/>
        <v>100</v>
      </c>
    </row>
    <row r="113" spans="1:54" s="31" customFormat="1" x14ac:dyDescent="0.25">
      <c r="A113" s="23">
        <v>135</v>
      </c>
      <c r="B113" s="23" t="s">
        <v>544</v>
      </c>
      <c r="C113" s="23" t="s">
        <v>352</v>
      </c>
      <c r="D113" s="23" t="s">
        <v>132</v>
      </c>
      <c r="E113" s="34">
        <v>30.35</v>
      </c>
      <c r="F113" s="34">
        <v>31</v>
      </c>
      <c r="G113" s="34">
        <v>30.27</v>
      </c>
      <c r="H113" s="34">
        <v>31.24</v>
      </c>
      <c r="I113" s="34">
        <v>31.74</v>
      </c>
      <c r="J113" s="34">
        <v>32.54</v>
      </c>
      <c r="K113" s="34">
        <v>30.9</v>
      </c>
      <c r="L113" s="34">
        <v>32.03</v>
      </c>
      <c r="M113" s="34">
        <v>31.68</v>
      </c>
      <c r="N113" s="34">
        <v>32.82</v>
      </c>
      <c r="O113" s="34">
        <v>30.04</v>
      </c>
      <c r="P113" s="34">
        <v>30.51</v>
      </c>
      <c r="Q113" s="34">
        <v>31.81</v>
      </c>
      <c r="R113" s="34">
        <v>32.65</v>
      </c>
      <c r="S113" s="34">
        <v>30.33</v>
      </c>
      <c r="T113" s="34">
        <v>31.59</v>
      </c>
      <c r="U113" s="34">
        <v>32.64</v>
      </c>
      <c r="V113" s="78">
        <v>29.89</v>
      </c>
      <c r="W113" s="34">
        <v>31.33</v>
      </c>
      <c r="X113" s="34">
        <v>31.22</v>
      </c>
      <c r="Y113" s="34">
        <v>30.67</v>
      </c>
      <c r="Z113" s="34">
        <v>30.99</v>
      </c>
      <c r="AA113" s="34">
        <v>32.21</v>
      </c>
      <c r="AB113" s="34">
        <v>30.68</v>
      </c>
      <c r="AC113" s="78">
        <v>29.51</v>
      </c>
      <c r="AD113" s="34">
        <v>30.06</v>
      </c>
      <c r="AE113" s="34">
        <v>33</v>
      </c>
      <c r="AF113" s="34">
        <v>31.6</v>
      </c>
      <c r="AG113" s="34">
        <v>30.9</v>
      </c>
      <c r="AH113" s="34">
        <v>31.59</v>
      </c>
      <c r="AI113" s="34">
        <v>30.18</v>
      </c>
      <c r="AJ113" s="34">
        <v>31.69</v>
      </c>
      <c r="AK113" s="34">
        <v>29.75</v>
      </c>
      <c r="AL113" s="34">
        <v>29.98</v>
      </c>
      <c r="AM113" s="34">
        <v>30.46</v>
      </c>
      <c r="AN113" s="34">
        <v>30.59</v>
      </c>
      <c r="AO113" s="34">
        <v>29.42</v>
      </c>
      <c r="AP113" s="34">
        <v>29.74</v>
      </c>
      <c r="AQ113" s="34">
        <v>29.17</v>
      </c>
      <c r="AR113" s="34">
        <v>29.88</v>
      </c>
      <c r="AS113" s="34">
        <v>29.45</v>
      </c>
      <c r="AT113" s="34">
        <v>30.22</v>
      </c>
      <c r="AU113" s="34">
        <v>32.590000000000003</v>
      </c>
      <c r="AV113" s="34">
        <v>30.81</v>
      </c>
      <c r="AW113" s="34">
        <v>30.98</v>
      </c>
      <c r="AX113" s="34">
        <v>29.47</v>
      </c>
      <c r="AY113" s="34">
        <v>30.65</v>
      </c>
      <c r="AZ113" s="34">
        <v>29.96</v>
      </c>
      <c r="BA113" s="32">
        <f t="shared" si="2"/>
        <v>30.891250000000003</v>
      </c>
      <c r="BB113" s="59">
        <f t="shared" si="3"/>
        <v>100</v>
      </c>
    </row>
    <row r="114" spans="1:54" x14ac:dyDescent="0.25">
      <c r="A114" s="24">
        <v>136</v>
      </c>
      <c r="B114" s="24" t="s">
        <v>545</v>
      </c>
      <c r="C114" s="24" t="s">
        <v>353</v>
      </c>
      <c r="D114" s="24" t="s">
        <v>133</v>
      </c>
      <c r="E114" s="35">
        <v>30.33</v>
      </c>
      <c r="F114" s="35">
        <v>33.200000000000003</v>
      </c>
      <c r="G114" s="35">
        <v>31.94</v>
      </c>
      <c r="H114" s="35">
        <v>33.46</v>
      </c>
      <c r="I114" s="35">
        <v>32.36</v>
      </c>
      <c r="J114" s="35">
        <v>34.54</v>
      </c>
      <c r="K114" s="35">
        <v>28.72</v>
      </c>
      <c r="L114" s="35">
        <v>30.16</v>
      </c>
      <c r="M114" s="35">
        <v>30.48</v>
      </c>
      <c r="N114" s="35">
        <v>30.9</v>
      </c>
      <c r="O114" s="35">
        <v>29.13</v>
      </c>
      <c r="P114" s="35">
        <v>29.18</v>
      </c>
      <c r="Q114" s="35">
        <v>29.9</v>
      </c>
      <c r="R114" s="35">
        <v>31.89</v>
      </c>
      <c r="S114" s="35">
        <v>29.3</v>
      </c>
      <c r="T114" s="35">
        <v>32.35</v>
      </c>
      <c r="U114" s="35">
        <v>32.18</v>
      </c>
      <c r="V114" s="77">
        <v>31.28</v>
      </c>
      <c r="W114" s="35">
        <v>29.84</v>
      </c>
      <c r="X114" s="35">
        <v>29.54</v>
      </c>
      <c r="Y114" s="35">
        <v>29.67</v>
      </c>
      <c r="Z114" s="35">
        <v>29.31</v>
      </c>
      <c r="AA114" s="35">
        <v>30.35</v>
      </c>
      <c r="AB114" s="35">
        <v>29.48</v>
      </c>
      <c r="AC114" s="77">
        <v>29.19</v>
      </c>
      <c r="AD114" s="35">
        <v>28.37</v>
      </c>
      <c r="AE114" s="35">
        <v>30.53</v>
      </c>
      <c r="AF114" s="35">
        <v>29.64</v>
      </c>
      <c r="AG114" s="35">
        <v>29.45</v>
      </c>
      <c r="AH114" s="35">
        <v>29.96</v>
      </c>
      <c r="AI114" s="35">
        <v>29.03</v>
      </c>
      <c r="AJ114" s="35">
        <v>30.3</v>
      </c>
      <c r="AK114" s="35">
        <v>30.54</v>
      </c>
      <c r="AL114" s="35">
        <v>29.71</v>
      </c>
      <c r="AM114" s="35">
        <v>29.83</v>
      </c>
      <c r="AN114" s="35">
        <v>29.87</v>
      </c>
      <c r="AO114" s="35">
        <v>30.04</v>
      </c>
      <c r="AP114" s="35">
        <v>29.73</v>
      </c>
      <c r="AQ114" s="35">
        <v>28.52</v>
      </c>
      <c r="AR114" s="35">
        <v>29.76</v>
      </c>
      <c r="AS114" s="35">
        <v>29.89</v>
      </c>
      <c r="AT114" s="35">
        <v>30.26</v>
      </c>
      <c r="AU114" s="35">
        <v>30.19</v>
      </c>
      <c r="AV114" s="35">
        <v>28.84</v>
      </c>
      <c r="AW114" s="35">
        <v>29.35</v>
      </c>
      <c r="AX114" s="35">
        <v>29.86</v>
      </c>
      <c r="AY114" s="35">
        <v>30.21</v>
      </c>
      <c r="AZ114" s="35">
        <v>29.5</v>
      </c>
      <c r="BA114" s="32">
        <f t="shared" si="2"/>
        <v>30.251249999999988</v>
      </c>
      <c r="BB114" s="59">
        <f t="shared" si="3"/>
        <v>100</v>
      </c>
    </row>
    <row r="115" spans="1:54" x14ac:dyDescent="0.25">
      <c r="A115" s="23">
        <v>137</v>
      </c>
      <c r="B115" s="23" t="s">
        <v>546</v>
      </c>
      <c r="C115" s="23" t="s">
        <v>354</v>
      </c>
      <c r="D115" s="23" t="s">
        <v>134</v>
      </c>
      <c r="E115" s="34">
        <v>26.83</v>
      </c>
      <c r="F115" s="34">
        <v>28.19</v>
      </c>
      <c r="G115" s="34">
        <v>27.2</v>
      </c>
      <c r="H115" s="34">
        <v>27.83</v>
      </c>
      <c r="I115" s="34">
        <v>27.59</v>
      </c>
      <c r="J115" s="34">
        <v>29.07</v>
      </c>
      <c r="K115" s="34">
        <v>26.23</v>
      </c>
      <c r="L115" s="34">
        <v>27.42</v>
      </c>
      <c r="M115" s="34">
        <v>27.9</v>
      </c>
      <c r="N115" s="34">
        <v>29.1</v>
      </c>
      <c r="O115" s="34">
        <v>26.91</v>
      </c>
      <c r="P115" s="34">
        <v>27.22</v>
      </c>
      <c r="Q115" s="34">
        <v>27.92</v>
      </c>
      <c r="R115" s="34">
        <v>29.56</v>
      </c>
      <c r="S115" s="34">
        <v>27.42</v>
      </c>
      <c r="T115" s="34">
        <v>28.32</v>
      </c>
      <c r="U115" s="34">
        <v>29.17</v>
      </c>
      <c r="V115" s="78">
        <v>26.56</v>
      </c>
      <c r="W115" s="34">
        <v>27.24</v>
      </c>
      <c r="X115" s="34">
        <v>27.3</v>
      </c>
      <c r="Y115" s="34">
        <v>27.48</v>
      </c>
      <c r="Z115" s="34">
        <v>27.59</v>
      </c>
      <c r="AA115" s="34">
        <v>28.55</v>
      </c>
      <c r="AB115" s="34">
        <v>26.91</v>
      </c>
      <c r="AC115" s="78">
        <v>26.14</v>
      </c>
      <c r="AD115" s="34">
        <v>26.87</v>
      </c>
      <c r="AE115" s="34">
        <v>29.48</v>
      </c>
      <c r="AF115" s="34">
        <v>28.19</v>
      </c>
      <c r="AG115" s="34">
        <v>27.54</v>
      </c>
      <c r="AH115" s="34">
        <v>28.09</v>
      </c>
      <c r="AI115" s="34">
        <v>27.05</v>
      </c>
      <c r="AJ115" s="34">
        <v>28.01</v>
      </c>
      <c r="AK115" s="34">
        <v>26.91</v>
      </c>
      <c r="AL115" s="34">
        <v>26.84</v>
      </c>
      <c r="AM115" s="34">
        <v>27.64</v>
      </c>
      <c r="AN115" s="34">
        <v>27.92</v>
      </c>
      <c r="AO115" s="34">
        <v>27.24</v>
      </c>
      <c r="AP115" s="34">
        <v>26.99</v>
      </c>
      <c r="AQ115" s="34">
        <v>25.96</v>
      </c>
      <c r="AR115" s="34">
        <v>26.79</v>
      </c>
      <c r="AS115" s="34">
        <v>27.17</v>
      </c>
      <c r="AT115" s="34">
        <v>27.13</v>
      </c>
      <c r="AU115" s="34">
        <v>27.75</v>
      </c>
      <c r="AV115" s="34">
        <v>26.74</v>
      </c>
      <c r="AW115" s="34">
        <v>26.21</v>
      </c>
      <c r="AX115" s="34">
        <v>26.32</v>
      </c>
      <c r="AY115" s="34">
        <v>27.26</v>
      </c>
      <c r="AZ115" s="34">
        <v>26.49</v>
      </c>
      <c r="BA115" s="32">
        <f t="shared" si="2"/>
        <v>27.463333333333335</v>
      </c>
      <c r="BB115" s="59">
        <f t="shared" si="3"/>
        <v>100</v>
      </c>
    </row>
    <row r="116" spans="1:54" x14ac:dyDescent="0.25">
      <c r="A116" s="24">
        <v>138</v>
      </c>
      <c r="B116" s="24" t="s">
        <v>547</v>
      </c>
      <c r="C116" s="24" t="s">
        <v>355</v>
      </c>
      <c r="D116" s="24" t="s">
        <v>135</v>
      </c>
      <c r="E116" s="35">
        <v>30.58</v>
      </c>
      <c r="F116" s="35">
        <v>32.700000000000003</v>
      </c>
      <c r="G116" s="35">
        <v>31.65</v>
      </c>
      <c r="H116" s="35">
        <v>32.1</v>
      </c>
      <c r="I116" s="35">
        <v>31.87</v>
      </c>
      <c r="J116" s="35">
        <v>33.340000000000003</v>
      </c>
      <c r="K116" s="35">
        <v>30.02</v>
      </c>
      <c r="L116" s="35">
        <v>31.77</v>
      </c>
      <c r="M116" s="35">
        <v>31.87</v>
      </c>
      <c r="N116" s="35">
        <v>34.81</v>
      </c>
      <c r="O116" s="35">
        <v>31.2</v>
      </c>
      <c r="P116" s="35">
        <v>31.18</v>
      </c>
      <c r="Q116" s="35">
        <v>31.73</v>
      </c>
      <c r="R116" s="35">
        <v>33.03</v>
      </c>
      <c r="S116" s="35">
        <v>31.59</v>
      </c>
      <c r="T116" s="35">
        <v>33.6</v>
      </c>
      <c r="U116" s="35">
        <v>33.79</v>
      </c>
      <c r="V116" s="77">
        <v>31.49</v>
      </c>
      <c r="W116" s="35">
        <v>31.5</v>
      </c>
      <c r="X116" s="35">
        <v>31.07</v>
      </c>
      <c r="Y116" s="35">
        <v>30.88</v>
      </c>
      <c r="Z116" s="35">
        <v>31.73</v>
      </c>
      <c r="AA116" s="35">
        <v>33.46</v>
      </c>
      <c r="AB116" s="35">
        <v>31.49</v>
      </c>
      <c r="AC116" s="77">
        <v>31.24</v>
      </c>
      <c r="AD116" s="35">
        <v>31.58</v>
      </c>
      <c r="AE116" s="35">
        <v>34.1</v>
      </c>
      <c r="AF116" s="35">
        <v>32.89</v>
      </c>
      <c r="AG116" s="35">
        <v>32.01</v>
      </c>
      <c r="AH116" s="35">
        <v>33.78</v>
      </c>
      <c r="AI116" s="35">
        <v>30.89</v>
      </c>
      <c r="AJ116" s="35">
        <v>32.64</v>
      </c>
      <c r="AK116" s="35">
        <v>31.69</v>
      </c>
      <c r="AL116" s="35">
        <v>30.83</v>
      </c>
      <c r="AM116" s="35">
        <v>31.01</v>
      </c>
      <c r="AN116" s="35">
        <v>31.45</v>
      </c>
      <c r="AO116" s="35">
        <v>31.23</v>
      </c>
      <c r="AP116" s="35">
        <v>31.06</v>
      </c>
      <c r="AQ116" s="35">
        <v>30.26</v>
      </c>
      <c r="AR116" s="35">
        <v>31.64</v>
      </c>
      <c r="AS116" s="35">
        <v>32.04</v>
      </c>
      <c r="AT116" s="35">
        <v>32.04</v>
      </c>
      <c r="AU116" s="35">
        <v>31.74</v>
      </c>
      <c r="AV116" s="35">
        <v>30.68</v>
      </c>
      <c r="AW116" s="35">
        <v>30.89</v>
      </c>
      <c r="AX116" s="35">
        <v>30.6</v>
      </c>
      <c r="AY116" s="35">
        <v>31.7</v>
      </c>
      <c r="AZ116" s="35">
        <v>30.95</v>
      </c>
      <c r="BA116" s="32">
        <f t="shared" si="2"/>
        <v>31.820625000000007</v>
      </c>
      <c r="BB116" s="59">
        <f t="shared" si="3"/>
        <v>100</v>
      </c>
    </row>
    <row r="117" spans="1:54" x14ac:dyDescent="0.25">
      <c r="A117" s="23">
        <v>139</v>
      </c>
      <c r="B117" s="23" t="s">
        <v>548</v>
      </c>
      <c r="C117" s="23" t="s">
        <v>356</v>
      </c>
      <c r="D117" s="23" t="s">
        <v>136</v>
      </c>
      <c r="E117" s="34">
        <v>29.9</v>
      </c>
      <c r="F117" s="34">
        <v>32.36</v>
      </c>
      <c r="G117" s="34">
        <v>31</v>
      </c>
      <c r="H117" s="34">
        <v>32.799999999999997</v>
      </c>
      <c r="I117" s="34">
        <v>31.28</v>
      </c>
      <c r="J117" s="34">
        <v>32.799999999999997</v>
      </c>
      <c r="K117" s="34">
        <v>30.29</v>
      </c>
      <c r="L117" s="34">
        <v>31.24</v>
      </c>
      <c r="M117" s="34">
        <v>31.64</v>
      </c>
      <c r="N117" s="34">
        <v>32.78</v>
      </c>
      <c r="O117" s="34">
        <v>30.55</v>
      </c>
      <c r="P117" s="34">
        <v>30.91</v>
      </c>
      <c r="Q117" s="34">
        <v>31.18</v>
      </c>
      <c r="R117" s="34">
        <v>32.799999999999997</v>
      </c>
      <c r="S117" s="34">
        <v>30.9</v>
      </c>
      <c r="T117" s="34">
        <v>33.15</v>
      </c>
      <c r="U117" s="34">
        <v>33.85</v>
      </c>
      <c r="V117" s="78">
        <v>31.2</v>
      </c>
      <c r="W117" s="34">
        <v>30.7</v>
      </c>
      <c r="X117" s="34">
        <v>30.66</v>
      </c>
      <c r="Y117" s="34">
        <v>30.6</v>
      </c>
      <c r="Z117" s="34">
        <v>30.88</v>
      </c>
      <c r="AA117" s="34">
        <v>32.46</v>
      </c>
      <c r="AB117" s="34">
        <v>30.77</v>
      </c>
      <c r="AC117" s="78">
        <v>31.58</v>
      </c>
      <c r="AD117" s="34">
        <v>30.45</v>
      </c>
      <c r="AE117" s="34">
        <v>32.950000000000003</v>
      </c>
      <c r="AF117" s="34">
        <v>32.020000000000003</v>
      </c>
      <c r="AG117" s="34">
        <v>31</v>
      </c>
      <c r="AH117" s="34">
        <v>32.049999999999997</v>
      </c>
      <c r="AI117" s="34">
        <v>30.08</v>
      </c>
      <c r="AJ117" s="34">
        <v>30.95</v>
      </c>
      <c r="AK117" s="34">
        <v>31.12</v>
      </c>
      <c r="AL117" s="34">
        <v>30.43</v>
      </c>
      <c r="AM117" s="34">
        <v>30.27</v>
      </c>
      <c r="AN117" s="34">
        <v>31.06</v>
      </c>
      <c r="AO117" s="34">
        <v>31.02</v>
      </c>
      <c r="AP117" s="34">
        <v>30.73</v>
      </c>
      <c r="AQ117" s="34">
        <v>29.62</v>
      </c>
      <c r="AR117" s="34">
        <v>30.97</v>
      </c>
      <c r="AS117" s="34">
        <v>30.81</v>
      </c>
      <c r="AT117" s="34">
        <v>31.08</v>
      </c>
      <c r="AU117" s="34">
        <v>31.07</v>
      </c>
      <c r="AV117" s="34">
        <v>29.66</v>
      </c>
      <c r="AW117" s="34">
        <v>30.49</v>
      </c>
      <c r="AX117" s="34">
        <v>31.13</v>
      </c>
      <c r="AY117" s="34">
        <v>31.88</v>
      </c>
      <c r="AZ117" s="34">
        <v>30.74</v>
      </c>
      <c r="BA117" s="32">
        <f t="shared" si="2"/>
        <v>31.24708333333334</v>
      </c>
      <c r="BB117" s="59">
        <f t="shared" si="3"/>
        <v>100</v>
      </c>
    </row>
    <row r="118" spans="1:54" x14ac:dyDescent="0.25">
      <c r="A118" s="23">
        <v>141</v>
      </c>
      <c r="B118" s="23" t="s">
        <v>550</v>
      </c>
      <c r="C118" s="23" t="s">
        <v>358</v>
      </c>
      <c r="D118" s="23" t="s">
        <v>138</v>
      </c>
      <c r="E118" s="34" t="s">
        <v>204</v>
      </c>
      <c r="F118" s="34">
        <v>24.8</v>
      </c>
      <c r="G118" s="34">
        <v>23.46</v>
      </c>
      <c r="H118" s="34">
        <v>24.88</v>
      </c>
      <c r="I118" s="34">
        <v>24.19</v>
      </c>
      <c r="J118" s="34">
        <v>25.47</v>
      </c>
      <c r="K118" s="34">
        <v>22.8</v>
      </c>
      <c r="L118" s="34">
        <v>24.03</v>
      </c>
      <c r="M118" s="34">
        <v>24.27</v>
      </c>
      <c r="N118" s="34">
        <v>24.99</v>
      </c>
      <c r="O118" s="34">
        <v>22.99</v>
      </c>
      <c r="P118" s="34">
        <v>23.04</v>
      </c>
      <c r="Q118" s="34">
        <v>23.44</v>
      </c>
      <c r="R118" s="34">
        <v>25.44</v>
      </c>
      <c r="S118" s="34">
        <v>22.98</v>
      </c>
      <c r="T118" s="34">
        <v>25.68</v>
      </c>
      <c r="U118" s="34">
        <v>26</v>
      </c>
      <c r="V118" s="78">
        <v>24.19</v>
      </c>
      <c r="W118" s="34">
        <v>23.22</v>
      </c>
      <c r="X118" s="34">
        <v>23.05</v>
      </c>
      <c r="Y118" s="34">
        <v>23.06</v>
      </c>
      <c r="Z118" s="34">
        <v>23.77</v>
      </c>
      <c r="AA118" s="34">
        <v>25.1</v>
      </c>
      <c r="AB118" s="34">
        <v>23.88</v>
      </c>
      <c r="AC118" s="78">
        <v>23.79</v>
      </c>
      <c r="AD118" s="34">
        <v>22.88</v>
      </c>
      <c r="AE118" s="34">
        <v>25.43</v>
      </c>
      <c r="AF118" s="34">
        <v>24.43</v>
      </c>
      <c r="AG118" s="34">
        <v>24.08</v>
      </c>
      <c r="AH118" s="34">
        <v>24.53</v>
      </c>
      <c r="AI118" s="34">
        <v>23.06</v>
      </c>
      <c r="AJ118" s="34">
        <v>24.3</v>
      </c>
      <c r="AK118" s="34">
        <v>24.13</v>
      </c>
      <c r="AL118" s="34">
        <v>23.18</v>
      </c>
      <c r="AM118" s="34">
        <v>23.06</v>
      </c>
      <c r="AN118" s="34">
        <v>23.67</v>
      </c>
      <c r="AO118" s="34">
        <v>23.3</v>
      </c>
      <c r="AP118" s="34">
        <v>23.57</v>
      </c>
      <c r="AQ118" s="34">
        <v>22.22</v>
      </c>
      <c r="AR118" s="34">
        <v>23.46</v>
      </c>
      <c r="AS118" s="34">
        <v>23.81</v>
      </c>
      <c r="AT118" s="34">
        <v>24.08</v>
      </c>
      <c r="AU118" s="34">
        <v>23.9</v>
      </c>
      <c r="AV118" s="34">
        <v>22.55</v>
      </c>
      <c r="AW118" s="34">
        <v>22.7</v>
      </c>
      <c r="AX118" s="34">
        <v>23.25</v>
      </c>
      <c r="AY118" s="34">
        <v>24.09</v>
      </c>
      <c r="AZ118" s="34">
        <v>22.91</v>
      </c>
      <c r="BA118" s="32">
        <f t="shared" si="2"/>
        <v>23.853404255319141</v>
      </c>
      <c r="BB118" s="59">
        <f t="shared" si="3"/>
        <v>100</v>
      </c>
    </row>
    <row r="119" spans="1:54" x14ac:dyDescent="0.25">
      <c r="A119" s="24">
        <v>142</v>
      </c>
      <c r="B119" s="24" t="s">
        <v>551</v>
      </c>
      <c r="C119" s="24" t="s">
        <v>359</v>
      </c>
      <c r="D119" s="24" t="s">
        <v>139</v>
      </c>
      <c r="E119" s="35" t="s">
        <v>204</v>
      </c>
      <c r="F119" s="35">
        <v>33.130000000000003</v>
      </c>
      <c r="G119" s="35">
        <v>31.78</v>
      </c>
      <c r="H119" s="63"/>
      <c r="I119" s="35">
        <v>32.619999999999997</v>
      </c>
      <c r="J119" s="35">
        <v>34.770000000000003</v>
      </c>
      <c r="K119" s="35">
        <v>28.76</v>
      </c>
      <c r="L119" s="35">
        <v>30.24</v>
      </c>
      <c r="M119" s="35">
        <v>30.54</v>
      </c>
      <c r="N119" s="35">
        <v>30.8</v>
      </c>
      <c r="O119" s="35">
        <v>29.13</v>
      </c>
      <c r="P119" s="35">
        <v>29.52</v>
      </c>
      <c r="Q119" s="35">
        <v>29.84</v>
      </c>
      <c r="R119" s="35">
        <v>31.57</v>
      </c>
      <c r="S119" s="35">
        <v>29.53</v>
      </c>
      <c r="T119" s="35">
        <v>32.590000000000003</v>
      </c>
      <c r="U119" s="35">
        <v>33.04</v>
      </c>
      <c r="V119" s="77">
        <v>30.77</v>
      </c>
      <c r="W119" s="35">
        <v>29.89</v>
      </c>
      <c r="X119" s="35">
        <v>29.63</v>
      </c>
      <c r="Y119" s="35">
        <v>29.76</v>
      </c>
      <c r="Z119" s="35">
        <v>29.64</v>
      </c>
      <c r="AA119" s="35">
        <v>30.65</v>
      </c>
      <c r="AB119" s="35">
        <v>29.71</v>
      </c>
      <c r="AC119" s="77">
        <v>29.42</v>
      </c>
      <c r="AD119" s="35">
        <v>28.73</v>
      </c>
      <c r="AE119" s="35">
        <v>30.67</v>
      </c>
      <c r="AF119" s="35">
        <v>29.8</v>
      </c>
      <c r="AG119" s="35">
        <v>29.51</v>
      </c>
      <c r="AH119" s="35">
        <v>30.25</v>
      </c>
      <c r="AI119" s="35">
        <v>29.43</v>
      </c>
      <c r="AJ119" s="35">
        <v>30.42</v>
      </c>
      <c r="AK119" s="35">
        <v>30.96</v>
      </c>
      <c r="AL119" s="35">
        <v>29.9</v>
      </c>
      <c r="AM119" s="35">
        <v>30.27</v>
      </c>
      <c r="AN119" s="35">
        <v>29.97</v>
      </c>
      <c r="AO119" s="35">
        <v>30</v>
      </c>
      <c r="AP119" s="35">
        <v>30.22</v>
      </c>
      <c r="AQ119" s="35">
        <v>28.7</v>
      </c>
      <c r="AR119" s="35">
        <v>29.84</v>
      </c>
      <c r="AS119" s="35">
        <v>30.43</v>
      </c>
      <c r="AT119" s="35">
        <v>30.51</v>
      </c>
      <c r="AU119" s="35">
        <v>30.66</v>
      </c>
      <c r="AV119" s="35">
        <v>29.02</v>
      </c>
      <c r="AW119" s="35">
        <v>29.64</v>
      </c>
      <c r="AX119" s="35">
        <v>29.66</v>
      </c>
      <c r="AY119" s="35">
        <v>30.26</v>
      </c>
      <c r="AZ119" s="35">
        <v>29.44</v>
      </c>
      <c r="BA119" s="32">
        <f t="shared" si="2"/>
        <v>30.339565217391307</v>
      </c>
      <c r="BB119" s="59">
        <f t="shared" si="3"/>
        <v>97.916666666666657</v>
      </c>
    </row>
    <row r="120" spans="1:54" x14ac:dyDescent="0.25">
      <c r="A120" s="23">
        <v>143</v>
      </c>
      <c r="B120" s="23" t="s">
        <v>552</v>
      </c>
      <c r="C120" s="23" t="s">
        <v>360</v>
      </c>
      <c r="D120" s="23" t="s">
        <v>140</v>
      </c>
      <c r="E120" s="34" t="s">
        <v>204</v>
      </c>
      <c r="F120" s="34">
        <v>27.59</v>
      </c>
      <c r="G120" s="34">
        <v>26.71</v>
      </c>
      <c r="H120" s="34">
        <v>27.92</v>
      </c>
      <c r="I120" s="34">
        <v>27.11</v>
      </c>
      <c r="J120" s="34">
        <v>28.65</v>
      </c>
      <c r="K120" s="34">
        <v>25.63</v>
      </c>
      <c r="L120" s="34">
        <v>27.59</v>
      </c>
      <c r="M120" s="34">
        <v>27.68</v>
      </c>
      <c r="N120" s="34">
        <v>28.62</v>
      </c>
      <c r="O120" s="34">
        <v>26.54</v>
      </c>
      <c r="P120" s="34">
        <v>26.62</v>
      </c>
      <c r="Q120" s="34">
        <v>26.31</v>
      </c>
      <c r="R120" s="34">
        <v>28.71</v>
      </c>
      <c r="S120" s="34">
        <v>26.5</v>
      </c>
      <c r="T120" s="34">
        <v>28.61</v>
      </c>
      <c r="U120" s="34">
        <v>29.24</v>
      </c>
      <c r="V120" s="78">
        <v>26.44</v>
      </c>
      <c r="W120" s="34">
        <v>26.16</v>
      </c>
      <c r="X120" s="34">
        <v>26.13</v>
      </c>
      <c r="Y120" s="34">
        <v>26.31</v>
      </c>
      <c r="Z120" s="34">
        <v>26.61</v>
      </c>
      <c r="AA120" s="34">
        <v>28.07</v>
      </c>
      <c r="AB120" s="34">
        <v>26.62</v>
      </c>
      <c r="AC120" s="78">
        <v>25.87</v>
      </c>
      <c r="AD120" s="34">
        <v>25.96</v>
      </c>
      <c r="AE120" s="34">
        <v>28.43</v>
      </c>
      <c r="AF120" s="34">
        <v>27.83</v>
      </c>
      <c r="AG120" s="34">
        <v>27.28</v>
      </c>
      <c r="AH120" s="34">
        <v>27.49</v>
      </c>
      <c r="AI120" s="34">
        <v>26.15</v>
      </c>
      <c r="AJ120" s="34">
        <v>27.51</v>
      </c>
      <c r="AK120" s="34">
        <v>26.77</v>
      </c>
      <c r="AL120" s="34">
        <v>25.68</v>
      </c>
      <c r="AM120" s="34">
        <v>26.04</v>
      </c>
      <c r="AN120" s="34">
        <v>26.43</v>
      </c>
      <c r="AO120" s="34">
        <v>26.75</v>
      </c>
      <c r="AP120" s="34">
        <v>26.44</v>
      </c>
      <c r="AQ120" s="34">
        <v>25.46</v>
      </c>
      <c r="AR120" s="34">
        <v>26.13</v>
      </c>
      <c r="AS120" s="34">
        <v>26.81</v>
      </c>
      <c r="AT120" s="34">
        <v>26.49</v>
      </c>
      <c r="AU120" s="34">
        <v>26.8</v>
      </c>
      <c r="AV120" s="34">
        <v>25.45</v>
      </c>
      <c r="AW120" s="34">
        <v>25.54</v>
      </c>
      <c r="AX120" s="34">
        <v>26.27</v>
      </c>
      <c r="AY120" s="34">
        <v>26.71</v>
      </c>
      <c r="AZ120" s="34">
        <v>26.59</v>
      </c>
      <c r="BA120" s="32">
        <f t="shared" si="2"/>
        <v>26.877659574468087</v>
      </c>
      <c r="BB120" s="59">
        <f t="shared" si="3"/>
        <v>100</v>
      </c>
    </row>
    <row r="121" spans="1:54" x14ac:dyDescent="0.25">
      <c r="A121" s="23">
        <v>145</v>
      </c>
      <c r="B121" s="23" t="s">
        <v>554</v>
      </c>
      <c r="C121" s="23" t="s">
        <v>362</v>
      </c>
      <c r="D121" s="23" t="s">
        <v>142</v>
      </c>
      <c r="E121" s="34">
        <v>29.79</v>
      </c>
      <c r="F121" s="34">
        <v>32.299999999999997</v>
      </c>
      <c r="G121" s="34">
        <v>30.74</v>
      </c>
      <c r="H121" s="34">
        <v>32.450000000000003</v>
      </c>
      <c r="I121" s="34">
        <v>31.29</v>
      </c>
      <c r="J121" s="34">
        <v>32.82</v>
      </c>
      <c r="K121" s="34">
        <v>30.18</v>
      </c>
      <c r="L121" s="34">
        <v>31.3</v>
      </c>
      <c r="M121" s="34">
        <v>32.18</v>
      </c>
      <c r="N121" s="34">
        <v>32.97</v>
      </c>
      <c r="O121" s="34">
        <v>31.03</v>
      </c>
      <c r="P121" s="34">
        <v>30.74</v>
      </c>
      <c r="Q121" s="34">
        <v>30.89</v>
      </c>
      <c r="R121" s="34">
        <v>33.21</v>
      </c>
      <c r="S121" s="34">
        <v>30.57</v>
      </c>
      <c r="T121" s="34">
        <v>32.950000000000003</v>
      </c>
      <c r="U121" s="34">
        <v>33.619999999999997</v>
      </c>
      <c r="V121" s="78">
        <v>31.06</v>
      </c>
      <c r="W121" s="34">
        <v>30.65</v>
      </c>
      <c r="X121" s="34">
        <v>30.43</v>
      </c>
      <c r="Y121" s="34">
        <v>30.61</v>
      </c>
      <c r="Z121" s="34">
        <v>30.67</v>
      </c>
      <c r="AA121" s="34">
        <v>32.799999999999997</v>
      </c>
      <c r="AB121" s="34">
        <v>31.28</v>
      </c>
      <c r="AC121" s="78">
        <v>30.8</v>
      </c>
      <c r="AD121" s="34">
        <v>30.47</v>
      </c>
      <c r="AE121" s="34">
        <v>33.1</v>
      </c>
      <c r="AF121" s="34">
        <v>32.08</v>
      </c>
      <c r="AG121" s="34">
        <v>31.67</v>
      </c>
      <c r="AH121" s="34">
        <v>31.56</v>
      </c>
      <c r="AI121" s="34">
        <v>30.76</v>
      </c>
      <c r="AJ121" s="34">
        <v>31.94</v>
      </c>
      <c r="AK121" s="34">
        <v>30.94</v>
      </c>
      <c r="AL121" s="34">
        <v>30.18</v>
      </c>
      <c r="AM121" s="34">
        <v>30.23</v>
      </c>
      <c r="AN121" s="34">
        <v>30.3</v>
      </c>
      <c r="AO121" s="34">
        <v>31</v>
      </c>
      <c r="AP121" s="34">
        <v>30.73</v>
      </c>
      <c r="AQ121" s="34">
        <v>29.97</v>
      </c>
      <c r="AR121" s="34">
        <v>30.49</v>
      </c>
      <c r="AS121" s="34">
        <v>31.11</v>
      </c>
      <c r="AT121" s="34">
        <v>31.16</v>
      </c>
      <c r="AU121" s="34">
        <v>31.49</v>
      </c>
      <c r="AV121" s="34">
        <v>29.88</v>
      </c>
      <c r="AW121" s="34">
        <v>30.06</v>
      </c>
      <c r="AX121" s="34">
        <v>30.47</v>
      </c>
      <c r="AY121" s="34">
        <v>31.25</v>
      </c>
      <c r="AZ121" s="34">
        <v>30.71</v>
      </c>
      <c r="BA121" s="32">
        <f t="shared" si="2"/>
        <v>31.226666666666663</v>
      </c>
      <c r="BB121" s="59">
        <f t="shared" si="3"/>
        <v>100</v>
      </c>
    </row>
    <row r="122" spans="1:54" x14ac:dyDescent="0.25">
      <c r="A122" s="24">
        <v>146</v>
      </c>
      <c r="B122" s="24" t="s">
        <v>555</v>
      </c>
      <c r="C122" s="24" t="s">
        <v>363</v>
      </c>
      <c r="D122" s="24" t="s">
        <v>143</v>
      </c>
      <c r="E122" s="35">
        <v>31.3</v>
      </c>
      <c r="F122" s="35">
        <v>32.71</v>
      </c>
      <c r="G122" s="35">
        <v>31.71</v>
      </c>
      <c r="H122" s="35">
        <v>32.86</v>
      </c>
      <c r="I122" s="35">
        <v>33.200000000000003</v>
      </c>
      <c r="J122" s="35">
        <v>33.53</v>
      </c>
      <c r="K122" s="35">
        <v>31.96</v>
      </c>
      <c r="L122" s="35">
        <v>32.97</v>
      </c>
      <c r="M122" s="35">
        <v>33.229999999999997</v>
      </c>
      <c r="N122" s="35">
        <v>34.130000000000003</v>
      </c>
      <c r="O122" s="35">
        <v>32.340000000000003</v>
      </c>
      <c r="P122" s="35">
        <v>32.26</v>
      </c>
      <c r="Q122" s="35">
        <v>33.28</v>
      </c>
      <c r="R122" s="35">
        <v>34.58</v>
      </c>
      <c r="S122" s="35">
        <v>31.94</v>
      </c>
      <c r="T122" s="35">
        <v>32.54</v>
      </c>
      <c r="U122" s="35">
        <v>33.93</v>
      </c>
      <c r="V122" s="77">
        <v>31.43</v>
      </c>
      <c r="W122" s="35">
        <v>31.94</v>
      </c>
      <c r="X122" s="35">
        <v>31.87</v>
      </c>
      <c r="Y122" s="35">
        <v>31.45</v>
      </c>
      <c r="Z122" s="35">
        <v>32.92</v>
      </c>
      <c r="AA122" s="35">
        <v>33.729999999999997</v>
      </c>
      <c r="AB122" s="35">
        <v>33.43</v>
      </c>
      <c r="AC122" s="77">
        <v>31.27</v>
      </c>
      <c r="AD122" s="35">
        <v>31.55</v>
      </c>
      <c r="AE122" s="35">
        <v>34.11</v>
      </c>
      <c r="AF122" s="35">
        <v>33.04</v>
      </c>
      <c r="AG122" s="35">
        <v>32.89</v>
      </c>
      <c r="AH122" s="35">
        <v>33.51</v>
      </c>
      <c r="AI122" s="35">
        <v>31.64</v>
      </c>
      <c r="AJ122" s="35">
        <v>33.770000000000003</v>
      </c>
      <c r="AK122" s="35">
        <v>31.93</v>
      </c>
      <c r="AL122" s="35">
        <v>31.33</v>
      </c>
      <c r="AM122" s="35">
        <v>31.32</v>
      </c>
      <c r="AN122" s="35">
        <v>31.87</v>
      </c>
      <c r="AO122" s="35">
        <v>32.56</v>
      </c>
      <c r="AP122" s="35">
        <v>31.87</v>
      </c>
      <c r="AQ122" s="35">
        <v>31.11</v>
      </c>
      <c r="AR122" s="35">
        <v>30.81</v>
      </c>
      <c r="AS122" s="35">
        <v>30.89</v>
      </c>
      <c r="AT122" s="35">
        <v>30.64</v>
      </c>
      <c r="AU122" s="35">
        <v>33.57</v>
      </c>
      <c r="AV122" s="35">
        <v>32.619999999999997</v>
      </c>
      <c r="AW122" s="35">
        <v>30.87</v>
      </c>
      <c r="AX122" s="35">
        <v>31.45</v>
      </c>
      <c r="AY122" s="35">
        <v>31.84</v>
      </c>
      <c r="AZ122" s="35">
        <v>31.79</v>
      </c>
      <c r="BA122" s="32">
        <f t="shared" si="2"/>
        <v>32.364374999999981</v>
      </c>
      <c r="BB122" s="59">
        <f t="shared" si="3"/>
        <v>100</v>
      </c>
    </row>
    <row r="123" spans="1:54" x14ac:dyDescent="0.25">
      <c r="A123" s="23">
        <v>147</v>
      </c>
      <c r="B123" s="23" t="s">
        <v>556</v>
      </c>
      <c r="C123" s="23" t="s">
        <v>364</v>
      </c>
      <c r="D123" s="23" t="s">
        <v>144</v>
      </c>
      <c r="E123" s="34">
        <v>22.63</v>
      </c>
      <c r="F123" s="34">
        <v>25.47</v>
      </c>
      <c r="G123" s="34">
        <v>24.05</v>
      </c>
      <c r="H123" s="34">
        <v>25.57</v>
      </c>
      <c r="I123" s="34">
        <v>24.97</v>
      </c>
      <c r="J123" s="34">
        <v>26.1</v>
      </c>
      <c r="K123" s="34">
        <v>22.87</v>
      </c>
      <c r="L123" s="34">
        <v>25.61</v>
      </c>
      <c r="M123" s="34">
        <v>24.9</v>
      </c>
      <c r="N123" s="34">
        <v>25.99</v>
      </c>
      <c r="O123" s="34">
        <v>23.98</v>
      </c>
      <c r="P123" s="34">
        <v>24.08</v>
      </c>
      <c r="Q123" s="34">
        <v>23.92</v>
      </c>
      <c r="R123" s="34">
        <v>26.44</v>
      </c>
      <c r="S123" s="34">
        <v>24.27</v>
      </c>
      <c r="T123" s="34">
        <v>25.89</v>
      </c>
      <c r="U123" s="34">
        <v>26.9</v>
      </c>
      <c r="V123" s="78">
        <v>24.64</v>
      </c>
      <c r="W123" s="34">
        <v>23.72</v>
      </c>
      <c r="X123" s="34">
        <v>23.85</v>
      </c>
      <c r="Y123" s="34">
        <v>23.78</v>
      </c>
      <c r="Z123" s="34">
        <v>24.33</v>
      </c>
      <c r="AA123" s="34">
        <v>26.34</v>
      </c>
      <c r="AB123" s="34">
        <v>24.61</v>
      </c>
      <c r="AC123" s="78">
        <v>24.59</v>
      </c>
      <c r="AD123" s="34">
        <v>23.78</v>
      </c>
      <c r="AE123" s="34">
        <v>26.04</v>
      </c>
      <c r="AF123" s="34">
        <v>25.22</v>
      </c>
      <c r="AG123" s="34">
        <v>25.44</v>
      </c>
      <c r="AH123" s="34">
        <v>25.26</v>
      </c>
      <c r="AI123" s="34">
        <v>24.06</v>
      </c>
      <c r="AJ123" s="34">
        <v>25.42</v>
      </c>
      <c r="AK123" s="34">
        <v>25</v>
      </c>
      <c r="AL123" s="34">
        <v>23.83</v>
      </c>
      <c r="AM123" s="34">
        <v>24.09</v>
      </c>
      <c r="AN123" s="34">
        <v>24.19</v>
      </c>
      <c r="AO123" s="34">
        <v>25.06</v>
      </c>
      <c r="AP123" s="34">
        <v>24.23</v>
      </c>
      <c r="AQ123" s="34">
        <v>23.44</v>
      </c>
      <c r="AR123" s="34">
        <v>24.63</v>
      </c>
      <c r="AS123" s="34">
        <v>24.9</v>
      </c>
      <c r="AT123" s="34">
        <v>25.1</v>
      </c>
      <c r="AU123" s="34">
        <v>25.01</v>
      </c>
      <c r="AV123" s="34">
        <v>22.95</v>
      </c>
      <c r="AW123" s="34">
        <v>23.89</v>
      </c>
      <c r="AX123" s="34">
        <v>24.15</v>
      </c>
      <c r="AY123" s="34">
        <v>24.94</v>
      </c>
      <c r="AZ123" s="34">
        <v>24.85</v>
      </c>
      <c r="BA123" s="32">
        <f t="shared" si="2"/>
        <v>24.687083333333337</v>
      </c>
      <c r="BB123" s="59">
        <f t="shared" si="3"/>
        <v>100</v>
      </c>
    </row>
    <row r="124" spans="1:54" x14ac:dyDescent="0.25">
      <c r="A124" s="24">
        <v>148</v>
      </c>
      <c r="B124" s="24" t="s">
        <v>557</v>
      </c>
      <c r="C124" s="24" t="s">
        <v>365</v>
      </c>
      <c r="D124" s="24" t="s">
        <v>145</v>
      </c>
      <c r="E124" s="35">
        <v>31.72</v>
      </c>
      <c r="F124" s="35">
        <v>32.82</v>
      </c>
      <c r="G124" s="35">
        <v>31.81</v>
      </c>
      <c r="H124" s="35">
        <v>32.14</v>
      </c>
      <c r="I124" s="35">
        <v>31.98</v>
      </c>
      <c r="J124" s="42"/>
      <c r="K124" s="35">
        <v>31.54</v>
      </c>
      <c r="L124" s="35">
        <v>32.06</v>
      </c>
      <c r="M124" s="42"/>
      <c r="N124" s="35">
        <v>34.72</v>
      </c>
      <c r="O124" s="35">
        <v>31.84</v>
      </c>
      <c r="P124" s="35">
        <v>32.159999999999997</v>
      </c>
      <c r="Q124" s="35">
        <v>32.479999999999997</v>
      </c>
      <c r="R124" s="35">
        <v>33.9</v>
      </c>
      <c r="S124" s="35">
        <v>32.479999999999997</v>
      </c>
      <c r="T124" s="35">
        <v>32.53</v>
      </c>
      <c r="U124" s="35">
        <v>33.72</v>
      </c>
      <c r="V124" s="77">
        <v>30.71</v>
      </c>
      <c r="W124" s="35">
        <v>30.97</v>
      </c>
      <c r="X124" s="35">
        <v>31.49</v>
      </c>
      <c r="Y124" s="35">
        <v>31.48</v>
      </c>
      <c r="Z124" s="35">
        <v>32.549999999999997</v>
      </c>
      <c r="AA124" s="35">
        <v>33.74</v>
      </c>
      <c r="AB124" s="35">
        <v>31.33</v>
      </c>
      <c r="AC124" s="77">
        <v>29.95</v>
      </c>
      <c r="AD124" s="35">
        <v>31.46</v>
      </c>
      <c r="AE124" s="35">
        <v>34.22</v>
      </c>
      <c r="AF124" s="35">
        <v>32.81</v>
      </c>
      <c r="AG124" s="35">
        <v>31.74</v>
      </c>
      <c r="AH124" s="35">
        <v>34.119999999999997</v>
      </c>
      <c r="AI124" s="35">
        <v>31.54</v>
      </c>
      <c r="AJ124" s="35">
        <v>32.24</v>
      </c>
      <c r="AK124" s="35">
        <v>30.6</v>
      </c>
      <c r="AL124" s="35">
        <v>31.02</v>
      </c>
      <c r="AM124" s="42"/>
      <c r="AN124" s="42"/>
      <c r="AO124" s="42"/>
      <c r="AP124" s="35">
        <v>30.99</v>
      </c>
      <c r="AQ124" s="42"/>
      <c r="AR124" s="42"/>
      <c r="AS124" s="35">
        <v>32.200000000000003</v>
      </c>
      <c r="AT124" s="35">
        <v>31.73</v>
      </c>
      <c r="AU124" s="35">
        <v>33.11</v>
      </c>
      <c r="AV124" s="35">
        <v>31.04</v>
      </c>
      <c r="AW124" s="35">
        <v>30.68</v>
      </c>
      <c r="AX124" s="35">
        <v>31.5</v>
      </c>
      <c r="AY124" s="35">
        <v>32.1</v>
      </c>
      <c r="AZ124" s="42"/>
      <c r="BA124" s="32">
        <f t="shared" si="2"/>
        <v>32.080500000000001</v>
      </c>
      <c r="BB124" s="59">
        <f t="shared" si="3"/>
        <v>83.333333333333343</v>
      </c>
    </row>
    <row r="125" spans="1:54" x14ac:dyDescent="0.25">
      <c r="A125" s="23">
        <v>149</v>
      </c>
      <c r="B125" s="23" t="s">
        <v>558</v>
      </c>
      <c r="C125" s="23" t="s">
        <v>366</v>
      </c>
      <c r="D125" s="23" t="s">
        <v>146</v>
      </c>
      <c r="E125" s="34">
        <v>29.79</v>
      </c>
      <c r="F125" s="34">
        <v>31.82</v>
      </c>
      <c r="G125" s="34">
        <v>30.76</v>
      </c>
      <c r="H125" s="34">
        <v>31.87</v>
      </c>
      <c r="I125" s="34">
        <v>31.07</v>
      </c>
      <c r="J125" s="34">
        <v>32.65</v>
      </c>
      <c r="K125" s="34">
        <v>29.84</v>
      </c>
      <c r="L125" s="34">
        <v>30.8</v>
      </c>
      <c r="M125" s="34">
        <v>30.96</v>
      </c>
      <c r="N125" s="34">
        <v>32.22</v>
      </c>
      <c r="O125" s="34">
        <v>30.16</v>
      </c>
      <c r="P125" s="34">
        <v>30.81</v>
      </c>
      <c r="Q125" s="34">
        <v>30.67</v>
      </c>
      <c r="R125" s="34">
        <v>32.24</v>
      </c>
      <c r="S125" s="34">
        <v>30.31</v>
      </c>
      <c r="T125" s="34">
        <v>32.19</v>
      </c>
      <c r="U125" s="34">
        <v>33.159999999999997</v>
      </c>
      <c r="V125" s="78">
        <v>30.93</v>
      </c>
      <c r="W125" s="34">
        <v>30.67</v>
      </c>
      <c r="X125" s="34">
        <v>30.31</v>
      </c>
      <c r="Y125" s="34">
        <v>30.5</v>
      </c>
      <c r="Z125" s="34">
        <v>30.61</v>
      </c>
      <c r="AA125" s="34">
        <v>31.85</v>
      </c>
      <c r="AB125" s="34">
        <v>30.83</v>
      </c>
      <c r="AC125" s="78">
        <v>30.52</v>
      </c>
      <c r="AD125" s="34">
        <v>30.11</v>
      </c>
      <c r="AE125" s="34">
        <v>32.64</v>
      </c>
      <c r="AF125" s="34">
        <v>31.16</v>
      </c>
      <c r="AG125" s="34">
        <v>30.76</v>
      </c>
      <c r="AH125" s="34">
        <v>31.14</v>
      </c>
      <c r="AI125" s="34">
        <v>30.29</v>
      </c>
      <c r="AJ125" s="34">
        <v>31.23</v>
      </c>
      <c r="AK125" s="34">
        <v>30.9</v>
      </c>
      <c r="AL125" s="34">
        <v>30.21</v>
      </c>
      <c r="AM125" s="34">
        <v>30.12</v>
      </c>
      <c r="AN125" s="34">
        <v>30.44</v>
      </c>
      <c r="AO125" s="34">
        <v>30.16</v>
      </c>
      <c r="AP125" s="34">
        <v>30.53</v>
      </c>
      <c r="AQ125" s="34">
        <v>29.12</v>
      </c>
      <c r="AR125" s="34">
        <v>30.48</v>
      </c>
      <c r="AS125" s="34">
        <v>30.99</v>
      </c>
      <c r="AT125" s="34">
        <v>30.95</v>
      </c>
      <c r="AU125" s="34">
        <v>31.03</v>
      </c>
      <c r="AV125" s="34">
        <v>29.6</v>
      </c>
      <c r="AW125" s="34">
        <v>29.81</v>
      </c>
      <c r="AX125" s="34">
        <v>29.84</v>
      </c>
      <c r="AY125" s="34">
        <v>30.77</v>
      </c>
      <c r="AZ125" s="34">
        <v>29.55</v>
      </c>
      <c r="BA125" s="32">
        <f t="shared" ref="BA125:BA162" si="4">AVERAGE(E125:AZ125)</f>
        <v>30.820208333333326</v>
      </c>
      <c r="BB125" s="59">
        <f t="shared" ref="BB125:BB162" si="5">(48-COUNTBLANK(E125:AZ125))/48*100</f>
        <v>100</v>
      </c>
    </row>
    <row r="126" spans="1:54" x14ac:dyDescent="0.25">
      <c r="A126" s="24">
        <v>150</v>
      </c>
      <c r="B126" s="24" t="s">
        <v>559</v>
      </c>
      <c r="C126" s="24" t="s">
        <v>367</v>
      </c>
      <c r="D126" s="24" t="s">
        <v>147</v>
      </c>
      <c r="E126" s="35">
        <v>27.73</v>
      </c>
      <c r="F126" s="35">
        <v>30.69</v>
      </c>
      <c r="G126" s="35">
        <v>29.54</v>
      </c>
      <c r="H126" s="35">
        <v>30.72</v>
      </c>
      <c r="I126" s="35">
        <v>29.6</v>
      </c>
      <c r="J126" s="35">
        <v>31.54</v>
      </c>
      <c r="K126" s="35">
        <v>27.88</v>
      </c>
      <c r="L126" s="35">
        <v>29.68</v>
      </c>
      <c r="M126" s="35">
        <v>29.77</v>
      </c>
      <c r="N126" s="35">
        <v>30.94</v>
      </c>
      <c r="O126" s="35">
        <v>28.85</v>
      </c>
      <c r="P126" s="35">
        <v>28.91</v>
      </c>
      <c r="Q126" s="35">
        <v>29.12</v>
      </c>
      <c r="R126" s="35">
        <v>30.86</v>
      </c>
      <c r="S126" s="35">
        <v>29.08</v>
      </c>
      <c r="T126" s="35">
        <v>31.15</v>
      </c>
      <c r="U126" s="35">
        <v>31.71</v>
      </c>
      <c r="V126" s="77">
        <v>29.87</v>
      </c>
      <c r="W126" s="35">
        <v>28.69</v>
      </c>
      <c r="X126" s="35">
        <v>28.55</v>
      </c>
      <c r="Y126" s="35">
        <v>28.81</v>
      </c>
      <c r="Z126" s="35">
        <v>29.03</v>
      </c>
      <c r="AA126" s="35">
        <v>30.48</v>
      </c>
      <c r="AB126" s="35">
        <v>29.26</v>
      </c>
      <c r="AC126" s="77">
        <v>29.56</v>
      </c>
      <c r="AD126" s="35">
        <v>28.83</v>
      </c>
      <c r="AE126" s="35">
        <v>30.98</v>
      </c>
      <c r="AF126" s="35">
        <v>29.93</v>
      </c>
      <c r="AG126" s="35">
        <v>29.86</v>
      </c>
      <c r="AH126" s="35">
        <v>30.07</v>
      </c>
      <c r="AI126" s="35">
        <v>28.93</v>
      </c>
      <c r="AJ126" s="35">
        <v>30.04</v>
      </c>
      <c r="AK126" s="35">
        <v>30.46</v>
      </c>
      <c r="AL126" s="35">
        <v>28.3</v>
      </c>
      <c r="AM126" s="35">
        <v>28.73</v>
      </c>
      <c r="AN126" s="35">
        <v>28.99</v>
      </c>
      <c r="AO126" s="35">
        <v>29.28</v>
      </c>
      <c r="AP126" s="35">
        <v>29.16</v>
      </c>
      <c r="AQ126" s="35">
        <v>27.85</v>
      </c>
      <c r="AR126" s="35">
        <v>29.29</v>
      </c>
      <c r="AS126" s="35">
        <v>29.87</v>
      </c>
      <c r="AT126" s="35">
        <v>30.14</v>
      </c>
      <c r="AU126" s="35">
        <v>29.48</v>
      </c>
      <c r="AV126" s="35">
        <v>27.92</v>
      </c>
      <c r="AW126" s="35">
        <v>28.31</v>
      </c>
      <c r="AX126" s="35">
        <v>28.66</v>
      </c>
      <c r="AY126" s="35">
        <v>29.33</v>
      </c>
      <c r="AZ126" s="35">
        <v>28.66</v>
      </c>
      <c r="BA126" s="32">
        <f t="shared" si="4"/>
        <v>29.481041666666666</v>
      </c>
      <c r="BB126" s="59">
        <f t="shared" si="5"/>
        <v>100</v>
      </c>
    </row>
    <row r="127" spans="1:54" x14ac:dyDescent="0.25">
      <c r="A127" s="23">
        <v>151</v>
      </c>
      <c r="B127" s="23" t="s">
        <v>560</v>
      </c>
      <c r="C127" s="23" t="s">
        <v>368</v>
      </c>
      <c r="D127" s="23" t="s">
        <v>148</v>
      </c>
      <c r="E127" s="34">
        <v>26.97</v>
      </c>
      <c r="F127" s="34">
        <v>28.89</v>
      </c>
      <c r="G127" s="34">
        <v>27.09</v>
      </c>
      <c r="H127" s="34">
        <v>29.11</v>
      </c>
      <c r="I127" s="34">
        <v>29.04</v>
      </c>
      <c r="J127" s="34">
        <v>29.75</v>
      </c>
      <c r="K127" s="34">
        <v>27.29</v>
      </c>
      <c r="L127" s="34">
        <v>29.15</v>
      </c>
      <c r="M127" s="34">
        <v>28.61</v>
      </c>
      <c r="N127" s="34">
        <v>29.7</v>
      </c>
      <c r="O127" s="34">
        <v>28.1</v>
      </c>
      <c r="P127" s="34">
        <v>27.93</v>
      </c>
      <c r="Q127" s="34">
        <v>27.9</v>
      </c>
      <c r="R127" s="34">
        <v>30.27</v>
      </c>
      <c r="S127" s="34">
        <v>27.28</v>
      </c>
      <c r="T127" s="34">
        <v>29.72</v>
      </c>
      <c r="U127" s="34">
        <v>30.49</v>
      </c>
      <c r="V127" s="78">
        <v>28.04</v>
      </c>
      <c r="W127" s="34">
        <v>27.92</v>
      </c>
      <c r="X127" s="34">
        <v>27.93</v>
      </c>
      <c r="Y127" s="34">
        <v>27.34</v>
      </c>
      <c r="Z127" s="34">
        <v>27.8</v>
      </c>
      <c r="AA127" s="34">
        <v>29.99</v>
      </c>
      <c r="AB127" s="34">
        <v>28.67</v>
      </c>
      <c r="AC127" s="78">
        <v>27.64</v>
      </c>
      <c r="AD127" s="34">
        <v>27.33</v>
      </c>
      <c r="AE127" s="34">
        <v>29.97</v>
      </c>
      <c r="AF127" s="34">
        <v>28.71</v>
      </c>
      <c r="AG127" s="34">
        <v>28.5</v>
      </c>
      <c r="AH127" s="34">
        <v>28.94</v>
      </c>
      <c r="AI127" s="34">
        <v>27</v>
      </c>
      <c r="AJ127" s="34">
        <v>28.61</v>
      </c>
      <c r="AK127" s="34">
        <v>27.57</v>
      </c>
      <c r="AL127" s="34">
        <v>27.46</v>
      </c>
      <c r="AM127" s="34">
        <v>27.27</v>
      </c>
      <c r="AN127" s="34">
        <v>27.65</v>
      </c>
      <c r="AO127" s="34">
        <v>27.74</v>
      </c>
      <c r="AP127" s="34">
        <v>27.43</v>
      </c>
      <c r="AQ127" s="34">
        <v>26.03</v>
      </c>
      <c r="AR127" s="34">
        <v>26.88</v>
      </c>
      <c r="AS127" s="34">
        <v>27.29</v>
      </c>
      <c r="AT127" s="34">
        <v>27.57</v>
      </c>
      <c r="AU127" s="34">
        <v>27.8</v>
      </c>
      <c r="AV127" s="34">
        <v>26.66</v>
      </c>
      <c r="AW127" s="34">
        <v>26.67</v>
      </c>
      <c r="AX127" s="34">
        <v>26.95</v>
      </c>
      <c r="AY127" s="34">
        <v>27.74</v>
      </c>
      <c r="AZ127" s="34">
        <v>26.69</v>
      </c>
      <c r="BA127" s="32">
        <f t="shared" si="4"/>
        <v>28.064166666666669</v>
      </c>
      <c r="BB127" s="59">
        <f t="shared" si="5"/>
        <v>100</v>
      </c>
    </row>
    <row r="128" spans="1:54" x14ac:dyDescent="0.25">
      <c r="A128" s="24">
        <v>152</v>
      </c>
      <c r="B128" s="24" t="s">
        <v>561</v>
      </c>
      <c r="C128" s="24" t="s">
        <v>369</v>
      </c>
      <c r="D128" s="24" t="s">
        <v>149</v>
      </c>
      <c r="E128" s="35">
        <v>31.27</v>
      </c>
      <c r="F128" s="35">
        <v>33.49</v>
      </c>
      <c r="G128" s="35">
        <v>32.51</v>
      </c>
      <c r="H128" s="35">
        <v>34.18</v>
      </c>
      <c r="I128" s="35">
        <v>32.72</v>
      </c>
      <c r="J128" s="35">
        <v>34.53</v>
      </c>
      <c r="K128" s="35">
        <v>31.43</v>
      </c>
      <c r="L128" s="35">
        <v>32.659999999999997</v>
      </c>
      <c r="M128" s="35">
        <v>33.090000000000003</v>
      </c>
      <c r="N128" s="35">
        <v>34.33</v>
      </c>
      <c r="O128" s="35">
        <v>32.19</v>
      </c>
      <c r="P128" s="35">
        <v>32.08</v>
      </c>
      <c r="Q128" s="35">
        <v>31.58</v>
      </c>
      <c r="R128" s="35">
        <v>33.89</v>
      </c>
      <c r="S128" s="35">
        <v>32.090000000000003</v>
      </c>
      <c r="T128" s="67"/>
      <c r="U128" s="67"/>
      <c r="V128" s="77">
        <v>33.549999999999997</v>
      </c>
      <c r="W128" s="35">
        <v>31.99</v>
      </c>
      <c r="X128" s="35">
        <v>31.98</v>
      </c>
      <c r="Y128" s="35">
        <v>32.03</v>
      </c>
      <c r="Z128" s="35">
        <v>32.72</v>
      </c>
      <c r="AA128" s="35">
        <v>33.619999999999997</v>
      </c>
      <c r="AB128" s="35">
        <v>32.96</v>
      </c>
      <c r="AC128" s="77">
        <v>32.909999999999997</v>
      </c>
      <c r="AD128" s="35">
        <v>32</v>
      </c>
      <c r="AE128" s="35">
        <v>33.590000000000003</v>
      </c>
      <c r="AF128" s="35">
        <v>33.06</v>
      </c>
      <c r="AG128" s="35">
        <v>33.9</v>
      </c>
      <c r="AH128" s="35">
        <v>33.64</v>
      </c>
      <c r="AI128" s="35">
        <v>31.85</v>
      </c>
      <c r="AJ128" s="35">
        <v>33.07</v>
      </c>
      <c r="AK128" s="35">
        <v>33.93</v>
      </c>
      <c r="AL128" s="35">
        <v>31.55</v>
      </c>
      <c r="AM128" s="35">
        <v>31.83</v>
      </c>
      <c r="AN128" s="35">
        <v>32.72</v>
      </c>
      <c r="AO128" s="35">
        <v>31.78</v>
      </c>
      <c r="AP128" s="35">
        <v>31.91</v>
      </c>
      <c r="AQ128" s="35">
        <v>31.34</v>
      </c>
      <c r="AR128" s="35">
        <v>32.130000000000003</v>
      </c>
      <c r="AS128" s="35">
        <v>33.770000000000003</v>
      </c>
      <c r="AT128" s="35">
        <v>32.909999999999997</v>
      </c>
      <c r="AU128" s="35">
        <v>31.91</v>
      </c>
      <c r="AV128" s="35">
        <v>30.76</v>
      </c>
      <c r="AW128" s="35">
        <v>30.9</v>
      </c>
      <c r="AX128" s="35">
        <v>31.5</v>
      </c>
      <c r="AY128" s="35">
        <v>32.6</v>
      </c>
      <c r="AZ128" s="35">
        <v>31.85</v>
      </c>
      <c r="BA128" s="32">
        <f t="shared" si="4"/>
        <v>32.571739130434786</v>
      </c>
      <c r="BB128" s="59">
        <f t="shared" si="5"/>
        <v>95.833333333333343</v>
      </c>
    </row>
    <row r="129" spans="1:54" x14ac:dyDescent="0.25">
      <c r="A129" s="23">
        <v>153</v>
      </c>
      <c r="B129" s="23" t="s">
        <v>562</v>
      </c>
      <c r="C129" s="23" t="s">
        <v>370</v>
      </c>
      <c r="D129" s="23" t="s">
        <v>150</v>
      </c>
      <c r="E129" s="34">
        <v>24.06</v>
      </c>
      <c r="F129" s="34">
        <v>25.19</v>
      </c>
      <c r="G129" s="34">
        <v>24.57</v>
      </c>
      <c r="H129" s="34">
        <v>24.67</v>
      </c>
      <c r="I129" s="34">
        <v>25.32</v>
      </c>
      <c r="J129" s="34">
        <v>26.14</v>
      </c>
      <c r="K129" s="34">
        <v>23.84</v>
      </c>
      <c r="L129" s="34">
        <v>25.54</v>
      </c>
      <c r="M129" s="34">
        <v>25.57</v>
      </c>
      <c r="N129" s="34">
        <v>26.55</v>
      </c>
      <c r="O129" s="34">
        <v>24.71</v>
      </c>
      <c r="P129" s="34">
        <v>24.7</v>
      </c>
      <c r="Q129" s="34">
        <v>25.23</v>
      </c>
      <c r="R129" s="34">
        <v>26.61</v>
      </c>
      <c r="S129" s="34">
        <v>24.69</v>
      </c>
      <c r="T129" s="34">
        <v>25.74</v>
      </c>
      <c r="U129" s="34">
        <v>26.74</v>
      </c>
      <c r="V129" s="78">
        <v>23.09</v>
      </c>
      <c r="W129" s="34">
        <v>24.67</v>
      </c>
      <c r="X129" s="34">
        <v>24.73</v>
      </c>
      <c r="Y129" s="34">
        <v>24.66</v>
      </c>
      <c r="Z129" s="34">
        <v>24.82</v>
      </c>
      <c r="AA129" s="34">
        <v>26.23</v>
      </c>
      <c r="AB129" s="34">
        <v>24.02</v>
      </c>
      <c r="AC129" s="78">
        <v>22.69</v>
      </c>
      <c r="AD129" s="34">
        <v>24.25</v>
      </c>
      <c r="AE129" s="34">
        <v>27.14</v>
      </c>
      <c r="AF129" s="34">
        <v>25.53</v>
      </c>
      <c r="AG129" s="34">
        <v>25.05</v>
      </c>
      <c r="AH129" s="34">
        <v>25.23</v>
      </c>
      <c r="AI129" s="34">
        <v>24.29</v>
      </c>
      <c r="AJ129" s="34">
        <v>25.65</v>
      </c>
      <c r="AK129" s="34">
        <v>23.58</v>
      </c>
      <c r="AL129" s="34">
        <v>23.68</v>
      </c>
      <c r="AM129" s="34">
        <v>24.77</v>
      </c>
      <c r="AN129" s="34">
        <v>25.28</v>
      </c>
      <c r="AO129" s="34">
        <v>25.04</v>
      </c>
      <c r="AP129" s="34">
        <v>24.46</v>
      </c>
      <c r="AQ129" s="34">
        <v>23.65</v>
      </c>
      <c r="AR129" s="34">
        <v>24.06</v>
      </c>
      <c r="AS129" s="34">
        <v>24.8</v>
      </c>
      <c r="AT129" s="34">
        <v>24.62</v>
      </c>
      <c r="AU129" s="34">
        <v>25.98</v>
      </c>
      <c r="AV129" s="34">
        <v>24.3</v>
      </c>
      <c r="AW129" s="34">
        <v>23.76</v>
      </c>
      <c r="AX129" s="34">
        <v>24.01</v>
      </c>
      <c r="AY129" s="34">
        <v>24.34</v>
      </c>
      <c r="AZ129" s="34">
        <v>23.93</v>
      </c>
      <c r="BA129" s="32">
        <f t="shared" si="4"/>
        <v>24.837083333333325</v>
      </c>
      <c r="BB129" s="59">
        <f t="shared" si="5"/>
        <v>100</v>
      </c>
    </row>
    <row r="130" spans="1:54" x14ac:dyDescent="0.25">
      <c r="A130" s="24">
        <v>154</v>
      </c>
      <c r="B130" s="24" t="s">
        <v>563</v>
      </c>
      <c r="C130" s="24" t="s">
        <v>371</v>
      </c>
      <c r="D130" s="24" t="s">
        <v>151</v>
      </c>
      <c r="E130" s="35">
        <v>31.26</v>
      </c>
      <c r="F130" s="35">
        <v>34.04</v>
      </c>
      <c r="G130" s="35">
        <v>32.96</v>
      </c>
      <c r="H130" s="35">
        <v>33.86</v>
      </c>
      <c r="I130" s="35">
        <v>32.270000000000003</v>
      </c>
      <c r="J130" s="35">
        <v>33.86</v>
      </c>
      <c r="K130" s="35">
        <v>31.23</v>
      </c>
      <c r="L130" s="35">
        <v>32.17</v>
      </c>
      <c r="M130" s="35">
        <v>33.119999999999997</v>
      </c>
      <c r="N130" s="35">
        <v>34.090000000000003</v>
      </c>
      <c r="O130" s="35">
        <v>31.79</v>
      </c>
      <c r="P130" s="35">
        <v>31.94</v>
      </c>
      <c r="Q130" s="35">
        <v>32.9</v>
      </c>
      <c r="R130" s="35">
        <v>34.46</v>
      </c>
      <c r="S130" s="35">
        <v>32.119999999999997</v>
      </c>
      <c r="T130" s="35">
        <v>34.590000000000003</v>
      </c>
      <c r="U130" s="67"/>
      <c r="V130" s="77">
        <v>33.61</v>
      </c>
      <c r="W130" s="35">
        <v>32.78</v>
      </c>
      <c r="X130" s="35">
        <v>32.700000000000003</v>
      </c>
      <c r="Y130" s="35">
        <v>33.020000000000003</v>
      </c>
      <c r="Z130" s="35">
        <v>33.28</v>
      </c>
      <c r="AA130" s="35">
        <v>33.840000000000003</v>
      </c>
      <c r="AB130" s="35">
        <v>33.119999999999997</v>
      </c>
      <c r="AC130" s="77">
        <v>32.96</v>
      </c>
      <c r="AD130" s="35">
        <v>32.82</v>
      </c>
      <c r="AE130" s="35">
        <v>34.770000000000003</v>
      </c>
      <c r="AF130" s="35">
        <v>33.68</v>
      </c>
      <c r="AG130" s="35">
        <v>32.700000000000003</v>
      </c>
      <c r="AH130" s="35">
        <v>34.1</v>
      </c>
      <c r="AI130" s="35">
        <v>32.020000000000003</v>
      </c>
      <c r="AJ130" s="35">
        <v>33.69</v>
      </c>
      <c r="AK130" s="35">
        <v>32.770000000000003</v>
      </c>
      <c r="AL130" s="35">
        <v>32.58</v>
      </c>
      <c r="AM130" s="35">
        <v>32.5</v>
      </c>
      <c r="AN130" s="35">
        <v>33.18</v>
      </c>
      <c r="AO130" s="35">
        <v>33.53</v>
      </c>
      <c r="AP130" s="35">
        <v>33.31</v>
      </c>
      <c r="AQ130" s="35">
        <v>31.78</v>
      </c>
      <c r="AR130" s="35">
        <v>33.479999999999997</v>
      </c>
      <c r="AS130" s="35">
        <v>34.299999999999997</v>
      </c>
      <c r="AT130" s="35">
        <v>34.93</v>
      </c>
      <c r="AU130" s="35">
        <v>32.869999999999997</v>
      </c>
      <c r="AV130" s="35">
        <v>31.91</v>
      </c>
      <c r="AW130" s="35">
        <v>32.57</v>
      </c>
      <c r="AX130" s="35">
        <v>32.729999999999997</v>
      </c>
      <c r="AY130" s="35">
        <v>34.03</v>
      </c>
      <c r="AZ130" s="35">
        <v>32.35</v>
      </c>
      <c r="BA130" s="32">
        <f t="shared" si="4"/>
        <v>33.075957446808502</v>
      </c>
      <c r="BB130" s="59">
        <f t="shared" si="5"/>
        <v>97.916666666666657</v>
      </c>
    </row>
    <row r="131" spans="1:54" x14ac:dyDescent="0.25">
      <c r="A131" s="23">
        <v>155</v>
      </c>
      <c r="B131" s="23" t="s">
        <v>564</v>
      </c>
      <c r="C131" s="23" t="s">
        <v>372</v>
      </c>
      <c r="D131" s="23" t="s">
        <v>152</v>
      </c>
      <c r="E131" s="34">
        <v>23.57</v>
      </c>
      <c r="F131" s="34">
        <v>24.27</v>
      </c>
      <c r="G131" s="34">
        <v>24.09</v>
      </c>
      <c r="H131" s="34">
        <v>24.94</v>
      </c>
      <c r="I131" s="34">
        <v>24.83</v>
      </c>
      <c r="J131" s="34">
        <v>25.85</v>
      </c>
      <c r="K131" s="34">
        <v>24.3</v>
      </c>
      <c r="L131" s="34">
        <v>25.74</v>
      </c>
      <c r="M131" s="34">
        <v>25.22</v>
      </c>
      <c r="N131" s="34">
        <v>26.61</v>
      </c>
      <c r="O131" s="34">
        <v>24.03</v>
      </c>
      <c r="P131" s="34">
        <v>24.33</v>
      </c>
      <c r="Q131" s="34">
        <v>26.09</v>
      </c>
      <c r="R131" s="34">
        <v>26.26</v>
      </c>
      <c r="S131" s="34">
        <v>24.92</v>
      </c>
      <c r="T131" s="34">
        <v>25.55</v>
      </c>
      <c r="U131" s="34">
        <v>25.89</v>
      </c>
      <c r="V131" s="78">
        <v>21.96</v>
      </c>
      <c r="W131" s="34">
        <v>24.71</v>
      </c>
      <c r="X131" s="34">
        <v>24.01</v>
      </c>
      <c r="Y131" s="34">
        <v>23.67</v>
      </c>
      <c r="Z131" s="34">
        <v>24.25</v>
      </c>
      <c r="AA131" s="34">
        <v>25.85</v>
      </c>
      <c r="AB131" s="34">
        <v>23.01</v>
      </c>
      <c r="AC131" s="78">
        <v>21.97</v>
      </c>
      <c r="AD131" s="34">
        <v>23.78</v>
      </c>
      <c r="AE131" s="34">
        <v>26.8</v>
      </c>
      <c r="AF131" s="34">
        <v>25.69</v>
      </c>
      <c r="AG131" s="34">
        <v>24.07</v>
      </c>
      <c r="AH131" s="34">
        <v>24.24</v>
      </c>
      <c r="AI131" s="34">
        <v>24.71</v>
      </c>
      <c r="AJ131" s="34">
        <v>25.76</v>
      </c>
      <c r="AK131" s="34">
        <v>22.82</v>
      </c>
      <c r="AL131" s="34">
        <v>23.02</v>
      </c>
      <c r="AM131" s="34">
        <v>23.94</v>
      </c>
      <c r="AN131" s="34">
        <v>24.53</v>
      </c>
      <c r="AO131" s="34">
        <v>26.14</v>
      </c>
      <c r="AP131" s="34">
        <v>24.34</v>
      </c>
      <c r="AQ131" s="34">
        <v>24.15</v>
      </c>
      <c r="AR131" s="34">
        <v>22.85</v>
      </c>
      <c r="AS131" s="34">
        <v>23.54</v>
      </c>
      <c r="AT131" s="34">
        <v>23.12</v>
      </c>
      <c r="AU131" s="34">
        <v>26.98</v>
      </c>
      <c r="AV131" s="34">
        <v>24.8</v>
      </c>
      <c r="AW131" s="34">
        <v>23.85</v>
      </c>
      <c r="AX131" s="34">
        <v>23.92</v>
      </c>
      <c r="AY131" s="34">
        <v>23.75</v>
      </c>
      <c r="AZ131" s="34">
        <v>24.06</v>
      </c>
      <c r="BA131" s="70">
        <f>AVERAGE(E131:AZ131)</f>
        <v>24.516249999999999</v>
      </c>
      <c r="BB131" s="59">
        <f t="shared" si="5"/>
        <v>100</v>
      </c>
    </row>
    <row r="132" spans="1:54" x14ac:dyDescent="0.25">
      <c r="A132" s="24">
        <v>156</v>
      </c>
      <c r="B132" s="24" t="s">
        <v>565</v>
      </c>
      <c r="C132" s="24" t="s">
        <v>373</v>
      </c>
      <c r="D132" s="24" t="s">
        <v>153</v>
      </c>
      <c r="E132" s="35">
        <v>24.93</v>
      </c>
      <c r="F132" s="35">
        <v>25.86</v>
      </c>
      <c r="G132" s="35">
        <v>25.25</v>
      </c>
      <c r="H132" s="35">
        <v>25.59</v>
      </c>
      <c r="I132" s="35">
        <v>25.68</v>
      </c>
      <c r="J132" s="35">
        <v>26.86</v>
      </c>
      <c r="K132" s="35">
        <v>24.58</v>
      </c>
      <c r="L132" s="35">
        <v>25.78</v>
      </c>
      <c r="M132" s="35">
        <v>26.14</v>
      </c>
      <c r="N132" s="35">
        <v>27.73</v>
      </c>
      <c r="O132" s="35">
        <v>25.23</v>
      </c>
      <c r="P132" s="35">
        <v>25.45</v>
      </c>
      <c r="Q132" s="35">
        <v>26.06</v>
      </c>
      <c r="R132" s="35">
        <v>27.46</v>
      </c>
      <c r="S132" s="35">
        <v>25.57</v>
      </c>
      <c r="T132" s="35">
        <v>26.33</v>
      </c>
      <c r="U132" s="35">
        <v>27.49</v>
      </c>
      <c r="V132" s="77">
        <v>23.88</v>
      </c>
      <c r="W132" s="35">
        <v>25.58</v>
      </c>
      <c r="X132" s="35">
        <v>25.44</v>
      </c>
      <c r="Y132" s="35">
        <v>25.44</v>
      </c>
      <c r="Z132" s="35">
        <v>25.66</v>
      </c>
      <c r="AA132" s="35">
        <v>26.63</v>
      </c>
      <c r="AB132" s="35">
        <v>24.77</v>
      </c>
      <c r="AC132" s="77">
        <v>23.51</v>
      </c>
      <c r="AD132" s="35">
        <v>24.92</v>
      </c>
      <c r="AE132" s="35">
        <v>27.84</v>
      </c>
      <c r="AF132" s="35">
        <v>26.21</v>
      </c>
      <c r="AG132" s="35">
        <v>25.55</v>
      </c>
      <c r="AH132" s="35">
        <v>25.93</v>
      </c>
      <c r="AI132" s="35">
        <v>24.99</v>
      </c>
      <c r="AJ132" s="35">
        <v>26.47</v>
      </c>
      <c r="AK132" s="35">
        <v>24.31</v>
      </c>
      <c r="AL132" s="35">
        <v>26.14</v>
      </c>
      <c r="AM132" s="35">
        <v>25.26</v>
      </c>
      <c r="AN132" s="35">
        <v>25.83</v>
      </c>
      <c r="AO132" s="35">
        <v>25.47</v>
      </c>
      <c r="AP132" s="35">
        <v>25.03</v>
      </c>
      <c r="AQ132" s="35">
        <v>24.28</v>
      </c>
      <c r="AR132" s="35">
        <v>24.66</v>
      </c>
      <c r="AS132" s="35">
        <v>25.27</v>
      </c>
      <c r="AT132" s="35">
        <v>24.98</v>
      </c>
      <c r="AU132" s="35">
        <v>26.55</v>
      </c>
      <c r="AV132" s="35">
        <v>25.03</v>
      </c>
      <c r="AW132" s="35">
        <v>24.24</v>
      </c>
      <c r="AX132" s="35">
        <v>24.52</v>
      </c>
      <c r="AY132" s="35">
        <v>25.11</v>
      </c>
      <c r="AZ132" s="35">
        <v>24.51</v>
      </c>
      <c r="BA132" s="32">
        <f t="shared" si="4"/>
        <v>25.541666666666661</v>
      </c>
      <c r="BB132" s="59">
        <f t="shared" si="5"/>
        <v>100</v>
      </c>
    </row>
    <row r="133" spans="1:54" x14ac:dyDescent="0.25">
      <c r="A133" s="23">
        <v>157</v>
      </c>
      <c r="B133" s="23" t="s">
        <v>566</v>
      </c>
      <c r="C133" s="23" t="s">
        <v>374</v>
      </c>
      <c r="D133" s="23" t="s">
        <v>154</v>
      </c>
      <c r="E133" s="34">
        <v>24.59</v>
      </c>
      <c r="F133" s="34">
        <v>26.75</v>
      </c>
      <c r="G133" s="34">
        <v>25.3</v>
      </c>
      <c r="H133" s="34">
        <v>26.78</v>
      </c>
      <c r="I133" s="34">
        <v>26.42</v>
      </c>
      <c r="J133" s="34">
        <v>27.28</v>
      </c>
      <c r="K133" s="34">
        <v>25.09</v>
      </c>
      <c r="L133" s="34">
        <v>26.67</v>
      </c>
      <c r="M133" s="34">
        <v>26.42</v>
      </c>
      <c r="N133" s="34">
        <v>27.62</v>
      </c>
      <c r="O133" s="34">
        <v>25.6</v>
      </c>
      <c r="P133" s="34">
        <v>25.66</v>
      </c>
      <c r="Q133" s="34">
        <v>25.64</v>
      </c>
      <c r="R133" s="34">
        <v>27.49</v>
      </c>
      <c r="S133" s="34">
        <v>25.18</v>
      </c>
      <c r="T133" s="34">
        <v>27.46</v>
      </c>
      <c r="U133" s="34">
        <v>28</v>
      </c>
      <c r="V133" s="78">
        <v>25.8</v>
      </c>
      <c r="W133" s="34">
        <v>25.74</v>
      </c>
      <c r="X133" s="34">
        <v>25.49</v>
      </c>
      <c r="Y133" s="34">
        <v>25.46</v>
      </c>
      <c r="Z133" s="34">
        <v>25.95</v>
      </c>
      <c r="AA133" s="34">
        <v>27.6</v>
      </c>
      <c r="AB133" s="34">
        <v>26.19</v>
      </c>
      <c r="AC133" s="78">
        <v>25.68</v>
      </c>
      <c r="AD133" s="34">
        <v>25.11</v>
      </c>
      <c r="AE133" s="34">
        <v>27.62</v>
      </c>
      <c r="AF133" s="34">
        <v>26.6</v>
      </c>
      <c r="AG133" s="34">
        <v>26.18</v>
      </c>
      <c r="AH133" s="34">
        <v>26.62</v>
      </c>
      <c r="AI133" s="34">
        <v>25.11</v>
      </c>
      <c r="AJ133" s="34">
        <v>26.2</v>
      </c>
      <c r="AK133" s="34">
        <v>25.65</v>
      </c>
      <c r="AL133" s="34">
        <v>24.99</v>
      </c>
      <c r="AM133" s="34">
        <v>25.18</v>
      </c>
      <c r="AN133" s="34">
        <v>25.5</v>
      </c>
      <c r="AO133" s="34">
        <v>25.74</v>
      </c>
      <c r="AP133" s="34">
        <v>25.61</v>
      </c>
      <c r="AQ133" s="34">
        <v>24.45</v>
      </c>
      <c r="AR133" s="34">
        <v>25</v>
      </c>
      <c r="AS133" s="34">
        <v>25.65</v>
      </c>
      <c r="AT133" s="34">
        <v>25.6</v>
      </c>
      <c r="AU133" s="34">
        <v>26.03</v>
      </c>
      <c r="AV133" s="34">
        <v>24.56</v>
      </c>
      <c r="AW133" s="34">
        <v>24.65</v>
      </c>
      <c r="AX133" s="34">
        <v>25.09</v>
      </c>
      <c r="AY133" s="34">
        <v>25.88</v>
      </c>
      <c r="AZ133" s="34">
        <v>24.9</v>
      </c>
      <c r="BA133" s="32">
        <f t="shared" si="4"/>
        <v>25.912083333333339</v>
      </c>
      <c r="BB133" s="59">
        <f t="shared" si="5"/>
        <v>100</v>
      </c>
    </row>
    <row r="134" spans="1:54" x14ac:dyDescent="0.25">
      <c r="A134" s="24">
        <v>158</v>
      </c>
      <c r="B134" s="24" t="s">
        <v>567</v>
      </c>
      <c r="C134" s="24" t="s">
        <v>375</v>
      </c>
      <c r="D134" s="24" t="s">
        <v>155</v>
      </c>
      <c r="E134" s="35">
        <v>29.53</v>
      </c>
      <c r="F134" s="35">
        <v>30.33</v>
      </c>
      <c r="G134" s="35">
        <v>29.9</v>
      </c>
      <c r="H134" s="35">
        <v>30.2</v>
      </c>
      <c r="I134" s="35">
        <v>30.08</v>
      </c>
      <c r="J134" s="35">
        <v>31.51</v>
      </c>
      <c r="K134" s="35">
        <v>29.98</v>
      </c>
      <c r="L134" s="35">
        <v>31.51</v>
      </c>
      <c r="M134" s="35">
        <v>31.44</v>
      </c>
      <c r="N134" s="35">
        <v>32.19</v>
      </c>
      <c r="O134" s="35">
        <v>30.11</v>
      </c>
      <c r="P134" s="35">
        <v>30.57</v>
      </c>
      <c r="Q134" s="35">
        <v>31.48</v>
      </c>
      <c r="R134" s="35">
        <v>32.54</v>
      </c>
      <c r="S134" s="35">
        <v>30.31</v>
      </c>
      <c r="T134" s="35">
        <v>31.1</v>
      </c>
      <c r="U134" s="35">
        <v>32.229999999999997</v>
      </c>
      <c r="V134" s="77">
        <v>28.16</v>
      </c>
      <c r="W134" s="35">
        <v>30.72</v>
      </c>
      <c r="X134" s="35">
        <v>30.19</v>
      </c>
      <c r="Y134" s="35">
        <v>29.74</v>
      </c>
      <c r="Z134" s="35">
        <v>30.24</v>
      </c>
      <c r="AA134" s="35">
        <v>31.49</v>
      </c>
      <c r="AB134" s="35">
        <v>29.27</v>
      </c>
      <c r="AC134" s="77">
        <v>28.09</v>
      </c>
      <c r="AD134" s="35">
        <v>29.92</v>
      </c>
      <c r="AE134" s="35">
        <v>33.19</v>
      </c>
      <c r="AF134" s="35">
        <v>31.49</v>
      </c>
      <c r="AG134" s="35">
        <v>30.06</v>
      </c>
      <c r="AH134" s="35">
        <v>30.69</v>
      </c>
      <c r="AI134" s="35">
        <v>29.92</v>
      </c>
      <c r="AJ134" s="35">
        <v>31.54</v>
      </c>
      <c r="AK134" s="35">
        <v>28.87</v>
      </c>
      <c r="AL134" s="35">
        <v>29.13</v>
      </c>
      <c r="AM134" s="35">
        <v>29.84</v>
      </c>
      <c r="AN134" s="35">
        <v>30.71</v>
      </c>
      <c r="AO134" s="35">
        <v>30.82</v>
      </c>
      <c r="AP134" s="35">
        <v>29.99</v>
      </c>
      <c r="AQ134" s="35">
        <v>29.33</v>
      </c>
      <c r="AR134" s="35">
        <v>29.43</v>
      </c>
      <c r="AS134" s="35">
        <v>30.12</v>
      </c>
      <c r="AT134" s="35">
        <v>29.88</v>
      </c>
      <c r="AU134" s="35">
        <v>31.89</v>
      </c>
      <c r="AV134" s="35">
        <v>29.84</v>
      </c>
      <c r="AW134" s="35">
        <v>29.06</v>
      </c>
      <c r="AX134" s="35">
        <v>29.29</v>
      </c>
      <c r="AY134" s="35">
        <v>29.51</v>
      </c>
      <c r="AZ134" s="35">
        <v>28.74</v>
      </c>
      <c r="BA134" s="32">
        <f t="shared" si="4"/>
        <v>30.336874999999996</v>
      </c>
      <c r="BB134" s="59">
        <f t="shared" si="5"/>
        <v>100</v>
      </c>
    </row>
    <row r="135" spans="1:54" x14ac:dyDescent="0.25">
      <c r="A135" s="23">
        <v>159</v>
      </c>
      <c r="B135" s="23" t="s">
        <v>568</v>
      </c>
      <c r="C135" s="23" t="s">
        <v>376</v>
      </c>
      <c r="D135" s="23" t="s">
        <v>156</v>
      </c>
      <c r="E135" s="34">
        <v>28.08</v>
      </c>
      <c r="F135" s="34">
        <v>29.18</v>
      </c>
      <c r="G135" s="34">
        <v>28.61</v>
      </c>
      <c r="H135" s="34">
        <v>29.82</v>
      </c>
      <c r="I135" s="34">
        <v>29.68</v>
      </c>
      <c r="J135" s="34">
        <v>30.86</v>
      </c>
      <c r="K135" s="34">
        <v>28.2</v>
      </c>
      <c r="L135" s="34">
        <v>29.69</v>
      </c>
      <c r="M135" s="34">
        <v>29.5</v>
      </c>
      <c r="N135" s="34">
        <v>30.71</v>
      </c>
      <c r="O135" s="34">
        <v>28.45</v>
      </c>
      <c r="P135" s="34">
        <v>28.69</v>
      </c>
      <c r="Q135" s="34">
        <v>29.46</v>
      </c>
      <c r="R135" s="34">
        <v>31.11</v>
      </c>
      <c r="S135" s="34">
        <v>28.73</v>
      </c>
      <c r="T135" s="34">
        <v>29.96</v>
      </c>
      <c r="U135" s="34">
        <v>30.89</v>
      </c>
      <c r="V135" s="78">
        <v>28.12</v>
      </c>
      <c r="W135" s="34">
        <v>28.59</v>
      </c>
      <c r="X135" s="34">
        <v>28.65</v>
      </c>
      <c r="Y135" s="34">
        <v>28.52</v>
      </c>
      <c r="Z135" s="34">
        <v>29.3</v>
      </c>
      <c r="AA135" s="34">
        <v>30.57</v>
      </c>
      <c r="AB135" s="34">
        <v>29.03</v>
      </c>
      <c r="AC135" s="78">
        <v>28.16</v>
      </c>
      <c r="AD135" s="34">
        <v>28.61</v>
      </c>
      <c r="AE135" s="34">
        <v>31.45</v>
      </c>
      <c r="AF135" s="34">
        <v>29.48</v>
      </c>
      <c r="AG135" s="34">
        <v>29.33</v>
      </c>
      <c r="AH135" s="34">
        <v>29.77</v>
      </c>
      <c r="AI135" s="34">
        <v>28.12</v>
      </c>
      <c r="AJ135" s="34">
        <v>29.44</v>
      </c>
      <c r="AK135" s="34">
        <v>28.09</v>
      </c>
      <c r="AL135" s="34">
        <v>28.08</v>
      </c>
      <c r="AM135" s="34">
        <v>28.62</v>
      </c>
      <c r="AN135" s="34">
        <v>29.09</v>
      </c>
      <c r="AO135" s="34">
        <v>27.88</v>
      </c>
      <c r="AP135" s="34">
        <v>27.94</v>
      </c>
      <c r="AQ135" s="34">
        <v>27.26</v>
      </c>
      <c r="AR135" s="34">
        <v>28</v>
      </c>
      <c r="AS135" s="34">
        <v>27.93</v>
      </c>
      <c r="AT135" s="34">
        <v>28.61</v>
      </c>
      <c r="AU135" s="34">
        <v>29.42</v>
      </c>
      <c r="AV135" s="34">
        <v>28.15</v>
      </c>
      <c r="AW135" s="34">
        <v>27.88</v>
      </c>
      <c r="AX135" s="34">
        <v>26.82</v>
      </c>
      <c r="AY135" s="34">
        <v>28.91</v>
      </c>
      <c r="AZ135" s="34">
        <v>28.27</v>
      </c>
      <c r="BA135" s="32">
        <f t="shared" si="4"/>
        <v>28.952291666666678</v>
      </c>
      <c r="BB135" s="59">
        <f t="shared" si="5"/>
        <v>100</v>
      </c>
    </row>
    <row r="136" spans="1:54" x14ac:dyDescent="0.25">
      <c r="A136" s="24">
        <v>160</v>
      </c>
      <c r="B136" s="24" t="s">
        <v>569</v>
      </c>
      <c r="C136" s="24" t="s">
        <v>377</v>
      </c>
      <c r="D136" s="24" t="s">
        <v>157</v>
      </c>
      <c r="E136" s="35">
        <v>27.09</v>
      </c>
      <c r="F136" s="35">
        <v>29.26</v>
      </c>
      <c r="G136" s="35">
        <v>28.5</v>
      </c>
      <c r="H136" s="35">
        <v>29.7</v>
      </c>
      <c r="I136" s="35">
        <v>30.17</v>
      </c>
      <c r="J136" s="35">
        <v>30.47</v>
      </c>
      <c r="K136" s="35">
        <v>27.82</v>
      </c>
      <c r="L136" s="35">
        <v>30.57</v>
      </c>
      <c r="M136" s="35">
        <v>29.18</v>
      </c>
      <c r="N136" s="35">
        <v>30.51</v>
      </c>
      <c r="O136" s="35">
        <v>28.81</v>
      </c>
      <c r="P136" s="35">
        <v>28.2</v>
      </c>
      <c r="Q136" s="35">
        <v>28.48</v>
      </c>
      <c r="R136" s="35">
        <v>30.49</v>
      </c>
      <c r="S136" s="35">
        <v>27.96</v>
      </c>
      <c r="T136" s="35">
        <v>30.82</v>
      </c>
      <c r="U136" s="35">
        <v>31.57</v>
      </c>
      <c r="V136" s="77">
        <v>28.04</v>
      </c>
      <c r="W136" s="35">
        <v>28.29</v>
      </c>
      <c r="X136" s="35">
        <v>28.34</v>
      </c>
      <c r="Y136" s="35">
        <v>27.96</v>
      </c>
      <c r="Z136" s="35">
        <v>28.71</v>
      </c>
      <c r="AA136" s="35">
        <v>30.83</v>
      </c>
      <c r="AB136" s="35">
        <v>28.79</v>
      </c>
      <c r="AC136" s="77">
        <v>27.89</v>
      </c>
      <c r="AD136" s="35">
        <v>27.9</v>
      </c>
      <c r="AE136" s="35">
        <v>30.2</v>
      </c>
      <c r="AF136" s="35">
        <v>29.86</v>
      </c>
      <c r="AG136" s="35">
        <v>29.61</v>
      </c>
      <c r="AH136" s="35">
        <v>29.18</v>
      </c>
      <c r="AI136" s="35">
        <v>28.44</v>
      </c>
      <c r="AJ136" s="35">
        <v>29.62</v>
      </c>
      <c r="AK136" s="35">
        <v>28.32</v>
      </c>
      <c r="AL136" s="35">
        <v>27.49</v>
      </c>
      <c r="AM136" s="35">
        <v>27.88</v>
      </c>
      <c r="AN136" s="35">
        <v>28.1</v>
      </c>
      <c r="AO136" s="35">
        <v>29.18</v>
      </c>
      <c r="AP136" s="35">
        <v>28.57</v>
      </c>
      <c r="AQ136" s="35">
        <v>27.68</v>
      </c>
      <c r="AR136" s="35">
        <v>27.83</v>
      </c>
      <c r="AS136" s="35">
        <v>28.6</v>
      </c>
      <c r="AT136" s="35">
        <v>28.31</v>
      </c>
      <c r="AU136" s="35">
        <v>29.06</v>
      </c>
      <c r="AV136" s="35">
        <v>27.66</v>
      </c>
      <c r="AW136" s="35">
        <v>27.64</v>
      </c>
      <c r="AX136" s="35">
        <v>28.23</v>
      </c>
      <c r="AY136" s="35">
        <v>28.66</v>
      </c>
      <c r="AZ136" s="35">
        <v>28.54</v>
      </c>
      <c r="BA136" s="32">
        <f t="shared" si="4"/>
        <v>28.854375000000005</v>
      </c>
      <c r="BB136" s="59">
        <f t="shared" si="5"/>
        <v>100</v>
      </c>
    </row>
    <row r="137" spans="1:54" x14ac:dyDescent="0.25">
      <c r="A137" s="23">
        <v>161</v>
      </c>
      <c r="B137" s="23" t="s">
        <v>570</v>
      </c>
      <c r="C137" s="23" t="s">
        <v>378</v>
      </c>
      <c r="D137" s="23" t="s">
        <v>158</v>
      </c>
      <c r="E137" s="34">
        <v>29.51</v>
      </c>
      <c r="F137" s="34">
        <v>31.19</v>
      </c>
      <c r="G137" s="34">
        <v>30.02</v>
      </c>
      <c r="H137" s="34">
        <v>31.32</v>
      </c>
      <c r="I137" s="34">
        <v>30.76</v>
      </c>
      <c r="J137" s="34">
        <v>32.06</v>
      </c>
      <c r="K137" s="34">
        <v>30.78</v>
      </c>
      <c r="L137" s="34">
        <v>31.47</v>
      </c>
      <c r="M137" s="34">
        <v>31.27</v>
      </c>
      <c r="N137" s="34">
        <v>33.25</v>
      </c>
      <c r="O137" s="34">
        <v>30.75</v>
      </c>
      <c r="P137" s="34">
        <v>31.32</v>
      </c>
      <c r="Q137" s="34">
        <v>30.66</v>
      </c>
      <c r="R137" s="34">
        <v>32.770000000000003</v>
      </c>
      <c r="S137" s="42"/>
      <c r="T137" s="34">
        <v>32.14</v>
      </c>
      <c r="U137" s="42"/>
      <c r="V137" s="78">
        <v>30.76</v>
      </c>
      <c r="W137" s="34">
        <v>30.09</v>
      </c>
      <c r="X137" s="34">
        <v>31.25</v>
      </c>
      <c r="Y137" s="34">
        <v>30.78</v>
      </c>
      <c r="Z137" s="34">
        <v>31.68</v>
      </c>
      <c r="AA137" s="34">
        <v>32.43</v>
      </c>
      <c r="AB137" s="34">
        <v>32.03</v>
      </c>
      <c r="AC137" s="84"/>
      <c r="AD137" s="34">
        <v>30.46</v>
      </c>
      <c r="AE137" s="34">
        <v>32.880000000000003</v>
      </c>
      <c r="AF137" s="34">
        <v>31.56</v>
      </c>
      <c r="AG137" s="34">
        <v>31.24</v>
      </c>
      <c r="AH137" s="34">
        <v>31.82</v>
      </c>
      <c r="AI137" s="34">
        <v>30.23</v>
      </c>
      <c r="AJ137" s="34">
        <v>31.28</v>
      </c>
      <c r="AK137" s="34">
        <v>29.94</v>
      </c>
      <c r="AL137" s="34">
        <v>31.31</v>
      </c>
      <c r="AM137" s="34">
        <v>30.83</v>
      </c>
      <c r="AN137" s="34">
        <v>31.17</v>
      </c>
      <c r="AO137" s="34">
        <v>30.9</v>
      </c>
      <c r="AP137" s="34">
        <v>30.87</v>
      </c>
      <c r="AQ137" s="34">
        <v>28.16</v>
      </c>
      <c r="AR137" s="34">
        <v>29.55</v>
      </c>
      <c r="AS137" s="34">
        <v>30.56</v>
      </c>
      <c r="AT137" s="34">
        <v>30.54</v>
      </c>
      <c r="AU137" s="34">
        <v>31.89</v>
      </c>
      <c r="AV137" s="34">
        <v>30.84</v>
      </c>
      <c r="AW137" s="34">
        <v>29.61</v>
      </c>
      <c r="AX137" s="34">
        <v>29.66</v>
      </c>
      <c r="AY137" s="34">
        <v>31.03</v>
      </c>
      <c r="AZ137" s="34">
        <v>29.58</v>
      </c>
      <c r="BA137" s="32">
        <f t="shared" si="4"/>
        <v>30.982222222222219</v>
      </c>
      <c r="BB137" s="59">
        <f t="shared" si="5"/>
        <v>93.75</v>
      </c>
    </row>
    <row r="138" spans="1:54" x14ac:dyDescent="0.25">
      <c r="A138" s="23">
        <v>165</v>
      </c>
      <c r="B138" s="23" t="s">
        <v>574</v>
      </c>
      <c r="C138" s="23" t="s">
        <v>382</v>
      </c>
      <c r="D138" s="23" t="s">
        <v>162</v>
      </c>
      <c r="E138" s="34" t="s">
        <v>204</v>
      </c>
      <c r="F138" s="34">
        <v>30.72</v>
      </c>
      <c r="G138" s="34">
        <v>29.83</v>
      </c>
      <c r="H138" s="34">
        <v>31.56</v>
      </c>
      <c r="I138" s="34">
        <v>31.13</v>
      </c>
      <c r="J138" s="34">
        <v>32.26</v>
      </c>
      <c r="K138" s="34">
        <v>30.12</v>
      </c>
      <c r="L138" s="34">
        <v>30.33</v>
      </c>
      <c r="M138" s="34">
        <v>30.65</v>
      </c>
      <c r="N138" s="34">
        <v>32.56</v>
      </c>
      <c r="O138" s="34">
        <v>29.76</v>
      </c>
      <c r="P138" s="34">
        <v>30.3</v>
      </c>
      <c r="Q138" s="34">
        <v>31.34</v>
      </c>
      <c r="R138" s="34">
        <v>32.54</v>
      </c>
      <c r="S138" s="34">
        <v>30.02</v>
      </c>
      <c r="T138" s="34">
        <v>31.09</v>
      </c>
      <c r="U138" s="34">
        <v>32.17</v>
      </c>
      <c r="V138" s="78">
        <v>30.47</v>
      </c>
      <c r="W138" s="34">
        <v>29.99</v>
      </c>
      <c r="X138" s="34">
        <v>30.77</v>
      </c>
      <c r="Y138" s="34">
        <v>30.51</v>
      </c>
      <c r="Z138" s="34">
        <v>30.87</v>
      </c>
      <c r="AA138" s="34">
        <v>32.44</v>
      </c>
      <c r="AB138" s="34">
        <v>30.25</v>
      </c>
      <c r="AC138" s="78">
        <v>31.09</v>
      </c>
      <c r="AD138" s="34">
        <v>30.3</v>
      </c>
      <c r="AE138" s="34">
        <v>32.69</v>
      </c>
      <c r="AF138" s="34">
        <v>31.86</v>
      </c>
      <c r="AG138" s="34">
        <v>31.16</v>
      </c>
      <c r="AH138" s="34">
        <v>32.25</v>
      </c>
      <c r="AI138" s="34">
        <v>30.24</v>
      </c>
      <c r="AJ138" s="34">
        <v>31.57</v>
      </c>
      <c r="AK138" s="34">
        <v>30.18</v>
      </c>
      <c r="AL138" s="34">
        <v>30.44</v>
      </c>
      <c r="AM138" s="34">
        <v>29.96</v>
      </c>
      <c r="AN138" s="34">
        <v>30.3</v>
      </c>
      <c r="AO138" s="34">
        <v>29.75</v>
      </c>
      <c r="AP138" s="34">
        <v>29.85</v>
      </c>
      <c r="AQ138" s="34">
        <v>28.95</v>
      </c>
      <c r="AR138" s="34">
        <v>28.7</v>
      </c>
      <c r="AS138" s="34">
        <v>29.09</v>
      </c>
      <c r="AT138" s="34">
        <v>29.29</v>
      </c>
      <c r="AU138" s="34">
        <v>32.08</v>
      </c>
      <c r="AV138" s="34">
        <v>30.08</v>
      </c>
      <c r="AW138" s="34">
        <v>29.87</v>
      </c>
      <c r="AX138" s="34">
        <v>28.84</v>
      </c>
      <c r="AY138" s="34">
        <v>30.85</v>
      </c>
      <c r="AZ138" s="34">
        <v>29.56</v>
      </c>
      <c r="BA138" s="32">
        <f t="shared" si="4"/>
        <v>30.651702127659558</v>
      </c>
      <c r="BB138" s="59">
        <f t="shared" si="5"/>
        <v>100</v>
      </c>
    </row>
    <row r="139" spans="1:54" x14ac:dyDescent="0.25">
      <c r="A139" s="23">
        <v>167</v>
      </c>
      <c r="B139" s="23" t="s">
        <v>576</v>
      </c>
      <c r="C139" s="23" t="s">
        <v>384</v>
      </c>
      <c r="D139" s="23" t="s">
        <v>164</v>
      </c>
      <c r="E139" s="34" t="s">
        <v>204</v>
      </c>
      <c r="F139" s="34">
        <v>30.56</v>
      </c>
      <c r="G139" s="34">
        <v>29.95</v>
      </c>
      <c r="H139" s="34">
        <v>31.08</v>
      </c>
      <c r="I139" s="34">
        <v>30.61</v>
      </c>
      <c r="J139" s="34">
        <v>32.29</v>
      </c>
      <c r="K139" s="34">
        <v>30.26</v>
      </c>
      <c r="L139" s="34">
        <v>31.66</v>
      </c>
      <c r="M139" s="34">
        <v>30.79</v>
      </c>
      <c r="N139" s="34">
        <v>32.24</v>
      </c>
      <c r="O139" s="34">
        <v>29.95</v>
      </c>
      <c r="P139" s="34">
        <v>30.09</v>
      </c>
      <c r="Q139" s="34">
        <v>31.96</v>
      </c>
      <c r="R139" s="34">
        <v>32.01</v>
      </c>
      <c r="S139" s="34">
        <v>30.19</v>
      </c>
      <c r="T139" s="34">
        <v>31</v>
      </c>
      <c r="U139" s="34">
        <v>32.1</v>
      </c>
      <c r="V139" s="78">
        <v>29.84</v>
      </c>
      <c r="W139" s="34">
        <v>30.79</v>
      </c>
      <c r="X139" s="34">
        <v>30.5</v>
      </c>
      <c r="Y139" s="34">
        <v>29.97</v>
      </c>
      <c r="Z139" s="34">
        <v>30.3</v>
      </c>
      <c r="AA139" s="34">
        <v>32.19</v>
      </c>
      <c r="AB139" s="34">
        <v>30.44</v>
      </c>
      <c r="AC139" s="78">
        <v>29.16</v>
      </c>
      <c r="AD139" s="34">
        <v>29.71</v>
      </c>
      <c r="AE139" s="34">
        <v>32.619999999999997</v>
      </c>
      <c r="AF139" s="34">
        <v>31.27</v>
      </c>
      <c r="AG139" s="34">
        <v>30.57</v>
      </c>
      <c r="AH139" s="34">
        <v>31.08</v>
      </c>
      <c r="AI139" s="34">
        <v>29.78</v>
      </c>
      <c r="AJ139" s="34">
        <v>30.94</v>
      </c>
      <c r="AK139" s="34">
        <v>29.53</v>
      </c>
      <c r="AL139" s="34">
        <v>29.53</v>
      </c>
      <c r="AM139" s="34">
        <v>30.22</v>
      </c>
      <c r="AN139" s="34">
        <v>30.52</v>
      </c>
      <c r="AO139" s="34">
        <v>28.9</v>
      </c>
      <c r="AP139" s="34">
        <v>29.11</v>
      </c>
      <c r="AQ139" s="34">
        <v>28.77</v>
      </c>
      <c r="AR139" s="34">
        <v>29.59</v>
      </c>
      <c r="AS139" s="34">
        <v>29.27</v>
      </c>
      <c r="AT139" s="34">
        <v>29.71</v>
      </c>
      <c r="AU139" s="34">
        <v>31.72</v>
      </c>
      <c r="AV139" s="34">
        <v>30.98</v>
      </c>
      <c r="AW139" s="34">
        <v>30.06</v>
      </c>
      <c r="AX139" s="34">
        <v>28.57</v>
      </c>
      <c r="AY139" s="34">
        <v>30.13</v>
      </c>
      <c r="AZ139" s="34">
        <v>29.51</v>
      </c>
      <c r="BA139" s="32">
        <f t="shared" si="4"/>
        <v>30.468510638297872</v>
      </c>
      <c r="BB139" s="59">
        <f t="shared" si="5"/>
        <v>100</v>
      </c>
    </row>
    <row r="140" spans="1:54" s="31" customFormat="1" x14ac:dyDescent="0.25">
      <c r="A140" s="24">
        <v>168</v>
      </c>
      <c r="B140" s="24" t="s">
        <v>577</v>
      </c>
      <c r="C140" s="24" t="s">
        <v>385</v>
      </c>
      <c r="D140" s="24" t="s">
        <v>165</v>
      </c>
      <c r="E140" s="35" t="s">
        <v>204</v>
      </c>
      <c r="F140" s="35">
        <v>31.63</v>
      </c>
      <c r="G140" s="35">
        <v>29.96</v>
      </c>
      <c r="H140" s="35">
        <v>31.56</v>
      </c>
      <c r="I140" s="35">
        <v>30.48</v>
      </c>
      <c r="J140" s="35">
        <v>32.07</v>
      </c>
      <c r="K140" s="35">
        <v>29.34</v>
      </c>
      <c r="L140" s="35">
        <v>30.65</v>
      </c>
      <c r="M140" s="35">
        <v>30.78</v>
      </c>
      <c r="N140" s="35">
        <v>32.5</v>
      </c>
      <c r="O140" s="35">
        <v>30.31</v>
      </c>
      <c r="P140" s="35">
        <v>30.27</v>
      </c>
      <c r="Q140" s="35">
        <v>29.93</v>
      </c>
      <c r="R140" s="35">
        <v>31.93</v>
      </c>
      <c r="S140" s="35">
        <v>29.72</v>
      </c>
      <c r="T140" s="35">
        <v>31.7</v>
      </c>
      <c r="U140" s="35">
        <v>32.53</v>
      </c>
      <c r="V140" s="77">
        <v>30.28</v>
      </c>
      <c r="W140" s="35">
        <v>30.03</v>
      </c>
      <c r="X140" s="35">
        <v>30.01</v>
      </c>
      <c r="Y140" s="35">
        <v>30.09</v>
      </c>
      <c r="Z140" s="35">
        <v>30.03</v>
      </c>
      <c r="AA140" s="35">
        <v>31.24</v>
      </c>
      <c r="AB140" s="35">
        <v>30.08</v>
      </c>
      <c r="AC140" s="77">
        <v>29.88</v>
      </c>
      <c r="AD140" s="35">
        <v>29.61</v>
      </c>
      <c r="AE140" s="35">
        <v>31.92</v>
      </c>
      <c r="AF140" s="35">
        <v>30.94</v>
      </c>
      <c r="AG140" s="35">
        <v>30.35</v>
      </c>
      <c r="AH140" s="35">
        <v>31.33</v>
      </c>
      <c r="AI140" s="35">
        <v>29.45</v>
      </c>
      <c r="AJ140" s="35">
        <v>30.87</v>
      </c>
      <c r="AK140" s="35">
        <v>30.81</v>
      </c>
      <c r="AL140" s="35">
        <v>29.51</v>
      </c>
      <c r="AM140" s="35">
        <v>29.81</v>
      </c>
      <c r="AN140" s="35">
        <v>30.15</v>
      </c>
      <c r="AO140" s="35">
        <v>30.04</v>
      </c>
      <c r="AP140" s="35">
        <v>29.98</v>
      </c>
      <c r="AQ140" s="35">
        <v>28.63</v>
      </c>
      <c r="AR140" s="35">
        <v>29.96</v>
      </c>
      <c r="AS140" s="35">
        <v>30.66</v>
      </c>
      <c r="AT140" s="35">
        <v>30.29</v>
      </c>
      <c r="AU140" s="35">
        <v>30.28</v>
      </c>
      <c r="AV140" s="35">
        <v>29.01</v>
      </c>
      <c r="AW140" s="35">
        <v>29.18</v>
      </c>
      <c r="AX140" s="35">
        <v>29.57</v>
      </c>
      <c r="AY140" s="35">
        <v>30.31</v>
      </c>
      <c r="AZ140" s="35">
        <v>29.33</v>
      </c>
      <c r="BA140" s="32">
        <f t="shared" si="4"/>
        <v>30.404042553191495</v>
      </c>
      <c r="BB140" s="59">
        <f t="shared" si="5"/>
        <v>100</v>
      </c>
    </row>
    <row r="141" spans="1:54" s="31" customFormat="1" x14ac:dyDescent="0.25">
      <c r="A141" s="23">
        <v>169</v>
      </c>
      <c r="B141" s="23" t="s">
        <v>578</v>
      </c>
      <c r="C141" s="23" t="s">
        <v>386</v>
      </c>
      <c r="D141" s="23" t="s">
        <v>166</v>
      </c>
      <c r="E141" s="34">
        <v>29.46</v>
      </c>
      <c r="F141" s="34">
        <v>30.81</v>
      </c>
      <c r="G141" s="34">
        <v>30.03</v>
      </c>
      <c r="H141" s="34">
        <v>31.7</v>
      </c>
      <c r="I141" s="34">
        <v>30.89</v>
      </c>
      <c r="J141" s="34">
        <v>32.07</v>
      </c>
      <c r="K141" s="34">
        <v>29.92</v>
      </c>
      <c r="L141" s="34">
        <v>31.45</v>
      </c>
      <c r="M141" s="34">
        <v>32.07</v>
      </c>
      <c r="N141" s="34">
        <v>32.42</v>
      </c>
      <c r="O141" s="34">
        <v>30.25</v>
      </c>
      <c r="P141" s="34">
        <v>30.33</v>
      </c>
      <c r="Q141" s="34">
        <v>30.43</v>
      </c>
      <c r="R141" s="34">
        <v>32.659999999999997</v>
      </c>
      <c r="S141" s="34">
        <v>30.09</v>
      </c>
      <c r="T141" s="34">
        <v>32.69</v>
      </c>
      <c r="U141" s="34">
        <v>32.76</v>
      </c>
      <c r="V141" s="78">
        <v>29.84</v>
      </c>
      <c r="W141" s="34">
        <v>30.34</v>
      </c>
      <c r="X141" s="34">
        <v>30.3</v>
      </c>
      <c r="Y141" s="34">
        <v>30.1</v>
      </c>
      <c r="Z141" s="34">
        <v>30.15</v>
      </c>
      <c r="AA141" s="34">
        <v>31.82</v>
      </c>
      <c r="AB141" s="34">
        <v>30.21</v>
      </c>
      <c r="AC141" s="78">
        <v>29.21</v>
      </c>
      <c r="AD141" s="34">
        <v>29.98</v>
      </c>
      <c r="AE141" s="34">
        <v>32.46</v>
      </c>
      <c r="AF141" s="34">
        <v>32.03</v>
      </c>
      <c r="AG141" s="34">
        <v>30.78</v>
      </c>
      <c r="AH141" s="34">
        <v>31.05</v>
      </c>
      <c r="AI141" s="34">
        <v>29.9</v>
      </c>
      <c r="AJ141" s="34">
        <v>30.93</v>
      </c>
      <c r="AK141" s="34">
        <v>30.02</v>
      </c>
      <c r="AL141" s="34">
        <v>29.69</v>
      </c>
      <c r="AM141" s="34">
        <v>29.91</v>
      </c>
      <c r="AN141" s="34">
        <v>30.19</v>
      </c>
      <c r="AO141" s="34">
        <v>30.56</v>
      </c>
      <c r="AP141" s="34">
        <v>30.08</v>
      </c>
      <c r="AQ141" s="34">
        <v>28.78</v>
      </c>
      <c r="AR141" s="34">
        <v>29.65</v>
      </c>
      <c r="AS141" s="34">
        <v>30.07</v>
      </c>
      <c r="AT141" s="34">
        <v>30.01</v>
      </c>
      <c r="AU141" s="34">
        <v>30.66</v>
      </c>
      <c r="AV141" s="34">
        <v>29.17</v>
      </c>
      <c r="AW141" s="34">
        <v>29.01</v>
      </c>
      <c r="AX141" s="34">
        <v>29.68</v>
      </c>
      <c r="AY141" s="34">
        <v>29.97</v>
      </c>
      <c r="AZ141" s="34">
        <v>29.55</v>
      </c>
      <c r="BA141" s="32">
        <f t="shared" si="4"/>
        <v>30.544375000000002</v>
      </c>
      <c r="BB141" s="59">
        <f t="shared" si="5"/>
        <v>100</v>
      </c>
    </row>
    <row r="142" spans="1:54" s="31" customFormat="1" x14ac:dyDescent="0.25">
      <c r="A142" s="24">
        <v>170</v>
      </c>
      <c r="B142" s="24" t="s">
        <v>579</v>
      </c>
      <c r="C142" s="24" t="s">
        <v>387</v>
      </c>
      <c r="D142" s="24" t="s">
        <v>167</v>
      </c>
      <c r="E142" s="35">
        <v>31.51</v>
      </c>
      <c r="F142" s="35">
        <v>33.82</v>
      </c>
      <c r="G142" s="35">
        <v>32.14</v>
      </c>
      <c r="H142" s="35">
        <v>33.18</v>
      </c>
      <c r="I142" s="35">
        <v>32.57</v>
      </c>
      <c r="J142" s="35">
        <v>34.5</v>
      </c>
      <c r="K142" s="35">
        <v>30.76</v>
      </c>
      <c r="L142" s="35">
        <v>32.270000000000003</v>
      </c>
      <c r="M142" s="35">
        <v>32.85</v>
      </c>
      <c r="N142" s="35">
        <v>34.67</v>
      </c>
      <c r="O142" s="35">
        <v>32.130000000000003</v>
      </c>
      <c r="P142" s="35">
        <v>32.08</v>
      </c>
      <c r="Q142" s="35">
        <v>32.119999999999997</v>
      </c>
      <c r="R142" s="63"/>
      <c r="S142" s="35">
        <v>31.82</v>
      </c>
      <c r="T142" s="35">
        <v>34.520000000000003</v>
      </c>
      <c r="U142" s="35">
        <v>33.840000000000003</v>
      </c>
      <c r="V142" s="77">
        <v>33.14</v>
      </c>
      <c r="W142" s="35">
        <v>31.85</v>
      </c>
      <c r="X142" s="35">
        <v>32.130000000000003</v>
      </c>
      <c r="Y142" s="35">
        <v>31.77</v>
      </c>
      <c r="Z142" s="35">
        <v>32.15</v>
      </c>
      <c r="AA142" s="35">
        <v>34.979999999999997</v>
      </c>
      <c r="AB142" s="35">
        <v>32.479999999999997</v>
      </c>
      <c r="AC142" s="77">
        <v>32.93</v>
      </c>
      <c r="AD142" s="35">
        <v>31.58</v>
      </c>
      <c r="AE142" s="35">
        <v>33.51</v>
      </c>
      <c r="AF142" s="35">
        <v>32.950000000000003</v>
      </c>
      <c r="AG142" s="35">
        <v>32.76</v>
      </c>
      <c r="AH142" s="35">
        <v>33.29</v>
      </c>
      <c r="AI142" s="35">
        <v>31.71</v>
      </c>
      <c r="AJ142" s="35">
        <v>32.590000000000003</v>
      </c>
      <c r="AK142" s="35">
        <v>33.659999999999997</v>
      </c>
      <c r="AL142" s="35">
        <v>31.65</v>
      </c>
      <c r="AM142" s="35">
        <v>31.59</v>
      </c>
      <c r="AN142" s="35">
        <v>32.83</v>
      </c>
      <c r="AO142" s="35">
        <v>32.49</v>
      </c>
      <c r="AP142" s="35">
        <v>32.270000000000003</v>
      </c>
      <c r="AQ142" s="35">
        <v>30.83</v>
      </c>
      <c r="AR142" s="35">
        <v>32.840000000000003</v>
      </c>
      <c r="AS142" s="35">
        <v>31.83</v>
      </c>
      <c r="AT142" s="35">
        <v>32.729999999999997</v>
      </c>
      <c r="AU142" s="35">
        <v>32.17</v>
      </c>
      <c r="AV142" s="35">
        <v>31.34</v>
      </c>
      <c r="AW142" s="35">
        <v>31.88</v>
      </c>
      <c r="AX142" s="35">
        <v>31.74</v>
      </c>
      <c r="AY142" s="35">
        <v>32.729999999999997</v>
      </c>
      <c r="AZ142" s="35">
        <v>31.87</v>
      </c>
      <c r="BA142" s="32">
        <f t="shared" si="4"/>
        <v>32.532978723404248</v>
      </c>
      <c r="BB142" s="59">
        <f t="shared" si="5"/>
        <v>97.916666666666657</v>
      </c>
    </row>
    <row r="143" spans="1:54" s="31" customFormat="1" x14ac:dyDescent="0.25">
      <c r="A143" s="23">
        <v>171</v>
      </c>
      <c r="B143" s="23" t="s">
        <v>580</v>
      </c>
      <c r="C143" s="23" t="s">
        <v>388</v>
      </c>
      <c r="D143" s="23" t="s">
        <v>168</v>
      </c>
      <c r="E143" s="34">
        <v>29.99</v>
      </c>
      <c r="F143" s="34">
        <v>32.35</v>
      </c>
      <c r="G143" s="34">
        <v>30.78</v>
      </c>
      <c r="H143" s="34">
        <v>32.549999999999997</v>
      </c>
      <c r="I143" s="34">
        <v>32.18</v>
      </c>
      <c r="J143" s="34">
        <v>32.92</v>
      </c>
      <c r="K143" s="34">
        <v>30.58</v>
      </c>
      <c r="L143" s="34">
        <v>32.090000000000003</v>
      </c>
      <c r="M143" s="34">
        <v>31.83</v>
      </c>
      <c r="N143" s="34">
        <v>32.5</v>
      </c>
      <c r="O143" s="34">
        <v>31.21</v>
      </c>
      <c r="P143" s="34">
        <v>31.67</v>
      </c>
      <c r="Q143" s="34">
        <v>31.5</v>
      </c>
      <c r="R143" s="34">
        <v>33.24</v>
      </c>
      <c r="S143" s="34">
        <v>31.22</v>
      </c>
      <c r="T143" s="34">
        <v>33.14</v>
      </c>
      <c r="U143" s="34">
        <v>33.090000000000003</v>
      </c>
      <c r="V143" s="78">
        <v>31.65</v>
      </c>
      <c r="W143" s="34">
        <v>30.93</v>
      </c>
      <c r="X143" s="34">
        <v>30.99</v>
      </c>
      <c r="Y143" s="34">
        <v>31.25</v>
      </c>
      <c r="Z143" s="34">
        <v>31.49</v>
      </c>
      <c r="AA143" s="34">
        <v>33.450000000000003</v>
      </c>
      <c r="AB143" s="34">
        <v>31.8</v>
      </c>
      <c r="AC143" s="78">
        <v>31.26</v>
      </c>
      <c r="AD143" s="34">
        <v>31.47</v>
      </c>
      <c r="AE143" s="34">
        <v>32.549999999999997</v>
      </c>
      <c r="AF143" s="34">
        <v>31.98</v>
      </c>
      <c r="AG143" s="34">
        <v>31.53</v>
      </c>
      <c r="AH143" s="34">
        <v>31.92</v>
      </c>
      <c r="AI143" s="34">
        <v>31.42</v>
      </c>
      <c r="AJ143" s="34">
        <v>32.04</v>
      </c>
      <c r="AK143" s="34">
        <v>32.46</v>
      </c>
      <c r="AL143" s="34">
        <v>30.77</v>
      </c>
      <c r="AM143" s="34">
        <v>30.81</v>
      </c>
      <c r="AN143" s="34">
        <v>31.08</v>
      </c>
      <c r="AO143" s="34">
        <v>30.99</v>
      </c>
      <c r="AP143" s="34">
        <v>31.05</v>
      </c>
      <c r="AQ143" s="34">
        <v>29.71</v>
      </c>
      <c r="AR143" s="34">
        <v>31.59</v>
      </c>
      <c r="AS143" s="34">
        <v>31.86</v>
      </c>
      <c r="AT143" s="34">
        <v>31.87</v>
      </c>
      <c r="AU143" s="34">
        <v>31.81</v>
      </c>
      <c r="AV143" s="34">
        <v>30.55</v>
      </c>
      <c r="AW143" s="34">
        <v>31.02</v>
      </c>
      <c r="AX143" s="34">
        <v>31.68</v>
      </c>
      <c r="AY143" s="34">
        <v>32.33</v>
      </c>
      <c r="AZ143" s="34">
        <v>30.97</v>
      </c>
      <c r="BA143" s="32">
        <f t="shared" si="4"/>
        <v>31.648333333333316</v>
      </c>
      <c r="BB143" s="59">
        <f t="shared" si="5"/>
        <v>100</v>
      </c>
    </row>
    <row r="144" spans="1:54" s="31" customFormat="1" x14ac:dyDescent="0.25">
      <c r="A144" s="24">
        <v>172</v>
      </c>
      <c r="B144" s="24" t="s">
        <v>581</v>
      </c>
      <c r="C144" s="24" t="s">
        <v>389</v>
      </c>
      <c r="D144" s="24" t="s">
        <v>169</v>
      </c>
      <c r="E144" s="35">
        <v>30.45</v>
      </c>
      <c r="F144" s="35">
        <v>31.92</v>
      </c>
      <c r="G144" s="35">
        <v>31.62</v>
      </c>
      <c r="H144" s="35">
        <v>31.8</v>
      </c>
      <c r="I144" s="35">
        <v>30.82</v>
      </c>
      <c r="J144" s="35">
        <v>32.28</v>
      </c>
      <c r="K144" s="35">
        <v>30.28</v>
      </c>
      <c r="L144" s="35">
        <v>31.12</v>
      </c>
      <c r="M144" s="35">
        <v>31.98</v>
      </c>
      <c r="N144" s="35">
        <v>32.71</v>
      </c>
      <c r="O144" s="35">
        <v>30.75</v>
      </c>
      <c r="P144" s="35">
        <v>31.24</v>
      </c>
      <c r="Q144" s="35">
        <v>31.31</v>
      </c>
      <c r="R144" s="35">
        <v>32.450000000000003</v>
      </c>
      <c r="S144" s="35">
        <v>30.9</v>
      </c>
      <c r="T144" s="35">
        <v>32.1</v>
      </c>
      <c r="U144" s="35">
        <v>32.770000000000003</v>
      </c>
      <c r="V144" s="77">
        <v>30.13</v>
      </c>
      <c r="W144" s="35">
        <v>30.95</v>
      </c>
      <c r="X144" s="35">
        <v>30.69</v>
      </c>
      <c r="Y144" s="35">
        <v>31.08</v>
      </c>
      <c r="Z144" s="35">
        <v>31.48</v>
      </c>
      <c r="AA144" s="35">
        <v>31.92</v>
      </c>
      <c r="AB144" s="35">
        <v>30.71</v>
      </c>
      <c r="AC144" s="77">
        <v>29.34</v>
      </c>
      <c r="AD144" s="35">
        <v>30.54</v>
      </c>
      <c r="AE144" s="35">
        <v>32.85</v>
      </c>
      <c r="AF144" s="35">
        <v>32.130000000000003</v>
      </c>
      <c r="AG144" s="35">
        <v>31.56</v>
      </c>
      <c r="AH144" s="35">
        <v>31.84</v>
      </c>
      <c r="AI144" s="35">
        <v>30.81</v>
      </c>
      <c r="AJ144" s="35">
        <v>32.18</v>
      </c>
      <c r="AK144" s="35">
        <v>29.91</v>
      </c>
      <c r="AL144" s="35">
        <v>30.21</v>
      </c>
      <c r="AM144" s="35">
        <v>30.78</v>
      </c>
      <c r="AN144" s="35">
        <v>31</v>
      </c>
      <c r="AO144" s="35">
        <v>31.73</v>
      </c>
      <c r="AP144" s="42"/>
      <c r="AQ144" s="35">
        <v>30.1</v>
      </c>
      <c r="AR144" s="35">
        <v>30.58</v>
      </c>
      <c r="AS144" s="35">
        <v>30.96</v>
      </c>
      <c r="AT144" s="35">
        <v>30.59</v>
      </c>
      <c r="AU144" s="35">
        <v>32.119999999999997</v>
      </c>
      <c r="AV144" s="35">
        <v>30.53</v>
      </c>
      <c r="AW144" s="42"/>
      <c r="AX144" s="35">
        <v>30.45</v>
      </c>
      <c r="AY144" s="35">
        <v>30.85</v>
      </c>
      <c r="AZ144" s="35">
        <v>30.55</v>
      </c>
      <c r="BA144" s="32">
        <f t="shared" si="4"/>
        <v>31.197173913043471</v>
      </c>
      <c r="BB144" s="59">
        <f t="shared" si="5"/>
        <v>95.833333333333343</v>
      </c>
    </row>
    <row r="145" spans="1:54" s="31" customFormat="1" x14ac:dyDescent="0.25">
      <c r="A145" s="23">
        <v>173</v>
      </c>
      <c r="B145" s="23" t="s">
        <v>582</v>
      </c>
      <c r="C145" s="23" t="s">
        <v>390</v>
      </c>
      <c r="D145" s="23" t="s">
        <v>170</v>
      </c>
      <c r="E145" s="34">
        <v>29.22</v>
      </c>
      <c r="F145" s="34">
        <v>30.74</v>
      </c>
      <c r="G145" s="34">
        <v>29.9</v>
      </c>
      <c r="H145" s="34">
        <v>30.27</v>
      </c>
      <c r="I145" s="34">
        <v>29.88</v>
      </c>
      <c r="J145" s="34">
        <v>31.72</v>
      </c>
      <c r="K145" s="34">
        <v>28.74</v>
      </c>
      <c r="L145" s="34">
        <v>29.92</v>
      </c>
      <c r="M145" s="34">
        <v>30.43</v>
      </c>
      <c r="N145" s="34">
        <v>31.65</v>
      </c>
      <c r="O145" s="34">
        <v>29.24</v>
      </c>
      <c r="P145" s="34">
        <v>29.68</v>
      </c>
      <c r="Q145" s="34">
        <v>30.27</v>
      </c>
      <c r="R145" s="34">
        <v>31.78</v>
      </c>
      <c r="S145" s="34">
        <v>30</v>
      </c>
      <c r="T145" s="34">
        <v>30.89</v>
      </c>
      <c r="U145" s="34">
        <v>31.66</v>
      </c>
      <c r="V145" s="78">
        <v>28.85</v>
      </c>
      <c r="W145" s="34">
        <v>29.73</v>
      </c>
      <c r="X145" s="34">
        <v>29.75</v>
      </c>
      <c r="Y145" s="34">
        <v>29.83</v>
      </c>
      <c r="Z145" s="34">
        <v>30.48</v>
      </c>
      <c r="AA145" s="34">
        <v>31.05</v>
      </c>
      <c r="AB145" s="34">
        <v>29.59</v>
      </c>
      <c r="AC145" s="78">
        <v>28.6</v>
      </c>
      <c r="AD145" s="34">
        <v>29.44</v>
      </c>
      <c r="AE145" s="34">
        <v>31.92</v>
      </c>
      <c r="AF145" s="34">
        <v>30.6</v>
      </c>
      <c r="AG145" s="34">
        <v>29.91</v>
      </c>
      <c r="AH145" s="34">
        <v>30.68</v>
      </c>
      <c r="AI145" s="34">
        <v>29.49</v>
      </c>
      <c r="AJ145" s="34">
        <v>30.52</v>
      </c>
      <c r="AK145" s="34">
        <v>29.03</v>
      </c>
      <c r="AL145" s="34">
        <v>29.3</v>
      </c>
      <c r="AM145" s="34">
        <v>29.9</v>
      </c>
      <c r="AN145" s="34">
        <v>30.46</v>
      </c>
      <c r="AO145" s="34">
        <v>29.7</v>
      </c>
      <c r="AP145" s="34">
        <v>29.71</v>
      </c>
      <c r="AQ145" s="34">
        <v>28.49</v>
      </c>
      <c r="AR145" s="34">
        <v>29.53</v>
      </c>
      <c r="AS145" s="34">
        <v>29.66</v>
      </c>
      <c r="AT145" s="34">
        <v>29.82</v>
      </c>
      <c r="AU145" s="34">
        <v>30.46</v>
      </c>
      <c r="AV145" s="34">
        <v>29.55</v>
      </c>
      <c r="AW145" s="34">
        <v>29.24</v>
      </c>
      <c r="AX145" s="34">
        <v>29.29</v>
      </c>
      <c r="AY145" s="34">
        <v>30.06</v>
      </c>
      <c r="AZ145" s="34">
        <v>29.82</v>
      </c>
      <c r="BA145" s="32">
        <f t="shared" si="4"/>
        <v>30.009375000000002</v>
      </c>
      <c r="BB145" s="59">
        <f t="shared" si="5"/>
        <v>100</v>
      </c>
    </row>
    <row r="146" spans="1:54" s="31" customFormat="1" x14ac:dyDescent="0.25">
      <c r="A146" s="24">
        <v>174</v>
      </c>
      <c r="B146" s="24" t="s">
        <v>583</v>
      </c>
      <c r="C146" s="24" t="s">
        <v>391</v>
      </c>
      <c r="D146" s="24" t="s">
        <v>171</v>
      </c>
      <c r="E146" s="35">
        <v>34.840000000000003</v>
      </c>
      <c r="F146" s="67"/>
      <c r="G146" s="35">
        <v>33.799999999999997</v>
      </c>
      <c r="H146" s="67"/>
      <c r="I146" s="63"/>
      <c r="J146" s="67"/>
      <c r="K146" s="35">
        <v>31.69</v>
      </c>
      <c r="L146" s="35">
        <v>33.450000000000003</v>
      </c>
      <c r="M146" s="63"/>
      <c r="N146" s="35">
        <v>34.51</v>
      </c>
      <c r="O146" s="35">
        <v>32.65</v>
      </c>
      <c r="P146" s="35">
        <v>32.51</v>
      </c>
      <c r="Q146" s="35">
        <v>33.47</v>
      </c>
      <c r="R146" s="63"/>
      <c r="S146" s="35">
        <v>32.89</v>
      </c>
      <c r="T146" s="63"/>
      <c r="U146" s="67"/>
      <c r="V146" s="77">
        <v>33.86</v>
      </c>
      <c r="W146" s="35">
        <v>32.840000000000003</v>
      </c>
      <c r="X146" s="35">
        <v>32.32</v>
      </c>
      <c r="Y146" s="35">
        <v>33.340000000000003</v>
      </c>
      <c r="Z146" s="35">
        <v>32.81</v>
      </c>
      <c r="AA146" s="35">
        <v>33.43</v>
      </c>
      <c r="AB146" s="35">
        <v>32.71</v>
      </c>
      <c r="AC146" s="77">
        <v>32.96</v>
      </c>
      <c r="AD146" s="35">
        <v>32.119999999999997</v>
      </c>
      <c r="AE146" s="35">
        <v>34.799999999999997</v>
      </c>
      <c r="AF146" s="35">
        <v>33.32</v>
      </c>
      <c r="AG146" s="35">
        <v>32.840000000000003</v>
      </c>
      <c r="AH146" s="35">
        <v>33.26</v>
      </c>
      <c r="AI146" s="35">
        <v>33.25</v>
      </c>
      <c r="AJ146" s="35">
        <v>33.76</v>
      </c>
      <c r="AK146" s="35">
        <v>34.43</v>
      </c>
      <c r="AL146" s="35">
        <v>32.72</v>
      </c>
      <c r="AM146" s="35">
        <v>33.53</v>
      </c>
      <c r="AN146" s="35">
        <v>33.46</v>
      </c>
      <c r="AO146" s="35">
        <v>33.119999999999997</v>
      </c>
      <c r="AP146" s="35">
        <v>33.67</v>
      </c>
      <c r="AQ146" s="35">
        <v>32.04</v>
      </c>
      <c r="AR146" s="35">
        <v>33.32</v>
      </c>
      <c r="AS146" s="35">
        <v>33.6</v>
      </c>
      <c r="AT146" s="35">
        <v>34.15</v>
      </c>
      <c r="AU146" s="35">
        <v>33.61</v>
      </c>
      <c r="AV146" s="35">
        <v>32.14</v>
      </c>
      <c r="AW146" s="35">
        <v>32.61</v>
      </c>
      <c r="AX146" s="35">
        <v>32.44</v>
      </c>
      <c r="AY146" s="35">
        <v>34.479999999999997</v>
      </c>
      <c r="AZ146" s="35">
        <v>33.130000000000003</v>
      </c>
      <c r="BA146" s="32">
        <f t="shared" si="4"/>
        <v>33.247</v>
      </c>
      <c r="BB146" s="59">
        <f t="shared" si="5"/>
        <v>83.333333333333343</v>
      </c>
    </row>
    <row r="147" spans="1:54" s="31" customFormat="1" x14ac:dyDescent="0.25">
      <c r="A147" s="23">
        <v>175</v>
      </c>
      <c r="B147" s="23" t="s">
        <v>584</v>
      </c>
      <c r="C147" s="23" t="s">
        <v>392</v>
      </c>
      <c r="D147" s="23" t="s">
        <v>172</v>
      </c>
      <c r="E147" s="34">
        <v>26.68</v>
      </c>
      <c r="F147" s="34">
        <v>28.55</v>
      </c>
      <c r="G147" s="34">
        <v>27.48</v>
      </c>
      <c r="H147" s="34">
        <v>29.05</v>
      </c>
      <c r="I147" s="34">
        <v>28.81</v>
      </c>
      <c r="J147" s="34">
        <v>29.88</v>
      </c>
      <c r="K147" s="34">
        <v>27.11</v>
      </c>
      <c r="L147" s="34">
        <v>28.72</v>
      </c>
      <c r="M147" s="34">
        <v>28.68</v>
      </c>
      <c r="N147" s="34">
        <v>30.24</v>
      </c>
      <c r="O147" s="34">
        <v>27.77</v>
      </c>
      <c r="P147" s="34">
        <v>27.9</v>
      </c>
      <c r="Q147" s="34">
        <v>27.99</v>
      </c>
      <c r="R147" s="34">
        <v>29.72</v>
      </c>
      <c r="S147" s="34">
        <v>27.53</v>
      </c>
      <c r="T147" s="34">
        <v>29.59</v>
      </c>
      <c r="U147" s="34">
        <v>30.16</v>
      </c>
      <c r="V147" s="78">
        <v>27.05</v>
      </c>
      <c r="W147" s="34">
        <v>27.81</v>
      </c>
      <c r="X147" s="34">
        <v>27.69</v>
      </c>
      <c r="Y147" s="34">
        <v>27.35</v>
      </c>
      <c r="Z147" s="34">
        <v>28</v>
      </c>
      <c r="AA147" s="34">
        <v>29.31</v>
      </c>
      <c r="AB147" s="34">
        <v>28.07</v>
      </c>
      <c r="AC147" s="78">
        <v>26.79</v>
      </c>
      <c r="AD147" s="34">
        <v>27.1</v>
      </c>
      <c r="AE147" s="34">
        <v>30</v>
      </c>
      <c r="AF147" s="34">
        <v>29.02</v>
      </c>
      <c r="AG147" s="34">
        <v>28.29</v>
      </c>
      <c r="AH147" s="34">
        <v>28.51</v>
      </c>
      <c r="AI147" s="34">
        <v>27.6</v>
      </c>
      <c r="AJ147" s="34">
        <v>28.85</v>
      </c>
      <c r="AK147" s="34">
        <v>27.12</v>
      </c>
      <c r="AL147" s="34">
        <v>26.8</v>
      </c>
      <c r="AM147" s="34">
        <v>27.03</v>
      </c>
      <c r="AN147" s="34">
        <v>27.58</v>
      </c>
      <c r="AO147" s="34">
        <v>28.03</v>
      </c>
      <c r="AP147" s="34">
        <v>27.82</v>
      </c>
      <c r="AQ147" s="34">
        <v>26.66</v>
      </c>
      <c r="AR147" s="34">
        <v>26.91</v>
      </c>
      <c r="AS147" s="34">
        <v>27.62</v>
      </c>
      <c r="AT147" s="34">
        <v>27.12</v>
      </c>
      <c r="AU147" s="34">
        <v>28.56</v>
      </c>
      <c r="AV147" s="34">
        <v>27.06</v>
      </c>
      <c r="AW147" s="34">
        <v>26.79</v>
      </c>
      <c r="AX147" s="34">
        <v>27.33</v>
      </c>
      <c r="AY147" s="34">
        <v>27.83</v>
      </c>
      <c r="AZ147" s="34">
        <v>27.45</v>
      </c>
      <c r="BA147" s="32">
        <f t="shared" si="4"/>
        <v>28.021041666666658</v>
      </c>
      <c r="BB147" s="59">
        <f t="shared" si="5"/>
        <v>100</v>
      </c>
    </row>
    <row r="148" spans="1:54" s="31" customFormat="1" x14ac:dyDescent="0.25">
      <c r="A148" s="24">
        <v>176</v>
      </c>
      <c r="B148" s="24" t="s">
        <v>585</v>
      </c>
      <c r="C148" s="24" t="s">
        <v>393</v>
      </c>
      <c r="D148" s="24" t="s">
        <v>173</v>
      </c>
      <c r="E148" s="35">
        <v>25.76</v>
      </c>
      <c r="F148" s="35">
        <v>27.79</v>
      </c>
      <c r="G148" s="35">
        <v>26.83</v>
      </c>
      <c r="H148" s="35">
        <v>27.67</v>
      </c>
      <c r="I148" s="35">
        <v>27.6</v>
      </c>
      <c r="J148" s="35">
        <v>28.66</v>
      </c>
      <c r="K148" s="35">
        <v>25.85</v>
      </c>
      <c r="L148" s="35">
        <v>27.69</v>
      </c>
      <c r="M148" s="35">
        <v>27.67</v>
      </c>
      <c r="N148" s="35">
        <v>28.88</v>
      </c>
      <c r="O148" s="35">
        <v>26.68</v>
      </c>
      <c r="P148" s="35">
        <v>26.73</v>
      </c>
      <c r="Q148" s="35">
        <v>26.92</v>
      </c>
      <c r="R148" s="35">
        <v>28.79</v>
      </c>
      <c r="S148" s="35">
        <v>26.58</v>
      </c>
      <c r="T148" s="35">
        <v>28.55</v>
      </c>
      <c r="U148" s="35">
        <v>29.49</v>
      </c>
      <c r="V148" s="77">
        <v>26.25</v>
      </c>
      <c r="W148" s="35">
        <v>26.57</v>
      </c>
      <c r="X148" s="35">
        <v>26.53</v>
      </c>
      <c r="Y148" s="35">
        <v>26.51</v>
      </c>
      <c r="Z148" s="35">
        <v>26.9</v>
      </c>
      <c r="AA148" s="35">
        <v>28.51</v>
      </c>
      <c r="AB148" s="35">
        <v>27.03</v>
      </c>
      <c r="AC148" s="77">
        <v>25.8</v>
      </c>
      <c r="AD148" s="35">
        <v>26.31</v>
      </c>
      <c r="AE148" s="35">
        <v>28.84</v>
      </c>
      <c r="AF148" s="35">
        <v>27.87</v>
      </c>
      <c r="AG148" s="35">
        <v>27.47</v>
      </c>
      <c r="AH148" s="35">
        <v>27.74</v>
      </c>
      <c r="AI148" s="35">
        <v>26.55</v>
      </c>
      <c r="AJ148" s="35">
        <v>27.73</v>
      </c>
      <c r="AK148" s="35">
        <v>26.66</v>
      </c>
      <c r="AL148" s="35">
        <v>26.03</v>
      </c>
      <c r="AM148" s="35">
        <v>26.44</v>
      </c>
      <c r="AN148" s="35">
        <v>26.89</v>
      </c>
      <c r="AO148" s="35">
        <v>26.97</v>
      </c>
      <c r="AP148" s="35">
        <v>26.97</v>
      </c>
      <c r="AQ148" s="35">
        <v>25.73</v>
      </c>
      <c r="AR148" s="35">
        <v>26.67</v>
      </c>
      <c r="AS148" s="35">
        <v>27.22</v>
      </c>
      <c r="AT148" s="35">
        <v>26.91</v>
      </c>
      <c r="AU148" s="35">
        <v>27.44</v>
      </c>
      <c r="AV148" s="35">
        <v>25.94</v>
      </c>
      <c r="AW148" s="35">
        <v>25.94</v>
      </c>
      <c r="AX148" s="35">
        <v>26.65</v>
      </c>
      <c r="AY148" s="35">
        <v>26.99</v>
      </c>
      <c r="AZ148" s="35">
        <v>26.5</v>
      </c>
      <c r="BA148" s="32">
        <f t="shared" si="4"/>
        <v>27.097916666666674</v>
      </c>
      <c r="BB148" s="59">
        <f t="shared" si="5"/>
        <v>100</v>
      </c>
    </row>
    <row r="149" spans="1:54" s="31" customFormat="1" x14ac:dyDescent="0.25">
      <c r="A149" s="23">
        <v>177</v>
      </c>
      <c r="B149" s="23" t="s">
        <v>586</v>
      </c>
      <c r="C149" s="23" t="s">
        <v>394</v>
      </c>
      <c r="D149" s="23" t="s">
        <v>174</v>
      </c>
      <c r="E149" s="34">
        <v>25.84</v>
      </c>
      <c r="F149" s="34">
        <v>27.46</v>
      </c>
      <c r="G149" s="34">
        <v>26.89</v>
      </c>
      <c r="H149" s="34">
        <v>26.89</v>
      </c>
      <c r="I149" s="34">
        <v>26.57</v>
      </c>
      <c r="J149" s="34">
        <v>27.9</v>
      </c>
      <c r="K149" s="34">
        <v>25.61</v>
      </c>
      <c r="L149" s="34">
        <v>26.78</v>
      </c>
      <c r="M149" s="34">
        <v>27.03</v>
      </c>
      <c r="N149" s="34">
        <v>28.59</v>
      </c>
      <c r="O149" s="34">
        <v>26.2</v>
      </c>
      <c r="P149" s="34">
        <v>26.83</v>
      </c>
      <c r="Q149" s="34">
        <v>26.86</v>
      </c>
      <c r="R149" s="34">
        <v>28.33</v>
      </c>
      <c r="S149" s="34">
        <v>26.72</v>
      </c>
      <c r="T149" s="34">
        <v>27.84</v>
      </c>
      <c r="U149" s="34">
        <v>28.61</v>
      </c>
      <c r="V149" s="78">
        <v>25.94</v>
      </c>
      <c r="W149" s="34">
        <v>26.49</v>
      </c>
      <c r="X149" s="34">
        <v>26.31</v>
      </c>
      <c r="Y149" s="34">
        <v>26.55</v>
      </c>
      <c r="Z149" s="34">
        <v>26.67</v>
      </c>
      <c r="AA149" s="34">
        <v>27.73</v>
      </c>
      <c r="AB149" s="34">
        <v>26.2</v>
      </c>
      <c r="AC149" s="78">
        <v>25.64</v>
      </c>
      <c r="AD149" s="34">
        <v>26.51</v>
      </c>
      <c r="AE149" s="34">
        <v>28.75</v>
      </c>
      <c r="AF149" s="34">
        <v>27.47</v>
      </c>
      <c r="AG149" s="34">
        <v>26.77</v>
      </c>
      <c r="AH149" s="34">
        <v>27.56</v>
      </c>
      <c r="AI149" s="34">
        <v>26.14</v>
      </c>
      <c r="AJ149" s="34">
        <v>27.18</v>
      </c>
      <c r="AK149" s="34">
        <v>26.02</v>
      </c>
      <c r="AL149" s="34">
        <v>25.87</v>
      </c>
      <c r="AM149" s="34">
        <v>26.46</v>
      </c>
      <c r="AN149" s="34">
        <v>26.73</v>
      </c>
      <c r="AO149" s="34">
        <v>26.59</v>
      </c>
      <c r="AP149" s="34">
        <v>25.97</v>
      </c>
      <c r="AQ149" s="34">
        <v>25.23</v>
      </c>
      <c r="AR149" s="34">
        <v>26.27</v>
      </c>
      <c r="AS149" s="34">
        <v>26.72</v>
      </c>
      <c r="AT149" s="34">
        <v>26.82</v>
      </c>
      <c r="AU149" s="34">
        <v>27.25</v>
      </c>
      <c r="AV149" s="34">
        <v>25.69</v>
      </c>
      <c r="AW149" s="34">
        <v>25.8</v>
      </c>
      <c r="AX149" s="34">
        <v>25.26</v>
      </c>
      <c r="AY149" s="34">
        <v>26.66</v>
      </c>
      <c r="AZ149" s="34">
        <v>25.89</v>
      </c>
      <c r="BA149" s="32">
        <f t="shared" si="4"/>
        <v>26.71020833333333</v>
      </c>
      <c r="BB149" s="59">
        <f t="shared" si="5"/>
        <v>100</v>
      </c>
    </row>
    <row r="150" spans="1:54" s="31" customFormat="1" x14ac:dyDescent="0.25">
      <c r="A150" s="23">
        <v>179</v>
      </c>
      <c r="B150" s="23" t="s">
        <v>588</v>
      </c>
      <c r="C150" s="23" t="s">
        <v>396</v>
      </c>
      <c r="D150" s="23" t="s">
        <v>176</v>
      </c>
      <c r="E150" s="34">
        <v>26.49</v>
      </c>
      <c r="F150" s="34">
        <v>29.19</v>
      </c>
      <c r="G150" s="34">
        <v>27.67</v>
      </c>
      <c r="H150" s="34">
        <v>29.11</v>
      </c>
      <c r="I150" s="34">
        <v>28.78</v>
      </c>
      <c r="J150" s="34">
        <v>29.89</v>
      </c>
      <c r="K150" s="34">
        <v>26.58</v>
      </c>
      <c r="L150" s="34">
        <v>28.34</v>
      </c>
      <c r="M150" s="34">
        <v>28.2</v>
      </c>
      <c r="N150" s="34">
        <v>29.8</v>
      </c>
      <c r="O150" s="34">
        <v>27.63</v>
      </c>
      <c r="P150" s="34">
        <v>27.65</v>
      </c>
      <c r="Q150" s="34">
        <v>27.86</v>
      </c>
      <c r="R150" s="34">
        <v>29.83</v>
      </c>
      <c r="S150" s="34">
        <v>27.59</v>
      </c>
      <c r="T150" s="34">
        <v>29.73</v>
      </c>
      <c r="U150" s="34">
        <v>30.31</v>
      </c>
      <c r="V150" s="78">
        <v>28.56</v>
      </c>
      <c r="W150" s="34">
        <v>27.48</v>
      </c>
      <c r="X150" s="34">
        <v>27.25</v>
      </c>
      <c r="Y150" s="34">
        <v>27.5</v>
      </c>
      <c r="Z150" s="34">
        <v>27.62</v>
      </c>
      <c r="AA150" s="34">
        <v>29.13</v>
      </c>
      <c r="AB150" s="34">
        <v>28.03</v>
      </c>
      <c r="AC150" s="78">
        <v>28.32</v>
      </c>
      <c r="AD150" s="34">
        <v>27.46</v>
      </c>
      <c r="AE150" s="34">
        <v>29.57</v>
      </c>
      <c r="AF150" s="34">
        <v>28.73</v>
      </c>
      <c r="AG150" s="34">
        <v>28.53</v>
      </c>
      <c r="AH150" s="34">
        <v>28.8</v>
      </c>
      <c r="AI150" s="34">
        <v>27.34</v>
      </c>
      <c r="AJ150" s="34">
        <v>28.69</v>
      </c>
      <c r="AK150" s="34">
        <v>28.7</v>
      </c>
      <c r="AL150" s="34">
        <v>27</v>
      </c>
      <c r="AM150" s="34">
        <v>27.1</v>
      </c>
      <c r="AN150" s="34">
        <v>27.51</v>
      </c>
      <c r="AO150" s="34">
        <v>27.6</v>
      </c>
      <c r="AP150" s="34">
        <v>27.67</v>
      </c>
      <c r="AQ150" s="34">
        <v>26.27</v>
      </c>
      <c r="AR150" s="34">
        <v>27.73</v>
      </c>
      <c r="AS150" s="34">
        <v>28.1</v>
      </c>
      <c r="AT150" s="34">
        <v>28.23</v>
      </c>
      <c r="AU150" s="34">
        <v>27.82</v>
      </c>
      <c r="AV150" s="34">
        <v>26.59</v>
      </c>
      <c r="AW150" s="34">
        <v>26.81</v>
      </c>
      <c r="AX150" s="34">
        <v>27.05</v>
      </c>
      <c r="AY150" s="34">
        <v>28.02</v>
      </c>
      <c r="AZ150" s="34">
        <v>26.94</v>
      </c>
      <c r="BA150" s="32">
        <f t="shared" si="4"/>
        <v>28.058333333333334</v>
      </c>
      <c r="BB150" s="59">
        <f t="shared" si="5"/>
        <v>100</v>
      </c>
    </row>
    <row r="151" spans="1:54" s="31" customFormat="1" x14ac:dyDescent="0.25">
      <c r="A151" s="24">
        <v>180</v>
      </c>
      <c r="B151" s="24" t="s">
        <v>589</v>
      </c>
      <c r="C151" s="24" t="s">
        <v>397</v>
      </c>
      <c r="D151" s="24" t="s">
        <v>177</v>
      </c>
      <c r="E151" s="35">
        <v>26.3</v>
      </c>
      <c r="F151" s="35">
        <v>27.74</v>
      </c>
      <c r="G151" s="35">
        <v>26.85</v>
      </c>
      <c r="H151" s="35">
        <v>27.84</v>
      </c>
      <c r="I151" s="35">
        <v>27.57</v>
      </c>
      <c r="J151" s="35">
        <v>28.52</v>
      </c>
      <c r="K151" s="35">
        <v>26.14</v>
      </c>
      <c r="L151" s="35">
        <v>27.59</v>
      </c>
      <c r="M151" s="35">
        <v>27.12</v>
      </c>
      <c r="N151" s="35">
        <v>28.61</v>
      </c>
      <c r="O151" s="35">
        <v>26.79</v>
      </c>
      <c r="P151" s="35">
        <v>27.18</v>
      </c>
      <c r="Q151" s="35">
        <v>27.53</v>
      </c>
      <c r="R151" s="35">
        <v>29.07</v>
      </c>
      <c r="S151" s="35">
        <v>26.96</v>
      </c>
      <c r="T151" s="35">
        <v>28.21</v>
      </c>
      <c r="U151" s="35">
        <v>28.85</v>
      </c>
      <c r="V151" s="77">
        <v>26.46</v>
      </c>
      <c r="W151" s="35">
        <v>27.03</v>
      </c>
      <c r="X151" s="35">
        <v>26.95</v>
      </c>
      <c r="Y151" s="35">
        <v>26.65</v>
      </c>
      <c r="Z151" s="35">
        <v>27.25</v>
      </c>
      <c r="AA151" s="35">
        <v>28.83</v>
      </c>
      <c r="AB151" s="35">
        <v>26.98</v>
      </c>
      <c r="AC151" s="77">
        <v>26.51</v>
      </c>
      <c r="AD151" s="35">
        <v>26.7</v>
      </c>
      <c r="AE151" s="35">
        <v>28.98</v>
      </c>
      <c r="AF151" s="35">
        <v>27.74</v>
      </c>
      <c r="AG151" s="35">
        <v>27.19</v>
      </c>
      <c r="AH151" s="35">
        <v>27.75</v>
      </c>
      <c r="AI151" s="35">
        <v>26.77</v>
      </c>
      <c r="AJ151" s="35">
        <v>27.66</v>
      </c>
      <c r="AK151" s="35">
        <v>26.55</v>
      </c>
      <c r="AL151" s="35">
        <v>26.61</v>
      </c>
      <c r="AM151" s="35">
        <v>26.78</v>
      </c>
      <c r="AN151" s="35">
        <v>27.19</v>
      </c>
      <c r="AO151" s="35">
        <v>27.15</v>
      </c>
      <c r="AP151" s="35">
        <v>26.5</v>
      </c>
      <c r="AQ151" s="35">
        <v>25.88</v>
      </c>
      <c r="AR151" s="35">
        <v>26.7</v>
      </c>
      <c r="AS151" s="35">
        <v>26.75</v>
      </c>
      <c r="AT151" s="35">
        <v>27.04</v>
      </c>
      <c r="AU151" s="35">
        <v>28.11</v>
      </c>
      <c r="AV151" s="35">
        <v>26.45</v>
      </c>
      <c r="AW151" s="35">
        <v>26.43</v>
      </c>
      <c r="AX151" s="35">
        <v>25.71</v>
      </c>
      <c r="AY151" s="35">
        <v>27.16</v>
      </c>
      <c r="AZ151" s="35">
        <v>26.19</v>
      </c>
      <c r="BA151" s="32">
        <f t="shared" si="4"/>
        <v>27.198333333333341</v>
      </c>
      <c r="BB151" s="59">
        <f t="shared" si="5"/>
        <v>100</v>
      </c>
    </row>
    <row r="152" spans="1:54" s="31" customFormat="1" x14ac:dyDescent="0.25">
      <c r="A152" s="23">
        <v>181</v>
      </c>
      <c r="B152" s="23" t="s">
        <v>590</v>
      </c>
      <c r="C152" s="23" t="s">
        <v>398</v>
      </c>
      <c r="D152" s="23" t="s">
        <v>178</v>
      </c>
      <c r="E152" s="34">
        <v>24.47</v>
      </c>
      <c r="F152" s="34">
        <v>25.56</v>
      </c>
      <c r="G152" s="34">
        <v>24.75</v>
      </c>
      <c r="H152" s="34">
        <v>25.09</v>
      </c>
      <c r="I152" s="34">
        <v>25.54</v>
      </c>
      <c r="J152" s="34">
        <v>26.46</v>
      </c>
      <c r="K152" s="34">
        <v>24.16</v>
      </c>
      <c r="L152" s="34">
        <v>25.65</v>
      </c>
      <c r="M152" s="34">
        <v>25.83</v>
      </c>
      <c r="N152" s="34">
        <v>26.58</v>
      </c>
      <c r="O152" s="34">
        <v>24.91</v>
      </c>
      <c r="P152" s="34">
        <v>24.92</v>
      </c>
      <c r="Q152" s="34">
        <v>25.64</v>
      </c>
      <c r="R152" s="34">
        <v>26.93</v>
      </c>
      <c r="S152" s="34">
        <v>24.86</v>
      </c>
      <c r="T152" s="34">
        <v>26.05</v>
      </c>
      <c r="U152" s="34">
        <v>27.02</v>
      </c>
      <c r="V152" s="78">
        <v>23.47</v>
      </c>
      <c r="W152" s="34">
        <v>25.07</v>
      </c>
      <c r="X152" s="34">
        <v>24.98</v>
      </c>
      <c r="Y152" s="34">
        <v>24.77</v>
      </c>
      <c r="Z152" s="34">
        <v>24.81</v>
      </c>
      <c r="AA152" s="34">
        <v>26.34</v>
      </c>
      <c r="AB152" s="34">
        <v>24.12</v>
      </c>
      <c r="AC152" s="78">
        <v>22.98</v>
      </c>
      <c r="AD152" s="34">
        <v>24.63</v>
      </c>
      <c r="AE152" s="34">
        <v>27.26</v>
      </c>
      <c r="AF152" s="34">
        <v>25.87</v>
      </c>
      <c r="AG152" s="34">
        <v>25.24</v>
      </c>
      <c r="AH152" s="34">
        <v>25.52</v>
      </c>
      <c r="AI152" s="34">
        <v>24.65</v>
      </c>
      <c r="AJ152" s="34">
        <v>25.94</v>
      </c>
      <c r="AK152" s="34">
        <v>23.94</v>
      </c>
      <c r="AL152" s="34">
        <v>24</v>
      </c>
      <c r="AM152" s="34">
        <v>24.9</v>
      </c>
      <c r="AN152" s="34">
        <v>25.52</v>
      </c>
      <c r="AO152" s="34">
        <v>25.25</v>
      </c>
      <c r="AP152" s="34">
        <v>24.76</v>
      </c>
      <c r="AQ152" s="34">
        <v>23.94</v>
      </c>
      <c r="AR152" s="34">
        <v>24.43</v>
      </c>
      <c r="AS152" s="34">
        <v>25.02</v>
      </c>
      <c r="AT152" s="34">
        <v>24.87</v>
      </c>
      <c r="AU152" s="34">
        <v>26.26</v>
      </c>
      <c r="AV152" s="34">
        <v>24.55</v>
      </c>
      <c r="AW152" s="34">
        <v>23.91</v>
      </c>
      <c r="AX152" s="34">
        <v>24.19</v>
      </c>
      <c r="AY152" s="34">
        <v>24.58</v>
      </c>
      <c r="AZ152" s="34">
        <v>23.98</v>
      </c>
      <c r="BA152" s="32">
        <f t="shared" si="4"/>
        <v>25.086875000000003</v>
      </c>
      <c r="BB152" s="59">
        <f t="shared" si="5"/>
        <v>100</v>
      </c>
    </row>
    <row r="153" spans="1:54" s="31" customFormat="1" x14ac:dyDescent="0.25">
      <c r="A153" s="24">
        <v>182</v>
      </c>
      <c r="B153" s="24" t="s">
        <v>591</v>
      </c>
      <c r="C153" s="24" t="s">
        <v>399</v>
      </c>
      <c r="D153" s="24" t="s">
        <v>179</v>
      </c>
      <c r="E153" s="35">
        <v>31.5</v>
      </c>
      <c r="F153" s="63"/>
      <c r="G153" s="35">
        <v>34.11</v>
      </c>
      <c r="H153" s="63"/>
      <c r="I153" s="35">
        <v>34.67</v>
      </c>
      <c r="J153" s="63"/>
      <c r="K153" s="35">
        <v>32.479999999999997</v>
      </c>
      <c r="L153" s="35">
        <v>34.49</v>
      </c>
      <c r="M153" s="35">
        <v>33.68</v>
      </c>
      <c r="N153" s="35">
        <v>34.69</v>
      </c>
      <c r="O153" s="35">
        <v>34.119999999999997</v>
      </c>
      <c r="P153" s="63"/>
      <c r="Q153" s="35">
        <v>33.6</v>
      </c>
      <c r="R153" s="67"/>
      <c r="S153" s="35">
        <v>33.33</v>
      </c>
      <c r="T153" s="63"/>
      <c r="U153" s="63"/>
      <c r="V153" s="77">
        <v>33.5</v>
      </c>
      <c r="W153" s="35">
        <v>32.83</v>
      </c>
      <c r="X153" s="35">
        <v>33.54</v>
      </c>
      <c r="Y153" s="35">
        <v>33.26</v>
      </c>
      <c r="Z153" s="35">
        <v>33.96</v>
      </c>
      <c r="AA153" s="35">
        <v>34.94</v>
      </c>
      <c r="AB153" s="35">
        <v>34.630000000000003</v>
      </c>
      <c r="AC153" s="77">
        <v>34.61</v>
      </c>
      <c r="AD153" s="35">
        <v>32.26</v>
      </c>
      <c r="AE153" s="63"/>
      <c r="AF153" s="35">
        <v>34.869999999999997</v>
      </c>
      <c r="AG153" s="35">
        <v>33.03</v>
      </c>
      <c r="AH153" s="35">
        <v>33.94</v>
      </c>
      <c r="AI153" s="35">
        <v>33.18</v>
      </c>
      <c r="AJ153" s="35">
        <v>33.340000000000003</v>
      </c>
      <c r="AK153" s="35">
        <v>34.65</v>
      </c>
      <c r="AL153" s="35">
        <v>32.729999999999997</v>
      </c>
      <c r="AM153" s="35">
        <v>31.67</v>
      </c>
      <c r="AN153" s="35">
        <v>32.729999999999997</v>
      </c>
      <c r="AO153" s="35">
        <v>34.21</v>
      </c>
      <c r="AP153" s="35">
        <v>33.07</v>
      </c>
      <c r="AQ153" s="35">
        <v>31.79</v>
      </c>
      <c r="AR153" s="35">
        <v>33.42</v>
      </c>
      <c r="AS153" s="35">
        <v>33.119999999999997</v>
      </c>
      <c r="AT153" s="35">
        <v>34.29</v>
      </c>
      <c r="AU153" s="35">
        <v>34.5</v>
      </c>
      <c r="AV153" s="35">
        <v>33.68</v>
      </c>
      <c r="AW153" s="35">
        <v>33.76</v>
      </c>
      <c r="AX153" s="35">
        <v>34.04</v>
      </c>
      <c r="AY153" s="67"/>
      <c r="AZ153" s="35">
        <v>34.869999999999997</v>
      </c>
      <c r="BA153" s="32">
        <f t="shared" si="4"/>
        <v>33.617692307692309</v>
      </c>
      <c r="BB153" s="59">
        <f t="shared" si="5"/>
        <v>81.25</v>
      </c>
    </row>
    <row r="154" spans="1:54" s="31" customFormat="1" x14ac:dyDescent="0.25">
      <c r="A154" s="23">
        <v>183</v>
      </c>
      <c r="B154" s="23" t="s">
        <v>592</v>
      </c>
      <c r="C154" s="23" t="s">
        <v>400</v>
      </c>
      <c r="D154" s="23" t="s">
        <v>180</v>
      </c>
      <c r="E154" s="34">
        <v>27.16</v>
      </c>
      <c r="F154" s="34">
        <v>28.57</v>
      </c>
      <c r="G154" s="34">
        <v>27.44</v>
      </c>
      <c r="H154" s="34">
        <v>28.8</v>
      </c>
      <c r="I154" s="34">
        <v>28.32</v>
      </c>
      <c r="J154" s="34">
        <v>29.53</v>
      </c>
      <c r="K154" s="34">
        <v>27.07</v>
      </c>
      <c r="L154" s="34">
        <v>27.99</v>
      </c>
      <c r="M154" s="34">
        <v>27.86</v>
      </c>
      <c r="N154" s="34">
        <v>29.25</v>
      </c>
      <c r="O154" s="34">
        <v>27.33</v>
      </c>
      <c r="P154" s="34">
        <v>27.81</v>
      </c>
      <c r="Q154" s="34">
        <v>28.29</v>
      </c>
      <c r="R154" s="34">
        <v>29.58</v>
      </c>
      <c r="S154" s="34">
        <v>27.53</v>
      </c>
      <c r="T154" s="34">
        <v>28.93</v>
      </c>
      <c r="U154" s="34">
        <v>29.69</v>
      </c>
      <c r="V154" s="78">
        <v>27.76</v>
      </c>
      <c r="W154" s="34">
        <v>27.68</v>
      </c>
      <c r="X154" s="34">
        <v>27.79</v>
      </c>
      <c r="Y154" s="34">
        <v>27.5</v>
      </c>
      <c r="Z154" s="34">
        <v>28.25</v>
      </c>
      <c r="AA154" s="34">
        <v>29.79</v>
      </c>
      <c r="AB154" s="34">
        <v>28.14</v>
      </c>
      <c r="AC154" s="78">
        <v>27.87</v>
      </c>
      <c r="AD154" s="34">
        <v>27.49</v>
      </c>
      <c r="AE154" s="34">
        <v>29.96</v>
      </c>
      <c r="AF154" s="34">
        <v>28.63</v>
      </c>
      <c r="AG154" s="34">
        <v>28.04</v>
      </c>
      <c r="AH154" s="34">
        <v>28.78</v>
      </c>
      <c r="AI154" s="34">
        <v>27.45</v>
      </c>
      <c r="AJ154" s="34">
        <v>28.31</v>
      </c>
      <c r="AK154" s="34">
        <v>27.34</v>
      </c>
      <c r="AL154" s="34">
        <v>27.59</v>
      </c>
      <c r="AM154" s="34">
        <v>27.31</v>
      </c>
      <c r="AN154" s="34">
        <v>27.89</v>
      </c>
      <c r="AO154" s="34">
        <v>27.7</v>
      </c>
      <c r="AP154" s="34">
        <v>27.19</v>
      </c>
      <c r="AQ154" s="34">
        <v>26.64</v>
      </c>
      <c r="AR154" s="34">
        <v>27.23</v>
      </c>
      <c r="AS154" s="34">
        <v>27.49</v>
      </c>
      <c r="AT154" s="34">
        <v>27.83</v>
      </c>
      <c r="AU154" s="34">
        <v>28.69</v>
      </c>
      <c r="AV154" s="34">
        <v>27.03</v>
      </c>
      <c r="AW154" s="34">
        <v>26.92</v>
      </c>
      <c r="AX154" s="34">
        <v>26.34</v>
      </c>
      <c r="AY154" s="34">
        <v>28.21</v>
      </c>
      <c r="AZ154" s="34">
        <v>26.87</v>
      </c>
      <c r="BA154" s="32">
        <f t="shared" si="4"/>
        <v>27.976249999999997</v>
      </c>
      <c r="BB154" s="59">
        <f t="shared" si="5"/>
        <v>100</v>
      </c>
    </row>
    <row r="155" spans="1:54" x14ac:dyDescent="0.25">
      <c r="A155" s="24">
        <v>184</v>
      </c>
      <c r="B155" s="24" t="s">
        <v>593</v>
      </c>
      <c r="C155" s="24" t="s">
        <v>401</v>
      </c>
      <c r="D155" s="24" t="s">
        <v>181</v>
      </c>
      <c r="E155" s="35">
        <v>23.69</v>
      </c>
      <c r="F155" s="35">
        <v>25.8</v>
      </c>
      <c r="G155" s="35">
        <v>24.48</v>
      </c>
      <c r="H155" s="35">
        <v>25.73</v>
      </c>
      <c r="I155" s="35">
        <v>25.07</v>
      </c>
      <c r="J155" s="35">
        <v>26.45</v>
      </c>
      <c r="K155" s="35">
        <v>23.75</v>
      </c>
      <c r="L155" s="35">
        <v>25.15</v>
      </c>
      <c r="M155" s="35">
        <v>25.1</v>
      </c>
      <c r="N155" s="35">
        <v>26.64</v>
      </c>
      <c r="O155" s="35">
        <v>24.34</v>
      </c>
      <c r="P155" s="35">
        <v>24.53</v>
      </c>
      <c r="Q155" s="35">
        <v>24.82</v>
      </c>
      <c r="R155" s="35">
        <v>26.74</v>
      </c>
      <c r="S155" s="35">
        <v>24.57</v>
      </c>
      <c r="T155" s="35">
        <v>26.1</v>
      </c>
      <c r="U155" s="35">
        <v>26.97</v>
      </c>
      <c r="V155" s="77">
        <v>24.54</v>
      </c>
      <c r="W155" s="35">
        <v>24.49</v>
      </c>
      <c r="X155" s="35">
        <v>24.6</v>
      </c>
      <c r="Y155" s="35">
        <v>24.56</v>
      </c>
      <c r="Z155" s="35">
        <v>24.92</v>
      </c>
      <c r="AA155" s="35">
        <v>26.34</v>
      </c>
      <c r="AB155" s="35">
        <v>24.82</v>
      </c>
      <c r="AC155" s="77">
        <v>24.32</v>
      </c>
      <c r="AD155" s="35">
        <v>24.22</v>
      </c>
      <c r="AE155" s="35">
        <v>26.62</v>
      </c>
      <c r="AF155" s="35">
        <v>25.49</v>
      </c>
      <c r="AG155" s="35">
        <v>24.97</v>
      </c>
      <c r="AH155" s="35">
        <v>25.49</v>
      </c>
      <c r="AI155" s="35">
        <v>24.09</v>
      </c>
      <c r="AJ155" s="35">
        <v>25</v>
      </c>
      <c r="AK155" s="35">
        <v>24.26</v>
      </c>
      <c r="AL155" s="35">
        <v>23.97</v>
      </c>
      <c r="AM155" s="35">
        <v>24.29</v>
      </c>
      <c r="AN155" s="35">
        <v>24.75</v>
      </c>
      <c r="AO155" s="35">
        <v>24.59</v>
      </c>
      <c r="AP155" s="35">
        <v>24.16</v>
      </c>
      <c r="AQ155" s="35">
        <v>23.28</v>
      </c>
      <c r="AR155" s="35">
        <v>24.42</v>
      </c>
      <c r="AS155" s="35">
        <v>24.71</v>
      </c>
      <c r="AT155" s="35">
        <v>24.87</v>
      </c>
      <c r="AU155" s="35">
        <v>25.33</v>
      </c>
      <c r="AV155" s="35">
        <v>23.75</v>
      </c>
      <c r="AW155" s="35">
        <v>23.96</v>
      </c>
      <c r="AX155" s="35">
        <v>23.97</v>
      </c>
      <c r="AY155" s="35">
        <v>24.98</v>
      </c>
      <c r="AZ155" s="35">
        <v>23.98</v>
      </c>
      <c r="BA155" s="32">
        <f t="shared" si="4"/>
        <v>24.868125000000006</v>
      </c>
      <c r="BB155" s="59">
        <f t="shared" si="5"/>
        <v>100</v>
      </c>
    </row>
    <row r="156" spans="1:54" x14ac:dyDescent="0.25">
      <c r="A156" s="23">
        <v>185</v>
      </c>
      <c r="B156" s="23" t="s">
        <v>594</v>
      </c>
      <c r="C156" s="23" t="s">
        <v>402</v>
      </c>
      <c r="D156" s="23" t="s">
        <v>182</v>
      </c>
      <c r="E156" s="34">
        <v>26.71</v>
      </c>
      <c r="F156" s="34">
        <v>27.6</v>
      </c>
      <c r="G156" s="34">
        <v>26.75</v>
      </c>
      <c r="H156" s="34">
        <v>28.28</v>
      </c>
      <c r="I156" s="34">
        <v>28.34</v>
      </c>
      <c r="J156" s="34">
        <v>29.28</v>
      </c>
      <c r="K156" s="34">
        <v>26.8</v>
      </c>
      <c r="L156" s="34">
        <v>27.28</v>
      </c>
      <c r="M156" s="45">
        <v>27.46</v>
      </c>
      <c r="N156" s="34">
        <v>29.13</v>
      </c>
      <c r="O156" s="34">
        <v>27.75</v>
      </c>
      <c r="P156" s="34">
        <v>27.86</v>
      </c>
      <c r="Q156" s="34">
        <v>28.24</v>
      </c>
      <c r="R156" s="34">
        <v>29.18</v>
      </c>
      <c r="S156" s="34">
        <v>26.81</v>
      </c>
      <c r="T156" s="34">
        <v>28.13</v>
      </c>
      <c r="U156" s="34">
        <v>29.17</v>
      </c>
      <c r="V156" s="78">
        <v>27.19</v>
      </c>
      <c r="W156" s="34">
        <v>28.05</v>
      </c>
      <c r="X156" s="34">
        <v>28.11</v>
      </c>
      <c r="Y156" s="34">
        <v>27.13</v>
      </c>
      <c r="Z156" s="34">
        <v>27.97</v>
      </c>
      <c r="AA156" s="34">
        <v>28.91</v>
      </c>
      <c r="AB156" s="34">
        <v>28.11</v>
      </c>
      <c r="AC156" s="78">
        <v>27.9</v>
      </c>
      <c r="AD156" s="34">
        <v>26.97</v>
      </c>
      <c r="AE156" s="34">
        <v>30.02</v>
      </c>
      <c r="AF156" s="34">
        <v>28.16</v>
      </c>
      <c r="AG156" s="34">
        <v>27.72</v>
      </c>
      <c r="AH156" s="34">
        <v>28.42</v>
      </c>
      <c r="AI156" s="34">
        <v>26.88</v>
      </c>
      <c r="AJ156" s="34">
        <v>28.27</v>
      </c>
      <c r="AK156" s="34">
        <v>27</v>
      </c>
      <c r="AL156" s="34">
        <v>27.07</v>
      </c>
      <c r="AM156" s="34">
        <v>26.68</v>
      </c>
      <c r="AN156" s="34">
        <v>27.65</v>
      </c>
      <c r="AO156" s="34">
        <v>27.74</v>
      </c>
      <c r="AP156" s="34">
        <v>28.07</v>
      </c>
      <c r="AQ156" s="34">
        <v>27.03</v>
      </c>
      <c r="AR156" s="34">
        <v>27.08</v>
      </c>
      <c r="AS156" s="34">
        <v>27.44</v>
      </c>
      <c r="AT156" s="34">
        <v>27.6</v>
      </c>
      <c r="AU156" s="34">
        <v>28.16</v>
      </c>
      <c r="AV156" s="34">
        <v>27.17</v>
      </c>
      <c r="AW156" s="34">
        <v>26.78</v>
      </c>
      <c r="AX156" s="34">
        <v>27.42</v>
      </c>
      <c r="AY156" s="34">
        <v>28.33</v>
      </c>
      <c r="AZ156" s="34">
        <v>26.94</v>
      </c>
      <c r="BA156" s="32">
        <f t="shared" si="4"/>
        <v>27.765416666666667</v>
      </c>
      <c r="BB156" s="59">
        <f t="shared" si="5"/>
        <v>100</v>
      </c>
    </row>
    <row r="157" spans="1:54" x14ac:dyDescent="0.25">
      <c r="A157" s="24">
        <v>186</v>
      </c>
      <c r="B157" s="24" t="s">
        <v>595</v>
      </c>
      <c r="C157" s="24" t="s">
        <v>403</v>
      </c>
      <c r="D157" s="24" t="s">
        <v>183</v>
      </c>
      <c r="E157" s="35">
        <v>31.49</v>
      </c>
      <c r="F157" s="35">
        <v>33.53</v>
      </c>
      <c r="G157" s="35">
        <v>32.200000000000003</v>
      </c>
      <c r="H157" s="35">
        <v>33.659999999999997</v>
      </c>
      <c r="I157" s="35">
        <v>33.43</v>
      </c>
      <c r="J157" s="35">
        <v>33.85</v>
      </c>
      <c r="K157" s="35">
        <v>31.51</v>
      </c>
      <c r="L157" s="35">
        <v>33.54</v>
      </c>
      <c r="M157" s="46">
        <v>32.67</v>
      </c>
      <c r="N157" s="35">
        <v>34.47</v>
      </c>
      <c r="O157" s="35">
        <v>32.119999999999997</v>
      </c>
      <c r="P157" s="35">
        <v>32.69</v>
      </c>
      <c r="Q157" s="35">
        <v>32.08</v>
      </c>
      <c r="R157" s="35">
        <v>34.35</v>
      </c>
      <c r="S157" s="35">
        <v>31.73</v>
      </c>
      <c r="T157" s="35">
        <v>33.619999999999997</v>
      </c>
      <c r="U157" s="42"/>
      <c r="V157" s="77">
        <v>32.35</v>
      </c>
      <c r="W157" s="35">
        <v>32.06</v>
      </c>
      <c r="X157" s="35">
        <v>32.46</v>
      </c>
      <c r="Y157" s="35">
        <v>31.59</v>
      </c>
      <c r="Z157" s="35">
        <v>32.520000000000003</v>
      </c>
      <c r="AA157" s="35">
        <v>34.44</v>
      </c>
      <c r="AB157" s="35">
        <v>32.72</v>
      </c>
      <c r="AC157" s="77">
        <v>32.93</v>
      </c>
      <c r="AD157" s="35">
        <v>32.14</v>
      </c>
      <c r="AE157" s="35">
        <v>34.57</v>
      </c>
      <c r="AF157" s="35">
        <v>33.44</v>
      </c>
      <c r="AG157" s="35">
        <v>32.979999999999997</v>
      </c>
      <c r="AH157" s="35">
        <v>33.729999999999997</v>
      </c>
      <c r="AI157" s="35">
        <v>31.55</v>
      </c>
      <c r="AJ157" s="35">
        <v>33.15</v>
      </c>
      <c r="AK157" s="35">
        <v>32.46</v>
      </c>
      <c r="AL157" s="35">
        <v>31.89</v>
      </c>
      <c r="AM157" s="35">
        <v>31.59</v>
      </c>
      <c r="AN157" s="35">
        <v>32.01</v>
      </c>
      <c r="AO157" s="35">
        <v>32.17</v>
      </c>
      <c r="AP157" s="35">
        <v>32.619999999999997</v>
      </c>
      <c r="AQ157" s="35">
        <v>31.16</v>
      </c>
      <c r="AR157" s="35">
        <v>31.82</v>
      </c>
      <c r="AS157" s="35">
        <v>32.590000000000003</v>
      </c>
      <c r="AT157" s="35">
        <v>32.47</v>
      </c>
      <c r="AU157" s="35">
        <v>32.18</v>
      </c>
      <c r="AV157" s="35">
        <v>30.92</v>
      </c>
      <c r="AW157" s="35">
        <v>31.08</v>
      </c>
      <c r="AX157" s="35">
        <v>31.94</v>
      </c>
      <c r="AY157" s="35">
        <v>32.840000000000003</v>
      </c>
      <c r="AZ157" s="35">
        <v>31.81</v>
      </c>
      <c r="BA157" s="32">
        <f t="shared" si="4"/>
        <v>32.577021276595744</v>
      </c>
      <c r="BB157" s="59">
        <f t="shared" si="5"/>
        <v>97.916666666666657</v>
      </c>
    </row>
    <row r="158" spans="1:54" x14ac:dyDescent="0.25">
      <c r="A158" s="23">
        <v>187</v>
      </c>
      <c r="B158" s="23" t="s">
        <v>596</v>
      </c>
      <c r="C158" s="23" t="s">
        <v>404</v>
      </c>
      <c r="D158" s="23" t="s">
        <v>184</v>
      </c>
      <c r="E158" s="34">
        <v>26.77</v>
      </c>
      <c r="F158" s="34">
        <v>29.05</v>
      </c>
      <c r="G158" s="34">
        <v>27.99</v>
      </c>
      <c r="H158" s="34">
        <v>29.53</v>
      </c>
      <c r="I158" s="34">
        <v>28.91</v>
      </c>
      <c r="J158" s="34">
        <v>30.28</v>
      </c>
      <c r="K158" s="34">
        <v>27.02</v>
      </c>
      <c r="L158" s="34">
        <v>29.23</v>
      </c>
      <c r="M158" s="45">
        <v>29.02</v>
      </c>
      <c r="N158" s="34">
        <v>30.04</v>
      </c>
      <c r="O158" s="34">
        <v>27.92</v>
      </c>
      <c r="P158" s="34">
        <v>28.1</v>
      </c>
      <c r="Q158" s="34">
        <v>27.9</v>
      </c>
      <c r="R158" s="34">
        <v>29.88</v>
      </c>
      <c r="S158" s="34">
        <v>27.65</v>
      </c>
      <c r="T158" s="34">
        <v>30.04</v>
      </c>
      <c r="U158" s="34">
        <v>30.73</v>
      </c>
      <c r="V158" s="78">
        <v>28.17</v>
      </c>
      <c r="W158" s="34">
        <v>27.85</v>
      </c>
      <c r="X158" s="34">
        <v>27.85</v>
      </c>
      <c r="Y158" s="34">
        <v>27.78</v>
      </c>
      <c r="Z158" s="34">
        <v>28.28</v>
      </c>
      <c r="AA158" s="34">
        <v>29.86</v>
      </c>
      <c r="AB158" s="34">
        <v>28.57</v>
      </c>
      <c r="AC158" s="78">
        <v>28.15</v>
      </c>
      <c r="AD158" s="34">
        <v>27.6</v>
      </c>
      <c r="AE158" s="34">
        <v>29.81</v>
      </c>
      <c r="AF158" s="34">
        <v>29.41</v>
      </c>
      <c r="AG158" s="34">
        <v>29.03</v>
      </c>
      <c r="AH158" s="34">
        <v>29.08</v>
      </c>
      <c r="AI158" s="34">
        <v>27.74</v>
      </c>
      <c r="AJ158" s="34">
        <v>29.09</v>
      </c>
      <c r="AK158" s="34">
        <v>29.94</v>
      </c>
      <c r="AL158" s="34">
        <v>27.23</v>
      </c>
      <c r="AM158" s="34">
        <v>27.31</v>
      </c>
      <c r="AN158" s="34">
        <v>27.77</v>
      </c>
      <c r="AO158" s="34">
        <v>28.03</v>
      </c>
      <c r="AP158" s="34">
        <v>28.18</v>
      </c>
      <c r="AQ158" s="34">
        <v>26.78</v>
      </c>
      <c r="AR158" s="34">
        <v>27.87</v>
      </c>
      <c r="AS158" s="34">
        <v>28.6</v>
      </c>
      <c r="AT158" s="34">
        <v>28.19</v>
      </c>
      <c r="AU158" s="34">
        <v>28.46</v>
      </c>
      <c r="AV158" s="34">
        <v>26.92</v>
      </c>
      <c r="AW158" s="34">
        <v>27.08</v>
      </c>
      <c r="AX158" s="34">
        <v>27.81</v>
      </c>
      <c r="AY158" s="34">
        <v>28.5</v>
      </c>
      <c r="AZ158" s="34">
        <v>27.84</v>
      </c>
      <c r="BA158" s="32">
        <f t="shared" si="4"/>
        <v>28.434166666666666</v>
      </c>
      <c r="BB158" s="59">
        <f t="shared" si="5"/>
        <v>100</v>
      </c>
    </row>
    <row r="159" spans="1:54" x14ac:dyDescent="0.25">
      <c r="A159" s="24">
        <v>188</v>
      </c>
      <c r="B159" s="24" t="s">
        <v>597</v>
      </c>
      <c r="C159" s="24" t="s">
        <v>405</v>
      </c>
      <c r="D159" s="24" t="s">
        <v>185</v>
      </c>
      <c r="E159" s="35"/>
      <c r="F159" s="67"/>
      <c r="G159" s="35">
        <v>34.020000000000003</v>
      </c>
      <c r="H159" s="63"/>
      <c r="I159" s="63"/>
      <c r="J159" s="35"/>
      <c r="K159" s="35">
        <v>33.28</v>
      </c>
      <c r="L159" s="35">
        <v>33.74</v>
      </c>
      <c r="M159" s="35"/>
      <c r="N159" s="63"/>
      <c r="O159" s="35">
        <v>33.15</v>
      </c>
      <c r="P159" s="35">
        <v>33.74</v>
      </c>
      <c r="Q159" s="35">
        <v>33.99</v>
      </c>
      <c r="R159" s="67"/>
      <c r="S159" s="35">
        <v>34.119999999999997</v>
      </c>
      <c r="T159" s="63"/>
      <c r="U159" s="67"/>
      <c r="V159" s="82"/>
      <c r="W159" s="35">
        <v>34.229999999999997</v>
      </c>
      <c r="X159" s="35">
        <v>33.700000000000003</v>
      </c>
      <c r="Y159" s="35">
        <v>33.75</v>
      </c>
      <c r="Z159" s="35">
        <v>33.32</v>
      </c>
      <c r="AA159" s="35">
        <v>33.97</v>
      </c>
      <c r="AB159" s="35">
        <v>33.94</v>
      </c>
      <c r="AC159" s="77">
        <v>33.61</v>
      </c>
      <c r="AD159" s="35">
        <v>32.299999999999997</v>
      </c>
      <c r="AE159" s="35">
        <v>34.590000000000003</v>
      </c>
      <c r="AF159" s="35">
        <v>34.43</v>
      </c>
      <c r="AG159" s="35">
        <v>33.53</v>
      </c>
      <c r="AH159" s="35">
        <v>34.26</v>
      </c>
      <c r="AI159" s="35">
        <v>32.94</v>
      </c>
      <c r="AJ159" s="35">
        <v>33.99</v>
      </c>
      <c r="AK159" s="35">
        <v>33.700000000000003</v>
      </c>
      <c r="AL159" s="35">
        <v>33.549999999999997</v>
      </c>
      <c r="AM159" s="35">
        <v>33.75</v>
      </c>
      <c r="AN159" s="35">
        <v>33.42</v>
      </c>
      <c r="AO159" s="35">
        <v>34.49</v>
      </c>
      <c r="AP159" s="35">
        <v>33.6</v>
      </c>
      <c r="AQ159" s="35">
        <v>32.76</v>
      </c>
      <c r="AR159" s="35">
        <v>32.54</v>
      </c>
      <c r="AS159" s="35">
        <v>34.07</v>
      </c>
      <c r="AT159" s="35">
        <v>33.44</v>
      </c>
      <c r="AU159" s="35">
        <v>33.82</v>
      </c>
      <c r="AV159" s="35">
        <v>32.25</v>
      </c>
      <c r="AW159" s="35">
        <v>32.75</v>
      </c>
      <c r="AX159" s="35">
        <v>33.049999999999997</v>
      </c>
      <c r="AY159" s="35">
        <v>33.909999999999997</v>
      </c>
      <c r="AZ159" s="35">
        <v>33.67</v>
      </c>
      <c r="BA159" s="32">
        <f t="shared" si="4"/>
        <v>33.604594594594595</v>
      </c>
      <c r="BB159" s="59">
        <f t="shared" si="5"/>
        <v>77.083333333333343</v>
      </c>
    </row>
    <row r="160" spans="1:54" x14ac:dyDescent="0.25">
      <c r="A160" s="23">
        <v>189</v>
      </c>
      <c r="B160" s="23" t="s">
        <v>598</v>
      </c>
      <c r="C160" s="23" t="s">
        <v>406</v>
      </c>
      <c r="D160" s="23" t="s">
        <v>186</v>
      </c>
      <c r="E160" s="34"/>
      <c r="F160" s="34">
        <v>27.72</v>
      </c>
      <c r="G160" s="34">
        <v>26.46</v>
      </c>
      <c r="H160" s="34">
        <v>27.83</v>
      </c>
      <c r="I160" s="34">
        <v>27.08</v>
      </c>
      <c r="J160" s="45">
        <v>28.47</v>
      </c>
      <c r="K160" s="34">
        <v>25.71</v>
      </c>
      <c r="L160" s="34">
        <v>26.78</v>
      </c>
      <c r="M160" s="34"/>
      <c r="N160" s="34">
        <v>28.29</v>
      </c>
      <c r="O160" s="34">
        <v>26.23</v>
      </c>
      <c r="P160" s="34">
        <v>26.22</v>
      </c>
      <c r="Q160" s="34">
        <v>26.44</v>
      </c>
      <c r="R160" s="34">
        <v>28.26</v>
      </c>
      <c r="S160" s="34">
        <v>26.05</v>
      </c>
      <c r="T160" s="34">
        <v>28.51</v>
      </c>
      <c r="U160" s="34">
        <v>29.01</v>
      </c>
      <c r="V160" s="78">
        <v>27.08</v>
      </c>
      <c r="W160" s="34">
        <v>26.18</v>
      </c>
      <c r="X160" s="34">
        <v>26.27</v>
      </c>
      <c r="Y160" s="34">
        <v>26.19</v>
      </c>
      <c r="Z160" s="34">
        <v>26.69</v>
      </c>
      <c r="AA160" s="34">
        <v>27.9</v>
      </c>
      <c r="AB160" s="34">
        <v>26.93</v>
      </c>
      <c r="AC160" s="78">
        <v>26.66</v>
      </c>
      <c r="AD160" s="34">
        <v>25.95</v>
      </c>
      <c r="AE160" s="34">
        <v>28.26</v>
      </c>
      <c r="AF160" s="34">
        <v>27.24</v>
      </c>
      <c r="AG160" s="34">
        <v>26.94</v>
      </c>
      <c r="AH160" s="34">
        <v>27.53</v>
      </c>
      <c r="AI160" s="34">
        <v>25.88</v>
      </c>
      <c r="AJ160" s="34">
        <v>27.04</v>
      </c>
      <c r="AK160" s="34">
        <v>26.59</v>
      </c>
      <c r="AL160" s="34">
        <v>25.82</v>
      </c>
      <c r="AM160" s="42"/>
      <c r="AN160" s="42"/>
      <c r="AO160" s="42"/>
      <c r="AP160" s="34">
        <v>26.31</v>
      </c>
      <c r="AQ160" s="42"/>
      <c r="AR160" s="42"/>
      <c r="AS160" s="34">
        <v>26.8</v>
      </c>
      <c r="AT160" s="34">
        <v>27.02</v>
      </c>
      <c r="AU160" s="34">
        <v>26.81</v>
      </c>
      <c r="AV160" s="34">
        <v>25.59</v>
      </c>
      <c r="AW160" s="34">
        <v>25.6</v>
      </c>
      <c r="AX160" s="34">
        <v>25.83</v>
      </c>
      <c r="AY160" s="34">
        <v>26.83</v>
      </c>
      <c r="AZ160" s="42"/>
      <c r="BA160" s="32">
        <f t="shared" si="4"/>
        <v>26.874999999999993</v>
      </c>
      <c r="BB160" s="59">
        <f t="shared" si="5"/>
        <v>83.333333333333343</v>
      </c>
    </row>
    <row r="161" spans="1:54" x14ac:dyDescent="0.25">
      <c r="A161" s="24">
        <v>190</v>
      </c>
      <c r="B161" s="24" t="s">
        <v>599</v>
      </c>
      <c r="C161" s="24" t="s">
        <v>407</v>
      </c>
      <c r="D161" s="24" t="s">
        <v>187</v>
      </c>
      <c r="E161" s="35"/>
      <c r="F161" s="35">
        <v>32.03</v>
      </c>
      <c r="G161" s="35">
        <v>31.65</v>
      </c>
      <c r="H161" s="35">
        <v>32.21</v>
      </c>
      <c r="I161" s="35">
        <v>31.75</v>
      </c>
      <c r="J161" s="46">
        <v>32.840000000000003</v>
      </c>
      <c r="K161" s="35">
        <v>31.45</v>
      </c>
      <c r="L161" s="35">
        <v>32.33</v>
      </c>
      <c r="M161" s="35"/>
      <c r="N161" s="35">
        <v>33.18</v>
      </c>
      <c r="O161" s="35">
        <v>31.43</v>
      </c>
      <c r="P161" s="35">
        <v>32.14</v>
      </c>
      <c r="Q161" s="35">
        <v>32.590000000000003</v>
      </c>
      <c r="R161" s="35">
        <v>32.69</v>
      </c>
      <c r="S161" s="35">
        <v>31.97</v>
      </c>
      <c r="T161" s="35">
        <v>32.86</v>
      </c>
      <c r="U161" s="35">
        <v>33.729999999999997</v>
      </c>
      <c r="V161" s="77">
        <v>30.98</v>
      </c>
      <c r="W161" s="35">
        <v>32.549999999999997</v>
      </c>
      <c r="X161" s="35">
        <v>32.700000000000003</v>
      </c>
      <c r="Y161" s="42"/>
      <c r="Z161" s="35">
        <v>32.159999999999997</v>
      </c>
      <c r="AA161" s="35">
        <v>32.1</v>
      </c>
      <c r="AB161" s="35">
        <v>31.28</v>
      </c>
      <c r="AC161" s="77">
        <v>30.81</v>
      </c>
      <c r="AD161" s="35">
        <v>31.73</v>
      </c>
      <c r="AE161" s="35">
        <v>33.11</v>
      </c>
      <c r="AF161" s="35">
        <v>32.29</v>
      </c>
      <c r="AG161" s="35">
        <v>31.94</v>
      </c>
      <c r="AH161" s="35">
        <v>32.92</v>
      </c>
      <c r="AI161" s="35">
        <v>32.42</v>
      </c>
      <c r="AJ161" s="35">
        <v>32.659999999999997</v>
      </c>
      <c r="AK161" s="35">
        <v>31.73</v>
      </c>
      <c r="AL161" s="35">
        <v>31.27</v>
      </c>
      <c r="AM161" s="35">
        <v>31.68</v>
      </c>
      <c r="AN161" s="35">
        <v>32.01</v>
      </c>
      <c r="AO161" s="35">
        <v>31.63</v>
      </c>
      <c r="AP161" s="35">
        <v>31.72</v>
      </c>
      <c r="AQ161" s="35">
        <v>31.47</v>
      </c>
      <c r="AR161" s="35">
        <v>31.82</v>
      </c>
      <c r="AS161" s="35">
        <v>32.14</v>
      </c>
      <c r="AT161" s="35">
        <v>31.54</v>
      </c>
      <c r="AU161" s="35">
        <v>31.91</v>
      </c>
      <c r="AV161" s="35">
        <v>31.67</v>
      </c>
      <c r="AW161" s="35">
        <v>31.66</v>
      </c>
      <c r="AX161" s="35">
        <v>31.77</v>
      </c>
      <c r="AY161" s="35">
        <v>31.49</v>
      </c>
      <c r="AZ161" s="35">
        <v>32.130000000000003</v>
      </c>
      <c r="BA161" s="32">
        <f t="shared" si="4"/>
        <v>32.047555555555562</v>
      </c>
      <c r="BB161" s="59">
        <f t="shared" si="5"/>
        <v>93.75</v>
      </c>
    </row>
    <row r="162" spans="1:54" s="51" customFormat="1" x14ac:dyDescent="0.25">
      <c r="A162" s="27">
        <v>192</v>
      </c>
      <c r="B162" s="27" t="s">
        <v>601</v>
      </c>
      <c r="C162" s="27" t="s">
        <v>409</v>
      </c>
      <c r="D162" s="27" t="s">
        <v>188</v>
      </c>
      <c r="E162" s="44"/>
      <c r="F162" s="65"/>
      <c r="G162" s="44">
        <v>33.53</v>
      </c>
      <c r="H162" s="44">
        <v>34.74</v>
      </c>
      <c r="I162" s="44">
        <v>34.15</v>
      </c>
      <c r="J162" s="66"/>
      <c r="K162" s="44">
        <v>30.54</v>
      </c>
      <c r="L162" s="44">
        <v>32.19</v>
      </c>
      <c r="M162" s="44"/>
      <c r="N162" s="44">
        <v>34.9</v>
      </c>
      <c r="O162" s="44">
        <v>31.61</v>
      </c>
      <c r="P162" s="44">
        <v>31.75</v>
      </c>
      <c r="Q162" s="44">
        <v>31.63</v>
      </c>
      <c r="R162" s="44">
        <v>33.6</v>
      </c>
      <c r="S162" s="44">
        <v>31.54</v>
      </c>
      <c r="T162" s="44">
        <v>33.950000000000003</v>
      </c>
      <c r="U162" s="44">
        <v>34.82</v>
      </c>
      <c r="V162" s="83">
        <v>32.950000000000003</v>
      </c>
      <c r="W162" s="44">
        <v>31.81</v>
      </c>
      <c r="X162" s="44">
        <v>31.6</v>
      </c>
      <c r="Y162" s="44">
        <v>31.45</v>
      </c>
      <c r="Z162" s="44">
        <v>31.46</v>
      </c>
      <c r="AA162" s="44">
        <v>32.630000000000003</v>
      </c>
      <c r="AB162" s="44">
        <v>31.7</v>
      </c>
      <c r="AC162" s="83">
        <v>30.91</v>
      </c>
      <c r="AD162" s="44">
        <v>30.07</v>
      </c>
      <c r="AE162" s="44">
        <v>32.770000000000003</v>
      </c>
      <c r="AF162" s="44">
        <v>32.03</v>
      </c>
      <c r="AG162" s="44">
        <v>31.28</v>
      </c>
      <c r="AH162" s="44">
        <v>31.84</v>
      </c>
      <c r="AI162" s="44">
        <v>30.71</v>
      </c>
      <c r="AJ162" s="44">
        <v>32</v>
      </c>
      <c r="AK162" s="44">
        <v>32.200000000000003</v>
      </c>
      <c r="AL162" s="44">
        <v>31.51</v>
      </c>
      <c r="AM162" s="44">
        <v>31.07</v>
      </c>
      <c r="AN162" s="44">
        <v>31.89</v>
      </c>
      <c r="AO162" s="44">
        <v>31.72</v>
      </c>
      <c r="AP162" s="44">
        <v>32.729999999999997</v>
      </c>
      <c r="AQ162" s="44">
        <v>30.42</v>
      </c>
      <c r="AR162" s="44">
        <v>31.16</v>
      </c>
      <c r="AS162" s="44">
        <v>31.8</v>
      </c>
      <c r="AT162" s="44">
        <v>31.87</v>
      </c>
      <c r="AU162" s="44">
        <v>32.67</v>
      </c>
      <c r="AV162" s="44">
        <v>30.68</v>
      </c>
      <c r="AW162" s="44">
        <v>31.47</v>
      </c>
      <c r="AX162" s="44">
        <v>31.03</v>
      </c>
      <c r="AY162" s="44">
        <v>32.51</v>
      </c>
      <c r="AZ162" s="44">
        <v>31.1</v>
      </c>
      <c r="BA162" s="32">
        <f t="shared" si="4"/>
        <v>32.045227272727281</v>
      </c>
      <c r="BB162" s="59">
        <f t="shared" si="5"/>
        <v>91.666666666666657</v>
      </c>
    </row>
    <row r="163" spans="1:54" s="51" customFormat="1" x14ac:dyDescent="0.25">
      <c r="A163" s="27"/>
      <c r="B163" s="27"/>
      <c r="C163" s="27"/>
      <c r="D163" s="27"/>
      <c r="E163" s="44"/>
      <c r="F163" s="44"/>
      <c r="G163" s="44"/>
      <c r="H163" s="44"/>
      <c r="I163" s="44"/>
      <c r="J163" s="50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  <c r="AR163" s="44"/>
      <c r="AS163" s="44"/>
      <c r="AT163" s="44"/>
      <c r="AU163" s="44"/>
      <c r="AV163" s="44"/>
      <c r="AW163" s="44"/>
      <c r="AX163" s="44"/>
      <c r="AY163" s="44"/>
      <c r="AZ163" s="44"/>
      <c r="BA163" s="32"/>
      <c r="BB163" s="36"/>
    </row>
    <row r="164" spans="1:54" x14ac:dyDescent="0.25">
      <c r="BA164" s="31" t="s">
        <v>685</v>
      </c>
      <c r="BB164" s="31" t="s">
        <v>686</v>
      </c>
    </row>
    <row r="165" spans="1:54" x14ac:dyDescent="0.25">
      <c r="D165" s="10" t="s">
        <v>684</v>
      </c>
      <c r="E165" s="52">
        <v>18.959944594897475</v>
      </c>
      <c r="F165" s="52">
        <v>18.95153442654097</v>
      </c>
      <c r="G165" s="52">
        <v>18.553269854197339</v>
      </c>
      <c r="H165" s="52">
        <v>18.813310587513531</v>
      </c>
      <c r="I165" s="52">
        <v>18.928299438080526</v>
      </c>
      <c r="J165" s="52">
        <v>18.883298278057978</v>
      </c>
      <c r="K165" s="52">
        <v>18.966598360129126</v>
      </c>
      <c r="L165" s="52">
        <v>18.988231090248288</v>
      </c>
      <c r="M165" s="52">
        <v>18.754394384410826</v>
      </c>
      <c r="N165" s="52">
        <v>18.661659151451801</v>
      </c>
      <c r="O165" s="52">
        <v>18.954962358843552</v>
      </c>
      <c r="P165" s="52">
        <v>19.036619637514587</v>
      </c>
      <c r="Q165" s="52">
        <v>18.964945663109308</v>
      </c>
      <c r="R165" s="52">
        <v>18.998270561755319</v>
      </c>
      <c r="S165" s="52">
        <v>18.899971733580472</v>
      </c>
      <c r="T165" s="52">
        <v>18.954966804068501</v>
      </c>
      <c r="U165" s="52">
        <v>18.94992067827571</v>
      </c>
      <c r="V165" s="52">
        <v>19.016598504663907</v>
      </c>
      <c r="W165" s="52">
        <v>18.913281603476317</v>
      </c>
      <c r="X165" s="52">
        <v>18.993273945249687</v>
      </c>
      <c r="Y165" s="52">
        <v>18.579970415605754</v>
      </c>
      <c r="Z165" s="52">
        <v>18.614976032408901</v>
      </c>
      <c r="AA165" s="52">
        <v>18.754958366152159</v>
      </c>
      <c r="AB165" s="52">
        <v>18.758282329660446</v>
      </c>
      <c r="AC165" s="52">
        <v>18.9447483253123</v>
      </c>
      <c r="AD165" s="52">
        <v>18.956615929775865</v>
      </c>
      <c r="AE165" s="52">
        <v>19.063312641508556</v>
      </c>
      <c r="AF165" s="52">
        <v>18.861622987510216</v>
      </c>
      <c r="AG165" s="52">
        <v>18.886650181896545</v>
      </c>
      <c r="AH165" s="52">
        <v>18.9082800669667</v>
      </c>
      <c r="AI165" s="52">
        <v>18.839939858141442</v>
      </c>
      <c r="AJ165" s="52">
        <v>18.923272765020837</v>
      </c>
      <c r="AK165" s="52">
        <v>18.7848654037352</v>
      </c>
      <c r="AL165" s="52">
        <v>18.814867338152734</v>
      </c>
      <c r="AM165" s="52">
        <v>18.644702530057355</v>
      </c>
      <c r="AN165" s="52">
        <v>18.619824544086899</v>
      </c>
      <c r="AO165" s="52">
        <v>18.576635549052497</v>
      </c>
      <c r="AP165" s="52">
        <v>18.539900968374852</v>
      </c>
      <c r="AQ165" s="52">
        <v>18.391854117497282</v>
      </c>
      <c r="AR165" s="52">
        <v>18.444341403876098</v>
      </c>
      <c r="AS165" s="52">
        <v>18.268263604708995</v>
      </c>
      <c r="AT165" s="52">
        <v>18.413302800174939</v>
      </c>
      <c r="AU165" s="52">
        <v>18.356540946357299</v>
      </c>
      <c r="AV165" s="52">
        <v>18.386373708067271</v>
      </c>
      <c r="AW165" s="52">
        <v>18.536646290742059</v>
      </c>
      <c r="AX165" s="52">
        <v>18.556568969908884</v>
      </c>
      <c r="AY165" s="52">
        <v>18.524959715664018</v>
      </c>
      <c r="AZ165" s="52">
        <v>18.576611325042069</v>
      </c>
      <c r="BA165" s="32">
        <f>STDEV(E165:AZ165)</f>
        <v>0.21724605541689945</v>
      </c>
      <c r="BB165" s="32">
        <f>(BA165/AVERAGE(E165:AZ165))*100</f>
        <v>1.1577808427934477</v>
      </c>
    </row>
    <row r="166" spans="1:54" x14ac:dyDescent="0.25">
      <c r="D166" s="11" t="s">
        <v>19</v>
      </c>
      <c r="E166" s="53">
        <v>18</v>
      </c>
      <c r="F166" s="53">
        <v>18.75</v>
      </c>
      <c r="G166" s="53">
        <v>17.3</v>
      </c>
      <c r="H166" s="53">
        <v>19.02</v>
      </c>
      <c r="I166" s="53">
        <v>19.440000000000001</v>
      </c>
      <c r="J166" s="53">
        <v>19.649999999999999</v>
      </c>
      <c r="K166" s="53">
        <v>17.86</v>
      </c>
      <c r="L166" s="53">
        <v>19.12</v>
      </c>
      <c r="M166" s="53">
        <v>18.5</v>
      </c>
      <c r="N166" s="53">
        <v>19.97</v>
      </c>
      <c r="O166" s="53">
        <v>18.52</v>
      </c>
      <c r="P166" s="53">
        <v>18.45</v>
      </c>
      <c r="Q166" s="53">
        <v>18.96</v>
      </c>
      <c r="R166" s="53">
        <v>20.47</v>
      </c>
      <c r="S166" s="53">
        <v>18.09</v>
      </c>
      <c r="T166" s="53">
        <v>19.45</v>
      </c>
      <c r="U166" s="53">
        <v>20.55</v>
      </c>
      <c r="V166" s="53">
        <v>18.66</v>
      </c>
      <c r="W166" s="53">
        <v>18.68</v>
      </c>
      <c r="X166" s="53">
        <v>18.73</v>
      </c>
      <c r="Y166" s="53">
        <v>18.2</v>
      </c>
      <c r="Z166" s="53">
        <v>18.53</v>
      </c>
      <c r="AA166" s="53">
        <v>20.11</v>
      </c>
      <c r="AB166" s="53">
        <v>18.95</v>
      </c>
      <c r="AC166" s="53">
        <v>18.52</v>
      </c>
      <c r="AD166" s="53">
        <v>17.899999999999999</v>
      </c>
      <c r="AE166" s="53">
        <v>20.57</v>
      </c>
      <c r="AF166" s="53">
        <v>18.75</v>
      </c>
      <c r="AG166" s="53">
        <v>18.86</v>
      </c>
      <c r="AH166" s="53">
        <v>19.149999999999999</v>
      </c>
      <c r="AI166" s="53">
        <v>18.149999999999999</v>
      </c>
      <c r="AJ166" s="53">
        <v>19.260000000000002</v>
      </c>
      <c r="AK166" s="53">
        <v>17.97</v>
      </c>
      <c r="AL166" s="53">
        <v>18.46</v>
      </c>
      <c r="AM166" s="53">
        <v>18.32</v>
      </c>
      <c r="AN166" s="53">
        <v>18.670000000000002</v>
      </c>
      <c r="AO166" s="53">
        <v>18.170000000000002</v>
      </c>
      <c r="AP166" s="53">
        <v>17.91</v>
      </c>
      <c r="AQ166" s="53">
        <v>17.440000000000001</v>
      </c>
      <c r="AR166" s="53">
        <v>17.420000000000002</v>
      </c>
      <c r="AS166" s="53">
        <v>17.61</v>
      </c>
      <c r="AT166" s="53">
        <v>17.850000000000001</v>
      </c>
      <c r="AU166" s="53">
        <v>19.46</v>
      </c>
      <c r="AV166" s="53">
        <v>17.989999999999998</v>
      </c>
      <c r="AW166" s="53">
        <v>18.079999999999998</v>
      </c>
      <c r="AX166" s="53">
        <v>17.68</v>
      </c>
      <c r="AY166" s="53">
        <v>18.87</v>
      </c>
      <c r="AZ166" s="53">
        <v>17.489999999999998</v>
      </c>
      <c r="BA166" s="32">
        <f t="shared" ref="BA166:BA169" si="6">STDEV(E166:AZ166)</f>
        <v>0.82666699732606064</v>
      </c>
      <c r="BB166" s="32">
        <f t="shared" ref="BB166:BB169" si="7">(BA166/AVERAGE(E166:AZ166))*100</f>
        <v>4.4359499470828627</v>
      </c>
    </row>
    <row r="167" spans="1:54" x14ac:dyDescent="0.25">
      <c r="D167" s="55" t="s">
        <v>42</v>
      </c>
      <c r="E167" s="54">
        <v>25.51</v>
      </c>
      <c r="F167" s="54">
        <v>26.06</v>
      </c>
      <c r="G167" s="54">
        <v>24.71</v>
      </c>
      <c r="H167" s="54">
        <v>26.67</v>
      </c>
      <c r="I167" s="54">
        <v>27.17</v>
      </c>
      <c r="J167" s="54">
        <v>27.25</v>
      </c>
      <c r="K167" s="54">
        <v>25.19</v>
      </c>
      <c r="L167" s="54">
        <v>26.86</v>
      </c>
      <c r="M167" s="54">
        <v>26.08</v>
      </c>
      <c r="N167" s="54">
        <v>27.8</v>
      </c>
      <c r="O167" s="54">
        <v>26.03</v>
      </c>
      <c r="P167" s="54">
        <v>26.03</v>
      </c>
      <c r="Q167" s="54">
        <v>26.53</v>
      </c>
      <c r="R167" s="54">
        <v>28.16</v>
      </c>
      <c r="S167" s="54">
        <v>25.71</v>
      </c>
      <c r="T167" s="54">
        <v>26.88</v>
      </c>
      <c r="U167" s="54">
        <v>28.19</v>
      </c>
      <c r="V167" s="54">
        <v>26.59</v>
      </c>
      <c r="W167" s="54">
        <v>26.19</v>
      </c>
      <c r="X167" s="54">
        <v>26.29</v>
      </c>
      <c r="Y167" s="54">
        <v>25.89</v>
      </c>
      <c r="Z167" s="54">
        <v>26.06</v>
      </c>
      <c r="AA167" s="54">
        <v>27.74</v>
      </c>
      <c r="AB167" s="54">
        <v>26.64</v>
      </c>
      <c r="AC167" s="54">
        <v>25.9</v>
      </c>
      <c r="AD167" s="54">
        <v>25.49</v>
      </c>
      <c r="AE167" s="54">
        <v>28.13</v>
      </c>
      <c r="AF167" s="54">
        <v>26.19</v>
      </c>
      <c r="AG167" s="54">
        <v>26.52</v>
      </c>
      <c r="AH167" s="54">
        <v>26.8</v>
      </c>
      <c r="AI167" s="54">
        <v>25.54</v>
      </c>
      <c r="AJ167" s="54">
        <v>26.96</v>
      </c>
      <c r="AK167" s="54">
        <v>25.63</v>
      </c>
      <c r="AL167" s="54">
        <v>25.81</v>
      </c>
      <c r="AM167" s="54">
        <v>25.56</v>
      </c>
      <c r="AN167" s="54">
        <v>26.02</v>
      </c>
      <c r="AO167" s="54">
        <v>25.66</v>
      </c>
      <c r="AP167" s="54">
        <v>25.56</v>
      </c>
      <c r="AQ167" s="54">
        <v>24.84</v>
      </c>
      <c r="AR167" s="54">
        <v>24.76</v>
      </c>
      <c r="AS167" s="54">
        <v>24.89</v>
      </c>
      <c r="AT167" s="54">
        <v>25.22</v>
      </c>
      <c r="AU167" s="54">
        <v>26.66</v>
      </c>
      <c r="AV167" s="54">
        <v>25.56</v>
      </c>
      <c r="AW167" s="54">
        <v>25.61</v>
      </c>
      <c r="AX167" s="54">
        <v>25.13</v>
      </c>
      <c r="AY167" s="54">
        <v>26.47</v>
      </c>
      <c r="AZ167" s="54">
        <v>24.88</v>
      </c>
      <c r="BA167" s="32">
        <f t="shared" si="6"/>
        <v>0.90406165844454645</v>
      </c>
      <c r="BB167" s="32">
        <f t="shared" si="7"/>
        <v>3.4549576921815124</v>
      </c>
    </row>
    <row r="168" spans="1:54" x14ac:dyDescent="0.25">
      <c r="D168" s="13" t="s">
        <v>65</v>
      </c>
      <c r="E168" s="56">
        <v>33.56</v>
      </c>
      <c r="F168" s="56">
        <v>33.31</v>
      </c>
      <c r="G168" s="56">
        <v>32.11</v>
      </c>
      <c r="H168" s="56">
        <v>34.520000000000003</v>
      </c>
      <c r="I168" s="56">
        <v>34.090000000000003</v>
      </c>
      <c r="J168" s="56">
        <v>36</v>
      </c>
      <c r="K168" s="56">
        <v>33.74</v>
      </c>
      <c r="L168" s="56">
        <v>34.86</v>
      </c>
      <c r="M168" s="56">
        <v>34.090000000000003</v>
      </c>
      <c r="N168" s="56">
        <v>35</v>
      </c>
      <c r="O168" s="56">
        <v>33.770000000000003</v>
      </c>
      <c r="P168" s="56">
        <v>33.590000000000003</v>
      </c>
      <c r="Q168" s="56">
        <v>34.200000000000003</v>
      </c>
      <c r="R168" s="56">
        <v>34.979999999999997</v>
      </c>
      <c r="S168" s="56">
        <v>33.79</v>
      </c>
      <c r="T168" s="56">
        <v>33.9</v>
      </c>
      <c r="U168" s="56">
        <v>35.619999999999997</v>
      </c>
      <c r="V168" s="56">
        <v>33.9</v>
      </c>
      <c r="W168" s="56">
        <v>34</v>
      </c>
      <c r="X168" s="56">
        <v>34.700000000000003</v>
      </c>
      <c r="Y168" s="56">
        <v>34.270000000000003</v>
      </c>
      <c r="Z168" s="56">
        <v>33.47</v>
      </c>
      <c r="AA168" s="56">
        <v>36.229999999999997</v>
      </c>
      <c r="AB168" s="56">
        <v>34.700000000000003</v>
      </c>
      <c r="AC168" s="56">
        <v>33.520000000000003</v>
      </c>
      <c r="AD168" s="56">
        <v>33.770000000000003</v>
      </c>
      <c r="AE168" s="56"/>
      <c r="AF168" s="56">
        <v>34.200000000000003</v>
      </c>
      <c r="AG168" s="56">
        <v>34.020000000000003</v>
      </c>
      <c r="AH168" s="56">
        <v>34.729999999999997</v>
      </c>
      <c r="AI168" s="56">
        <v>33.130000000000003</v>
      </c>
      <c r="AJ168" s="56">
        <v>35.020000000000003</v>
      </c>
      <c r="AK168" s="56">
        <v>33.270000000000003</v>
      </c>
      <c r="AL168" s="56">
        <v>34.450000000000003</v>
      </c>
      <c r="AM168" s="56">
        <v>32.18</v>
      </c>
      <c r="AN168" s="56">
        <v>35.020000000000003</v>
      </c>
      <c r="AO168" s="56">
        <v>33.270000000000003</v>
      </c>
      <c r="AP168" s="56">
        <v>33.450000000000003</v>
      </c>
      <c r="AQ168" s="56">
        <v>32.89</v>
      </c>
      <c r="AR168" s="56">
        <v>32.630000000000003</v>
      </c>
      <c r="AS168" s="56">
        <v>32.61</v>
      </c>
      <c r="AT168" s="56">
        <v>32.159999999999997</v>
      </c>
      <c r="AU168" s="56">
        <v>34.51</v>
      </c>
      <c r="AV168" s="56">
        <v>32.49</v>
      </c>
      <c r="AW168" s="56">
        <v>32.29</v>
      </c>
      <c r="AX168" s="56">
        <v>32.549999999999997</v>
      </c>
      <c r="AY168" s="56">
        <v>34.85</v>
      </c>
      <c r="AZ168" s="56">
        <v>32.200000000000003</v>
      </c>
      <c r="BA168" s="32">
        <f>STDEV(E168:AZ168)</f>
        <v>1.0238135436020097</v>
      </c>
      <c r="BB168" s="32">
        <f t="shared" si="7"/>
        <v>3.0233057438250857</v>
      </c>
    </row>
    <row r="169" spans="1:54" x14ac:dyDescent="0.25">
      <c r="D169" s="25" t="s">
        <v>92</v>
      </c>
      <c r="E169" s="57">
        <v>17.09</v>
      </c>
      <c r="F169" s="45">
        <v>17.14</v>
      </c>
      <c r="G169" s="45">
        <v>17.23</v>
      </c>
      <c r="H169" s="45">
        <v>17.21</v>
      </c>
      <c r="I169" s="45">
        <v>17.21</v>
      </c>
      <c r="J169" s="45">
        <v>17.100000000000001</v>
      </c>
      <c r="K169" s="45">
        <v>17.13</v>
      </c>
      <c r="L169" s="45">
        <v>17.190000000000001</v>
      </c>
      <c r="M169" s="45">
        <v>17.260000000000002</v>
      </c>
      <c r="N169" s="45">
        <v>17.28</v>
      </c>
      <c r="O169" s="45">
        <v>17.16</v>
      </c>
      <c r="P169" s="45">
        <v>17.13</v>
      </c>
      <c r="Q169" s="45">
        <v>17.12</v>
      </c>
      <c r="R169" s="45">
        <v>17.11</v>
      </c>
      <c r="S169" s="45">
        <v>17.04</v>
      </c>
      <c r="T169" s="45">
        <v>17.07</v>
      </c>
      <c r="U169" s="45">
        <v>17.170000000000002</v>
      </c>
      <c r="V169" s="45">
        <v>17.28</v>
      </c>
      <c r="W169" s="45">
        <v>17.11</v>
      </c>
      <c r="X169" s="45">
        <v>17.13</v>
      </c>
      <c r="Y169" s="45">
        <v>17.28</v>
      </c>
      <c r="Z169" s="45">
        <v>17.329999999999998</v>
      </c>
      <c r="AA169" s="45">
        <v>17.07</v>
      </c>
      <c r="AB169" s="45">
        <v>17.07</v>
      </c>
      <c r="AC169" s="45">
        <v>17.21</v>
      </c>
      <c r="AD169" s="45">
        <v>17.12</v>
      </c>
      <c r="AE169" s="45">
        <v>17.3</v>
      </c>
      <c r="AF169" s="45">
        <v>17.11</v>
      </c>
      <c r="AG169" s="45">
        <v>17.21</v>
      </c>
      <c r="AH169" s="45">
        <v>17.07</v>
      </c>
      <c r="AI169" s="45">
        <v>17.02</v>
      </c>
      <c r="AJ169" s="45">
        <v>17.03</v>
      </c>
      <c r="AK169" s="45">
        <v>18.93</v>
      </c>
      <c r="AL169" s="45">
        <v>17.27</v>
      </c>
      <c r="AM169" s="45">
        <v>16.850000000000001</v>
      </c>
      <c r="AN169" s="45">
        <v>16.88</v>
      </c>
      <c r="AO169" s="45">
        <v>16.760000000000002</v>
      </c>
      <c r="AP169" s="45">
        <v>16.68</v>
      </c>
      <c r="AQ169" s="45">
        <v>16.66</v>
      </c>
      <c r="AR169" s="45">
        <v>16.649999999999999</v>
      </c>
      <c r="AS169" s="45">
        <v>16.75</v>
      </c>
      <c r="AT169" s="45">
        <v>16.7</v>
      </c>
      <c r="AU169" s="45">
        <v>16.66</v>
      </c>
      <c r="AV169" s="45">
        <v>16.71</v>
      </c>
      <c r="AW169" s="45">
        <v>16.649999999999999</v>
      </c>
      <c r="AX169" s="45">
        <v>16.7</v>
      </c>
      <c r="AY169" s="45">
        <v>16.61</v>
      </c>
      <c r="AZ169" s="45">
        <v>16.739999999999998</v>
      </c>
      <c r="BA169" s="32">
        <f t="shared" si="6"/>
        <v>0.35141431569672266</v>
      </c>
      <c r="BB169" s="32">
        <f t="shared" si="7"/>
        <v>2.0591185274839092</v>
      </c>
    </row>
    <row r="172" spans="1:54" s="31" customFormat="1" x14ac:dyDescent="0.25">
      <c r="A172" s="1"/>
      <c r="B172" s="1"/>
      <c r="C172" s="1"/>
      <c r="D172" s="7" t="s">
        <v>189</v>
      </c>
      <c r="E172" s="1">
        <v>4.2399999999999984</v>
      </c>
      <c r="F172" s="1">
        <v>6.07</v>
      </c>
      <c r="G172" s="1">
        <v>4.7799999999999976</v>
      </c>
      <c r="H172" s="1">
        <v>6.57</v>
      </c>
      <c r="I172" s="1">
        <v>5.3099999999999987</v>
      </c>
      <c r="J172" s="1">
        <v>5.5</v>
      </c>
      <c r="K172" s="1">
        <v>5.259999999999998</v>
      </c>
      <c r="L172" s="1">
        <v>4.7699999999999996</v>
      </c>
      <c r="M172" s="1">
        <v>5</v>
      </c>
      <c r="N172" s="1">
        <v>4.75</v>
      </c>
      <c r="O172" s="1">
        <v>4.93</v>
      </c>
      <c r="P172" s="1">
        <v>4.879999999999999</v>
      </c>
      <c r="Q172" s="1">
        <v>3.4699999999999989</v>
      </c>
      <c r="R172" s="1">
        <v>4.9899999999999984</v>
      </c>
      <c r="S172" s="1">
        <v>4.0500000000000007</v>
      </c>
      <c r="T172" s="1">
        <v>6.02</v>
      </c>
      <c r="U172" s="1">
        <v>5.9600000000000009</v>
      </c>
      <c r="V172" s="58">
        <v>7.8599999999999994</v>
      </c>
      <c r="W172" s="1">
        <v>4.620000000000001</v>
      </c>
      <c r="X172" s="1">
        <v>4.9499999999999993</v>
      </c>
      <c r="Y172" s="1">
        <v>5.23</v>
      </c>
      <c r="Z172" s="1">
        <v>5.1700000000000017</v>
      </c>
      <c r="AA172" s="1">
        <v>5.0599999999999987</v>
      </c>
      <c r="AB172" s="1">
        <v>6.2399999999999984</v>
      </c>
      <c r="AC172" s="1">
        <v>8.16</v>
      </c>
      <c r="AD172" s="1">
        <v>5.1699999999999982</v>
      </c>
      <c r="AE172" s="1">
        <v>4.4399999999999977</v>
      </c>
      <c r="AF172" s="1">
        <v>4.9699999999999989</v>
      </c>
      <c r="AG172" s="1">
        <v>5.759999999999998</v>
      </c>
      <c r="AH172" s="1">
        <v>6.1400000000000006</v>
      </c>
      <c r="AI172" s="1">
        <v>4.5699999999999967</v>
      </c>
      <c r="AJ172" s="1">
        <v>4.620000000000001</v>
      </c>
      <c r="AK172" s="1">
        <v>6.8499999999999979</v>
      </c>
      <c r="AL172" s="1">
        <v>5.8300000000000018</v>
      </c>
      <c r="AM172" s="1">
        <v>4.389999999999997</v>
      </c>
      <c r="AN172" s="1">
        <v>4.3099999999999987</v>
      </c>
      <c r="AO172" s="1">
        <v>3.8599999999999994</v>
      </c>
      <c r="AP172" s="1">
        <v>5.1500000000000021</v>
      </c>
      <c r="AQ172" s="1">
        <v>4.41</v>
      </c>
      <c r="AR172" s="1">
        <v>5.77</v>
      </c>
      <c r="AS172" s="1">
        <v>5.4499999999999993</v>
      </c>
      <c r="AT172" s="1">
        <v>5.8999999999999986</v>
      </c>
      <c r="AU172" s="1">
        <v>3.0300000000000011</v>
      </c>
      <c r="AV172" s="1">
        <v>4.009999999999998</v>
      </c>
      <c r="AW172" s="1">
        <v>5.0599999999999987</v>
      </c>
      <c r="AX172" s="1">
        <v>5.129999999999999</v>
      </c>
      <c r="AY172" s="1">
        <v>6.2100000000000009</v>
      </c>
      <c r="AZ172" s="1">
        <v>5.0799999999999983</v>
      </c>
    </row>
    <row r="173" spans="1:54" s="31" customFormat="1" x14ac:dyDescent="0.25">
      <c r="A173" s="1"/>
      <c r="B173" s="1"/>
      <c r="C173" s="1"/>
      <c r="D173" s="1" t="s">
        <v>197</v>
      </c>
      <c r="E173" s="1">
        <v>24.68</v>
      </c>
      <c r="F173" s="1">
        <v>26.82</v>
      </c>
      <c r="G173" s="1">
        <v>25.31</v>
      </c>
      <c r="H173" s="1">
        <v>26.85</v>
      </c>
      <c r="I173" s="1">
        <v>26.22</v>
      </c>
      <c r="J173" s="1">
        <v>27.31</v>
      </c>
      <c r="K173" s="1">
        <v>24.81</v>
      </c>
      <c r="L173" s="1">
        <v>25.94</v>
      </c>
      <c r="M173" s="1">
        <v>26.14</v>
      </c>
      <c r="N173" s="1">
        <v>27.45</v>
      </c>
      <c r="O173" s="1">
        <v>25.43</v>
      </c>
      <c r="P173" s="1">
        <v>25.49</v>
      </c>
      <c r="Q173" s="1">
        <v>25.63</v>
      </c>
      <c r="R173" s="1">
        <v>27.61</v>
      </c>
      <c r="S173" s="1">
        <v>25.18</v>
      </c>
      <c r="T173" s="1">
        <v>27.27</v>
      </c>
      <c r="U173" s="1">
        <v>28.2</v>
      </c>
      <c r="V173" s="1">
        <v>26.11</v>
      </c>
      <c r="W173" s="1">
        <v>25.43</v>
      </c>
      <c r="X173" s="1">
        <v>25.46</v>
      </c>
      <c r="Y173" s="1">
        <v>25.34</v>
      </c>
      <c r="Z173" s="1">
        <v>25.73</v>
      </c>
      <c r="AA173" s="1">
        <v>27.11</v>
      </c>
      <c r="AB173" s="1">
        <v>25.93</v>
      </c>
      <c r="AC173" s="1">
        <v>25.95</v>
      </c>
      <c r="AD173" s="1">
        <v>25.09</v>
      </c>
      <c r="AE173" s="1">
        <v>27.58</v>
      </c>
      <c r="AF173" s="1">
        <v>26.57</v>
      </c>
      <c r="AG173" s="1">
        <v>26.2</v>
      </c>
      <c r="AH173" s="1">
        <v>26.7</v>
      </c>
      <c r="AI173" s="1">
        <v>25.08</v>
      </c>
      <c r="AJ173" s="1">
        <v>26.3</v>
      </c>
      <c r="AK173" s="1">
        <v>25.72</v>
      </c>
      <c r="AL173" s="1">
        <v>25.1</v>
      </c>
      <c r="AM173" s="1">
        <v>24.99</v>
      </c>
      <c r="AN173" s="1">
        <v>25.47</v>
      </c>
      <c r="AO173" s="1">
        <v>25.34</v>
      </c>
      <c r="AP173" s="1">
        <v>25.26</v>
      </c>
      <c r="AQ173" s="1">
        <v>24.13</v>
      </c>
      <c r="AR173" s="1">
        <v>25.27</v>
      </c>
      <c r="AS173" s="1">
        <v>25.7</v>
      </c>
      <c r="AT173" s="1">
        <v>25.88</v>
      </c>
      <c r="AU173" s="1">
        <v>25.92</v>
      </c>
      <c r="AV173" s="1">
        <v>24.65</v>
      </c>
      <c r="AW173" s="1">
        <v>24.58</v>
      </c>
      <c r="AX173" s="1">
        <v>24.81</v>
      </c>
      <c r="AY173" s="1">
        <v>25.95</v>
      </c>
      <c r="AZ173" s="1">
        <v>24.65</v>
      </c>
    </row>
    <row r="174" spans="1:54" s="31" customFormat="1" x14ac:dyDescent="0.25">
      <c r="A174" s="1"/>
      <c r="B174" s="1"/>
      <c r="C174" s="1"/>
      <c r="D174" s="1" t="s">
        <v>198</v>
      </c>
      <c r="E174" s="1">
        <v>20.440000000000001</v>
      </c>
      <c r="F174" s="1">
        <v>20.75</v>
      </c>
      <c r="G174" s="1">
        <v>20.53</v>
      </c>
      <c r="H174" s="1">
        <v>20.28</v>
      </c>
      <c r="I174" s="1">
        <v>20.91</v>
      </c>
      <c r="J174" s="1">
        <v>21.81</v>
      </c>
      <c r="K174" s="1">
        <v>19.55</v>
      </c>
      <c r="L174" s="1">
        <v>21.17</v>
      </c>
      <c r="M174" s="1">
        <v>21.14</v>
      </c>
      <c r="N174" s="1">
        <v>22.7</v>
      </c>
      <c r="O174" s="1">
        <v>20.5</v>
      </c>
      <c r="P174" s="1">
        <v>20.61</v>
      </c>
      <c r="Q174" s="1">
        <v>22.16</v>
      </c>
      <c r="R174" s="1">
        <v>22.62</v>
      </c>
      <c r="S174" s="1">
        <v>21.13</v>
      </c>
      <c r="T174" s="1">
        <v>21.25</v>
      </c>
      <c r="U174" s="1">
        <v>22.24</v>
      </c>
      <c r="V174" s="1">
        <v>18.25</v>
      </c>
      <c r="W174" s="1">
        <v>20.81</v>
      </c>
      <c r="X174" s="1">
        <v>20.51</v>
      </c>
      <c r="Y174" s="1">
        <v>20.11</v>
      </c>
      <c r="Z174" s="1">
        <v>20.56</v>
      </c>
      <c r="AA174" s="1">
        <v>22.05</v>
      </c>
      <c r="AB174" s="1">
        <v>19.690000000000001</v>
      </c>
      <c r="AC174" s="1">
        <v>17.79</v>
      </c>
      <c r="AD174" s="1">
        <v>19.920000000000002</v>
      </c>
      <c r="AE174" s="1">
        <v>23.14</v>
      </c>
      <c r="AF174" s="1">
        <v>21.6</v>
      </c>
      <c r="AG174" s="1">
        <v>20.440000000000001</v>
      </c>
      <c r="AH174" s="1">
        <v>20.56</v>
      </c>
      <c r="AI174" s="1">
        <v>20.51</v>
      </c>
      <c r="AJ174" s="1">
        <v>21.68</v>
      </c>
      <c r="AK174" s="1">
        <v>18.87</v>
      </c>
      <c r="AL174" s="1">
        <v>19.27</v>
      </c>
      <c r="AM174" s="1">
        <v>20.6</v>
      </c>
      <c r="AN174" s="1">
        <v>21.16</v>
      </c>
      <c r="AO174" s="1">
        <v>21.48</v>
      </c>
      <c r="AP174" s="1">
        <v>20.11</v>
      </c>
      <c r="AQ174" s="1">
        <v>19.72</v>
      </c>
      <c r="AR174" s="1">
        <v>19.5</v>
      </c>
      <c r="AS174" s="1">
        <v>20.25</v>
      </c>
      <c r="AT174" s="1">
        <v>19.98</v>
      </c>
      <c r="AU174" s="1">
        <v>22.89</v>
      </c>
      <c r="AV174" s="1">
        <v>20.64</v>
      </c>
      <c r="AW174" s="1">
        <v>19.52</v>
      </c>
      <c r="AX174" s="1">
        <v>19.68</v>
      </c>
      <c r="AY174" s="1">
        <v>19.739999999999998</v>
      </c>
      <c r="AZ174" s="1">
        <v>19.57</v>
      </c>
    </row>
  </sheetData>
  <conditionalFormatting sqref="F172:AZ172">
    <cfRule type="cellIs" dxfId="0" priority="1" operator="greaterThan">
      <formula>7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W165"/>
  <sheetViews>
    <sheetView topLeftCell="A43" workbookViewId="0">
      <selection activeCell="F126" sqref="F126"/>
    </sheetView>
  </sheetViews>
  <sheetFormatPr defaultRowHeight="15" x14ac:dyDescent="0.25"/>
  <cols>
    <col min="1" max="1" width="18" bestFit="1" customWidth="1"/>
    <col min="22" max="22" width="8.85546875" style="85"/>
    <col min="29" max="29" width="8.85546875" style="85"/>
  </cols>
  <sheetData>
    <row r="1" spans="1:49" x14ac:dyDescent="0.25">
      <c r="B1" t="s">
        <v>211</v>
      </c>
      <c r="C1" t="s">
        <v>211</v>
      </c>
      <c r="D1" t="s">
        <v>668</v>
      </c>
      <c r="E1" t="s">
        <v>212</v>
      </c>
      <c r="F1" t="s">
        <v>213</v>
      </c>
      <c r="G1" t="s">
        <v>213</v>
      </c>
      <c r="H1" t="s">
        <v>214</v>
      </c>
      <c r="I1" t="s">
        <v>214</v>
      </c>
      <c r="J1" t="s">
        <v>215</v>
      </c>
      <c r="K1" t="s">
        <v>668</v>
      </c>
      <c r="L1" t="s">
        <v>612</v>
      </c>
      <c r="M1" t="s">
        <v>612</v>
      </c>
      <c r="N1" t="s">
        <v>616</v>
      </c>
      <c r="O1" t="s">
        <v>616</v>
      </c>
      <c r="P1" t="s">
        <v>617</v>
      </c>
      <c r="Q1" t="s">
        <v>617</v>
      </c>
      <c r="R1" t="s">
        <v>618</v>
      </c>
      <c r="S1" t="s">
        <v>618</v>
      </c>
      <c r="T1" t="s">
        <v>619</v>
      </c>
      <c r="U1" t="s">
        <v>619</v>
      </c>
      <c r="V1" s="85" t="s">
        <v>671</v>
      </c>
      <c r="W1" t="s">
        <v>671</v>
      </c>
      <c r="X1" t="s">
        <v>630</v>
      </c>
      <c r="Y1" t="s">
        <v>630</v>
      </c>
      <c r="Z1" t="s">
        <v>635</v>
      </c>
      <c r="AA1" t="s">
        <v>635</v>
      </c>
      <c r="AB1" t="s">
        <v>636</v>
      </c>
      <c r="AC1" s="85" t="s">
        <v>636</v>
      </c>
      <c r="AD1" t="s">
        <v>639</v>
      </c>
      <c r="AE1" t="s">
        <v>639</v>
      </c>
      <c r="AF1" t="s">
        <v>642</v>
      </c>
      <c r="AG1" t="s">
        <v>642</v>
      </c>
      <c r="AH1" t="s">
        <v>647</v>
      </c>
      <c r="AI1" t="s">
        <v>647</v>
      </c>
      <c r="AJ1" t="s">
        <v>648</v>
      </c>
      <c r="AK1" t="s">
        <v>648</v>
      </c>
      <c r="AL1" t="s">
        <v>653</v>
      </c>
      <c r="AM1" t="s">
        <v>653</v>
      </c>
      <c r="AN1" t="s">
        <v>654</v>
      </c>
      <c r="AO1" t="s">
        <v>654</v>
      </c>
      <c r="AP1" t="s">
        <v>661</v>
      </c>
      <c r="AQ1" t="s">
        <v>661</v>
      </c>
      <c r="AR1" t="s">
        <v>662</v>
      </c>
      <c r="AS1" t="s">
        <v>662</v>
      </c>
      <c r="AT1" t="s">
        <v>663</v>
      </c>
      <c r="AU1" t="s">
        <v>663</v>
      </c>
      <c r="AV1" t="s">
        <v>666</v>
      </c>
      <c r="AW1" t="s">
        <v>666</v>
      </c>
    </row>
    <row r="2" spans="1:49" x14ac:dyDescent="0.25">
      <c r="B2" t="s">
        <v>1</v>
      </c>
      <c r="C2" t="s">
        <v>2</v>
      </c>
      <c r="D2" t="s">
        <v>667</v>
      </c>
      <c r="E2" t="s">
        <v>205</v>
      </c>
      <c r="F2" t="s">
        <v>206</v>
      </c>
      <c r="G2" t="s">
        <v>207</v>
      </c>
      <c r="H2" t="s">
        <v>208</v>
      </c>
      <c r="I2" t="s">
        <v>209</v>
      </c>
      <c r="J2" t="s">
        <v>210</v>
      </c>
      <c r="K2" t="s">
        <v>669</v>
      </c>
      <c r="L2" t="s">
        <v>603</v>
      </c>
      <c r="M2" t="s">
        <v>604</v>
      </c>
      <c r="N2" t="s">
        <v>626</v>
      </c>
      <c r="O2" t="s">
        <v>627</v>
      </c>
      <c r="P2" t="s">
        <v>620</v>
      </c>
      <c r="Q2" t="s">
        <v>621</v>
      </c>
      <c r="R2" t="s">
        <v>622</v>
      </c>
      <c r="S2" t="s">
        <v>623</v>
      </c>
      <c r="T2" t="s">
        <v>624</v>
      </c>
      <c r="U2" t="s">
        <v>625</v>
      </c>
      <c r="V2" s="85" t="s">
        <v>670</v>
      </c>
      <c r="W2" t="s">
        <v>672</v>
      </c>
      <c r="X2" t="s">
        <v>628</v>
      </c>
      <c r="Y2" t="s">
        <v>629</v>
      </c>
      <c r="Z2" t="s">
        <v>631</v>
      </c>
      <c r="AA2" t="s">
        <v>632</v>
      </c>
      <c r="AB2" t="s">
        <v>633</v>
      </c>
      <c r="AC2" s="85" t="s">
        <v>634</v>
      </c>
      <c r="AD2" t="s">
        <v>637</v>
      </c>
      <c r="AE2" t="s">
        <v>638</v>
      </c>
      <c r="AF2" t="s">
        <v>640</v>
      </c>
      <c r="AG2" t="s">
        <v>641</v>
      </c>
      <c r="AH2" t="s">
        <v>643</v>
      </c>
      <c r="AI2" t="s">
        <v>644</v>
      </c>
      <c r="AJ2" t="s">
        <v>645</v>
      </c>
      <c r="AK2" t="s">
        <v>646</v>
      </c>
      <c r="AL2" t="s">
        <v>649</v>
      </c>
      <c r="AM2" t="s">
        <v>650</v>
      </c>
      <c r="AN2" t="s">
        <v>651</v>
      </c>
      <c r="AO2" t="s">
        <v>652</v>
      </c>
      <c r="AP2" t="s">
        <v>655</v>
      </c>
      <c r="AQ2" t="s">
        <v>656</v>
      </c>
      <c r="AR2" t="s">
        <v>657</v>
      </c>
      <c r="AS2" t="s">
        <v>658</v>
      </c>
      <c r="AT2" t="s">
        <v>659</v>
      </c>
      <c r="AU2" t="s">
        <v>660</v>
      </c>
      <c r="AV2" t="s">
        <v>664</v>
      </c>
      <c r="AW2" t="s">
        <v>665</v>
      </c>
    </row>
    <row r="3" spans="1:49" x14ac:dyDescent="0.25">
      <c r="B3">
        <v>400</v>
      </c>
      <c r="C3">
        <v>400</v>
      </c>
      <c r="D3">
        <v>400</v>
      </c>
      <c r="E3">
        <v>401</v>
      </c>
      <c r="F3">
        <v>401</v>
      </c>
      <c r="G3">
        <v>401</v>
      </c>
      <c r="H3">
        <v>402</v>
      </c>
      <c r="I3">
        <v>402</v>
      </c>
      <c r="J3">
        <v>402</v>
      </c>
      <c r="K3">
        <v>403</v>
      </c>
      <c r="L3">
        <v>403</v>
      </c>
      <c r="M3">
        <v>403</v>
      </c>
      <c r="N3">
        <v>405</v>
      </c>
      <c r="O3">
        <v>405</v>
      </c>
      <c r="P3">
        <v>405</v>
      </c>
      <c r="Q3">
        <v>406</v>
      </c>
      <c r="R3">
        <v>406</v>
      </c>
      <c r="S3">
        <v>406</v>
      </c>
      <c r="T3">
        <v>407</v>
      </c>
      <c r="U3">
        <v>407</v>
      </c>
      <c r="V3" s="85">
        <v>407</v>
      </c>
      <c r="W3">
        <v>408</v>
      </c>
      <c r="X3">
        <v>408</v>
      </c>
      <c r="Y3">
        <v>408</v>
      </c>
      <c r="Z3">
        <v>409</v>
      </c>
      <c r="AA3">
        <v>409</v>
      </c>
      <c r="AB3">
        <v>409</v>
      </c>
      <c r="AC3" s="85">
        <v>410</v>
      </c>
      <c r="AD3">
        <v>410</v>
      </c>
      <c r="AE3">
        <v>410</v>
      </c>
      <c r="AF3">
        <v>412</v>
      </c>
      <c r="AG3">
        <v>412</v>
      </c>
      <c r="AH3">
        <v>412</v>
      </c>
      <c r="AI3">
        <v>413</v>
      </c>
      <c r="AJ3">
        <v>413</v>
      </c>
      <c r="AK3">
        <v>413</v>
      </c>
      <c r="AL3">
        <v>414</v>
      </c>
      <c r="AM3">
        <v>414</v>
      </c>
      <c r="AN3">
        <v>414</v>
      </c>
      <c r="AO3">
        <v>415</v>
      </c>
      <c r="AP3">
        <v>415</v>
      </c>
      <c r="AQ3">
        <v>415</v>
      </c>
      <c r="AR3">
        <v>417</v>
      </c>
      <c r="AS3">
        <v>417</v>
      </c>
      <c r="AT3">
        <v>417</v>
      </c>
      <c r="AU3">
        <v>419</v>
      </c>
      <c r="AV3">
        <v>419</v>
      </c>
      <c r="AW3">
        <v>419</v>
      </c>
    </row>
    <row r="4" spans="1:49" x14ac:dyDescent="0.25">
      <c r="A4" t="s">
        <v>0</v>
      </c>
      <c r="B4" t="s">
        <v>675</v>
      </c>
      <c r="C4" t="s">
        <v>676</v>
      </c>
      <c r="D4" t="s">
        <v>677</v>
      </c>
      <c r="E4" t="s">
        <v>675</v>
      </c>
      <c r="F4" t="s">
        <v>676</v>
      </c>
      <c r="G4" t="s">
        <v>677</v>
      </c>
      <c r="H4" t="s">
        <v>675</v>
      </c>
      <c r="I4" t="s">
        <v>676</v>
      </c>
      <c r="J4" t="s">
        <v>677</v>
      </c>
      <c r="K4" t="s">
        <v>675</v>
      </c>
      <c r="L4" t="s">
        <v>676</v>
      </c>
      <c r="M4" t="s">
        <v>677</v>
      </c>
      <c r="N4" t="s">
        <v>675</v>
      </c>
      <c r="O4" t="s">
        <v>676</v>
      </c>
      <c r="P4" t="s">
        <v>677</v>
      </c>
      <c r="Q4" t="s">
        <v>675</v>
      </c>
      <c r="R4" t="s">
        <v>676</v>
      </c>
      <c r="S4" t="s">
        <v>677</v>
      </c>
      <c r="T4" t="s">
        <v>675</v>
      </c>
      <c r="U4" t="s">
        <v>676</v>
      </c>
      <c r="V4" s="85" t="s">
        <v>677</v>
      </c>
      <c r="W4" t="s">
        <v>675</v>
      </c>
      <c r="X4" t="s">
        <v>676</v>
      </c>
      <c r="Y4" t="s">
        <v>677</v>
      </c>
      <c r="Z4" t="s">
        <v>675</v>
      </c>
      <c r="AA4" t="s">
        <v>676</v>
      </c>
      <c r="AB4" t="s">
        <v>677</v>
      </c>
      <c r="AC4" s="85" t="s">
        <v>675</v>
      </c>
      <c r="AD4" t="s">
        <v>676</v>
      </c>
      <c r="AE4" t="s">
        <v>677</v>
      </c>
      <c r="AF4" t="s">
        <v>675</v>
      </c>
      <c r="AG4" t="s">
        <v>676</v>
      </c>
      <c r="AH4" t="s">
        <v>677</v>
      </c>
      <c r="AI4" t="s">
        <v>675</v>
      </c>
      <c r="AJ4" t="s">
        <v>676</v>
      </c>
      <c r="AK4" t="s">
        <v>677</v>
      </c>
      <c r="AL4" t="s">
        <v>675</v>
      </c>
      <c r="AM4" t="s">
        <v>676</v>
      </c>
      <c r="AN4" t="s">
        <v>677</v>
      </c>
      <c r="AO4" t="s">
        <v>675</v>
      </c>
      <c r="AP4" t="s">
        <v>676</v>
      </c>
      <c r="AQ4" t="s">
        <v>677</v>
      </c>
      <c r="AR4" t="s">
        <v>675</v>
      </c>
      <c r="AS4" t="s">
        <v>676</v>
      </c>
      <c r="AT4" t="s">
        <v>677</v>
      </c>
      <c r="AU4" t="s">
        <v>675</v>
      </c>
      <c r="AV4" t="s">
        <v>676</v>
      </c>
      <c r="AW4" t="s">
        <v>677</v>
      </c>
    </row>
    <row r="5" spans="1:49" x14ac:dyDescent="0.25">
      <c r="A5" t="s">
        <v>3</v>
      </c>
      <c r="B5">
        <v>28.7</v>
      </c>
      <c r="C5">
        <v>31.18</v>
      </c>
      <c r="D5">
        <v>29.46</v>
      </c>
      <c r="E5">
        <v>30.74</v>
      </c>
      <c r="F5">
        <v>30.23</v>
      </c>
      <c r="G5">
        <v>31.19</v>
      </c>
      <c r="H5">
        <v>29.08</v>
      </c>
      <c r="I5">
        <v>30.16</v>
      </c>
      <c r="J5">
        <v>30.45</v>
      </c>
      <c r="K5">
        <v>31.77</v>
      </c>
      <c r="L5">
        <v>29.6</v>
      </c>
      <c r="M5">
        <v>29.84</v>
      </c>
      <c r="N5">
        <v>29.9</v>
      </c>
      <c r="O5">
        <v>31.44</v>
      </c>
      <c r="P5">
        <v>29.43</v>
      </c>
      <c r="Q5">
        <v>31.45</v>
      </c>
      <c r="R5">
        <v>31.92</v>
      </c>
      <c r="S5">
        <v>29.62</v>
      </c>
      <c r="T5">
        <v>29.67</v>
      </c>
      <c r="U5">
        <v>29.59</v>
      </c>
      <c r="V5" s="85">
        <v>29.19</v>
      </c>
      <c r="W5">
        <v>29.56</v>
      </c>
      <c r="X5">
        <v>31.24</v>
      </c>
      <c r="Y5">
        <v>29.86</v>
      </c>
      <c r="Z5">
        <v>28.96</v>
      </c>
      <c r="AA5">
        <v>29.24</v>
      </c>
      <c r="AB5">
        <v>31.63</v>
      </c>
      <c r="AC5" s="85">
        <v>30.83</v>
      </c>
      <c r="AD5">
        <v>30.1</v>
      </c>
      <c r="AE5">
        <v>30.69</v>
      </c>
      <c r="AF5">
        <v>29.52</v>
      </c>
      <c r="AG5">
        <v>30.27</v>
      </c>
      <c r="AH5">
        <v>29.69</v>
      </c>
      <c r="AI5">
        <v>28.98</v>
      </c>
      <c r="AJ5">
        <v>29.25</v>
      </c>
      <c r="AK5">
        <v>29.2</v>
      </c>
      <c r="AL5">
        <v>29.89</v>
      </c>
      <c r="AM5">
        <v>29.49</v>
      </c>
      <c r="AN5">
        <v>28.21</v>
      </c>
      <c r="AO5">
        <v>29.61</v>
      </c>
      <c r="AP5">
        <v>29.74</v>
      </c>
      <c r="AQ5">
        <v>29.89</v>
      </c>
      <c r="AR5">
        <v>30.01</v>
      </c>
      <c r="AS5">
        <v>28.63</v>
      </c>
      <c r="AT5">
        <v>28.83</v>
      </c>
      <c r="AU5">
        <v>29.43</v>
      </c>
      <c r="AV5">
        <v>29.64</v>
      </c>
      <c r="AW5">
        <v>29.07</v>
      </c>
    </row>
    <row r="6" spans="1:49" x14ac:dyDescent="0.25">
      <c r="A6" t="s">
        <v>4</v>
      </c>
      <c r="B6">
        <v>32.18</v>
      </c>
      <c r="C6">
        <v>33.01</v>
      </c>
      <c r="D6">
        <v>32.03</v>
      </c>
      <c r="E6">
        <v>33.35</v>
      </c>
      <c r="F6">
        <v>32.869999999999997</v>
      </c>
      <c r="G6">
        <v>34.15</v>
      </c>
      <c r="H6">
        <v>32.5</v>
      </c>
      <c r="I6">
        <v>32.9</v>
      </c>
      <c r="J6">
        <v>33.549999999999997</v>
      </c>
      <c r="L6">
        <v>32.14</v>
      </c>
      <c r="M6">
        <v>32.770000000000003</v>
      </c>
      <c r="N6">
        <v>32.68</v>
      </c>
      <c r="O6">
        <v>34.81</v>
      </c>
      <c r="P6">
        <v>32.97</v>
      </c>
      <c r="Q6">
        <v>33.21</v>
      </c>
      <c r="S6">
        <v>30.97</v>
      </c>
      <c r="T6">
        <v>32.57</v>
      </c>
      <c r="U6">
        <v>33.06</v>
      </c>
      <c r="V6" s="85">
        <v>32.270000000000003</v>
      </c>
      <c r="W6">
        <v>32.28</v>
      </c>
      <c r="X6">
        <v>33.35</v>
      </c>
      <c r="Y6">
        <v>31.25</v>
      </c>
      <c r="Z6">
        <v>30.93</v>
      </c>
      <c r="AA6">
        <v>32.549999999999997</v>
      </c>
      <c r="AB6">
        <v>34.869999999999997</v>
      </c>
      <c r="AC6" s="85">
        <v>32.92</v>
      </c>
      <c r="AD6">
        <v>32.880000000000003</v>
      </c>
      <c r="AE6">
        <v>32.9</v>
      </c>
      <c r="AF6">
        <v>31.79</v>
      </c>
      <c r="AG6">
        <v>32.76</v>
      </c>
      <c r="AH6">
        <v>31</v>
      </c>
      <c r="AI6">
        <v>31.9</v>
      </c>
      <c r="AJ6">
        <v>32.619999999999997</v>
      </c>
      <c r="AK6">
        <v>33.25</v>
      </c>
      <c r="AL6">
        <v>32.35</v>
      </c>
      <c r="AM6">
        <v>32.020000000000003</v>
      </c>
      <c r="AN6">
        <v>31.54</v>
      </c>
      <c r="AO6">
        <v>31.53</v>
      </c>
      <c r="AP6">
        <v>32.659999999999997</v>
      </c>
      <c r="AQ6">
        <v>32.31</v>
      </c>
      <c r="AR6">
        <v>33.869999999999997</v>
      </c>
      <c r="AS6">
        <v>32.68</v>
      </c>
      <c r="AT6">
        <v>31.36</v>
      </c>
      <c r="AU6">
        <v>31.74</v>
      </c>
      <c r="AV6">
        <v>32.56</v>
      </c>
      <c r="AW6">
        <v>31.12</v>
      </c>
    </row>
    <row r="7" spans="1:49" x14ac:dyDescent="0.25">
      <c r="A7" t="s">
        <v>7</v>
      </c>
      <c r="B7">
        <v>26.27</v>
      </c>
      <c r="C7">
        <v>29.1</v>
      </c>
      <c r="D7">
        <v>27.84</v>
      </c>
      <c r="E7">
        <v>29.13</v>
      </c>
      <c r="F7">
        <v>28.18</v>
      </c>
      <c r="G7">
        <v>29.85</v>
      </c>
      <c r="H7">
        <v>26.59</v>
      </c>
      <c r="I7">
        <v>27.65</v>
      </c>
      <c r="J7">
        <v>28.3</v>
      </c>
      <c r="K7">
        <v>29.64</v>
      </c>
      <c r="L7">
        <v>27.11</v>
      </c>
      <c r="M7">
        <v>27.3</v>
      </c>
      <c r="N7">
        <v>27.48</v>
      </c>
      <c r="O7">
        <v>29.43</v>
      </c>
      <c r="P7">
        <v>27.2</v>
      </c>
      <c r="Q7">
        <v>29.51</v>
      </c>
      <c r="R7">
        <v>29.89</v>
      </c>
      <c r="S7">
        <v>28.24</v>
      </c>
      <c r="T7">
        <v>27.33</v>
      </c>
      <c r="U7">
        <v>27.24</v>
      </c>
      <c r="V7" s="85">
        <v>27.55</v>
      </c>
      <c r="W7">
        <v>27.91</v>
      </c>
      <c r="X7">
        <v>28.98</v>
      </c>
      <c r="Y7">
        <v>27.84</v>
      </c>
      <c r="Z7">
        <v>27.91</v>
      </c>
      <c r="AA7">
        <v>27.26</v>
      </c>
      <c r="AB7">
        <v>29.44</v>
      </c>
      <c r="AC7" s="85">
        <v>28.71</v>
      </c>
      <c r="AD7">
        <v>28.53</v>
      </c>
      <c r="AE7">
        <v>28.85</v>
      </c>
      <c r="AF7">
        <v>27.12</v>
      </c>
      <c r="AG7">
        <v>28.1</v>
      </c>
      <c r="AH7">
        <v>28.34</v>
      </c>
      <c r="AI7">
        <v>27.28</v>
      </c>
      <c r="AJ7">
        <v>27.34</v>
      </c>
      <c r="AK7">
        <v>27.72</v>
      </c>
      <c r="AL7">
        <v>27.45</v>
      </c>
      <c r="AM7">
        <v>27.26</v>
      </c>
      <c r="AN7">
        <v>25.99</v>
      </c>
      <c r="AO7">
        <v>27.84</v>
      </c>
      <c r="AP7">
        <v>28.01</v>
      </c>
      <c r="AQ7">
        <v>28.47</v>
      </c>
      <c r="AR7">
        <v>27.87</v>
      </c>
      <c r="AS7">
        <v>26.66</v>
      </c>
      <c r="AT7">
        <v>26.86</v>
      </c>
      <c r="AU7">
        <v>26.83</v>
      </c>
      <c r="AV7">
        <v>27.65</v>
      </c>
      <c r="AW7">
        <v>26.59</v>
      </c>
    </row>
    <row r="8" spans="1:49" x14ac:dyDescent="0.25">
      <c r="A8" t="s">
        <v>8</v>
      </c>
      <c r="B8">
        <v>32.76</v>
      </c>
      <c r="C8">
        <v>34.659999999999997</v>
      </c>
      <c r="D8">
        <v>33.79</v>
      </c>
      <c r="F8">
        <v>34.979999999999997</v>
      </c>
      <c r="H8">
        <v>31.07</v>
      </c>
      <c r="I8">
        <v>32.479999999999997</v>
      </c>
      <c r="J8">
        <v>32.83</v>
      </c>
      <c r="K8">
        <v>33.630000000000003</v>
      </c>
      <c r="L8">
        <v>31.73</v>
      </c>
      <c r="M8">
        <v>31.58</v>
      </c>
      <c r="N8">
        <v>32.53</v>
      </c>
      <c r="O8">
        <v>36</v>
      </c>
      <c r="P8">
        <v>31.92</v>
      </c>
      <c r="R8">
        <v>34.049999999999997</v>
      </c>
      <c r="S8">
        <v>33.51</v>
      </c>
      <c r="T8">
        <v>32.07</v>
      </c>
      <c r="U8">
        <v>31.93</v>
      </c>
      <c r="V8" s="85">
        <v>32.1</v>
      </c>
      <c r="W8">
        <v>32.119999999999997</v>
      </c>
      <c r="X8">
        <v>32.909999999999997</v>
      </c>
      <c r="Y8">
        <v>32.33</v>
      </c>
      <c r="Z8">
        <v>31.95</v>
      </c>
      <c r="AA8">
        <v>30.86</v>
      </c>
      <c r="AB8">
        <v>33.06</v>
      </c>
      <c r="AC8" s="85">
        <v>32.03</v>
      </c>
      <c r="AD8">
        <v>31.61</v>
      </c>
      <c r="AE8">
        <v>32.950000000000003</v>
      </c>
      <c r="AF8">
        <v>31.12</v>
      </c>
      <c r="AG8">
        <v>32.61</v>
      </c>
      <c r="AH8">
        <v>33.19</v>
      </c>
      <c r="AI8">
        <v>32.479999999999997</v>
      </c>
      <c r="AJ8">
        <v>32.26</v>
      </c>
      <c r="AK8">
        <v>32.97</v>
      </c>
      <c r="AL8">
        <v>31.98</v>
      </c>
      <c r="AM8">
        <v>32.64</v>
      </c>
      <c r="AN8">
        <v>30.86</v>
      </c>
      <c r="AO8">
        <v>31.87</v>
      </c>
      <c r="AP8">
        <v>31.77</v>
      </c>
      <c r="AQ8">
        <v>32</v>
      </c>
      <c r="AR8">
        <v>33.090000000000003</v>
      </c>
      <c r="AS8">
        <v>31.82</v>
      </c>
      <c r="AT8">
        <v>31.83</v>
      </c>
      <c r="AU8">
        <v>31.6</v>
      </c>
      <c r="AV8">
        <v>32.880000000000003</v>
      </c>
      <c r="AW8">
        <v>31.87</v>
      </c>
    </row>
    <row r="9" spans="1:49" x14ac:dyDescent="0.25">
      <c r="A9" t="s">
        <v>9</v>
      </c>
      <c r="B9">
        <v>29.51</v>
      </c>
      <c r="C9">
        <v>33.29</v>
      </c>
      <c r="D9">
        <v>29.95</v>
      </c>
      <c r="E9">
        <v>34.03</v>
      </c>
      <c r="F9">
        <v>33.299999999999997</v>
      </c>
      <c r="H9">
        <v>30.85</v>
      </c>
      <c r="I9">
        <v>33.770000000000003</v>
      </c>
      <c r="J9">
        <v>33.56</v>
      </c>
      <c r="K9">
        <v>32.86</v>
      </c>
      <c r="L9">
        <v>32.42</v>
      </c>
      <c r="M9">
        <v>32.42</v>
      </c>
      <c r="N9">
        <v>31.77</v>
      </c>
      <c r="P9">
        <v>31.8</v>
      </c>
      <c r="Q9">
        <v>34.75</v>
      </c>
      <c r="S9">
        <v>32.97</v>
      </c>
      <c r="T9">
        <v>31.26</v>
      </c>
      <c r="U9">
        <v>31.89</v>
      </c>
      <c r="V9" s="85">
        <v>29.97</v>
      </c>
      <c r="W9">
        <v>30.77</v>
      </c>
      <c r="X9">
        <v>34.47</v>
      </c>
      <c r="Y9">
        <v>33.770000000000003</v>
      </c>
      <c r="Z9">
        <v>31.87</v>
      </c>
      <c r="AA9">
        <v>31.83</v>
      </c>
      <c r="AB9">
        <v>33.840000000000003</v>
      </c>
      <c r="AC9" s="85">
        <v>33.909999999999997</v>
      </c>
      <c r="AD9">
        <v>32.96</v>
      </c>
      <c r="AE9">
        <v>33.42</v>
      </c>
      <c r="AF9">
        <v>31.84</v>
      </c>
      <c r="AG9">
        <v>33.770000000000003</v>
      </c>
      <c r="AH9">
        <v>32.51</v>
      </c>
      <c r="AI9">
        <v>31.64</v>
      </c>
      <c r="AJ9">
        <v>29.53</v>
      </c>
      <c r="AK9">
        <v>29.91</v>
      </c>
      <c r="AL9">
        <v>30.56</v>
      </c>
      <c r="AM9">
        <v>30.67</v>
      </c>
      <c r="AN9">
        <v>29.45</v>
      </c>
      <c r="AO9">
        <v>30.8</v>
      </c>
      <c r="AP9">
        <v>30.88</v>
      </c>
      <c r="AQ9">
        <v>31</v>
      </c>
      <c r="AR9">
        <v>31.21</v>
      </c>
      <c r="AS9">
        <v>29.61</v>
      </c>
      <c r="AT9">
        <v>29.44</v>
      </c>
      <c r="AU9">
        <v>30.15</v>
      </c>
      <c r="AV9">
        <v>31.22</v>
      </c>
      <c r="AW9">
        <v>30.72</v>
      </c>
    </row>
    <row r="10" spans="1:49" x14ac:dyDescent="0.25">
      <c r="A10" t="s">
        <v>10</v>
      </c>
      <c r="B10">
        <v>34.32</v>
      </c>
      <c r="D10">
        <v>34.200000000000003</v>
      </c>
      <c r="F10">
        <v>34.64</v>
      </c>
      <c r="H10">
        <v>32.020000000000003</v>
      </c>
      <c r="I10">
        <v>33.61</v>
      </c>
      <c r="J10">
        <v>34.01</v>
      </c>
      <c r="K10">
        <v>34.21</v>
      </c>
      <c r="L10">
        <v>32.630000000000003</v>
      </c>
      <c r="M10">
        <v>33.19</v>
      </c>
      <c r="N10">
        <v>34.01</v>
      </c>
      <c r="O10">
        <v>34.68</v>
      </c>
      <c r="P10">
        <v>34.61</v>
      </c>
      <c r="S10">
        <v>33.83</v>
      </c>
      <c r="T10">
        <v>33.270000000000003</v>
      </c>
      <c r="U10">
        <v>32.869999999999997</v>
      </c>
      <c r="V10" s="85">
        <v>33.47</v>
      </c>
      <c r="W10">
        <v>32.700000000000003</v>
      </c>
      <c r="Y10">
        <v>32.69</v>
      </c>
      <c r="Z10">
        <v>32.99</v>
      </c>
      <c r="AA10">
        <v>32.03</v>
      </c>
      <c r="AB10">
        <v>34.549999999999997</v>
      </c>
      <c r="AC10" s="85">
        <v>33.56</v>
      </c>
      <c r="AD10">
        <v>33.270000000000003</v>
      </c>
      <c r="AE10">
        <v>33.76</v>
      </c>
      <c r="AF10">
        <v>32.26</v>
      </c>
      <c r="AG10">
        <v>33.18</v>
      </c>
      <c r="AH10">
        <v>33.83</v>
      </c>
      <c r="AI10">
        <v>32.86</v>
      </c>
      <c r="AJ10">
        <v>33.07</v>
      </c>
      <c r="AK10">
        <v>33.32</v>
      </c>
      <c r="AM10">
        <v>32.43</v>
      </c>
      <c r="AN10">
        <v>32.46</v>
      </c>
      <c r="AO10">
        <v>32.479999999999997</v>
      </c>
      <c r="AP10">
        <v>32.72</v>
      </c>
      <c r="AQ10">
        <v>33.08</v>
      </c>
      <c r="AR10">
        <v>33.299999999999997</v>
      </c>
      <c r="AS10">
        <v>32.619999999999997</v>
      </c>
      <c r="AU10">
        <v>34.590000000000003</v>
      </c>
      <c r="AV10">
        <v>34.130000000000003</v>
      </c>
    </row>
    <row r="11" spans="1:49" x14ac:dyDescent="0.25">
      <c r="A11" t="s">
        <v>11</v>
      </c>
      <c r="B11">
        <v>25.61</v>
      </c>
      <c r="C11">
        <v>27.91</v>
      </c>
      <c r="D11">
        <v>26.33</v>
      </c>
      <c r="E11">
        <v>27.98</v>
      </c>
      <c r="F11">
        <v>27.74</v>
      </c>
      <c r="G11">
        <v>28.77</v>
      </c>
      <c r="H11">
        <v>25.93</v>
      </c>
      <c r="I11">
        <v>27.53</v>
      </c>
      <c r="J11">
        <v>27.45</v>
      </c>
      <c r="K11">
        <v>28.07</v>
      </c>
      <c r="L11">
        <v>26.78</v>
      </c>
      <c r="M11">
        <v>26.57</v>
      </c>
      <c r="N11">
        <v>26.84</v>
      </c>
      <c r="O11">
        <v>28.68</v>
      </c>
      <c r="P11">
        <v>26.44</v>
      </c>
      <c r="Q11">
        <v>28.77</v>
      </c>
      <c r="R11">
        <v>29.21</v>
      </c>
      <c r="S11">
        <v>27.43</v>
      </c>
      <c r="T11">
        <v>26.44</v>
      </c>
      <c r="U11">
        <v>26.64</v>
      </c>
      <c r="V11" s="85">
        <v>26.24</v>
      </c>
      <c r="W11">
        <v>26.63</v>
      </c>
      <c r="X11">
        <v>28.42</v>
      </c>
      <c r="Y11">
        <v>27.54</v>
      </c>
      <c r="Z11">
        <v>27.05</v>
      </c>
      <c r="AA11">
        <v>26.27</v>
      </c>
      <c r="AB11">
        <v>28.53</v>
      </c>
      <c r="AC11" s="85">
        <v>27.67</v>
      </c>
      <c r="AD11">
        <v>27.77</v>
      </c>
      <c r="AE11">
        <v>27.91</v>
      </c>
      <c r="AF11">
        <v>26.42</v>
      </c>
      <c r="AG11">
        <v>27.61</v>
      </c>
      <c r="AH11">
        <v>26.95</v>
      </c>
      <c r="AI11">
        <v>26.3</v>
      </c>
      <c r="AJ11">
        <v>26.05</v>
      </c>
      <c r="AK11">
        <v>26.32</v>
      </c>
      <c r="AL11">
        <v>26.53</v>
      </c>
      <c r="AM11">
        <v>26.26</v>
      </c>
      <c r="AN11">
        <v>24.99</v>
      </c>
      <c r="AO11">
        <v>26.35</v>
      </c>
      <c r="AP11">
        <v>26.64</v>
      </c>
      <c r="AQ11">
        <v>26.97</v>
      </c>
      <c r="AR11">
        <v>27.06</v>
      </c>
      <c r="AS11">
        <v>25.63</v>
      </c>
      <c r="AT11">
        <v>25.79</v>
      </c>
      <c r="AU11">
        <v>25.62</v>
      </c>
      <c r="AV11">
        <v>26.8</v>
      </c>
      <c r="AW11">
        <v>25.74</v>
      </c>
    </row>
    <row r="12" spans="1:49" x14ac:dyDescent="0.25">
      <c r="A12" t="s">
        <v>12</v>
      </c>
      <c r="B12">
        <v>32.409999999999997</v>
      </c>
      <c r="C12">
        <v>34.24</v>
      </c>
      <c r="D12">
        <v>33.229999999999997</v>
      </c>
      <c r="F12">
        <v>33.72</v>
      </c>
      <c r="H12">
        <v>32.75</v>
      </c>
      <c r="I12">
        <v>33.51</v>
      </c>
      <c r="J12">
        <v>33.619999999999997</v>
      </c>
      <c r="L12">
        <v>33.479999999999997</v>
      </c>
      <c r="M12">
        <v>33.72</v>
      </c>
      <c r="N12">
        <v>33.69</v>
      </c>
      <c r="P12">
        <v>34.14</v>
      </c>
      <c r="S12">
        <v>34.58</v>
      </c>
      <c r="T12">
        <v>33.89</v>
      </c>
      <c r="U12">
        <v>33.21</v>
      </c>
      <c r="V12" s="85">
        <v>33.82</v>
      </c>
      <c r="W12">
        <v>33.57</v>
      </c>
      <c r="X12">
        <v>34.96</v>
      </c>
      <c r="Y12">
        <v>33.74</v>
      </c>
      <c r="Z12">
        <v>33.57</v>
      </c>
      <c r="AA12">
        <v>33.1</v>
      </c>
      <c r="AB12">
        <v>34.61</v>
      </c>
      <c r="AC12" s="85">
        <v>34.32</v>
      </c>
      <c r="AD12">
        <v>34.119999999999997</v>
      </c>
      <c r="AF12">
        <v>33.44</v>
      </c>
      <c r="AG12">
        <v>33.86</v>
      </c>
      <c r="AH12">
        <v>33.090000000000003</v>
      </c>
      <c r="AI12">
        <v>33.880000000000003</v>
      </c>
      <c r="AJ12">
        <v>33.06</v>
      </c>
      <c r="AK12">
        <v>32.82</v>
      </c>
      <c r="AL12">
        <v>34.43</v>
      </c>
      <c r="AM12">
        <v>33.03</v>
      </c>
      <c r="AN12">
        <v>32.159999999999997</v>
      </c>
      <c r="AO12">
        <v>34.630000000000003</v>
      </c>
      <c r="AP12">
        <v>32.869999999999997</v>
      </c>
      <c r="AQ12">
        <v>34.090000000000003</v>
      </c>
      <c r="AR12">
        <v>33.75</v>
      </c>
      <c r="AS12">
        <v>32.68</v>
      </c>
      <c r="AT12">
        <v>32.979999999999997</v>
      </c>
      <c r="AU12">
        <v>34.15</v>
      </c>
      <c r="AV12">
        <v>34.58</v>
      </c>
      <c r="AW12">
        <v>33.58</v>
      </c>
    </row>
    <row r="13" spans="1:49" x14ac:dyDescent="0.25">
      <c r="A13" t="s">
        <v>13</v>
      </c>
      <c r="B13">
        <v>28.14</v>
      </c>
      <c r="C13">
        <v>30.48</v>
      </c>
      <c r="D13">
        <v>29.85</v>
      </c>
      <c r="E13">
        <v>31.03</v>
      </c>
      <c r="F13">
        <v>30.51</v>
      </c>
      <c r="G13">
        <v>31.91</v>
      </c>
      <c r="H13">
        <v>28.68</v>
      </c>
      <c r="I13">
        <v>30.76</v>
      </c>
      <c r="J13">
        <v>30.63</v>
      </c>
      <c r="K13">
        <v>31.64</v>
      </c>
      <c r="L13">
        <v>29.62</v>
      </c>
      <c r="M13">
        <v>29.57</v>
      </c>
      <c r="N13">
        <v>29.41</v>
      </c>
      <c r="O13">
        <v>31.85</v>
      </c>
      <c r="P13">
        <v>29.11</v>
      </c>
      <c r="Q13">
        <v>32.01</v>
      </c>
      <c r="R13">
        <v>32.07</v>
      </c>
      <c r="S13">
        <v>29.87</v>
      </c>
      <c r="T13">
        <v>29.28</v>
      </c>
      <c r="U13">
        <v>29.27</v>
      </c>
      <c r="V13" s="85">
        <v>29.54</v>
      </c>
      <c r="W13">
        <v>29.71</v>
      </c>
      <c r="X13">
        <v>31.68</v>
      </c>
      <c r="Y13">
        <v>29.91</v>
      </c>
      <c r="Z13">
        <v>29.47</v>
      </c>
      <c r="AA13">
        <v>29.03</v>
      </c>
      <c r="AB13">
        <v>31.15</v>
      </c>
      <c r="AC13" s="85">
        <v>30.94</v>
      </c>
      <c r="AD13">
        <v>30.17</v>
      </c>
      <c r="AE13">
        <v>30.84</v>
      </c>
      <c r="AF13">
        <v>29.5</v>
      </c>
      <c r="AG13">
        <v>30.28</v>
      </c>
      <c r="AH13">
        <v>29.95</v>
      </c>
      <c r="AI13">
        <v>28.86</v>
      </c>
      <c r="AJ13">
        <v>29.16</v>
      </c>
      <c r="AK13">
        <v>29.31</v>
      </c>
      <c r="AL13">
        <v>30.11</v>
      </c>
      <c r="AM13">
        <v>29.72</v>
      </c>
      <c r="AN13">
        <v>28.79</v>
      </c>
      <c r="AO13">
        <v>29.51</v>
      </c>
      <c r="AP13">
        <v>30.51</v>
      </c>
      <c r="AQ13">
        <v>30.08</v>
      </c>
      <c r="AR13">
        <v>30.13</v>
      </c>
      <c r="AS13">
        <v>28.56</v>
      </c>
      <c r="AT13">
        <v>28.88</v>
      </c>
      <c r="AU13">
        <v>29.26</v>
      </c>
      <c r="AV13">
        <v>30.11</v>
      </c>
      <c r="AW13">
        <v>29.48</v>
      </c>
    </row>
    <row r="14" spans="1:49" x14ac:dyDescent="0.25">
      <c r="A14" t="s">
        <v>14</v>
      </c>
      <c r="B14">
        <v>28.07</v>
      </c>
      <c r="C14">
        <v>29.41</v>
      </c>
      <c r="D14">
        <v>28.51</v>
      </c>
      <c r="E14">
        <v>28.55</v>
      </c>
      <c r="F14">
        <v>28.89</v>
      </c>
      <c r="G14">
        <v>29.91</v>
      </c>
      <c r="H14">
        <v>27.79</v>
      </c>
      <c r="I14">
        <v>28.79</v>
      </c>
      <c r="J14">
        <v>29.15</v>
      </c>
      <c r="K14">
        <v>30.13</v>
      </c>
      <c r="L14">
        <v>28.53</v>
      </c>
      <c r="M14">
        <v>28.68</v>
      </c>
      <c r="N14">
        <v>29.54</v>
      </c>
      <c r="O14">
        <v>30.31</v>
      </c>
      <c r="P14">
        <v>28.64</v>
      </c>
      <c r="Q14">
        <v>29.61</v>
      </c>
      <c r="R14">
        <v>30.71</v>
      </c>
      <c r="S14">
        <v>27.09</v>
      </c>
      <c r="T14">
        <v>28.79</v>
      </c>
      <c r="U14">
        <v>28.64</v>
      </c>
      <c r="V14" s="85">
        <v>28.3</v>
      </c>
      <c r="W14">
        <v>28.59</v>
      </c>
      <c r="X14">
        <v>29.93</v>
      </c>
      <c r="Y14">
        <v>28.06</v>
      </c>
      <c r="Z14">
        <v>26.56</v>
      </c>
      <c r="AA14">
        <v>28.07</v>
      </c>
      <c r="AB14">
        <v>30.59</v>
      </c>
      <c r="AC14" s="85">
        <v>29.46</v>
      </c>
      <c r="AD14">
        <v>28.75</v>
      </c>
      <c r="AE14">
        <v>29.18</v>
      </c>
      <c r="AF14">
        <v>28.27</v>
      </c>
      <c r="AG14">
        <v>29.43</v>
      </c>
      <c r="AH14">
        <v>27.56</v>
      </c>
      <c r="AI14">
        <v>27.65</v>
      </c>
      <c r="AJ14">
        <v>28.45</v>
      </c>
      <c r="AK14">
        <v>28.92</v>
      </c>
      <c r="AL14">
        <v>28.53</v>
      </c>
      <c r="AM14">
        <v>28.06</v>
      </c>
      <c r="AN14">
        <v>27.52</v>
      </c>
      <c r="AO14">
        <v>27.72</v>
      </c>
      <c r="AP14">
        <v>28.6</v>
      </c>
      <c r="AQ14">
        <v>28.13</v>
      </c>
      <c r="AR14">
        <v>29.91</v>
      </c>
      <c r="AS14">
        <v>28.44</v>
      </c>
      <c r="AT14">
        <v>27.35</v>
      </c>
      <c r="AU14">
        <v>27.91</v>
      </c>
      <c r="AV14">
        <v>28.15</v>
      </c>
      <c r="AW14">
        <v>27.72</v>
      </c>
    </row>
    <row r="15" spans="1:49" x14ac:dyDescent="0.25">
      <c r="A15" t="s">
        <v>15</v>
      </c>
      <c r="B15">
        <v>26.51</v>
      </c>
      <c r="C15">
        <v>27.59</v>
      </c>
      <c r="D15">
        <v>27.11</v>
      </c>
      <c r="E15">
        <v>27.58</v>
      </c>
      <c r="F15">
        <v>27.45</v>
      </c>
      <c r="G15">
        <v>28.79</v>
      </c>
      <c r="H15">
        <v>26.71</v>
      </c>
      <c r="I15">
        <v>27.73</v>
      </c>
      <c r="J15">
        <v>28.23</v>
      </c>
      <c r="K15">
        <v>29.71</v>
      </c>
      <c r="L15">
        <v>26.91</v>
      </c>
      <c r="M15">
        <v>27.06</v>
      </c>
      <c r="N15">
        <v>27.79</v>
      </c>
      <c r="O15">
        <v>28.94</v>
      </c>
      <c r="P15">
        <v>27.1</v>
      </c>
      <c r="Q15">
        <v>28.5</v>
      </c>
      <c r="R15">
        <v>29.31</v>
      </c>
      <c r="S15">
        <v>25.77</v>
      </c>
      <c r="T15">
        <v>27.33</v>
      </c>
      <c r="U15">
        <v>27.07</v>
      </c>
      <c r="V15" s="85">
        <v>27.16</v>
      </c>
      <c r="W15">
        <v>27.48</v>
      </c>
      <c r="X15">
        <v>28.32</v>
      </c>
      <c r="Y15">
        <v>26.54</v>
      </c>
      <c r="Z15">
        <v>25.26</v>
      </c>
      <c r="AA15">
        <v>26.71</v>
      </c>
      <c r="AB15">
        <v>29.66</v>
      </c>
      <c r="AC15" s="85">
        <v>28.15</v>
      </c>
      <c r="AD15">
        <v>27.42</v>
      </c>
      <c r="AE15">
        <v>27.74</v>
      </c>
      <c r="AF15">
        <v>26.77</v>
      </c>
      <c r="AG15">
        <v>28.12</v>
      </c>
      <c r="AH15">
        <v>26.01</v>
      </c>
      <c r="AI15">
        <v>26.2</v>
      </c>
      <c r="AJ15">
        <v>27.09</v>
      </c>
      <c r="AK15">
        <v>27.7</v>
      </c>
      <c r="AL15">
        <v>27.54</v>
      </c>
      <c r="AM15">
        <v>26.88</v>
      </c>
      <c r="AN15">
        <v>26.11</v>
      </c>
      <c r="AO15">
        <v>26.14</v>
      </c>
      <c r="AP15">
        <v>26.95</v>
      </c>
      <c r="AQ15">
        <v>26.64</v>
      </c>
      <c r="AR15">
        <v>28.21</v>
      </c>
      <c r="AS15">
        <v>26.8</v>
      </c>
      <c r="AT15">
        <v>25.99</v>
      </c>
      <c r="AU15">
        <v>26.67</v>
      </c>
      <c r="AV15">
        <v>26.83</v>
      </c>
      <c r="AW15">
        <v>26.33</v>
      </c>
    </row>
    <row r="16" spans="1:49" x14ac:dyDescent="0.25">
      <c r="A16" t="s">
        <v>18</v>
      </c>
      <c r="B16">
        <v>31.48</v>
      </c>
      <c r="C16">
        <v>33.14</v>
      </c>
      <c r="D16">
        <v>33.04</v>
      </c>
      <c r="E16">
        <v>33.65</v>
      </c>
      <c r="F16">
        <v>32.44</v>
      </c>
      <c r="G16">
        <v>33.79</v>
      </c>
      <c r="H16">
        <v>31.98</v>
      </c>
      <c r="I16">
        <v>33.25</v>
      </c>
      <c r="J16">
        <v>32.950000000000003</v>
      </c>
      <c r="K16">
        <v>34.479999999999997</v>
      </c>
      <c r="L16">
        <v>32.01</v>
      </c>
      <c r="M16">
        <v>32.450000000000003</v>
      </c>
      <c r="N16">
        <v>32.74</v>
      </c>
      <c r="O16">
        <v>34.619999999999997</v>
      </c>
      <c r="P16">
        <v>32.049999999999997</v>
      </c>
      <c r="Q16">
        <v>34.64</v>
      </c>
      <c r="R16">
        <v>34.79</v>
      </c>
      <c r="S16">
        <v>32.92</v>
      </c>
      <c r="T16">
        <v>32.090000000000003</v>
      </c>
      <c r="U16">
        <v>32.58</v>
      </c>
      <c r="V16" s="85">
        <v>32.65</v>
      </c>
      <c r="W16">
        <v>33.99</v>
      </c>
      <c r="X16">
        <v>34.89</v>
      </c>
      <c r="Y16">
        <v>32.86</v>
      </c>
      <c r="Z16">
        <v>33.06</v>
      </c>
      <c r="AA16">
        <v>32.729999999999997</v>
      </c>
      <c r="AC16" s="85">
        <v>32.94</v>
      </c>
      <c r="AD16">
        <v>32.68</v>
      </c>
      <c r="AE16">
        <v>34.020000000000003</v>
      </c>
      <c r="AF16">
        <v>32.049999999999997</v>
      </c>
      <c r="AG16">
        <v>32.6</v>
      </c>
      <c r="AH16">
        <v>32.869999999999997</v>
      </c>
      <c r="AI16">
        <v>31.8</v>
      </c>
      <c r="AJ16">
        <v>31.81</v>
      </c>
      <c r="AK16">
        <v>32.61</v>
      </c>
      <c r="AL16">
        <v>32.020000000000003</v>
      </c>
      <c r="AM16">
        <v>32.22</v>
      </c>
      <c r="AN16">
        <v>31.6</v>
      </c>
      <c r="AO16">
        <v>32.04</v>
      </c>
      <c r="AP16">
        <v>32.04</v>
      </c>
      <c r="AQ16">
        <v>31.9</v>
      </c>
      <c r="AR16">
        <v>32.909999999999997</v>
      </c>
      <c r="AS16">
        <v>31.8</v>
      </c>
      <c r="AT16">
        <v>31.78</v>
      </c>
      <c r="AU16">
        <v>31.13</v>
      </c>
      <c r="AV16">
        <v>32.49</v>
      </c>
      <c r="AW16">
        <v>31.43</v>
      </c>
    </row>
    <row r="17" spans="1:49" x14ac:dyDescent="0.25">
      <c r="A17" t="s">
        <v>20</v>
      </c>
      <c r="B17">
        <v>25.49</v>
      </c>
      <c r="C17">
        <v>28.12</v>
      </c>
      <c r="D17">
        <v>25.96</v>
      </c>
      <c r="E17">
        <v>28.07</v>
      </c>
      <c r="F17">
        <v>27.54</v>
      </c>
      <c r="G17">
        <v>28.57</v>
      </c>
      <c r="H17">
        <v>25.65</v>
      </c>
      <c r="I17">
        <v>27.16</v>
      </c>
      <c r="J17">
        <v>27.57</v>
      </c>
      <c r="K17">
        <v>27.99</v>
      </c>
      <c r="L17">
        <v>26.71</v>
      </c>
      <c r="M17">
        <v>26.71</v>
      </c>
      <c r="N17">
        <v>26.71</v>
      </c>
      <c r="O17">
        <v>28.65</v>
      </c>
      <c r="P17">
        <v>26.31</v>
      </c>
      <c r="Q17">
        <v>28.63</v>
      </c>
      <c r="R17">
        <v>29.45</v>
      </c>
      <c r="S17">
        <v>27.62</v>
      </c>
      <c r="T17">
        <v>26.53</v>
      </c>
      <c r="U17">
        <v>26.55</v>
      </c>
      <c r="V17" s="85">
        <v>25.91</v>
      </c>
      <c r="W17">
        <v>26.3</v>
      </c>
      <c r="X17">
        <v>28.46</v>
      </c>
      <c r="Y17">
        <v>27.14</v>
      </c>
      <c r="Z17">
        <v>27.24</v>
      </c>
      <c r="AA17">
        <v>26.43</v>
      </c>
      <c r="AB17">
        <v>28.59</v>
      </c>
      <c r="AC17" s="85">
        <v>27.88</v>
      </c>
      <c r="AD17">
        <v>27.5</v>
      </c>
      <c r="AE17">
        <v>28.04</v>
      </c>
      <c r="AF17">
        <v>26.51</v>
      </c>
      <c r="AG17">
        <v>27.55</v>
      </c>
      <c r="AH17">
        <v>27.23</v>
      </c>
      <c r="AI17">
        <v>26.52</v>
      </c>
      <c r="AJ17">
        <v>25.74</v>
      </c>
      <c r="AK17">
        <v>26.13</v>
      </c>
      <c r="AL17">
        <v>26.01</v>
      </c>
      <c r="AM17">
        <v>26.16</v>
      </c>
      <c r="AN17">
        <v>24.9</v>
      </c>
      <c r="AO17">
        <v>26.17</v>
      </c>
      <c r="AP17">
        <v>26.55</v>
      </c>
      <c r="AQ17">
        <v>26.67</v>
      </c>
      <c r="AR17">
        <v>26.61</v>
      </c>
      <c r="AS17">
        <v>25.19</v>
      </c>
      <c r="AT17">
        <v>25.27</v>
      </c>
      <c r="AU17">
        <v>25.66</v>
      </c>
      <c r="AV17">
        <v>26.6</v>
      </c>
      <c r="AW17">
        <v>25.65</v>
      </c>
    </row>
    <row r="18" spans="1:49" x14ac:dyDescent="0.25">
      <c r="A18" t="s">
        <v>21</v>
      </c>
      <c r="B18">
        <v>27.72</v>
      </c>
      <c r="C18">
        <v>29.69</v>
      </c>
      <c r="D18">
        <v>28.96</v>
      </c>
      <c r="E18">
        <v>29.5</v>
      </c>
      <c r="F18">
        <v>28.92</v>
      </c>
      <c r="G18">
        <v>30.73</v>
      </c>
      <c r="H18">
        <v>28.08</v>
      </c>
      <c r="I18">
        <v>29.01</v>
      </c>
      <c r="J18">
        <v>29.76</v>
      </c>
      <c r="K18">
        <v>31.06</v>
      </c>
      <c r="L18">
        <v>28.65</v>
      </c>
      <c r="M18">
        <v>28.72</v>
      </c>
      <c r="N18">
        <v>29.01</v>
      </c>
      <c r="O18">
        <v>30.33</v>
      </c>
      <c r="P18">
        <v>28.55</v>
      </c>
      <c r="Q18">
        <v>30.31</v>
      </c>
      <c r="R18">
        <v>31.08</v>
      </c>
      <c r="S18">
        <v>27.89</v>
      </c>
      <c r="T18">
        <v>28.74</v>
      </c>
      <c r="U18">
        <v>28.61</v>
      </c>
      <c r="V18" s="85">
        <v>28.86</v>
      </c>
      <c r="W18">
        <v>28.93</v>
      </c>
      <c r="X18">
        <v>29.91</v>
      </c>
      <c r="Y18">
        <v>28.65</v>
      </c>
      <c r="Z18">
        <v>27.48</v>
      </c>
      <c r="AA18">
        <v>28.1</v>
      </c>
      <c r="AB18">
        <v>30.82</v>
      </c>
      <c r="AC18" s="85">
        <v>29.67</v>
      </c>
      <c r="AD18">
        <v>29.23</v>
      </c>
      <c r="AE18">
        <v>29.62</v>
      </c>
      <c r="AF18">
        <v>28.35</v>
      </c>
      <c r="AG18">
        <v>29.69</v>
      </c>
      <c r="AH18">
        <v>28.24</v>
      </c>
      <c r="AI18">
        <v>28.18</v>
      </c>
      <c r="AJ18">
        <v>28.75</v>
      </c>
      <c r="AK18">
        <v>28.94</v>
      </c>
      <c r="AL18">
        <v>29</v>
      </c>
      <c r="AM18">
        <v>28.7</v>
      </c>
      <c r="AN18">
        <v>27.65</v>
      </c>
      <c r="AO18">
        <v>28.44</v>
      </c>
      <c r="AP18">
        <v>28.93</v>
      </c>
      <c r="AQ18">
        <v>28.85</v>
      </c>
      <c r="AR18">
        <v>29.15</v>
      </c>
      <c r="AS18">
        <v>28.03</v>
      </c>
      <c r="AT18">
        <v>27.63</v>
      </c>
      <c r="AU18">
        <v>28.32</v>
      </c>
      <c r="AV18">
        <v>28.95</v>
      </c>
      <c r="AW18">
        <v>28.19</v>
      </c>
    </row>
    <row r="19" spans="1:49" x14ac:dyDescent="0.25">
      <c r="A19" t="s">
        <v>22</v>
      </c>
      <c r="B19">
        <v>32.69</v>
      </c>
      <c r="C19">
        <v>34.409999999999997</v>
      </c>
      <c r="D19">
        <v>32.85</v>
      </c>
      <c r="E19">
        <v>34.299999999999997</v>
      </c>
      <c r="F19">
        <v>33.29</v>
      </c>
      <c r="G19">
        <v>34.29</v>
      </c>
      <c r="H19">
        <v>32.869999999999997</v>
      </c>
      <c r="I19">
        <v>33.86</v>
      </c>
      <c r="J19">
        <v>34.51</v>
      </c>
      <c r="K19">
        <v>34.96</v>
      </c>
      <c r="L19">
        <v>33.07</v>
      </c>
      <c r="M19">
        <v>33.47</v>
      </c>
      <c r="N19">
        <v>32.92</v>
      </c>
      <c r="O19">
        <v>34.82</v>
      </c>
      <c r="P19">
        <v>32.07</v>
      </c>
      <c r="Q19">
        <v>34.6</v>
      </c>
      <c r="S19">
        <v>33.729999999999997</v>
      </c>
      <c r="T19">
        <v>28.69</v>
      </c>
      <c r="U19">
        <v>33.07</v>
      </c>
      <c r="V19" s="85">
        <v>33.69</v>
      </c>
      <c r="W19">
        <v>33.54</v>
      </c>
      <c r="X19">
        <v>34.520000000000003</v>
      </c>
      <c r="Y19">
        <v>33.049999999999997</v>
      </c>
      <c r="Z19">
        <v>32.97</v>
      </c>
      <c r="AA19">
        <v>32.46</v>
      </c>
      <c r="AB19">
        <v>34.549999999999997</v>
      </c>
      <c r="AC19" s="85">
        <v>33.450000000000003</v>
      </c>
      <c r="AD19">
        <v>33.5</v>
      </c>
      <c r="AE19">
        <v>34.299999999999997</v>
      </c>
      <c r="AF19">
        <v>32.79</v>
      </c>
      <c r="AG19">
        <v>32.979999999999997</v>
      </c>
      <c r="AH19">
        <v>32.42</v>
      </c>
      <c r="AI19">
        <v>32.32</v>
      </c>
      <c r="AJ19">
        <v>33.630000000000003</v>
      </c>
      <c r="AK19">
        <v>33.97</v>
      </c>
      <c r="AL19">
        <v>33.19</v>
      </c>
      <c r="AM19">
        <v>32.630000000000003</v>
      </c>
      <c r="AN19">
        <v>32.43</v>
      </c>
      <c r="AO19">
        <v>32.78</v>
      </c>
      <c r="AP19">
        <v>32.700000000000003</v>
      </c>
      <c r="AQ19">
        <v>32.799999999999997</v>
      </c>
      <c r="AR19">
        <v>33.75</v>
      </c>
      <c r="AS19">
        <v>33.119999999999997</v>
      </c>
      <c r="AT19">
        <v>32.46</v>
      </c>
      <c r="AU19">
        <v>32.119999999999997</v>
      </c>
      <c r="AV19">
        <v>32.159999999999997</v>
      </c>
      <c r="AW19">
        <v>31.58</v>
      </c>
    </row>
    <row r="20" spans="1:49" x14ac:dyDescent="0.25">
      <c r="A20" t="s">
        <v>23</v>
      </c>
      <c r="B20">
        <v>28.08</v>
      </c>
      <c r="C20">
        <v>30.7</v>
      </c>
      <c r="D20">
        <v>29.31</v>
      </c>
      <c r="E20">
        <v>31.81</v>
      </c>
      <c r="F20">
        <v>30.75</v>
      </c>
      <c r="G20">
        <v>32.1</v>
      </c>
      <c r="H20">
        <v>29.32</v>
      </c>
      <c r="I20">
        <v>30.87</v>
      </c>
      <c r="J20">
        <v>30.99</v>
      </c>
      <c r="K20">
        <v>31.23</v>
      </c>
      <c r="L20">
        <v>29.48</v>
      </c>
      <c r="M20">
        <v>29.59</v>
      </c>
      <c r="N20">
        <v>29.51</v>
      </c>
      <c r="O20">
        <v>31.48</v>
      </c>
      <c r="P20">
        <v>29.49</v>
      </c>
      <c r="Q20">
        <v>31.01</v>
      </c>
      <c r="S20">
        <v>29.86</v>
      </c>
      <c r="T20">
        <v>30.21</v>
      </c>
      <c r="U20">
        <v>30.05</v>
      </c>
      <c r="V20" s="85">
        <v>30.22</v>
      </c>
      <c r="W20">
        <v>30.43</v>
      </c>
      <c r="X20">
        <v>31.8</v>
      </c>
      <c r="Y20">
        <v>30.29</v>
      </c>
      <c r="Z20">
        <v>30.27</v>
      </c>
      <c r="AA20">
        <v>29.87</v>
      </c>
      <c r="AB20">
        <v>32.26</v>
      </c>
      <c r="AC20" s="85">
        <v>31.18</v>
      </c>
      <c r="AD20">
        <v>30.84</v>
      </c>
      <c r="AE20">
        <v>31.14</v>
      </c>
      <c r="AF20">
        <v>30.22</v>
      </c>
      <c r="AG20">
        <v>31.52</v>
      </c>
      <c r="AH20">
        <v>30.98</v>
      </c>
      <c r="AI20">
        <v>28.95</v>
      </c>
      <c r="AJ20">
        <v>28.82</v>
      </c>
      <c r="AK20">
        <v>29.2</v>
      </c>
      <c r="AL20">
        <v>29.92</v>
      </c>
      <c r="AM20">
        <v>29.44</v>
      </c>
      <c r="AN20">
        <v>28.7</v>
      </c>
      <c r="AO20">
        <v>29.61</v>
      </c>
      <c r="AP20">
        <v>30.34</v>
      </c>
      <c r="AQ20">
        <v>29.92</v>
      </c>
      <c r="AR20">
        <v>30.02</v>
      </c>
      <c r="AS20">
        <v>28.61</v>
      </c>
      <c r="AT20">
        <v>28.95</v>
      </c>
      <c r="AU20">
        <v>29.95</v>
      </c>
      <c r="AV20">
        <v>30.3</v>
      </c>
      <c r="AW20">
        <v>29.81</v>
      </c>
    </row>
    <row r="21" spans="1:49" x14ac:dyDescent="0.25">
      <c r="A21" t="s">
        <v>24</v>
      </c>
      <c r="B21">
        <v>29.71</v>
      </c>
      <c r="C21">
        <v>31.21</v>
      </c>
      <c r="D21">
        <v>30.01</v>
      </c>
      <c r="E21">
        <v>31.72</v>
      </c>
      <c r="F21">
        <v>31.06</v>
      </c>
      <c r="G21">
        <v>32.82</v>
      </c>
      <c r="H21">
        <v>29.5</v>
      </c>
      <c r="I21">
        <v>30.66</v>
      </c>
      <c r="J21">
        <v>30.95</v>
      </c>
      <c r="K21">
        <v>32.21</v>
      </c>
      <c r="L21">
        <v>30.12</v>
      </c>
      <c r="M21">
        <v>30.51</v>
      </c>
      <c r="N21">
        <v>30.59</v>
      </c>
      <c r="O21">
        <v>32.79</v>
      </c>
      <c r="P21">
        <v>29.93</v>
      </c>
      <c r="Q21">
        <v>31.89</v>
      </c>
      <c r="R21">
        <v>32.869999999999997</v>
      </c>
      <c r="S21">
        <v>30.33</v>
      </c>
      <c r="T21">
        <v>30.31</v>
      </c>
      <c r="U21">
        <v>30.29</v>
      </c>
      <c r="V21" s="85">
        <v>30.48</v>
      </c>
      <c r="W21">
        <v>30.31</v>
      </c>
      <c r="X21">
        <v>31.88</v>
      </c>
      <c r="Y21">
        <v>30.65</v>
      </c>
      <c r="Z21">
        <v>30.68</v>
      </c>
      <c r="AA21">
        <v>29.81</v>
      </c>
      <c r="AB21">
        <v>32.35</v>
      </c>
      <c r="AC21" s="85">
        <v>31.14</v>
      </c>
      <c r="AD21">
        <v>30.97</v>
      </c>
      <c r="AE21">
        <v>31.59</v>
      </c>
      <c r="AF21">
        <v>29.98</v>
      </c>
      <c r="AG21">
        <v>31.29</v>
      </c>
      <c r="AH21">
        <v>30.67</v>
      </c>
      <c r="AI21">
        <v>29.92</v>
      </c>
      <c r="AJ21">
        <v>29.98</v>
      </c>
      <c r="AK21">
        <v>30.59</v>
      </c>
      <c r="AL21">
        <v>30.13</v>
      </c>
      <c r="AM21">
        <v>30.25</v>
      </c>
      <c r="AN21">
        <v>29.04</v>
      </c>
      <c r="AO21">
        <v>29.99</v>
      </c>
      <c r="AP21">
        <v>30.79</v>
      </c>
      <c r="AQ21">
        <v>30.44</v>
      </c>
      <c r="AR21">
        <v>31.21</v>
      </c>
      <c r="AS21">
        <v>29.57</v>
      </c>
      <c r="AT21">
        <v>29.63</v>
      </c>
      <c r="AU21">
        <v>29.67</v>
      </c>
      <c r="AV21">
        <v>31.04</v>
      </c>
      <c r="AW21">
        <v>29.54</v>
      </c>
    </row>
    <row r="22" spans="1:49" x14ac:dyDescent="0.25">
      <c r="A22" t="s">
        <v>25</v>
      </c>
      <c r="B22">
        <v>25.69</v>
      </c>
      <c r="C22">
        <v>27.09</v>
      </c>
      <c r="D22">
        <v>26.47</v>
      </c>
      <c r="E22">
        <v>27.17</v>
      </c>
      <c r="F22">
        <v>27.04</v>
      </c>
      <c r="G22">
        <v>28.16</v>
      </c>
      <c r="H22">
        <v>25.93</v>
      </c>
      <c r="I22">
        <v>27.54</v>
      </c>
      <c r="J22">
        <v>27.62</v>
      </c>
      <c r="K22">
        <v>28.92</v>
      </c>
      <c r="L22">
        <v>26.58</v>
      </c>
      <c r="M22">
        <v>26.56</v>
      </c>
      <c r="N22">
        <v>26.99</v>
      </c>
      <c r="O22">
        <v>28.44</v>
      </c>
      <c r="P22">
        <v>26.44</v>
      </c>
      <c r="Q22">
        <v>28.05</v>
      </c>
      <c r="R22">
        <v>28.7</v>
      </c>
      <c r="S22">
        <v>25.16</v>
      </c>
      <c r="T22">
        <v>26.66</v>
      </c>
      <c r="U22">
        <v>26.55</v>
      </c>
      <c r="V22" s="85">
        <v>26.61</v>
      </c>
      <c r="W22">
        <v>26.74</v>
      </c>
      <c r="X22">
        <v>27.81</v>
      </c>
      <c r="Y22">
        <v>26.19</v>
      </c>
      <c r="Z22">
        <v>24.79</v>
      </c>
      <c r="AA22">
        <v>25.97</v>
      </c>
      <c r="AB22">
        <v>28.9</v>
      </c>
      <c r="AC22" s="85">
        <v>27.61</v>
      </c>
      <c r="AD22">
        <v>27.01</v>
      </c>
      <c r="AE22">
        <v>27.14</v>
      </c>
      <c r="AF22">
        <v>26.12</v>
      </c>
      <c r="AG22">
        <v>27.53</v>
      </c>
      <c r="AH22">
        <v>25.56</v>
      </c>
      <c r="AI22">
        <v>25.46</v>
      </c>
      <c r="AJ22">
        <v>26.49</v>
      </c>
      <c r="AK22">
        <v>26.84</v>
      </c>
      <c r="AL22">
        <v>27.04</v>
      </c>
      <c r="AM22">
        <v>26.5</v>
      </c>
      <c r="AN22">
        <v>25.57</v>
      </c>
      <c r="AO22">
        <v>25.86</v>
      </c>
      <c r="AP22">
        <v>26.6</v>
      </c>
      <c r="AQ22">
        <v>26.28</v>
      </c>
      <c r="AR22">
        <v>27.47</v>
      </c>
      <c r="AS22">
        <v>26.1</v>
      </c>
      <c r="AT22">
        <v>25.54</v>
      </c>
      <c r="AU22">
        <v>26.15</v>
      </c>
      <c r="AV22">
        <v>26.42</v>
      </c>
      <c r="AW22">
        <v>25.86</v>
      </c>
    </row>
    <row r="23" spans="1:49" x14ac:dyDescent="0.25">
      <c r="A23" t="s">
        <v>26</v>
      </c>
      <c r="B23">
        <v>25.13</v>
      </c>
      <c r="C23">
        <v>27.51</v>
      </c>
      <c r="D23">
        <v>25.95</v>
      </c>
      <c r="E23">
        <v>27.16</v>
      </c>
      <c r="F23">
        <v>27.13</v>
      </c>
      <c r="G23">
        <v>27.87</v>
      </c>
      <c r="H23">
        <v>25.19</v>
      </c>
      <c r="I23">
        <v>26.93</v>
      </c>
      <c r="J23">
        <v>26.7</v>
      </c>
      <c r="K23">
        <v>27.66</v>
      </c>
      <c r="L23">
        <v>26.15</v>
      </c>
      <c r="M23">
        <v>25.87</v>
      </c>
      <c r="N23">
        <v>26.08</v>
      </c>
      <c r="O23">
        <v>28.11</v>
      </c>
      <c r="P23">
        <v>25.6</v>
      </c>
      <c r="Q23">
        <v>27.88</v>
      </c>
      <c r="R23">
        <v>28.77</v>
      </c>
      <c r="S23">
        <v>26.67</v>
      </c>
      <c r="T23">
        <v>25.72</v>
      </c>
      <c r="U23">
        <v>26.01</v>
      </c>
      <c r="V23" s="85">
        <v>25.81</v>
      </c>
      <c r="W23">
        <v>26.09</v>
      </c>
      <c r="X23">
        <v>27.78</v>
      </c>
      <c r="Y23">
        <v>26.88</v>
      </c>
      <c r="Z23">
        <v>26.29</v>
      </c>
      <c r="AA23">
        <v>25.6</v>
      </c>
      <c r="AB23">
        <v>27.92</v>
      </c>
      <c r="AC23" s="85">
        <v>26.88</v>
      </c>
      <c r="AD23">
        <v>27.42</v>
      </c>
      <c r="AE23">
        <v>27.14</v>
      </c>
      <c r="AF23">
        <v>25.62</v>
      </c>
      <c r="AG23">
        <v>26.75</v>
      </c>
      <c r="AH23">
        <v>26.28</v>
      </c>
      <c r="AI23">
        <v>25.5</v>
      </c>
      <c r="AJ23">
        <v>25.93</v>
      </c>
      <c r="AK23">
        <v>26.19</v>
      </c>
      <c r="AL23">
        <v>26.24</v>
      </c>
      <c r="AM23">
        <v>25.88</v>
      </c>
      <c r="AN23">
        <v>24.65</v>
      </c>
      <c r="AO23">
        <v>25.97</v>
      </c>
      <c r="AP23">
        <v>26.21</v>
      </c>
      <c r="AQ23">
        <v>26.67</v>
      </c>
      <c r="AR23">
        <v>26.66</v>
      </c>
      <c r="AS23">
        <v>25.31</v>
      </c>
      <c r="AT23">
        <v>25.44</v>
      </c>
      <c r="AU23">
        <v>25.59</v>
      </c>
      <c r="AV23">
        <v>26.45</v>
      </c>
      <c r="AW23">
        <v>25.52</v>
      </c>
    </row>
    <row r="24" spans="1:49" x14ac:dyDescent="0.25">
      <c r="A24" t="s">
        <v>27</v>
      </c>
      <c r="B24">
        <v>29.26</v>
      </c>
      <c r="C24">
        <v>30.59</v>
      </c>
      <c r="D24">
        <v>29.77</v>
      </c>
      <c r="E24">
        <v>30.47</v>
      </c>
      <c r="F24">
        <v>29.62</v>
      </c>
      <c r="G24">
        <v>31.23</v>
      </c>
      <c r="H24">
        <v>28.96</v>
      </c>
      <c r="I24">
        <v>30.07</v>
      </c>
      <c r="J24">
        <v>30.46</v>
      </c>
      <c r="K24">
        <v>31.93</v>
      </c>
      <c r="L24">
        <v>29.22</v>
      </c>
      <c r="M24">
        <v>29.49</v>
      </c>
      <c r="N24">
        <v>29.51</v>
      </c>
      <c r="O24">
        <v>31.46</v>
      </c>
      <c r="P24">
        <v>28.99</v>
      </c>
      <c r="Q24">
        <v>31.53</v>
      </c>
      <c r="R24">
        <v>32</v>
      </c>
      <c r="S24">
        <v>30.31</v>
      </c>
      <c r="T24">
        <v>29.32</v>
      </c>
      <c r="U24">
        <v>29.02</v>
      </c>
      <c r="V24" s="85">
        <v>29.23</v>
      </c>
      <c r="W24">
        <v>29.56</v>
      </c>
      <c r="X24">
        <v>30.09</v>
      </c>
      <c r="Y24">
        <v>29.21</v>
      </c>
      <c r="Z24">
        <v>29.49</v>
      </c>
      <c r="AA24">
        <v>28.44</v>
      </c>
      <c r="AB24">
        <v>30.98</v>
      </c>
      <c r="AC24" s="85">
        <v>29.82</v>
      </c>
      <c r="AD24">
        <v>29.6</v>
      </c>
      <c r="AE24">
        <v>30.09</v>
      </c>
      <c r="AF24">
        <v>29.11</v>
      </c>
      <c r="AG24">
        <v>30.13</v>
      </c>
      <c r="AH24">
        <v>29.42</v>
      </c>
      <c r="AI24">
        <v>28.54</v>
      </c>
      <c r="AJ24">
        <v>28.18</v>
      </c>
      <c r="AK24">
        <v>28.94</v>
      </c>
      <c r="AL24">
        <v>28.95</v>
      </c>
      <c r="AM24">
        <v>28.62</v>
      </c>
      <c r="AN24">
        <v>27.87</v>
      </c>
      <c r="AO24">
        <v>28.09</v>
      </c>
      <c r="AP24">
        <v>28.68</v>
      </c>
      <c r="AQ24">
        <v>28.57</v>
      </c>
      <c r="AR24">
        <v>29.87</v>
      </c>
      <c r="AS24">
        <v>28.78</v>
      </c>
      <c r="AT24">
        <v>27.93</v>
      </c>
      <c r="AU24">
        <v>27.93</v>
      </c>
      <c r="AV24">
        <v>29.68</v>
      </c>
      <c r="AW24">
        <v>28.66</v>
      </c>
    </row>
    <row r="25" spans="1:49" x14ac:dyDescent="0.25">
      <c r="A25" t="s">
        <v>29</v>
      </c>
      <c r="B25">
        <v>33.54</v>
      </c>
      <c r="H25">
        <v>31.84</v>
      </c>
      <c r="I25">
        <v>34.33</v>
      </c>
      <c r="J25">
        <v>34.25</v>
      </c>
      <c r="K25">
        <v>34.880000000000003</v>
      </c>
      <c r="L25">
        <v>32.729999999999997</v>
      </c>
      <c r="M25">
        <v>32.49</v>
      </c>
      <c r="N25">
        <v>33.31</v>
      </c>
      <c r="O25">
        <v>34.479999999999997</v>
      </c>
      <c r="P25">
        <v>33.58</v>
      </c>
      <c r="S25">
        <v>33.94</v>
      </c>
      <c r="T25">
        <v>33.47</v>
      </c>
      <c r="U25">
        <v>33.24</v>
      </c>
      <c r="V25" s="85">
        <v>33.46</v>
      </c>
      <c r="W25">
        <v>33.76</v>
      </c>
      <c r="X25">
        <v>33.76</v>
      </c>
      <c r="Y25">
        <v>33.15</v>
      </c>
      <c r="Z25">
        <v>32.68</v>
      </c>
      <c r="AA25">
        <v>31.73</v>
      </c>
      <c r="AB25">
        <v>34.729999999999997</v>
      </c>
      <c r="AC25" s="85">
        <v>34.01</v>
      </c>
      <c r="AD25">
        <v>32.72</v>
      </c>
      <c r="AE25">
        <v>32.75</v>
      </c>
      <c r="AF25">
        <v>31.97</v>
      </c>
      <c r="AG25">
        <v>33.61</v>
      </c>
      <c r="AH25">
        <v>33.9</v>
      </c>
      <c r="AI25">
        <v>33.119999999999997</v>
      </c>
      <c r="AJ25">
        <v>33.299999999999997</v>
      </c>
      <c r="AK25">
        <v>33.33</v>
      </c>
      <c r="AL25">
        <v>34.71</v>
      </c>
      <c r="AM25">
        <v>33.75</v>
      </c>
      <c r="AN25">
        <v>31.97</v>
      </c>
      <c r="AO25">
        <v>32.5</v>
      </c>
      <c r="AP25">
        <v>32.9</v>
      </c>
      <c r="AQ25">
        <v>33.07</v>
      </c>
      <c r="AR25">
        <v>34.01</v>
      </c>
      <c r="AS25">
        <v>33.06</v>
      </c>
      <c r="AT25">
        <v>33.299999999999997</v>
      </c>
      <c r="AU25">
        <v>33.299999999999997</v>
      </c>
      <c r="AW25">
        <v>32.89</v>
      </c>
    </row>
    <row r="26" spans="1:49" x14ac:dyDescent="0.25">
      <c r="A26" t="s">
        <v>30</v>
      </c>
      <c r="B26">
        <v>26.03</v>
      </c>
      <c r="C26">
        <v>26.61</v>
      </c>
      <c r="D26">
        <v>26.14</v>
      </c>
      <c r="E26">
        <v>25.94</v>
      </c>
      <c r="F26">
        <v>26.16</v>
      </c>
      <c r="G26">
        <v>27.58</v>
      </c>
      <c r="H26">
        <v>25.48</v>
      </c>
      <c r="I26">
        <v>26.45</v>
      </c>
      <c r="J26">
        <v>27.33</v>
      </c>
      <c r="K26">
        <v>28.69</v>
      </c>
      <c r="L26">
        <v>26.08</v>
      </c>
      <c r="M26">
        <v>26.43</v>
      </c>
      <c r="N26">
        <v>27.73</v>
      </c>
      <c r="O26">
        <v>28.54</v>
      </c>
      <c r="P26">
        <v>26.76</v>
      </c>
      <c r="Q26">
        <v>27.19</v>
      </c>
      <c r="S26">
        <v>24.46</v>
      </c>
      <c r="T26">
        <v>26.55</v>
      </c>
      <c r="U26">
        <v>26.26</v>
      </c>
      <c r="V26" s="85">
        <v>26.15</v>
      </c>
      <c r="W26">
        <v>26.15</v>
      </c>
      <c r="X26">
        <v>27.03</v>
      </c>
      <c r="Y26">
        <v>25.23</v>
      </c>
      <c r="Z26">
        <v>23.71</v>
      </c>
      <c r="AA26">
        <v>25.71</v>
      </c>
      <c r="AB26">
        <v>28.98</v>
      </c>
      <c r="AC26" s="85">
        <v>27.22</v>
      </c>
      <c r="AD26">
        <v>26.21</v>
      </c>
      <c r="AE26">
        <v>26.7</v>
      </c>
      <c r="AF26">
        <v>25.82</v>
      </c>
      <c r="AG26">
        <v>27.47</v>
      </c>
      <c r="AH26">
        <v>24.69</v>
      </c>
      <c r="AI26">
        <v>25.03</v>
      </c>
      <c r="AJ26">
        <v>26.17</v>
      </c>
      <c r="AK26">
        <v>27.06</v>
      </c>
      <c r="AL26">
        <v>26.11</v>
      </c>
      <c r="AN26">
        <v>24.81</v>
      </c>
      <c r="AO26">
        <v>25.5</v>
      </c>
      <c r="AP26">
        <v>26.24</v>
      </c>
      <c r="AQ26">
        <v>25.68</v>
      </c>
      <c r="AR26">
        <v>27.66</v>
      </c>
      <c r="AS26">
        <v>26.2</v>
      </c>
      <c r="AT26">
        <v>24.69</v>
      </c>
      <c r="AU26">
        <v>25.59</v>
      </c>
      <c r="AV26">
        <v>25.72</v>
      </c>
      <c r="AW26">
        <v>25.25</v>
      </c>
    </row>
    <row r="27" spans="1:49" x14ac:dyDescent="0.25">
      <c r="A27" t="s">
        <v>31</v>
      </c>
      <c r="B27">
        <v>28.41</v>
      </c>
      <c r="C27">
        <v>29.94</v>
      </c>
      <c r="D27">
        <v>28.86</v>
      </c>
      <c r="E27">
        <v>29.88</v>
      </c>
      <c r="F27">
        <v>30.46</v>
      </c>
      <c r="G27">
        <v>30.74</v>
      </c>
      <c r="H27">
        <v>28.44</v>
      </c>
      <c r="I27">
        <v>30.73</v>
      </c>
      <c r="J27">
        <v>29.76</v>
      </c>
      <c r="K27">
        <v>30.7</v>
      </c>
      <c r="L27">
        <v>29.45</v>
      </c>
      <c r="M27">
        <v>28.99</v>
      </c>
      <c r="N27">
        <v>29.56</v>
      </c>
      <c r="O27">
        <v>31.45</v>
      </c>
      <c r="P27">
        <v>29.28</v>
      </c>
      <c r="Q27">
        <v>30.57</v>
      </c>
      <c r="R27">
        <v>31.81</v>
      </c>
      <c r="S27">
        <v>28.17</v>
      </c>
      <c r="T27">
        <v>28.96</v>
      </c>
      <c r="U27">
        <v>28.93</v>
      </c>
      <c r="V27" s="85">
        <v>28.67</v>
      </c>
      <c r="W27">
        <v>29.1</v>
      </c>
      <c r="X27">
        <v>31.7</v>
      </c>
      <c r="Y27">
        <v>29.58</v>
      </c>
      <c r="Z27">
        <v>27.77</v>
      </c>
      <c r="AA27">
        <v>28.73</v>
      </c>
      <c r="AB27">
        <v>30.84</v>
      </c>
      <c r="AC27" s="85">
        <v>30.21</v>
      </c>
      <c r="AD27">
        <v>29.99</v>
      </c>
      <c r="AE27">
        <v>29.96</v>
      </c>
      <c r="AF27">
        <v>29.04</v>
      </c>
      <c r="AG27">
        <v>30.7</v>
      </c>
      <c r="AH27">
        <v>28.56</v>
      </c>
      <c r="AI27">
        <v>28.22</v>
      </c>
      <c r="AJ27">
        <v>28.8</v>
      </c>
      <c r="AK27">
        <v>29.03</v>
      </c>
      <c r="AL27">
        <v>30.02</v>
      </c>
      <c r="AM27">
        <v>28.7</v>
      </c>
      <c r="AN27">
        <v>28.02</v>
      </c>
      <c r="AO27">
        <v>28.34</v>
      </c>
      <c r="AP27">
        <v>28.83</v>
      </c>
      <c r="AQ27">
        <v>28.91</v>
      </c>
      <c r="AR27">
        <v>30.66</v>
      </c>
      <c r="AS27">
        <v>28.53</v>
      </c>
      <c r="AT27">
        <v>28.5</v>
      </c>
      <c r="AU27">
        <v>28.15</v>
      </c>
      <c r="AV27">
        <v>28.88</v>
      </c>
      <c r="AW27">
        <v>28.29</v>
      </c>
    </row>
    <row r="28" spans="1:49" x14ac:dyDescent="0.25">
      <c r="A28" t="s">
        <v>32</v>
      </c>
      <c r="B28">
        <v>24.72</v>
      </c>
      <c r="C28">
        <v>27.55</v>
      </c>
      <c r="D28">
        <v>26.46</v>
      </c>
      <c r="E28">
        <v>27.89</v>
      </c>
      <c r="F28">
        <v>27.45</v>
      </c>
      <c r="G28">
        <v>28.55</v>
      </c>
      <c r="H28">
        <v>25.2</v>
      </c>
      <c r="I28">
        <v>27.48</v>
      </c>
      <c r="J28">
        <v>27.05</v>
      </c>
      <c r="K28">
        <v>28.72</v>
      </c>
      <c r="L28">
        <v>26.46</v>
      </c>
      <c r="M28">
        <v>26.42</v>
      </c>
      <c r="N28">
        <v>25.97</v>
      </c>
      <c r="O28">
        <v>28.56</v>
      </c>
      <c r="P28">
        <v>25.85</v>
      </c>
      <c r="Q28">
        <v>28.35</v>
      </c>
      <c r="R28">
        <v>29.13</v>
      </c>
      <c r="S28">
        <v>26.8</v>
      </c>
      <c r="T28">
        <v>25.89</v>
      </c>
      <c r="U28">
        <v>26.04</v>
      </c>
      <c r="V28" s="85">
        <v>26.44</v>
      </c>
      <c r="W28">
        <v>26.9</v>
      </c>
      <c r="X28">
        <v>28.25</v>
      </c>
      <c r="Y28">
        <v>26.97</v>
      </c>
      <c r="Z28">
        <v>26.46</v>
      </c>
      <c r="AA28">
        <v>25.57</v>
      </c>
      <c r="AB28">
        <v>27.93</v>
      </c>
      <c r="AC28" s="85">
        <v>27.51</v>
      </c>
      <c r="AD28">
        <v>27.26</v>
      </c>
      <c r="AE28">
        <v>27.3</v>
      </c>
      <c r="AF28">
        <v>25.86</v>
      </c>
      <c r="AG28">
        <v>27.2</v>
      </c>
      <c r="AH28">
        <v>26.82</v>
      </c>
      <c r="AI28">
        <v>26.72</v>
      </c>
      <c r="AJ28">
        <v>25.78</v>
      </c>
      <c r="AK28">
        <v>26.17</v>
      </c>
      <c r="AL28">
        <v>26.66</v>
      </c>
      <c r="AM28">
        <v>26.59</v>
      </c>
      <c r="AN28">
        <v>25.28</v>
      </c>
      <c r="AO28">
        <v>26.49</v>
      </c>
      <c r="AP28">
        <v>27</v>
      </c>
      <c r="AQ28">
        <v>26.9</v>
      </c>
      <c r="AR28">
        <v>26.89</v>
      </c>
      <c r="AS28">
        <v>25.44</v>
      </c>
      <c r="AT28">
        <v>25.6</v>
      </c>
      <c r="AU28">
        <v>26.26</v>
      </c>
      <c r="AV28">
        <v>27.04</v>
      </c>
      <c r="AW28">
        <v>26.53</v>
      </c>
    </row>
    <row r="29" spans="1:49" x14ac:dyDescent="0.25">
      <c r="A29" t="s">
        <v>33</v>
      </c>
      <c r="B29">
        <v>32.520000000000003</v>
      </c>
      <c r="C29">
        <v>34.049999999999997</v>
      </c>
      <c r="D29">
        <v>32.299999999999997</v>
      </c>
      <c r="E29">
        <v>33.57</v>
      </c>
      <c r="F29">
        <v>33.93</v>
      </c>
      <c r="G29">
        <v>34.97</v>
      </c>
      <c r="H29">
        <v>32.07</v>
      </c>
      <c r="I29">
        <v>32.78</v>
      </c>
      <c r="J29">
        <v>33.1</v>
      </c>
      <c r="K29">
        <v>34.47</v>
      </c>
      <c r="L29">
        <v>32.75</v>
      </c>
      <c r="M29">
        <v>32.090000000000003</v>
      </c>
      <c r="N29">
        <v>32.869999999999997</v>
      </c>
      <c r="P29">
        <v>33.51</v>
      </c>
      <c r="Q29">
        <v>34.25</v>
      </c>
      <c r="S29">
        <v>34.14</v>
      </c>
      <c r="U29">
        <v>34.69</v>
      </c>
      <c r="V29" s="85">
        <v>34.15</v>
      </c>
      <c r="W29">
        <v>31.99</v>
      </c>
      <c r="X29">
        <v>33.86</v>
      </c>
      <c r="Y29">
        <v>32.28</v>
      </c>
      <c r="Z29">
        <v>34.99</v>
      </c>
      <c r="AA29">
        <v>33.69</v>
      </c>
      <c r="AC29" s="85">
        <v>33.71</v>
      </c>
      <c r="AD29">
        <v>34.99</v>
      </c>
      <c r="AE29">
        <v>34.32</v>
      </c>
      <c r="AF29">
        <v>32.75</v>
      </c>
      <c r="AG29">
        <v>33.450000000000003</v>
      </c>
      <c r="AH29">
        <v>32.630000000000003</v>
      </c>
      <c r="AI29">
        <v>34.340000000000003</v>
      </c>
      <c r="AJ29">
        <v>32.97</v>
      </c>
      <c r="AK29">
        <v>34.71</v>
      </c>
      <c r="AL29">
        <v>33.61</v>
      </c>
      <c r="AM29">
        <v>33.020000000000003</v>
      </c>
      <c r="AN29">
        <v>32.21</v>
      </c>
      <c r="AO29">
        <v>32.97</v>
      </c>
      <c r="AP29">
        <v>33.67</v>
      </c>
      <c r="AQ29">
        <v>34.44</v>
      </c>
      <c r="AR29">
        <v>33.020000000000003</v>
      </c>
      <c r="AS29">
        <v>32</v>
      </c>
      <c r="AT29">
        <v>31.25</v>
      </c>
      <c r="AU29">
        <v>31.92</v>
      </c>
      <c r="AV29">
        <v>34.26</v>
      </c>
      <c r="AW29">
        <v>32.08</v>
      </c>
    </row>
    <row r="30" spans="1:49" x14ac:dyDescent="0.25">
      <c r="A30" t="s">
        <v>34</v>
      </c>
      <c r="B30">
        <v>29.54</v>
      </c>
      <c r="C30">
        <v>30.94</v>
      </c>
      <c r="D30">
        <v>30.09</v>
      </c>
      <c r="E30">
        <v>31.29</v>
      </c>
      <c r="F30">
        <v>30.3</v>
      </c>
      <c r="G30">
        <v>31.55</v>
      </c>
      <c r="H30">
        <v>29.41</v>
      </c>
      <c r="I30">
        <v>30.28</v>
      </c>
      <c r="J30">
        <v>30.26</v>
      </c>
      <c r="K30">
        <v>32.549999999999997</v>
      </c>
      <c r="L30">
        <v>29.08</v>
      </c>
      <c r="M30">
        <v>29.7</v>
      </c>
      <c r="N30">
        <v>30.05</v>
      </c>
      <c r="O30">
        <v>31.68</v>
      </c>
      <c r="P30">
        <v>29.13</v>
      </c>
      <c r="Q30">
        <v>32.340000000000003</v>
      </c>
      <c r="R30">
        <v>32.229999999999997</v>
      </c>
      <c r="S30">
        <v>30.95</v>
      </c>
      <c r="T30">
        <v>29.65</v>
      </c>
      <c r="U30">
        <v>29.51</v>
      </c>
      <c r="V30" s="85">
        <v>29.31</v>
      </c>
      <c r="W30">
        <v>29.66</v>
      </c>
      <c r="X30">
        <v>31.07</v>
      </c>
      <c r="Y30">
        <v>29.51</v>
      </c>
      <c r="Z30">
        <v>29.6</v>
      </c>
      <c r="AA30">
        <v>28.8</v>
      </c>
      <c r="AB30">
        <v>30.85</v>
      </c>
      <c r="AC30" s="85">
        <v>29.93</v>
      </c>
      <c r="AD30">
        <v>29.77</v>
      </c>
      <c r="AE30">
        <v>30.1</v>
      </c>
      <c r="AF30">
        <v>29.72</v>
      </c>
      <c r="AG30">
        <v>30.59</v>
      </c>
      <c r="AH30">
        <v>29.52</v>
      </c>
      <c r="AI30">
        <v>28.75</v>
      </c>
      <c r="AJ30">
        <v>28.71</v>
      </c>
      <c r="AK30">
        <v>29.17</v>
      </c>
      <c r="AL30">
        <v>29.89</v>
      </c>
      <c r="AM30">
        <v>29.05</v>
      </c>
      <c r="AN30">
        <v>28.2</v>
      </c>
      <c r="AO30">
        <v>27.99</v>
      </c>
      <c r="AP30">
        <v>28.57</v>
      </c>
      <c r="AQ30">
        <v>28.47</v>
      </c>
      <c r="AR30">
        <v>30.81</v>
      </c>
      <c r="AS30">
        <v>29.69</v>
      </c>
      <c r="AT30">
        <v>29.02</v>
      </c>
      <c r="AU30">
        <v>27.97</v>
      </c>
      <c r="AV30">
        <v>29.55</v>
      </c>
      <c r="AW30">
        <v>28.55</v>
      </c>
    </row>
    <row r="31" spans="1:49" x14ac:dyDescent="0.25">
      <c r="A31" t="s">
        <v>35</v>
      </c>
      <c r="B31">
        <v>27.64</v>
      </c>
      <c r="C31">
        <v>30.79</v>
      </c>
      <c r="D31">
        <v>29.34</v>
      </c>
      <c r="E31">
        <v>30.84</v>
      </c>
      <c r="F31">
        <v>29.82</v>
      </c>
      <c r="G31">
        <v>31.3</v>
      </c>
      <c r="H31">
        <v>28.08</v>
      </c>
      <c r="I31">
        <v>30.16</v>
      </c>
      <c r="J31">
        <v>29.98</v>
      </c>
      <c r="L31">
        <v>29.03</v>
      </c>
      <c r="M31">
        <v>29.03</v>
      </c>
      <c r="N31">
        <v>28.7</v>
      </c>
      <c r="O31">
        <v>31.18</v>
      </c>
      <c r="P31">
        <v>28.7</v>
      </c>
      <c r="Q31">
        <v>30.83</v>
      </c>
      <c r="R31">
        <v>31.93</v>
      </c>
      <c r="S31">
        <v>29.52</v>
      </c>
      <c r="T31">
        <v>28.57</v>
      </c>
      <c r="U31">
        <v>28.76</v>
      </c>
      <c r="V31" s="85">
        <v>28.71</v>
      </c>
      <c r="W31">
        <v>29.25</v>
      </c>
      <c r="X31">
        <v>30.67</v>
      </c>
      <c r="Y31">
        <v>29.65</v>
      </c>
      <c r="Z31">
        <v>29.01</v>
      </c>
      <c r="AA31">
        <v>28.32</v>
      </c>
      <c r="AB31">
        <v>31.14</v>
      </c>
      <c r="AC31" s="85">
        <v>30.33</v>
      </c>
      <c r="AD31">
        <v>29.85</v>
      </c>
      <c r="AE31">
        <v>30.11</v>
      </c>
      <c r="AF31">
        <v>28.65</v>
      </c>
      <c r="AG31">
        <v>29.91</v>
      </c>
      <c r="AH31">
        <v>29.46</v>
      </c>
      <c r="AI31">
        <v>28.34</v>
      </c>
      <c r="AJ31">
        <v>28.69</v>
      </c>
      <c r="AK31">
        <v>28.55</v>
      </c>
      <c r="AL31">
        <v>28.94</v>
      </c>
      <c r="AM31">
        <v>29</v>
      </c>
      <c r="AN31">
        <v>27.8</v>
      </c>
      <c r="AO31">
        <v>28.96</v>
      </c>
      <c r="AP31">
        <v>29.44</v>
      </c>
      <c r="AQ31">
        <v>29.12</v>
      </c>
      <c r="AR31">
        <v>29.11</v>
      </c>
      <c r="AS31">
        <v>28.18</v>
      </c>
      <c r="AT31">
        <v>27.97</v>
      </c>
      <c r="AU31">
        <v>28.65</v>
      </c>
      <c r="AV31">
        <v>29.31</v>
      </c>
      <c r="AW31">
        <v>28.95</v>
      </c>
    </row>
    <row r="32" spans="1:49" x14ac:dyDescent="0.25">
      <c r="A32" t="s">
        <v>36</v>
      </c>
      <c r="B32">
        <v>29.32</v>
      </c>
      <c r="C32">
        <v>31.18</v>
      </c>
      <c r="D32">
        <v>30</v>
      </c>
      <c r="E32">
        <v>31.42</v>
      </c>
      <c r="F32">
        <v>31.44</v>
      </c>
      <c r="G32">
        <v>31.67</v>
      </c>
      <c r="H32">
        <v>30.26</v>
      </c>
      <c r="I32">
        <v>31.62</v>
      </c>
      <c r="J32">
        <v>30.82</v>
      </c>
      <c r="K32">
        <v>32.14</v>
      </c>
      <c r="L32">
        <v>30.34</v>
      </c>
      <c r="M32">
        <v>30.63</v>
      </c>
      <c r="N32">
        <v>30.91</v>
      </c>
      <c r="O32">
        <v>32.630000000000003</v>
      </c>
      <c r="P32">
        <v>30.5</v>
      </c>
      <c r="Q32">
        <v>31.32</v>
      </c>
      <c r="R32">
        <v>32.85</v>
      </c>
      <c r="S32">
        <v>30.56</v>
      </c>
      <c r="T32">
        <v>30.55</v>
      </c>
      <c r="U32">
        <v>30.72</v>
      </c>
      <c r="V32" s="85">
        <v>30.28</v>
      </c>
      <c r="W32">
        <v>30.9</v>
      </c>
      <c r="X32">
        <v>32.479999999999997</v>
      </c>
      <c r="Y32">
        <v>30.87</v>
      </c>
      <c r="Z32">
        <v>30.53</v>
      </c>
      <c r="AA32">
        <v>29.81</v>
      </c>
      <c r="AB32">
        <v>32.880000000000003</v>
      </c>
      <c r="AC32" s="85">
        <v>31</v>
      </c>
      <c r="AD32">
        <v>30.74</v>
      </c>
      <c r="AE32">
        <v>31.52</v>
      </c>
      <c r="AF32">
        <v>29.77</v>
      </c>
      <c r="AG32">
        <v>31.2</v>
      </c>
      <c r="AH32">
        <v>29.85</v>
      </c>
      <c r="AI32">
        <v>30.7</v>
      </c>
      <c r="AJ32">
        <v>30.32</v>
      </c>
      <c r="AK32">
        <v>30.91</v>
      </c>
      <c r="AL32">
        <v>30.11</v>
      </c>
      <c r="AM32">
        <v>30.02</v>
      </c>
      <c r="AN32">
        <v>29.49</v>
      </c>
      <c r="AO32">
        <v>29.71</v>
      </c>
      <c r="AP32">
        <v>29.84</v>
      </c>
      <c r="AQ32">
        <v>30.03</v>
      </c>
      <c r="AR32">
        <v>30.92</v>
      </c>
      <c r="AS32">
        <v>30.09</v>
      </c>
      <c r="AT32">
        <v>29.77</v>
      </c>
      <c r="AU32">
        <v>28.96</v>
      </c>
      <c r="AV32">
        <v>30.69</v>
      </c>
      <c r="AW32">
        <v>29.31</v>
      </c>
    </row>
    <row r="33" spans="1:49" x14ac:dyDescent="0.25">
      <c r="A33" t="s">
        <v>37</v>
      </c>
      <c r="B33">
        <v>33.15</v>
      </c>
      <c r="D33">
        <v>32.06</v>
      </c>
      <c r="E33">
        <v>33.25</v>
      </c>
      <c r="F33">
        <v>33.6</v>
      </c>
      <c r="G33">
        <v>33.61</v>
      </c>
      <c r="H33">
        <v>31.19</v>
      </c>
      <c r="I33">
        <v>32.54</v>
      </c>
      <c r="J33">
        <v>32.46</v>
      </c>
      <c r="K33">
        <v>33.049999999999997</v>
      </c>
      <c r="L33">
        <v>31.71</v>
      </c>
      <c r="M33">
        <v>31.87</v>
      </c>
      <c r="N33">
        <v>32.56</v>
      </c>
      <c r="P33">
        <v>32.119999999999997</v>
      </c>
      <c r="S33">
        <v>33.61</v>
      </c>
      <c r="T33">
        <v>34.92</v>
      </c>
      <c r="U33">
        <v>34.5</v>
      </c>
      <c r="V33" s="85">
        <v>34.06</v>
      </c>
      <c r="W33">
        <v>31.81</v>
      </c>
      <c r="X33">
        <v>32.729999999999997</v>
      </c>
      <c r="Y33">
        <v>31.97</v>
      </c>
      <c r="Z33">
        <v>34.270000000000003</v>
      </c>
      <c r="AA33">
        <v>34.33</v>
      </c>
      <c r="AB33">
        <v>34.979999999999997</v>
      </c>
      <c r="AC33" s="85">
        <v>33.340000000000003</v>
      </c>
      <c r="AD33">
        <v>33.07</v>
      </c>
      <c r="AE33">
        <v>32.93</v>
      </c>
      <c r="AF33">
        <v>31.96</v>
      </c>
      <c r="AG33">
        <v>32.479999999999997</v>
      </c>
      <c r="AH33">
        <v>32.69</v>
      </c>
      <c r="AI33">
        <v>32.72</v>
      </c>
      <c r="AJ33">
        <v>32.43</v>
      </c>
      <c r="AK33">
        <v>33.89</v>
      </c>
      <c r="AL33">
        <v>33.049999999999997</v>
      </c>
      <c r="AM33">
        <v>32.590000000000003</v>
      </c>
      <c r="AN33">
        <v>31.71</v>
      </c>
      <c r="AO33">
        <v>32.64</v>
      </c>
      <c r="AP33">
        <v>32.549999999999997</v>
      </c>
      <c r="AQ33">
        <v>34.08</v>
      </c>
      <c r="AR33">
        <v>32.82</v>
      </c>
      <c r="AS33">
        <v>31.54</v>
      </c>
      <c r="AT33">
        <v>30.71</v>
      </c>
      <c r="AU33">
        <v>31.32</v>
      </c>
      <c r="AV33">
        <v>32.89</v>
      </c>
      <c r="AW33">
        <v>31.51</v>
      </c>
    </row>
    <row r="34" spans="1:49" x14ac:dyDescent="0.25">
      <c r="A34" t="s">
        <v>38</v>
      </c>
      <c r="B34">
        <v>28.43</v>
      </c>
      <c r="C34">
        <v>29.94</v>
      </c>
      <c r="D34">
        <v>28.83</v>
      </c>
      <c r="E34">
        <v>30.29</v>
      </c>
      <c r="F34">
        <v>30.11</v>
      </c>
      <c r="G34">
        <v>30.8</v>
      </c>
      <c r="H34">
        <v>28.53</v>
      </c>
      <c r="I34">
        <v>29.53</v>
      </c>
      <c r="J34">
        <v>29.68</v>
      </c>
      <c r="K34">
        <v>31.19</v>
      </c>
      <c r="L34">
        <v>29.18</v>
      </c>
      <c r="M34">
        <v>29.23</v>
      </c>
      <c r="N34">
        <v>29.67</v>
      </c>
      <c r="O34">
        <v>31.27</v>
      </c>
      <c r="P34">
        <v>29.01</v>
      </c>
      <c r="Q34">
        <v>30.91</v>
      </c>
      <c r="R34">
        <v>32.01</v>
      </c>
      <c r="S34">
        <v>29.43</v>
      </c>
      <c r="T34">
        <v>28.99</v>
      </c>
      <c r="U34">
        <v>29.27</v>
      </c>
      <c r="V34" s="85">
        <v>29.05</v>
      </c>
      <c r="W34">
        <v>29.58</v>
      </c>
      <c r="X34">
        <v>30.8</v>
      </c>
      <c r="Y34">
        <v>29.68</v>
      </c>
      <c r="Z34">
        <v>28.77</v>
      </c>
      <c r="AA34">
        <v>28.74</v>
      </c>
      <c r="AB34">
        <v>31.44</v>
      </c>
      <c r="AC34" s="85">
        <v>30.11</v>
      </c>
      <c r="AD34">
        <v>29.63</v>
      </c>
      <c r="AE34">
        <v>30.28</v>
      </c>
      <c r="AF34">
        <v>29.03</v>
      </c>
      <c r="AG34">
        <v>30.04</v>
      </c>
      <c r="AH34">
        <v>28.95</v>
      </c>
      <c r="AI34">
        <v>28.84</v>
      </c>
      <c r="AJ34">
        <v>29.07</v>
      </c>
      <c r="AK34">
        <v>29.35</v>
      </c>
      <c r="AL34">
        <v>28.89</v>
      </c>
      <c r="AM34">
        <v>28.91</v>
      </c>
      <c r="AN34">
        <v>27.89</v>
      </c>
      <c r="AO34">
        <v>28.88</v>
      </c>
      <c r="AP34">
        <v>29.06</v>
      </c>
      <c r="AQ34">
        <v>29.21</v>
      </c>
      <c r="AR34">
        <v>30.46</v>
      </c>
      <c r="AS34">
        <v>28.91</v>
      </c>
      <c r="AT34">
        <v>28.59</v>
      </c>
      <c r="AU34">
        <v>28.73</v>
      </c>
      <c r="AV34">
        <v>29.2</v>
      </c>
      <c r="AW34">
        <v>27.96</v>
      </c>
    </row>
    <row r="35" spans="1:49" x14ac:dyDescent="0.25">
      <c r="A35" t="s">
        <v>39</v>
      </c>
      <c r="B35">
        <v>32.44</v>
      </c>
      <c r="C35">
        <v>33.659999999999997</v>
      </c>
      <c r="D35">
        <v>33.21</v>
      </c>
      <c r="E35">
        <v>34.06</v>
      </c>
      <c r="F35">
        <v>34.14</v>
      </c>
      <c r="H35">
        <v>33.950000000000003</v>
      </c>
      <c r="J35">
        <v>34.04</v>
      </c>
      <c r="M35">
        <v>34.06</v>
      </c>
      <c r="N35">
        <v>34.75</v>
      </c>
      <c r="P35">
        <v>33.93</v>
      </c>
      <c r="Q35">
        <v>34.479999999999997</v>
      </c>
      <c r="S35">
        <v>31.62</v>
      </c>
      <c r="T35">
        <v>33.42</v>
      </c>
      <c r="U35">
        <v>33.99</v>
      </c>
      <c r="V35" s="85">
        <v>33.56</v>
      </c>
      <c r="W35">
        <v>33.92</v>
      </c>
      <c r="Y35">
        <v>33.26</v>
      </c>
      <c r="Z35">
        <v>31.18</v>
      </c>
      <c r="AA35">
        <v>33.72</v>
      </c>
      <c r="AD35">
        <v>34.130000000000003</v>
      </c>
      <c r="AE35">
        <v>34.340000000000003</v>
      </c>
      <c r="AF35">
        <v>33.15</v>
      </c>
      <c r="AG35">
        <v>34.99</v>
      </c>
      <c r="AH35">
        <v>32.049999999999997</v>
      </c>
      <c r="AI35">
        <v>32.42</v>
      </c>
      <c r="AJ35">
        <v>33.86</v>
      </c>
      <c r="AK35">
        <v>34.19</v>
      </c>
      <c r="AL35">
        <v>33.619999999999997</v>
      </c>
      <c r="AM35">
        <v>34.26</v>
      </c>
      <c r="AN35">
        <v>33.43</v>
      </c>
      <c r="AO35">
        <v>33.049999999999997</v>
      </c>
      <c r="AP35">
        <v>33.79</v>
      </c>
      <c r="AQ35">
        <v>32.76</v>
      </c>
      <c r="AS35">
        <v>32.97</v>
      </c>
      <c r="AT35">
        <v>32.81</v>
      </c>
      <c r="AU35">
        <v>32.630000000000003</v>
      </c>
      <c r="AV35">
        <v>32.67</v>
      </c>
      <c r="AW35">
        <v>33.28</v>
      </c>
    </row>
    <row r="36" spans="1:49" x14ac:dyDescent="0.25">
      <c r="A36" t="s">
        <v>40</v>
      </c>
      <c r="B36">
        <v>28.93</v>
      </c>
      <c r="C36">
        <v>30.56</v>
      </c>
      <c r="D36">
        <v>29.24</v>
      </c>
      <c r="E36">
        <v>30.86</v>
      </c>
      <c r="F36">
        <v>30.57</v>
      </c>
      <c r="G36">
        <v>31.78</v>
      </c>
      <c r="H36">
        <v>28.74</v>
      </c>
      <c r="I36">
        <v>29.5</v>
      </c>
      <c r="J36">
        <v>29.77</v>
      </c>
      <c r="K36">
        <v>31.47</v>
      </c>
      <c r="L36">
        <v>29.79</v>
      </c>
      <c r="M36">
        <v>30.14</v>
      </c>
      <c r="N36">
        <v>30.24</v>
      </c>
      <c r="O36">
        <v>31.92</v>
      </c>
      <c r="P36">
        <v>28.88</v>
      </c>
      <c r="Q36">
        <v>30.97</v>
      </c>
      <c r="R36">
        <v>31.98</v>
      </c>
      <c r="S36">
        <v>30.42</v>
      </c>
      <c r="T36">
        <v>30.28</v>
      </c>
      <c r="U36">
        <v>30.01</v>
      </c>
      <c r="V36" s="85">
        <v>29.71</v>
      </c>
      <c r="W36">
        <v>30.12</v>
      </c>
      <c r="X36">
        <v>31.14</v>
      </c>
      <c r="Y36">
        <v>29.94</v>
      </c>
      <c r="Z36">
        <v>30.04</v>
      </c>
      <c r="AA36">
        <v>29.17</v>
      </c>
      <c r="AB36">
        <v>31.76</v>
      </c>
      <c r="AC36" s="85">
        <v>30.41</v>
      </c>
      <c r="AD36">
        <v>29.79</v>
      </c>
      <c r="AE36">
        <v>30.76</v>
      </c>
      <c r="AF36">
        <v>29.19</v>
      </c>
      <c r="AG36">
        <v>30.45</v>
      </c>
      <c r="AH36">
        <v>29.73</v>
      </c>
      <c r="AI36">
        <v>29.11</v>
      </c>
      <c r="AJ36">
        <v>29.23</v>
      </c>
      <c r="AK36">
        <v>29.93</v>
      </c>
      <c r="AL36">
        <v>30.03</v>
      </c>
      <c r="AM36">
        <v>30</v>
      </c>
      <c r="AN36">
        <v>29.46</v>
      </c>
      <c r="AO36">
        <v>29.5</v>
      </c>
      <c r="AP36">
        <v>29.75</v>
      </c>
      <c r="AQ36">
        <v>29.57</v>
      </c>
      <c r="AR36">
        <v>30.45</v>
      </c>
      <c r="AS36">
        <v>29.45</v>
      </c>
      <c r="AT36">
        <v>28.81</v>
      </c>
      <c r="AU36">
        <v>30.08</v>
      </c>
      <c r="AV36">
        <v>30.83</v>
      </c>
      <c r="AW36">
        <v>29.16</v>
      </c>
    </row>
    <row r="37" spans="1:49" x14ac:dyDescent="0.25">
      <c r="A37" t="s">
        <v>41</v>
      </c>
      <c r="B37">
        <v>26.49</v>
      </c>
      <c r="C37">
        <v>27.58</v>
      </c>
      <c r="D37">
        <v>27.05</v>
      </c>
      <c r="E37">
        <v>27.55</v>
      </c>
      <c r="F37">
        <v>27.53</v>
      </c>
      <c r="G37">
        <v>28.51</v>
      </c>
      <c r="H37">
        <v>26.62</v>
      </c>
      <c r="I37">
        <v>28.03</v>
      </c>
      <c r="J37">
        <v>27.85</v>
      </c>
      <c r="K37">
        <v>29.29</v>
      </c>
      <c r="L37">
        <v>26.99</v>
      </c>
      <c r="M37">
        <v>27</v>
      </c>
      <c r="N37">
        <v>27.8</v>
      </c>
      <c r="O37">
        <v>28.9</v>
      </c>
      <c r="P37">
        <v>27.03</v>
      </c>
      <c r="Q37">
        <v>28.65</v>
      </c>
      <c r="R37">
        <v>29.8</v>
      </c>
      <c r="S37">
        <v>26.26</v>
      </c>
      <c r="T37">
        <v>27.2</v>
      </c>
      <c r="U37">
        <v>27.01</v>
      </c>
      <c r="V37" s="85">
        <v>26.81</v>
      </c>
      <c r="W37">
        <v>27.43</v>
      </c>
      <c r="X37">
        <v>28.22</v>
      </c>
      <c r="Y37">
        <v>26.26</v>
      </c>
      <c r="Z37">
        <v>25.19</v>
      </c>
      <c r="AA37">
        <v>26.67</v>
      </c>
      <c r="AB37">
        <v>29.52</v>
      </c>
      <c r="AC37" s="85">
        <v>28</v>
      </c>
      <c r="AD37">
        <v>27.1</v>
      </c>
      <c r="AE37">
        <v>27.48</v>
      </c>
      <c r="AF37">
        <v>26.98</v>
      </c>
      <c r="AG37">
        <v>28.12</v>
      </c>
      <c r="AH37">
        <v>25.94</v>
      </c>
      <c r="AI37">
        <v>25.97</v>
      </c>
      <c r="AJ37">
        <v>26.88</v>
      </c>
      <c r="AK37">
        <v>27.45</v>
      </c>
      <c r="AL37">
        <v>27.89</v>
      </c>
      <c r="AM37">
        <v>26.97</v>
      </c>
      <c r="AN37">
        <v>26.11</v>
      </c>
      <c r="AO37">
        <v>26.09</v>
      </c>
      <c r="AP37">
        <v>26.8</v>
      </c>
      <c r="AQ37">
        <v>26.57</v>
      </c>
      <c r="AR37">
        <v>28.63</v>
      </c>
      <c r="AS37">
        <v>26.85</v>
      </c>
      <c r="AT37">
        <v>26.11</v>
      </c>
      <c r="AU37">
        <v>26.55</v>
      </c>
      <c r="AV37">
        <v>26.75</v>
      </c>
      <c r="AW37">
        <v>26.44</v>
      </c>
    </row>
    <row r="38" spans="1:49" x14ac:dyDescent="0.25">
      <c r="A38" t="s">
        <v>43</v>
      </c>
      <c r="B38">
        <v>30.32</v>
      </c>
      <c r="C38">
        <v>33.770000000000003</v>
      </c>
      <c r="D38">
        <v>31.72</v>
      </c>
      <c r="E38">
        <v>33.229999999999997</v>
      </c>
      <c r="F38">
        <v>31.66</v>
      </c>
      <c r="G38">
        <v>34.53</v>
      </c>
      <c r="H38">
        <v>30.76</v>
      </c>
      <c r="I38">
        <v>31.76</v>
      </c>
      <c r="J38">
        <v>32.11</v>
      </c>
      <c r="K38">
        <v>32.97</v>
      </c>
      <c r="L38">
        <v>31.02</v>
      </c>
      <c r="M38">
        <v>31.48</v>
      </c>
      <c r="N38">
        <v>31.2</v>
      </c>
      <c r="O38">
        <v>32.89</v>
      </c>
      <c r="P38">
        <v>31.19</v>
      </c>
      <c r="Q38">
        <v>34.01</v>
      </c>
      <c r="R38">
        <v>33.78</v>
      </c>
      <c r="S38">
        <v>32.19</v>
      </c>
      <c r="T38">
        <v>31.62</v>
      </c>
      <c r="U38">
        <v>31.18</v>
      </c>
      <c r="V38" s="85">
        <v>31.47</v>
      </c>
      <c r="W38">
        <v>31.64</v>
      </c>
      <c r="X38">
        <v>32.29</v>
      </c>
      <c r="Y38">
        <v>31.79</v>
      </c>
      <c r="Z38">
        <v>31.44</v>
      </c>
      <c r="AA38">
        <v>30.97</v>
      </c>
      <c r="AB38">
        <v>33.18</v>
      </c>
      <c r="AC38" s="85">
        <v>32.799999999999997</v>
      </c>
      <c r="AD38">
        <v>31.97</v>
      </c>
      <c r="AE38">
        <v>31.77</v>
      </c>
      <c r="AF38">
        <v>31.08</v>
      </c>
      <c r="AG38">
        <v>31.97</v>
      </c>
      <c r="AH38">
        <v>32.119999999999997</v>
      </c>
      <c r="AI38">
        <v>30.85</v>
      </c>
      <c r="AJ38">
        <v>30.99</v>
      </c>
      <c r="AK38">
        <v>30.8</v>
      </c>
      <c r="AL38">
        <v>31.45</v>
      </c>
      <c r="AM38">
        <v>31.44</v>
      </c>
      <c r="AN38">
        <v>30.01</v>
      </c>
      <c r="AO38">
        <v>31.49</v>
      </c>
      <c r="AP38">
        <v>31.57</v>
      </c>
      <c r="AQ38">
        <v>32.21</v>
      </c>
      <c r="AR38">
        <v>31.5</v>
      </c>
      <c r="AS38">
        <v>30.43</v>
      </c>
      <c r="AT38">
        <v>30.42</v>
      </c>
      <c r="AU38">
        <v>31.07</v>
      </c>
      <c r="AV38">
        <v>31.6</v>
      </c>
      <c r="AW38">
        <v>30.6</v>
      </c>
    </row>
    <row r="39" spans="1:49" x14ac:dyDescent="0.25">
      <c r="A39" t="s">
        <v>44</v>
      </c>
      <c r="B39">
        <v>30.54</v>
      </c>
      <c r="C39">
        <v>32.35</v>
      </c>
      <c r="D39">
        <v>31.59</v>
      </c>
      <c r="E39">
        <v>32.880000000000003</v>
      </c>
      <c r="F39">
        <v>31.45</v>
      </c>
      <c r="G39">
        <v>33.56</v>
      </c>
      <c r="H39">
        <v>30.76</v>
      </c>
      <c r="I39">
        <v>31.54</v>
      </c>
      <c r="J39">
        <v>32.450000000000003</v>
      </c>
      <c r="K39">
        <v>32.700000000000003</v>
      </c>
      <c r="L39">
        <v>31.01</v>
      </c>
      <c r="M39">
        <v>31.29</v>
      </c>
      <c r="N39">
        <v>31.16</v>
      </c>
      <c r="O39">
        <v>33.020000000000003</v>
      </c>
      <c r="P39">
        <v>31.32</v>
      </c>
      <c r="Q39">
        <v>34.659999999999997</v>
      </c>
      <c r="R39">
        <v>34.71</v>
      </c>
      <c r="S39">
        <v>31.98</v>
      </c>
      <c r="T39">
        <v>31.15</v>
      </c>
      <c r="U39">
        <v>31.14</v>
      </c>
      <c r="V39" s="85">
        <v>31.14</v>
      </c>
      <c r="W39">
        <v>31.63</v>
      </c>
      <c r="X39">
        <v>32.47</v>
      </c>
      <c r="Y39">
        <v>31.51</v>
      </c>
      <c r="Z39">
        <v>31.19</v>
      </c>
      <c r="AA39">
        <v>30.95</v>
      </c>
      <c r="AB39">
        <v>33.909999999999997</v>
      </c>
      <c r="AC39" s="85">
        <v>32.75</v>
      </c>
      <c r="AD39">
        <v>31.61</v>
      </c>
      <c r="AE39">
        <v>32.29</v>
      </c>
      <c r="AF39">
        <v>31.34</v>
      </c>
      <c r="AG39">
        <v>31.89</v>
      </c>
      <c r="AH39">
        <v>31.18</v>
      </c>
      <c r="AI39">
        <v>30.46</v>
      </c>
      <c r="AJ39">
        <v>31.09</v>
      </c>
      <c r="AK39">
        <v>31.13</v>
      </c>
      <c r="AL39">
        <v>31.94</v>
      </c>
      <c r="AM39">
        <v>31.19</v>
      </c>
      <c r="AN39">
        <v>30.23</v>
      </c>
      <c r="AO39">
        <v>31.07</v>
      </c>
      <c r="AP39">
        <v>31.76</v>
      </c>
      <c r="AQ39">
        <v>31.84</v>
      </c>
      <c r="AR39">
        <v>32.29</v>
      </c>
      <c r="AS39">
        <v>30.58</v>
      </c>
      <c r="AT39">
        <v>30.59</v>
      </c>
      <c r="AU39">
        <v>30.79</v>
      </c>
      <c r="AV39">
        <v>31.32</v>
      </c>
      <c r="AW39">
        <v>30.75</v>
      </c>
    </row>
    <row r="40" spans="1:49" x14ac:dyDescent="0.25">
      <c r="A40" t="s">
        <v>45</v>
      </c>
      <c r="B40">
        <v>32.08</v>
      </c>
      <c r="C40">
        <v>33.479999999999997</v>
      </c>
      <c r="D40">
        <v>32.340000000000003</v>
      </c>
      <c r="E40">
        <v>33.799999999999997</v>
      </c>
      <c r="F40">
        <v>33.17</v>
      </c>
      <c r="G40">
        <v>34.29</v>
      </c>
      <c r="H40">
        <v>32.65</v>
      </c>
      <c r="I40">
        <v>32.869999999999997</v>
      </c>
      <c r="J40">
        <v>33.43</v>
      </c>
      <c r="L40">
        <v>32.31</v>
      </c>
      <c r="M40">
        <v>32.590000000000003</v>
      </c>
      <c r="N40">
        <v>33.89</v>
      </c>
      <c r="O40">
        <v>34.229999999999997</v>
      </c>
      <c r="P40">
        <v>32.71</v>
      </c>
      <c r="Q40">
        <v>34.01</v>
      </c>
      <c r="R40">
        <v>33.85</v>
      </c>
      <c r="S40">
        <v>31.55</v>
      </c>
      <c r="T40">
        <v>32.79</v>
      </c>
      <c r="U40">
        <v>32.69</v>
      </c>
      <c r="V40" s="85">
        <v>32.32</v>
      </c>
      <c r="W40">
        <v>34.049999999999997</v>
      </c>
      <c r="X40">
        <v>33.32</v>
      </c>
      <c r="Y40">
        <v>32.590000000000003</v>
      </c>
      <c r="Z40">
        <v>31.31</v>
      </c>
      <c r="AA40">
        <v>31.91</v>
      </c>
      <c r="AC40" s="85">
        <v>34.07</v>
      </c>
      <c r="AD40">
        <v>33.33</v>
      </c>
      <c r="AE40">
        <v>33.270000000000003</v>
      </c>
      <c r="AF40">
        <v>32.51</v>
      </c>
      <c r="AG40">
        <v>34.200000000000003</v>
      </c>
      <c r="AH40">
        <v>31.77</v>
      </c>
      <c r="AI40">
        <v>32</v>
      </c>
      <c r="AJ40">
        <v>32.799999999999997</v>
      </c>
      <c r="AK40">
        <v>33.82</v>
      </c>
      <c r="AL40">
        <v>32.450000000000003</v>
      </c>
      <c r="AM40">
        <v>32.700000000000003</v>
      </c>
      <c r="AN40">
        <v>31.74</v>
      </c>
      <c r="AO40">
        <v>32.24</v>
      </c>
      <c r="AP40">
        <v>33.47</v>
      </c>
      <c r="AQ40">
        <v>32.340000000000003</v>
      </c>
      <c r="AR40">
        <v>33.9</v>
      </c>
      <c r="AS40">
        <v>32.67</v>
      </c>
      <c r="AT40">
        <v>31.28</v>
      </c>
      <c r="AU40">
        <v>32.04</v>
      </c>
      <c r="AV40">
        <v>34.44</v>
      </c>
      <c r="AW40">
        <v>31.85</v>
      </c>
    </row>
    <row r="41" spans="1:49" x14ac:dyDescent="0.25">
      <c r="A41" t="s">
        <v>46</v>
      </c>
      <c r="B41">
        <v>26.47</v>
      </c>
      <c r="C41">
        <v>27.63</v>
      </c>
      <c r="D41">
        <v>26.95</v>
      </c>
      <c r="E41">
        <v>27.15</v>
      </c>
      <c r="F41">
        <v>27.14</v>
      </c>
      <c r="G41">
        <v>28.78</v>
      </c>
      <c r="H41">
        <v>26.22</v>
      </c>
      <c r="I41">
        <v>27.65</v>
      </c>
      <c r="J41">
        <v>28.05</v>
      </c>
      <c r="K41">
        <v>28.92</v>
      </c>
      <c r="L41">
        <v>26.74</v>
      </c>
      <c r="M41">
        <v>26.98</v>
      </c>
      <c r="N41">
        <v>27.6</v>
      </c>
      <c r="O41">
        <v>29</v>
      </c>
      <c r="P41">
        <v>27.11</v>
      </c>
      <c r="Q41">
        <v>28.06</v>
      </c>
      <c r="R41">
        <v>29</v>
      </c>
      <c r="S41">
        <v>25.44</v>
      </c>
      <c r="T41">
        <v>27.08</v>
      </c>
      <c r="U41">
        <v>26.83</v>
      </c>
      <c r="V41" s="85">
        <v>26.9</v>
      </c>
      <c r="W41">
        <v>26.93</v>
      </c>
      <c r="X41">
        <v>27.98</v>
      </c>
      <c r="Y41">
        <v>26.07</v>
      </c>
      <c r="Z41">
        <v>25.05</v>
      </c>
      <c r="AA41">
        <v>26.62</v>
      </c>
      <c r="AB41">
        <v>29.18</v>
      </c>
      <c r="AC41" s="85">
        <v>27.94</v>
      </c>
      <c r="AD41">
        <v>27.08</v>
      </c>
      <c r="AE41">
        <v>27.68</v>
      </c>
      <c r="AF41">
        <v>26.69</v>
      </c>
      <c r="AG41">
        <v>28.06</v>
      </c>
      <c r="AH41">
        <v>25.87</v>
      </c>
      <c r="AI41">
        <v>25.93</v>
      </c>
      <c r="AJ41">
        <v>26.87</v>
      </c>
      <c r="AK41">
        <v>27.42</v>
      </c>
      <c r="AL41">
        <v>27.3</v>
      </c>
      <c r="AM41">
        <v>26.66</v>
      </c>
      <c r="AN41">
        <v>25.85</v>
      </c>
      <c r="AO41">
        <v>26.44</v>
      </c>
      <c r="AP41">
        <v>27.17</v>
      </c>
      <c r="AQ41">
        <v>26.86</v>
      </c>
      <c r="AR41">
        <v>28.14</v>
      </c>
      <c r="AS41">
        <v>26.57</v>
      </c>
      <c r="AT41">
        <v>26.05</v>
      </c>
      <c r="AU41">
        <v>26.47</v>
      </c>
      <c r="AV41">
        <v>26.7</v>
      </c>
      <c r="AW41">
        <v>26.31</v>
      </c>
    </row>
    <row r="42" spans="1:49" x14ac:dyDescent="0.25">
      <c r="A42" t="s">
        <v>47</v>
      </c>
      <c r="B42">
        <v>25.07</v>
      </c>
      <c r="C42">
        <v>26.42</v>
      </c>
      <c r="D42">
        <v>25.56</v>
      </c>
      <c r="E42">
        <v>26.12</v>
      </c>
      <c r="F42">
        <v>26.43</v>
      </c>
      <c r="G42">
        <v>27.43</v>
      </c>
      <c r="H42">
        <v>24.95</v>
      </c>
      <c r="I42">
        <v>26.68</v>
      </c>
      <c r="J42">
        <v>26.65</v>
      </c>
      <c r="K42">
        <v>27.81</v>
      </c>
      <c r="L42">
        <v>25.94</v>
      </c>
      <c r="M42">
        <v>26</v>
      </c>
      <c r="N42">
        <v>26.61</v>
      </c>
      <c r="O42">
        <v>28.03</v>
      </c>
      <c r="P42">
        <v>26</v>
      </c>
      <c r="Q42">
        <v>26.99</v>
      </c>
      <c r="R42">
        <v>28.06</v>
      </c>
      <c r="S42">
        <v>24.74</v>
      </c>
      <c r="T42">
        <v>26</v>
      </c>
      <c r="U42">
        <v>25.87</v>
      </c>
      <c r="V42" s="85">
        <v>25.51</v>
      </c>
      <c r="W42">
        <v>25.82</v>
      </c>
      <c r="X42">
        <v>27.43</v>
      </c>
      <c r="Y42">
        <v>25.7</v>
      </c>
      <c r="Z42">
        <v>24.05</v>
      </c>
      <c r="AA42">
        <v>25.47</v>
      </c>
      <c r="AB42">
        <v>28.27</v>
      </c>
      <c r="AC42" s="85">
        <v>27.06</v>
      </c>
      <c r="AD42">
        <v>26.26</v>
      </c>
      <c r="AE42">
        <v>26.54</v>
      </c>
      <c r="AF42">
        <v>25.74</v>
      </c>
      <c r="AG42">
        <v>26.98</v>
      </c>
      <c r="AH42">
        <v>24.9</v>
      </c>
      <c r="AI42">
        <v>25</v>
      </c>
      <c r="AJ42">
        <v>25.43</v>
      </c>
      <c r="AK42">
        <v>25.96</v>
      </c>
      <c r="AL42">
        <v>26.05</v>
      </c>
      <c r="AM42">
        <v>25.31</v>
      </c>
      <c r="AN42">
        <v>24.61</v>
      </c>
      <c r="AO42">
        <v>24.77</v>
      </c>
      <c r="AP42">
        <v>25.35</v>
      </c>
      <c r="AQ42">
        <v>25.13</v>
      </c>
      <c r="AR42">
        <v>27</v>
      </c>
      <c r="AS42">
        <v>25.31</v>
      </c>
      <c r="AT42">
        <v>24.64</v>
      </c>
      <c r="AU42">
        <v>24.96</v>
      </c>
      <c r="AV42">
        <v>25.49</v>
      </c>
      <c r="AW42">
        <v>24.76</v>
      </c>
    </row>
    <row r="43" spans="1:49" x14ac:dyDescent="0.25">
      <c r="A43" t="s">
        <v>48</v>
      </c>
      <c r="B43">
        <v>29.65</v>
      </c>
      <c r="C43">
        <v>31.81</v>
      </c>
      <c r="D43">
        <v>30.72</v>
      </c>
      <c r="E43">
        <v>31.73</v>
      </c>
      <c r="F43">
        <v>31.69</v>
      </c>
      <c r="G43">
        <v>32.76</v>
      </c>
      <c r="H43">
        <v>29.56</v>
      </c>
      <c r="I43">
        <v>32.049999999999997</v>
      </c>
      <c r="J43">
        <v>31.86</v>
      </c>
      <c r="K43">
        <v>33.770000000000003</v>
      </c>
      <c r="L43">
        <v>31.13</v>
      </c>
      <c r="M43">
        <v>31.18</v>
      </c>
      <c r="N43">
        <v>30.21</v>
      </c>
      <c r="O43">
        <v>33.35</v>
      </c>
      <c r="P43">
        <v>30.1</v>
      </c>
      <c r="Q43">
        <v>32.74</v>
      </c>
      <c r="R43">
        <v>34.07</v>
      </c>
      <c r="S43">
        <v>31.25</v>
      </c>
      <c r="T43">
        <v>30.25</v>
      </c>
      <c r="U43">
        <v>30.61</v>
      </c>
      <c r="V43" s="85">
        <v>31.01</v>
      </c>
      <c r="W43">
        <v>30.86</v>
      </c>
      <c r="X43">
        <v>32.200000000000003</v>
      </c>
      <c r="Y43">
        <v>31.47</v>
      </c>
      <c r="Z43">
        <v>30.65</v>
      </c>
      <c r="AA43">
        <v>30.23</v>
      </c>
      <c r="AB43">
        <v>33.54</v>
      </c>
      <c r="AC43" s="85">
        <v>31.97</v>
      </c>
      <c r="AD43">
        <v>31.63</v>
      </c>
      <c r="AE43">
        <v>31.75</v>
      </c>
      <c r="AF43">
        <v>29.93</v>
      </c>
      <c r="AG43">
        <v>31.64</v>
      </c>
      <c r="AH43">
        <v>30.66</v>
      </c>
      <c r="AI43">
        <v>29.81</v>
      </c>
      <c r="AJ43">
        <v>30.68</v>
      </c>
      <c r="AK43">
        <v>31.04</v>
      </c>
      <c r="AL43">
        <v>31.12</v>
      </c>
      <c r="AM43">
        <v>30.95</v>
      </c>
      <c r="AN43">
        <v>29.74</v>
      </c>
      <c r="AO43">
        <v>30.78</v>
      </c>
      <c r="AP43">
        <v>31.32</v>
      </c>
      <c r="AQ43">
        <v>31.01</v>
      </c>
      <c r="AR43">
        <v>30.85</v>
      </c>
      <c r="AS43">
        <v>29.98</v>
      </c>
      <c r="AT43">
        <v>30.31</v>
      </c>
      <c r="AU43">
        <v>31.03</v>
      </c>
      <c r="AV43">
        <v>31.76</v>
      </c>
      <c r="AW43">
        <v>31.49</v>
      </c>
    </row>
    <row r="44" spans="1:49" x14ac:dyDescent="0.25">
      <c r="A44" t="s">
        <v>49</v>
      </c>
      <c r="B44">
        <v>31.56</v>
      </c>
      <c r="C44">
        <v>32.35</v>
      </c>
      <c r="D44">
        <v>31.25</v>
      </c>
      <c r="E44">
        <v>32.270000000000003</v>
      </c>
      <c r="F44">
        <v>32.96</v>
      </c>
      <c r="G44">
        <v>33.200000000000003</v>
      </c>
      <c r="H44">
        <v>31.12</v>
      </c>
      <c r="I44">
        <v>32.229999999999997</v>
      </c>
      <c r="J44">
        <v>32.729999999999997</v>
      </c>
      <c r="K44">
        <v>34.19</v>
      </c>
      <c r="L44">
        <v>31.14</v>
      </c>
      <c r="M44">
        <v>31.99</v>
      </c>
      <c r="N44">
        <v>32.54</v>
      </c>
      <c r="O44">
        <v>34.32</v>
      </c>
      <c r="P44">
        <v>32.14</v>
      </c>
      <c r="Q44">
        <v>33.01</v>
      </c>
      <c r="R44">
        <v>34.44</v>
      </c>
      <c r="S44">
        <v>30.69</v>
      </c>
      <c r="T44">
        <v>31.64</v>
      </c>
      <c r="U44">
        <v>31.93</v>
      </c>
      <c r="V44" s="85">
        <v>31.62</v>
      </c>
      <c r="W44">
        <v>31.64</v>
      </c>
      <c r="X44">
        <v>32.729999999999997</v>
      </c>
      <c r="Y44">
        <v>31.59</v>
      </c>
      <c r="Z44">
        <v>30.46</v>
      </c>
      <c r="AA44">
        <v>31.56</v>
      </c>
      <c r="AB44">
        <v>34.64</v>
      </c>
      <c r="AC44" s="85">
        <v>33.11</v>
      </c>
      <c r="AD44">
        <v>31.95</v>
      </c>
      <c r="AE44">
        <v>32.28</v>
      </c>
      <c r="AF44">
        <v>31.59</v>
      </c>
      <c r="AG44">
        <v>32.979999999999997</v>
      </c>
      <c r="AH44">
        <v>30.7</v>
      </c>
      <c r="AI44">
        <v>31.48</v>
      </c>
      <c r="AJ44">
        <v>32</v>
      </c>
      <c r="AK44">
        <v>32.28</v>
      </c>
      <c r="AL44">
        <v>31.58</v>
      </c>
      <c r="AM44">
        <v>31.7</v>
      </c>
      <c r="AN44">
        <v>31</v>
      </c>
      <c r="AO44">
        <v>31.48</v>
      </c>
      <c r="AP44">
        <v>31.88</v>
      </c>
      <c r="AQ44">
        <v>31.88</v>
      </c>
      <c r="AR44">
        <v>32.909999999999997</v>
      </c>
      <c r="AS44">
        <v>32.29</v>
      </c>
      <c r="AT44">
        <v>31.32</v>
      </c>
      <c r="AU44">
        <v>31.48</v>
      </c>
      <c r="AV44">
        <v>31.7</v>
      </c>
      <c r="AW44">
        <v>31</v>
      </c>
    </row>
    <row r="45" spans="1:49" x14ac:dyDescent="0.25">
      <c r="A45" t="s">
        <v>50</v>
      </c>
      <c r="B45">
        <v>30.78</v>
      </c>
      <c r="C45">
        <v>33.81</v>
      </c>
      <c r="D45">
        <v>31.91</v>
      </c>
      <c r="E45">
        <v>34.630000000000003</v>
      </c>
      <c r="F45">
        <v>32.68</v>
      </c>
      <c r="G45">
        <v>33.19</v>
      </c>
      <c r="H45">
        <v>31.61</v>
      </c>
      <c r="I45">
        <v>32.96</v>
      </c>
      <c r="J45">
        <v>33.01</v>
      </c>
      <c r="K45">
        <v>33.83</v>
      </c>
      <c r="L45">
        <v>31.77</v>
      </c>
      <c r="M45">
        <v>31.68</v>
      </c>
      <c r="N45">
        <v>32.659999999999997</v>
      </c>
      <c r="O45">
        <v>34.659999999999997</v>
      </c>
      <c r="P45">
        <v>31.63</v>
      </c>
      <c r="Q45">
        <v>33.630000000000003</v>
      </c>
      <c r="R45">
        <v>34.729999999999997</v>
      </c>
      <c r="S45">
        <v>32.729999999999997</v>
      </c>
      <c r="T45">
        <v>32.520000000000003</v>
      </c>
      <c r="U45">
        <v>31.92</v>
      </c>
      <c r="V45" s="85">
        <v>32.159999999999997</v>
      </c>
      <c r="W45">
        <v>32.56</v>
      </c>
      <c r="X45">
        <v>33.74</v>
      </c>
      <c r="Y45">
        <v>32.72</v>
      </c>
      <c r="Z45">
        <v>33.049999999999997</v>
      </c>
      <c r="AA45">
        <v>32.11</v>
      </c>
      <c r="AB45">
        <v>34.119999999999997</v>
      </c>
      <c r="AC45" s="85">
        <v>33.130000000000003</v>
      </c>
      <c r="AD45">
        <v>33.04</v>
      </c>
      <c r="AE45">
        <v>32.76</v>
      </c>
      <c r="AF45">
        <v>31.73</v>
      </c>
      <c r="AG45">
        <v>33.24</v>
      </c>
      <c r="AH45">
        <v>32.479999999999997</v>
      </c>
      <c r="AI45">
        <v>31.93</v>
      </c>
      <c r="AJ45">
        <v>31.69</v>
      </c>
      <c r="AK45">
        <v>31.92</v>
      </c>
      <c r="AL45">
        <v>31.45</v>
      </c>
      <c r="AM45">
        <v>31.28</v>
      </c>
      <c r="AN45">
        <v>30.53</v>
      </c>
      <c r="AO45">
        <v>32.200000000000003</v>
      </c>
      <c r="AP45">
        <v>32.06</v>
      </c>
      <c r="AQ45">
        <v>32.42</v>
      </c>
      <c r="AR45">
        <v>31.75</v>
      </c>
      <c r="AS45">
        <v>30.29</v>
      </c>
      <c r="AT45">
        <v>30.76</v>
      </c>
      <c r="AU45">
        <v>31.6</v>
      </c>
      <c r="AV45">
        <v>33.020000000000003</v>
      </c>
      <c r="AW45">
        <v>31.76</v>
      </c>
    </row>
    <row r="46" spans="1:49" x14ac:dyDescent="0.25">
      <c r="A46" t="s">
        <v>51</v>
      </c>
      <c r="B46">
        <v>30.61</v>
      </c>
      <c r="C46">
        <v>30.72</v>
      </c>
      <c r="D46">
        <v>30.18</v>
      </c>
      <c r="E46">
        <v>31.24</v>
      </c>
      <c r="F46">
        <v>30.98</v>
      </c>
      <c r="G46">
        <v>32.08</v>
      </c>
      <c r="H46">
        <v>30.57</v>
      </c>
      <c r="I46">
        <v>32</v>
      </c>
      <c r="J46">
        <v>31.1</v>
      </c>
      <c r="K46">
        <v>32.81</v>
      </c>
      <c r="L46">
        <v>29.96</v>
      </c>
      <c r="M46">
        <v>30.8</v>
      </c>
      <c r="N46">
        <v>32.74</v>
      </c>
      <c r="O46">
        <v>32.86</v>
      </c>
      <c r="P46">
        <v>31.17</v>
      </c>
      <c r="Q46">
        <v>31.21</v>
      </c>
      <c r="R46">
        <v>31.91</v>
      </c>
      <c r="S46">
        <v>29.95</v>
      </c>
      <c r="T46">
        <v>31.29</v>
      </c>
      <c r="U46">
        <v>30.81</v>
      </c>
      <c r="V46" s="85">
        <v>30.76</v>
      </c>
      <c r="W46">
        <v>30.93</v>
      </c>
      <c r="X46">
        <v>31.85</v>
      </c>
      <c r="Y46">
        <v>30.8</v>
      </c>
      <c r="Z46">
        <v>29.55</v>
      </c>
      <c r="AA46">
        <v>30.34</v>
      </c>
      <c r="AB46">
        <v>32.75</v>
      </c>
      <c r="AC46" s="85">
        <v>31.66</v>
      </c>
      <c r="AD46">
        <v>30.57</v>
      </c>
      <c r="AE46">
        <v>31.22</v>
      </c>
      <c r="AF46">
        <v>30.21</v>
      </c>
      <c r="AG46">
        <v>31.54</v>
      </c>
      <c r="AH46">
        <v>29.64</v>
      </c>
      <c r="AI46">
        <v>29.85</v>
      </c>
      <c r="AJ46">
        <v>30.11</v>
      </c>
      <c r="AK46">
        <v>30.65</v>
      </c>
      <c r="AL46">
        <v>29.28</v>
      </c>
      <c r="AM46">
        <v>29.56</v>
      </c>
      <c r="AN46">
        <v>29.55</v>
      </c>
      <c r="AO46">
        <v>29.74</v>
      </c>
      <c r="AP46">
        <v>29.71</v>
      </c>
      <c r="AQ46">
        <v>29.84</v>
      </c>
      <c r="AR46">
        <v>32.130000000000003</v>
      </c>
      <c r="AS46">
        <v>30.53</v>
      </c>
      <c r="AT46">
        <v>30.33</v>
      </c>
      <c r="AU46">
        <v>27.93</v>
      </c>
      <c r="AV46">
        <v>30.85</v>
      </c>
      <c r="AW46">
        <v>30.05</v>
      </c>
    </row>
    <row r="47" spans="1:49" x14ac:dyDescent="0.25">
      <c r="A47" t="s">
        <v>52</v>
      </c>
      <c r="B47">
        <v>30.84</v>
      </c>
      <c r="C47">
        <v>31.19</v>
      </c>
      <c r="D47">
        <v>30.7</v>
      </c>
      <c r="E47">
        <v>30.86</v>
      </c>
      <c r="F47">
        <v>31.18</v>
      </c>
      <c r="G47">
        <v>32.21</v>
      </c>
      <c r="H47">
        <v>29.98</v>
      </c>
      <c r="I47">
        <v>31.55</v>
      </c>
      <c r="J47">
        <v>31.47</v>
      </c>
      <c r="K47">
        <v>32.56</v>
      </c>
      <c r="L47">
        <v>30.56</v>
      </c>
      <c r="M47">
        <v>30.63</v>
      </c>
      <c r="N47">
        <v>31.24</v>
      </c>
      <c r="O47">
        <v>33.69</v>
      </c>
      <c r="P47">
        <v>30.84</v>
      </c>
      <c r="Q47">
        <v>31.64</v>
      </c>
      <c r="R47">
        <v>33.28</v>
      </c>
      <c r="S47">
        <v>29.53</v>
      </c>
      <c r="T47">
        <v>30.61</v>
      </c>
      <c r="U47">
        <v>31.14</v>
      </c>
      <c r="V47" s="85">
        <v>30.83</v>
      </c>
      <c r="W47">
        <v>30.69</v>
      </c>
      <c r="X47">
        <v>32.32</v>
      </c>
      <c r="Y47">
        <v>30.12</v>
      </c>
      <c r="Z47">
        <v>28.95</v>
      </c>
      <c r="AA47">
        <v>30.3</v>
      </c>
      <c r="AB47">
        <v>32.25</v>
      </c>
      <c r="AC47" s="85">
        <v>31.46</v>
      </c>
      <c r="AD47">
        <v>31.2</v>
      </c>
      <c r="AE47">
        <v>31.69</v>
      </c>
      <c r="AF47">
        <v>30.25</v>
      </c>
      <c r="AG47">
        <v>31.45</v>
      </c>
      <c r="AH47">
        <v>29.59</v>
      </c>
      <c r="AI47">
        <v>30.03</v>
      </c>
      <c r="AJ47">
        <v>30.63</v>
      </c>
      <c r="AK47">
        <v>30.89</v>
      </c>
      <c r="AL47">
        <v>30.78</v>
      </c>
      <c r="AM47">
        <v>30.02</v>
      </c>
      <c r="AN47">
        <v>30.11</v>
      </c>
      <c r="AO47">
        <v>29.69</v>
      </c>
      <c r="AP47">
        <v>30.03</v>
      </c>
      <c r="AQ47">
        <v>30.63</v>
      </c>
      <c r="AR47">
        <v>32.799999999999997</v>
      </c>
      <c r="AS47">
        <v>30.66</v>
      </c>
      <c r="AT47">
        <v>29.95</v>
      </c>
      <c r="AU47">
        <v>29.7</v>
      </c>
      <c r="AV47">
        <v>30.32</v>
      </c>
      <c r="AW47">
        <v>29.78</v>
      </c>
    </row>
    <row r="48" spans="1:49" x14ac:dyDescent="0.25">
      <c r="A48" t="s">
        <v>53</v>
      </c>
      <c r="B48">
        <v>20.440000000000001</v>
      </c>
      <c r="C48">
        <v>20.75</v>
      </c>
      <c r="D48">
        <v>20.53</v>
      </c>
      <c r="E48">
        <v>20.28</v>
      </c>
      <c r="F48">
        <v>20.91</v>
      </c>
      <c r="G48">
        <v>21.81</v>
      </c>
      <c r="H48">
        <v>19.55</v>
      </c>
      <c r="I48">
        <v>21.17</v>
      </c>
      <c r="J48">
        <v>21.14</v>
      </c>
      <c r="K48">
        <v>22.7</v>
      </c>
      <c r="L48">
        <v>20.5</v>
      </c>
      <c r="M48">
        <v>20.61</v>
      </c>
      <c r="N48">
        <v>22.16</v>
      </c>
      <c r="O48">
        <v>22.62</v>
      </c>
      <c r="P48">
        <v>21.13</v>
      </c>
      <c r="Q48">
        <v>21.25</v>
      </c>
      <c r="R48">
        <v>22.24</v>
      </c>
      <c r="S48">
        <v>18.25</v>
      </c>
      <c r="T48">
        <v>20.81</v>
      </c>
      <c r="U48">
        <v>20.51</v>
      </c>
      <c r="V48" s="85">
        <v>20.11</v>
      </c>
      <c r="W48">
        <v>20.56</v>
      </c>
      <c r="X48">
        <v>22.05</v>
      </c>
      <c r="Y48">
        <v>19.690000000000001</v>
      </c>
      <c r="Z48">
        <v>17.79</v>
      </c>
      <c r="AA48">
        <v>19.920000000000002</v>
      </c>
      <c r="AB48">
        <v>23.14</v>
      </c>
      <c r="AC48" s="85">
        <v>21.6</v>
      </c>
      <c r="AD48">
        <v>20.440000000000001</v>
      </c>
      <c r="AE48">
        <v>20.56</v>
      </c>
      <c r="AF48">
        <v>20.51</v>
      </c>
      <c r="AG48">
        <v>21.68</v>
      </c>
      <c r="AH48">
        <v>18.87</v>
      </c>
      <c r="AI48">
        <v>19.27</v>
      </c>
      <c r="AJ48">
        <v>20.6</v>
      </c>
      <c r="AK48">
        <v>21.16</v>
      </c>
      <c r="AL48">
        <v>21.48</v>
      </c>
      <c r="AM48">
        <v>20.11</v>
      </c>
      <c r="AN48">
        <v>19.72</v>
      </c>
      <c r="AO48">
        <v>19.5</v>
      </c>
      <c r="AP48">
        <v>20.25</v>
      </c>
      <c r="AQ48">
        <v>19.98</v>
      </c>
      <c r="AR48">
        <v>22.89</v>
      </c>
      <c r="AS48">
        <v>20.64</v>
      </c>
      <c r="AT48">
        <v>19.52</v>
      </c>
      <c r="AU48">
        <v>19.68</v>
      </c>
      <c r="AV48">
        <v>19.739999999999998</v>
      </c>
      <c r="AW48">
        <v>19.57</v>
      </c>
    </row>
    <row r="49" spans="1:49" x14ac:dyDescent="0.25">
      <c r="A49" t="s">
        <v>54</v>
      </c>
      <c r="B49">
        <v>32.49</v>
      </c>
      <c r="C49">
        <v>33.909999999999997</v>
      </c>
      <c r="D49">
        <v>33.47</v>
      </c>
      <c r="F49">
        <v>34.380000000000003</v>
      </c>
      <c r="H49">
        <v>33.15</v>
      </c>
      <c r="I49">
        <v>33.35</v>
      </c>
      <c r="K49">
        <v>34.54</v>
      </c>
      <c r="L49">
        <v>33.07</v>
      </c>
      <c r="M49">
        <v>34.119999999999997</v>
      </c>
      <c r="N49">
        <v>34.74</v>
      </c>
      <c r="P49">
        <v>34.479999999999997</v>
      </c>
      <c r="S49">
        <v>34.53</v>
      </c>
      <c r="T49">
        <v>34.090000000000003</v>
      </c>
      <c r="U49">
        <v>33.65</v>
      </c>
      <c r="V49" s="85">
        <v>34.270000000000003</v>
      </c>
      <c r="W49">
        <v>33.909999999999997</v>
      </c>
      <c r="X49">
        <v>34.89</v>
      </c>
      <c r="Y49">
        <v>34.700000000000003</v>
      </c>
      <c r="Z49">
        <v>33.380000000000003</v>
      </c>
      <c r="AA49">
        <v>33.81</v>
      </c>
      <c r="AB49">
        <v>34.96</v>
      </c>
      <c r="AD49">
        <v>33.72</v>
      </c>
      <c r="AF49">
        <v>33.75</v>
      </c>
      <c r="AH49">
        <v>33.26</v>
      </c>
      <c r="AI49">
        <v>33.799999999999997</v>
      </c>
      <c r="AJ49">
        <v>32.6</v>
      </c>
      <c r="AK49">
        <v>34.1</v>
      </c>
      <c r="AL49">
        <v>33.369999999999997</v>
      </c>
      <c r="AM49">
        <v>33.99</v>
      </c>
      <c r="AN49">
        <v>32.82</v>
      </c>
      <c r="AO49">
        <v>33.5</v>
      </c>
      <c r="AP49">
        <v>33.76</v>
      </c>
      <c r="AQ49">
        <v>34.799999999999997</v>
      </c>
      <c r="AR49">
        <v>33.130000000000003</v>
      </c>
      <c r="AS49">
        <v>33.25</v>
      </c>
      <c r="AT49">
        <v>32.67</v>
      </c>
      <c r="AU49">
        <v>32.93</v>
      </c>
      <c r="AV49">
        <v>34.130000000000003</v>
      </c>
      <c r="AW49">
        <v>33.35</v>
      </c>
    </row>
    <row r="50" spans="1:49" x14ac:dyDescent="0.25">
      <c r="A50" t="s">
        <v>55</v>
      </c>
      <c r="B50">
        <v>25.75</v>
      </c>
      <c r="C50">
        <v>28.14</v>
      </c>
      <c r="D50">
        <v>26.93</v>
      </c>
      <c r="E50">
        <v>28.48</v>
      </c>
      <c r="F50">
        <v>28.07</v>
      </c>
      <c r="G50">
        <v>29.44</v>
      </c>
      <c r="H50">
        <v>25.94</v>
      </c>
      <c r="I50">
        <v>28.19</v>
      </c>
      <c r="J50">
        <v>28.03</v>
      </c>
      <c r="K50">
        <v>29.42</v>
      </c>
      <c r="L50">
        <v>27.13</v>
      </c>
      <c r="M50">
        <v>27.44</v>
      </c>
      <c r="N50">
        <v>26.87</v>
      </c>
      <c r="O50">
        <v>29.65</v>
      </c>
      <c r="P50">
        <v>26.93</v>
      </c>
      <c r="Q50">
        <v>28.86</v>
      </c>
      <c r="R50">
        <v>29.95</v>
      </c>
      <c r="S50">
        <v>27.49</v>
      </c>
      <c r="T50">
        <v>26.73</v>
      </c>
      <c r="U50">
        <v>26.76</v>
      </c>
      <c r="V50" s="85">
        <v>26.8</v>
      </c>
      <c r="W50">
        <v>27.33</v>
      </c>
      <c r="X50">
        <v>29.11</v>
      </c>
      <c r="Y50">
        <v>28.21</v>
      </c>
      <c r="Z50">
        <v>26.98</v>
      </c>
      <c r="AA50">
        <v>26.64</v>
      </c>
      <c r="AB50">
        <v>29.1</v>
      </c>
      <c r="AC50" s="85">
        <v>28.3</v>
      </c>
      <c r="AD50">
        <v>27.87</v>
      </c>
      <c r="AE50">
        <v>28.18</v>
      </c>
      <c r="AF50">
        <v>26.78</v>
      </c>
      <c r="AG50">
        <v>28</v>
      </c>
      <c r="AH50">
        <v>27.34</v>
      </c>
      <c r="AI50">
        <v>27.49</v>
      </c>
      <c r="AJ50">
        <v>26.79</v>
      </c>
      <c r="AK50">
        <v>27.07</v>
      </c>
      <c r="AL50">
        <v>27.12</v>
      </c>
      <c r="AM50">
        <v>27.04</v>
      </c>
      <c r="AN50">
        <v>25.89</v>
      </c>
      <c r="AO50">
        <v>26.8</v>
      </c>
      <c r="AP50">
        <v>27.42</v>
      </c>
      <c r="AQ50">
        <v>26.99</v>
      </c>
      <c r="AR50">
        <v>27.55</v>
      </c>
      <c r="AS50">
        <v>26.14</v>
      </c>
      <c r="AT50">
        <v>26.08</v>
      </c>
      <c r="AU50">
        <v>26.72</v>
      </c>
      <c r="AV50">
        <v>27.52</v>
      </c>
      <c r="AW50">
        <v>27.01</v>
      </c>
    </row>
    <row r="51" spans="1:49" x14ac:dyDescent="0.25">
      <c r="A51" t="s">
        <v>56</v>
      </c>
      <c r="B51">
        <v>28.53</v>
      </c>
      <c r="C51">
        <v>29.87</v>
      </c>
      <c r="D51">
        <v>29.3</v>
      </c>
      <c r="E51">
        <v>29.71</v>
      </c>
      <c r="F51">
        <v>29.57</v>
      </c>
      <c r="G51">
        <v>31.22</v>
      </c>
      <c r="H51">
        <v>28.1</v>
      </c>
      <c r="I51">
        <v>29.24</v>
      </c>
      <c r="J51">
        <v>30.03</v>
      </c>
      <c r="K51">
        <v>31.33</v>
      </c>
      <c r="L51">
        <v>28.99</v>
      </c>
      <c r="M51">
        <v>29.19</v>
      </c>
      <c r="N51">
        <v>29.96</v>
      </c>
      <c r="O51">
        <v>31.24</v>
      </c>
      <c r="P51">
        <v>29.29</v>
      </c>
      <c r="Q51">
        <v>30.76</v>
      </c>
      <c r="R51">
        <v>31.43</v>
      </c>
      <c r="S51">
        <v>28.57</v>
      </c>
      <c r="T51">
        <v>29.42</v>
      </c>
      <c r="U51">
        <v>29.25</v>
      </c>
      <c r="V51" s="85">
        <v>29.42</v>
      </c>
      <c r="W51">
        <v>29.75</v>
      </c>
      <c r="X51">
        <v>30.47</v>
      </c>
      <c r="Y51">
        <v>29.22</v>
      </c>
      <c r="Z51">
        <v>27.92</v>
      </c>
      <c r="AA51">
        <v>28.79</v>
      </c>
      <c r="AB51">
        <v>32.07</v>
      </c>
      <c r="AC51" s="85">
        <v>30.3</v>
      </c>
      <c r="AD51">
        <v>29.26</v>
      </c>
      <c r="AE51">
        <v>30.07</v>
      </c>
      <c r="AF51">
        <v>28.8</v>
      </c>
      <c r="AG51">
        <v>30.09</v>
      </c>
      <c r="AH51">
        <v>28.75</v>
      </c>
      <c r="AI51">
        <v>30.29</v>
      </c>
      <c r="AJ51">
        <v>29.81</v>
      </c>
      <c r="AK51">
        <v>30.1</v>
      </c>
      <c r="AL51">
        <v>29.32</v>
      </c>
      <c r="AM51">
        <v>29.21</v>
      </c>
      <c r="AN51">
        <v>28.2</v>
      </c>
      <c r="AO51">
        <v>29.07</v>
      </c>
      <c r="AP51">
        <v>29.28</v>
      </c>
      <c r="AQ51">
        <v>29.21</v>
      </c>
      <c r="AR51">
        <v>30.15</v>
      </c>
      <c r="AS51">
        <v>28.93</v>
      </c>
      <c r="AT51">
        <v>28.31</v>
      </c>
      <c r="AU51">
        <v>28.58</v>
      </c>
      <c r="AV51">
        <v>29.62</v>
      </c>
      <c r="AW51">
        <v>28.73</v>
      </c>
    </row>
    <row r="52" spans="1:49" x14ac:dyDescent="0.25">
      <c r="A52" t="s">
        <v>57</v>
      </c>
      <c r="B52">
        <v>30.76</v>
      </c>
      <c r="C52">
        <v>32.950000000000003</v>
      </c>
      <c r="D52">
        <v>31.72</v>
      </c>
      <c r="E52">
        <v>33.32</v>
      </c>
      <c r="F52">
        <v>31.8</v>
      </c>
      <c r="G52">
        <v>34.340000000000003</v>
      </c>
      <c r="H52">
        <v>30.73</v>
      </c>
      <c r="I52">
        <v>31.79</v>
      </c>
      <c r="J52">
        <v>32.58</v>
      </c>
      <c r="K52">
        <v>33.799999999999997</v>
      </c>
      <c r="L52">
        <v>31.2</v>
      </c>
      <c r="M52">
        <v>31.47</v>
      </c>
      <c r="N52">
        <v>31.71</v>
      </c>
      <c r="O52">
        <v>33.61</v>
      </c>
      <c r="P52">
        <v>31.31</v>
      </c>
      <c r="Q52">
        <v>32.89</v>
      </c>
      <c r="R52">
        <v>33.53</v>
      </c>
      <c r="S52">
        <v>31.42</v>
      </c>
      <c r="T52">
        <v>31.94</v>
      </c>
      <c r="U52">
        <v>31.61</v>
      </c>
      <c r="V52" s="85">
        <v>31.66</v>
      </c>
      <c r="W52">
        <v>31.78</v>
      </c>
      <c r="X52">
        <v>32.81</v>
      </c>
      <c r="Y52">
        <v>32.119999999999997</v>
      </c>
      <c r="Z52">
        <v>31.06</v>
      </c>
      <c r="AA52">
        <v>31.16</v>
      </c>
      <c r="AB52">
        <v>34.229999999999997</v>
      </c>
      <c r="AC52" s="85">
        <v>32.880000000000003</v>
      </c>
      <c r="AD52">
        <v>32.119999999999997</v>
      </c>
      <c r="AE52">
        <v>33.020000000000003</v>
      </c>
      <c r="AF52">
        <v>31.57</v>
      </c>
      <c r="AG52">
        <v>32.19</v>
      </c>
      <c r="AH52">
        <v>31.73</v>
      </c>
      <c r="AI52">
        <v>30.96</v>
      </c>
      <c r="AJ52">
        <v>31.32</v>
      </c>
      <c r="AK52">
        <v>31.8</v>
      </c>
      <c r="AL52">
        <v>31.87</v>
      </c>
      <c r="AM52">
        <v>31.7</v>
      </c>
      <c r="AN52">
        <v>30.31</v>
      </c>
      <c r="AO52">
        <v>31.69</v>
      </c>
      <c r="AP52">
        <v>32.450000000000003</v>
      </c>
      <c r="AQ52">
        <v>31.93</v>
      </c>
      <c r="AR52">
        <v>32.229999999999997</v>
      </c>
      <c r="AS52">
        <v>30.72</v>
      </c>
      <c r="AT52">
        <v>31.01</v>
      </c>
      <c r="AU52">
        <v>30.71</v>
      </c>
      <c r="AV52">
        <v>31.89</v>
      </c>
      <c r="AW52">
        <v>30.85</v>
      </c>
    </row>
    <row r="53" spans="1:49" x14ac:dyDescent="0.25">
      <c r="A53" t="s">
        <v>58</v>
      </c>
      <c r="B53">
        <v>27.15</v>
      </c>
      <c r="C53">
        <v>29.5</v>
      </c>
      <c r="D53">
        <v>28.56</v>
      </c>
      <c r="E53">
        <v>28.91</v>
      </c>
      <c r="F53">
        <v>28.61</v>
      </c>
      <c r="G53">
        <v>29.96</v>
      </c>
      <c r="H53">
        <v>27.31</v>
      </c>
      <c r="I53">
        <v>28.91</v>
      </c>
      <c r="J53">
        <v>29.02</v>
      </c>
      <c r="K53">
        <v>30.3</v>
      </c>
      <c r="L53">
        <v>28.16</v>
      </c>
      <c r="M53">
        <v>28.48</v>
      </c>
      <c r="N53">
        <v>27.77</v>
      </c>
      <c r="O53">
        <v>29.59</v>
      </c>
      <c r="P53">
        <v>27.73</v>
      </c>
      <c r="Q53">
        <v>30.08</v>
      </c>
      <c r="R53">
        <v>30.29</v>
      </c>
      <c r="S53">
        <v>27.89</v>
      </c>
      <c r="T53">
        <v>28.42</v>
      </c>
      <c r="U53">
        <v>28.09</v>
      </c>
      <c r="V53" s="85">
        <v>28.49</v>
      </c>
      <c r="W53">
        <v>27.82</v>
      </c>
      <c r="X53">
        <v>29.08</v>
      </c>
      <c r="Y53">
        <v>27.95</v>
      </c>
      <c r="Z53">
        <v>27.27</v>
      </c>
      <c r="AA53">
        <v>27.57</v>
      </c>
      <c r="AB53">
        <v>29.78</v>
      </c>
      <c r="AC53" s="85">
        <v>28.47</v>
      </c>
      <c r="AD53">
        <v>28.26</v>
      </c>
      <c r="AE53">
        <v>28.59</v>
      </c>
      <c r="AF53">
        <v>27.21</v>
      </c>
      <c r="AG53">
        <v>28.21</v>
      </c>
      <c r="AH53">
        <v>27.79</v>
      </c>
      <c r="AI53">
        <v>27.5</v>
      </c>
      <c r="AJ53">
        <v>27.86</v>
      </c>
      <c r="AK53">
        <v>28.03</v>
      </c>
      <c r="AL53">
        <v>28.52</v>
      </c>
      <c r="AM53">
        <v>27.84</v>
      </c>
      <c r="AN53">
        <v>26.84</v>
      </c>
      <c r="AO53">
        <v>28.28</v>
      </c>
      <c r="AP53">
        <v>28.8</v>
      </c>
      <c r="AQ53">
        <v>28.92</v>
      </c>
      <c r="AR53">
        <v>28.64</v>
      </c>
      <c r="AS53">
        <v>27.29</v>
      </c>
      <c r="AT53">
        <v>27.47</v>
      </c>
      <c r="AU53">
        <v>27.72</v>
      </c>
      <c r="AV53">
        <v>28.34</v>
      </c>
      <c r="AW53">
        <v>27.64</v>
      </c>
    </row>
    <row r="54" spans="1:49" x14ac:dyDescent="0.25">
      <c r="A54" t="s">
        <v>59</v>
      </c>
      <c r="B54">
        <v>29.17</v>
      </c>
      <c r="C54">
        <v>31.33</v>
      </c>
      <c r="D54">
        <v>30.08</v>
      </c>
      <c r="E54">
        <v>31.47</v>
      </c>
      <c r="F54">
        <v>30.48</v>
      </c>
      <c r="G54">
        <v>31.91</v>
      </c>
      <c r="H54">
        <v>29.19</v>
      </c>
      <c r="I54">
        <v>30.93</v>
      </c>
      <c r="J54">
        <v>30.7</v>
      </c>
      <c r="K54">
        <v>32.979999999999997</v>
      </c>
      <c r="L54">
        <v>29.97</v>
      </c>
      <c r="M54">
        <v>30.53</v>
      </c>
      <c r="N54">
        <v>29.78</v>
      </c>
      <c r="O54">
        <v>31.93</v>
      </c>
      <c r="P54">
        <v>29.44</v>
      </c>
      <c r="Q54">
        <v>32.21</v>
      </c>
      <c r="R54">
        <v>32.630000000000003</v>
      </c>
      <c r="S54">
        <v>30.86</v>
      </c>
      <c r="T54">
        <v>30.26</v>
      </c>
      <c r="U54">
        <v>30.12</v>
      </c>
      <c r="V54" s="85">
        <v>30.05</v>
      </c>
      <c r="W54">
        <v>30.06</v>
      </c>
      <c r="X54">
        <v>31.19</v>
      </c>
      <c r="Y54">
        <v>30.2</v>
      </c>
      <c r="Z54">
        <v>30.98</v>
      </c>
      <c r="AA54">
        <v>30.49</v>
      </c>
      <c r="AB54">
        <v>32.64</v>
      </c>
      <c r="AC54" s="85">
        <v>31.11</v>
      </c>
      <c r="AD54">
        <v>30.88</v>
      </c>
      <c r="AE54">
        <v>31.68</v>
      </c>
      <c r="AF54">
        <v>29.52</v>
      </c>
      <c r="AG54">
        <v>30.81</v>
      </c>
      <c r="AH54">
        <v>30.3</v>
      </c>
      <c r="AI54">
        <v>29.2</v>
      </c>
      <c r="AJ54">
        <v>29.55</v>
      </c>
      <c r="AK54">
        <v>29.79</v>
      </c>
      <c r="AL54">
        <v>30.06</v>
      </c>
      <c r="AM54">
        <v>30.28</v>
      </c>
      <c r="AN54">
        <v>29.24</v>
      </c>
      <c r="AO54">
        <v>29.3</v>
      </c>
      <c r="AP54">
        <v>30.2</v>
      </c>
      <c r="AQ54">
        <v>29.92</v>
      </c>
      <c r="AR54">
        <v>30.31</v>
      </c>
      <c r="AS54">
        <v>29.04</v>
      </c>
      <c r="AT54">
        <v>29.17</v>
      </c>
      <c r="AU54">
        <v>30.01</v>
      </c>
      <c r="AV54">
        <v>31.48</v>
      </c>
      <c r="AW54">
        <v>29.79</v>
      </c>
    </row>
    <row r="55" spans="1:49" x14ac:dyDescent="0.25">
      <c r="A55" t="s">
        <v>60</v>
      </c>
      <c r="B55">
        <v>30.32</v>
      </c>
      <c r="C55">
        <v>32.58</v>
      </c>
      <c r="D55">
        <v>31.66</v>
      </c>
      <c r="E55">
        <v>33.869999999999997</v>
      </c>
      <c r="F55">
        <v>32.68</v>
      </c>
      <c r="G55">
        <v>33.94</v>
      </c>
      <c r="H55">
        <v>30.63</v>
      </c>
      <c r="I55">
        <v>33.46</v>
      </c>
      <c r="J55">
        <v>32.770000000000003</v>
      </c>
      <c r="K55">
        <v>33.43</v>
      </c>
      <c r="L55">
        <v>32</v>
      </c>
      <c r="M55">
        <v>31.54</v>
      </c>
      <c r="N55">
        <v>31.57</v>
      </c>
      <c r="P55">
        <v>31.56</v>
      </c>
      <c r="Q55">
        <v>34.49</v>
      </c>
      <c r="S55">
        <v>32.33</v>
      </c>
      <c r="T55">
        <v>31.46</v>
      </c>
      <c r="U55">
        <v>31.43</v>
      </c>
      <c r="V55" s="85">
        <v>31.58</v>
      </c>
      <c r="W55">
        <v>31.34</v>
      </c>
      <c r="X55">
        <v>32.89</v>
      </c>
      <c r="Y55">
        <v>32.130000000000003</v>
      </c>
      <c r="Z55">
        <v>32.18</v>
      </c>
      <c r="AA55">
        <v>31.3</v>
      </c>
      <c r="AB55">
        <v>33.909999999999997</v>
      </c>
      <c r="AC55" s="85">
        <v>33.06</v>
      </c>
      <c r="AD55">
        <v>32.1</v>
      </c>
      <c r="AE55">
        <v>32.57</v>
      </c>
      <c r="AF55">
        <v>31.23</v>
      </c>
      <c r="AG55">
        <v>33.11</v>
      </c>
      <c r="AH55">
        <v>32.75</v>
      </c>
      <c r="AI55">
        <v>30.69</v>
      </c>
      <c r="AJ55">
        <v>30.79</v>
      </c>
      <c r="AK55">
        <v>31.25</v>
      </c>
      <c r="AL55">
        <v>31.56</v>
      </c>
      <c r="AM55">
        <v>31.21</v>
      </c>
      <c r="AN55">
        <v>30.53</v>
      </c>
      <c r="AO55">
        <v>31.75</v>
      </c>
      <c r="AP55">
        <v>32.21</v>
      </c>
      <c r="AQ55">
        <v>32.64</v>
      </c>
      <c r="AR55">
        <v>31.67</v>
      </c>
      <c r="AS55">
        <v>30.47</v>
      </c>
      <c r="AT55">
        <v>30.85</v>
      </c>
      <c r="AU55">
        <v>31.79</v>
      </c>
      <c r="AV55">
        <v>32.17</v>
      </c>
      <c r="AW55">
        <v>31.56</v>
      </c>
    </row>
    <row r="56" spans="1:49" x14ac:dyDescent="0.25">
      <c r="A56" t="s">
        <v>61</v>
      </c>
      <c r="B56">
        <v>34.799999999999997</v>
      </c>
      <c r="G56">
        <v>34.32</v>
      </c>
      <c r="H56">
        <v>31.82</v>
      </c>
      <c r="I56">
        <v>33.520000000000003</v>
      </c>
      <c r="J56">
        <v>34.11</v>
      </c>
      <c r="K56">
        <v>34.659999999999997</v>
      </c>
      <c r="L56">
        <v>32.700000000000003</v>
      </c>
      <c r="M56">
        <v>32.57</v>
      </c>
      <c r="N56">
        <v>32.69</v>
      </c>
      <c r="O56">
        <v>34.44</v>
      </c>
      <c r="P56">
        <v>32.97</v>
      </c>
      <c r="Q56">
        <v>34.159999999999997</v>
      </c>
      <c r="T56">
        <v>33.869999999999997</v>
      </c>
      <c r="U56">
        <v>33.24</v>
      </c>
      <c r="V56" s="85">
        <v>33.28</v>
      </c>
      <c r="W56">
        <v>33.119999999999997</v>
      </c>
      <c r="X56">
        <v>33.630000000000003</v>
      </c>
      <c r="Y56">
        <v>33.119999999999997</v>
      </c>
      <c r="Z56">
        <v>33.42</v>
      </c>
      <c r="AA56">
        <v>31.85</v>
      </c>
      <c r="AB56">
        <v>33.770000000000003</v>
      </c>
      <c r="AC56" s="85">
        <v>33.69</v>
      </c>
      <c r="AD56">
        <v>33.770000000000003</v>
      </c>
      <c r="AE56">
        <v>33.5</v>
      </c>
      <c r="AF56">
        <v>31.71</v>
      </c>
      <c r="AG56">
        <v>33.54</v>
      </c>
      <c r="AH56">
        <v>33.51</v>
      </c>
      <c r="AI56">
        <v>32.840000000000003</v>
      </c>
      <c r="AJ56">
        <v>33.19</v>
      </c>
      <c r="AK56">
        <v>33.6</v>
      </c>
      <c r="AL56">
        <v>34.82</v>
      </c>
      <c r="AM56">
        <v>33.42</v>
      </c>
      <c r="AN56">
        <v>32.49</v>
      </c>
      <c r="AO56">
        <v>31.73</v>
      </c>
      <c r="AP56">
        <v>32.65</v>
      </c>
      <c r="AQ56">
        <v>33.04</v>
      </c>
      <c r="AR56">
        <v>34.57</v>
      </c>
      <c r="AS56">
        <v>33.119999999999997</v>
      </c>
      <c r="AT56">
        <v>32.82</v>
      </c>
      <c r="AU56">
        <v>33.26</v>
      </c>
      <c r="AW56">
        <v>33.51</v>
      </c>
    </row>
    <row r="57" spans="1:49" x14ac:dyDescent="0.25">
      <c r="A57" t="s">
        <v>62</v>
      </c>
      <c r="B57">
        <v>31.64</v>
      </c>
      <c r="C57">
        <v>32.06</v>
      </c>
      <c r="D57">
        <v>31.53</v>
      </c>
      <c r="E57">
        <v>31.57</v>
      </c>
      <c r="F57">
        <v>32.1</v>
      </c>
      <c r="G57">
        <v>33.01</v>
      </c>
      <c r="H57">
        <v>31.79</v>
      </c>
      <c r="I57">
        <v>32.86</v>
      </c>
      <c r="J57">
        <v>32.72</v>
      </c>
      <c r="K57">
        <v>33.159999999999997</v>
      </c>
      <c r="L57">
        <v>31.74</v>
      </c>
      <c r="M57">
        <v>31.57</v>
      </c>
      <c r="N57">
        <v>31.86</v>
      </c>
      <c r="O57">
        <v>34.549999999999997</v>
      </c>
      <c r="P57">
        <v>31.67</v>
      </c>
      <c r="Q57">
        <v>33.54</v>
      </c>
      <c r="R57">
        <v>34</v>
      </c>
      <c r="S57">
        <v>33.44</v>
      </c>
      <c r="T57">
        <v>32.299999999999997</v>
      </c>
      <c r="U57">
        <v>32.729999999999997</v>
      </c>
      <c r="V57" s="85">
        <v>31.82</v>
      </c>
      <c r="W57">
        <v>31.86</v>
      </c>
      <c r="X57">
        <v>33.68</v>
      </c>
      <c r="Y57">
        <v>31.98</v>
      </c>
      <c r="Z57">
        <v>32.17</v>
      </c>
      <c r="AA57">
        <v>31.66</v>
      </c>
      <c r="AB57">
        <v>33.909999999999997</v>
      </c>
      <c r="AC57" s="85">
        <v>32.68</v>
      </c>
      <c r="AD57">
        <v>32.630000000000003</v>
      </c>
      <c r="AE57">
        <v>33.58</v>
      </c>
      <c r="AF57">
        <v>31.69</v>
      </c>
      <c r="AG57">
        <v>33.17</v>
      </c>
      <c r="AH57">
        <v>31.33</v>
      </c>
      <c r="AI57">
        <v>31.74</v>
      </c>
      <c r="AJ57">
        <v>31.25</v>
      </c>
      <c r="AK57">
        <v>32.01</v>
      </c>
      <c r="AL57">
        <v>31.25</v>
      </c>
      <c r="AM57">
        <v>30.78</v>
      </c>
      <c r="AN57">
        <v>30.6</v>
      </c>
      <c r="AO57">
        <v>30.59</v>
      </c>
      <c r="AP57">
        <v>31.46</v>
      </c>
      <c r="AQ57">
        <v>31.52</v>
      </c>
      <c r="AR57">
        <v>32.44</v>
      </c>
      <c r="AS57">
        <v>31.25</v>
      </c>
      <c r="AT57">
        <v>30.84</v>
      </c>
      <c r="AU57">
        <v>30.1</v>
      </c>
      <c r="AV57">
        <v>32.14</v>
      </c>
      <c r="AW57">
        <v>30.79</v>
      </c>
    </row>
    <row r="58" spans="1:49" x14ac:dyDescent="0.25">
      <c r="A58" t="s">
        <v>63</v>
      </c>
      <c r="B58">
        <v>33.9</v>
      </c>
      <c r="C58">
        <v>33.96</v>
      </c>
      <c r="D58">
        <v>32.869999999999997</v>
      </c>
      <c r="E58">
        <v>33.71</v>
      </c>
      <c r="F58">
        <v>34.24</v>
      </c>
      <c r="G58">
        <v>34.29</v>
      </c>
      <c r="H58">
        <v>32.68</v>
      </c>
      <c r="I58">
        <v>33.520000000000003</v>
      </c>
      <c r="J58">
        <v>33.43</v>
      </c>
      <c r="K58">
        <v>34.17</v>
      </c>
      <c r="L58">
        <v>33.43</v>
      </c>
      <c r="M58">
        <v>34.049999999999997</v>
      </c>
      <c r="N58">
        <v>33.78</v>
      </c>
      <c r="O58">
        <v>34.42</v>
      </c>
      <c r="P58">
        <v>33.020000000000003</v>
      </c>
      <c r="Q58">
        <v>34.619999999999997</v>
      </c>
      <c r="R58">
        <v>34.82</v>
      </c>
      <c r="T58">
        <v>32.880000000000003</v>
      </c>
      <c r="U58">
        <v>33.75</v>
      </c>
      <c r="V58" s="85">
        <v>32.979999999999997</v>
      </c>
      <c r="W58">
        <v>34.11</v>
      </c>
      <c r="X58">
        <v>34.51</v>
      </c>
      <c r="Y58">
        <v>33.79</v>
      </c>
      <c r="Z58">
        <v>33.56</v>
      </c>
      <c r="AA58">
        <v>32.93</v>
      </c>
      <c r="AC58" s="85">
        <v>33.35</v>
      </c>
      <c r="AD58">
        <v>34.33</v>
      </c>
      <c r="AE58">
        <v>34.26</v>
      </c>
      <c r="AF58">
        <v>33.14</v>
      </c>
      <c r="AG58">
        <v>33.81</v>
      </c>
      <c r="AH58">
        <v>33.28</v>
      </c>
      <c r="AI58">
        <v>33.61</v>
      </c>
      <c r="AJ58">
        <v>32.47</v>
      </c>
      <c r="AK58">
        <v>33.82</v>
      </c>
      <c r="AL58">
        <v>32.56</v>
      </c>
      <c r="AM58">
        <v>33.03</v>
      </c>
      <c r="AN58">
        <v>32.020000000000003</v>
      </c>
      <c r="AO58">
        <v>32.520000000000003</v>
      </c>
      <c r="AP58">
        <v>33.43</v>
      </c>
      <c r="AQ58">
        <v>32.75</v>
      </c>
      <c r="AR58">
        <v>33.67</v>
      </c>
      <c r="AS58">
        <v>33.340000000000003</v>
      </c>
      <c r="AT58">
        <v>32.5</v>
      </c>
      <c r="AU58">
        <v>32.14</v>
      </c>
      <c r="AV58">
        <v>33.979999999999997</v>
      </c>
      <c r="AW58">
        <v>31.88</v>
      </c>
    </row>
    <row r="59" spans="1:49" x14ac:dyDescent="0.25">
      <c r="A59" t="s">
        <v>66</v>
      </c>
      <c r="B59">
        <v>32.869999999999997</v>
      </c>
      <c r="C59">
        <v>34.799999999999997</v>
      </c>
      <c r="D59">
        <v>33.43</v>
      </c>
      <c r="E59">
        <v>34.61</v>
      </c>
      <c r="F59">
        <v>34.86</v>
      </c>
      <c r="H59">
        <v>32.590000000000003</v>
      </c>
      <c r="I59">
        <v>33.32</v>
      </c>
      <c r="J59">
        <v>34.11</v>
      </c>
      <c r="L59">
        <v>34.1</v>
      </c>
      <c r="M59">
        <v>34.119999999999997</v>
      </c>
      <c r="N59">
        <v>34.81</v>
      </c>
      <c r="P59">
        <v>32.93</v>
      </c>
      <c r="S59">
        <v>34.47</v>
      </c>
      <c r="T59">
        <v>33.630000000000003</v>
      </c>
      <c r="U59">
        <v>33.69</v>
      </c>
      <c r="V59" s="85">
        <v>33.6</v>
      </c>
      <c r="W59">
        <v>34.07</v>
      </c>
      <c r="Y59">
        <v>34</v>
      </c>
      <c r="Z59">
        <v>32.67</v>
      </c>
      <c r="AA59">
        <v>33.19</v>
      </c>
      <c r="AC59" s="85">
        <v>34.76</v>
      </c>
      <c r="AD59">
        <v>33.340000000000003</v>
      </c>
      <c r="AF59">
        <v>32.74</v>
      </c>
      <c r="AG59">
        <v>33.659999999999997</v>
      </c>
      <c r="AH59">
        <v>32.75</v>
      </c>
      <c r="AI59">
        <v>33.93</v>
      </c>
      <c r="AJ59">
        <v>34.61</v>
      </c>
      <c r="AK59">
        <v>34.31</v>
      </c>
      <c r="AL59">
        <v>34.47</v>
      </c>
      <c r="AM59">
        <v>33.159999999999997</v>
      </c>
      <c r="AN59">
        <v>32.020000000000003</v>
      </c>
      <c r="AO59">
        <v>33.74</v>
      </c>
      <c r="AP59">
        <v>34.01</v>
      </c>
      <c r="AQ59">
        <v>34.28</v>
      </c>
      <c r="AR59">
        <v>34.229999999999997</v>
      </c>
      <c r="AS59">
        <v>34.24</v>
      </c>
      <c r="AT59">
        <v>32.81</v>
      </c>
      <c r="AU59">
        <v>32.15</v>
      </c>
      <c r="AV59">
        <v>33.49</v>
      </c>
      <c r="AW59">
        <v>32.85</v>
      </c>
    </row>
    <row r="60" spans="1:49" x14ac:dyDescent="0.25">
      <c r="A60" t="s">
        <v>67</v>
      </c>
      <c r="B60">
        <v>26.7</v>
      </c>
      <c r="C60">
        <v>27.29</v>
      </c>
      <c r="D60">
        <v>26.68</v>
      </c>
      <c r="E60">
        <v>26.89</v>
      </c>
      <c r="F60">
        <v>26.98</v>
      </c>
      <c r="G60">
        <v>28.24</v>
      </c>
      <c r="H60">
        <v>26.17</v>
      </c>
      <c r="I60">
        <v>27.29</v>
      </c>
      <c r="J60">
        <v>27.78</v>
      </c>
      <c r="K60">
        <v>29.32</v>
      </c>
      <c r="L60">
        <v>26.85</v>
      </c>
      <c r="M60">
        <v>26.98</v>
      </c>
      <c r="N60">
        <v>28.08</v>
      </c>
      <c r="O60">
        <v>29.2</v>
      </c>
      <c r="P60">
        <v>27.13</v>
      </c>
      <c r="Q60">
        <v>28.08</v>
      </c>
      <c r="R60">
        <v>29.05</v>
      </c>
      <c r="S60">
        <v>25.27</v>
      </c>
      <c r="T60">
        <v>27.32</v>
      </c>
      <c r="U60">
        <v>27.02</v>
      </c>
      <c r="V60" s="85">
        <v>26.86</v>
      </c>
      <c r="W60">
        <v>27.03</v>
      </c>
      <c r="X60">
        <v>28.1</v>
      </c>
      <c r="Y60">
        <v>26.13</v>
      </c>
      <c r="Z60">
        <v>24.85</v>
      </c>
      <c r="AA60">
        <v>26.57</v>
      </c>
      <c r="AB60">
        <v>29.55</v>
      </c>
      <c r="AC60" s="85">
        <v>28.07</v>
      </c>
      <c r="AD60">
        <v>27.04</v>
      </c>
      <c r="AE60">
        <v>27.57</v>
      </c>
      <c r="AF60">
        <v>26.69</v>
      </c>
      <c r="AG60">
        <v>28.07</v>
      </c>
      <c r="AH60">
        <v>25.73</v>
      </c>
      <c r="AI60">
        <v>26.03</v>
      </c>
      <c r="AJ60">
        <v>26.92</v>
      </c>
      <c r="AK60">
        <v>27.72</v>
      </c>
      <c r="AL60">
        <v>27.26</v>
      </c>
      <c r="AM60">
        <v>26.7</v>
      </c>
      <c r="AN60">
        <v>25.94</v>
      </c>
      <c r="AO60">
        <v>26.15</v>
      </c>
      <c r="AP60">
        <v>26.9</v>
      </c>
      <c r="AQ60">
        <v>26.59</v>
      </c>
      <c r="AR60">
        <v>28.67</v>
      </c>
      <c r="AS60">
        <v>26.94</v>
      </c>
      <c r="AT60">
        <v>25.85</v>
      </c>
      <c r="AU60">
        <v>26.32</v>
      </c>
      <c r="AV60">
        <v>26.63</v>
      </c>
      <c r="AW60">
        <v>26.01</v>
      </c>
    </row>
    <row r="61" spans="1:49" x14ac:dyDescent="0.25">
      <c r="A61" t="s">
        <v>70</v>
      </c>
      <c r="B61">
        <v>28.45</v>
      </c>
      <c r="C61">
        <v>30.05</v>
      </c>
      <c r="D61">
        <v>29.44</v>
      </c>
      <c r="E61">
        <v>30.32</v>
      </c>
      <c r="F61">
        <v>29.87</v>
      </c>
      <c r="G61">
        <v>31.26</v>
      </c>
      <c r="H61">
        <v>28.76</v>
      </c>
      <c r="I61">
        <v>30.52</v>
      </c>
      <c r="J61">
        <v>30.58</v>
      </c>
      <c r="K61">
        <v>31.51</v>
      </c>
      <c r="L61">
        <v>28.9</v>
      </c>
      <c r="M61">
        <v>29.28</v>
      </c>
      <c r="N61">
        <v>29.31</v>
      </c>
      <c r="O61">
        <v>31.3</v>
      </c>
      <c r="P61">
        <v>29.21</v>
      </c>
      <c r="Q61">
        <v>31.7</v>
      </c>
      <c r="R61">
        <v>32.31</v>
      </c>
      <c r="S61">
        <v>28.61</v>
      </c>
      <c r="T61">
        <v>29.51</v>
      </c>
      <c r="U61">
        <v>29.28</v>
      </c>
      <c r="V61" s="85">
        <v>29.18</v>
      </c>
      <c r="W61">
        <v>29.51</v>
      </c>
      <c r="X61">
        <v>30.59</v>
      </c>
      <c r="Y61">
        <v>29</v>
      </c>
      <c r="Z61">
        <v>28.21</v>
      </c>
      <c r="AA61">
        <v>28.88</v>
      </c>
      <c r="AB61">
        <v>31.03</v>
      </c>
      <c r="AC61" s="85">
        <v>30.34</v>
      </c>
      <c r="AD61">
        <v>29.73</v>
      </c>
      <c r="AE61">
        <v>30.09</v>
      </c>
      <c r="AF61">
        <v>28.92</v>
      </c>
      <c r="AG61">
        <v>30.27</v>
      </c>
      <c r="AH61">
        <v>28.9</v>
      </c>
      <c r="AI61">
        <v>28.48</v>
      </c>
      <c r="AJ61">
        <v>28.91</v>
      </c>
      <c r="AK61">
        <v>29.06</v>
      </c>
      <c r="AL61">
        <v>29.59</v>
      </c>
      <c r="AM61">
        <v>29.11</v>
      </c>
      <c r="AN61">
        <v>28.29</v>
      </c>
      <c r="AO61">
        <v>28.77</v>
      </c>
      <c r="AP61">
        <v>29.52</v>
      </c>
      <c r="AQ61">
        <v>29.15</v>
      </c>
      <c r="AR61">
        <v>30.04</v>
      </c>
      <c r="AS61">
        <v>28.51</v>
      </c>
      <c r="AT61">
        <v>28.24</v>
      </c>
      <c r="AU61">
        <v>28.95</v>
      </c>
      <c r="AV61">
        <v>29.27</v>
      </c>
      <c r="AW61">
        <v>28.92</v>
      </c>
    </row>
    <row r="62" spans="1:49" x14ac:dyDescent="0.25">
      <c r="A62" t="s">
        <v>71</v>
      </c>
      <c r="B62">
        <v>27.65</v>
      </c>
      <c r="C62">
        <v>30.55</v>
      </c>
      <c r="D62">
        <v>28.8</v>
      </c>
      <c r="E62">
        <v>30.51</v>
      </c>
      <c r="F62">
        <v>29.8</v>
      </c>
      <c r="G62">
        <v>31.03</v>
      </c>
      <c r="H62">
        <v>27.84</v>
      </c>
      <c r="I62">
        <v>29.69</v>
      </c>
      <c r="J62">
        <v>29.63</v>
      </c>
      <c r="K62">
        <v>30.76</v>
      </c>
      <c r="L62">
        <v>28.72</v>
      </c>
      <c r="M62">
        <v>28.82</v>
      </c>
      <c r="N62">
        <v>28.83</v>
      </c>
      <c r="O62">
        <v>30.84</v>
      </c>
      <c r="P62">
        <v>28.86</v>
      </c>
      <c r="Q62">
        <v>31.34</v>
      </c>
      <c r="R62">
        <v>31.93</v>
      </c>
      <c r="S62">
        <v>29.89</v>
      </c>
      <c r="T62">
        <v>28.64</v>
      </c>
      <c r="U62">
        <v>28.8</v>
      </c>
      <c r="V62" s="85">
        <v>28.56</v>
      </c>
      <c r="W62">
        <v>29.11</v>
      </c>
      <c r="X62">
        <v>31.17</v>
      </c>
      <c r="Y62">
        <v>29.58</v>
      </c>
      <c r="Z62">
        <v>29.49</v>
      </c>
      <c r="AA62">
        <v>28.55</v>
      </c>
      <c r="AB62">
        <v>30.74</v>
      </c>
      <c r="AC62" s="85">
        <v>29.92</v>
      </c>
      <c r="AD62">
        <v>29.72</v>
      </c>
      <c r="AE62">
        <v>30.05</v>
      </c>
      <c r="AF62">
        <v>28.66</v>
      </c>
      <c r="AG62">
        <v>29.8</v>
      </c>
      <c r="AH62">
        <v>29.76</v>
      </c>
      <c r="AI62">
        <v>28.55</v>
      </c>
      <c r="AJ62">
        <v>28.64</v>
      </c>
      <c r="AK62">
        <v>28.95</v>
      </c>
      <c r="AL62">
        <v>29.67</v>
      </c>
      <c r="AM62">
        <v>29.06</v>
      </c>
      <c r="AN62">
        <v>27.91</v>
      </c>
      <c r="AO62">
        <v>29.54</v>
      </c>
      <c r="AP62">
        <v>29.47</v>
      </c>
      <c r="AQ62">
        <v>30.19</v>
      </c>
      <c r="AR62">
        <v>29.32</v>
      </c>
      <c r="AS62">
        <v>27.79</v>
      </c>
      <c r="AT62">
        <v>28.5</v>
      </c>
      <c r="AU62">
        <v>28.62</v>
      </c>
      <c r="AV62">
        <v>29.53</v>
      </c>
      <c r="AW62">
        <v>28.72</v>
      </c>
    </row>
    <row r="63" spans="1:49" x14ac:dyDescent="0.25">
      <c r="A63" t="s">
        <v>72</v>
      </c>
      <c r="B63">
        <v>28.61</v>
      </c>
      <c r="C63">
        <v>30.36</v>
      </c>
      <c r="D63">
        <v>28.78</v>
      </c>
      <c r="E63">
        <v>30.93</v>
      </c>
      <c r="F63">
        <v>30.89</v>
      </c>
      <c r="G63">
        <v>32.880000000000003</v>
      </c>
      <c r="H63">
        <v>29.03</v>
      </c>
      <c r="I63">
        <v>30.78</v>
      </c>
      <c r="J63">
        <v>30.57</v>
      </c>
      <c r="K63">
        <v>30.88</v>
      </c>
      <c r="L63">
        <v>29.85</v>
      </c>
      <c r="M63">
        <v>30.53</v>
      </c>
      <c r="N63">
        <v>30.54</v>
      </c>
      <c r="O63">
        <v>32.29</v>
      </c>
      <c r="P63">
        <v>29.9</v>
      </c>
      <c r="Q63">
        <v>31.23</v>
      </c>
      <c r="R63">
        <v>32.28</v>
      </c>
      <c r="S63">
        <v>29.26</v>
      </c>
      <c r="T63">
        <v>30.17</v>
      </c>
      <c r="U63">
        <v>29.8</v>
      </c>
      <c r="V63" s="85">
        <v>28.6</v>
      </c>
      <c r="W63">
        <v>29.27</v>
      </c>
      <c r="X63">
        <v>31.9</v>
      </c>
      <c r="Y63">
        <v>30.01</v>
      </c>
      <c r="Z63">
        <v>29.31</v>
      </c>
      <c r="AA63">
        <v>29.71</v>
      </c>
      <c r="AB63">
        <v>32.1</v>
      </c>
      <c r="AC63" s="85">
        <v>31.12</v>
      </c>
      <c r="AD63">
        <v>30.59</v>
      </c>
      <c r="AE63">
        <v>30.75</v>
      </c>
      <c r="AF63">
        <v>29.8</v>
      </c>
      <c r="AG63">
        <v>31.1</v>
      </c>
      <c r="AH63">
        <v>29.54</v>
      </c>
      <c r="AI63">
        <v>29.51</v>
      </c>
      <c r="AJ63">
        <v>28.93</v>
      </c>
      <c r="AK63">
        <v>29.35</v>
      </c>
      <c r="AL63">
        <v>29.76</v>
      </c>
      <c r="AM63">
        <v>29.26</v>
      </c>
      <c r="AN63">
        <v>28.44</v>
      </c>
      <c r="AO63">
        <v>28.8</v>
      </c>
      <c r="AP63">
        <v>29.28</v>
      </c>
      <c r="AQ63">
        <v>29.44</v>
      </c>
      <c r="AR63">
        <v>30.13</v>
      </c>
      <c r="AS63">
        <v>28.62</v>
      </c>
      <c r="AT63">
        <v>28.55</v>
      </c>
      <c r="AU63">
        <v>28.74</v>
      </c>
      <c r="AV63">
        <v>29.64</v>
      </c>
      <c r="AW63">
        <v>28.71</v>
      </c>
    </row>
    <row r="64" spans="1:49" x14ac:dyDescent="0.25">
      <c r="A64" t="s">
        <v>73</v>
      </c>
      <c r="B64">
        <v>22.75</v>
      </c>
      <c r="C64">
        <v>23.46</v>
      </c>
      <c r="D64">
        <v>22.89</v>
      </c>
      <c r="E64">
        <v>22.92</v>
      </c>
      <c r="F64">
        <v>23.76</v>
      </c>
      <c r="G64">
        <v>24.54</v>
      </c>
      <c r="H64">
        <v>22.15</v>
      </c>
      <c r="I64">
        <v>23.77</v>
      </c>
      <c r="J64">
        <v>23.86</v>
      </c>
      <c r="K64">
        <v>25.24</v>
      </c>
      <c r="L64">
        <v>23.07</v>
      </c>
      <c r="M64">
        <v>23.05</v>
      </c>
      <c r="N64">
        <v>24.05</v>
      </c>
      <c r="O64">
        <v>25.23</v>
      </c>
      <c r="P64">
        <v>23.23</v>
      </c>
      <c r="Q64">
        <v>23.95</v>
      </c>
      <c r="R64">
        <v>25.1</v>
      </c>
      <c r="S64">
        <v>21.27</v>
      </c>
      <c r="T64">
        <v>23.33</v>
      </c>
      <c r="U64">
        <v>23.19</v>
      </c>
      <c r="V64" s="85">
        <v>23.01</v>
      </c>
      <c r="W64">
        <v>23.15</v>
      </c>
      <c r="X64">
        <v>24.57</v>
      </c>
      <c r="Y64">
        <v>22.74</v>
      </c>
      <c r="Z64">
        <v>20.77</v>
      </c>
      <c r="AA64">
        <v>22.57</v>
      </c>
      <c r="AB64">
        <v>25.8</v>
      </c>
      <c r="AC64" s="85">
        <v>24.04</v>
      </c>
      <c r="AD64">
        <v>23.23</v>
      </c>
      <c r="AE64">
        <v>23.54</v>
      </c>
      <c r="AF64">
        <v>22.82</v>
      </c>
      <c r="AG64">
        <v>24.19</v>
      </c>
      <c r="AH64">
        <v>21.76</v>
      </c>
      <c r="AI64">
        <v>21.96</v>
      </c>
      <c r="AJ64">
        <v>23.01</v>
      </c>
      <c r="AK64">
        <v>23.78</v>
      </c>
      <c r="AL64">
        <v>23.53</v>
      </c>
      <c r="AM64">
        <v>22.83</v>
      </c>
      <c r="AN64">
        <v>22.09</v>
      </c>
      <c r="AO64">
        <v>22.14</v>
      </c>
      <c r="AP64">
        <v>22.96</v>
      </c>
      <c r="AQ64">
        <v>22.62</v>
      </c>
      <c r="AR64">
        <v>24.74</v>
      </c>
      <c r="AS64">
        <v>23.01</v>
      </c>
      <c r="AT64">
        <v>21.86</v>
      </c>
      <c r="AU64">
        <v>22.34</v>
      </c>
      <c r="AV64">
        <v>22.61</v>
      </c>
      <c r="AW64">
        <v>22.06</v>
      </c>
    </row>
    <row r="65" spans="1:49" x14ac:dyDescent="0.25">
      <c r="A65" t="s">
        <v>74</v>
      </c>
      <c r="B65">
        <v>30.88</v>
      </c>
      <c r="C65">
        <v>33.32</v>
      </c>
      <c r="D65">
        <v>33.26</v>
      </c>
      <c r="E65">
        <v>34.47</v>
      </c>
      <c r="F65">
        <v>33.04</v>
      </c>
      <c r="G65">
        <v>34.93</v>
      </c>
      <c r="H65">
        <v>29.17</v>
      </c>
      <c r="I65">
        <v>31.23</v>
      </c>
      <c r="J65">
        <v>31.21</v>
      </c>
      <c r="K65">
        <v>31.71</v>
      </c>
      <c r="L65">
        <v>29.68</v>
      </c>
      <c r="M65">
        <v>30.59</v>
      </c>
      <c r="N65">
        <v>30.04</v>
      </c>
      <c r="O65">
        <v>33.31</v>
      </c>
      <c r="P65">
        <v>30.74</v>
      </c>
      <c r="Q65">
        <v>32.65</v>
      </c>
      <c r="R65">
        <v>33.21</v>
      </c>
      <c r="S65">
        <v>31.63</v>
      </c>
      <c r="T65">
        <v>29.89</v>
      </c>
      <c r="U65">
        <v>30.05</v>
      </c>
      <c r="V65" s="85">
        <v>30.11</v>
      </c>
      <c r="W65">
        <v>29.92</v>
      </c>
      <c r="X65">
        <v>31.79</v>
      </c>
      <c r="Y65">
        <v>29.83</v>
      </c>
      <c r="Z65">
        <v>30.17</v>
      </c>
      <c r="AA65">
        <v>29.12</v>
      </c>
      <c r="AB65">
        <v>31.25</v>
      </c>
      <c r="AC65" s="85">
        <v>30.59</v>
      </c>
      <c r="AD65">
        <v>30.64</v>
      </c>
      <c r="AE65">
        <v>30.82</v>
      </c>
      <c r="AF65">
        <v>30.7</v>
      </c>
      <c r="AG65">
        <v>31.49</v>
      </c>
      <c r="AH65">
        <v>32.18</v>
      </c>
      <c r="AI65">
        <v>30.19</v>
      </c>
      <c r="AJ65">
        <v>30.66</v>
      </c>
      <c r="AK65">
        <v>30.47</v>
      </c>
      <c r="AL65">
        <v>31.95</v>
      </c>
      <c r="AM65">
        <v>30.56</v>
      </c>
      <c r="AN65">
        <v>29.75</v>
      </c>
      <c r="AO65">
        <v>30.92</v>
      </c>
      <c r="AP65">
        <v>31.27</v>
      </c>
      <c r="AQ65">
        <v>31.83</v>
      </c>
      <c r="AR65">
        <v>31.32</v>
      </c>
      <c r="AS65">
        <v>29.42</v>
      </c>
      <c r="AT65">
        <v>30.45</v>
      </c>
      <c r="AU65">
        <v>30.58</v>
      </c>
      <c r="AV65">
        <v>31.1</v>
      </c>
      <c r="AW65">
        <v>31.08</v>
      </c>
    </row>
    <row r="66" spans="1:49" x14ac:dyDescent="0.25">
      <c r="A66" t="s">
        <v>75</v>
      </c>
      <c r="B66">
        <v>26.8</v>
      </c>
      <c r="C66">
        <v>27.71</v>
      </c>
      <c r="D66">
        <v>27.13</v>
      </c>
      <c r="E66">
        <v>27.8</v>
      </c>
      <c r="F66">
        <v>27.8</v>
      </c>
      <c r="G66">
        <v>29</v>
      </c>
      <c r="H66">
        <v>26.64</v>
      </c>
      <c r="I66">
        <v>27.78</v>
      </c>
      <c r="J66">
        <v>27.85</v>
      </c>
      <c r="K66">
        <v>30</v>
      </c>
      <c r="L66">
        <v>27.07</v>
      </c>
      <c r="M66">
        <v>27.32</v>
      </c>
      <c r="N66">
        <v>27.98</v>
      </c>
      <c r="O66">
        <v>29.56</v>
      </c>
      <c r="P66">
        <v>27.5</v>
      </c>
      <c r="Q66">
        <v>28.59</v>
      </c>
      <c r="R66">
        <v>29.28</v>
      </c>
      <c r="S66">
        <v>25.87</v>
      </c>
      <c r="T66">
        <v>27.27</v>
      </c>
      <c r="U66">
        <v>27.16</v>
      </c>
      <c r="V66" s="85">
        <v>27.17</v>
      </c>
      <c r="W66">
        <v>27.54</v>
      </c>
      <c r="X66">
        <v>28.59</v>
      </c>
      <c r="Y66">
        <v>27</v>
      </c>
      <c r="Z66">
        <v>25.65</v>
      </c>
      <c r="AA66">
        <v>26.78</v>
      </c>
      <c r="AB66">
        <v>29.72</v>
      </c>
      <c r="AC66" s="85">
        <v>28.5</v>
      </c>
      <c r="AD66">
        <v>27.26</v>
      </c>
      <c r="AE66">
        <v>27.67</v>
      </c>
      <c r="AF66">
        <v>26.97</v>
      </c>
      <c r="AG66">
        <v>28.21</v>
      </c>
      <c r="AH66">
        <v>26.19</v>
      </c>
      <c r="AI66">
        <v>26.44</v>
      </c>
      <c r="AJ66">
        <v>27.04</v>
      </c>
      <c r="AK66">
        <v>27.54</v>
      </c>
      <c r="AL66">
        <v>27.6</v>
      </c>
      <c r="AM66">
        <v>27.2</v>
      </c>
      <c r="AN66">
        <v>26.47</v>
      </c>
      <c r="AO66">
        <v>26.32</v>
      </c>
      <c r="AP66">
        <v>26.95</v>
      </c>
      <c r="AQ66">
        <v>26.65</v>
      </c>
      <c r="AR66">
        <v>28.55</v>
      </c>
      <c r="AS66">
        <v>27.18</v>
      </c>
      <c r="AT66">
        <v>26.57</v>
      </c>
      <c r="AU66">
        <v>26.99</v>
      </c>
      <c r="AV66">
        <v>27.16</v>
      </c>
      <c r="AW66">
        <v>26.7</v>
      </c>
    </row>
    <row r="67" spans="1:49" x14ac:dyDescent="0.25">
      <c r="A67" t="s">
        <v>76</v>
      </c>
      <c r="B67">
        <v>29.75</v>
      </c>
      <c r="C67">
        <v>31.49</v>
      </c>
      <c r="E67">
        <v>30.91</v>
      </c>
      <c r="F67">
        <v>30.86</v>
      </c>
      <c r="G67">
        <v>32.04</v>
      </c>
      <c r="H67">
        <v>29.6</v>
      </c>
      <c r="I67">
        <v>30.61</v>
      </c>
      <c r="J67">
        <v>31</v>
      </c>
      <c r="K67">
        <v>31.59</v>
      </c>
      <c r="L67">
        <v>30.11</v>
      </c>
      <c r="M67">
        <v>30.73</v>
      </c>
      <c r="N67">
        <v>30.61</v>
      </c>
      <c r="O67">
        <v>32.24</v>
      </c>
      <c r="P67">
        <v>30.46</v>
      </c>
      <c r="Q67">
        <v>31</v>
      </c>
      <c r="S67">
        <v>30.32</v>
      </c>
      <c r="T67">
        <v>29.21</v>
      </c>
      <c r="U67">
        <v>30.48</v>
      </c>
      <c r="V67" s="85">
        <v>30.42</v>
      </c>
      <c r="W67">
        <v>31.25</v>
      </c>
      <c r="X67">
        <v>31.97</v>
      </c>
      <c r="Y67">
        <v>30.64</v>
      </c>
      <c r="Z67">
        <v>30.93</v>
      </c>
      <c r="AA67">
        <v>30.48</v>
      </c>
      <c r="AB67">
        <v>32.68</v>
      </c>
      <c r="AC67" s="85">
        <v>31.53</v>
      </c>
      <c r="AD67">
        <v>30.23</v>
      </c>
      <c r="AE67">
        <v>31.59</v>
      </c>
      <c r="AF67">
        <v>30.51</v>
      </c>
      <c r="AG67">
        <v>30.68</v>
      </c>
      <c r="AH67">
        <v>31.3</v>
      </c>
      <c r="AI67">
        <v>31.13</v>
      </c>
      <c r="AJ67">
        <v>31.93</v>
      </c>
      <c r="AK67">
        <v>31.73</v>
      </c>
      <c r="AL67">
        <v>30.8</v>
      </c>
      <c r="AM67">
        <v>30.59</v>
      </c>
      <c r="AN67">
        <v>30.14</v>
      </c>
      <c r="AO67">
        <v>31.1</v>
      </c>
      <c r="AP67">
        <v>31.29</v>
      </c>
      <c r="AQ67">
        <v>31.72</v>
      </c>
      <c r="AS67">
        <v>29.69</v>
      </c>
      <c r="AT67">
        <v>30.18</v>
      </c>
      <c r="AU67">
        <v>30.56</v>
      </c>
      <c r="AV67">
        <v>31.15</v>
      </c>
      <c r="AW67">
        <v>30.68</v>
      </c>
    </row>
    <row r="68" spans="1:49" x14ac:dyDescent="0.25">
      <c r="A68" t="s">
        <v>77</v>
      </c>
      <c r="B68">
        <v>29.47</v>
      </c>
      <c r="C68">
        <v>31.06</v>
      </c>
      <c r="D68">
        <v>30.69</v>
      </c>
      <c r="E68">
        <v>30.33</v>
      </c>
      <c r="F68">
        <v>30.34</v>
      </c>
      <c r="G68">
        <v>31.63</v>
      </c>
      <c r="H68">
        <v>29.19</v>
      </c>
      <c r="I68">
        <v>30.58</v>
      </c>
      <c r="J68">
        <v>30.67</v>
      </c>
      <c r="K68">
        <v>32.26</v>
      </c>
      <c r="L68">
        <v>29.7</v>
      </c>
      <c r="M68">
        <v>30.03</v>
      </c>
      <c r="N68">
        <v>30.01</v>
      </c>
      <c r="O68">
        <v>31.78</v>
      </c>
      <c r="P68">
        <v>29.65</v>
      </c>
      <c r="Q68">
        <v>31.46</v>
      </c>
      <c r="R68">
        <v>32.5</v>
      </c>
      <c r="S68">
        <v>29.88</v>
      </c>
      <c r="T68">
        <v>29.85</v>
      </c>
      <c r="U68">
        <v>29.88</v>
      </c>
      <c r="V68" s="85">
        <v>30.61</v>
      </c>
      <c r="W68">
        <v>30.57</v>
      </c>
      <c r="X68">
        <v>31.43</v>
      </c>
      <c r="Y68">
        <v>30.22</v>
      </c>
      <c r="Z68">
        <v>29.24</v>
      </c>
      <c r="AA68">
        <v>29.67</v>
      </c>
      <c r="AB68">
        <v>32.51</v>
      </c>
      <c r="AC68" s="85">
        <v>30.7</v>
      </c>
      <c r="AD68">
        <v>30.28</v>
      </c>
      <c r="AE68">
        <v>30.82</v>
      </c>
      <c r="AF68">
        <v>29.29</v>
      </c>
      <c r="AG68">
        <v>31</v>
      </c>
      <c r="AH68">
        <v>29.73</v>
      </c>
      <c r="AI68">
        <v>29.44</v>
      </c>
      <c r="AJ68">
        <v>30.87</v>
      </c>
      <c r="AK68">
        <v>31.13</v>
      </c>
      <c r="AL68">
        <v>30.57</v>
      </c>
      <c r="AM68">
        <v>30.5</v>
      </c>
      <c r="AN68">
        <v>28.79</v>
      </c>
      <c r="AO68">
        <v>30.33</v>
      </c>
      <c r="AP68">
        <v>30.63</v>
      </c>
      <c r="AQ68">
        <v>30.8</v>
      </c>
      <c r="AR68">
        <v>30.88</v>
      </c>
      <c r="AS68">
        <v>29.46</v>
      </c>
      <c r="AT68">
        <v>29.6</v>
      </c>
      <c r="AU68">
        <v>29.76</v>
      </c>
      <c r="AV68">
        <v>30.73</v>
      </c>
      <c r="AW68">
        <v>29.69</v>
      </c>
    </row>
    <row r="69" spans="1:49" x14ac:dyDescent="0.25">
      <c r="A69" t="s">
        <v>78</v>
      </c>
      <c r="B69">
        <v>27.72</v>
      </c>
      <c r="C69">
        <v>30.68</v>
      </c>
      <c r="D69">
        <v>28.77</v>
      </c>
      <c r="E69">
        <v>30.57</v>
      </c>
      <c r="F69">
        <v>29.81</v>
      </c>
      <c r="G69">
        <v>31.45</v>
      </c>
      <c r="H69">
        <v>28.06</v>
      </c>
      <c r="I69">
        <v>29.86</v>
      </c>
      <c r="J69">
        <v>30.27</v>
      </c>
      <c r="K69">
        <v>31.03</v>
      </c>
      <c r="L69">
        <v>29.25</v>
      </c>
      <c r="M69">
        <v>29.31</v>
      </c>
      <c r="N69">
        <v>28.73</v>
      </c>
      <c r="O69">
        <v>31.18</v>
      </c>
      <c r="P69">
        <v>29.14</v>
      </c>
      <c r="Q69">
        <v>31.02</v>
      </c>
      <c r="R69">
        <v>31.93</v>
      </c>
      <c r="S69">
        <v>29.69</v>
      </c>
      <c r="T69">
        <v>28.64</v>
      </c>
      <c r="U69">
        <v>28.88</v>
      </c>
      <c r="V69" s="85">
        <v>28.8</v>
      </c>
      <c r="W69">
        <v>29.04</v>
      </c>
      <c r="X69">
        <v>30.85</v>
      </c>
      <c r="Y69">
        <v>29.88</v>
      </c>
      <c r="Z69">
        <v>29.14</v>
      </c>
      <c r="AA69">
        <v>28.79</v>
      </c>
      <c r="AB69">
        <v>31.13</v>
      </c>
      <c r="AC69" s="85">
        <v>30.48</v>
      </c>
      <c r="AD69">
        <v>30.22</v>
      </c>
      <c r="AE69">
        <v>30.09</v>
      </c>
      <c r="AF69">
        <v>28.76</v>
      </c>
      <c r="AG69">
        <v>30.48</v>
      </c>
      <c r="AH69">
        <v>29.83</v>
      </c>
      <c r="AI69">
        <v>28.87</v>
      </c>
      <c r="AJ69">
        <v>28.82</v>
      </c>
      <c r="AK69">
        <v>29.07</v>
      </c>
      <c r="AL69">
        <v>28.79</v>
      </c>
      <c r="AM69">
        <v>29.23</v>
      </c>
      <c r="AN69">
        <v>27.75</v>
      </c>
      <c r="AO69">
        <v>29.18</v>
      </c>
      <c r="AP69">
        <v>29.83</v>
      </c>
      <c r="AQ69">
        <v>29.63</v>
      </c>
      <c r="AR69">
        <v>29.19</v>
      </c>
      <c r="AS69">
        <v>27.87</v>
      </c>
      <c r="AT69">
        <v>27.85</v>
      </c>
      <c r="AU69">
        <v>28.63</v>
      </c>
      <c r="AV69">
        <v>29.43</v>
      </c>
      <c r="AW69">
        <v>28.92</v>
      </c>
    </row>
    <row r="70" spans="1:49" x14ac:dyDescent="0.25">
      <c r="A70" t="s">
        <v>79</v>
      </c>
      <c r="B70">
        <v>30.82</v>
      </c>
      <c r="C70">
        <v>31.82</v>
      </c>
      <c r="D70">
        <v>31.02</v>
      </c>
      <c r="E70">
        <v>31.71</v>
      </c>
      <c r="F70">
        <v>32.28</v>
      </c>
      <c r="G70">
        <v>33.520000000000003</v>
      </c>
      <c r="H70">
        <v>30.93</v>
      </c>
      <c r="I70">
        <v>31.96</v>
      </c>
      <c r="J70">
        <v>32.31</v>
      </c>
      <c r="K70">
        <v>33.869999999999997</v>
      </c>
      <c r="L70">
        <v>31.51</v>
      </c>
      <c r="M70">
        <v>31.05</v>
      </c>
      <c r="N70">
        <v>31.99</v>
      </c>
      <c r="O70">
        <v>33.78</v>
      </c>
      <c r="P70">
        <v>31.2</v>
      </c>
      <c r="Q70">
        <v>32.11</v>
      </c>
      <c r="R70">
        <v>34.58</v>
      </c>
      <c r="S70">
        <v>29.85</v>
      </c>
      <c r="T70">
        <v>31.73</v>
      </c>
      <c r="U70">
        <v>31.18</v>
      </c>
      <c r="V70" s="85">
        <v>31.01</v>
      </c>
      <c r="W70">
        <v>31.44</v>
      </c>
      <c r="X70">
        <v>33</v>
      </c>
      <c r="Y70">
        <v>31.22</v>
      </c>
      <c r="Z70">
        <v>29.62</v>
      </c>
      <c r="AA70">
        <v>31.21</v>
      </c>
      <c r="AB70">
        <v>33.270000000000003</v>
      </c>
      <c r="AC70" s="85">
        <v>33.14</v>
      </c>
      <c r="AD70">
        <v>31.66</v>
      </c>
      <c r="AE70">
        <v>32.119999999999997</v>
      </c>
      <c r="AF70">
        <v>31.33</v>
      </c>
      <c r="AG70">
        <v>32.119999999999997</v>
      </c>
      <c r="AH70">
        <v>30.98</v>
      </c>
      <c r="AI70">
        <v>30.77</v>
      </c>
      <c r="AJ70">
        <v>31.51</v>
      </c>
      <c r="AK70">
        <v>31.64</v>
      </c>
      <c r="AL70">
        <v>31.94</v>
      </c>
      <c r="AM70">
        <v>31.3</v>
      </c>
      <c r="AN70">
        <v>30.06</v>
      </c>
      <c r="AO70">
        <v>30.65</v>
      </c>
      <c r="AP70">
        <v>31.13</v>
      </c>
      <c r="AQ70">
        <v>31.6</v>
      </c>
      <c r="AR70">
        <v>33.26</v>
      </c>
      <c r="AS70">
        <v>30.77</v>
      </c>
      <c r="AT70">
        <v>30.32</v>
      </c>
      <c r="AU70">
        <v>30.89</v>
      </c>
      <c r="AV70">
        <v>31.02</v>
      </c>
      <c r="AW70">
        <v>30.77</v>
      </c>
    </row>
    <row r="71" spans="1:49" x14ac:dyDescent="0.25">
      <c r="A71" t="s">
        <v>80</v>
      </c>
      <c r="B71">
        <v>30.05</v>
      </c>
      <c r="C71">
        <v>31.97</v>
      </c>
      <c r="D71">
        <v>31.15</v>
      </c>
      <c r="E71">
        <v>32.79</v>
      </c>
      <c r="F71">
        <v>31.55</v>
      </c>
      <c r="G71">
        <v>32.119999999999997</v>
      </c>
      <c r="H71">
        <v>30.21</v>
      </c>
      <c r="I71">
        <v>30.89</v>
      </c>
      <c r="J71">
        <v>31.74</v>
      </c>
      <c r="K71">
        <v>33.18</v>
      </c>
      <c r="L71">
        <v>30.78</v>
      </c>
      <c r="M71">
        <v>31.23</v>
      </c>
      <c r="N71">
        <v>31.2</v>
      </c>
      <c r="O71">
        <v>33.08</v>
      </c>
      <c r="P71">
        <v>30.92</v>
      </c>
      <c r="Q71">
        <v>32.659999999999997</v>
      </c>
      <c r="R71">
        <v>33.28</v>
      </c>
      <c r="S71">
        <v>31.77</v>
      </c>
      <c r="T71">
        <v>31.16</v>
      </c>
      <c r="U71">
        <v>31.23</v>
      </c>
      <c r="V71" s="85">
        <v>31.24</v>
      </c>
      <c r="W71">
        <v>31.3</v>
      </c>
      <c r="X71">
        <v>32.65</v>
      </c>
      <c r="Y71">
        <v>31.1</v>
      </c>
      <c r="AA71">
        <v>30.87</v>
      </c>
      <c r="AB71">
        <v>33.340000000000003</v>
      </c>
      <c r="AC71" s="85">
        <v>32.67</v>
      </c>
      <c r="AD71">
        <v>31.65</v>
      </c>
      <c r="AE71">
        <v>32.81</v>
      </c>
      <c r="AF71">
        <v>30.62</v>
      </c>
      <c r="AG71">
        <v>31.94</v>
      </c>
      <c r="AH71">
        <v>31.84</v>
      </c>
      <c r="AI71">
        <v>30.84</v>
      </c>
      <c r="AJ71">
        <v>30.66</v>
      </c>
      <c r="AK71">
        <v>31.42</v>
      </c>
      <c r="AL71">
        <v>31.33</v>
      </c>
      <c r="AM71">
        <v>31.27</v>
      </c>
      <c r="AN71">
        <v>30.62</v>
      </c>
      <c r="AO71">
        <v>31.05</v>
      </c>
      <c r="AP71">
        <v>31.22</v>
      </c>
      <c r="AQ71">
        <v>31.55</v>
      </c>
      <c r="AR71">
        <v>31.9</v>
      </c>
      <c r="AS71">
        <v>30.48</v>
      </c>
      <c r="AT71">
        <v>30.16</v>
      </c>
      <c r="AU71">
        <v>30.75</v>
      </c>
      <c r="AV71">
        <v>31.98</v>
      </c>
      <c r="AW71">
        <v>30.43</v>
      </c>
    </row>
    <row r="72" spans="1:49" x14ac:dyDescent="0.25">
      <c r="A72" t="s">
        <v>81</v>
      </c>
      <c r="B72">
        <v>25.11</v>
      </c>
      <c r="C72">
        <v>27.6</v>
      </c>
      <c r="D72">
        <v>26.62</v>
      </c>
      <c r="E72">
        <v>27.53</v>
      </c>
      <c r="F72">
        <v>27.14</v>
      </c>
      <c r="G72">
        <v>28.21</v>
      </c>
      <c r="H72">
        <v>25.47</v>
      </c>
      <c r="I72">
        <v>27.27</v>
      </c>
      <c r="J72">
        <v>26.84</v>
      </c>
      <c r="K72">
        <v>27.65</v>
      </c>
      <c r="L72">
        <v>26.26</v>
      </c>
      <c r="M72">
        <v>26.33</v>
      </c>
      <c r="N72">
        <v>26.2</v>
      </c>
      <c r="O72">
        <v>28.16</v>
      </c>
      <c r="P72">
        <v>26.11</v>
      </c>
      <c r="Q72">
        <v>28.11</v>
      </c>
      <c r="R72">
        <v>28.74</v>
      </c>
      <c r="S72">
        <v>26.46</v>
      </c>
      <c r="T72">
        <v>26.01</v>
      </c>
      <c r="U72">
        <v>26.02</v>
      </c>
      <c r="V72" s="85">
        <v>25.87</v>
      </c>
      <c r="W72">
        <v>26.3</v>
      </c>
      <c r="X72">
        <v>28.34</v>
      </c>
      <c r="Y72">
        <v>26.64</v>
      </c>
      <c r="Z72">
        <v>26.27</v>
      </c>
      <c r="AA72">
        <v>26.04</v>
      </c>
      <c r="AB72">
        <v>27.94</v>
      </c>
      <c r="AC72" s="85">
        <v>27.53</v>
      </c>
      <c r="AD72">
        <v>27.15</v>
      </c>
      <c r="AE72">
        <v>27.27</v>
      </c>
      <c r="AF72">
        <v>26.17</v>
      </c>
      <c r="AG72">
        <v>27</v>
      </c>
      <c r="AH72">
        <v>26.93</v>
      </c>
      <c r="AI72">
        <v>25.73</v>
      </c>
      <c r="AJ72">
        <v>26.02</v>
      </c>
      <c r="AK72">
        <v>26.14</v>
      </c>
      <c r="AL72">
        <v>26.98</v>
      </c>
      <c r="AM72">
        <v>26.23</v>
      </c>
      <c r="AN72">
        <v>25.28</v>
      </c>
      <c r="AO72">
        <v>26.29</v>
      </c>
      <c r="AP72">
        <v>26.9</v>
      </c>
      <c r="AQ72">
        <v>27.04</v>
      </c>
      <c r="AR72">
        <v>26.9</v>
      </c>
      <c r="AS72">
        <v>25.21</v>
      </c>
      <c r="AT72">
        <v>25.76</v>
      </c>
      <c r="AU72">
        <v>26.22</v>
      </c>
      <c r="AV72">
        <v>26.63</v>
      </c>
      <c r="AW72">
        <v>26.06</v>
      </c>
    </row>
    <row r="73" spans="1:49" x14ac:dyDescent="0.25">
      <c r="A73" t="s">
        <v>82</v>
      </c>
      <c r="B73">
        <v>31.91</v>
      </c>
      <c r="D73">
        <v>33.29</v>
      </c>
      <c r="E73">
        <v>33.67</v>
      </c>
      <c r="F73">
        <v>32.76</v>
      </c>
      <c r="G73">
        <v>34.590000000000003</v>
      </c>
      <c r="H73">
        <v>32.25</v>
      </c>
      <c r="I73">
        <v>33.090000000000003</v>
      </c>
      <c r="J73">
        <v>33.619999999999997</v>
      </c>
      <c r="L73">
        <v>32.43</v>
      </c>
      <c r="M73">
        <v>33.450000000000003</v>
      </c>
      <c r="N73">
        <v>31.75</v>
      </c>
      <c r="O73">
        <v>33.659999999999997</v>
      </c>
      <c r="P73">
        <v>31.58</v>
      </c>
      <c r="S73">
        <v>33.99</v>
      </c>
      <c r="T73">
        <v>32.840000000000003</v>
      </c>
      <c r="U73">
        <v>32.270000000000003</v>
      </c>
      <c r="V73" s="85">
        <v>32.79</v>
      </c>
      <c r="W73">
        <v>32.270000000000003</v>
      </c>
      <c r="X73">
        <v>33.68</v>
      </c>
      <c r="Y73">
        <v>32.729999999999997</v>
      </c>
      <c r="Z73">
        <v>34.82</v>
      </c>
      <c r="AA73">
        <v>32.159999999999997</v>
      </c>
      <c r="AC73" s="85">
        <v>32.78</v>
      </c>
      <c r="AD73">
        <v>33.14</v>
      </c>
      <c r="AE73">
        <v>34.07</v>
      </c>
      <c r="AF73">
        <v>31.97</v>
      </c>
      <c r="AG73">
        <v>32.81</v>
      </c>
      <c r="AH73">
        <v>32.799999999999997</v>
      </c>
      <c r="AI73">
        <v>32.03</v>
      </c>
      <c r="AJ73">
        <v>31.7</v>
      </c>
      <c r="AK73">
        <v>32.08</v>
      </c>
      <c r="AL73">
        <v>32.26</v>
      </c>
      <c r="AM73">
        <v>32.82</v>
      </c>
      <c r="AN73">
        <v>31.51</v>
      </c>
      <c r="AO73">
        <v>32.31</v>
      </c>
      <c r="AP73">
        <v>33.18</v>
      </c>
      <c r="AQ73">
        <v>33.49</v>
      </c>
      <c r="AR73">
        <v>32.21</v>
      </c>
      <c r="AS73">
        <v>31.16</v>
      </c>
      <c r="AT73">
        <v>31.18</v>
      </c>
      <c r="AU73">
        <v>32.74</v>
      </c>
      <c r="AV73">
        <v>33.119999999999997</v>
      </c>
      <c r="AW73">
        <v>32.950000000000003</v>
      </c>
    </row>
    <row r="74" spans="1:49" x14ac:dyDescent="0.25">
      <c r="A74" t="s">
        <v>83</v>
      </c>
      <c r="B74">
        <v>32.76</v>
      </c>
      <c r="C74">
        <v>34.67</v>
      </c>
      <c r="D74">
        <v>32.81</v>
      </c>
      <c r="E74">
        <v>33.520000000000003</v>
      </c>
      <c r="F74">
        <v>33.5</v>
      </c>
      <c r="H74">
        <v>33.18</v>
      </c>
      <c r="I74">
        <v>34.99</v>
      </c>
      <c r="J74">
        <v>33.229999999999997</v>
      </c>
      <c r="L74">
        <v>32.31</v>
      </c>
      <c r="M74">
        <v>33.15</v>
      </c>
      <c r="N74">
        <v>33.47</v>
      </c>
      <c r="P74">
        <v>33.520000000000003</v>
      </c>
      <c r="Q74">
        <v>34.26</v>
      </c>
      <c r="S74">
        <v>33.56</v>
      </c>
      <c r="T74">
        <v>33.9</v>
      </c>
      <c r="U74">
        <v>33.28</v>
      </c>
      <c r="V74" s="85">
        <v>32.6</v>
      </c>
      <c r="W74">
        <v>33.54</v>
      </c>
      <c r="X74">
        <v>33.94</v>
      </c>
      <c r="Y74">
        <v>33.03</v>
      </c>
      <c r="Z74">
        <v>33.61</v>
      </c>
      <c r="AA74">
        <v>33.1</v>
      </c>
      <c r="AC74" s="85">
        <v>33.92</v>
      </c>
      <c r="AD74">
        <v>33.65</v>
      </c>
      <c r="AE74">
        <v>34.35</v>
      </c>
      <c r="AF74">
        <v>33.75</v>
      </c>
      <c r="AG74">
        <v>34.5</v>
      </c>
      <c r="AH74">
        <v>32.72</v>
      </c>
      <c r="AI74">
        <v>33.270000000000003</v>
      </c>
      <c r="AJ74">
        <v>32.549999999999997</v>
      </c>
      <c r="AK74">
        <v>32.68</v>
      </c>
      <c r="AL74">
        <v>31.73</v>
      </c>
      <c r="AM74">
        <v>32.93</v>
      </c>
      <c r="AN74">
        <v>31.85</v>
      </c>
      <c r="AO74">
        <v>32.659999999999997</v>
      </c>
      <c r="AP74">
        <v>32.44</v>
      </c>
      <c r="AQ74">
        <v>32.69</v>
      </c>
      <c r="AR74">
        <v>34.86</v>
      </c>
      <c r="AS74">
        <v>33.6</v>
      </c>
      <c r="AT74">
        <v>32.81</v>
      </c>
      <c r="AU74">
        <v>30.24</v>
      </c>
      <c r="AV74">
        <v>32.549999999999997</v>
      </c>
      <c r="AW74">
        <v>31.79</v>
      </c>
    </row>
    <row r="75" spans="1:49" x14ac:dyDescent="0.25">
      <c r="A75" t="s">
        <v>84</v>
      </c>
      <c r="B75">
        <v>26.81</v>
      </c>
      <c r="C75">
        <v>28.63</v>
      </c>
      <c r="D75">
        <v>27.58</v>
      </c>
      <c r="E75">
        <v>28.43</v>
      </c>
      <c r="F75">
        <v>28.8</v>
      </c>
      <c r="G75">
        <v>29.58</v>
      </c>
      <c r="H75">
        <v>27.17</v>
      </c>
      <c r="I75">
        <v>28.72</v>
      </c>
      <c r="J75">
        <v>28.65</v>
      </c>
      <c r="K75">
        <v>29.7</v>
      </c>
      <c r="L75">
        <v>28.04</v>
      </c>
      <c r="M75">
        <v>27.94</v>
      </c>
      <c r="N75">
        <v>28.27</v>
      </c>
      <c r="O75">
        <v>30.14</v>
      </c>
      <c r="P75">
        <v>27.74</v>
      </c>
      <c r="Q75">
        <v>29.23</v>
      </c>
      <c r="R75">
        <v>32.659999999999997</v>
      </c>
      <c r="S75">
        <v>29.27</v>
      </c>
      <c r="T75">
        <v>27.88</v>
      </c>
      <c r="U75">
        <v>28.01</v>
      </c>
      <c r="V75" s="85">
        <v>27.72</v>
      </c>
      <c r="W75">
        <v>28.16</v>
      </c>
      <c r="X75">
        <v>29.8</v>
      </c>
      <c r="Y75">
        <v>27.95</v>
      </c>
      <c r="Z75">
        <v>26.64</v>
      </c>
      <c r="AA75">
        <v>27.46</v>
      </c>
      <c r="AB75">
        <v>29.99</v>
      </c>
      <c r="AC75" s="85">
        <v>28.87</v>
      </c>
      <c r="AD75">
        <v>28.5</v>
      </c>
      <c r="AE75">
        <v>28.67</v>
      </c>
      <c r="AF75">
        <v>27.45</v>
      </c>
      <c r="AG75">
        <v>28.85</v>
      </c>
      <c r="AH75">
        <v>27.25</v>
      </c>
      <c r="AI75">
        <v>27.23</v>
      </c>
      <c r="AJ75">
        <v>27.34</v>
      </c>
      <c r="AK75">
        <v>27.85</v>
      </c>
      <c r="AL75">
        <v>27.67</v>
      </c>
      <c r="AM75">
        <v>27.63</v>
      </c>
      <c r="AN75">
        <v>26.67</v>
      </c>
      <c r="AO75">
        <v>27.32</v>
      </c>
      <c r="AP75">
        <v>27.78</v>
      </c>
      <c r="AQ75">
        <v>27.64</v>
      </c>
      <c r="AR75">
        <v>28.5</v>
      </c>
      <c r="AS75">
        <v>27.21</v>
      </c>
      <c r="AT75">
        <v>26.73</v>
      </c>
      <c r="AU75">
        <v>27.04</v>
      </c>
      <c r="AV75">
        <v>27.91</v>
      </c>
      <c r="AW75">
        <v>26.89</v>
      </c>
    </row>
    <row r="76" spans="1:49" x14ac:dyDescent="0.25">
      <c r="A76" t="s">
        <v>85</v>
      </c>
      <c r="B76">
        <v>29.46</v>
      </c>
      <c r="C76">
        <v>32.520000000000003</v>
      </c>
      <c r="D76">
        <v>32.1</v>
      </c>
      <c r="E76">
        <v>31.81</v>
      </c>
      <c r="F76">
        <v>31.23</v>
      </c>
      <c r="G76">
        <v>33.72</v>
      </c>
      <c r="H76">
        <v>29.92</v>
      </c>
      <c r="I76">
        <v>30.87</v>
      </c>
      <c r="J76">
        <v>31.83</v>
      </c>
      <c r="K76">
        <v>32.28</v>
      </c>
      <c r="L76">
        <v>30.73</v>
      </c>
      <c r="M76">
        <v>30.81</v>
      </c>
      <c r="N76">
        <v>30.62</v>
      </c>
      <c r="O76">
        <v>32.130000000000003</v>
      </c>
      <c r="P76">
        <v>30.64</v>
      </c>
      <c r="Q76">
        <v>32.840000000000003</v>
      </c>
      <c r="R76">
        <v>34.82</v>
      </c>
      <c r="S76">
        <v>32.590000000000003</v>
      </c>
      <c r="T76">
        <v>30.53</v>
      </c>
      <c r="U76">
        <v>30.14</v>
      </c>
      <c r="V76" s="85">
        <v>31</v>
      </c>
      <c r="W76">
        <v>30.69</v>
      </c>
      <c r="X76">
        <v>32.31</v>
      </c>
      <c r="Y76">
        <v>31.09</v>
      </c>
      <c r="Z76">
        <v>31.15</v>
      </c>
      <c r="AA76">
        <v>31.03</v>
      </c>
      <c r="AB76">
        <v>32.44</v>
      </c>
      <c r="AC76" s="85">
        <v>31.54</v>
      </c>
      <c r="AD76">
        <v>30.94</v>
      </c>
      <c r="AE76">
        <v>32.119999999999997</v>
      </c>
      <c r="AF76">
        <v>30.53</v>
      </c>
      <c r="AG76">
        <v>31.26</v>
      </c>
      <c r="AH76">
        <v>31.97</v>
      </c>
      <c r="AI76">
        <v>30.18</v>
      </c>
      <c r="AJ76">
        <v>30.48</v>
      </c>
      <c r="AK76">
        <v>30.29</v>
      </c>
      <c r="AL76">
        <v>31.7</v>
      </c>
      <c r="AM76">
        <v>30.48</v>
      </c>
      <c r="AN76">
        <v>29.67</v>
      </c>
      <c r="AO76">
        <v>31.25</v>
      </c>
      <c r="AP76">
        <v>31.82</v>
      </c>
      <c r="AQ76">
        <v>31.94</v>
      </c>
      <c r="AR76">
        <v>31.48</v>
      </c>
      <c r="AS76">
        <v>29.97</v>
      </c>
      <c r="AT76">
        <v>30.66</v>
      </c>
      <c r="AU76">
        <v>30.54</v>
      </c>
      <c r="AV76">
        <v>31.08</v>
      </c>
      <c r="AW76">
        <v>30.49</v>
      </c>
    </row>
    <row r="77" spans="1:49" x14ac:dyDescent="0.25">
      <c r="A77" t="s">
        <v>86</v>
      </c>
      <c r="B77">
        <v>27.18</v>
      </c>
      <c r="C77">
        <v>29.6</v>
      </c>
      <c r="D77">
        <v>28.23</v>
      </c>
      <c r="E77">
        <v>29.77</v>
      </c>
      <c r="F77">
        <v>28.62</v>
      </c>
      <c r="G77">
        <v>30.47</v>
      </c>
      <c r="H77">
        <v>27.13</v>
      </c>
      <c r="I77">
        <v>28.25</v>
      </c>
      <c r="J77">
        <v>28.66</v>
      </c>
      <c r="K77">
        <v>30.17</v>
      </c>
      <c r="L77">
        <v>28.1</v>
      </c>
      <c r="M77">
        <v>28.12</v>
      </c>
      <c r="N77">
        <v>28.01</v>
      </c>
      <c r="O77">
        <v>29.96</v>
      </c>
      <c r="P77">
        <v>27.65</v>
      </c>
      <c r="Q77">
        <v>30.14</v>
      </c>
      <c r="R77">
        <v>32.11</v>
      </c>
      <c r="S77">
        <v>28.83</v>
      </c>
      <c r="T77">
        <v>28</v>
      </c>
      <c r="U77">
        <v>27.87</v>
      </c>
      <c r="V77" s="85">
        <v>28.13</v>
      </c>
      <c r="W77">
        <v>28.24</v>
      </c>
      <c r="X77">
        <v>29.32</v>
      </c>
      <c r="Y77">
        <v>28.19</v>
      </c>
      <c r="Z77">
        <v>28.47</v>
      </c>
      <c r="AA77">
        <v>27.61</v>
      </c>
      <c r="AB77">
        <v>29.94</v>
      </c>
      <c r="AC77" s="85">
        <v>29.03</v>
      </c>
      <c r="AD77">
        <v>28.43</v>
      </c>
      <c r="AE77">
        <v>29.04</v>
      </c>
      <c r="AF77">
        <v>27.54</v>
      </c>
      <c r="AG77">
        <v>28.55</v>
      </c>
      <c r="AH77">
        <v>28.47</v>
      </c>
      <c r="AI77">
        <v>27.48</v>
      </c>
      <c r="AJ77">
        <v>27.6</v>
      </c>
      <c r="AK77">
        <v>27.96</v>
      </c>
      <c r="AL77">
        <v>27.94</v>
      </c>
      <c r="AM77">
        <v>27.81</v>
      </c>
      <c r="AN77">
        <v>26.64</v>
      </c>
      <c r="AO77">
        <v>27.97</v>
      </c>
      <c r="AP77">
        <v>28.29</v>
      </c>
      <c r="AQ77">
        <v>28.55</v>
      </c>
      <c r="AR77">
        <v>28.33</v>
      </c>
      <c r="AS77">
        <v>27.04</v>
      </c>
      <c r="AT77">
        <v>27.28</v>
      </c>
      <c r="AU77">
        <v>27.29</v>
      </c>
      <c r="AV77">
        <v>28.19</v>
      </c>
      <c r="AW77">
        <v>26.99</v>
      </c>
    </row>
    <row r="78" spans="1:49" x14ac:dyDescent="0.25">
      <c r="A78" t="s">
        <v>87</v>
      </c>
      <c r="B78">
        <v>31.89</v>
      </c>
      <c r="C78">
        <v>33.21</v>
      </c>
      <c r="D78">
        <v>31.66</v>
      </c>
      <c r="E78">
        <v>32.85</v>
      </c>
      <c r="F78">
        <v>33.479999999999997</v>
      </c>
      <c r="G78">
        <v>34.700000000000003</v>
      </c>
      <c r="H78">
        <v>31.94</v>
      </c>
      <c r="I78">
        <v>32.97</v>
      </c>
      <c r="J78">
        <v>32.729999999999997</v>
      </c>
      <c r="K78">
        <v>33.700000000000003</v>
      </c>
      <c r="L78">
        <v>32.42</v>
      </c>
      <c r="M78">
        <v>32.9</v>
      </c>
      <c r="N78">
        <v>33.5</v>
      </c>
      <c r="O78">
        <v>34.869999999999997</v>
      </c>
      <c r="P78">
        <v>32.08</v>
      </c>
      <c r="Q78">
        <v>33.49</v>
      </c>
      <c r="R78">
        <v>34.770000000000003</v>
      </c>
      <c r="S78">
        <v>31.76</v>
      </c>
      <c r="T78">
        <v>32.28</v>
      </c>
      <c r="U78">
        <v>32.520000000000003</v>
      </c>
      <c r="V78" s="85">
        <v>32.33</v>
      </c>
      <c r="W78">
        <v>32.909999999999997</v>
      </c>
      <c r="X78">
        <v>33.92</v>
      </c>
      <c r="Y78">
        <v>32</v>
      </c>
      <c r="Z78">
        <v>31.43</v>
      </c>
      <c r="AA78">
        <v>31.97</v>
      </c>
      <c r="AB78">
        <v>34.58</v>
      </c>
      <c r="AC78" s="85">
        <v>33.33</v>
      </c>
      <c r="AD78">
        <v>32.840000000000003</v>
      </c>
      <c r="AE78">
        <v>33.53</v>
      </c>
      <c r="AF78">
        <v>31.73</v>
      </c>
      <c r="AG78">
        <v>33.06</v>
      </c>
      <c r="AH78">
        <v>31.72</v>
      </c>
      <c r="AI78">
        <v>32.619999999999997</v>
      </c>
      <c r="AJ78">
        <v>33.159999999999997</v>
      </c>
      <c r="AK78">
        <v>32.869999999999997</v>
      </c>
      <c r="AL78">
        <v>32.020000000000003</v>
      </c>
      <c r="AM78">
        <v>31.64</v>
      </c>
      <c r="AN78">
        <v>31.22</v>
      </c>
      <c r="AO78">
        <v>31.6</v>
      </c>
      <c r="AP78">
        <v>31.86</v>
      </c>
      <c r="AQ78">
        <v>32.409999999999997</v>
      </c>
      <c r="AR78">
        <v>34.1</v>
      </c>
      <c r="AS78">
        <v>32.11</v>
      </c>
      <c r="AT78">
        <v>31.51</v>
      </c>
      <c r="AU78">
        <v>31.75</v>
      </c>
      <c r="AV78">
        <v>33.26</v>
      </c>
      <c r="AW78">
        <v>31.85</v>
      </c>
    </row>
    <row r="79" spans="1:49" x14ac:dyDescent="0.25">
      <c r="A79" t="s">
        <v>90</v>
      </c>
      <c r="B79">
        <v>29.13</v>
      </c>
      <c r="C79">
        <v>30.13</v>
      </c>
      <c r="D79">
        <v>29.33</v>
      </c>
      <c r="E79">
        <v>29.78</v>
      </c>
      <c r="F79">
        <v>30.19</v>
      </c>
      <c r="G79">
        <v>31.18</v>
      </c>
      <c r="H79">
        <v>28.87</v>
      </c>
      <c r="I79">
        <v>30.23</v>
      </c>
      <c r="J79">
        <v>29.68</v>
      </c>
      <c r="K79">
        <v>31.13</v>
      </c>
      <c r="L79">
        <v>29.03</v>
      </c>
      <c r="M79">
        <v>29.06</v>
      </c>
      <c r="N79">
        <v>30.22</v>
      </c>
      <c r="O79">
        <v>31.97</v>
      </c>
      <c r="P79">
        <v>29.42</v>
      </c>
      <c r="Q79">
        <v>30.32</v>
      </c>
      <c r="R79">
        <v>31.53</v>
      </c>
      <c r="S79">
        <v>28.51</v>
      </c>
      <c r="T79">
        <v>29.46</v>
      </c>
      <c r="U79">
        <v>29.95</v>
      </c>
      <c r="V79" s="85">
        <v>29.83</v>
      </c>
      <c r="W79">
        <v>29.46</v>
      </c>
      <c r="X79">
        <v>30.98</v>
      </c>
      <c r="Y79">
        <v>28.91</v>
      </c>
      <c r="Z79">
        <v>28.48</v>
      </c>
      <c r="AA79">
        <v>29.12</v>
      </c>
      <c r="AB79">
        <v>31.54</v>
      </c>
      <c r="AC79" s="85">
        <v>30.27</v>
      </c>
      <c r="AD79">
        <v>29.46</v>
      </c>
      <c r="AE79">
        <v>29.85</v>
      </c>
      <c r="AF79">
        <v>29.1</v>
      </c>
      <c r="AG79">
        <v>31.06</v>
      </c>
      <c r="AH79">
        <v>28.94</v>
      </c>
      <c r="AI79">
        <v>28.97</v>
      </c>
      <c r="AJ79">
        <v>28.8</v>
      </c>
      <c r="AK79">
        <v>29.48</v>
      </c>
      <c r="AL79">
        <v>29.19</v>
      </c>
      <c r="AM79">
        <v>29.21</v>
      </c>
      <c r="AN79">
        <v>28.51</v>
      </c>
      <c r="AO79">
        <v>28.64</v>
      </c>
      <c r="AP79">
        <v>29.07</v>
      </c>
      <c r="AQ79">
        <v>29.33</v>
      </c>
      <c r="AR79">
        <v>30.84</v>
      </c>
      <c r="AS79">
        <v>29.17</v>
      </c>
      <c r="AT79">
        <v>28.42</v>
      </c>
      <c r="AU79">
        <v>28.55</v>
      </c>
      <c r="AV79">
        <v>29.88</v>
      </c>
      <c r="AW79">
        <v>28.67</v>
      </c>
    </row>
    <row r="80" spans="1:49" x14ac:dyDescent="0.25">
      <c r="A80" t="s">
        <v>91</v>
      </c>
      <c r="B80">
        <v>32.729999999999997</v>
      </c>
      <c r="C80">
        <v>34.46</v>
      </c>
      <c r="D80">
        <v>33.18</v>
      </c>
      <c r="F80">
        <v>34.520000000000003</v>
      </c>
      <c r="H80">
        <v>33.119999999999997</v>
      </c>
      <c r="I80">
        <v>34.04</v>
      </c>
      <c r="J80">
        <v>33.96</v>
      </c>
      <c r="L80">
        <v>32.85</v>
      </c>
      <c r="M80">
        <v>33.5</v>
      </c>
      <c r="N80">
        <v>33.450000000000003</v>
      </c>
      <c r="P80">
        <v>33</v>
      </c>
      <c r="Q80">
        <v>34.97</v>
      </c>
      <c r="R80">
        <v>34.92</v>
      </c>
      <c r="T80">
        <v>33.520000000000003</v>
      </c>
      <c r="U80">
        <v>33.31</v>
      </c>
      <c r="V80" s="85">
        <v>34.049999999999997</v>
      </c>
      <c r="W80">
        <v>33.85</v>
      </c>
      <c r="Y80">
        <v>33.32</v>
      </c>
      <c r="AA80">
        <v>33.31</v>
      </c>
      <c r="AB80">
        <v>34.54</v>
      </c>
      <c r="AC80" s="85">
        <v>34.770000000000003</v>
      </c>
      <c r="AD80">
        <v>34.799999999999997</v>
      </c>
      <c r="AE80">
        <v>33.979999999999997</v>
      </c>
      <c r="AF80">
        <v>33.770000000000003</v>
      </c>
      <c r="AH80">
        <v>33.130000000000003</v>
      </c>
      <c r="AI80">
        <v>33.49</v>
      </c>
      <c r="AJ80">
        <v>33.1</v>
      </c>
      <c r="AK80">
        <v>34.340000000000003</v>
      </c>
      <c r="AL80">
        <v>33.340000000000003</v>
      </c>
      <c r="AM80">
        <v>33.770000000000003</v>
      </c>
      <c r="AN80">
        <v>33.43</v>
      </c>
      <c r="AO80">
        <v>33.450000000000003</v>
      </c>
      <c r="AP80">
        <v>33.99</v>
      </c>
      <c r="AQ80">
        <v>33.69</v>
      </c>
      <c r="AR80">
        <v>34.1</v>
      </c>
      <c r="AS80">
        <v>32.74</v>
      </c>
      <c r="AT80">
        <v>32.479999999999997</v>
      </c>
      <c r="AU80">
        <v>32.43</v>
      </c>
      <c r="AW80">
        <v>34.53</v>
      </c>
    </row>
    <row r="81" spans="1:49" x14ac:dyDescent="0.25">
      <c r="A81" t="s">
        <v>93</v>
      </c>
      <c r="B81">
        <v>29.82</v>
      </c>
      <c r="C81">
        <v>31.95</v>
      </c>
      <c r="D81">
        <v>31.2</v>
      </c>
      <c r="E81">
        <v>32.08</v>
      </c>
      <c r="F81">
        <v>31.48</v>
      </c>
      <c r="G81">
        <v>33.31</v>
      </c>
      <c r="H81">
        <v>29.89</v>
      </c>
      <c r="I81">
        <v>31.23</v>
      </c>
      <c r="J81">
        <v>31.08</v>
      </c>
      <c r="K81">
        <v>32.58</v>
      </c>
      <c r="L81">
        <v>30.92</v>
      </c>
      <c r="M81">
        <v>31.01</v>
      </c>
      <c r="N81">
        <v>31.25</v>
      </c>
      <c r="O81">
        <v>32.880000000000003</v>
      </c>
      <c r="P81">
        <v>30.27</v>
      </c>
      <c r="Q81">
        <v>32.619999999999997</v>
      </c>
      <c r="R81">
        <v>32.840000000000003</v>
      </c>
      <c r="S81">
        <v>30.9</v>
      </c>
      <c r="T81">
        <v>30.82</v>
      </c>
      <c r="U81">
        <v>31.07</v>
      </c>
      <c r="V81" s="85">
        <v>30.7</v>
      </c>
      <c r="W81">
        <v>31.19</v>
      </c>
      <c r="X81">
        <v>32.42</v>
      </c>
      <c r="Y81">
        <v>31.18</v>
      </c>
      <c r="Z81">
        <v>30.59</v>
      </c>
      <c r="AA81">
        <v>29.84</v>
      </c>
      <c r="AB81">
        <v>32.57</v>
      </c>
      <c r="AC81" s="85">
        <v>31.72</v>
      </c>
      <c r="AD81">
        <v>31.55</v>
      </c>
      <c r="AE81">
        <v>31.46</v>
      </c>
      <c r="AF81">
        <v>30.04</v>
      </c>
      <c r="AG81">
        <v>31.7</v>
      </c>
      <c r="AH81">
        <v>30.79</v>
      </c>
      <c r="AI81">
        <v>30.51</v>
      </c>
      <c r="AJ81">
        <v>30.06</v>
      </c>
      <c r="AK81">
        <v>30.74</v>
      </c>
      <c r="AL81">
        <v>30.74</v>
      </c>
      <c r="AM81">
        <v>31.02</v>
      </c>
      <c r="AN81">
        <v>29.81</v>
      </c>
      <c r="AO81">
        <v>31.17</v>
      </c>
      <c r="AP81">
        <v>31.24</v>
      </c>
      <c r="AQ81">
        <v>30.97</v>
      </c>
      <c r="AR81">
        <v>31.55</v>
      </c>
      <c r="AS81">
        <v>30.04</v>
      </c>
      <c r="AT81">
        <v>30.31</v>
      </c>
      <c r="AU81">
        <v>31.08</v>
      </c>
      <c r="AV81">
        <v>31.87</v>
      </c>
      <c r="AW81">
        <v>30.11</v>
      </c>
    </row>
    <row r="82" spans="1:49" x14ac:dyDescent="0.25">
      <c r="A82" t="s">
        <v>94</v>
      </c>
      <c r="B82">
        <v>25.72</v>
      </c>
      <c r="C82">
        <v>27.97</v>
      </c>
      <c r="D82">
        <v>27.19</v>
      </c>
      <c r="E82">
        <v>28.28</v>
      </c>
      <c r="F82">
        <v>27.69</v>
      </c>
      <c r="G82">
        <v>29.14</v>
      </c>
      <c r="H82">
        <v>26.03</v>
      </c>
      <c r="I82">
        <v>27.9</v>
      </c>
      <c r="J82">
        <v>28.34</v>
      </c>
      <c r="K82">
        <v>29.12</v>
      </c>
      <c r="L82">
        <v>26.96</v>
      </c>
      <c r="M82">
        <v>27.13</v>
      </c>
      <c r="N82">
        <v>26.8</v>
      </c>
      <c r="O82">
        <v>28.99</v>
      </c>
      <c r="P82">
        <v>26.92</v>
      </c>
      <c r="Q82">
        <v>29.04</v>
      </c>
      <c r="R82">
        <v>29.82</v>
      </c>
      <c r="S82">
        <v>26.8</v>
      </c>
      <c r="T82">
        <v>26.76</v>
      </c>
      <c r="U82">
        <v>26.74</v>
      </c>
      <c r="V82" s="85">
        <v>26.87</v>
      </c>
      <c r="W82">
        <v>27.18</v>
      </c>
      <c r="X82">
        <v>28.58</v>
      </c>
      <c r="Y82">
        <v>27.19</v>
      </c>
      <c r="Z82">
        <v>26.23</v>
      </c>
      <c r="AA82">
        <v>26.45</v>
      </c>
      <c r="AB82">
        <v>28.83</v>
      </c>
      <c r="AC82" s="85">
        <v>28.18</v>
      </c>
      <c r="AD82">
        <v>27.79</v>
      </c>
      <c r="AE82">
        <v>27.92</v>
      </c>
      <c r="AF82">
        <v>26.72</v>
      </c>
      <c r="AG82">
        <v>27.99</v>
      </c>
      <c r="AH82">
        <v>27.17</v>
      </c>
      <c r="AI82">
        <v>26.19</v>
      </c>
      <c r="AJ82">
        <v>26.58</v>
      </c>
      <c r="AK82">
        <v>26.92</v>
      </c>
      <c r="AL82">
        <v>27.3</v>
      </c>
      <c r="AM82">
        <v>26.94</v>
      </c>
      <c r="AN82">
        <v>25.99</v>
      </c>
      <c r="AO82">
        <v>26.76</v>
      </c>
      <c r="AP82">
        <v>27.35</v>
      </c>
      <c r="AQ82">
        <v>27.05</v>
      </c>
      <c r="AR82">
        <v>27.33</v>
      </c>
      <c r="AS82">
        <v>25.9</v>
      </c>
      <c r="AT82">
        <v>25.97</v>
      </c>
      <c r="AU82">
        <v>26.85</v>
      </c>
      <c r="AV82">
        <v>27.26</v>
      </c>
      <c r="AW82">
        <v>27.01</v>
      </c>
    </row>
    <row r="83" spans="1:49" x14ac:dyDescent="0.25">
      <c r="A83" t="s">
        <v>95</v>
      </c>
      <c r="B83">
        <v>32.020000000000003</v>
      </c>
      <c r="C83">
        <v>32.49</v>
      </c>
      <c r="D83">
        <v>31.56</v>
      </c>
      <c r="E83">
        <v>32.520000000000003</v>
      </c>
      <c r="F83">
        <v>31.49</v>
      </c>
      <c r="G83">
        <v>31.82</v>
      </c>
      <c r="H83">
        <v>31.6</v>
      </c>
      <c r="I83">
        <v>30.85</v>
      </c>
      <c r="J83">
        <v>31.76</v>
      </c>
      <c r="K83">
        <v>33.46</v>
      </c>
      <c r="L83">
        <v>31.67</v>
      </c>
      <c r="M83">
        <v>31.78</v>
      </c>
      <c r="N83">
        <v>31.82</v>
      </c>
      <c r="O83">
        <v>33.47</v>
      </c>
      <c r="P83">
        <v>31.28</v>
      </c>
      <c r="Q83">
        <v>32.99</v>
      </c>
      <c r="R83">
        <v>33.6</v>
      </c>
      <c r="S83">
        <v>32.700000000000003</v>
      </c>
      <c r="T83">
        <v>27.42</v>
      </c>
      <c r="U83">
        <v>32.17</v>
      </c>
      <c r="V83" s="85">
        <v>31.56</v>
      </c>
      <c r="W83">
        <v>31.69</v>
      </c>
      <c r="X83">
        <v>32.56</v>
      </c>
      <c r="Y83">
        <v>31.75</v>
      </c>
      <c r="Z83">
        <v>31.44</v>
      </c>
      <c r="AA83">
        <v>30.53</v>
      </c>
      <c r="AB83">
        <v>32.869999999999997</v>
      </c>
      <c r="AC83" s="85">
        <v>32.26</v>
      </c>
      <c r="AD83">
        <v>32.28</v>
      </c>
      <c r="AE83">
        <v>32.880000000000003</v>
      </c>
      <c r="AF83">
        <v>31.68</v>
      </c>
      <c r="AG83">
        <v>32.81</v>
      </c>
      <c r="AH83">
        <v>30.8</v>
      </c>
      <c r="AI83">
        <v>31.48</v>
      </c>
      <c r="AJ83">
        <v>31.11</v>
      </c>
      <c r="AK83">
        <v>31.47</v>
      </c>
      <c r="AL83">
        <v>30.76</v>
      </c>
      <c r="AM83">
        <v>30.67</v>
      </c>
      <c r="AN83">
        <v>30.07</v>
      </c>
      <c r="AO83">
        <v>31.43</v>
      </c>
      <c r="AP83">
        <v>31.95</v>
      </c>
      <c r="AQ83">
        <v>31.47</v>
      </c>
      <c r="AR83">
        <v>31.97</v>
      </c>
      <c r="AS83">
        <v>31.57</v>
      </c>
      <c r="AT83">
        <v>30.48</v>
      </c>
      <c r="AU83">
        <v>30.79</v>
      </c>
      <c r="AV83">
        <v>32.18</v>
      </c>
      <c r="AW83">
        <v>30</v>
      </c>
    </row>
    <row r="84" spans="1:49" x14ac:dyDescent="0.25">
      <c r="A84" t="s">
        <v>96</v>
      </c>
      <c r="B84">
        <v>28.13</v>
      </c>
      <c r="C84">
        <v>30.67</v>
      </c>
      <c r="D84">
        <v>28.99</v>
      </c>
      <c r="E84">
        <v>29.99</v>
      </c>
      <c r="F84">
        <v>29.58</v>
      </c>
      <c r="G84">
        <v>31.35</v>
      </c>
      <c r="H84">
        <v>28.25</v>
      </c>
      <c r="I84">
        <v>29.76</v>
      </c>
      <c r="J84">
        <v>30.04</v>
      </c>
      <c r="K84">
        <v>31.35</v>
      </c>
      <c r="L84">
        <v>28.84</v>
      </c>
      <c r="M84">
        <v>29.19</v>
      </c>
      <c r="N84">
        <v>29.29</v>
      </c>
      <c r="O84">
        <v>30.76</v>
      </c>
      <c r="P84">
        <v>28.78</v>
      </c>
      <c r="Q84">
        <v>31.27</v>
      </c>
      <c r="R84">
        <v>31.96</v>
      </c>
      <c r="S84">
        <v>28.95</v>
      </c>
      <c r="T84">
        <v>29.21</v>
      </c>
      <c r="U84">
        <v>29.06</v>
      </c>
      <c r="V84" s="85">
        <v>28.99</v>
      </c>
      <c r="W84">
        <v>29.08</v>
      </c>
      <c r="X84">
        <v>30.33</v>
      </c>
      <c r="Y84">
        <v>29.1</v>
      </c>
      <c r="Z84">
        <v>28.51</v>
      </c>
      <c r="AA84">
        <v>28.84</v>
      </c>
      <c r="AB84">
        <v>30.96</v>
      </c>
      <c r="AC84" s="85">
        <v>30.19</v>
      </c>
      <c r="AD84">
        <v>29.78</v>
      </c>
      <c r="AE84">
        <v>30.15</v>
      </c>
      <c r="AF84">
        <v>28.75</v>
      </c>
      <c r="AG84">
        <v>30.03</v>
      </c>
      <c r="AH84">
        <v>29.48</v>
      </c>
      <c r="AI84">
        <v>28.52</v>
      </c>
      <c r="AJ84">
        <v>28.54</v>
      </c>
      <c r="AK84">
        <v>28.97</v>
      </c>
      <c r="AL84">
        <v>29.05</v>
      </c>
      <c r="AM84">
        <v>28.71</v>
      </c>
      <c r="AN84">
        <v>27.62</v>
      </c>
      <c r="AO84">
        <v>29.1</v>
      </c>
      <c r="AP84">
        <v>29.51</v>
      </c>
      <c r="AQ84">
        <v>29.61</v>
      </c>
      <c r="AR84">
        <v>29.49</v>
      </c>
      <c r="AS84">
        <v>27.98</v>
      </c>
      <c r="AT84">
        <v>28.17</v>
      </c>
      <c r="AU84">
        <v>28.46</v>
      </c>
      <c r="AV84">
        <v>29.18</v>
      </c>
      <c r="AW84">
        <v>28.18</v>
      </c>
    </row>
    <row r="85" spans="1:49" x14ac:dyDescent="0.25">
      <c r="A85" t="s">
        <v>97</v>
      </c>
      <c r="B85">
        <v>28.66</v>
      </c>
      <c r="C85">
        <v>31.99</v>
      </c>
      <c r="D85">
        <v>30.44</v>
      </c>
      <c r="E85">
        <v>31.31</v>
      </c>
      <c r="F85">
        <v>30.7</v>
      </c>
      <c r="G85">
        <v>32.44</v>
      </c>
      <c r="H85">
        <v>29.13</v>
      </c>
      <c r="I85">
        <v>30.86</v>
      </c>
      <c r="J85">
        <v>31.04</v>
      </c>
      <c r="K85">
        <v>31.56</v>
      </c>
      <c r="L85">
        <v>30.01</v>
      </c>
      <c r="M85">
        <v>30.08</v>
      </c>
      <c r="N85">
        <v>29.9</v>
      </c>
      <c r="O85">
        <v>31.94</v>
      </c>
      <c r="P85">
        <v>29.87</v>
      </c>
      <c r="Q85">
        <v>32.14</v>
      </c>
      <c r="R85">
        <v>32.340000000000003</v>
      </c>
      <c r="S85">
        <v>30.94</v>
      </c>
      <c r="T85">
        <v>29.92</v>
      </c>
      <c r="U85">
        <v>29.68</v>
      </c>
      <c r="V85" s="85">
        <v>29.75</v>
      </c>
      <c r="W85">
        <v>30.64</v>
      </c>
      <c r="X85">
        <v>31.76</v>
      </c>
      <c r="Y85">
        <v>30.89</v>
      </c>
      <c r="Z85">
        <v>30.44</v>
      </c>
      <c r="AA85">
        <v>29.24</v>
      </c>
      <c r="AB85">
        <v>31.71</v>
      </c>
      <c r="AC85" s="85">
        <v>31.48</v>
      </c>
      <c r="AD85">
        <v>31.29</v>
      </c>
      <c r="AE85">
        <v>31.29</v>
      </c>
      <c r="AF85">
        <v>29.99</v>
      </c>
      <c r="AG85">
        <v>30.79</v>
      </c>
      <c r="AH85">
        <v>31.28</v>
      </c>
      <c r="AI85">
        <v>29.64</v>
      </c>
      <c r="AJ85">
        <v>30.05</v>
      </c>
      <c r="AK85">
        <v>30.03</v>
      </c>
      <c r="AL85">
        <v>30.53</v>
      </c>
      <c r="AM85">
        <v>29.96</v>
      </c>
      <c r="AN85">
        <v>28.96</v>
      </c>
      <c r="AO85">
        <v>31.14</v>
      </c>
      <c r="AP85">
        <v>31.04</v>
      </c>
      <c r="AQ85">
        <v>31.36</v>
      </c>
      <c r="AR85">
        <v>30.83</v>
      </c>
      <c r="AS85">
        <v>28.85</v>
      </c>
      <c r="AT85">
        <v>29.32</v>
      </c>
      <c r="AU85">
        <v>30.74</v>
      </c>
      <c r="AV85">
        <v>31.75</v>
      </c>
      <c r="AW85">
        <v>31.07</v>
      </c>
    </row>
    <row r="86" spans="1:49" x14ac:dyDescent="0.25">
      <c r="A86" t="s">
        <v>98</v>
      </c>
      <c r="B86">
        <v>24.78</v>
      </c>
      <c r="C86">
        <v>26.02</v>
      </c>
      <c r="D86">
        <v>25.58</v>
      </c>
      <c r="E86">
        <v>26</v>
      </c>
      <c r="F86">
        <v>26.45</v>
      </c>
      <c r="G86">
        <v>27.3</v>
      </c>
      <c r="H86">
        <v>24.91</v>
      </c>
      <c r="I86">
        <v>26.55</v>
      </c>
      <c r="J86">
        <v>26.52</v>
      </c>
      <c r="K86">
        <v>27.84</v>
      </c>
      <c r="L86">
        <v>25.67</v>
      </c>
      <c r="M86">
        <v>25.58</v>
      </c>
      <c r="N86">
        <v>25.99</v>
      </c>
      <c r="O86">
        <v>27.62</v>
      </c>
      <c r="P86">
        <v>25.45</v>
      </c>
      <c r="Q86">
        <v>26.86</v>
      </c>
      <c r="R86">
        <v>27.73</v>
      </c>
      <c r="S86">
        <v>24.09</v>
      </c>
      <c r="T86">
        <v>25.59</v>
      </c>
      <c r="U86">
        <v>25.57</v>
      </c>
      <c r="V86" s="85">
        <v>25.68</v>
      </c>
      <c r="W86">
        <v>25.82</v>
      </c>
      <c r="X86">
        <v>26.96</v>
      </c>
      <c r="Y86">
        <v>25.31</v>
      </c>
      <c r="Z86">
        <v>23.71</v>
      </c>
      <c r="AA86">
        <v>24.96</v>
      </c>
      <c r="AB86">
        <v>27.95</v>
      </c>
      <c r="AC86" s="85">
        <v>26.59</v>
      </c>
      <c r="AD86">
        <v>26.03</v>
      </c>
      <c r="AE86">
        <v>26.15</v>
      </c>
      <c r="AF86">
        <v>25.13</v>
      </c>
      <c r="AG86">
        <v>26.56</v>
      </c>
      <c r="AH86">
        <v>24.52</v>
      </c>
      <c r="AI86">
        <v>24.53</v>
      </c>
      <c r="AJ86">
        <v>25.67</v>
      </c>
      <c r="AK86">
        <v>26.13</v>
      </c>
      <c r="AL86">
        <v>26.15</v>
      </c>
      <c r="AM86">
        <v>25.58</v>
      </c>
      <c r="AN86">
        <v>24.59</v>
      </c>
      <c r="AO86">
        <v>24.93</v>
      </c>
      <c r="AP86">
        <v>25.69</v>
      </c>
      <c r="AQ86">
        <v>25.43</v>
      </c>
      <c r="AR86">
        <v>26.69</v>
      </c>
      <c r="AS86">
        <v>25.17</v>
      </c>
      <c r="AT86">
        <v>24.62</v>
      </c>
      <c r="AU86">
        <v>25.14</v>
      </c>
      <c r="AV86">
        <v>25.32</v>
      </c>
      <c r="AW86">
        <v>24.92</v>
      </c>
    </row>
    <row r="87" spans="1:49" x14ac:dyDescent="0.25">
      <c r="A87" t="s">
        <v>100</v>
      </c>
      <c r="B87">
        <v>25.76</v>
      </c>
      <c r="C87">
        <v>27.19</v>
      </c>
      <c r="D87">
        <v>26.67</v>
      </c>
      <c r="E87">
        <v>27.33</v>
      </c>
      <c r="F87">
        <v>27.66</v>
      </c>
      <c r="G87">
        <v>28.49</v>
      </c>
      <c r="H87">
        <v>26.07</v>
      </c>
      <c r="I87">
        <v>27.81</v>
      </c>
      <c r="J87">
        <v>27.59</v>
      </c>
      <c r="K87">
        <v>28.9</v>
      </c>
      <c r="L87">
        <v>26.84</v>
      </c>
      <c r="M87">
        <v>26.61</v>
      </c>
      <c r="N87">
        <v>26.95</v>
      </c>
      <c r="O87">
        <v>28.68</v>
      </c>
      <c r="P87">
        <v>26.58</v>
      </c>
      <c r="Q87">
        <v>28.16</v>
      </c>
      <c r="R87">
        <v>29.01</v>
      </c>
      <c r="S87">
        <v>25.53</v>
      </c>
      <c r="T87">
        <v>26.72</v>
      </c>
      <c r="U87">
        <v>26.72</v>
      </c>
      <c r="V87" s="85">
        <v>26.76</v>
      </c>
      <c r="W87">
        <v>26.93</v>
      </c>
      <c r="X87">
        <v>28.08</v>
      </c>
      <c r="Y87">
        <v>26.54</v>
      </c>
      <c r="Z87">
        <v>25.04</v>
      </c>
      <c r="AA87">
        <v>26.1</v>
      </c>
      <c r="AB87">
        <v>29</v>
      </c>
      <c r="AC87" s="85">
        <v>27.73</v>
      </c>
      <c r="AD87">
        <v>27.27</v>
      </c>
      <c r="AE87">
        <v>27.28</v>
      </c>
      <c r="AF87">
        <v>26.22</v>
      </c>
      <c r="AG87">
        <v>27.68</v>
      </c>
      <c r="AH87">
        <v>25.82</v>
      </c>
      <c r="AI87">
        <v>25.72</v>
      </c>
      <c r="AJ87">
        <v>26.63</v>
      </c>
      <c r="AK87">
        <v>27.06</v>
      </c>
      <c r="AL87">
        <v>27</v>
      </c>
      <c r="AM87">
        <v>26.75</v>
      </c>
      <c r="AN87">
        <v>25.69</v>
      </c>
      <c r="AO87">
        <v>26.11</v>
      </c>
      <c r="AP87">
        <v>26.85</v>
      </c>
      <c r="AQ87">
        <v>26.51</v>
      </c>
      <c r="AR87">
        <v>27.71</v>
      </c>
      <c r="AS87">
        <v>26.2</v>
      </c>
      <c r="AT87">
        <v>25.68</v>
      </c>
      <c r="AU87">
        <v>26.32</v>
      </c>
      <c r="AV87">
        <v>26.55</v>
      </c>
      <c r="AW87">
        <v>26.1</v>
      </c>
    </row>
    <row r="88" spans="1:49" x14ac:dyDescent="0.25">
      <c r="A88" t="s">
        <v>101</v>
      </c>
      <c r="B88">
        <v>27.12</v>
      </c>
      <c r="C88">
        <v>29.15</v>
      </c>
      <c r="D88">
        <v>28.09</v>
      </c>
      <c r="E88">
        <v>29.25</v>
      </c>
      <c r="F88">
        <v>28.2</v>
      </c>
      <c r="G88">
        <v>30.01</v>
      </c>
      <c r="H88">
        <v>27.46</v>
      </c>
      <c r="I88">
        <v>28.11</v>
      </c>
      <c r="J88">
        <v>28.83</v>
      </c>
      <c r="K88">
        <v>29.79</v>
      </c>
      <c r="L88">
        <v>27.67</v>
      </c>
      <c r="M88">
        <v>28.04</v>
      </c>
      <c r="N88">
        <v>28.04</v>
      </c>
      <c r="O88">
        <v>29.85</v>
      </c>
      <c r="P88">
        <v>27.79</v>
      </c>
      <c r="Q88">
        <v>29.56</v>
      </c>
      <c r="R88">
        <v>30.17</v>
      </c>
      <c r="S88">
        <v>27.83</v>
      </c>
      <c r="T88">
        <v>28.18</v>
      </c>
      <c r="U88">
        <v>27.9</v>
      </c>
      <c r="V88" s="85">
        <v>28.25</v>
      </c>
      <c r="W88">
        <v>28.26</v>
      </c>
      <c r="X88">
        <v>29.26</v>
      </c>
      <c r="Y88">
        <v>28.03</v>
      </c>
      <c r="Z88">
        <v>27.72</v>
      </c>
      <c r="AA88">
        <v>27.71</v>
      </c>
      <c r="AB88">
        <v>29.98</v>
      </c>
      <c r="AC88" s="85">
        <v>28.93</v>
      </c>
      <c r="AD88">
        <v>28.63</v>
      </c>
      <c r="AE88">
        <v>29.02</v>
      </c>
      <c r="AF88">
        <v>27.66</v>
      </c>
      <c r="AG88">
        <v>28.75</v>
      </c>
      <c r="AH88">
        <v>28.27</v>
      </c>
      <c r="AI88">
        <v>27.53</v>
      </c>
      <c r="AJ88">
        <v>27.76</v>
      </c>
      <c r="AK88">
        <v>28.06</v>
      </c>
      <c r="AL88">
        <v>27.95</v>
      </c>
      <c r="AM88">
        <v>27.86</v>
      </c>
      <c r="AN88">
        <v>26.81</v>
      </c>
      <c r="AO88">
        <v>27.84</v>
      </c>
      <c r="AP88">
        <v>28.26</v>
      </c>
      <c r="AQ88">
        <v>28.49</v>
      </c>
      <c r="AR88">
        <v>28.47</v>
      </c>
      <c r="AS88">
        <v>27.12</v>
      </c>
      <c r="AT88">
        <v>27.14</v>
      </c>
      <c r="AU88">
        <v>27.45</v>
      </c>
      <c r="AV88">
        <v>28.07</v>
      </c>
      <c r="AW88">
        <v>27.3</v>
      </c>
    </row>
    <row r="89" spans="1:49" x14ac:dyDescent="0.25">
      <c r="A89" t="s">
        <v>102</v>
      </c>
      <c r="B89">
        <v>31.51</v>
      </c>
      <c r="C89">
        <v>31.61</v>
      </c>
      <c r="D89">
        <v>31.05</v>
      </c>
      <c r="E89">
        <v>32.22</v>
      </c>
      <c r="F89">
        <v>32.119999999999997</v>
      </c>
      <c r="G89">
        <v>33.53</v>
      </c>
      <c r="H89">
        <v>31.28</v>
      </c>
      <c r="I89">
        <v>32.29</v>
      </c>
      <c r="J89">
        <v>32.32</v>
      </c>
      <c r="K89">
        <v>33.25</v>
      </c>
      <c r="L89">
        <v>31.59</v>
      </c>
      <c r="M89">
        <v>31.68</v>
      </c>
      <c r="N89">
        <v>32.19</v>
      </c>
      <c r="O89">
        <v>33.68</v>
      </c>
      <c r="P89">
        <v>31.9</v>
      </c>
      <c r="Q89">
        <v>32.89</v>
      </c>
      <c r="R89">
        <v>34.17</v>
      </c>
      <c r="S89">
        <v>30.97</v>
      </c>
      <c r="T89">
        <v>31.27</v>
      </c>
      <c r="U89">
        <v>32.54</v>
      </c>
      <c r="V89" s="85">
        <v>31.83</v>
      </c>
      <c r="W89">
        <v>31.83</v>
      </c>
      <c r="X89">
        <v>34.29</v>
      </c>
      <c r="Y89">
        <v>31.66</v>
      </c>
      <c r="Z89">
        <v>30.92</v>
      </c>
      <c r="AA89">
        <v>31.87</v>
      </c>
      <c r="AB89">
        <v>34.729999999999997</v>
      </c>
      <c r="AC89" s="85">
        <v>32.479999999999997</v>
      </c>
      <c r="AD89">
        <v>31.35</v>
      </c>
      <c r="AE89">
        <v>32.200000000000003</v>
      </c>
      <c r="AF89">
        <v>30.97</v>
      </c>
      <c r="AG89">
        <v>32.659999999999997</v>
      </c>
      <c r="AH89">
        <v>30.91</v>
      </c>
      <c r="AI89">
        <v>31.6</v>
      </c>
      <c r="AJ89">
        <v>31.66</v>
      </c>
      <c r="AK89">
        <v>31.97</v>
      </c>
      <c r="AL89">
        <v>31.46</v>
      </c>
      <c r="AM89">
        <v>31.23</v>
      </c>
      <c r="AN89">
        <v>30.62</v>
      </c>
      <c r="AO89">
        <v>30.88</v>
      </c>
      <c r="AP89">
        <v>30.82</v>
      </c>
      <c r="AQ89">
        <v>31.43</v>
      </c>
      <c r="AR89">
        <v>32.74</v>
      </c>
      <c r="AS89">
        <v>31.46</v>
      </c>
      <c r="AT89">
        <v>30.72</v>
      </c>
      <c r="AU89">
        <v>30.58</v>
      </c>
      <c r="AV89">
        <v>31.46</v>
      </c>
      <c r="AW89">
        <v>31.05</v>
      </c>
    </row>
    <row r="90" spans="1:49" x14ac:dyDescent="0.25">
      <c r="A90" t="s">
        <v>103</v>
      </c>
      <c r="B90">
        <v>30.28</v>
      </c>
      <c r="C90">
        <v>31.85</v>
      </c>
      <c r="D90">
        <v>31.6</v>
      </c>
      <c r="E90">
        <v>32.130000000000003</v>
      </c>
      <c r="F90">
        <v>31.7</v>
      </c>
      <c r="G90">
        <v>32.9</v>
      </c>
      <c r="H90">
        <v>30.24</v>
      </c>
      <c r="I90">
        <v>32.19</v>
      </c>
      <c r="J90">
        <v>32.090000000000003</v>
      </c>
      <c r="K90">
        <v>33.799999999999997</v>
      </c>
      <c r="L90">
        <v>31.11</v>
      </c>
      <c r="M90">
        <v>30.98</v>
      </c>
      <c r="N90">
        <v>31.95</v>
      </c>
      <c r="O90">
        <v>33</v>
      </c>
      <c r="P90">
        <v>31.17</v>
      </c>
      <c r="Q90">
        <v>33.74</v>
      </c>
      <c r="R90">
        <v>33.01</v>
      </c>
      <c r="S90">
        <v>30.48</v>
      </c>
      <c r="T90">
        <v>31.3</v>
      </c>
      <c r="U90">
        <v>31</v>
      </c>
      <c r="V90" s="85">
        <v>32.119999999999997</v>
      </c>
      <c r="W90">
        <v>31.88</v>
      </c>
      <c r="X90">
        <v>32.89</v>
      </c>
      <c r="Y90">
        <v>30.82</v>
      </c>
      <c r="Z90">
        <v>29.98</v>
      </c>
      <c r="AA90">
        <v>30.82</v>
      </c>
      <c r="AB90">
        <v>34.020000000000003</v>
      </c>
      <c r="AC90" s="85">
        <v>32.26</v>
      </c>
      <c r="AD90">
        <v>31.72</v>
      </c>
      <c r="AE90">
        <v>32.340000000000003</v>
      </c>
      <c r="AF90">
        <v>30.5</v>
      </c>
      <c r="AG90">
        <v>32.46</v>
      </c>
      <c r="AH90">
        <v>30.51</v>
      </c>
      <c r="AI90">
        <v>31.81</v>
      </c>
      <c r="AJ90">
        <v>31.44</v>
      </c>
      <c r="AK90">
        <v>31.84</v>
      </c>
      <c r="AL90">
        <v>31.26</v>
      </c>
      <c r="AM90">
        <v>31.65</v>
      </c>
      <c r="AN90">
        <v>30.42</v>
      </c>
      <c r="AO90">
        <v>31.02</v>
      </c>
      <c r="AP90">
        <v>31.24</v>
      </c>
      <c r="AQ90">
        <v>31.82</v>
      </c>
      <c r="AR90">
        <v>32.67</v>
      </c>
      <c r="AS90">
        <v>30.86</v>
      </c>
      <c r="AT90">
        <v>31.17</v>
      </c>
      <c r="AU90">
        <v>31.5</v>
      </c>
      <c r="AV90">
        <v>32.1</v>
      </c>
      <c r="AW90">
        <v>31</v>
      </c>
    </row>
    <row r="91" spans="1:49" x14ac:dyDescent="0.25">
      <c r="A91" t="s">
        <v>104</v>
      </c>
      <c r="B91">
        <v>27.52</v>
      </c>
      <c r="C91">
        <v>29.63</v>
      </c>
      <c r="D91">
        <v>28.46</v>
      </c>
      <c r="E91">
        <v>28.76</v>
      </c>
      <c r="F91">
        <v>28.57</v>
      </c>
      <c r="G91">
        <v>29.95</v>
      </c>
      <c r="H91">
        <v>27.54</v>
      </c>
      <c r="I91">
        <v>28.95</v>
      </c>
      <c r="J91">
        <v>29.24</v>
      </c>
      <c r="K91">
        <v>30.56</v>
      </c>
      <c r="L91">
        <v>27.97</v>
      </c>
      <c r="M91">
        <v>28.44</v>
      </c>
      <c r="N91">
        <v>28.79</v>
      </c>
      <c r="O91">
        <v>30.54</v>
      </c>
      <c r="P91">
        <v>28.21</v>
      </c>
      <c r="Q91">
        <v>29.92</v>
      </c>
      <c r="R91">
        <v>30.61</v>
      </c>
      <c r="S91">
        <v>27.64</v>
      </c>
      <c r="T91">
        <v>28.27</v>
      </c>
      <c r="U91">
        <v>28.28</v>
      </c>
      <c r="V91" s="85">
        <v>28.32</v>
      </c>
      <c r="W91">
        <v>28.8</v>
      </c>
      <c r="X91">
        <v>29.78</v>
      </c>
      <c r="Y91">
        <v>28.28</v>
      </c>
      <c r="Z91">
        <v>26.95</v>
      </c>
      <c r="AA91">
        <v>27.81</v>
      </c>
      <c r="AB91">
        <v>30.55</v>
      </c>
      <c r="AC91" s="85">
        <v>29.47</v>
      </c>
      <c r="AD91">
        <v>28.61</v>
      </c>
      <c r="AE91">
        <v>29.04</v>
      </c>
      <c r="AF91">
        <v>27.99</v>
      </c>
      <c r="AG91">
        <v>29.3</v>
      </c>
      <c r="AH91">
        <v>27.71</v>
      </c>
      <c r="AI91">
        <v>27.63</v>
      </c>
      <c r="AJ91">
        <v>28.3</v>
      </c>
      <c r="AK91">
        <v>28.93</v>
      </c>
      <c r="AL91">
        <v>28.65</v>
      </c>
      <c r="AM91">
        <v>28.33</v>
      </c>
      <c r="AN91">
        <v>27.48</v>
      </c>
      <c r="AO91">
        <v>28.02</v>
      </c>
      <c r="AP91">
        <v>28.63</v>
      </c>
      <c r="AQ91">
        <v>28.48</v>
      </c>
      <c r="AR91">
        <v>29.13</v>
      </c>
      <c r="AS91">
        <v>27.63</v>
      </c>
      <c r="AT91">
        <v>27.22</v>
      </c>
      <c r="AU91">
        <v>27.87</v>
      </c>
      <c r="AV91">
        <v>28.18</v>
      </c>
      <c r="AW91">
        <v>27.5</v>
      </c>
    </row>
    <row r="92" spans="1:49" x14ac:dyDescent="0.25">
      <c r="A92" t="s">
        <v>105</v>
      </c>
      <c r="B92">
        <v>26.3</v>
      </c>
      <c r="C92">
        <v>28.22</v>
      </c>
      <c r="D92">
        <v>27.43</v>
      </c>
      <c r="E92">
        <v>28.34</v>
      </c>
      <c r="F92">
        <v>27.63</v>
      </c>
      <c r="G92">
        <v>28.91</v>
      </c>
      <c r="H92">
        <v>26.53</v>
      </c>
      <c r="I92">
        <v>28.06</v>
      </c>
      <c r="J92">
        <v>27.96</v>
      </c>
      <c r="K92">
        <v>29.74</v>
      </c>
      <c r="L92">
        <v>27.04</v>
      </c>
      <c r="M92">
        <v>27.24</v>
      </c>
      <c r="N92">
        <v>27.44</v>
      </c>
      <c r="O92">
        <v>29.43</v>
      </c>
      <c r="P92">
        <v>27.22</v>
      </c>
      <c r="Q92">
        <v>28.78</v>
      </c>
      <c r="R92">
        <v>29.63</v>
      </c>
      <c r="S92">
        <v>26.33</v>
      </c>
      <c r="T92">
        <v>27.02</v>
      </c>
      <c r="U92">
        <v>26.98</v>
      </c>
      <c r="V92" s="85">
        <v>26.94</v>
      </c>
      <c r="W92">
        <v>27.64</v>
      </c>
      <c r="X92">
        <v>28.83</v>
      </c>
      <c r="Y92">
        <v>27.24</v>
      </c>
      <c r="Z92">
        <v>25.98</v>
      </c>
      <c r="AA92">
        <v>26.68</v>
      </c>
      <c r="AB92">
        <v>29.54</v>
      </c>
      <c r="AC92" s="85">
        <v>28.34</v>
      </c>
      <c r="AD92">
        <v>27.7</v>
      </c>
      <c r="AE92">
        <v>27.9</v>
      </c>
      <c r="AF92">
        <v>26.92</v>
      </c>
      <c r="AG92">
        <v>28.11</v>
      </c>
      <c r="AH92">
        <v>26.8</v>
      </c>
      <c r="AI92">
        <v>27.65</v>
      </c>
      <c r="AJ92">
        <v>26.8</v>
      </c>
      <c r="AK92">
        <v>27.32</v>
      </c>
      <c r="AL92">
        <v>27.88</v>
      </c>
      <c r="AM92">
        <v>27.23</v>
      </c>
      <c r="AN92">
        <v>26.3</v>
      </c>
      <c r="AO92">
        <v>26.74</v>
      </c>
      <c r="AP92">
        <v>27.3</v>
      </c>
      <c r="AQ92">
        <v>27.08</v>
      </c>
      <c r="AR92">
        <v>28.08</v>
      </c>
      <c r="AS92">
        <v>26.64</v>
      </c>
      <c r="AT92">
        <v>26.62</v>
      </c>
      <c r="AU92">
        <v>26.79</v>
      </c>
      <c r="AV92">
        <v>27.22</v>
      </c>
      <c r="AW92">
        <v>26.75</v>
      </c>
    </row>
    <row r="93" spans="1:49" x14ac:dyDescent="0.25">
      <c r="A93" t="s">
        <v>106</v>
      </c>
      <c r="B93">
        <v>31.2</v>
      </c>
      <c r="C93">
        <v>32.94</v>
      </c>
      <c r="D93">
        <v>32.090000000000003</v>
      </c>
      <c r="E93">
        <v>33.72</v>
      </c>
      <c r="F93">
        <v>33.81</v>
      </c>
      <c r="G93">
        <v>34.31</v>
      </c>
      <c r="H93">
        <v>31.72</v>
      </c>
      <c r="I93">
        <v>34.520000000000003</v>
      </c>
      <c r="J93">
        <v>33.11</v>
      </c>
      <c r="K93">
        <v>33.869999999999997</v>
      </c>
      <c r="L93">
        <v>32.29</v>
      </c>
      <c r="M93">
        <v>32.450000000000003</v>
      </c>
      <c r="N93">
        <v>32.520000000000003</v>
      </c>
      <c r="O93">
        <v>34.909999999999997</v>
      </c>
      <c r="P93">
        <v>32.44</v>
      </c>
      <c r="Q93">
        <v>34.090000000000003</v>
      </c>
      <c r="S93">
        <v>31.46</v>
      </c>
      <c r="T93">
        <v>31.81</v>
      </c>
      <c r="U93">
        <v>32.159999999999997</v>
      </c>
      <c r="V93" s="85">
        <v>31.65</v>
      </c>
      <c r="W93">
        <v>33.130000000000003</v>
      </c>
      <c r="X93">
        <v>33.97</v>
      </c>
      <c r="Y93">
        <v>32.43</v>
      </c>
      <c r="Z93">
        <v>31.15</v>
      </c>
      <c r="AA93">
        <v>31.06</v>
      </c>
      <c r="AB93">
        <v>33.909999999999997</v>
      </c>
      <c r="AC93" s="85">
        <v>33.68</v>
      </c>
      <c r="AD93">
        <v>33.799999999999997</v>
      </c>
      <c r="AE93">
        <v>33.130000000000003</v>
      </c>
      <c r="AF93">
        <v>32.01</v>
      </c>
      <c r="AG93">
        <v>33.85</v>
      </c>
      <c r="AH93">
        <v>31.53</v>
      </c>
      <c r="AI93">
        <v>30.84</v>
      </c>
      <c r="AJ93">
        <v>31.48</v>
      </c>
      <c r="AK93">
        <v>31.85</v>
      </c>
      <c r="AL93">
        <v>32.65</v>
      </c>
      <c r="AM93">
        <v>32.83</v>
      </c>
      <c r="AN93">
        <v>31.42</v>
      </c>
      <c r="AO93">
        <v>31.24</v>
      </c>
      <c r="AP93">
        <v>31.68</v>
      </c>
      <c r="AQ93">
        <v>30.58</v>
      </c>
      <c r="AR93">
        <v>33.32</v>
      </c>
      <c r="AS93">
        <v>31.85</v>
      </c>
      <c r="AT93">
        <v>31.48</v>
      </c>
      <c r="AU93">
        <v>32.1</v>
      </c>
      <c r="AV93">
        <v>32.729999999999997</v>
      </c>
      <c r="AW93">
        <v>31.73</v>
      </c>
    </row>
    <row r="94" spans="1:49" x14ac:dyDescent="0.25">
      <c r="A94" t="s">
        <v>107</v>
      </c>
      <c r="B94">
        <v>25.87</v>
      </c>
      <c r="C94">
        <v>27.96</v>
      </c>
      <c r="D94">
        <v>27.42</v>
      </c>
      <c r="E94">
        <v>28.43</v>
      </c>
      <c r="F94">
        <v>28.07</v>
      </c>
      <c r="G94">
        <v>29.16</v>
      </c>
      <c r="H94">
        <v>26.63</v>
      </c>
      <c r="I94">
        <v>28.55</v>
      </c>
      <c r="J94">
        <v>28.07</v>
      </c>
      <c r="K94">
        <v>29.74</v>
      </c>
      <c r="L94">
        <v>27.1</v>
      </c>
      <c r="M94">
        <v>27.19</v>
      </c>
      <c r="N94">
        <v>27.47</v>
      </c>
      <c r="O94">
        <v>29.3</v>
      </c>
      <c r="P94">
        <v>26.88</v>
      </c>
      <c r="Q94">
        <v>29.25</v>
      </c>
      <c r="R94">
        <v>31.59</v>
      </c>
      <c r="S94">
        <v>27.01</v>
      </c>
      <c r="T94">
        <v>26.97</v>
      </c>
      <c r="U94">
        <v>27.09</v>
      </c>
      <c r="V94" s="85">
        <v>27.27</v>
      </c>
      <c r="W94">
        <v>27.97</v>
      </c>
      <c r="X94">
        <v>29.01</v>
      </c>
      <c r="Y94">
        <v>27.7</v>
      </c>
      <c r="Z94">
        <v>26.33</v>
      </c>
      <c r="AA94">
        <v>26.49</v>
      </c>
      <c r="AB94">
        <v>29.13</v>
      </c>
      <c r="AC94" s="85">
        <v>28.67</v>
      </c>
      <c r="AD94">
        <v>27.88</v>
      </c>
      <c r="AE94">
        <v>28.13</v>
      </c>
      <c r="AF94">
        <v>26.82</v>
      </c>
      <c r="AG94">
        <v>27.99</v>
      </c>
      <c r="AH94">
        <v>26.8</v>
      </c>
      <c r="AI94">
        <v>26.43</v>
      </c>
      <c r="AJ94">
        <v>26.98</v>
      </c>
      <c r="AK94">
        <v>27.5</v>
      </c>
      <c r="AL94">
        <v>27.82</v>
      </c>
      <c r="AM94">
        <v>27.34</v>
      </c>
      <c r="AN94">
        <v>26.31</v>
      </c>
      <c r="AO94">
        <v>26.81</v>
      </c>
      <c r="AP94">
        <v>27.3</v>
      </c>
      <c r="AQ94">
        <v>27.25</v>
      </c>
      <c r="AR94">
        <v>28.11</v>
      </c>
      <c r="AS94">
        <v>26.67</v>
      </c>
      <c r="AT94">
        <v>26.65</v>
      </c>
      <c r="AU94">
        <v>27.47</v>
      </c>
      <c r="AV94">
        <v>27.84</v>
      </c>
      <c r="AW94">
        <v>27.49</v>
      </c>
    </row>
    <row r="95" spans="1:49" x14ac:dyDescent="0.25">
      <c r="A95" t="s">
        <v>108</v>
      </c>
      <c r="B95">
        <v>32.07</v>
      </c>
      <c r="C95">
        <v>33.35</v>
      </c>
      <c r="D95">
        <v>32.28</v>
      </c>
      <c r="E95">
        <v>33.67</v>
      </c>
      <c r="F95">
        <v>32.49</v>
      </c>
      <c r="H95">
        <v>32.380000000000003</v>
      </c>
      <c r="I95">
        <v>33.01</v>
      </c>
      <c r="J95">
        <v>33.520000000000003</v>
      </c>
      <c r="L95">
        <v>32.68</v>
      </c>
      <c r="M95">
        <v>33.659999999999997</v>
      </c>
      <c r="N95">
        <v>32.75</v>
      </c>
      <c r="O95">
        <v>33.86</v>
      </c>
      <c r="P95">
        <v>32.549999999999997</v>
      </c>
      <c r="Q95">
        <v>33.880000000000003</v>
      </c>
      <c r="R95">
        <v>34.64</v>
      </c>
      <c r="S95">
        <v>32.700000000000003</v>
      </c>
      <c r="T95">
        <v>32.82</v>
      </c>
      <c r="U95">
        <v>32.69</v>
      </c>
      <c r="V95" s="85">
        <v>32.14</v>
      </c>
      <c r="W95">
        <v>32.700000000000003</v>
      </c>
      <c r="X95">
        <v>34.119999999999997</v>
      </c>
      <c r="Y95">
        <v>33.630000000000003</v>
      </c>
      <c r="Z95">
        <v>32.17</v>
      </c>
      <c r="AA95">
        <v>32.67</v>
      </c>
      <c r="AB95">
        <v>34.49</v>
      </c>
      <c r="AC95" s="85">
        <v>32.85</v>
      </c>
      <c r="AD95">
        <v>33.51</v>
      </c>
      <c r="AE95">
        <v>34.229999999999997</v>
      </c>
      <c r="AF95">
        <v>31.9</v>
      </c>
      <c r="AG95">
        <v>33.82</v>
      </c>
      <c r="AH95">
        <v>32.33</v>
      </c>
      <c r="AI95">
        <v>32.520000000000003</v>
      </c>
      <c r="AJ95">
        <v>33.43</v>
      </c>
      <c r="AK95">
        <v>33.119999999999997</v>
      </c>
      <c r="AL95">
        <v>32.03</v>
      </c>
      <c r="AM95">
        <v>32.01</v>
      </c>
      <c r="AN95">
        <v>31.78</v>
      </c>
      <c r="AO95">
        <v>32.049999999999997</v>
      </c>
      <c r="AP95">
        <v>32.83</v>
      </c>
      <c r="AQ95">
        <v>32.83</v>
      </c>
      <c r="AR95">
        <v>34.33</v>
      </c>
      <c r="AU95">
        <v>31.37</v>
      </c>
      <c r="AV95">
        <v>33.020000000000003</v>
      </c>
      <c r="AW95">
        <v>31.79</v>
      </c>
    </row>
    <row r="96" spans="1:49" x14ac:dyDescent="0.25">
      <c r="A96" t="s">
        <v>109</v>
      </c>
      <c r="B96">
        <v>31.59</v>
      </c>
      <c r="C96">
        <v>32.75</v>
      </c>
      <c r="D96">
        <v>31.12</v>
      </c>
      <c r="E96">
        <v>32.56</v>
      </c>
      <c r="G96">
        <v>34.25</v>
      </c>
      <c r="H96">
        <v>31.86</v>
      </c>
      <c r="I96">
        <v>33.22</v>
      </c>
      <c r="J96">
        <v>32.51</v>
      </c>
      <c r="K96">
        <v>33.619999999999997</v>
      </c>
      <c r="L96">
        <v>31.95</v>
      </c>
      <c r="M96">
        <v>31.64</v>
      </c>
      <c r="N96">
        <v>32.81</v>
      </c>
      <c r="O96">
        <v>33.950000000000003</v>
      </c>
      <c r="P96">
        <v>32.49</v>
      </c>
      <c r="Q96">
        <v>32.92</v>
      </c>
      <c r="S96">
        <v>33</v>
      </c>
      <c r="T96">
        <v>31.61</v>
      </c>
      <c r="U96">
        <v>33.26</v>
      </c>
      <c r="V96" s="85">
        <v>32.090000000000003</v>
      </c>
      <c r="W96">
        <v>33.119999999999997</v>
      </c>
      <c r="X96">
        <v>34.28</v>
      </c>
      <c r="Y96">
        <v>32.49</v>
      </c>
      <c r="Z96">
        <v>32.700000000000003</v>
      </c>
      <c r="AA96">
        <v>31.6</v>
      </c>
      <c r="AB96">
        <v>33.880000000000003</v>
      </c>
      <c r="AC96" s="85">
        <v>33.03</v>
      </c>
      <c r="AE96">
        <v>33.14</v>
      </c>
      <c r="AF96">
        <v>31.9</v>
      </c>
      <c r="AG96">
        <v>33.15</v>
      </c>
      <c r="AH96">
        <v>30.98</v>
      </c>
      <c r="AI96">
        <v>32.630000000000003</v>
      </c>
      <c r="AJ96">
        <v>31.8</v>
      </c>
      <c r="AK96">
        <v>32.229999999999997</v>
      </c>
      <c r="AL96">
        <v>31.05</v>
      </c>
      <c r="AM96">
        <v>30.8</v>
      </c>
      <c r="AN96">
        <v>30.44</v>
      </c>
      <c r="AO96">
        <v>30.93</v>
      </c>
      <c r="AP96">
        <v>31.86</v>
      </c>
      <c r="AQ96">
        <v>31.67</v>
      </c>
      <c r="AR96">
        <v>32.69</v>
      </c>
      <c r="AS96">
        <v>32.369999999999997</v>
      </c>
      <c r="AU96">
        <v>31.17</v>
      </c>
      <c r="AV96">
        <v>32.950000000000003</v>
      </c>
      <c r="AW96">
        <v>31.33</v>
      </c>
    </row>
    <row r="97" spans="1:49" x14ac:dyDescent="0.25">
      <c r="A97" t="s">
        <v>110</v>
      </c>
      <c r="B97">
        <v>33.25</v>
      </c>
      <c r="C97">
        <v>33.93</v>
      </c>
      <c r="D97">
        <v>32.67</v>
      </c>
      <c r="E97">
        <v>33.520000000000003</v>
      </c>
      <c r="F97">
        <v>33.520000000000003</v>
      </c>
      <c r="H97">
        <v>33.340000000000003</v>
      </c>
      <c r="I97">
        <v>34.340000000000003</v>
      </c>
      <c r="L97">
        <v>32.840000000000003</v>
      </c>
      <c r="M97">
        <v>33</v>
      </c>
      <c r="N97">
        <v>34.450000000000003</v>
      </c>
      <c r="P97">
        <v>33.67</v>
      </c>
      <c r="Q97">
        <v>34.06</v>
      </c>
      <c r="R97">
        <v>34.97</v>
      </c>
      <c r="S97">
        <v>33.08</v>
      </c>
      <c r="T97">
        <v>32.76</v>
      </c>
      <c r="U97">
        <v>33.17</v>
      </c>
      <c r="V97" s="85">
        <v>32.97</v>
      </c>
      <c r="W97">
        <v>34.47</v>
      </c>
      <c r="X97">
        <v>34.700000000000003</v>
      </c>
      <c r="Y97">
        <v>33.159999999999997</v>
      </c>
      <c r="Z97">
        <v>32.5</v>
      </c>
      <c r="AA97">
        <v>33</v>
      </c>
      <c r="AC97" s="85">
        <v>34.11</v>
      </c>
      <c r="AD97">
        <v>33.200000000000003</v>
      </c>
      <c r="AE97">
        <v>34.79</v>
      </c>
      <c r="AF97">
        <v>32.619999999999997</v>
      </c>
      <c r="AG97">
        <v>34.299999999999997</v>
      </c>
      <c r="AH97">
        <v>32.14</v>
      </c>
      <c r="AI97">
        <v>33.979999999999997</v>
      </c>
      <c r="AJ97">
        <v>33.72</v>
      </c>
      <c r="AK97">
        <v>33.590000000000003</v>
      </c>
      <c r="AL97">
        <v>32.26</v>
      </c>
      <c r="AM97">
        <v>31.92</v>
      </c>
      <c r="AN97">
        <v>31.62</v>
      </c>
      <c r="AO97">
        <v>32.840000000000003</v>
      </c>
      <c r="AP97">
        <v>31.98</v>
      </c>
      <c r="AQ97">
        <v>33.31</v>
      </c>
      <c r="AR97">
        <v>34.130000000000003</v>
      </c>
      <c r="AS97">
        <v>33.450000000000003</v>
      </c>
      <c r="AT97">
        <v>31.96</v>
      </c>
      <c r="AU97">
        <v>30.6</v>
      </c>
      <c r="AV97">
        <v>34.57</v>
      </c>
      <c r="AW97">
        <v>32.54</v>
      </c>
    </row>
    <row r="98" spans="1:49" x14ac:dyDescent="0.25">
      <c r="A98" t="s">
        <v>111</v>
      </c>
      <c r="B98">
        <v>28.68</v>
      </c>
      <c r="C98">
        <v>29.89</v>
      </c>
      <c r="D98">
        <v>29.48</v>
      </c>
      <c r="E98">
        <v>29.88</v>
      </c>
      <c r="F98">
        <v>29.24</v>
      </c>
      <c r="G98">
        <v>30.59</v>
      </c>
      <c r="H98">
        <v>28.12</v>
      </c>
      <c r="I98">
        <v>29.15</v>
      </c>
      <c r="J98">
        <v>29.87</v>
      </c>
      <c r="K98">
        <v>31.53</v>
      </c>
      <c r="L98">
        <v>28.93</v>
      </c>
      <c r="M98">
        <v>29.22</v>
      </c>
      <c r="N98">
        <v>29.82</v>
      </c>
      <c r="O98">
        <v>31.53</v>
      </c>
      <c r="P98">
        <v>29.43</v>
      </c>
      <c r="Q98">
        <v>30.26</v>
      </c>
      <c r="R98">
        <v>30.91</v>
      </c>
      <c r="S98">
        <v>28.6</v>
      </c>
      <c r="T98">
        <v>29.35</v>
      </c>
      <c r="U98">
        <v>29.16</v>
      </c>
      <c r="V98" s="85">
        <v>29.77</v>
      </c>
      <c r="W98">
        <v>29.81</v>
      </c>
      <c r="X98">
        <v>30.66</v>
      </c>
      <c r="Y98">
        <v>28.87</v>
      </c>
      <c r="Z98">
        <v>27.93</v>
      </c>
      <c r="AA98">
        <v>28.88</v>
      </c>
      <c r="AB98">
        <v>31.1</v>
      </c>
      <c r="AC98" s="85">
        <v>29.85</v>
      </c>
      <c r="AD98">
        <v>29.48</v>
      </c>
      <c r="AE98">
        <v>30.11</v>
      </c>
      <c r="AF98">
        <v>28.73</v>
      </c>
      <c r="AG98">
        <v>29.98</v>
      </c>
      <c r="AH98">
        <v>28.72</v>
      </c>
      <c r="AI98">
        <v>28.61</v>
      </c>
      <c r="AJ98">
        <v>29.76</v>
      </c>
      <c r="AK98">
        <v>30.2</v>
      </c>
      <c r="AL98">
        <v>29.47</v>
      </c>
      <c r="AM98">
        <v>29.08</v>
      </c>
      <c r="AN98">
        <v>28.05</v>
      </c>
      <c r="AO98">
        <v>29.01</v>
      </c>
      <c r="AP98">
        <v>29.51</v>
      </c>
      <c r="AQ98">
        <v>29.53</v>
      </c>
      <c r="AR98">
        <v>30.11</v>
      </c>
      <c r="AS98">
        <v>28.69</v>
      </c>
      <c r="AT98">
        <v>28.54</v>
      </c>
      <c r="AU98">
        <v>28.62</v>
      </c>
      <c r="AV98">
        <v>29.46</v>
      </c>
      <c r="AW98">
        <v>28.85</v>
      </c>
    </row>
    <row r="99" spans="1:49" x14ac:dyDescent="0.25">
      <c r="A99" t="s">
        <v>113</v>
      </c>
      <c r="B99">
        <v>30.16</v>
      </c>
      <c r="C99">
        <v>32.08</v>
      </c>
      <c r="D99">
        <v>31</v>
      </c>
      <c r="E99">
        <v>31.68</v>
      </c>
      <c r="F99">
        <v>32.17</v>
      </c>
      <c r="G99">
        <v>32.299999999999997</v>
      </c>
      <c r="H99">
        <v>29.92</v>
      </c>
      <c r="I99">
        <v>31.93</v>
      </c>
      <c r="J99">
        <v>31.57</v>
      </c>
      <c r="K99">
        <v>32.479999999999997</v>
      </c>
      <c r="L99">
        <v>31.02</v>
      </c>
      <c r="M99">
        <v>31.08</v>
      </c>
      <c r="N99">
        <v>31.49</v>
      </c>
      <c r="O99">
        <v>33.549999999999997</v>
      </c>
      <c r="P99">
        <v>30.88</v>
      </c>
      <c r="Q99">
        <v>32.869999999999997</v>
      </c>
      <c r="R99">
        <v>33.68</v>
      </c>
      <c r="S99">
        <v>30.32</v>
      </c>
      <c r="T99">
        <v>30.69</v>
      </c>
      <c r="U99">
        <v>30.73</v>
      </c>
      <c r="V99" s="85">
        <v>30.77</v>
      </c>
      <c r="W99">
        <v>30.75</v>
      </c>
      <c r="X99">
        <v>33.61</v>
      </c>
      <c r="Y99">
        <v>30.95</v>
      </c>
      <c r="Z99">
        <v>29.93</v>
      </c>
      <c r="AA99">
        <v>30.85</v>
      </c>
      <c r="AB99">
        <v>32.69</v>
      </c>
      <c r="AC99" s="85">
        <v>31.69</v>
      </c>
      <c r="AD99">
        <v>31.2</v>
      </c>
      <c r="AE99">
        <v>31.51</v>
      </c>
      <c r="AF99">
        <v>30.87</v>
      </c>
      <c r="AG99">
        <v>31.99</v>
      </c>
      <c r="AH99">
        <v>30.83</v>
      </c>
      <c r="AI99">
        <v>30.26</v>
      </c>
      <c r="AJ99">
        <v>31.17</v>
      </c>
      <c r="AK99">
        <v>30.83</v>
      </c>
      <c r="AL99">
        <v>31.44</v>
      </c>
      <c r="AM99">
        <v>30.92</v>
      </c>
      <c r="AN99">
        <v>29.98</v>
      </c>
      <c r="AO99">
        <v>30.58</v>
      </c>
      <c r="AP99">
        <v>31.18</v>
      </c>
      <c r="AQ99">
        <v>31.44</v>
      </c>
      <c r="AR99">
        <v>32.01</v>
      </c>
      <c r="AS99">
        <v>30.13</v>
      </c>
      <c r="AT99">
        <v>30.07</v>
      </c>
      <c r="AU99">
        <v>30.53</v>
      </c>
      <c r="AV99">
        <v>30.59</v>
      </c>
      <c r="AW99">
        <v>30.12</v>
      </c>
    </row>
    <row r="100" spans="1:49" x14ac:dyDescent="0.25">
      <c r="A100" t="s">
        <v>115</v>
      </c>
      <c r="B100">
        <v>26.6</v>
      </c>
      <c r="C100">
        <v>28.88</v>
      </c>
      <c r="D100">
        <v>27.98</v>
      </c>
      <c r="E100">
        <v>29.22</v>
      </c>
      <c r="F100">
        <v>28.08</v>
      </c>
      <c r="G100">
        <v>30.06</v>
      </c>
      <c r="H100">
        <v>26.88</v>
      </c>
      <c r="I100">
        <v>28.43</v>
      </c>
      <c r="J100">
        <v>28.82</v>
      </c>
      <c r="K100">
        <v>29.84</v>
      </c>
      <c r="L100">
        <v>27.49</v>
      </c>
      <c r="M100">
        <v>27.82</v>
      </c>
      <c r="N100">
        <v>27.62</v>
      </c>
      <c r="O100">
        <v>29.56</v>
      </c>
      <c r="P100">
        <v>27.55</v>
      </c>
      <c r="Q100">
        <v>29.83</v>
      </c>
      <c r="R100">
        <v>30.33</v>
      </c>
      <c r="S100">
        <v>28.01</v>
      </c>
      <c r="T100">
        <v>27.69</v>
      </c>
      <c r="U100">
        <v>27.57</v>
      </c>
      <c r="V100" s="85">
        <v>27.78</v>
      </c>
      <c r="W100">
        <v>28.1</v>
      </c>
      <c r="X100">
        <v>29.11</v>
      </c>
      <c r="Y100">
        <v>28.04</v>
      </c>
      <c r="Z100">
        <v>27.51</v>
      </c>
      <c r="AA100">
        <v>27.3</v>
      </c>
      <c r="AB100">
        <v>29.53</v>
      </c>
      <c r="AC100" s="85">
        <v>28.95</v>
      </c>
      <c r="AD100">
        <v>28.3</v>
      </c>
      <c r="AE100">
        <v>28.64</v>
      </c>
      <c r="AF100">
        <v>27.34</v>
      </c>
      <c r="AG100">
        <v>28.63</v>
      </c>
      <c r="AH100">
        <v>28.28</v>
      </c>
      <c r="AI100">
        <v>26.96</v>
      </c>
      <c r="AJ100">
        <v>27.45</v>
      </c>
      <c r="AK100">
        <v>27.75</v>
      </c>
      <c r="AL100">
        <v>27.92</v>
      </c>
      <c r="AM100">
        <v>27.91</v>
      </c>
      <c r="AN100">
        <v>26.83</v>
      </c>
      <c r="AO100">
        <v>27.75</v>
      </c>
      <c r="AP100">
        <v>28.47</v>
      </c>
      <c r="AQ100">
        <v>28.28</v>
      </c>
      <c r="AR100">
        <v>28.18</v>
      </c>
      <c r="AS100">
        <v>26.64</v>
      </c>
      <c r="AT100">
        <v>26.68</v>
      </c>
      <c r="AU100">
        <v>27.65</v>
      </c>
      <c r="AV100">
        <v>28.09</v>
      </c>
      <c r="AW100">
        <v>27.54</v>
      </c>
    </row>
    <row r="101" spans="1:49" x14ac:dyDescent="0.25">
      <c r="A101" t="s">
        <v>117</v>
      </c>
      <c r="B101">
        <v>30.74</v>
      </c>
      <c r="C101">
        <v>31.61</v>
      </c>
      <c r="D101">
        <v>30.43</v>
      </c>
      <c r="E101">
        <v>32.31</v>
      </c>
      <c r="F101">
        <v>31.57</v>
      </c>
      <c r="G101">
        <v>32.520000000000003</v>
      </c>
      <c r="H101">
        <v>30.18</v>
      </c>
      <c r="I101">
        <v>31.61</v>
      </c>
      <c r="J101">
        <v>30.95</v>
      </c>
      <c r="K101">
        <v>32.44</v>
      </c>
      <c r="L101">
        <v>30.72</v>
      </c>
      <c r="M101">
        <v>30.79</v>
      </c>
      <c r="N101">
        <v>31.45</v>
      </c>
      <c r="O101">
        <v>32.85</v>
      </c>
      <c r="P101">
        <v>30.55</v>
      </c>
      <c r="Q101">
        <v>31.85</v>
      </c>
      <c r="R101">
        <v>33.15</v>
      </c>
      <c r="S101">
        <v>31.31</v>
      </c>
      <c r="T101">
        <v>30.8</v>
      </c>
      <c r="U101">
        <v>31.25</v>
      </c>
      <c r="V101" s="85">
        <v>30.5</v>
      </c>
      <c r="W101">
        <v>31.73</v>
      </c>
      <c r="X101">
        <v>33.020000000000003</v>
      </c>
      <c r="Y101">
        <v>30.81</v>
      </c>
      <c r="Z101">
        <v>31.55</v>
      </c>
      <c r="AA101">
        <v>30.76</v>
      </c>
      <c r="AB101">
        <v>33.130000000000003</v>
      </c>
      <c r="AC101" s="85">
        <v>31.63</v>
      </c>
      <c r="AD101">
        <v>31.05</v>
      </c>
      <c r="AE101">
        <v>32.44</v>
      </c>
      <c r="AF101">
        <v>30.34</v>
      </c>
      <c r="AG101">
        <v>31.91</v>
      </c>
      <c r="AH101">
        <v>30.17</v>
      </c>
      <c r="AI101">
        <v>30.54</v>
      </c>
      <c r="AJ101">
        <v>30.06</v>
      </c>
      <c r="AK101">
        <v>31.27</v>
      </c>
      <c r="AL101">
        <v>29.77</v>
      </c>
      <c r="AM101">
        <v>29.7</v>
      </c>
      <c r="AN101">
        <v>29.52</v>
      </c>
      <c r="AO101">
        <v>29.46</v>
      </c>
      <c r="AP101">
        <v>29.9</v>
      </c>
      <c r="AQ101">
        <v>30.77</v>
      </c>
      <c r="AR101">
        <v>32.07</v>
      </c>
      <c r="AS101">
        <v>30.5</v>
      </c>
      <c r="AT101">
        <v>29.85</v>
      </c>
      <c r="AU101">
        <v>28.58</v>
      </c>
      <c r="AV101">
        <v>31.89</v>
      </c>
      <c r="AW101">
        <v>30</v>
      </c>
    </row>
    <row r="102" spans="1:49" x14ac:dyDescent="0.25">
      <c r="A102" t="s">
        <v>118</v>
      </c>
      <c r="B102">
        <v>30.65</v>
      </c>
      <c r="C102">
        <v>31.43</v>
      </c>
      <c r="D102">
        <v>30.94</v>
      </c>
      <c r="F102">
        <v>31.56</v>
      </c>
      <c r="G102">
        <v>32.549999999999997</v>
      </c>
      <c r="H102">
        <v>30.21</v>
      </c>
      <c r="I102">
        <v>31.76</v>
      </c>
      <c r="J102">
        <v>32.020000000000003</v>
      </c>
      <c r="K102">
        <v>33.03</v>
      </c>
      <c r="L102">
        <v>31.01</v>
      </c>
      <c r="M102">
        <v>31.01</v>
      </c>
      <c r="N102">
        <v>32.07</v>
      </c>
      <c r="O102">
        <v>32.69</v>
      </c>
      <c r="P102">
        <v>31.16</v>
      </c>
      <c r="Q102">
        <v>31.84</v>
      </c>
      <c r="R102">
        <v>33.049999999999997</v>
      </c>
      <c r="S102">
        <v>29.02</v>
      </c>
      <c r="T102">
        <v>31.28</v>
      </c>
      <c r="U102">
        <v>30.76</v>
      </c>
      <c r="V102" s="85">
        <v>30.69</v>
      </c>
      <c r="W102">
        <v>30.82</v>
      </c>
      <c r="X102">
        <v>32.44</v>
      </c>
      <c r="Y102">
        <v>30.25</v>
      </c>
      <c r="Z102">
        <v>28.85</v>
      </c>
      <c r="AA102">
        <v>30.67</v>
      </c>
      <c r="AB102">
        <v>33.229999999999997</v>
      </c>
      <c r="AC102" s="85">
        <v>31.92</v>
      </c>
      <c r="AD102">
        <v>30.97</v>
      </c>
      <c r="AE102">
        <v>31.53</v>
      </c>
      <c r="AF102">
        <v>30.7</v>
      </c>
      <c r="AG102">
        <v>32.049999999999997</v>
      </c>
      <c r="AH102">
        <v>29.76</v>
      </c>
      <c r="AI102">
        <v>30</v>
      </c>
      <c r="AJ102">
        <v>31.18</v>
      </c>
      <c r="AK102">
        <v>31.69</v>
      </c>
      <c r="AL102">
        <v>31.45</v>
      </c>
      <c r="AM102">
        <v>30.66</v>
      </c>
      <c r="AN102">
        <v>30.26</v>
      </c>
      <c r="AO102">
        <v>30.52</v>
      </c>
      <c r="AP102">
        <v>30.88</v>
      </c>
      <c r="AQ102">
        <v>31.12</v>
      </c>
      <c r="AR102">
        <v>32.57</v>
      </c>
      <c r="AS102">
        <v>30.98</v>
      </c>
      <c r="AT102">
        <v>30.07</v>
      </c>
      <c r="AU102">
        <v>29.99</v>
      </c>
      <c r="AV102">
        <v>30.56</v>
      </c>
      <c r="AW102">
        <v>30.02</v>
      </c>
    </row>
    <row r="103" spans="1:49" x14ac:dyDescent="0.25">
      <c r="A103" t="s">
        <v>119</v>
      </c>
      <c r="B103">
        <v>29.92</v>
      </c>
      <c r="C103">
        <v>32.92</v>
      </c>
      <c r="D103">
        <v>31.08</v>
      </c>
      <c r="E103">
        <v>32.22</v>
      </c>
      <c r="F103">
        <v>31.92</v>
      </c>
      <c r="G103">
        <v>33.33</v>
      </c>
      <c r="H103">
        <v>30.73</v>
      </c>
      <c r="I103">
        <v>32.85</v>
      </c>
      <c r="J103">
        <v>31.98</v>
      </c>
      <c r="K103">
        <v>33.840000000000003</v>
      </c>
      <c r="L103">
        <v>31.12</v>
      </c>
      <c r="M103">
        <v>30.98</v>
      </c>
      <c r="N103">
        <v>31.28</v>
      </c>
      <c r="O103">
        <v>33.159999999999997</v>
      </c>
      <c r="P103">
        <v>30.96</v>
      </c>
      <c r="Q103">
        <v>33.58</v>
      </c>
      <c r="R103">
        <v>33.93</v>
      </c>
      <c r="S103">
        <v>30.66</v>
      </c>
      <c r="T103">
        <v>31.14</v>
      </c>
      <c r="U103">
        <v>30.83</v>
      </c>
      <c r="V103" s="85">
        <v>30.83</v>
      </c>
      <c r="W103">
        <v>31.13</v>
      </c>
      <c r="X103">
        <v>33.020000000000003</v>
      </c>
      <c r="Y103">
        <v>31.18</v>
      </c>
      <c r="Z103">
        <v>30.57</v>
      </c>
      <c r="AA103">
        <v>30.85</v>
      </c>
      <c r="AB103">
        <v>32.76</v>
      </c>
      <c r="AC103" s="85">
        <v>32.67</v>
      </c>
      <c r="AD103">
        <v>31.76</v>
      </c>
      <c r="AE103">
        <v>32.18</v>
      </c>
      <c r="AF103">
        <v>30.87</v>
      </c>
      <c r="AG103">
        <v>32.46</v>
      </c>
      <c r="AH103">
        <v>31.02</v>
      </c>
      <c r="AI103">
        <v>30.01</v>
      </c>
      <c r="AJ103">
        <v>30.19</v>
      </c>
      <c r="AK103">
        <v>30.95</v>
      </c>
      <c r="AL103">
        <v>31.15</v>
      </c>
      <c r="AM103">
        <v>30.93</v>
      </c>
      <c r="AN103">
        <v>30.14</v>
      </c>
      <c r="AO103">
        <v>30.53</v>
      </c>
      <c r="AP103">
        <v>30.86</v>
      </c>
      <c r="AQ103">
        <v>30.94</v>
      </c>
      <c r="AR103">
        <v>31.78</v>
      </c>
      <c r="AS103">
        <v>30.08</v>
      </c>
      <c r="AT103">
        <v>29.89</v>
      </c>
      <c r="AU103">
        <v>31.13</v>
      </c>
      <c r="AV103">
        <v>31.32</v>
      </c>
      <c r="AW103">
        <v>30.81</v>
      </c>
    </row>
    <row r="104" spans="1:49" x14ac:dyDescent="0.25">
      <c r="A104" t="s">
        <v>120</v>
      </c>
      <c r="B104">
        <v>30.21</v>
      </c>
      <c r="C104">
        <v>31.92</v>
      </c>
      <c r="D104">
        <v>31.48</v>
      </c>
      <c r="E104">
        <v>32.770000000000003</v>
      </c>
      <c r="F104">
        <v>32.1</v>
      </c>
      <c r="G104">
        <v>32.869999999999997</v>
      </c>
      <c r="H104">
        <v>30.55</v>
      </c>
      <c r="I104">
        <v>31.84</v>
      </c>
      <c r="J104">
        <v>32.21</v>
      </c>
      <c r="K104">
        <v>33.74</v>
      </c>
      <c r="L104">
        <v>31.26</v>
      </c>
      <c r="M104">
        <v>31.28</v>
      </c>
      <c r="N104">
        <v>31.82</v>
      </c>
      <c r="O104">
        <v>33.659999999999997</v>
      </c>
      <c r="P104">
        <v>31.27</v>
      </c>
      <c r="Q104">
        <v>32.83</v>
      </c>
      <c r="R104">
        <v>34.11</v>
      </c>
      <c r="S104">
        <v>31.02</v>
      </c>
      <c r="T104">
        <v>30.97</v>
      </c>
      <c r="U104">
        <v>31.15</v>
      </c>
      <c r="V104" s="85">
        <v>31.1</v>
      </c>
      <c r="W104">
        <v>31.73</v>
      </c>
      <c r="X104">
        <v>32.78</v>
      </c>
      <c r="Y104">
        <v>31.5</v>
      </c>
      <c r="Z104">
        <v>31.2</v>
      </c>
      <c r="AA104">
        <v>31</v>
      </c>
      <c r="AB104">
        <v>33.74</v>
      </c>
      <c r="AC104" s="85">
        <v>32.229999999999997</v>
      </c>
      <c r="AD104">
        <v>32.299999999999997</v>
      </c>
      <c r="AE104">
        <v>32.24</v>
      </c>
      <c r="AF104">
        <v>31.08</v>
      </c>
      <c r="AG104">
        <v>31.87</v>
      </c>
      <c r="AH104">
        <v>31.53</v>
      </c>
      <c r="AI104">
        <v>30.84</v>
      </c>
      <c r="AJ104">
        <v>30.82</v>
      </c>
      <c r="AK104">
        <v>30.9</v>
      </c>
      <c r="AL104">
        <v>32.15</v>
      </c>
      <c r="AM104">
        <v>31.07</v>
      </c>
      <c r="AN104">
        <v>29.91</v>
      </c>
      <c r="AO104">
        <v>31.03</v>
      </c>
      <c r="AP104">
        <v>31.24</v>
      </c>
      <c r="AQ104">
        <v>31.2</v>
      </c>
      <c r="AR104">
        <v>32.090000000000003</v>
      </c>
      <c r="AS104">
        <v>30.48</v>
      </c>
      <c r="AT104">
        <v>30.85</v>
      </c>
      <c r="AU104">
        <v>30.94</v>
      </c>
      <c r="AV104">
        <v>31.64</v>
      </c>
      <c r="AW104">
        <v>30.86</v>
      </c>
    </row>
    <row r="105" spans="1:49" x14ac:dyDescent="0.25">
      <c r="A105" t="s">
        <v>121</v>
      </c>
      <c r="B105">
        <v>27.52</v>
      </c>
      <c r="C105">
        <v>30.5</v>
      </c>
      <c r="D105">
        <v>28.99</v>
      </c>
      <c r="E105">
        <v>30.47</v>
      </c>
      <c r="F105">
        <v>29.56</v>
      </c>
      <c r="G105">
        <v>31.1</v>
      </c>
      <c r="H105">
        <v>27.9</v>
      </c>
      <c r="I105">
        <v>29.66</v>
      </c>
      <c r="J105">
        <v>29.99</v>
      </c>
      <c r="K105">
        <v>31.78</v>
      </c>
      <c r="L105">
        <v>29.26</v>
      </c>
      <c r="M105">
        <v>29.3</v>
      </c>
      <c r="N105">
        <v>28.86</v>
      </c>
      <c r="O105">
        <v>30.75</v>
      </c>
      <c r="P105">
        <v>28.64</v>
      </c>
      <c r="Q105">
        <v>30.99</v>
      </c>
      <c r="R105">
        <v>31.52</v>
      </c>
      <c r="S105">
        <v>29.58</v>
      </c>
      <c r="T105">
        <v>28.74</v>
      </c>
      <c r="U105">
        <v>28.74</v>
      </c>
      <c r="V105" s="85">
        <v>28.8</v>
      </c>
      <c r="W105">
        <v>29.15</v>
      </c>
      <c r="X105">
        <v>30.29</v>
      </c>
      <c r="Y105">
        <v>29.26</v>
      </c>
      <c r="Z105">
        <v>28.98</v>
      </c>
      <c r="AA105">
        <v>28.42</v>
      </c>
      <c r="AB105">
        <v>30.95</v>
      </c>
      <c r="AC105" s="85">
        <v>30.06</v>
      </c>
      <c r="AD105">
        <v>29.75</v>
      </c>
      <c r="AE105">
        <v>30.17</v>
      </c>
      <c r="AF105">
        <v>28.65</v>
      </c>
      <c r="AG105">
        <v>29.84</v>
      </c>
      <c r="AH105">
        <v>29.58</v>
      </c>
      <c r="AI105">
        <v>28.33</v>
      </c>
      <c r="AJ105">
        <v>28.32</v>
      </c>
      <c r="AK105">
        <v>28.98</v>
      </c>
      <c r="AL105">
        <v>28.85</v>
      </c>
      <c r="AM105">
        <v>28.81</v>
      </c>
      <c r="AN105">
        <v>27.57</v>
      </c>
      <c r="AO105">
        <v>28.95</v>
      </c>
      <c r="AP105">
        <v>29.59</v>
      </c>
      <c r="AQ105">
        <v>29.33</v>
      </c>
      <c r="AR105">
        <v>29.04</v>
      </c>
      <c r="AS105">
        <v>27.6</v>
      </c>
      <c r="AT105">
        <v>27.81</v>
      </c>
      <c r="AU105">
        <v>28.48</v>
      </c>
      <c r="AV105">
        <v>29.46</v>
      </c>
      <c r="AW105">
        <v>28.82</v>
      </c>
    </row>
    <row r="106" spans="1:49" x14ac:dyDescent="0.25">
      <c r="A106" t="s">
        <v>122</v>
      </c>
      <c r="B106">
        <v>30.82</v>
      </c>
      <c r="C106">
        <v>33.49</v>
      </c>
      <c r="D106">
        <v>31.83</v>
      </c>
      <c r="E106">
        <v>32.56</v>
      </c>
      <c r="F106">
        <v>31.86</v>
      </c>
      <c r="G106">
        <v>33.619999999999997</v>
      </c>
      <c r="H106">
        <v>30.94</v>
      </c>
      <c r="I106">
        <v>32.15</v>
      </c>
      <c r="J106">
        <v>32.479999999999997</v>
      </c>
      <c r="K106">
        <v>33.49</v>
      </c>
      <c r="L106">
        <v>31.27</v>
      </c>
      <c r="M106">
        <v>31.98</v>
      </c>
      <c r="N106">
        <v>31.73</v>
      </c>
      <c r="O106">
        <v>33.86</v>
      </c>
      <c r="P106">
        <v>31.46</v>
      </c>
      <c r="Q106">
        <v>32.75</v>
      </c>
      <c r="R106">
        <v>33.76</v>
      </c>
      <c r="S106">
        <v>31</v>
      </c>
      <c r="T106">
        <v>31.79</v>
      </c>
      <c r="U106">
        <v>31.75</v>
      </c>
      <c r="V106" s="85">
        <v>31.79</v>
      </c>
      <c r="W106">
        <v>31.8</v>
      </c>
      <c r="X106">
        <v>32.47</v>
      </c>
      <c r="Y106">
        <v>31.54</v>
      </c>
      <c r="Z106">
        <v>31.02</v>
      </c>
      <c r="AA106">
        <v>31.22</v>
      </c>
      <c r="AB106">
        <v>33.61</v>
      </c>
      <c r="AC106" s="85">
        <v>32.11</v>
      </c>
      <c r="AD106">
        <v>32.21</v>
      </c>
      <c r="AE106">
        <v>32.67</v>
      </c>
      <c r="AF106">
        <v>31.3</v>
      </c>
      <c r="AG106">
        <v>31.81</v>
      </c>
      <c r="AH106">
        <v>31.58</v>
      </c>
      <c r="AI106">
        <v>30.91</v>
      </c>
      <c r="AJ106">
        <v>31.78</v>
      </c>
      <c r="AK106">
        <v>31.97</v>
      </c>
      <c r="AL106">
        <v>31.81</v>
      </c>
      <c r="AM106">
        <v>30.97</v>
      </c>
      <c r="AN106">
        <v>29.96</v>
      </c>
      <c r="AO106">
        <v>31.6</v>
      </c>
      <c r="AP106">
        <v>31.66</v>
      </c>
      <c r="AQ106">
        <v>31.69</v>
      </c>
      <c r="AR106">
        <v>32.799999999999997</v>
      </c>
      <c r="AS106">
        <v>30.76</v>
      </c>
      <c r="AT106">
        <v>31.01</v>
      </c>
      <c r="AU106">
        <v>31.09</v>
      </c>
      <c r="AV106">
        <v>31.82</v>
      </c>
      <c r="AW106">
        <v>31.15</v>
      </c>
    </row>
    <row r="107" spans="1:49" x14ac:dyDescent="0.25">
      <c r="A107" t="s">
        <v>123</v>
      </c>
      <c r="B107">
        <v>27.92</v>
      </c>
      <c r="C107">
        <v>27.89</v>
      </c>
      <c r="D107">
        <v>27.81</v>
      </c>
      <c r="E107">
        <v>30.47</v>
      </c>
      <c r="F107">
        <v>29.79</v>
      </c>
      <c r="G107">
        <v>31.84</v>
      </c>
      <c r="H107">
        <v>29.14</v>
      </c>
      <c r="I107">
        <v>30.52</v>
      </c>
      <c r="J107">
        <v>28.11</v>
      </c>
      <c r="K107">
        <v>30.55</v>
      </c>
      <c r="L107">
        <v>26.86</v>
      </c>
      <c r="M107">
        <v>27.2</v>
      </c>
      <c r="N107">
        <v>31.42</v>
      </c>
      <c r="O107">
        <v>31.06</v>
      </c>
      <c r="P107">
        <v>29.94</v>
      </c>
      <c r="Q107">
        <v>28.84</v>
      </c>
      <c r="R107">
        <v>29.11</v>
      </c>
      <c r="S107">
        <v>28.2</v>
      </c>
      <c r="T107">
        <v>29.13</v>
      </c>
      <c r="U107">
        <v>28.08</v>
      </c>
      <c r="V107" s="85">
        <v>28.57</v>
      </c>
      <c r="W107">
        <v>28.99</v>
      </c>
      <c r="X107">
        <v>30.64</v>
      </c>
      <c r="Y107">
        <v>29.73</v>
      </c>
      <c r="Z107">
        <v>29.72</v>
      </c>
      <c r="AA107">
        <v>28.76</v>
      </c>
      <c r="AB107">
        <v>31.68</v>
      </c>
      <c r="AC107" s="85">
        <v>29.13</v>
      </c>
      <c r="AD107">
        <v>28.81</v>
      </c>
      <c r="AE107">
        <v>29.76</v>
      </c>
      <c r="AF107">
        <v>27.48</v>
      </c>
      <c r="AG107">
        <v>29.44</v>
      </c>
      <c r="AH107">
        <v>28.08</v>
      </c>
      <c r="AI107">
        <v>28.07</v>
      </c>
      <c r="AJ107">
        <v>27.78</v>
      </c>
      <c r="AK107">
        <v>28.54</v>
      </c>
      <c r="AL107">
        <v>26.17</v>
      </c>
      <c r="AM107">
        <v>26.49</v>
      </c>
      <c r="AN107">
        <v>26.18</v>
      </c>
      <c r="AO107">
        <v>26.75</v>
      </c>
      <c r="AP107">
        <v>26.2</v>
      </c>
      <c r="AQ107">
        <v>27.61</v>
      </c>
      <c r="AR107">
        <v>30.45</v>
      </c>
      <c r="AS107">
        <v>28.52</v>
      </c>
      <c r="AT107">
        <v>29.65</v>
      </c>
      <c r="AU107">
        <v>25.94</v>
      </c>
      <c r="AV107">
        <v>29.62</v>
      </c>
      <c r="AW107">
        <v>28.81</v>
      </c>
    </row>
    <row r="108" spans="1:49" x14ac:dyDescent="0.25">
      <c r="A108" t="s">
        <v>124</v>
      </c>
      <c r="B108">
        <v>28.58</v>
      </c>
      <c r="C108">
        <v>30.15</v>
      </c>
      <c r="D108">
        <v>29.28</v>
      </c>
      <c r="E108">
        <v>29.82</v>
      </c>
      <c r="F108">
        <v>29.33</v>
      </c>
      <c r="G108">
        <v>30.92</v>
      </c>
      <c r="H108">
        <v>28.47</v>
      </c>
      <c r="I108">
        <v>29.2</v>
      </c>
      <c r="J108">
        <v>29.85</v>
      </c>
      <c r="K108">
        <v>31.44</v>
      </c>
      <c r="L108">
        <v>28.95</v>
      </c>
      <c r="M108">
        <v>29.35</v>
      </c>
      <c r="N108">
        <v>29.52</v>
      </c>
      <c r="O108">
        <v>31.33</v>
      </c>
      <c r="P108">
        <v>29.12</v>
      </c>
      <c r="Q108">
        <v>30.44</v>
      </c>
      <c r="R108">
        <v>31.46</v>
      </c>
      <c r="S108">
        <v>28.63</v>
      </c>
      <c r="T108">
        <v>28.95</v>
      </c>
      <c r="U108">
        <v>29.18</v>
      </c>
      <c r="V108" s="85">
        <v>29.54</v>
      </c>
      <c r="W108">
        <v>29.15</v>
      </c>
      <c r="X108">
        <v>30.36</v>
      </c>
      <c r="Y108">
        <v>29.11</v>
      </c>
      <c r="Z108">
        <v>27.97</v>
      </c>
      <c r="AA108">
        <v>28.99</v>
      </c>
      <c r="AB108">
        <v>31.54</v>
      </c>
      <c r="AC108" s="85">
        <v>29.93</v>
      </c>
      <c r="AD108">
        <v>29.17</v>
      </c>
      <c r="AE108">
        <v>29.8</v>
      </c>
      <c r="AF108">
        <v>28.64</v>
      </c>
      <c r="AG108">
        <v>29.92</v>
      </c>
      <c r="AH108">
        <v>28.64</v>
      </c>
      <c r="AI108">
        <v>28.58</v>
      </c>
      <c r="AJ108">
        <v>29.14</v>
      </c>
      <c r="AK108">
        <v>29.43</v>
      </c>
      <c r="AL108">
        <v>29.47</v>
      </c>
      <c r="AM108">
        <v>28.97</v>
      </c>
      <c r="AN108">
        <v>27.99</v>
      </c>
      <c r="AO108">
        <v>28.91</v>
      </c>
      <c r="AP108">
        <v>29.28</v>
      </c>
      <c r="AQ108">
        <v>29.22</v>
      </c>
      <c r="AR108">
        <v>29.94</v>
      </c>
      <c r="AS108">
        <v>28.49</v>
      </c>
      <c r="AT108">
        <v>28.46</v>
      </c>
      <c r="AU108">
        <v>28.57</v>
      </c>
      <c r="AV108">
        <v>29.6</v>
      </c>
      <c r="AW108">
        <v>28.29</v>
      </c>
    </row>
    <row r="109" spans="1:49" x14ac:dyDescent="0.25">
      <c r="A109" t="s">
        <v>126</v>
      </c>
      <c r="B109">
        <v>25.97</v>
      </c>
      <c r="C109">
        <v>26.88</v>
      </c>
      <c r="D109">
        <v>26.44</v>
      </c>
      <c r="E109">
        <v>26.45</v>
      </c>
      <c r="F109">
        <v>27.23</v>
      </c>
      <c r="G109">
        <v>27.71</v>
      </c>
      <c r="H109">
        <v>25.59</v>
      </c>
      <c r="I109">
        <v>27.67</v>
      </c>
      <c r="J109">
        <v>27.05</v>
      </c>
      <c r="K109">
        <v>28.17</v>
      </c>
      <c r="L109">
        <v>26.31</v>
      </c>
      <c r="M109">
        <v>26.47</v>
      </c>
      <c r="N109">
        <v>27.1</v>
      </c>
      <c r="O109">
        <v>28.49</v>
      </c>
      <c r="P109">
        <v>26.65</v>
      </c>
      <c r="Q109">
        <v>27.26</v>
      </c>
      <c r="R109">
        <v>28.46</v>
      </c>
      <c r="S109">
        <v>24.8</v>
      </c>
      <c r="T109">
        <v>26.32</v>
      </c>
      <c r="U109">
        <v>26.27</v>
      </c>
      <c r="V109" s="85">
        <v>25.96</v>
      </c>
      <c r="W109">
        <v>26.3</v>
      </c>
      <c r="X109">
        <v>28.3</v>
      </c>
      <c r="Y109">
        <v>25.62</v>
      </c>
      <c r="Z109">
        <v>24.38</v>
      </c>
      <c r="AA109">
        <v>25.88</v>
      </c>
      <c r="AB109">
        <v>28.66</v>
      </c>
      <c r="AC109" s="85">
        <v>27.33</v>
      </c>
      <c r="AD109">
        <v>26.84</v>
      </c>
      <c r="AE109">
        <v>26.85</v>
      </c>
      <c r="AF109">
        <v>26.19</v>
      </c>
      <c r="AG109">
        <v>27.27</v>
      </c>
      <c r="AH109">
        <v>25.24</v>
      </c>
      <c r="AI109">
        <v>25.63</v>
      </c>
      <c r="AJ109">
        <v>26.62</v>
      </c>
      <c r="AK109">
        <v>26.83</v>
      </c>
      <c r="AL109">
        <v>26.9</v>
      </c>
      <c r="AM109">
        <v>25.89</v>
      </c>
      <c r="AN109">
        <v>25.35</v>
      </c>
      <c r="AO109">
        <v>25.53</v>
      </c>
      <c r="AP109">
        <v>25.98</v>
      </c>
      <c r="AQ109">
        <v>25.9</v>
      </c>
      <c r="AR109">
        <v>27.93</v>
      </c>
      <c r="AS109">
        <v>25.99</v>
      </c>
      <c r="AT109">
        <v>25.67</v>
      </c>
      <c r="AU109">
        <v>25.49</v>
      </c>
      <c r="AV109">
        <v>25.88</v>
      </c>
      <c r="AW109">
        <v>25.6</v>
      </c>
    </row>
    <row r="110" spans="1:49" x14ac:dyDescent="0.25">
      <c r="A110" t="s">
        <v>128</v>
      </c>
      <c r="B110">
        <v>32.51</v>
      </c>
      <c r="C110">
        <v>32.47</v>
      </c>
      <c r="D110">
        <v>32.78</v>
      </c>
      <c r="E110">
        <v>32.61</v>
      </c>
      <c r="F110">
        <v>34.74</v>
      </c>
      <c r="G110">
        <v>33.46</v>
      </c>
      <c r="H110">
        <v>33.69</v>
      </c>
      <c r="I110">
        <v>33.450000000000003</v>
      </c>
      <c r="J110">
        <v>34.03</v>
      </c>
      <c r="K110">
        <v>34.979999999999997</v>
      </c>
      <c r="L110">
        <v>32.47</v>
      </c>
      <c r="M110">
        <v>33.14</v>
      </c>
      <c r="N110">
        <v>33.78</v>
      </c>
      <c r="P110">
        <v>33.880000000000003</v>
      </c>
      <c r="Q110">
        <v>34</v>
      </c>
      <c r="R110">
        <v>34.56</v>
      </c>
      <c r="S110">
        <v>33.520000000000003</v>
      </c>
      <c r="T110">
        <v>32.25</v>
      </c>
      <c r="U110">
        <v>33.619999999999997</v>
      </c>
      <c r="V110" s="85">
        <v>32.590000000000003</v>
      </c>
      <c r="W110">
        <v>33.21</v>
      </c>
      <c r="X110">
        <v>34.880000000000003</v>
      </c>
      <c r="Y110">
        <v>33.68</v>
      </c>
      <c r="Z110">
        <v>33.450000000000003</v>
      </c>
      <c r="AA110">
        <v>32.82</v>
      </c>
      <c r="AC110" s="85">
        <v>33.92</v>
      </c>
      <c r="AD110">
        <v>34.75</v>
      </c>
      <c r="AE110">
        <v>34.65</v>
      </c>
      <c r="AF110">
        <v>32.57</v>
      </c>
      <c r="AG110">
        <v>34.090000000000003</v>
      </c>
      <c r="AH110">
        <v>32.630000000000003</v>
      </c>
      <c r="AI110">
        <v>33.22</v>
      </c>
      <c r="AJ110">
        <v>32.630000000000003</v>
      </c>
      <c r="AK110">
        <v>33.44</v>
      </c>
      <c r="AL110">
        <v>31.68</v>
      </c>
      <c r="AM110">
        <v>32.89</v>
      </c>
      <c r="AN110">
        <v>31.55</v>
      </c>
      <c r="AO110">
        <v>31.55</v>
      </c>
      <c r="AP110">
        <v>32.33</v>
      </c>
      <c r="AQ110">
        <v>32.72</v>
      </c>
      <c r="AR110">
        <v>33.520000000000003</v>
      </c>
      <c r="AS110">
        <v>32.56</v>
      </c>
      <c r="AT110">
        <v>32.29</v>
      </c>
      <c r="AU110">
        <v>31.68</v>
      </c>
      <c r="AV110">
        <v>32.92</v>
      </c>
      <c r="AW110">
        <v>32.020000000000003</v>
      </c>
    </row>
    <row r="111" spans="1:49" x14ac:dyDescent="0.25">
      <c r="A111" t="s">
        <v>130</v>
      </c>
      <c r="B111">
        <v>24.68</v>
      </c>
      <c r="C111">
        <v>26.82</v>
      </c>
      <c r="D111">
        <v>25.31</v>
      </c>
      <c r="E111">
        <v>26.85</v>
      </c>
      <c r="F111">
        <v>26.22</v>
      </c>
      <c r="G111">
        <v>27.31</v>
      </c>
      <c r="H111">
        <v>24.81</v>
      </c>
      <c r="I111">
        <v>25.94</v>
      </c>
      <c r="J111">
        <v>26.14</v>
      </c>
      <c r="K111">
        <v>27.45</v>
      </c>
      <c r="L111">
        <v>25.43</v>
      </c>
      <c r="M111">
        <v>25.49</v>
      </c>
      <c r="N111">
        <v>25.63</v>
      </c>
      <c r="O111">
        <v>27.61</v>
      </c>
      <c r="P111">
        <v>25.18</v>
      </c>
      <c r="Q111">
        <v>27.27</v>
      </c>
      <c r="R111">
        <v>28.2</v>
      </c>
      <c r="S111">
        <v>26.11</v>
      </c>
      <c r="T111">
        <v>25.43</v>
      </c>
      <c r="U111">
        <v>25.46</v>
      </c>
      <c r="V111" s="85">
        <v>25.34</v>
      </c>
      <c r="W111">
        <v>25.73</v>
      </c>
      <c r="X111">
        <v>27.11</v>
      </c>
      <c r="Y111">
        <v>25.93</v>
      </c>
      <c r="Z111">
        <v>25.95</v>
      </c>
      <c r="AA111">
        <v>25.09</v>
      </c>
      <c r="AB111">
        <v>27.58</v>
      </c>
      <c r="AC111" s="85">
        <v>26.57</v>
      </c>
      <c r="AD111">
        <v>26.2</v>
      </c>
      <c r="AE111">
        <v>26.7</v>
      </c>
      <c r="AF111">
        <v>25.08</v>
      </c>
      <c r="AG111">
        <v>26.3</v>
      </c>
      <c r="AH111">
        <v>25.72</v>
      </c>
      <c r="AI111">
        <v>25.1</v>
      </c>
      <c r="AJ111">
        <v>24.99</v>
      </c>
      <c r="AK111">
        <v>25.47</v>
      </c>
      <c r="AL111">
        <v>25.34</v>
      </c>
      <c r="AM111">
        <v>25.26</v>
      </c>
      <c r="AN111">
        <v>24.13</v>
      </c>
      <c r="AO111">
        <v>25.27</v>
      </c>
      <c r="AP111">
        <v>25.7</v>
      </c>
      <c r="AQ111">
        <v>25.88</v>
      </c>
      <c r="AR111">
        <v>25.92</v>
      </c>
      <c r="AS111">
        <v>24.65</v>
      </c>
      <c r="AT111">
        <v>24.58</v>
      </c>
      <c r="AU111">
        <v>24.81</v>
      </c>
      <c r="AV111">
        <v>25.95</v>
      </c>
      <c r="AW111">
        <v>24.65</v>
      </c>
    </row>
    <row r="112" spans="1:49" x14ac:dyDescent="0.25">
      <c r="A112" t="s">
        <v>131</v>
      </c>
      <c r="B112">
        <v>28.01</v>
      </c>
      <c r="C112">
        <v>30.49</v>
      </c>
      <c r="D112">
        <v>29.84</v>
      </c>
      <c r="E112">
        <v>30.66</v>
      </c>
      <c r="F112">
        <v>29.79</v>
      </c>
      <c r="G112">
        <v>32.32</v>
      </c>
      <c r="H112">
        <v>28.58</v>
      </c>
      <c r="I112">
        <v>29.76</v>
      </c>
      <c r="J112">
        <v>30.65</v>
      </c>
      <c r="K112">
        <v>31.24</v>
      </c>
      <c r="L112">
        <v>29.51</v>
      </c>
      <c r="M112">
        <v>29.46</v>
      </c>
      <c r="N112">
        <v>29.09</v>
      </c>
      <c r="O112">
        <v>31.89</v>
      </c>
      <c r="P112">
        <v>29.22</v>
      </c>
      <c r="Q112">
        <v>31.98</v>
      </c>
      <c r="R112">
        <v>32.79</v>
      </c>
      <c r="S112">
        <v>29.95</v>
      </c>
      <c r="T112">
        <v>29</v>
      </c>
      <c r="U112">
        <v>29.22</v>
      </c>
      <c r="V112" s="85">
        <v>29.13</v>
      </c>
      <c r="W112">
        <v>29.54</v>
      </c>
      <c r="X112">
        <v>30.76</v>
      </c>
      <c r="Y112">
        <v>29.67</v>
      </c>
      <c r="Z112">
        <v>29.51</v>
      </c>
      <c r="AA112">
        <v>28.89</v>
      </c>
      <c r="AB112">
        <v>31.5</v>
      </c>
      <c r="AC112" s="85">
        <v>30.63</v>
      </c>
      <c r="AD112">
        <v>30.17</v>
      </c>
      <c r="AE112">
        <v>30.61</v>
      </c>
      <c r="AF112">
        <v>29.01</v>
      </c>
      <c r="AG112">
        <v>30.48</v>
      </c>
      <c r="AH112">
        <v>30.19</v>
      </c>
      <c r="AI112">
        <v>28.81</v>
      </c>
      <c r="AJ112">
        <v>29.09</v>
      </c>
      <c r="AK112">
        <v>29.32</v>
      </c>
      <c r="AL112">
        <v>29.63</v>
      </c>
      <c r="AM112">
        <v>29.58</v>
      </c>
      <c r="AN112">
        <v>28.18</v>
      </c>
      <c r="AO112">
        <v>29.66</v>
      </c>
      <c r="AP112">
        <v>30.19</v>
      </c>
      <c r="AQ112">
        <v>29.83</v>
      </c>
      <c r="AR112">
        <v>29.29</v>
      </c>
      <c r="AS112">
        <v>28.2</v>
      </c>
      <c r="AT112">
        <v>28.31</v>
      </c>
      <c r="AU112">
        <v>29.21</v>
      </c>
      <c r="AV112">
        <v>29.9</v>
      </c>
      <c r="AW112">
        <v>29.17</v>
      </c>
    </row>
    <row r="113" spans="1:49" x14ac:dyDescent="0.25">
      <c r="A113" t="s">
        <v>132</v>
      </c>
      <c r="B113">
        <v>30.35</v>
      </c>
      <c r="C113">
        <v>31</v>
      </c>
      <c r="D113">
        <v>30.27</v>
      </c>
      <c r="E113">
        <v>31.24</v>
      </c>
      <c r="F113">
        <v>31.74</v>
      </c>
      <c r="G113">
        <v>32.54</v>
      </c>
      <c r="H113">
        <v>30.9</v>
      </c>
      <c r="I113">
        <v>32.03</v>
      </c>
      <c r="J113">
        <v>31.68</v>
      </c>
      <c r="K113">
        <v>32.82</v>
      </c>
      <c r="L113">
        <v>30.04</v>
      </c>
      <c r="M113">
        <v>30.51</v>
      </c>
      <c r="N113">
        <v>31.81</v>
      </c>
      <c r="O113">
        <v>32.65</v>
      </c>
      <c r="P113">
        <v>30.33</v>
      </c>
      <c r="Q113">
        <v>31.59</v>
      </c>
      <c r="R113">
        <v>32.64</v>
      </c>
      <c r="S113">
        <v>29.89</v>
      </c>
      <c r="T113">
        <v>31.33</v>
      </c>
      <c r="U113">
        <v>31.22</v>
      </c>
      <c r="V113" s="85">
        <v>30.67</v>
      </c>
      <c r="W113">
        <v>30.99</v>
      </c>
      <c r="X113">
        <v>32.21</v>
      </c>
      <c r="Y113">
        <v>30.68</v>
      </c>
      <c r="Z113">
        <v>29.51</v>
      </c>
      <c r="AA113">
        <v>30.06</v>
      </c>
      <c r="AB113">
        <v>33</v>
      </c>
      <c r="AC113" s="85">
        <v>31.6</v>
      </c>
      <c r="AD113">
        <v>30.9</v>
      </c>
      <c r="AE113">
        <v>31.59</v>
      </c>
      <c r="AF113">
        <v>30.18</v>
      </c>
      <c r="AG113">
        <v>31.69</v>
      </c>
      <c r="AH113">
        <v>29.75</v>
      </c>
      <c r="AI113">
        <v>29.98</v>
      </c>
      <c r="AJ113">
        <v>30.46</v>
      </c>
      <c r="AK113">
        <v>30.59</v>
      </c>
      <c r="AL113">
        <v>29.42</v>
      </c>
      <c r="AM113">
        <v>29.74</v>
      </c>
      <c r="AN113">
        <v>29.17</v>
      </c>
      <c r="AO113">
        <v>29.88</v>
      </c>
      <c r="AP113">
        <v>29.45</v>
      </c>
      <c r="AQ113">
        <v>30.22</v>
      </c>
      <c r="AR113">
        <v>32.590000000000003</v>
      </c>
      <c r="AS113">
        <v>30.81</v>
      </c>
      <c r="AT113">
        <v>30.98</v>
      </c>
      <c r="AU113">
        <v>29.47</v>
      </c>
      <c r="AV113">
        <v>30.65</v>
      </c>
      <c r="AW113">
        <v>29.96</v>
      </c>
    </row>
    <row r="114" spans="1:49" x14ac:dyDescent="0.25">
      <c r="A114" t="s">
        <v>133</v>
      </c>
      <c r="B114">
        <v>30.33</v>
      </c>
      <c r="C114">
        <v>33.200000000000003</v>
      </c>
      <c r="D114">
        <v>31.94</v>
      </c>
      <c r="E114">
        <v>33.46</v>
      </c>
      <c r="F114">
        <v>32.36</v>
      </c>
      <c r="G114">
        <v>34.54</v>
      </c>
      <c r="H114">
        <v>28.72</v>
      </c>
      <c r="I114">
        <v>30.16</v>
      </c>
      <c r="J114">
        <v>30.48</v>
      </c>
      <c r="K114">
        <v>30.9</v>
      </c>
      <c r="L114">
        <v>29.13</v>
      </c>
      <c r="M114">
        <v>29.18</v>
      </c>
      <c r="N114">
        <v>29.9</v>
      </c>
      <c r="O114">
        <v>31.89</v>
      </c>
      <c r="P114">
        <v>29.3</v>
      </c>
      <c r="Q114">
        <v>32.35</v>
      </c>
      <c r="R114">
        <v>32.18</v>
      </c>
      <c r="S114">
        <v>31.28</v>
      </c>
      <c r="T114">
        <v>29.84</v>
      </c>
      <c r="U114">
        <v>29.54</v>
      </c>
      <c r="V114" s="85">
        <v>29.67</v>
      </c>
      <c r="W114">
        <v>29.31</v>
      </c>
      <c r="X114">
        <v>30.35</v>
      </c>
      <c r="Y114">
        <v>29.48</v>
      </c>
      <c r="Z114">
        <v>29.19</v>
      </c>
      <c r="AA114">
        <v>28.37</v>
      </c>
      <c r="AB114">
        <v>30.53</v>
      </c>
      <c r="AC114" s="85">
        <v>29.64</v>
      </c>
      <c r="AD114">
        <v>29.45</v>
      </c>
      <c r="AE114">
        <v>29.96</v>
      </c>
      <c r="AF114">
        <v>29.03</v>
      </c>
      <c r="AG114">
        <v>30.3</v>
      </c>
      <c r="AH114">
        <v>30.54</v>
      </c>
      <c r="AI114">
        <v>29.71</v>
      </c>
      <c r="AJ114">
        <v>29.83</v>
      </c>
      <c r="AK114">
        <v>29.87</v>
      </c>
      <c r="AL114">
        <v>30.04</v>
      </c>
      <c r="AM114">
        <v>29.73</v>
      </c>
      <c r="AN114">
        <v>28.52</v>
      </c>
      <c r="AO114">
        <v>29.76</v>
      </c>
      <c r="AP114">
        <v>29.89</v>
      </c>
      <c r="AQ114">
        <v>30.26</v>
      </c>
      <c r="AR114">
        <v>30.19</v>
      </c>
      <c r="AS114">
        <v>28.84</v>
      </c>
      <c r="AT114">
        <v>29.35</v>
      </c>
      <c r="AU114">
        <v>29.86</v>
      </c>
      <c r="AV114">
        <v>30.21</v>
      </c>
      <c r="AW114">
        <v>29.5</v>
      </c>
    </row>
    <row r="115" spans="1:49" x14ac:dyDescent="0.25">
      <c r="A115" t="s">
        <v>134</v>
      </c>
      <c r="B115">
        <v>26.83</v>
      </c>
      <c r="C115">
        <v>28.19</v>
      </c>
      <c r="D115">
        <v>27.2</v>
      </c>
      <c r="E115">
        <v>27.83</v>
      </c>
      <c r="F115">
        <v>27.59</v>
      </c>
      <c r="G115">
        <v>29.07</v>
      </c>
      <c r="H115">
        <v>26.23</v>
      </c>
      <c r="I115">
        <v>27.42</v>
      </c>
      <c r="J115">
        <v>27.9</v>
      </c>
      <c r="K115">
        <v>29.1</v>
      </c>
      <c r="L115">
        <v>26.91</v>
      </c>
      <c r="M115">
        <v>27.22</v>
      </c>
      <c r="N115">
        <v>27.92</v>
      </c>
      <c r="O115">
        <v>29.56</v>
      </c>
      <c r="P115">
        <v>27.42</v>
      </c>
      <c r="Q115">
        <v>28.32</v>
      </c>
      <c r="R115">
        <v>29.17</v>
      </c>
      <c r="S115">
        <v>26.56</v>
      </c>
      <c r="T115">
        <v>27.24</v>
      </c>
      <c r="U115">
        <v>27.3</v>
      </c>
      <c r="V115" s="85">
        <v>27.48</v>
      </c>
      <c r="W115">
        <v>27.59</v>
      </c>
      <c r="X115">
        <v>28.55</v>
      </c>
      <c r="Y115">
        <v>26.91</v>
      </c>
      <c r="Z115">
        <v>26.14</v>
      </c>
      <c r="AA115">
        <v>26.87</v>
      </c>
      <c r="AB115">
        <v>29.48</v>
      </c>
      <c r="AC115" s="85">
        <v>28.19</v>
      </c>
      <c r="AD115">
        <v>27.54</v>
      </c>
      <c r="AE115">
        <v>28.09</v>
      </c>
      <c r="AF115">
        <v>27.05</v>
      </c>
      <c r="AG115">
        <v>28.01</v>
      </c>
      <c r="AH115">
        <v>26.91</v>
      </c>
      <c r="AI115">
        <v>26.84</v>
      </c>
      <c r="AJ115">
        <v>27.64</v>
      </c>
      <c r="AK115">
        <v>27.92</v>
      </c>
      <c r="AL115">
        <v>27.24</v>
      </c>
      <c r="AM115">
        <v>26.99</v>
      </c>
      <c r="AN115">
        <v>25.96</v>
      </c>
      <c r="AO115">
        <v>26.79</v>
      </c>
      <c r="AP115">
        <v>27.17</v>
      </c>
      <c r="AQ115">
        <v>27.13</v>
      </c>
      <c r="AR115">
        <v>27.75</v>
      </c>
      <c r="AS115">
        <v>26.74</v>
      </c>
      <c r="AT115">
        <v>26.21</v>
      </c>
      <c r="AU115">
        <v>26.32</v>
      </c>
      <c r="AV115">
        <v>27.26</v>
      </c>
      <c r="AW115">
        <v>26.49</v>
      </c>
    </row>
    <row r="116" spans="1:49" x14ac:dyDescent="0.25">
      <c r="A116" t="s">
        <v>135</v>
      </c>
      <c r="B116">
        <v>30.58</v>
      </c>
      <c r="C116">
        <v>32.700000000000003</v>
      </c>
      <c r="D116">
        <v>31.65</v>
      </c>
      <c r="E116">
        <v>32.1</v>
      </c>
      <c r="F116">
        <v>31.87</v>
      </c>
      <c r="G116">
        <v>33.340000000000003</v>
      </c>
      <c r="H116">
        <v>30.02</v>
      </c>
      <c r="I116">
        <v>31.77</v>
      </c>
      <c r="J116">
        <v>31.87</v>
      </c>
      <c r="K116">
        <v>34.81</v>
      </c>
      <c r="L116">
        <v>31.2</v>
      </c>
      <c r="M116">
        <v>31.18</v>
      </c>
      <c r="N116">
        <v>31.73</v>
      </c>
      <c r="O116">
        <v>33.03</v>
      </c>
      <c r="P116">
        <v>31.59</v>
      </c>
      <c r="Q116">
        <v>33.6</v>
      </c>
      <c r="R116">
        <v>33.79</v>
      </c>
      <c r="S116">
        <v>31.49</v>
      </c>
      <c r="T116">
        <v>31.5</v>
      </c>
      <c r="U116">
        <v>31.07</v>
      </c>
      <c r="V116" s="85">
        <v>30.88</v>
      </c>
      <c r="W116">
        <v>31.73</v>
      </c>
      <c r="X116">
        <v>33.46</v>
      </c>
      <c r="Y116">
        <v>31.49</v>
      </c>
      <c r="Z116">
        <v>31.24</v>
      </c>
      <c r="AA116">
        <v>31.58</v>
      </c>
      <c r="AB116">
        <v>34.1</v>
      </c>
      <c r="AC116" s="85">
        <v>32.89</v>
      </c>
      <c r="AD116">
        <v>32.01</v>
      </c>
      <c r="AE116">
        <v>33.78</v>
      </c>
      <c r="AF116">
        <v>30.89</v>
      </c>
      <c r="AG116">
        <v>32.64</v>
      </c>
      <c r="AH116">
        <v>31.69</v>
      </c>
      <c r="AI116">
        <v>30.83</v>
      </c>
      <c r="AJ116">
        <v>31.01</v>
      </c>
      <c r="AK116">
        <v>31.45</v>
      </c>
      <c r="AL116">
        <v>31.23</v>
      </c>
      <c r="AM116">
        <v>31.06</v>
      </c>
      <c r="AN116">
        <v>30.26</v>
      </c>
      <c r="AO116">
        <v>31.64</v>
      </c>
      <c r="AP116">
        <v>32.04</v>
      </c>
      <c r="AQ116">
        <v>32.04</v>
      </c>
      <c r="AR116">
        <v>31.74</v>
      </c>
      <c r="AS116">
        <v>30.68</v>
      </c>
      <c r="AT116">
        <v>30.89</v>
      </c>
      <c r="AU116">
        <v>30.6</v>
      </c>
      <c r="AV116">
        <v>31.7</v>
      </c>
      <c r="AW116">
        <v>30.95</v>
      </c>
    </row>
    <row r="117" spans="1:49" x14ac:dyDescent="0.25">
      <c r="A117" t="s">
        <v>136</v>
      </c>
      <c r="B117">
        <v>29.9</v>
      </c>
      <c r="C117">
        <v>32.36</v>
      </c>
      <c r="D117">
        <v>31</v>
      </c>
      <c r="E117">
        <v>32.799999999999997</v>
      </c>
      <c r="F117">
        <v>31.28</v>
      </c>
      <c r="G117">
        <v>32.799999999999997</v>
      </c>
      <c r="H117">
        <v>30.29</v>
      </c>
      <c r="I117">
        <v>31.24</v>
      </c>
      <c r="J117">
        <v>31.64</v>
      </c>
      <c r="K117">
        <v>32.78</v>
      </c>
      <c r="L117">
        <v>30.55</v>
      </c>
      <c r="M117">
        <v>30.91</v>
      </c>
      <c r="N117">
        <v>31.18</v>
      </c>
      <c r="O117">
        <v>32.799999999999997</v>
      </c>
      <c r="P117">
        <v>30.9</v>
      </c>
      <c r="Q117">
        <v>33.15</v>
      </c>
      <c r="R117">
        <v>33.85</v>
      </c>
      <c r="S117">
        <v>31.2</v>
      </c>
      <c r="T117">
        <v>30.7</v>
      </c>
      <c r="U117">
        <v>30.66</v>
      </c>
      <c r="V117" s="85">
        <v>30.6</v>
      </c>
      <c r="W117">
        <v>30.88</v>
      </c>
      <c r="X117">
        <v>32.46</v>
      </c>
      <c r="Y117">
        <v>30.77</v>
      </c>
      <c r="Z117">
        <v>31.58</v>
      </c>
      <c r="AA117">
        <v>30.45</v>
      </c>
      <c r="AB117">
        <v>32.950000000000003</v>
      </c>
      <c r="AC117" s="85">
        <v>32.020000000000003</v>
      </c>
      <c r="AD117">
        <v>31</v>
      </c>
      <c r="AE117">
        <v>32.049999999999997</v>
      </c>
      <c r="AF117">
        <v>30.08</v>
      </c>
      <c r="AG117">
        <v>30.95</v>
      </c>
      <c r="AH117">
        <v>31.12</v>
      </c>
      <c r="AI117">
        <v>30.43</v>
      </c>
      <c r="AJ117">
        <v>30.27</v>
      </c>
      <c r="AK117">
        <v>31.06</v>
      </c>
      <c r="AL117">
        <v>31.02</v>
      </c>
      <c r="AM117">
        <v>30.73</v>
      </c>
      <c r="AN117">
        <v>29.62</v>
      </c>
      <c r="AO117">
        <v>30.97</v>
      </c>
      <c r="AP117">
        <v>30.81</v>
      </c>
      <c r="AQ117">
        <v>31.08</v>
      </c>
      <c r="AR117">
        <v>31.07</v>
      </c>
      <c r="AS117">
        <v>29.66</v>
      </c>
      <c r="AT117">
        <v>30.49</v>
      </c>
      <c r="AU117">
        <v>31.13</v>
      </c>
      <c r="AV117">
        <v>31.88</v>
      </c>
      <c r="AW117">
        <v>30.74</v>
      </c>
    </row>
    <row r="118" spans="1:49" x14ac:dyDescent="0.25">
      <c r="A118" t="s">
        <v>138</v>
      </c>
      <c r="C118">
        <v>24.8</v>
      </c>
      <c r="D118">
        <v>23.46</v>
      </c>
      <c r="E118">
        <v>24.88</v>
      </c>
      <c r="F118">
        <v>24.19</v>
      </c>
      <c r="G118">
        <v>25.47</v>
      </c>
      <c r="H118">
        <v>22.8</v>
      </c>
      <c r="I118">
        <v>24.03</v>
      </c>
      <c r="J118">
        <v>24.27</v>
      </c>
      <c r="K118">
        <v>24.99</v>
      </c>
      <c r="L118">
        <v>22.99</v>
      </c>
      <c r="M118">
        <v>23.04</v>
      </c>
      <c r="N118">
        <v>23.44</v>
      </c>
      <c r="O118">
        <v>25.44</v>
      </c>
      <c r="P118">
        <v>22.98</v>
      </c>
      <c r="Q118">
        <v>25.68</v>
      </c>
      <c r="R118">
        <v>26</v>
      </c>
      <c r="S118">
        <v>24.19</v>
      </c>
      <c r="T118">
        <v>23.22</v>
      </c>
      <c r="U118">
        <v>23.05</v>
      </c>
      <c r="V118" s="85">
        <v>23.06</v>
      </c>
      <c r="W118">
        <v>23.77</v>
      </c>
      <c r="X118">
        <v>25.1</v>
      </c>
      <c r="Y118">
        <v>23.88</v>
      </c>
      <c r="Z118">
        <v>23.79</v>
      </c>
      <c r="AA118">
        <v>22.88</v>
      </c>
      <c r="AB118">
        <v>25.43</v>
      </c>
      <c r="AC118" s="85">
        <v>24.43</v>
      </c>
      <c r="AD118">
        <v>24.08</v>
      </c>
      <c r="AE118">
        <v>24.53</v>
      </c>
      <c r="AF118">
        <v>23.06</v>
      </c>
      <c r="AG118">
        <v>24.3</v>
      </c>
      <c r="AH118">
        <v>24.13</v>
      </c>
      <c r="AI118">
        <v>23.18</v>
      </c>
      <c r="AJ118">
        <v>23.06</v>
      </c>
      <c r="AK118">
        <v>23.67</v>
      </c>
      <c r="AL118">
        <v>23.3</v>
      </c>
      <c r="AM118">
        <v>23.57</v>
      </c>
      <c r="AN118">
        <v>22.22</v>
      </c>
      <c r="AO118">
        <v>23.46</v>
      </c>
      <c r="AP118">
        <v>23.81</v>
      </c>
      <c r="AQ118">
        <v>24.08</v>
      </c>
      <c r="AR118">
        <v>23.9</v>
      </c>
      <c r="AS118">
        <v>22.55</v>
      </c>
      <c r="AT118">
        <v>22.7</v>
      </c>
      <c r="AU118">
        <v>23.25</v>
      </c>
      <c r="AV118">
        <v>24.09</v>
      </c>
      <c r="AW118">
        <v>22.91</v>
      </c>
    </row>
    <row r="119" spans="1:49" x14ac:dyDescent="0.25">
      <c r="A119" t="s">
        <v>139</v>
      </c>
      <c r="C119">
        <v>33.130000000000003</v>
      </c>
      <c r="D119">
        <v>31.78</v>
      </c>
      <c r="F119">
        <v>32.619999999999997</v>
      </c>
      <c r="G119">
        <v>34.770000000000003</v>
      </c>
      <c r="H119">
        <v>28.76</v>
      </c>
      <c r="I119">
        <v>30.24</v>
      </c>
      <c r="J119">
        <v>30.54</v>
      </c>
      <c r="K119">
        <v>30.8</v>
      </c>
      <c r="L119">
        <v>29.13</v>
      </c>
      <c r="M119">
        <v>29.52</v>
      </c>
      <c r="N119">
        <v>29.84</v>
      </c>
      <c r="O119">
        <v>31.57</v>
      </c>
      <c r="P119">
        <v>29.53</v>
      </c>
      <c r="Q119">
        <v>32.590000000000003</v>
      </c>
      <c r="R119">
        <v>33.04</v>
      </c>
      <c r="S119">
        <v>30.77</v>
      </c>
      <c r="T119">
        <v>29.89</v>
      </c>
      <c r="U119">
        <v>29.63</v>
      </c>
      <c r="V119" s="85">
        <v>29.76</v>
      </c>
      <c r="W119">
        <v>29.64</v>
      </c>
      <c r="X119">
        <v>30.65</v>
      </c>
      <c r="Y119">
        <v>29.71</v>
      </c>
      <c r="Z119">
        <v>29.42</v>
      </c>
      <c r="AA119">
        <v>28.73</v>
      </c>
      <c r="AB119">
        <v>30.67</v>
      </c>
      <c r="AC119" s="85">
        <v>29.8</v>
      </c>
      <c r="AD119">
        <v>29.51</v>
      </c>
      <c r="AE119">
        <v>30.25</v>
      </c>
      <c r="AF119">
        <v>29.43</v>
      </c>
      <c r="AG119">
        <v>30.42</v>
      </c>
      <c r="AH119">
        <v>30.96</v>
      </c>
      <c r="AI119">
        <v>29.9</v>
      </c>
      <c r="AJ119">
        <v>30.27</v>
      </c>
      <c r="AK119">
        <v>29.97</v>
      </c>
      <c r="AL119">
        <v>30</v>
      </c>
      <c r="AM119">
        <v>30.22</v>
      </c>
      <c r="AN119">
        <v>28.7</v>
      </c>
      <c r="AO119">
        <v>29.84</v>
      </c>
      <c r="AP119">
        <v>30.43</v>
      </c>
      <c r="AQ119">
        <v>30.51</v>
      </c>
      <c r="AR119">
        <v>30.66</v>
      </c>
      <c r="AS119">
        <v>29.02</v>
      </c>
      <c r="AT119">
        <v>29.64</v>
      </c>
      <c r="AU119">
        <v>29.66</v>
      </c>
      <c r="AV119">
        <v>30.26</v>
      </c>
      <c r="AW119">
        <v>29.44</v>
      </c>
    </row>
    <row r="120" spans="1:49" x14ac:dyDescent="0.25">
      <c r="A120" t="s">
        <v>140</v>
      </c>
      <c r="C120">
        <v>27.59</v>
      </c>
      <c r="D120">
        <v>26.71</v>
      </c>
      <c r="E120">
        <v>27.92</v>
      </c>
      <c r="F120">
        <v>27.11</v>
      </c>
      <c r="G120">
        <v>28.65</v>
      </c>
      <c r="H120">
        <v>25.63</v>
      </c>
      <c r="I120">
        <v>27.59</v>
      </c>
      <c r="J120">
        <v>27.68</v>
      </c>
      <c r="K120">
        <v>28.62</v>
      </c>
      <c r="L120">
        <v>26.54</v>
      </c>
      <c r="M120">
        <v>26.62</v>
      </c>
      <c r="N120">
        <v>26.31</v>
      </c>
      <c r="O120">
        <v>28.71</v>
      </c>
      <c r="P120">
        <v>26.5</v>
      </c>
      <c r="Q120">
        <v>28.61</v>
      </c>
      <c r="R120">
        <v>29.24</v>
      </c>
      <c r="S120">
        <v>26.44</v>
      </c>
      <c r="T120">
        <v>26.16</v>
      </c>
      <c r="U120">
        <v>26.13</v>
      </c>
      <c r="V120" s="85">
        <v>26.31</v>
      </c>
      <c r="W120">
        <v>26.61</v>
      </c>
      <c r="X120">
        <v>28.07</v>
      </c>
      <c r="Y120">
        <v>26.62</v>
      </c>
      <c r="Z120">
        <v>25.87</v>
      </c>
      <c r="AA120">
        <v>25.96</v>
      </c>
      <c r="AB120">
        <v>28.43</v>
      </c>
      <c r="AC120" s="85">
        <v>27.83</v>
      </c>
      <c r="AD120">
        <v>27.28</v>
      </c>
      <c r="AE120">
        <v>27.49</v>
      </c>
      <c r="AF120">
        <v>26.15</v>
      </c>
      <c r="AG120">
        <v>27.51</v>
      </c>
      <c r="AH120">
        <v>26.77</v>
      </c>
      <c r="AI120">
        <v>25.68</v>
      </c>
      <c r="AJ120">
        <v>26.04</v>
      </c>
      <c r="AK120">
        <v>26.43</v>
      </c>
      <c r="AL120">
        <v>26.75</v>
      </c>
      <c r="AM120">
        <v>26.44</v>
      </c>
      <c r="AN120">
        <v>25.46</v>
      </c>
      <c r="AO120">
        <v>26.13</v>
      </c>
      <c r="AP120">
        <v>26.81</v>
      </c>
      <c r="AQ120">
        <v>26.49</v>
      </c>
      <c r="AR120">
        <v>26.8</v>
      </c>
      <c r="AS120">
        <v>25.45</v>
      </c>
      <c r="AT120">
        <v>25.54</v>
      </c>
      <c r="AU120">
        <v>26.27</v>
      </c>
      <c r="AV120">
        <v>26.71</v>
      </c>
      <c r="AW120">
        <v>26.59</v>
      </c>
    </row>
    <row r="121" spans="1:49" x14ac:dyDescent="0.25">
      <c r="A121" t="s">
        <v>142</v>
      </c>
      <c r="B121">
        <v>29.79</v>
      </c>
      <c r="C121">
        <v>32.299999999999997</v>
      </c>
      <c r="D121">
        <v>30.74</v>
      </c>
      <c r="E121">
        <v>32.450000000000003</v>
      </c>
      <c r="F121">
        <v>31.29</v>
      </c>
      <c r="G121">
        <v>32.82</v>
      </c>
      <c r="H121">
        <v>30.18</v>
      </c>
      <c r="I121">
        <v>31.3</v>
      </c>
      <c r="J121">
        <v>32.18</v>
      </c>
      <c r="K121">
        <v>32.97</v>
      </c>
      <c r="L121">
        <v>31.03</v>
      </c>
      <c r="M121">
        <v>30.74</v>
      </c>
      <c r="N121">
        <v>30.89</v>
      </c>
      <c r="O121">
        <v>33.21</v>
      </c>
      <c r="P121">
        <v>30.57</v>
      </c>
      <c r="Q121">
        <v>32.950000000000003</v>
      </c>
      <c r="R121">
        <v>33.619999999999997</v>
      </c>
      <c r="S121">
        <v>31.06</v>
      </c>
      <c r="T121">
        <v>30.65</v>
      </c>
      <c r="U121">
        <v>30.43</v>
      </c>
      <c r="V121" s="85">
        <v>30.61</v>
      </c>
      <c r="W121">
        <v>30.67</v>
      </c>
      <c r="X121">
        <v>32.799999999999997</v>
      </c>
      <c r="Y121">
        <v>31.28</v>
      </c>
      <c r="Z121">
        <v>30.8</v>
      </c>
      <c r="AA121">
        <v>30.47</v>
      </c>
      <c r="AB121">
        <v>33.1</v>
      </c>
      <c r="AC121" s="85">
        <v>32.08</v>
      </c>
      <c r="AD121">
        <v>31.67</v>
      </c>
      <c r="AE121">
        <v>31.56</v>
      </c>
      <c r="AF121">
        <v>30.76</v>
      </c>
      <c r="AG121">
        <v>31.94</v>
      </c>
      <c r="AH121">
        <v>30.94</v>
      </c>
      <c r="AI121">
        <v>30.18</v>
      </c>
      <c r="AJ121">
        <v>30.23</v>
      </c>
      <c r="AK121">
        <v>30.3</v>
      </c>
      <c r="AL121">
        <v>31</v>
      </c>
      <c r="AM121">
        <v>30.73</v>
      </c>
      <c r="AN121">
        <v>29.97</v>
      </c>
      <c r="AO121">
        <v>30.49</v>
      </c>
      <c r="AP121">
        <v>31.11</v>
      </c>
      <c r="AQ121">
        <v>31.16</v>
      </c>
      <c r="AR121">
        <v>31.49</v>
      </c>
      <c r="AS121">
        <v>29.88</v>
      </c>
      <c r="AT121">
        <v>30.06</v>
      </c>
      <c r="AU121">
        <v>30.47</v>
      </c>
      <c r="AV121">
        <v>31.25</v>
      </c>
      <c r="AW121">
        <v>30.71</v>
      </c>
    </row>
    <row r="122" spans="1:49" x14ac:dyDescent="0.25">
      <c r="A122" t="s">
        <v>143</v>
      </c>
      <c r="B122">
        <v>31.3</v>
      </c>
      <c r="C122">
        <v>32.71</v>
      </c>
      <c r="D122">
        <v>31.71</v>
      </c>
      <c r="E122">
        <v>32.86</v>
      </c>
      <c r="F122">
        <v>33.200000000000003</v>
      </c>
      <c r="G122">
        <v>33.53</v>
      </c>
      <c r="H122">
        <v>31.96</v>
      </c>
      <c r="I122">
        <v>32.97</v>
      </c>
      <c r="J122">
        <v>33.229999999999997</v>
      </c>
      <c r="K122">
        <v>34.130000000000003</v>
      </c>
      <c r="L122">
        <v>32.340000000000003</v>
      </c>
      <c r="M122">
        <v>32.26</v>
      </c>
      <c r="N122">
        <v>33.28</v>
      </c>
      <c r="O122">
        <v>34.58</v>
      </c>
      <c r="P122">
        <v>31.94</v>
      </c>
      <c r="Q122">
        <v>32.54</v>
      </c>
      <c r="R122">
        <v>33.93</v>
      </c>
      <c r="S122">
        <v>31.43</v>
      </c>
      <c r="T122">
        <v>31.94</v>
      </c>
      <c r="U122">
        <v>31.87</v>
      </c>
      <c r="V122" s="85">
        <v>31.45</v>
      </c>
      <c r="W122">
        <v>32.92</v>
      </c>
      <c r="X122">
        <v>33.729999999999997</v>
      </c>
      <c r="Y122">
        <v>33.43</v>
      </c>
      <c r="Z122">
        <v>31.27</v>
      </c>
      <c r="AA122">
        <v>31.55</v>
      </c>
      <c r="AB122">
        <v>34.11</v>
      </c>
      <c r="AC122" s="85">
        <v>33.04</v>
      </c>
      <c r="AD122">
        <v>32.89</v>
      </c>
      <c r="AE122">
        <v>33.51</v>
      </c>
      <c r="AF122">
        <v>31.64</v>
      </c>
      <c r="AG122">
        <v>33.770000000000003</v>
      </c>
      <c r="AH122">
        <v>31.93</v>
      </c>
      <c r="AI122">
        <v>31.33</v>
      </c>
      <c r="AJ122">
        <v>31.32</v>
      </c>
      <c r="AK122">
        <v>31.87</v>
      </c>
      <c r="AL122">
        <v>32.56</v>
      </c>
      <c r="AM122">
        <v>31.87</v>
      </c>
      <c r="AN122">
        <v>31.11</v>
      </c>
      <c r="AO122">
        <v>30.81</v>
      </c>
      <c r="AP122">
        <v>30.89</v>
      </c>
      <c r="AQ122">
        <v>30.64</v>
      </c>
      <c r="AR122">
        <v>33.57</v>
      </c>
      <c r="AS122">
        <v>32.619999999999997</v>
      </c>
      <c r="AT122">
        <v>30.87</v>
      </c>
      <c r="AU122">
        <v>31.45</v>
      </c>
      <c r="AV122">
        <v>31.84</v>
      </c>
      <c r="AW122">
        <v>31.79</v>
      </c>
    </row>
    <row r="123" spans="1:49" x14ac:dyDescent="0.25">
      <c r="A123" t="s">
        <v>144</v>
      </c>
      <c r="B123">
        <v>22.63</v>
      </c>
      <c r="C123">
        <v>25.47</v>
      </c>
      <c r="D123">
        <v>24.05</v>
      </c>
      <c r="E123">
        <v>25.57</v>
      </c>
      <c r="F123">
        <v>24.97</v>
      </c>
      <c r="G123">
        <v>26.1</v>
      </c>
      <c r="H123">
        <v>22.87</v>
      </c>
      <c r="I123">
        <v>25.61</v>
      </c>
      <c r="J123">
        <v>24.9</v>
      </c>
      <c r="K123">
        <v>25.99</v>
      </c>
      <c r="L123">
        <v>23.98</v>
      </c>
      <c r="M123">
        <v>24.08</v>
      </c>
      <c r="N123">
        <v>23.92</v>
      </c>
      <c r="O123">
        <v>26.44</v>
      </c>
      <c r="P123">
        <v>24.27</v>
      </c>
      <c r="Q123">
        <v>25.89</v>
      </c>
      <c r="R123">
        <v>26.9</v>
      </c>
      <c r="S123">
        <v>24.64</v>
      </c>
      <c r="T123">
        <v>23.72</v>
      </c>
      <c r="U123">
        <v>23.85</v>
      </c>
      <c r="V123" s="85">
        <v>23.78</v>
      </c>
      <c r="W123">
        <v>24.33</v>
      </c>
      <c r="X123">
        <v>26.34</v>
      </c>
      <c r="Y123">
        <v>24.61</v>
      </c>
      <c r="Z123">
        <v>24.59</v>
      </c>
      <c r="AA123">
        <v>23.78</v>
      </c>
      <c r="AB123">
        <v>26.04</v>
      </c>
      <c r="AC123" s="85">
        <v>25.22</v>
      </c>
      <c r="AD123">
        <v>25.44</v>
      </c>
      <c r="AE123">
        <v>25.26</v>
      </c>
      <c r="AF123">
        <v>24.06</v>
      </c>
      <c r="AG123">
        <v>25.42</v>
      </c>
      <c r="AH123">
        <v>25</v>
      </c>
      <c r="AI123">
        <v>23.83</v>
      </c>
      <c r="AJ123">
        <v>24.09</v>
      </c>
      <c r="AK123">
        <v>24.19</v>
      </c>
      <c r="AL123">
        <v>25.06</v>
      </c>
      <c r="AM123">
        <v>24.23</v>
      </c>
      <c r="AN123">
        <v>23.44</v>
      </c>
      <c r="AO123">
        <v>24.63</v>
      </c>
      <c r="AP123">
        <v>24.9</v>
      </c>
      <c r="AQ123">
        <v>25.1</v>
      </c>
      <c r="AR123">
        <v>25.01</v>
      </c>
      <c r="AS123">
        <v>22.95</v>
      </c>
      <c r="AT123">
        <v>23.89</v>
      </c>
      <c r="AU123">
        <v>24.15</v>
      </c>
      <c r="AV123">
        <v>24.94</v>
      </c>
      <c r="AW123">
        <v>24.85</v>
      </c>
    </row>
    <row r="124" spans="1:49" x14ac:dyDescent="0.25">
      <c r="A124" t="s">
        <v>145</v>
      </c>
      <c r="B124">
        <v>31.72</v>
      </c>
      <c r="C124">
        <v>32.82</v>
      </c>
      <c r="D124">
        <v>31.81</v>
      </c>
      <c r="E124">
        <v>32.14</v>
      </c>
      <c r="F124">
        <v>31.98</v>
      </c>
      <c r="H124">
        <v>31.54</v>
      </c>
      <c r="I124">
        <v>32.06</v>
      </c>
      <c r="K124">
        <v>34.72</v>
      </c>
      <c r="L124">
        <v>31.84</v>
      </c>
      <c r="M124">
        <v>32.159999999999997</v>
      </c>
      <c r="N124">
        <v>32.479999999999997</v>
      </c>
      <c r="O124">
        <v>33.9</v>
      </c>
      <c r="P124">
        <v>32.479999999999997</v>
      </c>
      <c r="Q124">
        <v>32.53</v>
      </c>
      <c r="R124">
        <v>33.72</v>
      </c>
      <c r="S124">
        <v>30.71</v>
      </c>
      <c r="T124">
        <v>30.97</v>
      </c>
      <c r="U124">
        <v>31.49</v>
      </c>
      <c r="V124" s="85">
        <v>31.48</v>
      </c>
      <c r="W124">
        <v>32.549999999999997</v>
      </c>
      <c r="X124">
        <v>33.74</v>
      </c>
      <c r="Y124">
        <v>31.33</v>
      </c>
      <c r="Z124">
        <v>29.95</v>
      </c>
      <c r="AA124">
        <v>31.46</v>
      </c>
      <c r="AB124">
        <v>34.22</v>
      </c>
      <c r="AC124" s="85">
        <v>32.81</v>
      </c>
      <c r="AD124">
        <v>31.74</v>
      </c>
      <c r="AE124">
        <v>34.119999999999997</v>
      </c>
      <c r="AF124">
        <v>31.54</v>
      </c>
      <c r="AG124">
        <v>32.24</v>
      </c>
      <c r="AH124">
        <v>30.6</v>
      </c>
      <c r="AI124">
        <v>31.02</v>
      </c>
      <c r="AM124">
        <v>30.99</v>
      </c>
      <c r="AP124">
        <v>32.200000000000003</v>
      </c>
      <c r="AQ124">
        <v>31.73</v>
      </c>
      <c r="AR124">
        <v>33.11</v>
      </c>
      <c r="AS124">
        <v>31.04</v>
      </c>
      <c r="AT124">
        <v>30.68</v>
      </c>
      <c r="AU124">
        <v>31.5</v>
      </c>
      <c r="AV124">
        <v>32.1</v>
      </c>
    </row>
    <row r="125" spans="1:49" x14ac:dyDescent="0.25">
      <c r="A125" t="s">
        <v>146</v>
      </c>
      <c r="B125">
        <v>29.79</v>
      </c>
      <c r="C125">
        <v>31.82</v>
      </c>
      <c r="D125">
        <v>30.76</v>
      </c>
      <c r="E125">
        <v>31.87</v>
      </c>
      <c r="F125">
        <v>31.07</v>
      </c>
      <c r="G125">
        <v>32.65</v>
      </c>
      <c r="H125">
        <v>29.84</v>
      </c>
      <c r="I125">
        <v>30.8</v>
      </c>
      <c r="J125">
        <v>30.96</v>
      </c>
      <c r="K125">
        <v>32.22</v>
      </c>
      <c r="L125">
        <v>30.16</v>
      </c>
      <c r="M125">
        <v>30.81</v>
      </c>
      <c r="N125">
        <v>30.67</v>
      </c>
      <c r="O125">
        <v>32.24</v>
      </c>
      <c r="P125">
        <v>30.31</v>
      </c>
      <c r="Q125">
        <v>32.19</v>
      </c>
      <c r="R125">
        <v>33.159999999999997</v>
      </c>
      <c r="S125">
        <v>30.93</v>
      </c>
      <c r="T125">
        <v>30.67</v>
      </c>
      <c r="U125">
        <v>30.31</v>
      </c>
      <c r="V125" s="85">
        <v>30.5</v>
      </c>
      <c r="W125">
        <v>30.61</v>
      </c>
      <c r="X125">
        <v>31.85</v>
      </c>
      <c r="Y125">
        <v>30.83</v>
      </c>
      <c r="Z125">
        <v>30.52</v>
      </c>
      <c r="AA125">
        <v>30.11</v>
      </c>
      <c r="AB125">
        <v>32.64</v>
      </c>
      <c r="AC125" s="85">
        <v>31.16</v>
      </c>
      <c r="AD125">
        <v>30.76</v>
      </c>
      <c r="AE125">
        <v>31.14</v>
      </c>
      <c r="AF125">
        <v>30.29</v>
      </c>
      <c r="AG125">
        <v>31.23</v>
      </c>
      <c r="AH125">
        <v>30.9</v>
      </c>
      <c r="AI125">
        <v>30.21</v>
      </c>
      <c r="AJ125">
        <v>30.12</v>
      </c>
      <c r="AK125">
        <v>30.44</v>
      </c>
      <c r="AL125">
        <v>30.16</v>
      </c>
      <c r="AM125">
        <v>30.53</v>
      </c>
      <c r="AN125">
        <v>29.12</v>
      </c>
      <c r="AO125">
        <v>30.48</v>
      </c>
      <c r="AP125">
        <v>30.99</v>
      </c>
      <c r="AQ125">
        <v>30.95</v>
      </c>
      <c r="AR125">
        <v>31.03</v>
      </c>
      <c r="AS125">
        <v>29.6</v>
      </c>
      <c r="AT125">
        <v>29.81</v>
      </c>
      <c r="AU125">
        <v>29.84</v>
      </c>
      <c r="AV125">
        <v>30.77</v>
      </c>
      <c r="AW125">
        <v>29.55</v>
      </c>
    </row>
    <row r="126" spans="1:49" x14ac:dyDescent="0.25">
      <c r="A126" t="s">
        <v>147</v>
      </c>
      <c r="B126">
        <v>27.73</v>
      </c>
      <c r="C126">
        <v>30.69</v>
      </c>
      <c r="D126">
        <v>29.54</v>
      </c>
      <c r="E126">
        <v>30.72</v>
      </c>
      <c r="F126">
        <v>29.6</v>
      </c>
      <c r="G126">
        <v>31.54</v>
      </c>
      <c r="H126">
        <v>27.88</v>
      </c>
      <c r="I126">
        <v>29.68</v>
      </c>
      <c r="J126">
        <v>29.77</v>
      </c>
      <c r="K126">
        <v>30.94</v>
      </c>
      <c r="L126">
        <v>28.85</v>
      </c>
      <c r="M126">
        <v>28.91</v>
      </c>
      <c r="N126">
        <v>29.12</v>
      </c>
      <c r="O126">
        <v>30.86</v>
      </c>
      <c r="P126">
        <v>29.08</v>
      </c>
      <c r="Q126">
        <v>31.15</v>
      </c>
      <c r="R126">
        <v>31.71</v>
      </c>
      <c r="S126">
        <v>29.87</v>
      </c>
      <c r="T126">
        <v>28.69</v>
      </c>
      <c r="U126">
        <v>28.55</v>
      </c>
      <c r="V126" s="85">
        <v>28.81</v>
      </c>
      <c r="W126">
        <v>29.03</v>
      </c>
      <c r="X126">
        <v>30.48</v>
      </c>
      <c r="Y126">
        <v>29.26</v>
      </c>
      <c r="Z126">
        <v>29.56</v>
      </c>
      <c r="AA126">
        <v>28.83</v>
      </c>
      <c r="AB126">
        <v>30.98</v>
      </c>
      <c r="AC126" s="85">
        <v>29.93</v>
      </c>
      <c r="AD126">
        <v>29.86</v>
      </c>
      <c r="AE126">
        <v>30.07</v>
      </c>
      <c r="AF126">
        <v>28.93</v>
      </c>
      <c r="AG126">
        <v>30.04</v>
      </c>
      <c r="AH126">
        <v>30.46</v>
      </c>
      <c r="AI126">
        <v>28.3</v>
      </c>
      <c r="AJ126">
        <v>28.73</v>
      </c>
      <c r="AK126">
        <v>28.99</v>
      </c>
      <c r="AL126">
        <v>29.28</v>
      </c>
      <c r="AM126">
        <v>29.16</v>
      </c>
      <c r="AN126">
        <v>27.85</v>
      </c>
      <c r="AO126">
        <v>29.29</v>
      </c>
      <c r="AP126">
        <v>29.87</v>
      </c>
      <c r="AQ126">
        <v>30.14</v>
      </c>
      <c r="AR126">
        <v>29.48</v>
      </c>
      <c r="AS126">
        <v>27.92</v>
      </c>
      <c r="AT126">
        <v>28.31</v>
      </c>
      <c r="AU126">
        <v>28.66</v>
      </c>
      <c r="AV126">
        <v>29.33</v>
      </c>
      <c r="AW126">
        <v>28.66</v>
      </c>
    </row>
    <row r="127" spans="1:49" x14ac:dyDescent="0.25">
      <c r="A127" t="s">
        <v>148</v>
      </c>
      <c r="B127">
        <v>26.97</v>
      </c>
      <c r="C127">
        <v>28.89</v>
      </c>
      <c r="D127">
        <v>27.09</v>
      </c>
      <c r="E127">
        <v>29.11</v>
      </c>
      <c r="F127">
        <v>29.04</v>
      </c>
      <c r="G127">
        <v>29.75</v>
      </c>
      <c r="H127">
        <v>27.29</v>
      </c>
      <c r="I127">
        <v>29.15</v>
      </c>
      <c r="J127">
        <v>28.61</v>
      </c>
      <c r="K127">
        <v>29.7</v>
      </c>
      <c r="L127">
        <v>28.1</v>
      </c>
      <c r="M127">
        <v>27.93</v>
      </c>
      <c r="N127">
        <v>27.9</v>
      </c>
      <c r="O127">
        <v>30.27</v>
      </c>
      <c r="P127">
        <v>27.28</v>
      </c>
      <c r="Q127">
        <v>29.72</v>
      </c>
      <c r="R127">
        <v>30.49</v>
      </c>
      <c r="S127">
        <v>28.04</v>
      </c>
      <c r="T127">
        <v>27.92</v>
      </c>
      <c r="U127">
        <v>27.93</v>
      </c>
      <c r="V127" s="85">
        <v>27.34</v>
      </c>
      <c r="W127">
        <v>27.8</v>
      </c>
      <c r="X127">
        <v>29.99</v>
      </c>
      <c r="Y127">
        <v>28.67</v>
      </c>
      <c r="Z127">
        <v>27.64</v>
      </c>
      <c r="AA127">
        <v>27.33</v>
      </c>
      <c r="AB127">
        <v>29.97</v>
      </c>
      <c r="AC127" s="85">
        <v>28.71</v>
      </c>
      <c r="AD127">
        <v>28.5</v>
      </c>
      <c r="AE127">
        <v>28.94</v>
      </c>
      <c r="AF127">
        <v>27</v>
      </c>
      <c r="AG127">
        <v>28.61</v>
      </c>
      <c r="AH127">
        <v>27.57</v>
      </c>
      <c r="AI127">
        <v>27.46</v>
      </c>
      <c r="AJ127">
        <v>27.27</v>
      </c>
      <c r="AK127">
        <v>27.65</v>
      </c>
      <c r="AL127">
        <v>27.74</v>
      </c>
      <c r="AM127">
        <v>27.43</v>
      </c>
      <c r="AN127">
        <v>26.03</v>
      </c>
      <c r="AO127">
        <v>26.88</v>
      </c>
      <c r="AP127">
        <v>27.29</v>
      </c>
      <c r="AQ127">
        <v>27.57</v>
      </c>
      <c r="AR127">
        <v>27.8</v>
      </c>
      <c r="AS127">
        <v>26.66</v>
      </c>
      <c r="AT127">
        <v>26.67</v>
      </c>
      <c r="AU127">
        <v>26.95</v>
      </c>
      <c r="AV127">
        <v>27.74</v>
      </c>
      <c r="AW127">
        <v>26.69</v>
      </c>
    </row>
    <row r="128" spans="1:49" x14ac:dyDescent="0.25">
      <c r="A128" t="s">
        <v>149</v>
      </c>
      <c r="B128">
        <v>31.27</v>
      </c>
      <c r="C128">
        <v>33.49</v>
      </c>
      <c r="D128">
        <v>32.51</v>
      </c>
      <c r="E128">
        <v>34.18</v>
      </c>
      <c r="F128">
        <v>32.72</v>
      </c>
      <c r="G128">
        <v>34.53</v>
      </c>
      <c r="H128">
        <v>31.43</v>
      </c>
      <c r="I128">
        <v>32.659999999999997</v>
      </c>
      <c r="J128">
        <v>33.090000000000003</v>
      </c>
      <c r="K128">
        <v>34.33</v>
      </c>
      <c r="L128">
        <v>32.19</v>
      </c>
      <c r="M128">
        <v>32.08</v>
      </c>
      <c r="N128">
        <v>31.58</v>
      </c>
      <c r="O128">
        <v>33.89</v>
      </c>
      <c r="P128">
        <v>32.090000000000003</v>
      </c>
      <c r="S128">
        <v>33.549999999999997</v>
      </c>
      <c r="T128">
        <v>31.99</v>
      </c>
      <c r="U128">
        <v>31.98</v>
      </c>
      <c r="V128" s="85">
        <v>32.03</v>
      </c>
      <c r="W128">
        <v>32.72</v>
      </c>
      <c r="X128">
        <v>33.619999999999997</v>
      </c>
      <c r="Y128">
        <v>32.96</v>
      </c>
      <c r="Z128">
        <v>32.909999999999997</v>
      </c>
      <c r="AA128">
        <v>32</v>
      </c>
      <c r="AB128">
        <v>33.590000000000003</v>
      </c>
      <c r="AC128" s="85">
        <v>33.06</v>
      </c>
      <c r="AD128">
        <v>33.9</v>
      </c>
      <c r="AE128">
        <v>33.64</v>
      </c>
      <c r="AF128">
        <v>31.85</v>
      </c>
      <c r="AG128">
        <v>33.07</v>
      </c>
      <c r="AH128">
        <v>33.93</v>
      </c>
      <c r="AI128">
        <v>31.55</v>
      </c>
      <c r="AJ128">
        <v>31.83</v>
      </c>
      <c r="AK128">
        <v>32.72</v>
      </c>
      <c r="AL128">
        <v>31.78</v>
      </c>
      <c r="AM128">
        <v>31.91</v>
      </c>
      <c r="AN128">
        <v>31.34</v>
      </c>
      <c r="AO128">
        <v>32.130000000000003</v>
      </c>
      <c r="AP128">
        <v>33.770000000000003</v>
      </c>
      <c r="AQ128">
        <v>32.909999999999997</v>
      </c>
      <c r="AR128">
        <v>31.91</v>
      </c>
      <c r="AS128">
        <v>30.76</v>
      </c>
      <c r="AT128">
        <v>30.9</v>
      </c>
      <c r="AU128">
        <v>31.5</v>
      </c>
      <c r="AV128">
        <v>32.6</v>
      </c>
      <c r="AW128">
        <v>31.85</v>
      </c>
    </row>
    <row r="129" spans="1:49" x14ac:dyDescent="0.25">
      <c r="A129" t="s">
        <v>150</v>
      </c>
      <c r="B129">
        <v>24.06</v>
      </c>
      <c r="C129">
        <v>25.19</v>
      </c>
      <c r="D129">
        <v>24.57</v>
      </c>
      <c r="E129">
        <v>24.67</v>
      </c>
      <c r="F129">
        <v>25.32</v>
      </c>
      <c r="G129">
        <v>26.14</v>
      </c>
      <c r="H129">
        <v>23.84</v>
      </c>
      <c r="I129">
        <v>25.54</v>
      </c>
      <c r="J129">
        <v>25.57</v>
      </c>
      <c r="K129">
        <v>26.55</v>
      </c>
      <c r="L129">
        <v>24.71</v>
      </c>
      <c r="M129">
        <v>24.7</v>
      </c>
      <c r="N129">
        <v>25.23</v>
      </c>
      <c r="O129">
        <v>26.61</v>
      </c>
      <c r="P129">
        <v>24.69</v>
      </c>
      <c r="Q129">
        <v>25.74</v>
      </c>
      <c r="R129">
        <v>26.74</v>
      </c>
      <c r="S129">
        <v>23.09</v>
      </c>
      <c r="T129">
        <v>24.67</v>
      </c>
      <c r="U129">
        <v>24.73</v>
      </c>
      <c r="V129" s="85">
        <v>24.66</v>
      </c>
      <c r="W129">
        <v>24.82</v>
      </c>
      <c r="X129">
        <v>26.23</v>
      </c>
      <c r="Y129">
        <v>24.02</v>
      </c>
      <c r="Z129">
        <v>22.69</v>
      </c>
      <c r="AA129">
        <v>24.25</v>
      </c>
      <c r="AB129">
        <v>27.14</v>
      </c>
      <c r="AC129" s="85">
        <v>25.53</v>
      </c>
      <c r="AD129">
        <v>25.05</v>
      </c>
      <c r="AE129">
        <v>25.23</v>
      </c>
      <c r="AF129">
        <v>24.29</v>
      </c>
      <c r="AG129">
        <v>25.65</v>
      </c>
      <c r="AH129">
        <v>23.58</v>
      </c>
      <c r="AI129">
        <v>23.68</v>
      </c>
      <c r="AJ129">
        <v>24.77</v>
      </c>
      <c r="AK129">
        <v>25.28</v>
      </c>
      <c r="AL129">
        <v>25.04</v>
      </c>
      <c r="AM129">
        <v>24.46</v>
      </c>
      <c r="AN129">
        <v>23.65</v>
      </c>
      <c r="AO129">
        <v>24.06</v>
      </c>
      <c r="AP129">
        <v>24.8</v>
      </c>
      <c r="AQ129">
        <v>24.62</v>
      </c>
      <c r="AR129">
        <v>25.98</v>
      </c>
      <c r="AS129">
        <v>24.3</v>
      </c>
      <c r="AT129">
        <v>23.76</v>
      </c>
      <c r="AU129">
        <v>24.01</v>
      </c>
      <c r="AV129">
        <v>24.34</v>
      </c>
      <c r="AW129">
        <v>23.93</v>
      </c>
    </row>
    <row r="130" spans="1:49" x14ac:dyDescent="0.25">
      <c r="A130" t="s">
        <v>151</v>
      </c>
      <c r="B130">
        <v>31.26</v>
      </c>
      <c r="C130">
        <v>34.04</v>
      </c>
      <c r="D130">
        <v>32.96</v>
      </c>
      <c r="E130">
        <v>33.86</v>
      </c>
      <c r="F130">
        <v>32.270000000000003</v>
      </c>
      <c r="G130">
        <v>33.86</v>
      </c>
      <c r="H130">
        <v>31.23</v>
      </c>
      <c r="I130">
        <v>32.17</v>
      </c>
      <c r="J130">
        <v>33.119999999999997</v>
      </c>
      <c r="K130">
        <v>34.090000000000003</v>
      </c>
      <c r="L130">
        <v>31.79</v>
      </c>
      <c r="M130">
        <v>31.94</v>
      </c>
      <c r="N130">
        <v>32.9</v>
      </c>
      <c r="O130">
        <v>34.46</v>
      </c>
      <c r="P130">
        <v>32.119999999999997</v>
      </c>
      <c r="Q130">
        <v>34.590000000000003</v>
      </c>
      <c r="S130">
        <v>33.61</v>
      </c>
      <c r="T130">
        <v>32.78</v>
      </c>
      <c r="U130">
        <v>32.700000000000003</v>
      </c>
      <c r="V130" s="85">
        <v>33.020000000000003</v>
      </c>
      <c r="W130">
        <v>33.28</v>
      </c>
      <c r="X130">
        <v>33.840000000000003</v>
      </c>
      <c r="Y130">
        <v>33.119999999999997</v>
      </c>
      <c r="Z130">
        <v>32.96</v>
      </c>
      <c r="AA130">
        <v>32.82</v>
      </c>
      <c r="AB130">
        <v>34.770000000000003</v>
      </c>
      <c r="AC130" s="85">
        <v>33.68</v>
      </c>
      <c r="AD130">
        <v>32.700000000000003</v>
      </c>
      <c r="AE130">
        <v>34.1</v>
      </c>
      <c r="AF130">
        <v>32.020000000000003</v>
      </c>
      <c r="AG130">
        <v>33.69</v>
      </c>
      <c r="AH130">
        <v>32.770000000000003</v>
      </c>
      <c r="AI130">
        <v>32.58</v>
      </c>
      <c r="AJ130">
        <v>32.5</v>
      </c>
      <c r="AK130">
        <v>33.18</v>
      </c>
      <c r="AL130">
        <v>33.53</v>
      </c>
      <c r="AM130">
        <v>33.31</v>
      </c>
      <c r="AN130">
        <v>31.78</v>
      </c>
      <c r="AO130">
        <v>33.479999999999997</v>
      </c>
      <c r="AP130">
        <v>34.299999999999997</v>
      </c>
      <c r="AQ130">
        <v>34.93</v>
      </c>
      <c r="AR130">
        <v>32.869999999999997</v>
      </c>
      <c r="AS130">
        <v>31.91</v>
      </c>
      <c r="AT130">
        <v>32.57</v>
      </c>
      <c r="AU130">
        <v>32.729999999999997</v>
      </c>
      <c r="AV130">
        <v>34.03</v>
      </c>
      <c r="AW130">
        <v>32.35</v>
      </c>
    </row>
    <row r="131" spans="1:49" x14ac:dyDescent="0.25">
      <c r="A131" t="s">
        <v>152</v>
      </c>
      <c r="B131">
        <v>23.57</v>
      </c>
      <c r="C131">
        <v>24.27</v>
      </c>
      <c r="D131">
        <v>24.09</v>
      </c>
      <c r="E131">
        <v>24.94</v>
      </c>
      <c r="F131">
        <v>24.83</v>
      </c>
      <c r="G131">
        <v>25.85</v>
      </c>
      <c r="H131">
        <v>24.3</v>
      </c>
      <c r="I131">
        <v>25.74</v>
      </c>
      <c r="J131">
        <v>25.22</v>
      </c>
      <c r="K131">
        <v>26.61</v>
      </c>
      <c r="L131">
        <v>24.03</v>
      </c>
      <c r="M131">
        <v>24.33</v>
      </c>
      <c r="N131">
        <v>26.09</v>
      </c>
      <c r="O131">
        <v>26.26</v>
      </c>
      <c r="P131">
        <v>24.92</v>
      </c>
      <c r="Q131">
        <v>25.55</v>
      </c>
      <c r="R131">
        <v>25.89</v>
      </c>
      <c r="S131">
        <v>21.96</v>
      </c>
      <c r="T131">
        <v>24.71</v>
      </c>
      <c r="U131">
        <v>24.01</v>
      </c>
      <c r="V131" s="85">
        <v>23.67</v>
      </c>
      <c r="W131">
        <v>24.25</v>
      </c>
      <c r="X131">
        <v>25.85</v>
      </c>
      <c r="Y131">
        <v>23.01</v>
      </c>
      <c r="Z131">
        <v>21.97</v>
      </c>
      <c r="AA131">
        <v>23.78</v>
      </c>
      <c r="AB131">
        <v>26.8</v>
      </c>
      <c r="AC131" s="85">
        <v>25.69</v>
      </c>
      <c r="AD131">
        <v>24.07</v>
      </c>
      <c r="AE131">
        <v>24.24</v>
      </c>
      <c r="AF131">
        <v>24.71</v>
      </c>
      <c r="AG131">
        <v>25.76</v>
      </c>
      <c r="AH131">
        <v>22.82</v>
      </c>
      <c r="AI131">
        <v>23.02</v>
      </c>
      <c r="AJ131">
        <v>23.94</v>
      </c>
      <c r="AK131">
        <v>24.53</v>
      </c>
      <c r="AL131">
        <v>26.14</v>
      </c>
      <c r="AM131">
        <v>24.34</v>
      </c>
      <c r="AN131">
        <v>24.15</v>
      </c>
      <c r="AO131">
        <v>22.85</v>
      </c>
      <c r="AP131">
        <v>23.54</v>
      </c>
      <c r="AQ131">
        <v>23.12</v>
      </c>
      <c r="AR131">
        <v>26.98</v>
      </c>
      <c r="AS131">
        <v>24.8</v>
      </c>
      <c r="AT131">
        <v>23.85</v>
      </c>
      <c r="AU131">
        <v>23.92</v>
      </c>
      <c r="AV131">
        <v>23.75</v>
      </c>
      <c r="AW131">
        <v>24.06</v>
      </c>
    </row>
    <row r="132" spans="1:49" x14ac:dyDescent="0.25">
      <c r="A132" t="s">
        <v>153</v>
      </c>
      <c r="B132">
        <v>24.93</v>
      </c>
      <c r="C132">
        <v>25.86</v>
      </c>
      <c r="D132">
        <v>25.25</v>
      </c>
      <c r="E132">
        <v>25.59</v>
      </c>
      <c r="F132">
        <v>25.68</v>
      </c>
      <c r="G132">
        <v>26.86</v>
      </c>
      <c r="H132">
        <v>24.58</v>
      </c>
      <c r="I132">
        <v>25.78</v>
      </c>
      <c r="J132">
        <v>26.14</v>
      </c>
      <c r="K132">
        <v>27.73</v>
      </c>
      <c r="L132">
        <v>25.23</v>
      </c>
      <c r="M132">
        <v>25.45</v>
      </c>
      <c r="N132">
        <v>26.06</v>
      </c>
      <c r="O132">
        <v>27.46</v>
      </c>
      <c r="P132">
        <v>25.57</v>
      </c>
      <c r="Q132">
        <v>26.33</v>
      </c>
      <c r="R132">
        <v>27.49</v>
      </c>
      <c r="S132">
        <v>23.88</v>
      </c>
      <c r="T132">
        <v>25.58</v>
      </c>
      <c r="U132">
        <v>25.44</v>
      </c>
      <c r="V132" s="85">
        <v>25.44</v>
      </c>
      <c r="W132">
        <v>25.66</v>
      </c>
      <c r="X132">
        <v>26.63</v>
      </c>
      <c r="Y132">
        <v>24.77</v>
      </c>
      <c r="Z132">
        <v>23.51</v>
      </c>
      <c r="AA132">
        <v>24.92</v>
      </c>
      <c r="AB132">
        <v>27.84</v>
      </c>
      <c r="AC132" s="85">
        <v>26.21</v>
      </c>
      <c r="AD132">
        <v>25.55</v>
      </c>
      <c r="AE132">
        <v>25.93</v>
      </c>
      <c r="AF132">
        <v>24.99</v>
      </c>
      <c r="AG132">
        <v>26.47</v>
      </c>
      <c r="AH132">
        <v>24.31</v>
      </c>
      <c r="AI132">
        <v>26.14</v>
      </c>
      <c r="AJ132">
        <v>25.26</v>
      </c>
      <c r="AK132">
        <v>25.83</v>
      </c>
      <c r="AL132">
        <v>25.47</v>
      </c>
      <c r="AM132">
        <v>25.03</v>
      </c>
      <c r="AN132">
        <v>24.28</v>
      </c>
      <c r="AO132">
        <v>24.66</v>
      </c>
      <c r="AP132">
        <v>25.27</v>
      </c>
      <c r="AQ132">
        <v>24.98</v>
      </c>
      <c r="AR132">
        <v>26.55</v>
      </c>
      <c r="AS132">
        <v>25.03</v>
      </c>
      <c r="AT132">
        <v>24.24</v>
      </c>
      <c r="AU132">
        <v>24.52</v>
      </c>
      <c r="AV132">
        <v>25.11</v>
      </c>
      <c r="AW132">
        <v>24.51</v>
      </c>
    </row>
    <row r="133" spans="1:49" x14ac:dyDescent="0.25">
      <c r="A133" t="s">
        <v>154</v>
      </c>
      <c r="B133">
        <v>24.59</v>
      </c>
      <c r="C133">
        <v>26.75</v>
      </c>
      <c r="D133">
        <v>25.3</v>
      </c>
      <c r="E133">
        <v>26.78</v>
      </c>
      <c r="F133">
        <v>26.42</v>
      </c>
      <c r="G133">
        <v>27.28</v>
      </c>
      <c r="H133">
        <v>25.09</v>
      </c>
      <c r="I133">
        <v>26.67</v>
      </c>
      <c r="J133">
        <v>26.42</v>
      </c>
      <c r="K133">
        <v>27.62</v>
      </c>
      <c r="L133">
        <v>25.6</v>
      </c>
      <c r="M133">
        <v>25.66</v>
      </c>
      <c r="N133">
        <v>25.64</v>
      </c>
      <c r="O133">
        <v>27.49</v>
      </c>
      <c r="P133">
        <v>25.18</v>
      </c>
      <c r="Q133">
        <v>27.46</v>
      </c>
      <c r="R133">
        <v>28</v>
      </c>
      <c r="S133">
        <v>25.8</v>
      </c>
      <c r="T133">
        <v>25.74</v>
      </c>
      <c r="U133">
        <v>25.49</v>
      </c>
      <c r="V133" s="85">
        <v>25.46</v>
      </c>
      <c r="W133">
        <v>25.95</v>
      </c>
      <c r="X133">
        <v>27.6</v>
      </c>
      <c r="Y133">
        <v>26.19</v>
      </c>
      <c r="Z133">
        <v>25.68</v>
      </c>
      <c r="AA133">
        <v>25.11</v>
      </c>
      <c r="AB133">
        <v>27.62</v>
      </c>
      <c r="AC133" s="85">
        <v>26.6</v>
      </c>
      <c r="AD133">
        <v>26.18</v>
      </c>
      <c r="AE133">
        <v>26.62</v>
      </c>
      <c r="AF133">
        <v>25.11</v>
      </c>
      <c r="AG133">
        <v>26.2</v>
      </c>
      <c r="AH133">
        <v>25.65</v>
      </c>
      <c r="AI133">
        <v>24.99</v>
      </c>
      <c r="AJ133">
        <v>25.18</v>
      </c>
      <c r="AK133">
        <v>25.5</v>
      </c>
      <c r="AL133">
        <v>25.74</v>
      </c>
      <c r="AM133">
        <v>25.61</v>
      </c>
      <c r="AN133">
        <v>24.45</v>
      </c>
      <c r="AO133">
        <v>25</v>
      </c>
      <c r="AP133">
        <v>25.65</v>
      </c>
      <c r="AQ133">
        <v>25.6</v>
      </c>
      <c r="AR133">
        <v>26.03</v>
      </c>
      <c r="AS133">
        <v>24.56</v>
      </c>
      <c r="AT133">
        <v>24.65</v>
      </c>
      <c r="AU133">
        <v>25.09</v>
      </c>
      <c r="AV133">
        <v>25.88</v>
      </c>
      <c r="AW133">
        <v>24.9</v>
      </c>
    </row>
    <row r="134" spans="1:49" x14ac:dyDescent="0.25">
      <c r="A134" t="s">
        <v>155</v>
      </c>
      <c r="B134">
        <v>29.53</v>
      </c>
      <c r="C134">
        <v>30.33</v>
      </c>
      <c r="D134">
        <v>29.9</v>
      </c>
      <c r="E134">
        <v>30.2</v>
      </c>
      <c r="F134">
        <v>30.08</v>
      </c>
      <c r="G134">
        <v>31.51</v>
      </c>
      <c r="H134">
        <v>29.98</v>
      </c>
      <c r="I134">
        <v>31.51</v>
      </c>
      <c r="J134">
        <v>31.44</v>
      </c>
      <c r="K134">
        <v>32.19</v>
      </c>
      <c r="L134">
        <v>30.11</v>
      </c>
      <c r="M134">
        <v>30.57</v>
      </c>
      <c r="N134">
        <v>31.48</v>
      </c>
      <c r="O134">
        <v>32.54</v>
      </c>
      <c r="P134">
        <v>30.31</v>
      </c>
      <c r="Q134">
        <v>31.1</v>
      </c>
      <c r="R134">
        <v>32.229999999999997</v>
      </c>
      <c r="S134">
        <v>28.16</v>
      </c>
      <c r="T134">
        <v>30.72</v>
      </c>
      <c r="U134">
        <v>30.19</v>
      </c>
      <c r="V134" s="85">
        <v>29.74</v>
      </c>
      <c r="W134">
        <v>30.24</v>
      </c>
      <c r="X134">
        <v>31.49</v>
      </c>
      <c r="Y134">
        <v>29.27</v>
      </c>
      <c r="Z134">
        <v>28.09</v>
      </c>
      <c r="AA134">
        <v>29.92</v>
      </c>
      <c r="AB134">
        <v>33.19</v>
      </c>
      <c r="AC134" s="85">
        <v>31.49</v>
      </c>
      <c r="AD134">
        <v>30.06</v>
      </c>
      <c r="AE134">
        <v>30.69</v>
      </c>
      <c r="AF134">
        <v>29.92</v>
      </c>
      <c r="AG134">
        <v>31.54</v>
      </c>
      <c r="AH134">
        <v>28.87</v>
      </c>
      <c r="AI134">
        <v>29.13</v>
      </c>
      <c r="AJ134">
        <v>29.84</v>
      </c>
      <c r="AK134">
        <v>30.71</v>
      </c>
      <c r="AL134">
        <v>30.82</v>
      </c>
      <c r="AM134">
        <v>29.99</v>
      </c>
      <c r="AN134">
        <v>29.33</v>
      </c>
      <c r="AO134">
        <v>29.43</v>
      </c>
      <c r="AP134">
        <v>30.12</v>
      </c>
      <c r="AQ134">
        <v>29.88</v>
      </c>
      <c r="AR134">
        <v>31.89</v>
      </c>
      <c r="AS134">
        <v>29.84</v>
      </c>
      <c r="AT134">
        <v>29.06</v>
      </c>
      <c r="AU134">
        <v>29.29</v>
      </c>
      <c r="AV134">
        <v>29.51</v>
      </c>
      <c r="AW134">
        <v>28.74</v>
      </c>
    </row>
    <row r="135" spans="1:49" x14ac:dyDescent="0.25">
      <c r="A135" t="s">
        <v>156</v>
      </c>
      <c r="B135">
        <v>28.08</v>
      </c>
      <c r="C135">
        <v>29.18</v>
      </c>
      <c r="D135">
        <v>28.61</v>
      </c>
      <c r="E135">
        <v>29.82</v>
      </c>
      <c r="F135">
        <v>29.68</v>
      </c>
      <c r="G135">
        <v>30.86</v>
      </c>
      <c r="H135">
        <v>28.2</v>
      </c>
      <c r="I135">
        <v>29.69</v>
      </c>
      <c r="J135">
        <v>29.5</v>
      </c>
      <c r="K135">
        <v>30.71</v>
      </c>
      <c r="L135">
        <v>28.45</v>
      </c>
      <c r="M135">
        <v>28.69</v>
      </c>
      <c r="N135">
        <v>29.46</v>
      </c>
      <c r="O135">
        <v>31.11</v>
      </c>
      <c r="P135">
        <v>28.73</v>
      </c>
      <c r="Q135">
        <v>29.96</v>
      </c>
      <c r="R135">
        <v>30.89</v>
      </c>
      <c r="S135">
        <v>28.12</v>
      </c>
      <c r="T135">
        <v>28.59</v>
      </c>
      <c r="U135">
        <v>28.65</v>
      </c>
      <c r="V135" s="85">
        <v>28.52</v>
      </c>
      <c r="W135">
        <v>29.3</v>
      </c>
      <c r="X135">
        <v>30.57</v>
      </c>
      <c r="Y135">
        <v>29.03</v>
      </c>
      <c r="Z135">
        <v>28.16</v>
      </c>
      <c r="AA135">
        <v>28.61</v>
      </c>
      <c r="AB135">
        <v>31.45</v>
      </c>
      <c r="AC135" s="85">
        <v>29.48</v>
      </c>
      <c r="AD135">
        <v>29.33</v>
      </c>
      <c r="AE135">
        <v>29.77</v>
      </c>
      <c r="AF135">
        <v>28.12</v>
      </c>
      <c r="AG135">
        <v>29.44</v>
      </c>
      <c r="AH135">
        <v>28.09</v>
      </c>
      <c r="AI135">
        <v>28.08</v>
      </c>
      <c r="AJ135">
        <v>28.62</v>
      </c>
      <c r="AK135">
        <v>29.09</v>
      </c>
      <c r="AL135">
        <v>27.88</v>
      </c>
      <c r="AM135">
        <v>27.94</v>
      </c>
      <c r="AN135">
        <v>27.26</v>
      </c>
      <c r="AO135">
        <v>28</v>
      </c>
      <c r="AP135">
        <v>27.93</v>
      </c>
      <c r="AQ135">
        <v>28.61</v>
      </c>
      <c r="AR135">
        <v>29.42</v>
      </c>
      <c r="AS135">
        <v>28.15</v>
      </c>
      <c r="AT135">
        <v>27.88</v>
      </c>
      <c r="AU135">
        <v>26.82</v>
      </c>
      <c r="AV135">
        <v>28.91</v>
      </c>
      <c r="AW135">
        <v>28.27</v>
      </c>
    </row>
    <row r="136" spans="1:49" x14ac:dyDescent="0.25">
      <c r="A136" t="s">
        <v>157</v>
      </c>
      <c r="B136">
        <v>27.09</v>
      </c>
      <c r="C136">
        <v>29.26</v>
      </c>
      <c r="D136">
        <v>28.5</v>
      </c>
      <c r="E136">
        <v>29.7</v>
      </c>
      <c r="F136">
        <v>30.17</v>
      </c>
      <c r="G136">
        <v>30.47</v>
      </c>
      <c r="H136">
        <v>27.82</v>
      </c>
      <c r="I136">
        <v>30.57</v>
      </c>
      <c r="J136">
        <v>29.18</v>
      </c>
      <c r="K136">
        <v>30.51</v>
      </c>
      <c r="L136">
        <v>28.81</v>
      </c>
      <c r="M136">
        <v>28.2</v>
      </c>
      <c r="N136">
        <v>28.48</v>
      </c>
      <c r="O136">
        <v>30.49</v>
      </c>
      <c r="P136">
        <v>27.96</v>
      </c>
      <c r="Q136">
        <v>30.82</v>
      </c>
      <c r="R136">
        <v>31.57</v>
      </c>
      <c r="S136">
        <v>28.04</v>
      </c>
      <c r="T136">
        <v>28.29</v>
      </c>
      <c r="U136">
        <v>28.34</v>
      </c>
      <c r="V136" s="85">
        <v>27.96</v>
      </c>
      <c r="W136">
        <v>28.71</v>
      </c>
      <c r="X136">
        <v>30.83</v>
      </c>
      <c r="Y136">
        <v>28.79</v>
      </c>
      <c r="Z136">
        <v>27.89</v>
      </c>
      <c r="AA136">
        <v>27.9</v>
      </c>
      <c r="AB136">
        <v>30.2</v>
      </c>
      <c r="AC136" s="85">
        <v>29.86</v>
      </c>
      <c r="AD136">
        <v>29.61</v>
      </c>
      <c r="AE136">
        <v>29.18</v>
      </c>
      <c r="AF136">
        <v>28.44</v>
      </c>
      <c r="AG136">
        <v>29.62</v>
      </c>
      <c r="AH136">
        <v>28.32</v>
      </c>
      <c r="AI136">
        <v>27.49</v>
      </c>
      <c r="AJ136">
        <v>27.88</v>
      </c>
      <c r="AK136">
        <v>28.1</v>
      </c>
      <c r="AL136">
        <v>29.18</v>
      </c>
      <c r="AM136">
        <v>28.57</v>
      </c>
      <c r="AN136">
        <v>27.68</v>
      </c>
      <c r="AO136">
        <v>27.83</v>
      </c>
      <c r="AP136">
        <v>28.6</v>
      </c>
      <c r="AQ136">
        <v>28.31</v>
      </c>
      <c r="AR136">
        <v>29.06</v>
      </c>
      <c r="AS136">
        <v>27.66</v>
      </c>
      <c r="AT136">
        <v>27.64</v>
      </c>
      <c r="AU136">
        <v>28.23</v>
      </c>
      <c r="AV136">
        <v>28.66</v>
      </c>
      <c r="AW136">
        <v>28.54</v>
      </c>
    </row>
    <row r="137" spans="1:49" x14ac:dyDescent="0.25">
      <c r="A137" t="s">
        <v>158</v>
      </c>
      <c r="B137">
        <v>29.51</v>
      </c>
      <c r="C137">
        <v>31.19</v>
      </c>
      <c r="D137">
        <v>30.02</v>
      </c>
      <c r="E137">
        <v>31.32</v>
      </c>
      <c r="F137">
        <v>30.76</v>
      </c>
      <c r="G137">
        <v>32.06</v>
      </c>
      <c r="H137">
        <v>30.78</v>
      </c>
      <c r="I137">
        <v>31.47</v>
      </c>
      <c r="J137">
        <v>31.27</v>
      </c>
      <c r="K137">
        <v>33.25</v>
      </c>
      <c r="L137">
        <v>30.75</v>
      </c>
      <c r="M137">
        <v>31.32</v>
      </c>
      <c r="N137">
        <v>30.66</v>
      </c>
      <c r="O137">
        <v>32.770000000000003</v>
      </c>
      <c r="Q137">
        <v>32.14</v>
      </c>
      <c r="S137">
        <v>30.76</v>
      </c>
      <c r="T137">
        <v>30.09</v>
      </c>
      <c r="U137">
        <v>31.25</v>
      </c>
      <c r="V137" s="85">
        <v>30.78</v>
      </c>
      <c r="W137">
        <v>31.68</v>
      </c>
      <c r="X137">
        <v>32.43</v>
      </c>
      <c r="Y137">
        <v>32.03</v>
      </c>
      <c r="AA137">
        <v>30.46</v>
      </c>
      <c r="AB137">
        <v>32.880000000000003</v>
      </c>
      <c r="AC137" s="85">
        <v>31.56</v>
      </c>
      <c r="AD137">
        <v>31.24</v>
      </c>
      <c r="AE137">
        <v>31.82</v>
      </c>
      <c r="AF137">
        <v>30.23</v>
      </c>
      <c r="AG137">
        <v>31.28</v>
      </c>
      <c r="AH137">
        <v>29.94</v>
      </c>
      <c r="AI137">
        <v>31.31</v>
      </c>
      <c r="AJ137">
        <v>30.83</v>
      </c>
      <c r="AK137">
        <v>31.17</v>
      </c>
      <c r="AL137">
        <v>30.9</v>
      </c>
      <c r="AM137">
        <v>30.87</v>
      </c>
      <c r="AN137">
        <v>28.16</v>
      </c>
      <c r="AO137">
        <v>29.55</v>
      </c>
      <c r="AP137">
        <v>30.56</v>
      </c>
      <c r="AQ137">
        <v>30.54</v>
      </c>
      <c r="AR137">
        <v>31.89</v>
      </c>
      <c r="AS137">
        <v>30.84</v>
      </c>
      <c r="AT137">
        <v>29.61</v>
      </c>
      <c r="AU137">
        <v>29.66</v>
      </c>
      <c r="AV137">
        <v>31.03</v>
      </c>
      <c r="AW137">
        <v>29.58</v>
      </c>
    </row>
    <row r="138" spans="1:49" x14ac:dyDescent="0.25">
      <c r="A138" t="s">
        <v>162</v>
      </c>
      <c r="B138" t="s">
        <v>204</v>
      </c>
      <c r="C138">
        <v>30.72</v>
      </c>
      <c r="D138">
        <v>29.83</v>
      </c>
      <c r="E138">
        <v>31.56</v>
      </c>
      <c r="F138">
        <v>31.13</v>
      </c>
      <c r="G138">
        <v>32.26</v>
      </c>
      <c r="H138">
        <v>30.12</v>
      </c>
      <c r="I138">
        <v>30.33</v>
      </c>
      <c r="J138">
        <v>30.65</v>
      </c>
      <c r="K138">
        <v>32.56</v>
      </c>
      <c r="L138">
        <v>29.76</v>
      </c>
      <c r="M138">
        <v>30.3</v>
      </c>
      <c r="N138">
        <v>31.34</v>
      </c>
      <c r="O138">
        <v>32.54</v>
      </c>
      <c r="P138">
        <v>30.02</v>
      </c>
      <c r="Q138">
        <v>31.09</v>
      </c>
      <c r="R138">
        <v>32.17</v>
      </c>
      <c r="S138">
        <v>30.47</v>
      </c>
      <c r="T138">
        <v>29.99</v>
      </c>
      <c r="U138">
        <v>30.77</v>
      </c>
      <c r="V138" s="85">
        <v>30.51</v>
      </c>
      <c r="W138">
        <v>30.87</v>
      </c>
      <c r="X138">
        <v>32.44</v>
      </c>
      <c r="Y138">
        <v>30.25</v>
      </c>
      <c r="Z138">
        <v>31.09</v>
      </c>
      <c r="AA138">
        <v>30.3</v>
      </c>
      <c r="AB138">
        <v>32.69</v>
      </c>
      <c r="AC138" s="85">
        <v>31.86</v>
      </c>
      <c r="AD138">
        <v>31.16</v>
      </c>
      <c r="AE138">
        <v>32.25</v>
      </c>
      <c r="AF138">
        <v>30.24</v>
      </c>
      <c r="AG138">
        <v>31.57</v>
      </c>
      <c r="AH138">
        <v>30.18</v>
      </c>
      <c r="AI138">
        <v>30.44</v>
      </c>
      <c r="AJ138">
        <v>29.96</v>
      </c>
      <c r="AK138">
        <v>30.3</v>
      </c>
      <c r="AL138">
        <v>29.75</v>
      </c>
      <c r="AM138">
        <v>29.85</v>
      </c>
      <c r="AN138">
        <v>28.95</v>
      </c>
      <c r="AO138">
        <v>28.7</v>
      </c>
      <c r="AP138">
        <v>29.09</v>
      </c>
      <c r="AQ138">
        <v>29.29</v>
      </c>
      <c r="AR138">
        <v>32.08</v>
      </c>
      <c r="AS138">
        <v>30.08</v>
      </c>
      <c r="AT138">
        <v>29.87</v>
      </c>
      <c r="AU138">
        <v>28.84</v>
      </c>
      <c r="AV138">
        <v>30.85</v>
      </c>
      <c r="AW138">
        <v>29.56</v>
      </c>
    </row>
    <row r="139" spans="1:49" x14ac:dyDescent="0.25">
      <c r="A139" t="s">
        <v>164</v>
      </c>
      <c r="B139" t="s">
        <v>204</v>
      </c>
      <c r="C139">
        <v>30.56</v>
      </c>
      <c r="D139">
        <v>29.95</v>
      </c>
      <c r="E139">
        <v>31.08</v>
      </c>
      <c r="F139">
        <v>30.61</v>
      </c>
      <c r="G139">
        <v>32.29</v>
      </c>
      <c r="H139">
        <v>30.26</v>
      </c>
      <c r="I139">
        <v>31.66</v>
      </c>
      <c r="J139">
        <v>30.79</v>
      </c>
      <c r="K139">
        <v>32.24</v>
      </c>
      <c r="L139">
        <v>29.95</v>
      </c>
      <c r="M139">
        <v>30.09</v>
      </c>
      <c r="N139">
        <v>31.96</v>
      </c>
      <c r="O139">
        <v>32.01</v>
      </c>
      <c r="P139">
        <v>30.19</v>
      </c>
      <c r="Q139">
        <v>31</v>
      </c>
      <c r="R139">
        <v>32.1</v>
      </c>
      <c r="S139">
        <v>29.84</v>
      </c>
      <c r="T139">
        <v>30.79</v>
      </c>
      <c r="U139">
        <v>30.5</v>
      </c>
      <c r="V139" s="85">
        <v>29.97</v>
      </c>
      <c r="W139">
        <v>30.3</v>
      </c>
      <c r="X139">
        <v>32.19</v>
      </c>
      <c r="Y139">
        <v>30.44</v>
      </c>
      <c r="Z139">
        <v>29.16</v>
      </c>
      <c r="AA139">
        <v>29.71</v>
      </c>
      <c r="AB139">
        <v>32.619999999999997</v>
      </c>
      <c r="AC139" s="85">
        <v>31.27</v>
      </c>
      <c r="AD139">
        <v>30.57</v>
      </c>
      <c r="AE139">
        <v>31.08</v>
      </c>
      <c r="AF139">
        <v>29.78</v>
      </c>
      <c r="AG139">
        <v>30.94</v>
      </c>
      <c r="AH139">
        <v>29.53</v>
      </c>
      <c r="AI139">
        <v>29.53</v>
      </c>
      <c r="AJ139">
        <v>30.22</v>
      </c>
      <c r="AK139">
        <v>30.52</v>
      </c>
      <c r="AL139">
        <v>28.9</v>
      </c>
      <c r="AM139">
        <v>29.11</v>
      </c>
      <c r="AN139">
        <v>28.77</v>
      </c>
      <c r="AO139">
        <v>29.59</v>
      </c>
      <c r="AP139">
        <v>29.27</v>
      </c>
      <c r="AQ139">
        <v>29.71</v>
      </c>
      <c r="AR139">
        <v>31.72</v>
      </c>
      <c r="AS139">
        <v>30.98</v>
      </c>
      <c r="AT139">
        <v>30.06</v>
      </c>
      <c r="AU139">
        <v>28.57</v>
      </c>
      <c r="AV139">
        <v>30.13</v>
      </c>
      <c r="AW139">
        <v>29.51</v>
      </c>
    </row>
    <row r="140" spans="1:49" x14ac:dyDescent="0.25">
      <c r="A140" t="s">
        <v>165</v>
      </c>
      <c r="B140" t="s">
        <v>204</v>
      </c>
      <c r="C140">
        <v>31.63</v>
      </c>
      <c r="D140">
        <v>29.96</v>
      </c>
      <c r="E140">
        <v>31.56</v>
      </c>
      <c r="F140">
        <v>30.48</v>
      </c>
      <c r="G140">
        <v>32.07</v>
      </c>
      <c r="H140">
        <v>29.34</v>
      </c>
      <c r="I140">
        <v>30.65</v>
      </c>
      <c r="J140">
        <v>30.78</v>
      </c>
      <c r="K140">
        <v>32.5</v>
      </c>
      <c r="L140">
        <v>30.31</v>
      </c>
      <c r="M140">
        <v>30.27</v>
      </c>
      <c r="N140">
        <v>29.93</v>
      </c>
      <c r="O140">
        <v>31.93</v>
      </c>
      <c r="P140">
        <v>29.72</v>
      </c>
      <c r="Q140">
        <v>31.7</v>
      </c>
      <c r="R140">
        <v>32.53</v>
      </c>
      <c r="S140">
        <v>30.28</v>
      </c>
      <c r="T140">
        <v>30.03</v>
      </c>
      <c r="U140">
        <v>30.01</v>
      </c>
      <c r="V140" s="85">
        <v>30.09</v>
      </c>
      <c r="W140">
        <v>30.03</v>
      </c>
      <c r="X140">
        <v>31.24</v>
      </c>
      <c r="Y140">
        <v>30.08</v>
      </c>
      <c r="Z140">
        <v>29.88</v>
      </c>
      <c r="AA140">
        <v>29.61</v>
      </c>
      <c r="AB140">
        <v>31.92</v>
      </c>
      <c r="AC140" s="85">
        <v>30.94</v>
      </c>
      <c r="AD140">
        <v>30.35</v>
      </c>
      <c r="AE140">
        <v>31.33</v>
      </c>
      <c r="AF140">
        <v>29.45</v>
      </c>
      <c r="AG140">
        <v>30.87</v>
      </c>
      <c r="AH140">
        <v>30.81</v>
      </c>
      <c r="AI140">
        <v>29.51</v>
      </c>
      <c r="AJ140">
        <v>29.81</v>
      </c>
      <c r="AK140">
        <v>30.15</v>
      </c>
      <c r="AL140">
        <v>30.04</v>
      </c>
      <c r="AM140">
        <v>29.98</v>
      </c>
      <c r="AN140">
        <v>28.63</v>
      </c>
      <c r="AO140">
        <v>29.96</v>
      </c>
      <c r="AP140">
        <v>30.66</v>
      </c>
      <c r="AQ140">
        <v>30.29</v>
      </c>
      <c r="AR140">
        <v>30.28</v>
      </c>
      <c r="AS140">
        <v>29.01</v>
      </c>
      <c r="AT140">
        <v>29.18</v>
      </c>
      <c r="AU140">
        <v>29.57</v>
      </c>
      <c r="AV140">
        <v>30.31</v>
      </c>
      <c r="AW140">
        <v>29.33</v>
      </c>
    </row>
    <row r="141" spans="1:49" x14ac:dyDescent="0.25">
      <c r="A141" t="s">
        <v>166</v>
      </c>
      <c r="B141">
        <v>29.46</v>
      </c>
      <c r="C141">
        <v>30.81</v>
      </c>
      <c r="D141">
        <v>30.03</v>
      </c>
      <c r="E141">
        <v>31.7</v>
      </c>
      <c r="F141">
        <v>30.89</v>
      </c>
      <c r="G141">
        <v>32.07</v>
      </c>
      <c r="H141">
        <v>29.92</v>
      </c>
      <c r="I141">
        <v>31.45</v>
      </c>
      <c r="J141">
        <v>32.07</v>
      </c>
      <c r="K141">
        <v>32.42</v>
      </c>
      <c r="L141">
        <v>30.25</v>
      </c>
      <c r="M141">
        <v>30.33</v>
      </c>
      <c r="N141">
        <v>30.43</v>
      </c>
      <c r="O141">
        <v>32.659999999999997</v>
      </c>
      <c r="P141">
        <v>30.09</v>
      </c>
      <c r="Q141">
        <v>32.69</v>
      </c>
      <c r="R141">
        <v>32.76</v>
      </c>
      <c r="S141">
        <v>29.84</v>
      </c>
      <c r="T141">
        <v>30.34</v>
      </c>
      <c r="U141">
        <v>30.3</v>
      </c>
      <c r="V141" s="85">
        <v>30.1</v>
      </c>
      <c r="W141">
        <v>30.15</v>
      </c>
      <c r="X141">
        <v>31.82</v>
      </c>
      <c r="Y141">
        <v>30.21</v>
      </c>
      <c r="Z141">
        <v>29.21</v>
      </c>
      <c r="AA141">
        <v>29.98</v>
      </c>
      <c r="AB141">
        <v>32.46</v>
      </c>
      <c r="AC141" s="85">
        <v>32.03</v>
      </c>
      <c r="AD141">
        <v>30.78</v>
      </c>
      <c r="AE141">
        <v>31.05</v>
      </c>
      <c r="AF141">
        <v>29.9</v>
      </c>
      <c r="AG141">
        <v>30.93</v>
      </c>
      <c r="AH141">
        <v>30.02</v>
      </c>
      <c r="AI141">
        <v>29.69</v>
      </c>
      <c r="AJ141">
        <v>29.91</v>
      </c>
      <c r="AK141">
        <v>30.19</v>
      </c>
      <c r="AL141">
        <v>30.56</v>
      </c>
      <c r="AM141">
        <v>30.08</v>
      </c>
      <c r="AN141">
        <v>28.78</v>
      </c>
      <c r="AO141">
        <v>29.65</v>
      </c>
      <c r="AP141">
        <v>30.07</v>
      </c>
      <c r="AQ141">
        <v>30.01</v>
      </c>
      <c r="AR141">
        <v>30.66</v>
      </c>
      <c r="AS141">
        <v>29.17</v>
      </c>
      <c r="AT141">
        <v>29.01</v>
      </c>
      <c r="AU141">
        <v>29.68</v>
      </c>
      <c r="AV141">
        <v>29.97</v>
      </c>
      <c r="AW141">
        <v>29.55</v>
      </c>
    </row>
    <row r="142" spans="1:49" x14ac:dyDescent="0.25">
      <c r="A142" t="s">
        <v>167</v>
      </c>
      <c r="B142">
        <v>31.51</v>
      </c>
      <c r="C142">
        <v>33.82</v>
      </c>
      <c r="D142">
        <v>32.14</v>
      </c>
      <c r="E142">
        <v>33.18</v>
      </c>
      <c r="F142">
        <v>32.57</v>
      </c>
      <c r="G142">
        <v>34.5</v>
      </c>
      <c r="H142">
        <v>30.76</v>
      </c>
      <c r="I142">
        <v>32.270000000000003</v>
      </c>
      <c r="J142">
        <v>32.85</v>
      </c>
      <c r="K142">
        <v>34.67</v>
      </c>
      <c r="L142">
        <v>32.130000000000003</v>
      </c>
      <c r="M142">
        <v>32.08</v>
      </c>
      <c r="N142">
        <v>32.119999999999997</v>
      </c>
      <c r="P142">
        <v>31.82</v>
      </c>
      <c r="Q142">
        <v>34.520000000000003</v>
      </c>
      <c r="R142">
        <v>33.840000000000003</v>
      </c>
      <c r="S142">
        <v>33.14</v>
      </c>
      <c r="T142">
        <v>31.85</v>
      </c>
      <c r="U142">
        <v>32.130000000000003</v>
      </c>
      <c r="V142" s="85">
        <v>31.77</v>
      </c>
      <c r="W142">
        <v>32.15</v>
      </c>
      <c r="X142">
        <v>34.979999999999997</v>
      </c>
      <c r="Y142">
        <v>32.479999999999997</v>
      </c>
      <c r="Z142">
        <v>32.93</v>
      </c>
      <c r="AA142">
        <v>31.58</v>
      </c>
      <c r="AB142">
        <v>33.51</v>
      </c>
      <c r="AC142" s="85">
        <v>32.950000000000003</v>
      </c>
      <c r="AD142">
        <v>32.76</v>
      </c>
      <c r="AE142">
        <v>33.29</v>
      </c>
      <c r="AF142">
        <v>31.71</v>
      </c>
      <c r="AG142">
        <v>32.590000000000003</v>
      </c>
      <c r="AH142">
        <v>33.659999999999997</v>
      </c>
      <c r="AI142">
        <v>31.65</v>
      </c>
      <c r="AJ142">
        <v>31.59</v>
      </c>
      <c r="AK142">
        <v>32.83</v>
      </c>
      <c r="AL142">
        <v>32.49</v>
      </c>
      <c r="AM142">
        <v>32.270000000000003</v>
      </c>
      <c r="AN142">
        <v>30.83</v>
      </c>
      <c r="AO142">
        <v>32.840000000000003</v>
      </c>
      <c r="AP142">
        <v>31.83</v>
      </c>
      <c r="AQ142">
        <v>32.729999999999997</v>
      </c>
      <c r="AR142">
        <v>32.17</v>
      </c>
      <c r="AS142">
        <v>31.34</v>
      </c>
      <c r="AT142">
        <v>31.88</v>
      </c>
      <c r="AU142">
        <v>31.74</v>
      </c>
      <c r="AV142">
        <v>32.729999999999997</v>
      </c>
      <c r="AW142">
        <v>31.87</v>
      </c>
    </row>
    <row r="143" spans="1:49" x14ac:dyDescent="0.25">
      <c r="A143" t="s">
        <v>168</v>
      </c>
      <c r="B143">
        <v>29.99</v>
      </c>
      <c r="C143">
        <v>32.35</v>
      </c>
      <c r="D143">
        <v>30.78</v>
      </c>
      <c r="E143">
        <v>32.549999999999997</v>
      </c>
      <c r="F143">
        <v>32.18</v>
      </c>
      <c r="G143">
        <v>32.92</v>
      </c>
      <c r="H143">
        <v>30.58</v>
      </c>
      <c r="I143">
        <v>32.090000000000003</v>
      </c>
      <c r="J143">
        <v>31.83</v>
      </c>
      <c r="K143">
        <v>32.5</v>
      </c>
      <c r="L143">
        <v>31.21</v>
      </c>
      <c r="M143">
        <v>31.67</v>
      </c>
      <c r="N143">
        <v>31.5</v>
      </c>
      <c r="O143">
        <v>33.24</v>
      </c>
      <c r="P143">
        <v>31.22</v>
      </c>
      <c r="Q143">
        <v>33.14</v>
      </c>
      <c r="R143">
        <v>33.090000000000003</v>
      </c>
      <c r="S143">
        <v>31.65</v>
      </c>
      <c r="T143">
        <v>30.93</v>
      </c>
      <c r="U143">
        <v>30.99</v>
      </c>
      <c r="V143" s="85">
        <v>31.25</v>
      </c>
      <c r="W143">
        <v>31.49</v>
      </c>
      <c r="X143">
        <v>33.450000000000003</v>
      </c>
      <c r="Y143">
        <v>31.8</v>
      </c>
      <c r="Z143">
        <v>31.26</v>
      </c>
      <c r="AA143">
        <v>31.47</v>
      </c>
      <c r="AB143">
        <v>32.549999999999997</v>
      </c>
      <c r="AC143" s="85">
        <v>31.98</v>
      </c>
      <c r="AD143">
        <v>31.53</v>
      </c>
      <c r="AE143">
        <v>31.92</v>
      </c>
      <c r="AF143">
        <v>31.42</v>
      </c>
      <c r="AG143">
        <v>32.04</v>
      </c>
      <c r="AH143">
        <v>32.46</v>
      </c>
      <c r="AI143">
        <v>30.77</v>
      </c>
      <c r="AJ143">
        <v>30.81</v>
      </c>
      <c r="AK143">
        <v>31.08</v>
      </c>
      <c r="AL143">
        <v>30.99</v>
      </c>
      <c r="AM143">
        <v>31.05</v>
      </c>
      <c r="AN143">
        <v>29.71</v>
      </c>
      <c r="AO143">
        <v>31.59</v>
      </c>
      <c r="AP143">
        <v>31.86</v>
      </c>
      <c r="AQ143">
        <v>31.87</v>
      </c>
      <c r="AR143">
        <v>31.81</v>
      </c>
      <c r="AS143">
        <v>30.55</v>
      </c>
      <c r="AT143">
        <v>31.02</v>
      </c>
      <c r="AU143">
        <v>31.68</v>
      </c>
      <c r="AV143">
        <v>32.33</v>
      </c>
      <c r="AW143">
        <v>30.97</v>
      </c>
    </row>
    <row r="144" spans="1:49" x14ac:dyDescent="0.25">
      <c r="A144" t="s">
        <v>169</v>
      </c>
      <c r="B144">
        <v>30.45</v>
      </c>
      <c r="C144">
        <v>31.92</v>
      </c>
      <c r="D144">
        <v>31.62</v>
      </c>
      <c r="E144">
        <v>31.8</v>
      </c>
      <c r="F144">
        <v>30.82</v>
      </c>
      <c r="G144">
        <v>32.28</v>
      </c>
      <c r="H144">
        <v>30.28</v>
      </c>
      <c r="I144">
        <v>31.12</v>
      </c>
      <c r="J144">
        <v>31.98</v>
      </c>
      <c r="K144">
        <v>32.71</v>
      </c>
      <c r="L144">
        <v>30.75</v>
      </c>
      <c r="M144">
        <v>31.24</v>
      </c>
      <c r="N144">
        <v>31.31</v>
      </c>
      <c r="O144">
        <v>32.450000000000003</v>
      </c>
      <c r="P144">
        <v>30.9</v>
      </c>
      <c r="Q144">
        <v>32.1</v>
      </c>
      <c r="R144">
        <v>32.770000000000003</v>
      </c>
      <c r="S144">
        <v>30.13</v>
      </c>
      <c r="T144">
        <v>30.95</v>
      </c>
      <c r="U144">
        <v>30.69</v>
      </c>
      <c r="V144" s="85">
        <v>31.08</v>
      </c>
      <c r="W144">
        <v>31.48</v>
      </c>
      <c r="X144">
        <v>31.92</v>
      </c>
      <c r="Y144">
        <v>30.71</v>
      </c>
      <c r="Z144">
        <v>29.34</v>
      </c>
      <c r="AA144">
        <v>30.54</v>
      </c>
      <c r="AB144">
        <v>32.85</v>
      </c>
      <c r="AC144" s="85">
        <v>32.130000000000003</v>
      </c>
      <c r="AD144">
        <v>31.56</v>
      </c>
      <c r="AE144">
        <v>31.84</v>
      </c>
      <c r="AF144">
        <v>30.81</v>
      </c>
      <c r="AG144">
        <v>32.18</v>
      </c>
      <c r="AH144">
        <v>29.91</v>
      </c>
      <c r="AI144">
        <v>30.21</v>
      </c>
      <c r="AJ144">
        <v>30.78</v>
      </c>
      <c r="AK144">
        <v>31</v>
      </c>
      <c r="AL144">
        <v>31.73</v>
      </c>
      <c r="AN144">
        <v>30.1</v>
      </c>
      <c r="AO144">
        <v>30.58</v>
      </c>
      <c r="AP144">
        <v>30.96</v>
      </c>
      <c r="AQ144">
        <v>30.59</v>
      </c>
      <c r="AR144">
        <v>32.119999999999997</v>
      </c>
      <c r="AS144">
        <v>30.53</v>
      </c>
      <c r="AU144">
        <v>30.45</v>
      </c>
      <c r="AV144">
        <v>30.85</v>
      </c>
      <c r="AW144">
        <v>30.55</v>
      </c>
    </row>
    <row r="145" spans="1:49" x14ac:dyDescent="0.25">
      <c r="A145" t="s">
        <v>170</v>
      </c>
      <c r="B145">
        <v>29.22</v>
      </c>
      <c r="C145">
        <v>30.74</v>
      </c>
      <c r="D145">
        <v>29.9</v>
      </c>
      <c r="E145">
        <v>30.27</v>
      </c>
      <c r="F145">
        <v>29.88</v>
      </c>
      <c r="G145">
        <v>31.72</v>
      </c>
      <c r="H145">
        <v>28.74</v>
      </c>
      <c r="I145">
        <v>29.92</v>
      </c>
      <c r="J145">
        <v>30.43</v>
      </c>
      <c r="K145">
        <v>31.65</v>
      </c>
      <c r="L145">
        <v>29.24</v>
      </c>
      <c r="M145">
        <v>29.68</v>
      </c>
      <c r="N145">
        <v>30.27</v>
      </c>
      <c r="O145">
        <v>31.78</v>
      </c>
      <c r="P145">
        <v>30</v>
      </c>
      <c r="Q145">
        <v>30.89</v>
      </c>
      <c r="R145">
        <v>31.66</v>
      </c>
      <c r="S145">
        <v>28.85</v>
      </c>
      <c r="T145">
        <v>29.73</v>
      </c>
      <c r="U145">
        <v>29.75</v>
      </c>
      <c r="V145" s="85">
        <v>29.83</v>
      </c>
      <c r="W145">
        <v>30.48</v>
      </c>
      <c r="X145">
        <v>31.05</v>
      </c>
      <c r="Y145">
        <v>29.59</v>
      </c>
      <c r="Z145">
        <v>28.6</v>
      </c>
      <c r="AA145">
        <v>29.44</v>
      </c>
      <c r="AB145">
        <v>31.92</v>
      </c>
      <c r="AC145" s="85">
        <v>30.6</v>
      </c>
      <c r="AD145">
        <v>29.91</v>
      </c>
      <c r="AE145">
        <v>30.68</v>
      </c>
      <c r="AF145">
        <v>29.49</v>
      </c>
      <c r="AG145">
        <v>30.52</v>
      </c>
      <c r="AH145">
        <v>29.03</v>
      </c>
      <c r="AI145">
        <v>29.3</v>
      </c>
      <c r="AJ145">
        <v>29.9</v>
      </c>
      <c r="AK145">
        <v>30.46</v>
      </c>
      <c r="AL145">
        <v>29.7</v>
      </c>
      <c r="AM145">
        <v>29.71</v>
      </c>
      <c r="AN145">
        <v>28.49</v>
      </c>
      <c r="AO145">
        <v>29.53</v>
      </c>
      <c r="AP145">
        <v>29.66</v>
      </c>
      <c r="AQ145">
        <v>29.82</v>
      </c>
      <c r="AR145">
        <v>30.46</v>
      </c>
      <c r="AS145">
        <v>29.55</v>
      </c>
      <c r="AT145">
        <v>29.24</v>
      </c>
      <c r="AU145">
        <v>29.29</v>
      </c>
      <c r="AV145">
        <v>30.06</v>
      </c>
      <c r="AW145">
        <v>29.82</v>
      </c>
    </row>
    <row r="146" spans="1:49" x14ac:dyDescent="0.25">
      <c r="A146" t="s">
        <v>171</v>
      </c>
      <c r="B146">
        <v>34.840000000000003</v>
      </c>
      <c r="D146">
        <v>33.799999999999997</v>
      </c>
      <c r="H146">
        <v>31.69</v>
      </c>
      <c r="I146">
        <v>33.450000000000003</v>
      </c>
      <c r="K146">
        <v>34.51</v>
      </c>
      <c r="L146">
        <v>32.65</v>
      </c>
      <c r="M146">
        <v>32.51</v>
      </c>
      <c r="N146">
        <v>33.47</v>
      </c>
      <c r="P146">
        <v>32.89</v>
      </c>
      <c r="S146">
        <v>33.86</v>
      </c>
      <c r="T146">
        <v>32.840000000000003</v>
      </c>
      <c r="U146">
        <v>32.32</v>
      </c>
      <c r="V146" s="85">
        <v>33.340000000000003</v>
      </c>
      <c r="W146">
        <v>32.81</v>
      </c>
      <c r="X146">
        <v>33.43</v>
      </c>
      <c r="Y146">
        <v>32.71</v>
      </c>
      <c r="Z146">
        <v>32.96</v>
      </c>
      <c r="AA146">
        <v>32.119999999999997</v>
      </c>
      <c r="AB146">
        <v>34.799999999999997</v>
      </c>
      <c r="AC146" s="85">
        <v>33.32</v>
      </c>
      <c r="AD146">
        <v>32.840000000000003</v>
      </c>
      <c r="AE146">
        <v>33.26</v>
      </c>
      <c r="AF146">
        <v>33.25</v>
      </c>
      <c r="AG146">
        <v>33.76</v>
      </c>
      <c r="AH146">
        <v>34.43</v>
      </c>
      <c r="AI146">
        <v>32.72</v>
      </c>
      <c r="AJ146">
        <v>33.53</v>
      </c>
      <c r="AK146">
        <v>33.46</v>
      </c>
      <c r="AL146">
        <v>33.119999999999997</v>
      </c>
      <c r="AM146">
        <v>33.67</v>
      </c>
      <c r="AN146">
        <v>32.04</v>
      </c>
      <c r="AO146">
        <v>33.32</v>
      </c>
      <c r="AP146">
        <v>33.6</v>
      </c>
      <c r="AQ146">
        <v>34.15</v>
      </c>
      <c r="AR146">
        <v>33.61</v>
      </c>
      <c r="AS146">
        <v>32.14</v>
      </c>
      <c r="AT146">
        <v>32.61</v>
      </c>
      <c r="AU146">
        <v>32.44</v>
      </c>
      <c r="AV146">
        <v>34.479999999999997</v>
      </c>
      <c r="AW146">
        <v>33.130000000000003</v>
      </c>
    </row>
    <row r="147" spans="1:49" x14ac:dyDescent="0.25">
      <c r="A147" t="s">
        <v>172</v>
      </c>
      <c r="B147">
        <v>26.68</v>
      </c>
      <c r="C147">
        <v>28.55</v>
      </c>
      <c r="D147">
        <v>27.48</v>
      </c>
      <c r="E147">
        <v>29.05</v>
      </c>
      <c r="F147">
        <v>28.81</v>
      </c>
      <c r="G147">
        <v>29.88</v>
      </c>
      <c r="H147">
        <v>27.11</v>
      </c>
      <c r="I147">
        <v>28.72</v>
      </c>
      <c r="J147">
        <v>28.68</v>
      </c>
      <c r="K147">
        <v>30.24</v>
      </c>
      <c r="L147">
        <v>27.77</v>
      </c>
      <c r="M147">
        <v>27.9</v>
      </c>
      <c r="N147">
        <v>27.99</v>
      </c>
      <c r="O147">
        <v>29.72</v>
      </c>
      <c r="P147">
        <v>27.53</v>
      </c>
      <c r="Q147">
        <v>29.59</v>
      </c>
      <c r="R147">
        <v>30.16</v>
      </c>
      <c r="S147">
        <v>27.05</v>
      </c>
      <c r="T147">
        <v>27.81</v>
      </c>
      <c r="U147">
        <v>27.69</v>
      </c>
      <c r="V147" s="85">
        <v>27.35</v>
      </c>
      <c r="W147">
        <v>28</v>
      </c>
      <c r="X147">
        <v>29.31</v>
      </c>
      <c r="Y147">
        <v>28.07</v>
      </c>
      <c r="Z147">
        <v>26.79</v>
      </c>
      <c r="AA147">
        <v>27.1</v>
      </c>
      <c r="AB147">
        <v>30</v>
      </c>
      <c r="AC147" s="85">
        <v>29.02</v>
      </c>
      <c r="AD147">
        <v>28.29</v>
      </c>
      <c r="AE147">
        <v>28.51</v>
      </c>
      <c r="AF147">
        <v>27.6</v>
      </c>
      <c r="AG147">
        <v>28.85</v>
      </c>
      <c r="AH147">
        <v>27.12</v>
      </c>
      <c r="AI147">
        <v>26.8</v>
      </c>
      <c r="AJ147">
        <v>27.03</v>
      </c>
      <c r="AK147">
        <v>27.58</v>
      </c>
      <c r="AL147">
        <v>28.03</v>
      </c>
      <c r="AM147">
        <v>27.82</v>
      </c>
      <c r="AN147">
        <v>26.66</v>
      </c>
      <c r="AO147">
        <v>26.91</v>
      </c>
      <c r="AP147">
        <v>27.62</v>
      </c>
      <c r="AQ147">
        <v>27.12</v>
      </c>
      <c r="AR147">
        <v>28.56</v>
      </c>
      <c r="AS147">
        <v>27.06</v>
      </c>
      <c r="AT147">
        <v>26.79</v>
      </c>
      <c r="AU147">
        <v>27.33</v>
      </c>
      <c r="AV147">
        <v>27.83</v>
      </c>
      <c r="AW147">
        <v>27.45</v>
      </c>
    </row>
    <row r="148" spans="1:49" x14ac:dyDescent="0.25">
      <c r="A148" t="s">
        <v>173</v>
      </c>
      <c r="B148">
        <v>25.76</v>
      </c>
      <c r="C148">
        <v>27.79</v>
      </c>
      <c r="D148">
        <v>26.83</v>
      </c>
      <c r="E148">
        <v>27.67</v>
      </c>
      <c r="F148">
        <v>27.6</v>
      </c>
      <c r="G148">
        <v>28.66</v>
      </c>
      <c r="H148">
        <v>25.85</v>
      </c>
      <c r="I148">
        <v>27.69</v>
      </c>
      <c r="J148">
        <v>27.67</v>
      </c>
      <c r="K148">
        <v>28.88</v>
      </c>
      <c r="L148">
        <v>26.68</v>
      </c>
      <c r="M148">
        <v>26.73</v>
      </c>
      <c r="N148">
        <v>26.92</v>
      </c>
      <c r="O148">
        <v>28.79</v>
      </c>
      <c r="P148">
        <v>26.58</v>
      </c>
      <c r="Q148">
        <v>28.55</v>
      </c>
      <c r="R148">
        <v>29.49</v>
      </c>
      <c r="S148">
        <v>26.25</v>
      </c>
      <c r="T148">
        <v>26.57</v>
      </c>
      <c r="U148">
        <v>26.53</v>
      </c>
      <c r="V148" s="85">
        <v>26.51</v>
      </c>
      <c r="W148">
        <v>26.9</v>
      </c>
      <c r="X148">
        <v>28.51</v>
      </c>
      <c r="Y148">
        <v>27.03</v>
      </c>
      <c r="Z148">
        <v>25.8</v>
      </c>
      <c r="AA148">
        <v>26.31</v>
      </c>
      <c r="AB148">
        <v>28.84</v>
      </c>
      <c r="AC148" s="85">
        <v>27.87</v>
      </c>
      <c r="AD148">
        <v>27.47</v>
      </c>
      <c r="AE148">
        <v>27.74</v>
      </c>
      <c r="AF148">
        <v>26.55</v>
      </c>
      <c r="AG148">
        <v>27.73</v>
      </c>
      <c r="AH148">
        <v>26.66</v>
      </c>
      <c r="AI148">
        <v>26.03</v>
      </c>
      <c r="AJ148">
        <v>26.44</v>
      </c>
      <c r="AK148">
        <v>26.89</v>
      </c>
      <c r="AL148">
        <v>26.97</v>
      </c>
      <c r="AM148">
        <v>26.97</v>
      </c>
      <c r="AN148">
        <v>25.73</v>
      </c>
      <c r="AO148">
        <v>26.67</v>
      </c>
      <c r="AP148">
        <v>27.22</v>
      </c>
      <c r="AQ148">
        <v>26.91</v>
      </c>
      <c r="AR148">
        <v>27.44</v>
      </c>
      <c r="AS148">
        <v>25.94</v>
      </c>
      <c r="AT148">
        <v>25.94</v>
      </c>
      <c r="AU148">
        <v>26.65</v>
      </c>
      <c r="AV148">
        <v>26.99</v>
      </c>
      <c r="AW148">
        <v>26.5</v>
      </c>
    </row>
    <row r="149" spans="1:49" x14ac:dyDescent="0.25">
      <c r="A149" t="s">
        <v>174</v>
      </c>
      <c r="B149">
        <v>25.84</v>
      </c>
      <c r="C149">
        <v>27.46</v>
      </c>
      <c r="D149">
        <v>26.89</v>
      </c>
      <c r="E149">
        <v>26.89</v>
      </c>
      <c r="F149">
        <v>26.57</v>
      </c>
      <c r="G149">
        <v>27.9</v>
      </c>
      <c r="H149">
        <v>25.61</v>
      </c>
      <c r="I149">
        <v>26.78</v>
      </c>
      <c r="J149">
        <v>27.03</v>
      </c>
      <c r="K149">
        <v>28.59</v>
      </c>
      <c r="L149">
        <v>26.2</v>
      </c>
      <c r="M149">
        <v>26.83</v>
      </c>
      <c r="N149">
        <v>26.86</v>
      </c>
      <c r="O149">
        <v>28.33</v>
      </c>
      <c r="P149">
        <v>26.72</v>
      </c>
      <c r="Q149">
        <v>27.84</v>
      </c>
      <c r="R149">
        <v>28.61</v>
      </c>
      <c r="S149">
        <v>25.94</v>
      </c>
      <c r="T149">
        <v>26.49</v>
      </c>
      <c r="U149">
        <v>26.31</v>
      </c>
      <c r="V149" s="85">
        <v>26.55</v>
      </c>
      <c r="W149">
        <v>26.67</v>
      </c>
      <c r="X149">
        <v>27.73</v>
      </c>
      <c r="Y149">
        <v>26.2</v>
      </c>
      <c r="Z149">
        <v>25.64</v>
      </c>
      <c r="AA149">
        <v>26.51</v>
      </c>
      <c r="AB149">
        <v>28.75</v>
      </c>
      <c r="AC149" s="85">
        <v>27.47</v>
      </c>
      <c r="AD149">
        <v>26.77</v>
      </c>
      <c r="AE149">
        <v>27.56</v>
      </c>
      <c r="AF149">
        <v>26.14</v>
      </c>
      <c r="AG149">
        <v>27.18</v>
      </c>
      <c r="AH149">
        <v>26.02</v>
      </c>
      <c r="AI149">
        <v>25.87</v>
      </c>
      <c r="AJ149">
        <v>26.46</v>
      </c>
      <c r="AK149">
        <v>26.73</v>
      </c>
      <c r="AL149">
        <v>26.59</v>
      </c>
      <c r="AM149">
        <v>25.97</v>
      </c>
      <c r="AN149">
        <v>25.23</v>
      </c>
      <c r="AO149">
        <v>26.27</v>
      </c>
      <c r="AP149">
        <v>26.72</v>
      </c>
      <c r="AQ149">
        <v>26.82</v>
      </c>
      <c r="AR149">
        <v>27.25</v>
      </c>
      <c r="AS149">
        <v>25.69</v>
      </c>
      <c r="AT149">
        <v>25.8</v>
      </c>
      <c r="AU149">
        <v>25.26</v>
      </c>
      <c r="AV149">
        <v>26.66</v>
      </c>
      <c r="AW149">
        <v>25.89</v>
      </c>
    </row>
    <row r="150" spans="1:49" x14ac:dyDescent="0.25">
      <c r="A150" t="s">
        <v>176</v>
      </c>
      <c r="B150">
        <v>26.49</v>
      </c>
      <c r="C150">
        <v>29.19</v>
      </c>
      <c r="D150">
        <v>27.67</v>
      </c>
      <c r="E150">
        <v>29.11</v>
      </c>
      <c r="F150">
        <v>28.78</v>
      </c>
      <c r="G150">
        <v>29.89</v>
      </c>
      <c r="H150">
        <v>26.58</v>
      </c>
      <c r="I150">
        <v>28.34</v>
      </c>
      <c r="J150">
        <v>28.2</v>
      </c>
      <c r="K150">
        <v>29.8</v>
      </c>
      <c r="L150">
        <v>27.63</v>
      </c>
      <c r="M150">
        <v>27.65</v>
      </c>
      <c r="N150">
        <v>27.86</v>
      </c>
      <c r="O150">
        <v>29.83</v>
      </c>
      <c r="P150">
        <v>27.59</v>
      </c>
      <c r="Q150">
        <v>29.73</v>
      </c>
      <c r="R150">
        <v>30.31</v>
      </c>
      <c r="S150">
        <v>28.56</v>
      </c>
      <c r="T150">
        <v>27.48</v>
      </c>
      <c r="U150">
        <v>27.25</v>
      </c>
      <c r="V150" s="85">
        <v>27.5</v>
      </c>
      <c r="W150">
        <v>27.62</v>
      </c>
      <c r="X150">
        <v>29.13</v>
      </c>
      <c r="Y150">
        <v>28.03</v>
      </c>
      <c r="Z150">
        <v>28.32</v>
      </c>
      <c r="AA150">
        <v>27.46</v>
      </c>
      <c r="AB150">
        <v>29.57</v>
      </c>
      <c r="AC150" s="85">
        <v>28.73</v>
      </c>
      <c r="AD150">
        <v>28.53</v>
      </c>
      <c r="AE150">
        <v>28.8</v>
      </c>
      <c r="AF150">
        <v>27.34</v>
      </c>
      <c r="AG150">
        <v>28.69</v>
      </c>
      <c r="AH150">
        <v>28.7</v>
      </c>
      <c r="AI150">
        <v>27</v>
      </c>
      <c r="AJ150">
        <v>27.1</v>
      </c>
      <c r="AK150">
        <v>27.51</v>
      </c>
      <c r="AL150">
        <v>27.6</v>
      </c>
      <c r="AM150">
        <v>27.67</v>
      </c>
      <c r="AN150">
        <v>26.27</v>
      </c>
      <c r="AO150">
        <v>27.73</v>
      </c>
      <c r="AP150">
        <v>28.1</v>
      </c>
      <c r="AQ150">
        <v>28.23</v>
      </c>
      <c r="AR150">
        <v>27.82</v>
      </c>
      <c r="AS150">
        <v>26.59</v>
      </c>
      <c r="AT150">
        <v>26.81</v>
      </c>
      <c r="AU150">
        <v>27.05</v>
      </c>
      <c r="AV150">
        <v>28.02</v>
      </c>
      <c r="AW150">
        <v>26.94</v>
      </c>
    </row>
    <row r="151" spans="1:49" x14ac:dyDescent="0.25">
      <c r="A151" t="s">
        <v>177</v>
      </c>
      <c r="B151">
        <v>26.3</v>
      </c>
      <c r="C151">
        <v>27.74</v>
      </c>
      <c r="D151">
        <v>26.85</v>
      </c>
      <c r="E151">
        <v>27.84</v>
      </c>
      <c r="F151">
        <v>27.57</v>
      </c>
      <c r="G151">
        <v>28.52</v>
      </c>
      <c r="H151">
        <v>26.14</v>
      </c>
      <c r="I151">
        <v>27.59</v>
      </c>
      <c r="J151">
        <v>27.12</v>
      </c>
      <c r="K151">
        <v>28.61</v>
      </c>
      <c r="L151">
        <v>26.79</v>
      </c>
      <c r="M151">
        <v>27.18</v>
      </c>
      <c r="N151">
        <v>27.53</v>
      </c>
      <c r="O151">
        <v>29.07</v>
      </c>
      <c r="P151">
        <v>26.96</v>
      </c>
      <c r="Q151">
        <v>28.21</v>
      </c>
      <c r="R151">
        <v>28.85</v>
      </c>
      <c r="S151">
        <v>26.46</v>
      </c>
      <c r="T151">
        <v>27.03</v>
      </c>
      <c r="U151">
        <v>26.95</v>
      </c>
      <c r="V151" s="85">
        <v>26.65</v>
      </c>
      <c r="W151">
        <v>27.25</v>
      </c>
      <c r="X151">
        <v>28.83</v>
      </c>
      <c r="Y151">
        <v>26.98</v>
      </c>
      <c r="Z151">
        <v>26.51</v>
      </c>
      <c r="AA151">
        <v>26.7</v>
      </c>
      <c r="AB151">
        <v>28.98</v>
      </c>
      <c r="AC151" s="85">
        <v>27.74</v>
      </c>
      <c r="AD151">
        <v>27.19</v>
      </c>
      <c r="AE151">
        <v>27.75</v>
      </c>
      <c r="AF151">
        <v>26.77</v>
      </c>
      <c r="AG151">
        <v>27.66</v>
      </c>
      <c r="AH151">
        <v>26.55</v>
      </c>
      <c r="AI151">
        <v>26.61</v>
      </c>
      <c r="AJ151">
        <v>26.78</v>
      </c>
      <c r="AK151">
        <v>27.19</v>
      </c>
      <c r="AL151">
        <v>27.15</v>
      </c>
      <c r="AM151">
        <v>26.5</v>
      </c>
      <c r="AN151">
        <v>25.88</v>
      </c>
      <c r="AO151">
        <v>26.7</v>
      </c>
      <c r="AP151">
        <v>26.75</v>
      </c>
      <c r="AQ151">
        <v>27.04</v>
      </c>
      <c r="AR151">
        <v>28.11</v>
      </c>
      <c r="AS151">
        <v>26.45</v>
      </c>
      <c r="AT151">
        <v>26.43</v>
      </c>
      <c r="AU151">
        <v>25.71</v>
      </c>
      <c r="AV151">
        <v>27.16</v>
      </c>
      <c r="AW151">
        <v>26.19</v>
      </c>
    </row>
    <row r="152" spans="1:49" x14ac:dyDescent="0.25">
      <c r="A152" t="s">
        <v>178</v>
      </c>
      <c r="B152">
        <v>24.47</v>
      </c>
      <c r="C152">
        <v>25.56</v>
      </c>
      <c r="D152">
        <v>24.75</v>
      </c>
      <c r="E152">
        <v>25.09</v>
      </c>
      <c r="F152">
        <v>25.54</v>
      </c>
      <c r="G152">
        <v>26.46</v>
      </c>
      <c r="H152">
        <v>24.16</v>
      </c>
      <c r="I152">
        <v>25.65</v>
      </c>
      <c r="J152">
        <v>25.83</v>
      </c>
      <c r="K152">
        <v>26.58</v>
      </c>
      <c r="L152">
        <v>24.91</v>
      </c>
      <c r="M152">
        <v>24.92</v>
      </c>
      <c r="N152">
        <v>25.64</v>
      </c>
      <c r="O152">
        <v>26.93</v>
      </c>
      <c r="P152">
        <v>24.86</v>
      </c>
      <c r="Q152">
        <v>26.05</v>
      </c>
      <c r="R152">
        <v>27.02</v>
      </c>
      <c r="S152">
        <v>23.47</v>
      </c>
      <c r="T152">
        <v>25.07</v>
      </c>
      <c r="U152">
        <v>24.98</v>
      </c>
      <c r="V152" s="85">
        <v>24.77</v>
      </c>
      <c r="W152">
        <v>24.81</v>
      </c>
      <c r="X152">
        <v>26.34</v>
      </c>
      <c r="Y152">
        <v>24.12</v>
      </c>
      <c r="Z152">
        <v>22.98</v>
      </c>
      <c r="AA152">
        <v>24.63</v>
      </c>
      <c r="AB152">
        <v>27.26</v>
      </c>
      <c r="AC152" s="85">
        <v>25.87</v>
      </c>
      <c r="AD152">
        <v>25.24</v>
      </c>
      <c r="AE152">
        <v>25.52</v>
      </c>
      <c r="AF152">
        <v>24.65</v>
      </c>
      <c r="AG152">
        <v>25.94</v>
      </c>
      <c r="AH152">
        <v>23.94</v>
      </c>
      <c r="AI152">
        <v>24</v>
      </c>
      <c r="AJ152">
        <v>24.9</v>
      </c>
      <c r="AK152">
        <v>25.52</v>
      </c>
      <c r="AL152">
        <v>25.25</v>
      </c>
      <c r="AM152">
        <v>24.76</v>
      </c>
      <c r="AN152">
        <v>23.94</v>
      </c>
      <c r="AO152">
        <v>24.43</v>
      </c>
      <c r="AP152">
        <v>25.02</v>
      </c>
      <c r="AQ152">
        <v>24.87</v>
      </c>
      <c r="AR152">
        <v>26.26</v>
      </c>
      <c r="AS152">
        <v>24.55</v>
      </c>
      <c r="AT152">
        <v>23.91</v>
      </c>
      <c r="AU152">
        <v>24.19</v>
      </c>
      <c r="AV152">
        <v>24.58</v>
      </c>
      <c r="AW152">
        <v>23.98</v>
      </c>
    </row>
    <row r="153" spans="1:49" x14ac:dyDescent="0.25">
      <c r="A153" t="s">
        <v>179</v>
      </c>
      <c r="B153">
        <v>31.5</v>
      </c>
      <c r="D153">
        <v>34.11</v>
      </c>
      <c r="F153">
        <v>34.67</v>
      </c>
      <c r="H153">
        <v>32.479999999999997</v>
      </c>
      <c r="I153">
        <v>34.49</v>
      </c>
      <c r="J153">
        <v>33.68</v>
      </c>
      <c r="K153">
        <v>34.69</v>
      </c>
      <c r="L153">
        <v>34.119999999999997</v>
      </c>
      <c r="N153">
        <v>33.6</v>
      </c>
      <c r="P153">
        <v>33.33</v>
      </c>
      <c r="S153">
        <v>33.5</v>
      </c>
      <c r="T153">
        <v>32.83</v>
      </c>
      <c r="U153">
        <v>33.54</v>
      </c>
      <c r="V153" s="85">
        <v>33.26</v>
      </c>
      <c r="W153">
        <v>33.96</v>
      </c>
      <c r="X153">
        <v>34.94</v>
      </c>
      <c r="Y153">
        <v>34.630000000000003</v>
      </c>
      <c r="Z153">
        <v>34.61</v>
      </c>
      <c r="AA153">
        <v>32.26</v>
      </c>
      <c r="AC153" s="85">
        <v>34.869999999999997</v>
      </c>
      <c r="AD153">
        <v>33.03</v>
      </c>
      <c r="AE153">
        <v>33.94</v>
      </c>
      <c r="AF153">
        <v>33.18</v>
      </c>
      <c r="AG153">
        <v>33.340000000000003</v>
      </c>
      <c r="AH153">
        <v>34.65</v>
      </c>
      <c r="AI153">
        <v>32.729999999999997</v>
      </c>
      <c r="AJ153">
        <v>31.67</v>
      </c>
      <c r="AK153">
        <v>32.729999999999997</v>
      </c>
      <c r="AL153">
        <v>34.21</v>
      </c>
      <c r="AM153">
        <v>33.07</v>
      </c>
      <c r="AN153">
        <v>31.79</v>
      </c>
      <c r="AO153">
        <v>33.42</v>
      </c>
      <c r="AP153">
        <v>33.119999999999997</v>
      </c>
      <c r="AQ153">
        <v>34.29</v>
      </c>
      <c r="AR153">
        <v>34.5</v>
      </c>
      <c r="AS153">
        <v>33.68</v>
      </c>
      <c r="AT153">
        <v>33.76</v>
      </c>
      <c r="AU153">
        <v>34.04</v>
      </c>
      <c r="AW153">
        <v>34.869999999999997</v>
      </c>
    </row>
    <row r="154" spans="1:49" x14ac:dyDescent="0.25">
      <c r="A154" t="s">
        <v>180</v>
      </c>
      <c r="B154">
        <v>27.16</v>
      </c>
      <c r="C154">
        <v>28.57</v>
      </c>
      <c r="D154">
        <v>27.44</v>
      </c>
      <c r="E154">
        <v>28.8</v>
      </c>
      <c r="F154">
        <v>28.32</v>
      </c>
      <c r="G154">
        <v>29.53</v>
      </c>
      <c r="H154">
        <v>27.07</v>
      </c>
      <c r="I154">
        <v>27.99</v>
      </c>
      <c r="J154">
        <v>27.86</v>
      </c>
      <c r="K154">
        <v>29.25</v>
      </c>
      <c r="L154">
        <v>27.33</v>
      </c>
      <c r="M154">
        <v>27.81</v>
      </c>
      <c r="N154">
        <v>28.29</v>
      </c>
      <c r="O154">
        <v>29.58</v>
      </c>
      <c r="P154">
        <v>27.53</v>
      </c>
      <c r="Q154">
        <v>28.93</v>
      </c>
      <c r="R154">
        <v>29.69</v>
      </c>
      <c r="S154">
        <v>27.76</v>
      </c>
      <c r="T154">
        <v>27.68</v>
      </c>
      <c r="U154">
        <v>27.79</v>
      </c>
      <c r="V154" s="85">
        <v>27.5</v>
      </c>
      <c r="W154">
        <v>28.25</v>
      </c>
      <c r="X154">
        <v>29.79</v>
      </c>
      <c r="Y154">
        <v>28.14</v>
      </c>
      <c r="Z154">
        <v>27.87</v>
      </c>
      <c r="AA154">
        <v>27.49</v>
      </c>
      <c r="AB154">
        <v>29.96</v>
      </c>
      <c r="AC154" s="85">
        <v>28.63</v>
      </c>
      <c r="AD154">
        <v>28.04</v>
      </c>
      <c r="AE154">
        <v>28.78</v>
      </c>
      <c r="AF154">
        <v>27.45</v>
      </c>
      <c r="AG154">
        <v>28.31</v>
      </c>
      <c r="AH154">
        <v>27.34</v>
      </c>
      <c r="AI154">
        <v>27.59</v>
      </c>
      <c r="AJ154">
        <v>27.31</v>
      </c>
      <c r="AK154">
        <v>27.89</v>
      </c>
      <c r="AL154">
        <v>27.7</v>
      </c>
      <c r="AM154">
        <v>27.19</v>
      </c>
      <c r="AN154">
        <v>26.64</v>
      </c>
      <c r="AO154">
        <v>27.23</v>
      </c>
      <c r="AP154">
        <v>27.49</v>
      </c>
      <c r="AQ154">
        <v>27.83</v>
      </c>
      <c r="AR154">
        <v>28.69</v>
      </c>
      <c r="AS154">
        <v>27.03</v>
      </c>
      <c r="AT154">
        <v>26.92</v>
      </c>
      <c r="AU154">
        <v>26.34</v>
      </c>
      <c r="AV154">
        <v>28.21</v>
      </c>
      <c r="AW154">
        <v>26.87</v>
      </c>
    </row>
    <row r="155" spans="1:49" x14ac:dyDescent="0.25">
      <c r="A155" t="s">
        <v>181</v>
      </c>
      <c r="B155">
        <v>23.69</v>
      </c>
      <c r="C155">
        <v>25.8</v>
      </c>
      <c r="D155">
        <v>24.48</v>
      </c>
      <c r="E155">
        <v>25.73</v>
      </c>
      <c r="F155">
        <v>25.07</v>
      </c>
      <c r="G155">
        <v>26.45</v>
      </c>
      <c r="H155">
        <v>23.75</v>
      </c>
      <c r="I155">
        <v>25.15</v>
      </c>
      <c r="J155">
        <v>25.1</v>
      </c>
      <c r="K155">
        <v>26.64</v>
      </c>
      <c r="L155">
        <v>24.34</v>
      </c>
      <c r="M155">
        <v>24.53</v>
      </c>
      <c r="N155">
        <v>24.82</v>
      </c>
      <c r="O155">
        <v>26.74</v>
      </c>
      <c r="P155">
        <v>24.57</v>
      </c>
      <c r="Q155">
        <v>26.1</v>
      </c>
      <c r="R155">
        <v>26.97</v>
      </c>
      <c r="S155">
        <v>24.54</v>
      </c>
      <c r="T155">
        <v>24.49</v>
      </c>
      <c r="U155">
        <v>24.6</v>
      </c>
      <c r="V155" s="85">
        <v>24.56</v>
      </c>
      <c r="W155">
        <v>24.92</v>
      </c>
      <c r="X155">
        <v>26.34</v>
      </c>
      <c r="Y155">
        <v>24.82</v>
      </c>
      <c r="Z155">
        <v>24.32</v>
      </c>
      <c r="AA155">
        <v>24.22</v>
      </c>
      <c r="AB155">
        <v>26.62</v>
      </c>
      <c r="AC155" s="85">
        <v>25.49</v>
      </c>
      <c r="AD155">
        <v>24.97</v>
      </c>
      <c r="AE155">
        <v>25.49</v>
      </c>
      <c r="AF155">
        <v>24.09</v>
      </c>
      <c r="AG155">
        <v>25</v>
      </c>
      <c r="AH155">
        <v>24.26</v>
      </c>
      <c r="AI155">
        <v>23.97</v>
      </c>
      <c r="AJ155">
        <v>24.29</v>
      </c>
      <c r="AK155">
        <v>24.75</v>
      </c>
      <c r="AL155">
        <v>24.59</v>
      </c>
      <c r="AM155">
        <v>24.16</v>
      </c>
      <c r="AN155">
        <v>23.28</v>
      </c>
      <c r="AO155">
        <v>24.42</v>
      </c>
      <c r="AP155">
        <v>24.71</v>
      </c>
      <c r="AQ155">
        <v>24.87</v>
      </c>
      <c r="AR155">
        <v>25.33</v>
      </c>
      <c r="AS155">
        <v>23.75</v>
      </c>
      <c r="AT155">
        <v>23.96</v>
      </c>
      <c r="AU155">
        <v>23.97</v>
      </c>
      <c r="AV155">
        <v>24.98</v>
      </c>
      <c r="AW155">
        <v>23.98</v>
      </c>
    </row>
    <row r="156" spans="1:49" x14ac:dyDescent="0.25">
      <c r="A156" t="s">
        <v>182</v>
      </c>
      <c r="B156">
        <v>26.71</v>
      </c>
      <c r="C156">
        <v>27.6</v>
      </c>
      <c r="D156">
        <v>26.75</v>
      </c>
      <c r="E156">
        <v>28.28</v>
      </c>
      <c r="F156">
        <v>28.34</v>
      </c>
      <c r="G156">
        <v>29.28</v>
      </c>
      <c r="H156">
        <v>26.8</v>
      </c>
      <c r="I156">
        <v>27.28</v>
      </c>
      <c r="J156">
        <v>27.46</v>
      </c>
      <c r="K156">
        <v>29.13</v>
      </c>
      <c r="L156">
        <v>27.75</v>
      </c>
      <c r="M156">
        <v>27.86</v>
      </c>
      <c r="N156">
        <v>28.24</v>
      </c>
      <c r="O156">
        <v>29.18</v>
      </c>
      <c r="P156">
        <v>26.81</v>
      </c>
      <c r="Q156">
        <v>28.13</v>
      </c>
      <c r="R156">
        <v>29.17</v>
      </c>
      <c r="S156">
        <v>27.19</v>
      </c>
      <c r="T156">
        <v>28.05</v>
      </c>
      <c r="U156">
        <v>28.11</v>
      </c>
      <c r="V156" s="85">
        <v>27.13</v>
      </c>
      <c r="W156">
        <v>27.97</v>
      </c>
      <c r="X156">
        <v>28.91</v>
      </c>
      <c r="Y156">
        <v>28.11</v>
      </c>
      <c r="Z156">
        <v>27.9</v>
      </c>
      <c r="AA156">
        <v>26.97</v>
      </c>
      <c r="AB156">
        <v>30.02</v>
      </c>
      <c r="AC156" s="85">
        <v>28.16</v>
      </c>
      <c r="AD156">
        <v>27.72</v>
      </c>
      <c r="AE156">
        <v>28.42</v>
      </c>
      <c r="AF156">
        <v>26.88</v>
      </c>
      <c r="AG156">
        <v>28.27</v>
      </c>
      <c r="AH156">
        <v>27</v>
      </c>
      <c r="AI156">
        <v>27.07</v>
      </c>
      <c r="AJ156">
        <v>26.68</v>
      </c>
      <c r="AK156">
        <v>27.65</v>
      </c>
      <c r="AL156">
        <v>27.74</v>
      </c>
      <c r="AM156">
        <v>28.07</v>
      </c>
      <c r="AN156">
        <v>27.03</v>
      </c>
      <c r="AO156">
        <v>27.08</v>
      </c>
      <c r="AP156">
        <v>27.44</v>
      </c>
      <c r="AQ156">
        <v>27.6</v>
      </c>
      <c r="AR156">
        <v>28.16</v>
      </c>
      <c r="AS156">
        <v>27.17</v>
      </c>
      <c r="AT156">
        <v>26.78</v>
      </c>
      <c r="AU156">
        <v>27.42</v>
      </c>
      <c r="AV156">
        <v>28.33</v>
      </c>
      <c r="AW156">
        <v>26.94</v>
      </c>
    </row>
    <row r="157" spans="1:49" x14ac:dyDescent="0.25">
      <c r="A157" t="s">
        <v>183</v>
      </c>
      <c r="B157">
        <v>31.49</v>
      </c>
      <c r="C157">
        <v>33.53</v>
      </c>
      <c r="D157">
        <v>32.200000000000003</v>
      </c>
      <c r="E157">
        <v>33.659999999999997</v>
      </c>
      <c r="F157">
        <v>33.43</v>
      </c>
      <c r="G157">
        <v>33.85</v>
      </c>
      <c r="H157">
        <v>31.51</v>
      </c>
      <c r="I157">
        <v>33.54</v>
      </c>
      <c r="J157">
        <v>32.67</v>
      </c>
      <c r="K157">
        <v>34.47</v>
      </c>
      <c r="L157">
        <v>32.119999999999997</v>
      </c>
      <c r="M157">
        <v>32.69</v>
      </c>
      <c r="N157">
        <v>32.08</v>
      </c>
      <c r="O157">
        <v>34.35</v>
      </c>
      <c r="P157">
        <v>31.73</v>
      </c>
      <c r="Q157">
        <v>33.619999999999997</v>
      </c>
      <c r="S157">
        <v>32.35</v>
      </c>
      <c r="T157">
        <v>32.06</v>
      </c>
      <c r="U157">
        <v>32.46</v>
      </c>
      <c r="V157" s="85">
        <v>31.59</v>
      </c>
      <c r="W157">
        <v>32.520000000000003</v>
      </c>
      <c r="X157">
        <v>34.44</v>
      </c>
      <c r="Y157">
        <v>32.72</v>
      </c>
      <c r="Z157">
        <v>32.93</v>
      </c>
      <c r="AA157">
        <v>32.14</v>
      </c>
      <c r="AB157">
        <v>34.57</v>
      </c>
      <c r="AC157" s="85">
        <v>33.44</v>
      </c>
      <c r="AD157">
        <v>32.979999999999997</v>
      </c>
      <c r="AE157">
        <v>33.729999999999997</v>
      </c>
      <c r="AF157">
        <v>31.55</v>
      </c>
      <c r="AG157">
        <v>33.15</v>
      </c>
      <c r="AH157">
        <v>32.46</v>
      </c>
      <c r="AI157">
        <v>31.89</v>
      </c>
      <c r="AJ157">
        <v>31.59</v>
      </c>
      <c r="AK157">
        <v>32.01</v>
      </c>
      <c r="AL157">
        <v>32.17</v>
      </c>
      <c r="AM157">
        <v>32.619999999999997</v>
      </c>
      <c r="AN157">
        <v>31.16</v>
      </c>
      <c r="AO157">
        <v>31.82</v>
      </c>
      <c r="AP157">
        <v>32.590000000000003</v>
      </c>
      <c r="AQ157">
        <v>32.47</v>
      </c>
      <c r="AR157">
        <v>32.18</v>
      </c>
      <c r="AS157">
        <v>30.92</v>
      </c>
      <c r="AT157">
        <v>31.08</v>
      </c>
      <c r="AU157">
        <v>31.94</v>
      </c>
      <c r="AV157">
        <v>32.840000000000003</v>
      </c>
      <c r="AW157">
        <v>31.81</v>
      </c>
    </row>
    <row r="158" spans="1:49" x14ac:dyDescent="0.25">
      <c r="A158" t="s">
        <v>184</v>
      </c>
      <c r="B158">
        <v>26.77</v>
      </c>
      <c r="C158">
        <v>29.05</v>
      </c>
      <c r="D158">
        <v>27.99</v>
      </c>
      <c r="E158">
        <v>29.53</v>
      </c>
      <c r="F158">
        <v>28.91</v>
      </c>
      <c r="G158">
        <v>30.28</v>
      </c>
      <c r="H158">
        <v>27.02</v>
      </c>
      <c r="I158">
        <v>29.23</v>
      </c>
      <c r="J158">
        <v>29.02</v>
      </c>
      <c r="K158">
        <v>30.04</v>
      </c>
      <c r="L158">
        <v>27.92</v>
      </c>
      <c r="M158">
        <v>28.1</v>
      </c>
      <c r="N158">
        <v>27.9</v>
      </c>
      <c r="O158">
        <v>29.88</v>
      </c>
      <c r="P158">
        <v>27.65</v>
      </c>
      <c r="Q158">
        <v>30.04</v>
      </c>
      <c r="R158">
        <v>30.73</v>
      </c>
      <c r="S158">
        <v>28.17</v>
      </c>
      <c r="T158">
        <v>27.85</v>
      </c>
      <c r="U158">
        <v>27.85</v>
      </c>
      <c r="V158" s="85">
        <v>27.78</v>
      </c>
      <c r="W158">
        <v>28.28</v>
      </c>
      <c r="X158">
        <v>29.86</v>
      </c>
      <c r="Y158">
        <v>28.57</v>
      </c>
      <c r="Z158">
        <v>28.15</v>
      </c>
      <c r="AA158">
        <v>27.6</v>
      </c>
      <c r="AB158">
        <v>29.81</v>
      </c>
      <c r="AC158" s="85">
        <v>29.41</v>
      </c>
      <c r="AD158">
        <v>29.03</v>
      </c>
      <c r="AE158">
        <v>29.08</v>
      </c>
      <c r="AF158">
        <v>27.74</v>
      </c>
      <c r="AG158">
        <v>29.09</v>
      </c>
      <c r="AH158">
        <v>29.94</v>
      </c>
      <c r="AI158">
        <v>27.23</v>
      </c>
      <c r="AJ158">
        <v>27.31</v>
      </c>
      <c r="AK158">
        <v>27.77</v>
      </c>
      <c r="AL158">
        <v>28.03</v>
      </c>
      <c r="AM158">
        <v>28.18</v>
      </c>
      <c r="AN158">
        <v>26.78</v>
      </c>
      <c r="AO158">
        <v>27.87</v>
      </c>
      <c r="AP158">
        <v>28.6</v>
      </c>
      <c r="AQ158">
        <v>28.19</v>
      </c>
      <c r="AR158">
        <v>28.46</v>
      </c>
      <c r="AS158">
        <v>26.92</v>
      </c>
      <c r="AT158">
        <v>27.08</v>
      </c>
      <c r="AU158">
        <v>27.81</v>
      </c>
      <c r="AV158">
        <v>28.5</v>
      </c>
      <c r="AW158">
        <v>27.84</v>
      </c>
    </row>
    <row r="159" spans="1:49" x14ac:dyDescent="0.25">
      <c r="A159" t="s">
        <v>185</v>
      </c>
      <c r="B159" t="s">
        <v>204</v>
      </c>
      <c r="D159">
        <v>34.020000000000003</v>
      </c>
      <c r="H159">
        <v>33.28</v>
      </c>
      <c r="I159">
        <v>33.74</v>
      </c>
      <c r="J159" t="s">
        <v>204</v>
      </c>
      <c r="L159">
        <v>33.15</v>
      </c>
      <c r="M159">
        <v>33.74</v>
      </c>
      <c r="N159">
        <v>33.99</v>
      </c>
      <c r="P159">
        <v>34.119999999999997</v>
      </c>
      <c r="T159">
        <v>34.229999999999997</v>
      </c>
      <c r="U159">
        <v>33.700000000000003</v>
      </c>
      <c r="V159" s="85">
        <v>33.75</v>
      </c>
      <c r="W159">
        <v>33.32</v>
      </c>
      <c r="X159">
        <v>33.97</v>
      </c>
      <c r="Y159">
        <v>33.94</v>
      </c>
      <c r="Z159">
        <v>33.61</v>
      </c>
      <c r="AA159">
        <v>32.299999999999997</v>
      </c>
      <c r="AB159">
        <v>34.590000000000003</v>
      </c>
      <c r="AC159" s="85">
        <v>34.43</v>
      </c>
      <c r="AD159">
        <v>33.53</v>
      </c>
      <c r="AE159">
        <v>34.26</v>
      </c>
      <c r="AF159">
        <v>32.94</v>
      </c>
      <c r="AG159">
        <v>33.99</v>
      </c>
      <c r="AH159">
        <v>33.700000000000003</v>
      </c>
      <c r="AI159">
        <v>33.549999999999997</v>
      </c>
      <c r="AJ159">
        <v>33.75</v>
      </c>
      <c r="AK159">
        <v>33.42</v>
      </c>
      <c r="AL159">
        <v>34.49</v>
      </c>
      <c r="AM159">
        <v>33.6</v>
      </c>
      <c r="AN159">
        <v>32.76</v>
      </c>
      <c r="AO159">
        <v>32.54</v>
      </c>
      <c r="AP159">
        <v>34.07</v>
      </c>
      <c r="AQ159">
        <v>33.44</v>
      </c>
      <c r="AR159">
        <v>33.82</v>
      </c>
      <c r="AS159">
        <v>32.25</v>
      </c>
      <c r="AT159">
        <v>32.75</v>
      </c>
      <c r="AU159">
        <v>33.049999999999997</v>
      </c>
      <c r="AV159">
        <v>33.909999999999997</v>
      </c>
      <c r="AW159">
        <v>33.67</v>
      </c>
    </row>
    <row r="160" spans="1:49" x14ac:dyDescent="0.25">
      <c r="A160" t="s">
        <v>186</v>
      </c>
      <c r="B160" t="s">
        <v>204</v>
      </c>
      <c r="C160">
        <v>27.72</v>
      </c>
      <c r="D160">
        <v>26.46</v>
      </c>
      <c r="E160">
        <v>27.83</v>
      </c>
      <c r="F160">
        <v>27.08</v>
      </c>
      <c r="G160">
        <v>28.47</v>
      </c>
      <c r="H160">
        <v>25.71</v>
      </c>
      <c r="I160">
        <v>26.78</v>
      </c>
      <c r="J160" t="s">
        <v>204</v>
      </c>
      <c r="K160">
        <v>28.29</v>
      </c>
      <c r="L160">
        <v>26.23</v>
      </c>
      <c r="M160">
        <v>26.22</v>
      </c>
      <c r="N160">
        <v>26.44</v>
      </c>
      <c r="O160">
        <v>28.26</v>
      </c>
      <c r="P160">
        <v>26.05</v>
      </c>
      <c r="Q160">
        <v>28.51</v>
      </c>
      <c r="R160">
        <v>29.01</v>
      </c>
      <c r="S160">
        <v>27.08</v>
      </c>
      <c r="T160">
        <v>26.18</v>
      </c>
      <c r="U160">
        <v>26.27</v>
      </c>
      <c r="V160" s="85">
        <v>26.19</v>
      </c>
      <c r="W160">
        <v>26.69</v>
      </c>
      <c r="X160">
        <v>27.9</v>
      </c>
      <c r="Y160">
        <v>26.93</v>
      </c>
      <c r="Z160">
        <v>26.66</v>
      </c>
      <c r="AA160">
        <v>25.95</v>
      </c>
      <c r="AB160">
        <v>28.26</v>
      </c>
      <c r="AC160" s="85">
        <v>27.24</v>
      </c>
      <c r="AD160">
        <v>26.94</v>
      </c>
      <c r="AE160">
        <v>27.53</v>
      </c>
      <c r="AF160">
        <v>25.88</v>
      </c>
      <c r="AG160">
        <v>27.04</v>
      </c>
      <c r="AH160">
        <v>26.59</v>
      </c>
      <c r="AI160">
        <v>25.82</v>
      </c>
      <c r="AM160">
        <v>26.31</v>
      </c>
      <c r="AP160">
        <v>26.8</v>
      </c>
      <c r="AQ160">
        <v>27.02</v>
      </c>
      <c r="AR160">
        <v>26.81</v>
      </c>
      <c r="AS160">
        <v>25.59</v>
      </c>
      <c r="AT160">
        <v>25.6</v>
      </c>
      <c r="AU160">
        <v>25.83</v>
      </c>
      <c r="AV160">
        <v>26.83</v>
      </c>
    </row>
    <row r="161" spans="1:49" x14ac:dyDescent="0.25">
      <c r="A161" t="s">
        <v>187</v>
      </c>
      <c r="B161" t="s">
        <v>204</v>
      </c>
      <c r="C161">
        <v>32.03</v>
      </c>
      <c r="D161">
        <v>31.65</v>
      </c>
      <c r="E161">
        <v>32.21</v>
      </c>
      <c r="F161">
        <v>31.75</v>
      </c>
      <c r="G161">
        <v>32.840000000000003</v>
      </c>
      <c r="H161">
        <v>31.45</v>
      </c>
      <c r="I161">
        <v>32.33</v>
      </c>
      <c r="J161" t="s">
        <v>204</v>
      </c>
      <c r="K161">
        <v>33.18</v>
      </c>
      <c r="L161">
        <v>31.43</v>
      </c>
      <c r="M161">
        <v>32.14</v>
      </c>
      <c r="N161">
        <v>32.590000000000003</v>
      </c>
      <c r="O161">
        <v>32.69</v>
      </c>
      <c r="P161">
        <v>31.97</v>
      </c>
      <c r="Q161">
        <v>32.86</v>
      </c>
      <c r="R161">
        <v>33.729999999999997</v>
      </c>
      <c r="S161">
        <v>30.98</v>
      </c>
      <c r="T161">
        <v>32.549999999999997</v>
      </c>
      <c r="U161">
        <v>32.700000000000003</v>
      </c>
      <c r="W161">
        <v>32.159999999999997</v>
      </c>
      <c r="X161">
        <v>32.1</v>
      </c>
      <c r="Y161">
        <v>31.28</v>
      </c>
      <c r="Z161">
        <v>30.81</v>
      </c>
      <c r="AA161">
        <v>31.73</v>
      </c>
      <c r="AB161">
        <v>33.11</v>
      </c>
      <c r="AC161" s="85">
        <v>32.29</v>
      </c>
      <c r="AD161">
        <v>31.94</v>
      </c>
      <c r="AE161">
        <v>32.92</v>
      </c>
      <c r="AF161">
        <v>32.42</v>
      </c>
      <c r="AG161">
        <v>32.659999999999997</v>
      </c>
      <c r="AH161">
        <v>31.73</v>
      </c>
      <c r="AI161">
        <v>31.27</v>
      </c>
      <c r="AJ161">
        <v>31.68</v>
      </c>
      <c r="AK161">
        <v>32.01</v>
      </c>
      <c r="AL161">
        <v>31.63</v>
      </c>
      <c r="AM161">
        <v>31.72</v>
      </c>
      <c r="AN161">
        <v>31.47</v>
      </c>
      <c r="AO161">
        <v>31.82</v>
      </c>
      <c r="AP161">
        <v>32.14</v>
      </c>
      <c r="AQ161">
        <v>31.54</v>
      </c>
      <c r="AR161">
        <v>31.91</v>
      </c>
      <c r="AS161">
        <v>31.67</v>
      </c>
      <c r="AT161">
        <v>31.66</v>
      </c>
      <c r="AU161">
        <v>31.77</v>
      </c>
      <c r="AV161">
        <v>31.49</v>
      </c>
      <c r="AW161">
        <v>32.130000000000003</v>
      </c>
    </row>
    <row r="162" spans="1:49" x14ac:dyDescent="0.25">
      <c r="A162" t="s">
        <v>188</v>
      </c>
      <c r="B162" t="s">
        <v>204</v>
      </c>
      <c r="D162">
        <v>33.53</v>
      </c>
      <c r="E162">
        <v>34.74</v>
      </c>
      <c r="F162">
        <v>34.15</v>
      </c>
      <c r="H162">
        <v>30.54</v>
      </c>
      <c r="I162">
        <v>32.19</v>
      </c>
      <c r="J162" t="s">
        <v>204</v>
      </c>
      <c r="K162">
        <v>34.9</v>
      </c>
      <c r="L162">
        <v>31.61</v>
      </c>
      <c r="M162">
        <v>31.75</v>
      </c>
      <c r="N162">
        <v>31.63</v>
      </c>
      <c r="O162">
        <v>33.6</v>
      </c>
      <c r="P162">
        <v>31.54</v>
      </c>
      <c r="Q162">
        <v>33.950000000000003</v>
      </c>
      <c r="R162">
        <v>34.82</v>
      </c>
      <c r="S162">
        <v>32.950000000000003</v>
      </c>
      <c r="T162">
        <v>31.81</v>
      </c>
      <c r="U162">
        <v>31.6</v>
      </c>
      <c r="V162" s="85">
        <v>31.45</v>
      </c>
      <c r="W162">
        <v>31.46</v>
      </c>
      <c r="X162">
        <v>32.630000000000003</v>
      </c>
      <c r="Y162">
        <v>31.7</v>
      </c>
      <c r="Z162">
        <v>30.91</v>
      </c>
      <c r="AA162">
        <v>30.07</v>
      </c>
      <c r="AB162">
        <v>32.770000000000003</v>
      </c>
      <c r="AC162" s="85">
        <v>32.03</v>
      </c>
      <c r="AD162">
        <v>31.28</v>
      </c>
      <c r="AE162">
        <v>31.84</v>
      </c>
      <c r="AF162">
        <v>30.71</v>
      </c>
      <c r="AG162">
        <v>32</v>
      </c>
      <c r="AH162">
        <v>32.200000000000003</v>
      </c>
      <c r="AI162">
        <v>31.51</v>
      </c>
      <c r="AJ162">
        <v>31.07</v>
      </c>
      <c r="AK162">
        <v>31.89</v>
      </c>
      <c r="AL162">
        <v>31.72</v>
      </c>
      <c r="AM162">
        <v>32.729999999999997</v>
      </c>
      <c r="AN162">
        <v>30.42</v>
      </c>
      <c r="AO162">
        <v>31.16</v>
      </c>
      <c r="AP162">
        <v>31.8</v>
      </c>
      <c r="AQ162">
        <v>31.87</v>
      </c>
      <c r="AR162">
        <v>32.67</v>
      </c>
      <c r="AS162">
        <v>30.68</v>
      </c>
      <c r="AT162">
        <v>31.47</v>
      </c>
      <c r="AU162">
        <v>31.03</v>
      </c>
      <c r="AV162">
        <v>32.51</v>
      </c>
      <c r="AW162">
        <v>31.1</v>
      </c>
    </row>
    <row r="165" spans="1:49" x14ac:dyDescent="0.25">
      <c r="A165" t="s">
        <v>684</v>
      </c>
      <c r="B165">
        <v>18.959944594897475</v>
      </c>
      <c r="C165">
        <v>18.95153442654097</v>
      </c>
      <c r="D165">
        <v>18.553269854197339</v>
      </c>
      <c r="E165">
        <v>18.813310587513531</v>
      </c>
      <c r="F165">
        <v>18.928299438080526</v>
      </c>
      <c r="G165">
        <v>18.883298278057978</v>
      </c>
      <c r="H165">
        <v>18.966598360129126</v>
      </c>
      <c r="I165">
        <v>18.988231090248288</v>
      </c>
      <c r="J165">
        <v>18.754394384410826</v>
      </c>
      <c r="K165">
        <v>18.661659151451801</v>
      </c>
      <c r="L165">
        <v>18.954962358843552</v>
      </c>
      <c r="M165">
        <v>19.036619637514587</v>
      </c>
      <c r="N165">
        <v>18.964945663109308</v>
      </c>
      <c r="O165">
        <v>18.998270561755319</v>
      </c>
      <c r="P165">
        <v>18.899971733580472</v>
      </c>
      <c r="Q165">
        <v>18.954966804068501</v>
      </c>
      <c r="R165">
        <v>18.94992067827571</v>
      </c>
      <c r="S165">
        <v>19.016598504663907</v>
      </c>
      <c r="T165">
        <v>18.913281603476317</v>
      </c>
      <c r="U165">
        <v>18.993273945249687</v>
      </c>
      <c r="V165" s="85">
        <v>18.579970415605754</v>
      </c>
      <c r="W165">
        <v>18.614976032408901</v>
      </c>
      <c r="X165">
        <v>18.754958366152159</v>
      </c>
      <c r="Y165">
        <v>18.758282329660446</v>
      </c>
      <c r="Z165">
        <v>18.9447483253123</v>
      </c>
      <c r="AA165">
        <v>18.956615929775865</v>
      </c>
      <c r="AB165">
        <v>19.063312641508556</v>
      </c>
      <c r="AC165" s="85">
        <v>18.861622987510216</v>
      </c>
      <c r="AD165">
        <v>18.886650181896545</v>
      </c>
      <c r="AE165">
        <v>18.9082800669667</v>
      </c>
      <c r="AF165">
        <v>18.839939858141442</v>
      </c>
      <c r="AG165">
        <v>18.923272765020837</v>
      </c>
      <c r="AH165">
        <v>18.7848654037352</v>
      </c>
      <c r="AI165">
        <v>18.814867338152734</v>
      </c>
      <c r="AJ165">
        <v>18.644702530057355</v>
      </c>
      <c r="AK165">
        <v>18.619824544086899</v>
      </c>
      <c r="AL165">
        <v>18.576635549052497</v>
      </c>
      <c r="AM165">
        <v>18.539900968374852</v>
      </c>
      <c r="AN165">
        <v>18.391854117497282</v>
      </c>
      <c r="AO165">
        <v>18.444341403876098</v>
      </c>
      <c r="AP165">
        <v>18.268263604708995</v>
      </c>
      <c r="AQ165">
        <v>18.413302800174939</v>
      </c>
      <c r="AR165">
        <v>18.356540946357299</v>
      </c>
      <c r="AS165">
        <v>18.386373708067271</v>
      </c>
      <c r="AT165">
        <v>18.536646290742059</v>
      </c>
      <c r="AU165">
        <v>18.556568969908884</v>
      </c>
      <c r="AV165">
        <v>18.524959715664018</v>
      </c>
      <c r="AW165">
        <v>18.576611325042069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W163"/>
  <sheetViews>
    <sheetView topLeftCell="AG127" workbookViewId="0">
      <selection activeCell="AH150" sqref="AH150"/>
    </sheetView>
  </sheetViews>
  <sheetFormatPr defaultRowHeight="15" x14ac:dyDescent="0.25"/>
  <cols>
    <col min="1" max="1" width="18" bestFit="1" customWidth="1"/>
    <col min="2" max="49" width="12.5703125" style="31" bestFit="1" customWidth="1"/>
  </cols>
  <sheetData>
    <row r="1" spans="1:49" x14ac:dyDescent="0.25">
      <c r="B1" s="31">
        <v>400</v>
      </c>
      <c r="C1" s="31">
        <v>400</v>
      </c>
      <c r="D1" s="31">
        <v>400</v>
      </c>
      <c r="E1" s="31">
        <v>401</v>
      </c>
      <c r="F1" s="31">
        <v>401</v>
      </c>
      <c r="G1" s="31">
        <v>401</v>
      </c>
      <c r="H1" s="31">
        <v>402</v>
      </c>
      <c r="I1" s="31">
        <v>402</v>
      </c>
      <c r="J1" s="31">
        <v>402</v>
      </c>
      <c r="K1" s="31">
        <v>403</v>
      </c>
      <c r="L1" s="31">
        <v>403</v>
      </c>
      <c r="M1" s="31">
        <v>403</v>
      </c>
      <c r="N1" s="31">
        <v>405</v>
      </c>
      <c r="O1" s="31">
        <v>405</v>
      </c>
      <c r="P1" s="31">
        <v>405</v>
      </c>
      <c r="Q1" s="31">
        <v>406</v>
      </c>
      <c r="R1" s="31">
        <v>406</v>
      </c>
      <c r="S1" s="31">
        <v>406</v>
      </c>
      <c r="T1" s="31">
        <v>407</v>
      </c>
      <c r="U1" s="31">
        <v>407</v>
      </c>
      <c r="V1" s="77">
        <v>407</v>
      </c>
      <c r="W1" s="31">
        <v>408</v>
      </c>
      <c r="X1" s="31">
        <v>408</v>
      </c>
      <c r="Y1" s="31">
        <v>408</v>
      </c>
      <c r="Z1" s="31">
        <v>409</v>
      </c>
      <c r="AA1" s="31">
        <v>409</v>
      </c>
      <c r="AB1" s="31">
        <v>409</v>
      </c>
      <c r="AC1" s="77">
        <v>410</v>
      </c>
      <c r="AD1" s="31">
        <v>410</v>
      </c>
      <c r="AE1" s="31">
        <v>410</v>
      </c>
      <c r="AF1" s="31">
        <v>412</v>
      </c>
      <c r="AG1" s="31">
        <v>412</v>
      </c>
      <c r="AH1" s="31">
        <v>412</v>
      </c>
      <c r="AI1" s="31">
        <v>413</v>
      </c>
      <c r="AJ1" s="31">
        <v>413</v>
      </c>
      <c r="AK1" s="31">
        <v>413</v>
      </c>
      <c r="AL1" s="31">
        <v>414</v>
      </c>
      <c r="AM1" s="31">
        <v>414</v>
      </c>
      <c r="AN1" s="31">
        <v>414</v>
      </c>
      <c r="AO1" s="31">
        <v>415</v>
      </c>
      <c r="AP1" s="31">
        <v>415</v>
      </c>
      <c r="AQ1" s="31">
        <v>415</v>
      </c>
      <c r="AR1" s="31">
        <v>417</v>
      </c>
      <c r="AS1" s="31">
        <v>417</v>
      </c>
      <c r="AT1" s="31">
        <v>417</v>
      </c>
      <c r="AU1" s="31">
        <v>419</v>
      </c>
      <c r="AV1" s="31">
        <v>419</v>
      </c>
      <c r="AW1" s="31">
        <v>419</v>
      </c>
    </row>
    <row r="2" spans="1:49" x14ac:dyDescent="0.25">
      <c r="A2" t="s">
        <v>0</v>
      </c>
      <c r="B2" s="31" t="s">
        <v>675</v>
      </c>
      <c r="C2" s="31" t="s">
        <v>676</v>
      </c>
      <c r="D2" s="31" t="s">
        <v>677</v>
      </c>
      <c r="E2" s="31" t="s">
        <v>675</v>
      </c>
      <c r="F2" s="31" t="s">
        <v>676</v>
      </c>
      <c r="G2" s="31" t="s">
        <v>677</v>
      </c>
      <c r="H2" s="31" t="s">
        <v>675</v>
      </c>
      <c r="I2" s="31" t="s">
        <v>676</v>
      </c>
      <c r="J2" s="31" t="s">
        <v>677</v>
      </c>
      <c r="K2" s="31" t="s">
        <v>675</v>
      </c>
      <c r="L2" s="31" t="s">
        <v>676</v>
      </c>
      <c r="M2" s="31" t="s">
        <v>677</v>
      </c>
      <c r="N2" s="31" t="s">
        <v>675</v>
      </c>
      <c r="O2" s="31" t="s">
        <v>676</v>
      </c>
      <c r="P2" s="31" t="s">
        <v>677</v>
      </c>
      <c r="Q2" s="31" t="s">
        <v>675</v>
      </c>
      <c r="R2" s="31" t="s">
        <v>676</v>
      </c>
      <c r="S2" s="31" t="s">
        <v>677</v>
      </c>
      <c r="T2" s="31" t="s">
        <v>675</v>
      </c>
      <c r="U2" s="31" t="s">
        <v>676</v>
      </c>
      <c r="V2" s="77" t="s">
        <v>677</v>
      </c>
      <c r="W2" s="31" t="s">
        <v>675</v>
      </c>
      <c r="X2" s="31" t="s">
        <v>676</v>
      </c>
      <c r="Y2" s="31" t="s">
        <v>677</v>
      </c>
      <c r="Z2" s="31" t="s">
        <v>675</v>
      </c>
      <c r="AA2" s="31" t="s">
        <v>676</v>
      </c>
      <c r="AB2" s="31" t="s">
        <v>677</v>
      </c>
      <c r="AC2" s="77" t="s">
        <v>675</v>
      </c>
      <c r="AD2" s="31" t="s">
        <v>676</v>
      </c>
      <c r="AE2" s="31" t="s">
        <v>677</v>
      </c>
      <c r="AF2" s="31" t="s">
        <v>675</v>
      </c>
      <c r="AG2" s="31" t="s">
        <v>676</v>
      </c>
      <c r="AH2" s="31" t="s">
        <v>677</v>
      </c>
      <c r="AI2" s="31" t="s">
        <v>675</v>
      </c>
      <c r="AJ2" s="31" t="s">
        <v>676</v>
      </c>
      <c r="AK2" s="31" t="s">
        <v>677</v>
      </c>
      <c r="AL2" s="31" t="s">
        <v>675</v>
      </c>
      <c r="AM2" s="31" t="s">
        <v>676</v>
      </c>
      <c r="AN2" s="31" t="s">
        <v>677</v>
      </c>
      <c r="AO2" s="31" t="s">
        <v>675</v>
      </c>
      <c r="AP2" s="31" t="s">
        <v>676</v>
      </c>
      <c r="AQ2" s="31" t="s">
        <v>677</v>
      </c>
      <c r="AR2" s="31" t="s">
        <v>675</v>
      </c>
      <c r="AS2" s="31" t="s">
        <v>676</v>
      </c>
      <c r="AT2" s="31" t="s">
        <v>677</v>
      </c>
      <c r="AU2" s="31" t="s">
        <v>675</v>
      </c>
      <c r="AV2" s="31" t="s">
        <v>676</v>
      </c>
      <c r="AW2" s="31" t="s">
        <v>677</v>
      </c>
    </row>
    <row r="3" spans="1:49" x14ac:dyDescent="0.25">
      <c r="A3" t="s">
        <v>3</v>
      </c>
      <c r="B3" s="32">
        <f>(1/2^'Ct table (1)'!B5)*10^10</f>
        <v>22.931851695197054</v>
      </c>
      <c r="C3" s="32">
        <f>(1/2^'Ct table (1)'!C5)*10^10</f>
        <v>4.1104061356310471</v>
      </c>
      <c r="D3" s="32">
        <f>(1/2^'Ct table (1)'!D5)*10^10</f>
        <v>13.541174282508994</v>
      </c>
      <c r="E3" s="32">
        <f>(1/2^'Ct table (1)'!E5)*10^10</f>
        <v>5.5761947511645475</v>
      </c>
      <c r="F3" s="32">
        <f>(1/2^'Ct table (1)'!F5)*10^10</f>
        <v>7.9407812260832271</v>
      </c>
      <c r="G3" s="32">
        <f>(1/2^'Ct table (1)'!G5)*10^10</f>
        <v>4.082013486493536</v>
      </c>
      <c r="H3" s="32">
        <f>(1/2^'Ct table (1)'!H5)*10^10</f>
        <v>17.621696865662869</v>
      </c>
      <c r="I3" s="32">
        <f>(1/2^'Ct table (1)'!I5)*10^10</f>
        <v>8.3355705340204072</v>
      </c>
      <c r="J3" s="32">
        <f>(1/2^'Ct table (1)'!J5)*10^10</f>
        <v>6.8176802990288872</v>
      </c>
      <c r="K3" s="32">
        <f>(1/2^'Ct table (1)'!K5)*10^10</f>
        <v>2.7307191612941253</v>
      </c>
      <c r="L3" s="32">
        <f>(1/2^'Ct table (1)'!L5)*10^10</f>
        <v>12.288875046865043</v>
      </c>
      <c r="M3" s="32">
        <f>(1/2^'Ct table (1)'!M5)*10^10</f>
        <v>10.405547340141812</v>
      </c>
      <c r="N3" s="32">
        <f>(1/2^'Ct table (1)'!N5)*10^10</f>
        <v>9.9816682053384849</v>
      </c>
      <c r="O3" s="32">
        <f>(1/2^'Ct table (1)'!O5)*10^10</f>
        <v>3.4325505078097418</v>
      </c>
      <c r="P3" s="32">
        <f>(1/2^'Ct table (1)'!P5)*10^10</f>
        <v>13.825703138756085</v>
      </c>
      <c r="Q3" s="32">
        <f>(1/2^'Ct table (1)'!Q5)*10^10</f>
        <v>3.4088401495144374</v>
      </c>
      <c r="R3" s="32">
        <f>(1/2^'Ct table (1)'!R5)*10^10</f>
        <v>2.4610619073765809</v>
      </c>
      <c r="S3" s="32">
        <f>(1/2^'Ct table (1)'!S5)*10^10</f>
        <v>12.119690472650637</v>
      </c>
      <c r="T3" s="32">
        <f>(1/2^'Ct table (1)'!T5)*10^10</f>
        <v>11.7068493228576</v>
      </c>
      <c r="U3" s="32">
        <f>(1/2^'Ct table (1)'!U5)*10^10</f>
        <v>12.374350932394288</v>
      </c>
      <c r="V3" s="32">
        <f>(1/2^'Ct table (1)'!V5)*10^10</f>
        <v>16.328053945974148</v>
      </c>
      <c r="W3" s="32">
        <f>(1/2^'Ct table (1)'!W5)*10^10</f>
        <v>12.634362349730681</v>
      </c>
      <c r="X3" s="32">
        <f>(1/2^'Ct table (1)'!X5)*10^10</f>
        <v>3.9429651217652948</v>
      </c>
      <c r="Y3" s="32">
        <f>(1/2^'Ct table (1)'!Y5)*10^10</f>
        <v>10.262291095001716</v>
      </c>
      <c r="Z3" s="32">
        <f>(1/2^'Ct table (1)'!Z5)*10^10</f>
        <v>19.150112320781997</v>
      </c>
      <c r="AA3" s="32">
        <f>(1/2^'Ct table (1)'!AA5)*10^10</f>
        <v>15.771860487061183</v>
      </c>
      <c r="AB3" s="32">
        <f>(1/2^'Ct table (1)'!AB5)*10^10</f>
        <v>3.0089934138522794</v>
      </c>
      <c r="AC3" s="32">
        <f>(1/2^'Ct table (1)'!AC5)*10^10</f>
        <v>5.2389618227668588</v>
      </c>
      <c r="AD3" s="32">
        <f>(1/2^'Ct table (1)'!AD5)*10^10</f>
        <v>8.6895468787924148</v>
      </c>
      <c r="AE3" s="32">
        <f>(1/2^'Ct table (1)'!AE5)*10^10</f>
        <v>5.7728388343890469</v>
      </c>
      <c r="AF3" s="32">
        <f>(1/2^'Ct table (1)'!AF5)*10^10</f>
        <v>12.989562622740911</v>
      </c>
      <c r="AG3" s="32">
        <f>(1/2^'Ct table (1)'!AG5)*10^10</f>
        <v>7.7236401458684636</v>
      </c>
      <c r="AH3" s="32">
        <f>(1/2^'Ct table (1)'!AH5)*10^10</f>
        <v>11.545677668778113</v>
      </c>
      <c r="AI3" s="32">
        <f>(1/2^'Ct table (1)'!AI5)*10^10</f>
        <v>18.886467065476452</v>
      </c>
      <c r="AJ3" s="32">
        <f>(1/2^'Ct table (1)'!AJ5)*10^10</f>
        <v>15.662916288780355</v>
      </c>
      <c r="AK3" s="32">
        <f>(1/2^'Ct table (1)'!AK5)*10^10</f>
        <v>16.215267838838045</v>
      </c>
      <c r="AL3" s="32">
        <f>(1/2^'Ct table (1)'!AL5)*10^10</f>
        <v>10.051096198190251</v>
      </c>
      <c r="AM3" s="32">
        <f>(1/2^'Ct table (1)'!AM5)*10^10</f>
        <v>13.262500945451444</v>
      </c>
      <c r="AN3" s="32">
        <f>(1/2^'Ct table (1)'!AN5)*10^10</f>
        <v>32.206521604503195</v>
      </c>
      <c r="AO3" s="32">
        <f>(1/2^'Ct table (1)'!AO5)*10^10</f>
        <v>12.203989586405113</v>
      </c>
      <c r="AP3" s="32">
        <f>(1/2^'Ct table (1)'!AP5)*10^10</f>
        <v>11.152389502329116</v>
      </c>
      <c r="AQ3" s="32">
        <f>(1/2^'Ct table (1)'!AQ5)*10^10</f>
        <v>10.051096198190251</v>
      </c>
      <c r="AR3" s="32">
        <f>(1/2^'Ct table (1)'!AR5)*10^10</f>
        <v>9.2488945968173031</v>
      </c>
      <c r="AS3" s="32">
        <f>(1/2^'Ct table (1)'!AS5)*10^10</f>
        <v>24.071947310818285</v>
      </c>
      <c r="AT3" s="32">
        <f>(1/2^'Ct table (1)'!AT5)*10^10</f>
        <v>20.955847291067442</v>
      </c>
      <c r="AU3" s="32">
        <f>(1/2^'Ct table (1)'!AU5)*10^10</f>
        <v>13.825703138756085</v>
      </c>
      <c r="AV3" s="32">
        <f>(1/2^'Ct table (1)'!AV5)*10^10</f>
        <v>11.952835112464651</v>
      </c>
      <c r="AW3" s="32">
        <f>(1/2^'Ct table (1)'!AW5)*10^10</f>
        <v>17.744265460296333</v>
      </c>
    </row>
    <row r="4" spans="1:49" x14ac:dyDescent="0.25">
      <c r="A4" t="s">
        <v>4</v>
      </c>
      <c r="B4" s="32">
        <f>(1/2^'Ct table (1)'!B6)*10^10</f>
        <v>2.0552030678155271</v>
      </c>
      <c r="C4" s="32">
        <f>(1/2^'Ct table (1)'!C6)*10^10</f>
        <v>1.1561118246021647</v>
      </c>
      <c r="D4" s="32">
        <f>(1/2^'Ct table (1)'!D6)*10^10</f>
        <v>2.2803905829482889</v>
      </c>
      <c r="E4" s="32">
        <f>(1/2^'Ct table (1)'!E6)*10^10</f>
        <v>0.91337610256945678</v>
      </c>
      <c r="F4" s="32">
        <f>(1/2^'Ct table (1)'!F6)*10^10</f>
        <v>1.2739255340545705</v>
      </c>
      <c r="G4" s="32">
        <f>(1/2^'Ct table (1)'!G6)*10^10</f>
        <v>0.52459681325756891</v>
      </c>
      <c r="H4" s="32">
        <f>(1/2^'Ct table (1)'!H6)*10^10</f>
        <v>1.6463612699567978</v>
      </c>
      <c r="I4" s="32">
        <f>(1/2^'Ct table (1)'!I6)*10^10</f>
        <v>1.2477085256673124</v>
      </c>
      <c r="J4" s="32">
        <f>(1/2^'Ct table (1)'!J6)*10^10</f>
        <v>0.79514008059306041</v>
      </c>
      <c r="K4" s="86"/>
      <c r="L4" s="32">
        <f>(1/2^'Ct table (1)'!L6)*10^10</f>
        <v>2.1129826906071041</v>
      </c>
      <c r="M4" s="32">
        <f>(1/2^'Ct table (1)'!M6)*10^10</f>
        <v>1.3653595806470551</v>
      </c>
      <c r="N4" s="32">
        <f>(1/2^'Ct table (1)'!N6)*10^10</f>
        <v>1.4532480259677538</v>
      </c>
      <c r="O4" s="32">
        <f>(1/2^'Ct table (1)'!O6)*10^10</f>
        <v>0.33200593777828119</v>
      </c>
      <c r="P4" s="32">
        <f>(1/2^'Ct table (1)'!P6)*10^10</f>
        <v>1.1886145520340601</v>
      </c>
      <c r="Q4" s="32">
        <f>(1/2^'Ct table (1)'!Q6)*10^10</f>
        <v>1.0064538001407226</v>
      </c>
      <c r="R4" s="86"/>
      <c r="S4" s="32">
        <f>(1/2^'Ct table (1)'!S6)*10^10</f>
        <v>4.7544582081362412</v>
      </c>
      <c r="T4" s="32">
        <f>(1/2^'Ct table (1)'!T6)*10^10</f>
        <v>1.5683863042687167</v>
      </c>
      <c r="U4" s="32">
        <f>(1/2^'Ct table (1)'!U6)*10^10</f>
        <v>1.1167304116828176</v>
      </c>
      <c r="V4" s="32">
        <f>(1/2^'Ct table (1)'!V6)*10^10</f>
        <v>1.9309100364671088</v>
      </c>
      <c r="W4" s="32">
        <f>(1/2^'Ct table (1)'!W6)*10^10</f>
        <v>1.9175722665795436</v>
      </c>
      <c r="X4" s="32">
        <f>(1/2^'Ct table (1)'!X6)*10^10</f>
        <v>0.91337610256945678</v>
      </c>
      <c r="Y4" s="32">
        <f>(1/2^'Ct table (1)'!Y6)*10^10</f>
        <v>3.9157290721950879</v>
      </c>
      <c r="Z4" s="32">
        <f>(1/2^'Ct table (1)'!Z6)*10^10</f>
        <v>4.8881242220432837</v>
      </c>
      <c r="AA4" s="32">
        <f>(1/2^'Ct table (1)'!AA6)*10^10</f>
        <v>1.5902801611861181</v>
      </c>
      <c r="AB4" s="32">
        <f>(1/2^'Ct table (1)'!AB6)*10^10</f>
        <v>0.31848138351364264</v>
      </c>
      <c r="AC4" s="32">
        <f>(1/2^'Ct table (1)'!AC6)*10^10</f>
        <v>1.2305309536882927</v>
      </c>
      <c r="AD4" s="32">
        <f>(1/2^'Ct table (1)'!AD6)*10^10</f>
        <v>1.2651258876152063</v>
      </c>
      <c r="AE4" s="32">
        <f>(1/2^'Ct table (1)'!AE6)*10^10</f>
        <v>1.2477085256673124</v>
      </c>
      <c r="AF4" s="32">
        <f>(1/2^'Ct table (1)'!AF6)*10^10</f>
        <v>2.6931245436549363</v>
      </c>
      <c r="AG4" s="32">
        <f>(1/2^'Ct table (1)'!AG6)*10^10</f>
        <v>1.3748564075556728</v>
      </c>
      <c r="AH4" s="32">
        <f>(1/2^'Ct table (1)'!AH6)*10^10</f>
        <v>4.6566128730773926</v>
      </c>
      <c r="AI4" s="32">
        <f>(1/2^'Ct table (1)'!AI6)*10^10</f>
        <v>2.4954170513346208</v>
      </c>
      <c r="AJ4" s="32">
        <f>(1/2^'Ct table (1)'!AJ6)*10^10</f>
        <v>1.5149613090813374</v>
      </c>
      <c r="AK4" s="32">
        <f>(1/2^'Ct table (1)'!AK6)*10^10</f>
        <v>0.97893226804877187</v>
      </c>
      <c r="AL4" s="32">
        <f>(1/2^'Ct table (1)'!AL6)*10^10</f>
        <v>1.8267522051389105</v>
      </c>
      <c r="AM4" s="32">
        <f>(1/2^'Ct table (1)'!AM6)*10^10</f>
        <v>2.2962519537968511</v>
      </c>
      <c r="AN4" s="32">
        <f>(1/2^'Ct table (1)'!AN6)*10^10</f>
        <v>3.2026828689029081</v>
      </c>
      <c r="AO4" s="32">
        <f>(1/2^'Ct table (1)'!AO6)*10^10</f>
        <v>3.2249592899133503</v>
      </c>
      <c r="AP4" s="32">
        <f>(1/2^'Ct table (1)'!AP6)*10^10</f>
        <v>1.4735346124161539</v>
      </c>
      <c r="AQ4" s="32">
        <f>(1/2^'Ct table (1)'!AQ6)*10^10</f>
        <v>1.8781091999777748</v>
      </c>
      <c r="AR4" s="32">
        <f>(1/2^'Ct table (1)'!AR6)*10^10</f>
        <v>0.63696276702728416</v>
      </c>
      <c r="AS4" s="32">
        <f>(1/2^'Ct table (1)'!AS6)*10^10</f>
        <v>1.4532480259677538</v>
      </c>
      <c r="AT4" s="32">
        <f>(1/2^'Ct table (1)'!AT6)*10^10</f>
        <v>3.6282678118930192</v>
      </c>
      <c r="AU4" s="32">
        <f>(1/2^'Ct table (1)'!AU6)*10^10</f>
        <v>2.7880973755822782</v>
      </c>
      <c r="AV4" s="32">
        <f>(1/2^'Ct table (1)'!AV6)*10^10</f>
        <v>1.579295293716332</v>
      </c>
      <c r="AW4" s="32">
        <f>(1/2^'Ct table (1)'!AW6)*10^10</f>
        <v>4.2849576595466337</v>
      </c>
    </row>
    <row r="5" spans="1:49" x14ac:dyDescent="0.25">
      <c r="A5" t="s">
        <v>7</v>
      </c>
      <c r="B5" s="32">
        <f>(1/2^'Ct table (1)'!B7)*10^10</f>
        <v>123.57824233389546</v>
      </c>
      <c r="C5" s="32">
        <f>(1/2^'Ct table (1)'!C7)*10^10</f>
        <v>17.379093757584801</v>
      </c>
      <c r="D5" s="32">
        <f>(1/2^'Ct table (1)'!D7)*10^10</f>
        <v>41.622189360567255</v>
      </c>
      <c r="E5" s="32">
        <f>(1/2^'Ct table (1)'!E7)*10^10</f>
        <v>17.02143717984487</v>
      </c>
      <c r="F5" s="32">
        <f>(1/2^'Ct table (1)'!F7)*10^10</f>
        <v>32.883249085048448</v>
      </c>
      <c r="G5" s="32">
        <f>(1/2^'Ct table (1)'!G7)*10^10</f>
        <v>10.333670974409632</v>
      </c>
      <c r="H5" s="32">
        <f>(1/2^'Ct table (1)'!H7)*10^10</f>
        <v>98.994807459154174</v>
      </c>
      <c r="I5" s="32">
        <f>(1/2^'Ct table (1)'!I7)*10^10</f>
        <v>47.481083397539905</v>
      </c>
      <c r="J5" s="32">
        <f>(1/2^'Ct table (1)'!J7)*10^10</f>
        <v>30.258759720483205</v>
      </c>
      <c r="K5" s="32">
        <f>(1/2^'Ct table (1)'!K7)*10^10</f>
        <v>11.952835112464651</v>
      </c>
      <c r="L5" s="32">
        <f>(1/2^'Ct table (1)'!L7)*10^10</f>
        <v>69.036190352616586</v>
      </c>
      <c r="M5" s="32">
        <f>(1/2^'Ct table (1)'!M7)*10^10</f>
        <v>60.517519440966531</v>
      </c>
      <c r="N5" s="32">
        <f>(1/2^'Ct table (1)'!N7)*10^10</f>
        <v>53.418995738619145</v>
      </c>
      <c r="O5" s="32">
        <f>(1/2^'Ct table (1)'!O7)*10^10</f>
        <v>13.825703138756085</v>
      </c>
      <c r="P5" s="32">
        <f>(1/2^'Ct table (1)'!P7)*10^10</f>
        <v>64.86107135535218</v>
      </c>
      <c r="Q5" s="32">
        <f>(1/2^'Ct table (1)'!Q7)*10^10</f>
        <v>13.079912175778283</v>
      </c>
      <c r="R5" s="32">
        <f>(1/2^'Ct table (1)'!R7)*10^10</f>
        <v>10.051096198190251</v>
      </c>
      <c r="S5" s="32">
        <f>(1/2^'Ct table (1)'!S7)*10^10</f>
        <v>31.543720974122312</v>
      </c>
      <c r="T5" s="32">
        <f>(1/2^'Ct table (1)'!T7)*10^10</f>
        <v>59.272086900094074</v>
      </c>
      <c r="U5" s="32">
        <f>(1/2^'Ct table (1)'!U7)*10^10</f>
        <v>63.087441948244518</v>
      </c>
      <c r="V5" s="32">
        <f>(1/2^'Ct table (1)'!V7)*10^10</f>
        <v>50.88896515795571</v>
      </c>
      <c r="W5" s="32">
        <f>(1/2^'Ct table (1)'!W7)*10^10</f>
        <v>39.650879146656422</v>
      </c>
      <c r="X5" s="32">
        <f>(1/2^'Ct table (1)'!X7)*10^10</f>
        <v>18.886467065476452</v>
      </c>
      <c r="Y5" s="32">
        <f>(1/2^'Ct table (1)'!Y7)*10^10</f>
        <v>41.622189360567255</v>
      </c>
      <c r="Z5" s="32">
        <f>(1/2^'Ct table (1)'!Z7)*10^10</f>
        <v>39.650879146656422</v>
      </c>
      <c r="AA5" s="32">
        <f>(1/2^'Ct table (1)'!AA7)*10^10</f>
        <v>62.218898492184849</v>
      </c>
      <c r="AB5" s="32">
        <f>(1/2^'Ct table (1)'!AB7)*10^10</f>
        <v>13.730202031238923</v>
      </c>
      <c r="AC5" s="32">
        <f>(1/2^'Ct table (1)'!AC7)*10^10</f>
        <v>22.773449824975234</v>
      </c>
      <c r="AD5" s="32">
        <f>(1/2^'Ct table (1)'!AD7)*10^10</f>
        <v>25.799674319306856</v>
      </c>
      <c r="AE5" s="32">
        <f>(1/2^'Ct table (1)'!AE7)*10^10</f>
        <v>20.667341948819232</v>
      </c>
      <c r="AF5" s="32">
        <f>(1/2^'Ct table (1)'!AF7)*10^10</f>
        <v>68.559322552746153</v>
      </c>
      <c r="AG5" s="32">
        <f>(1/2^'Ct table (1)'!AG7)*10^10</f>
        <v>34.758187515169666</v>
      </c>
      <c r="AH5" s="32">
        <f>(1/2^'Ct table (1)'!AH7)*10^10</f>
        <v>29.43133234468765</v>
      </c>
      <c r="AI5" s="32">
        <f>(1/2^'Ct table (1)'!AI7)*10^10</f>
        <v>61.362312530545317</v>
      </c>
      <c r="AJ5" s="32">
        <f>(1/2^'Ct table (1)'!AJ7)*10^10</f>
        <v>58.862664689375194</v>
      </c>
      <c r="AK5" s="32">
        <f>(1/2^'Ct table (1)'!AK7)*10^10</f>
        <v>45.232284232789603</v>
      </c>
      <c r="AL5" s="32">
        <f>(1/2^'Ct table (1)'!AL7)*10^10</f>
        <v>54.541442392231019</v>
      </c>
      <c r="AM5" s="32">
        <f>(1/2^'Ct table (1)'!AM7)*10^10</f>
        <v>62.218898492184849</v>
      </c>
      <c r="AN5" s="32">
        <f>(1/2^'Ct table (1)'!AN7)*10^10</f>
        <v>150.04806966434737</v>
      </c>
      <c r="AO5" s="32">
        <f>(1/2^'Ct table (1)'!AO7)*10^10</f>
        <v>41.622189360567255</v>
      </c>
      <c r="AP5" s="32">
        <f>(1/2^'Ct table (1)'!AP7)*10^10</f>
        <v>36.995578387269219</v>
      </c>
      <c r="AQ5" s="32">
        <f>(1/2^'Ct table (1)'!AQ7)*10^10</f>
        <v>26.895277118729357</v>
      </c>
      <c r="AR5" s="32">
        <f>(1/2^'Ct table (1)'!AR7)*10^10</f>
        <v>40.765617089746058</v>
      </c>
      <c r="AS5" s="32">
        <f>(1/2^'Ct table (1)'!AS7)*10^10</f>
        <v>94.306215194633566</v>
      </c>
      <c r="AT5" s="32">
        <f>(1/2^'Ct table (1)'!AT7)*10^10</f>
        <v>82.098328760013899</v>
      </c>
      <c r="AU5" s="32">
        <f>(1/2^'Ct table (1)'!AU7)*10^10</f>
        <v>83.82338916426977</v>
      </c>
      <c r="AV5" s="32">
        <f>(1/2^'Ct table (1)'!AV7)*10^10</f>
        <v>47.481083397539905</v>
      </c>
      <c r="AW5" s="32">
        <f>(1/2^'Ct table (1)'!AW7)*10^10</f>
        <v>98.994807459154174</v>
      </c>
    </row>
    <row r="6" spans="1:49" x14ac:dyDescent="0.25">
      <c r="A6" t="s">
        <v>8</v>
      </c>
      <c r="B6" s="32">
        <f>(1/2^'Ct table (1)'!B8)*10^10</f>
        <v>1.3748564075556728</v>
      </c>
      <c r="C6" s="32">
        <f>(1/2^'Ct table (1)'!C8)*10^10</f>
        <v>0.36838365310403842</v>
      </c>
      <c r="D6" s="32">
        <f>(1/2^'Ct table (1)'!D8)*10^10</f>
        <v>0.67328113591373395</v>
      </c>
      <c r="E6" s="86"/>
      <c r="F6" s="32">
        <f>(1/2^'Ct table (1)'!F8)*10^10</f>
        <v>0.29510104789807046</v>
      </c>
      <c r="G6" s="86"/>
      <c r="H6" s="32">
        <f>(1/2^'Ct table (1)'!H8)*10^10</f>
        <v>4.4360663650740815</v>
      </c>
      <c r="I6" s="32">
        <f>(1/2^'Ct table (1)'!I8)*10^10</f>
        <v>1.6693436168318503</v>
      </c>
      <c r="J6" s="32">
        <f>(1/2^'Ct table (1)'!J8)*10^10</f>
        <v>1.3097404556917147</v>
      </c>
      <c r="K6" s="32">
        <f>(1/2^'Ct table (1)'!K8)*10^10</f>
        <v>0.75224835346306973</v>
      </c>
      <c r="L6" s="32">
        <f>(1/2^'Ct table (1)'!L8)*10^10</f>
        <v>2.8074901264411407</v>
      </c>
      <c r="M6" s="32">
        <f>(1/2^'Ct table (1)'!M8)*10^10</f>
        <v>3.1151053374309936</v>
      </c>
      <c r="N6" s="32">
        <f>(1/2^'Ct table (1)'!N8)*10^10</f>
        <v>1.6124796449566778</v>
      </c>
      <c r="O6" s="32">
        <f>(1/2^'Ct table (1)'!O8)*10^10</f>
        <v>0.14551915228366852</v>
      </c>
      <c r="P6" s="32">
        <f>(1/2^'Ct table (1)'!P8)*10^10</f>
        <v>2.4610619073765809</v>
      </c>
      <c r="Q6" s="86"/>
      <c r="R6" s="32">
        <f>(1/2^'Ct table (1)'!R8)*10^10</f>
        <v>0.56224894298057038</v>
      </c>
      <c r="S6" s="32">
        <f>(1/2^'Ct table (1)'!S8)*10^10</f>
        <v>0.81749451098614534</v>
      </c>
      <c r="T6" s="32">
        <f>(1/2^'Ct table (1)'!T8)*10^10</f>
        <v>2.2180331825370367</v>
      </c>
      <c r="U6" s="32">
        <f>(1/2^'Ct table (1)'!U8)*10^10</f>
        <v>2.4440621110216463</v>
      </c>
      <c r="V6" s="32">
        <f>(1/2^'Ct table (1)'!V8)*10^10</f>
        <v>2.1723867196981033</v>
      </c>
      <c r="W6" s="32">
        <f>(1/2^'Ct table (1)'!W8)*10^10</f>
        <v>2.1424788297733199</v>
      </c>
      <c r="X6" s="32">
        <f>(1/2^'Ct table (1)'!X8)*10^10</f>
        <v>1.239089973333015</v>
      </c>
      <c r="Y6" s="32">
        <f>(1/2^'Ct table (1)'!Y8)*10^10</f>
        <v>1.8522527156279422</v>
      </c>
      <c r="Z6" s="32">
        <f>(1/2^'Ct table (1)'!Z8)*10^10</f>
        <v>2.4104139857026294</v>
      </c>
      <c r="AA6" s="32">
        <f>(1/2^'Ct table (1)'!AA8)*10^10</f>
        <v>5.131145547500866</v>
      </c>
      <c r="AB6" s="32">
        <f>(1/2^'Ct table (1)'!AB8)*10^10</f>
        <v>1.1167304116828176</v>
      </c>
      <c r="AC6" s="32">
        <f>(1/2^'Ct table (1)'!AC8)*10^10</f>
        <v>2.2803905829482889</v>
      </c>
      <c r="AD6" s="32">
        <f>(1/2^'Ct table (1)'!AD8)*10^10</f>
        <v>3.0509973966012769</v>
      </c>
      <c r="AE6" s="32">
        <f>(1/2^'Ct table (1)'!AE8)*10^10</f>
        <v>1.2052069928513083</v>
      </c>
      <c r="AF6" s="32">
        <f>(1/2^'Ct table (1)'!AF8)*10^10</f>
        <v>4.2849576595466337</v>
      </c>
      <c r="AG6" s="32">
        <f>(1/2^'Ct table (1)'!AG8)*10^10</f>
        <v>1.5254986983006411</v>
      </c>
      <c r="AH6" s="32">
        <f>(1/2^'Ct table (1)'!AH8)*10^10</f>
        <v>1.0205033716233873</v>
      </c>
      <c r="AI6" s="32">
        <f>(1/2^'Ct table (1)'!AI8)*10^10</f>
        <v>1.6693436168318503</v>
      </c>
      <c r="AJ6" s="32">
        <f>(1/2^'Ct table (1)'!AJ8)*10^10</f>
        <v>1.9443405778807856</v>
      </c>
      <c r="AK6" s="32">
        <f>(1/2^'Ct table (1)'!AK8)*10^10</f>
        <v>1.1886145520340601</v>
      </c>
      <c r="AL6" s="32">
        <f>(1/2^'Ct table (1)'!AL8)*10^10</f>
        <v>2.3608083831845517</v>
      </c>
      <c r="AM6" s="32">
        <f>(1/2^'Ct table (1)'!AM8)*10^10</f>
        <v>1.4941043890580838</v>
      </c>
      <c r="AN6" s="32">
        <f>(1/2^'Ct table (1)'!AN8)*10^10</f>
        <v>5.131145547500866</v>
      </c>
      <c r="AO6" s="32">
        <f>(1/2^'Ct table (1)'!AO8)*10^10</f>
        <v>2.5478510681091371</v>
      </c>
      <c r="AP6" s="32">
        <f>(1/2^'Ct table (1)'!AP8)*10^10</f>
        <v>2.7307191612941253</v>
      </c>
      <c r="AQ6" s="32">
        <f>(1/2^'Ct table (1)'!AQ8)*10^10</f>
        <v>2.3283064365386963</v>
      </c>
      <c r="AR6" s="32">
        <f>(1/2^'Ct table (1)'!AR8)*10^10</f>
        <v>1.0937484321347566</v>
      </c>
      <c r="AS6" s="32">
        <f>(1/2^'Ct table (1)'!AS8)*10^10</f>
        <v>2.6377008419851751</v>
      </c>
      <c r="AT6" s="32">
        <f>(1/2^'Ct table (1)'!AT8)*10^10</f>
        <v>2.6194809113834339</v>
      </c>
      <c r="AU6" s="32">
        <f>(1/2^'Ct table (1)'!AU8)*10^10</f>
        <v>3.0722187617162597</v>
      </c>
      <c r="AV6" s="32">
        <f>(1/2^'Ct table (1)'!AV8)*10^10</f>
        <v>1.2651258876152063</v>
      </c>
      <c r="AW6" s="32">
        <f>(1/2^'Ct table (1)'!AW8)*10^10</f>
        <v>2.5478510681091371</v>
      </c>
    </row>
    <row r="7" spans="1:49" x14ac:dyDescent="0.25">
      <c r="A7" t="s">
        <v>9</v>
      </c>
      <c r="B7" s="32">
        <f>(1/2^'Ct table (1)'!B9)*10^10</f>
        <v>13.079912175778283</v>
      </c>
      <c r="C7" s="32">
        <f>(1/2^'Ct table (1)'!C9)*10^10</f>
        <v>0.95216331369916651</v>
      </c>
      <c r="D7" s="32">
        <f>(1/2^'Ct table (1)'!D9)*10^10</f>
        <v>9.6416559428104858</v>
      </c>
      <c r="E7" s="32">
        <f>(1/2^'Ct table (1)'!E9)*10^10</f>
        <v>0.57009764573707211</v>
      </c>
      <c r="F7" s="32">
        <f>(1/2^'Ct table (1)'!F9)*10^10</f>
        <v>0.94558624126510482</v>
      </c>
      <c r="G7" s="86"/>
      <c r="H7" s="32">
        <f>(1/2^'Ct table (1)'!H9)*10^10</f>
        <v>5.1668354872048061</v>
      </c>
      <c r="I7" s="32">
        <f>(1/2^'Ct table (1)'!I9)*10^10</f>
        <v>0.68267979032352877</v>
      </c>
      <c r="J7" s="32">
        <f>(1/2^'Ct table (1)'!J9)*10^10</f>
        <v>0.78964764685816446</v>
      </c>
      <c r="K7" s="32">
        <f>(1/2^'Ct table (1)'!K9)*10^10</f>
        <v>1.2827863868752163</v>
      </c>
      <c r="L7" s="32">
        <f>(1/2^'Ct table (1)'!L9)*10^10</f>
        <v>1.7402335636258779</v>
      </c>
      <c r="M7" s="32">
        <f>(1/2^'Ct table (1)'!M9)*10^10</f>
        <v>1.7402335636258779</v>
      </c>
      <c r="N7" s="32">
        <f>(1/2^'Ct table (1)'!N9)*10^10</f>
        <v>2.7307191612941253</v>
      </c>
      <c r="O7" s="86"/>
      <c r="P7" s="32">
        <f>(1/2^'Ct table (1)'!P9)*10^10</f>
        <v>2.6745217735810058</v>
      </c>
      <c r="Q7" s="32">
        <f>(1/2^'Ct table (1)'!Q9)*10^10</f>
        <v>0.34610482252980579</v>
      </c>
      <c r="R7" s="86"/>
      <c r="S7" s="32">
        <f>(1/2^'Ct table (1)'!S9)*10^10</f>
        <v>1.1886145520340601</v>
      </c>
      <c r="T7" s="32">
        <f>(1/2^'Ct table (1)'!T9)*10^10</f>
        <v>3.8886811557615646</v>
      </c>
      <c r="U7" s="32">
        <f>(1/2^'Ct table (1)'!U9)*10^10</f>
        <v>2.5127740495475623</v>
      </c>
      <c r="V7" s="32">
        <f>(1/2^'Ct table (1)'!V9)*10^10</f>
        <v>9.5089164162724646</v>
      </c>
      <c r="W7" s="32">
        <f>(1/2^'Ct table (1)'!W9)*10^10</f>
        <v>5.4614383225882408</v>
      </c>
      <c r="X7" s="32">
        <f>(1/2^'Ct table (1)'!X9)*10^10</f>
        <v>0.42023870498014748</v>
      </c>
      <c r="Y7" s="32">
        <f>(1/2^'Ct table (1)'!Y9)*10^10</f>
        <v>0.68267979032352877</v>
      </c>
      <c r="Z7" s="32">
        <f>(1/2^'Ct table (1)'!Z9)*10^10</f>
        <v>2.5478510681091371</v>
      </c>
      <c r="AA7" s="32">
        <f>(1/2^'Ct table (1)'!AA9)*10^10</f>
        <v>2.6194809113834339</v>
      </c>
      <c r="AB7" s="32">
        <f>(1/2^'Ct table (1)'!AB9)*10^10</f>
        <v>0.65034670875886069</v>
      </c>
      <c r="AC7" s="32">
        <f>(1/2^'Ct table (1)'!AC9)*10^10</f>
        <v>0.61954498666650848</v>
      </c>
      <c r="AD7" s="32">
        <f>(1/2^'Ct table (1)'!AD9)*10^10</f>
        <v>1.1968820200488746</v>
      </c>
      <c r="AE7" s="32">
        <f>(1/2^'Ct table (1)'!AE9)*10^10</f>
        <v>0.87011678181294028</v>
      </c>
      <c r="AF7" s="32">
        <f>(1/2^'Ct table (1)'!AF9)*10^10</f>
        <v>2.6013868350354525</v>
      </c>
      <c r="AG7" s="32">
        <f>(1/2^'Ct table (1)'!AG9)*10^10</f>
        <v>0.68267979032352877</v>
      </c>
      <c r="AH7" s="32">
        <f>(1/2^'Ct table (1)'!AH9)*10^10</f>
        <v>1.6349890219722878</v>
      </c>
      <c r="AI7" s="32">
        <f>(1/2^'Ct table (1)'!AI9)*10^10</f>
        <v>2.9882087781161624</v>
      </c>
      <c r="AJ7" s="32">
        <f>(1/2^'Ct table (1)'!AJ9)*10^10</f>
        <v>12.899837159653403</v>
      </c>
      <c r="AK7" s="32">
        <f>(1/2^'Ct table (1)'!AK9)*10^10</f>
        <v>9.9127197866641055</v>
      </c>
      <c r="AL7" s="32">
        <f>(1/2^'Ct table (1)'!AL9)*10^10</f>
        <v>6.317181174865329</v>
      </c>
      <c r="AM7" s="32">
        <f>(1/2^'Ct table (1)'!AM9)*10^10</f>
        <v>5.8534246614287886</v>
      </c>
      <c r="AN7" s="32">
        <f>(1/2^'Ct table (1)'!AN9)*10^10</f>
        <v>13.635360598057753</v>
      </c>
      <c r="AO7" s="32">
        <f>(1/2^'Ct table (1)'!AO9)*10^10</f>
        <v>5.3490435471620223</v>
      </c>
      <c r="AP7" s="32">
        <f>(1/2^'Ct table (1)'!AP9)*10^10</f>
        <v>5.0605035504608447</v>
      </c>
      <c r="AQ7" s="32">
        <f>(1/2^'Ct table (1)'!AQ9)*10^10</f>
        <v>4.6566128730773926</v>
      </c>
      <c r="AR7" s="32">
        <f>(1/2^'Ct table (1)'!AR9)*10^10</f>
        <v>4.0258152005628913</v>
      </c>
      <c r="AS7" s="32">
        <f>(1/2^'Ct table (1)'!AS9)*10^10</f>
        <v>12.203989586405113</v>
      </c>
      <c r="AT7" s="32">
        <f>(1/2^'Ct table (1)'!AT9)*10^10</f>
        <v>13.730202031238923</v>
      </c>
      <c r="AU7" s="32">
        <f>(1/2^'Ct table (1)'!AU9)*10^10</f>
        <v>8.393549012121106</v>
      </c>
      <c r="AV7" s="32">
        <f>(1/2^'Ct table (1)'!AV9)*10^10</f>
        <v>3.9980068636953625</v>
      </c>
      <c r="AW7" s="32">
        <f>(1/2^'Ct table (1)'!AW9)*10^10</f>
        <v>5.6540355290987083</v>
      </c>
    </row>
    <row r="8" spans="1:49" x14ac:dyDescent="0.25">
      <c r="A8" t="s">
        <v>10</v>
      </c>
      <c r="B8" s="32">
        <f>(1/2^'Ct table (1)'!B10)*10^10</f>
        <v>0.46628403802729523</v>
      </c>
      <c r="C8" s="86"/>
      <c r="D8" s="32">
        <f>(1/2^'Ct table (1)'!D10)*10^10</f>
        <v>0.50672711996368769</v>
      </c>
      <c r="E8" s="86"/>
      <c r="F8" s="32">
        <f>(1/2^'Ct table (1)'!F10)*10^10</f>
        <v>0.37352609726452091</v>
      </c>
      <c r="G8" s="86"/>
      <c r="H8" s="32">
        <f>(1/2^'Ct table (1)'!H10)*10^10</f>
        <v>2.2962519537968511</v>
      </c>
      <c r="I8" s="32">
        <f>(1/2^'Ct table (1)'!I10)*10^10</f>
        <v>0.76274934915031911</v>
      </c>
      <c r="J8" s="32">
        <f>(1/2^'Ct table (1)'!J10)*10^10</f>
        <v>0.57805591230108344</v>
      </c>
      <c r="K8" s="32">
        <f>(1/2^'Ct table (1)'!K10)*10^10</f>
        <v>0.50322690007036219</v>
      </c>
      <c r="L8" s="32">
        <f>(1/2^'Ct table (1)'!L10)*10^10</f>
        <v>1.504496706926137</v>
      </c>
      <c r="M8" s="32">
        <f>(1/2^'Ct table (1)'!M10)*10^10</f>
        <v>1.0205033716233873</v>
      </c>
      <c r="N8" s="32">
        <f>(1/2^'Ct table (1)'!N10)*10^10</f>
        <v>0.57805591230108344</v>
      </c>
      <c r="O8" s="32">
        <f>(1/2^'Ct table (1)'!O10)*10^10</f>
        <v>0.3633120064919384</v>
      </c>
      <c r="P8" s="32">
        <f>(1/2^'Ct table (1)'!P10)*10^10</f>
        <v>0.38137467457516028</v>
      </c>
      <c r="Q8" s="86"/>
      <c r="R8" s="86"/>
      <c r="S8" s="32">
        <f>(1/2^'Ct table (1)'!S10)*10^10</f>
        <v>0.65487022784585835</v>
      </c>
      <c r="T8" s="32">
        <f>(1/2^'Ct table (1)'!T10)*10^10</f>
        <v>0.96545501823355595</v>
      </c>
      <c r="U8" s="32">
        <f>(1/2^'Ct table (1)'!U10)*10^10</f>
        <v>1.2739255340545705</v>
      </c>
      <c r="V8" s="32">
        <f>(1/2^'Ct table (1)'!V10)*10^10</f>
        <v>0.84047740996029341</v>
      </c>
      <c r="W8" s="32">
        <f>(1/2^'Ct table (1)'!W10)*10^10</f>
        <v>1.4332407309498101</v>
      </c>
      <c r="X8" s="86"/>
      <c r="Y8" s="32">
        <f>(1/2^'Ct table (1)'!Y10)*10^10</f>
        <v>1.4432097085972666</v>
      </c>
      <c r="Z8" s="32">
        <f>(1/2^'Ct table (1)'!Z10)*10^10</f>
        <v>1.1722505442527109</v>
      </c>
      <c r="AA8" s="32">
        <f>(1/2^'Ct table (1)'!AA10)*10^10</f>
        <v>2.2803905829482889</v>
      </c>
      <c r="AB8" s="32">
        <f>(1/2^'Ct table (1)'!AB10)*10^10</f>
        <v>0.39757004029653081</v>
      </c>
      <c r="AC8" s="32">
        <f>(1/2^'Ct table (1)'!AC10)*10^10</f>
        <v>0.78964764685816446</v>
      </c>
      <c r="AD8" s="32">
        <f>(1/2^'Ct table (1)'!AD10)*10^10</f>
        <v>0.96545501823355595</v>
      </c>
      <c r="AE8" s="32">
        <f>(1/2^'Ct table (1)'!AE10)*10^10</f>
        <v>0.68742820377783764</v>
      </c>
      <c r="AF8" s="32">
        <f>(1/2^'Ct table (1)'!AF10)*10^10</f>
        <v>1.9443405778807856</v>
      </c>
      <c r="AG8" s="32">
        <f>(1/2^'Ct table (1)'!AG10)*10^10</f>
        <v>1.0276015339077618</v>
      </c>
      <c r="AH8" s="32">
        <f>(1/2^'Ct table (1)'!AH10)*10^10</f>
        <v>0.65487022784585835</v>
      </c>
      <c r="AI8" s="32">
        <f>(1/2^'Ct table (1)'!AI10)*10^10</f>
        <v>1.2827863868752163</v>
      </c>
      <c r="AJ8" s="32">
        <f>(1/2^'Ct table (1)'!AJ10)*10^10</f>
        <v>1.1090165912685201</v>
      </c>
      <c r="AK8" s="32">
        <f>(1/2^'Ct table (1)'!AK10)*10^10</f>
        <v>0.93256807605459213</v>
      </c>
      <c r="AL8" s="86"/>
      <c r="AM8" s="32">
        <f>(1/2^'Ct table (1)'!AM10)*10^10</f>
        <v>1.7282128923445128</v>
      </c>
      <c r="AN8" s="32">
        <f>(1/2^'Ct table (1)'!AN10)*10^10</f>
        <v>1.6926467853136264</v>
      </c>
      <c r="AO8" s="32">
        <f>(1/2^'Ct table (1)'!AO10)*10^10</f>
        <v>1.6693436168318503</v>
      </c>
      <c r="AP8" s="32">
        <f>(1/2^'Ct table (1)'!AP10)*10^10</f>
        <v>1.4135088822746769</v>
      </c>
      <c r="AQ8" s="32">
        <f>(1/2^'Ct table (1)'!AQ10)*10^10</f>
        <v>1.1013560541039289</v>
      </c>
      <c r="AR8" s="32">
        <f>(1/2^'Ct table (1)'!AR10)*10^10</f>
        <v>0.94558624126510482</v>
      </c>
      <c r="AS8" s="32">
        <f>(1/2^'Ct table (1)'!AS10)*10^10</f>
        <v>1.5149613090813374</v>
      </c>
      <c r="AT8" s="86"/>
      <c r="AU8" s="32">
        <f>(1/2^'Ct table (1)'!AU10)*10^10</f>
        <v>0.38669846663732066</v>
      </c>
      <c r="AV8" s="32">
        <f>(1/2^'Ct table (1)'!AV10)*10^10</f>
        <v>0.53191991187015097</v>
      </c>
      <c r="AW8" s="86"/>
    </row>
    <row r="9" spans="1:49" x14ac:dyDescent="0.25">
      <c r="A9" t="s">
        <v>11</v>
      </c>
      <c r="B9" s="32">
        <f>(1/2^'Ct table (1)'!B11)*10^10</f>
        <v>195.26383338248186</v>
      </c>
      <c r="C9" s="32">
        <f>(1/2^'Ct table (1)'!C11)*10^10</f>
        <v>39.650879146656422</v>
      </c>
      <c r="D9" s="32">
        <f>(1/2^'Ct table (1)'!D11)*10^10</f>
        <v>118.54417380018837</v>
      </c>
      <c r="E9" s="32">
        <f>(1/2^'Ct table (1)'!E11)*10^10</f>
        <v>37.772934130952848</v>
      </c>
      <c r="F9" s="32">
        <f>(1/2^'Ct table (1)'!F11)*10^10</f>
        <v>44.609558009316473</v>
      </c>
      <c r="G9" s="32">
        <f>(1/2^'Ct table (1)'!G11)*10^10</f>
        <v>21.84575329035297</v>
      </c>
      <c r="H9" s="32">
        <f>(1/2^'Ct table (1)'!H11)*10^10</f>
        <v>156.41997510538542</v>
      </c>
      <c r="I9" s="32">
        <f>(1/2^'Ct table (1)'!I11)*10^10</f>
        <v>51.59934863861362</v>
      </c>
      <c r="J9" s="32">
        <f>(1/2^'Ct table (1)'!J11)*10^10</f>
        <v>54.541442392231019</v>
      </c>
      <c r="K9" s="32">
        <f>(1/2^'Ct table (1)'!K11)*10^10</f>
        <v>35.488530920592602</v>
      </c>
      <c r="L9" s="32">
        <f>(1/2^'Ct table (1)'!L11)*10^10</f>
        <v>86.779414599273792</v>
      </c>
      <c r="M9" s="32">
        <f>(1/2^'Ct table (1)'!M11)*10^10</f>
        <v>100.37672347319791</v>
      </c>
      <c r="N9" s="32">
        <f>(1/2^'Ct table (1)'!N11)*10^10</f>
        <v>83.244378721134368</v>
      </c>
      <c r="O9" s="32">
        <f>(1/2^'Ct table (1)'!O11)*10^10</f>
        <v>23.251968415484072</v>
      </c>
      <c r="P9" s="32">
        <f>(1/2^'Ct table (1)'!P11)*10^10</f>
        <v>109.84161624991161</v>
      </c>
      <c r="Q9" s="32">
        <f>(1/2^'Ct table (1)'!Q11)*10^10</f>
        <v>21.84575329035297</v>
      </c>
      <c r="R9" s="32">
        <f>(1/2^'Ct table (1)'!R11)*10^10</f>
        <v>16.103260802251569</v>
      </c>
      <c r="S9" s="32">
        <f>(1/2^'Ct table (1)'!S11)*10^10</f>
        <v>55.302812555024346</v>
      </c>
      <c r="T9" s="32">
        <f>(1/2^'Ct table (1)'!T11)*10^10</f>
        <v>109.84161624991161</v>
      </c>
      <c r="U9" s="32">
        <f>(1/2^'Ct table (1)'!U11)*10^10</f>
        <v>95.622680899717409</v>
      </c>
      <c r="V9" s="32">
        <f>(1/2^'Ct table (1)'!V11)*10^10</f>
        <v>126.17488389648926</v>
      </c>
      <c r="W9" s="32">
        <f>(1/2^'Ct table (1)'!W11)*10^10</f>
        <v>96.287789243273167</v>
      </c>
      <c r="X9" s="32">
        <f>(1/2^'Ct table (1)'!X11)*10^10</f>
        <v>27.843737018014053</v>
      </c>
      <c r="Y9" s="32">
        <f>(1/2^'Ct table (1)'!Y11)*10^10</f>
        <v>51.242925902446551</v>
      </c>
      <c r="Z9" s="32">
        <f>(1/2^'Ct table (1)'!Z11)*10^10</f>
        <v>71.967864701512923</v>
      </c>
      <c r="AA9" s="32">
        <f>(1/2^'Ct table (1)'!AA11)*10^10</f>
        <v>123.57824233389546</v>
      </c>
      <c r="AB9" s="32">
        <f>(1/2^'Ct table (1)'!AB11)*10^10</f>
        <v>25.799674319306856</v>
      </c>
      <c r="AC9" s="32">
        <f>(1/2^'Ct table (1)'!AC11)*10^10</f>
        <v>46.827397291430401</v>
      </c>
      <c r="AD9" s="32">
        <f>(1/2^'Ct table (1)'!AD11)*10^10</f>
        <v>43.691506580705862</v>
      </c>
      <c r="AE9" s="32">
        <f>(1/2^'Ct table (1)'!AE11)*10^10</f>
        <v>39.650879146656422</v>
      </c>
      <c r="AF9" s="32">
        <f>(1/2^'Ct table (1)'!AF11)*10^10</f>
        <v>111.37494807205623</v>
      </c>
      <c r="AG9" s="32">
        <f>(1/2^'Ct table (1)'!AG11)*10^10</f>
        <v>48.815958345620459</v>
      </c>
      <c r="AH9" s="32">
        <f>(1/2^'Ct table (1)'!AH11)*10^10</f>
        <v>77.133247542484042</v>
      </c>
      <c r="AI9" s="32">
        <f>(1/2^'Ct table (1)'!AI11)*10^10</f>
        <v>121.03503888193285</v>
      </c>
      <c r="AJ9" s="32">
        <f>(1/2^'Ct table (1)'!AJ11)*10^10</f>
        <v>143.93572940302559</v>
      </c>
      <c r="AK9" s="32">
        <f>(1/2^'Ct table (1)'!AK11)*10^10</f>
        <v>119.36871373498768</v>
      </c>
      <c r="AL9" s="32">
        <f>(1/2^'Ct table (1)'!AL11)*10^10</f>
        <v>103.19869727722744</v>
      </c>
      <c r="AM9" s="32">
        <f>(1/2^'Ct table (1)'!AM11)*10^10</f>
        <v>124.43779698436992</v>
      </c>
      <c r="AN9" s="32">
        <f>(1/2^'Ct table (1)'!AN11)*10^10</f>
        <v>300.09613932869422</v>
      </c>
      <c r="AO9" s="32">
        <f>(1/2^'Ct table (1)'!AO11)*10^10</f>
        <v>116.91214112889031</v>
      </c>
      <c r="AP9" s="32">
        <f>(1/2^'Ct table (1)'!AP11)*10^10</f>
        <v>95.622680899717409</v>
      </c>
      <c r="AQ9" s="32">
        <f>(1/2^'Ct table (1)'!AQ11)*10^10</f>
        <v>76.071331330179888</v>
      </c>
      <c r="AR9" s="32">
        <f>(1/2^'Ct table (1)'!AR11)*10^10</f>
        <v>71.470746347700612</v>
      </c>
      <c r="AS9" s="32">
        <f>(1/2^'Ct table (1)'!AS11)*10^10</f>
        <v>192.57557848654599</v>
      </c>
      <c r="AT9" s="32">
        <f>(1/2^'Ct table (1)'!AT11)*10^10</f>
        <v>172.35997079391603</v>
      </c>
      <c r="AU9" s="32">
        <f>(1/2^'Ct table (1)'!AU11)*10^10</f>
        <v>193.91504756241028</v>
      </c>
      <c r="AV9" s="32">
        <f>(1/2^'Ct table (1)'!AV11)*10^10</f>
        <v>85.584696754592386</v>
      </c>
      <c r="AW9" s="32">
        <f>(1/2^'Ct table (1)'!AW11)*10^10</f>
        <v>178.43823203726592</v>
      </c>
    </row>
    <row r="10" spans="1:49" x14ac:dyDescent="0.25">
      <c r="A10" t="s">
        <v>12</v>
      </c>
      <c r="B10" s="32">
        <f>(1/2^'Ct table (1)'!B12)*10^10</f>
        <v>1.752337845288068</v>
      </c>
      <c r="C10" s="32">
        <f>(1/2^'Ct table (1)'!C12)*10^10</f>
        <v>0.49287064022065907</v>
      </c>
      <c r="D10" s="32">
        <f>(1/2^'Ct table (1)'!D12)*10^10</f>
        <v>0.9925976532604085</v>
      </c>
      <c r="E10" s="86"/>
      <c r="F10" s="32">
        <f>(1/2^'Ct table (1)'!F12)*10^10</f>
        <v>0.70675444113733721</v>
      </c>
      <c r="G10" s="86"/>
      <c r="H10" s="32">
        <f>(1/2^'Ct table (1)'!H12)*10^10</f>
        <v>1.3844192901192238</v>
      </c>
      <c r="I10" s="32">
        <f>(1/2^'Ct table (1)'!I12)*10^10</f>
        <v>0.81749451098614534</v>
      </c>
      <c r="J10" s="32">
        <f>(1/2^'Ct table (1)'!J12)*10^10</f>
        <v>0.75748065454066738</v>
      </c>
      <c r="K10" s="86"/>
      <c r="L10" s="32">
        <f>(1/2^'Ct table (1)'!L12)*10^10</f>
        <v>0.83467180841592659</v>
      </c>
      <c r="M10" s="32">
        <f>(1/2^'Ct table (1)'!M12)*10^10</f>
        <v>0.70675444113733721</v>
      </c>
      <c r="N10" s="32">
        <f>(1/2^'Ct table (1)'!N12)*10^10</f>
        <v>0.72160485429863197</v>
      </c>
      <c r="O10" s="86"/>
      <c r="P10" s="32">
        <f>(1/2^'Ct table (1)'!P12)*10^10</f>
        <v>0.5282456726517778</v>
      </c>
      <c r="Q10" s="86"/>
      <c r="R10" s="86"/>
      <c r="S10" s="32">
        <f>(1/2^'Ct table (1)'!S12)*10^10</f>
        <v>0.38938816717887337</v>
      </c>
      <c r="T10" s="32">
        <f>(1/2^'Ct table (1)'!T12)*10^10</f>
        <v>0.62819351238689047</v>
      </c>
      <c r="U10" s="32">
        <f>(1/2^'Ct table (1)'!U12)*10^10</f>
        <v>1.0064538001407226</v>
      </c>
      <c r="V10" s="32">
        <f>(1/2^'Ct table (1)'!V12)*10^10</f>
        <v>0.65942521049629343</v>
      </c>
      <c r="W10" s="32">
        <f>(1/2^'Ct table (1)'!W12)*10^10</f>
        <v>0.78419315213435981</v>
      </c>
      <c r="X10" s="32">
        <f>(1/2^'Ct table (1)'!X12)*10^10</f>
        <v>0.29922050501221858</v>
      </c>
      <c r="Y10" s="32">
        <f>(1/2^'Ct table (1)'!Y12)*10^10</f>
        <v>0.697024343895567</v>
      </c>
      <c r="Z10" s="32">
        <f>(1/2^'Ct table (1)'!Z12)*10^10</f>
        <v>0.78419315213435981</v>
      </c>
      <c r="AA10" s="32">
        <f>(1/2^'Ct table (1)'!AA12)*10^10</f>
        <v>1.0861933598490534</v>
      </c>
      <c r="AB10" s="32">
        <f>(1/2^'Ct table (1)'!AB12)*10^10</f>
        <v>0.38137467457516028</v>
      </c>
      <c r="AC10" s="32">
        <f>(1/2^'Ct table (1)'!AC12)*10^10</f>
        <v>0.46628403802729523</v>
      </c>
      <c r="AD10" s="32">
        <f>(1/2^'Ct table (1)'!AD12)*10^10</f>
        <v>0.53561970744332998</v>
      </c>
      <c r="AE10" s="86"/>
      <c r="AF10" s="32">
        <f>(1/2^'Ct table (1)'!AF12)*10^10</f>
        <v>0.85813762695243534</v>
      </c>
      <c r="AG10" s="32">
        <f>(1/2^'Ct table (1)'!AG12)*10^10</f>
        <v>0.64139319343760937</v>
      </c>
      <c r="AH10" s="32">
        <f>(1/2^'Ct table (1)'!AH12)*10^10</f>
        <v>1.0937484321347566</v>
      </c>
      <c r="AI10" s="32">
        <f>(1/2^'Ct table (1)'!AI12)*10^10</f>
        <v>0.63256294380760425</v>
      </c>
      <c r="AJ10" s="32">
        <f>(1/2^'Ct table (1)'!AJ12)*10^10</f>
        <v>1.1167304116828176</v>
      </c>
      <c r="AK10" s="32">
        <f>(1/2^'Ct table (1)'!AK12)*10^10</f>
        <v>1.3188504209925895</v>
      </c>
      <c r="AL10" s="32">
        <f>(1/2^'Ct table (1)'!AL12)*10^10</f>
        <v>0.43205322308612815</v>
      </c>
      <c r="AM10" s="32">
        <f>(1/2^'Ct table (1)'!AM12)*10^10</f>
        <v>1.1401952914741424</v>
      </c>
      <c r="AN10" s="32">
        <f>(1/2^'Ct table (1)'!AN12)*10^10</f>
        <v>2.0838926335051089</v>
      </c>
      <c r="AO10" s="32">
        <f>(1/2^'Ct table (1)'!AO12)*10^10</f>
        <v>0.37612417673153414</v>
      </c>
      <c r="AP10" s="32">
        <f>(1/2^'Ct table (1)'!AP12)*10^10</f>
        <v>1.2739255340545705</v>
      </c>
      <c r="AQ10" s="32">
        <f>(1/2^'Ct table (1)'!AQ12)*10^10</f>
        <v>0.54687421606737718</v>
      </c>
      <c r="AR10" s="32">
        <f>(1/2^'Ct table (1)'!AR12)*10^10</f>
        <v>0.69220964505961291</v>
      </c>
      <c r="AS10" s="32">
        <f>(1/2^'Ct table (1)'!AS12)*10^10</f>
        <v>1.4532480259677538</v>
      </c>
      <c r="AT10" s="32">
        <f>(1/2^'Ct table (1)'!AT12)*10^10</f>
        <v>1.1804041915922781</v>
      </c>
      <c r="AU10" s="32">
        <f>(1/2^'Ct table (1)'!AU12)*10^10</f>
        <v>0.52459681325756891</v>
      </c>
      <c r="AV10" s="32">
        <f>(1/2^'Ct table (1)'!AV12)*10^10</f>
        <v>0.38938816717887337</v>
      </c>
      <c r="AW10" s="32">
        <f>(1/2^'Ct table (1)'!AW12)*10^10</f>
        <v>0.77877633435774829</v>
      </c>
    </row>
    <row r="11" spans="1:49" x14ac:dyDescent="0.25">
      <c r="A11" t="s">
        <v>13</v>
      </c>
      <c r="B11" s="32">
        <f>(1/2^'Ct table (1)'!B13)*10^10</f>
        <v>33.807723049713672</v>
      </c>
      <c r="C11" s="32">
        <f>(1/2^'Ct table (1)'!C13)*10^10</f>
        <v>6.677374467327378</v>
      </c>
      <c r="D11" s="32">
        <f>(1/2^'Ct table (1)'!D13)*10^10</f>
        <v>10.333670974409632</v>
      </c>
      <c r="E11" s="32">
        <f>(1/2^'Ct table (1)'!E13)*10^10</f>
        <v>4.5607811658965707</v>
      </c>
      <c r="F11" s="32">
        <f>(1/2^'Ct table (1)'!F13)*10^10</f>
        <v>6.539956087889129</v>
      </c>
      <c r="G11" s="32">
        <f>(1/2^'Ct table (1)'!G13)*10^10</f>
        <v>2.4781799466660255</v>
      </c>
      <c r="H11" s="32">
        <f>(1/2^'Ct table (1)'!H13)*10^10</f>
        <v>23.251968415484072</v>
      </c>
      <c r="I11" s="32">
        <f>(1/2^'Ct table (1)'!I13)*10^10</f>
        <v>5.4994256302226718</v>
      </c>
      <c r="J11" s="32">
        <f>(1/2^'Ct table (1)'!J13)*10^10</f>
        <v>6.0179868277045703</v>
      </c>
      <c r="K11" s="32">
        <f>(1/2^'Ct table (1)'!K13)*10^10</f>
        <v>2.9882087781161624</v>
      </c>
      <c r="L11" s="32">
        <f>(1/2^'Ct table (1)'!L13)*10^10</f>
        <v>12.119690472650637</v>
      </c>
      <c r="M11" s="32">
        <f>(1/2^'Ct table (1)'!M13)*10^10</f>
        <v>12.547090434149759</v>
      </c>
      <c r="N11" s="32">
        <f>(1/2^'Ct table (1)'!N13)*10^10</f>
        <v>14.018702762304521</v>
      </c>
      <c r="O11" s="32">
        <f>(1/2^'Ct table (1)'!O13)*10^10</f>
        <v>2.5834177436024075</v>
      </c>
      <c r="P11" s="32">
        <f>(1/2^'Ct table (1)'!P13)*10^10</f>
        <v>17.259047588154143</v>
      </c>
      <c r="Q11" s="32">
        <f>(1/2^'Ct table (1)'!Q13)*10^10</f>
        <v>2.3122236492043342</v>
      </c>
      <c r="R11" s="32">
        <f>(1/2^'Ct table (1)'!R13)*10^10</f>
        <v>2.2180331825370367</v>
      </c>
      <c r="S11" s="32">
        <f>(1/2^'Ct table (1)'!S13)*10^10</f>
        <v>10.19140427243655</v>
      </c>
      <c r="T11" s="32">
        <f>(1/2^'Ct table (1)'!T13)*10^10</f>
        <v>15.340578132636326</v>
      </c>
      <c r="U11" s="32">
        <f>(1/2^'Ct table (1)'!U13)*10^10</f>
        <v>15.447280291736902</v>
      </c>
      <c r="V11" s="32">
        <f>(1/2^'Ct table (1)'!V13)*10^10</f>
        <v>12.810731475611634</v>
      </c>
      <c r="W11" s="32">
        <f>(1/2^'Ct table (1)'!W13)*10^10</f>
        <v>11.386724912487598</v>
      </c>
      <c r="X11" s="32">
        <f>(1/2^'Ct table (1)'!X13)*10^10</f>
        <v>2.906496051935513</v>
      </c>
      <c r="Y11" s="32">
        <f>(1/2^'Ct table (1)'!Y13)*10^10</f>
        <v>9.9127197866641055</v>
      </c>
      <c r="Z11" s="32">
        <f>(1/2^'Ct table (1)'!Z13)*10^10</f>
        <v>13.447638559364702</v>
      </c>
      <c r="AA11" s="32">
        <f>(1/2^'Ct table (1)'!AA13)*10^10</f>
        <v>18.243124663586283</v>
      </c>
      <c r="AB11" s="32">
        <f>(1/2^'Ct table (1)'!AB13)*10^10</f>
        <v>4.1967745060605592</v>
      </c>
      <c r="AC11" s="32">
        <f>(1/2^'Ct table (1)'!AC13)*10^10</f>
        <v>4.8543594816751794</v>
      </c>
      <c r="AD11" s="32">
        <f>(1/2^'Ct table (1)'!AD13)*10^10</f>
        <v>8.2779925425217424</v>
      </c>
      <c r="AE11" s="32">
        <f>(1/2^'Ct table (1)'!AE13)*10^10</f>
        <v>5.2027736700708962</v>
      </c>
      <c r="AF11" s="32">
        <f>(1/2^'Ct table (1)'!AF13)*10^10</f>
        <v>13.170890159654409</v>
      </c>
      <c r="AG11" s="32">
        <f>(1/2^'Ct table (1)'!AG13)*10^10</f>
        <v>7.6702890663181762</v>
      </c>
      <c r="AH11" s="32">
        <f>(1/2^'Ct table (1)'!AH13)*10^10</f>
        <v>9.6416559428104858</v>
      </c>
      <c r="AI11" s="32">
        <f>(1/2^'Ct table (1)'!AI13)*10^10</f>
        <v>20.524582190003471</v>
      </c>
      <c r="AJ11" s="32">
        <f>(1/2^'Ct table (1)'!AJ13)*10^10</f>
        <v>16.671141068040846</v>
      </c>
      <c r="AK11" s="32">
        <f>(1/2^'Ct table (1)'!AK13)*10^10</f>
        <v>15.024873599822227</v>
      </c>
      <c r="AL11" s="32">
        <f>(1/2^'Ct table (1)'!AL13)*10^10</f>
        <v>8.6295237940770857</v>
      </c>
      <c r="AM11" s="32">
        <f>(1/2^'Ct table (1)'!AM13)*10^10</f>
        <v>11.308071058197397</v>
      </c>
      <c r="AN11" s="32">
        <f>(1/2^'Ct table (1)'!AN13)*10^10</f>
        <v>21.544996349239536</v>
      </c>
      <c r="AO11" s="32">
        <f>(1/2^'Ct table (1)'!AO13)*10^10</f>
        <v>13.079912175778283</v>
      </c>
      <c r="AP11" s="32">
        <f>(1/2^'Ct table (1)'!AP13)*10^10</f>
        <v>6.539956087889129</v>
      </c>
      <c r="AQ11" s="32">
        <f>(1/2^'Ct table (1)'!AQ13)*10^10</f>
        <v>8.8108484328314489</v>
      </c>
      <c r="AR11" s="32">
        <f>(1/2^'Ct table (1)'!AR13)*10^10</f>
        <v>8.5107185899224191</v>
      </c>
      <c r="AS11" s="32">
        <f>(1/2^'Ct table (1)'!AS13)*10^10</f>
        <v>25.268724699461316</v>
      </c>
      <c r="AT11" s="32">
        <f>(1/2^'Ct table (1)'!AT13)*10^10</f>
        <v>20.242014201843379</v>
      </c>
      <c r="AU11" s="32">
        <f>(1/2^'Ct table (1)'!AU13)*10^10</f>
        <v>15.554724623046264</v>
      </c>
      <c r="AV11" s="32">
        <f>(1/2^'Ct table (1)'!AV13)*10^10</f>
        <v>8.6295237940770857</v>
      </c>
      <c r="AW11" s="32">
        <f>(1/2^'Ct table (1)'!AW13)*10^10</f>
        <v>13.354748934654783</v>
      </c>
    </row>
    <row r="12" spans="1:49" x14ac:dyDescent="0.25">
      <c r="A12" t="s">
        <v>14</v>
      </c>
      <c r="B12" s="32">
        <f>(1/2^'Ct table (1)'!B14)*10^10</f>
        <v>35.488530920592602</v>
      </c>
      <c r="C12" s="32">
        <f>(1/2^'Ct table (1)'!C14)*10^10</f>
        <v>14.018702762304521</v>
      </c>
      <c r="D12" s="32">
        <f>(1/2^'Ct table (1)'!D14)*10^10</f>
        <v>26.159824351556519</v>
      </c>
      <c r="E12" s="32">
        <f>(1/2^'Ct table (1)'!E14)*10^10</f>
        <v>25.444482578977897</v>
      </c>
      <c r="F12" s="32">
        <f>(1/2^'Ct table (1)'!F14)*10^10</f>
        <v>20.102192396380538</v>
      </c>
      <c r="G12" s="32">
        <f>(1/2^'Ct table (1)'!G14)*10^10</f>
        <v>9.9127197866641055</v>
      </c>
      <c r="H12" s="32">
        <f>(1/2^'Ct table (1)'!H14)*10^10</f>
        <v>43.089992698479001</v>
      </c>
      <c r="I12" s="32">
        <f>(1/2^'Ct table (1)'!I14)*10^10</f>
        <v>21.544996349239536</v>
      </c>
      <c r="J12" s="32">
        <f>(1/2^'Ct table (1)'!J14)*10^10</f>
        <v>16.787098024242244</v>
      </c>
      <c r="K12" s="32">
        <f>(1/2^'Ct table (1)'!K14)*10^10</f>
        <v>8.5107185899224191</v>
      </c>
      <c r="L12" s="32">
        <f>(1/2^'Ct table (1)'!L14)*10^10</f>
        <v>25.799674319306856</v>
      </c>
      <c r="M12" s="32">
        <f>(1/2^'Ct table (1)'!M14)*10^10</f>
        <v>23.251968415484072</v>
      </c>
      <c r="N12" s="32">
        <f>(1/2^'Ct table (1)'!N14)*10^10</f>
        <v>12.810731475611634</v>
      </c>
      <c r="O12" s="32">
        <f>(1/2^'Ct table (1)'!O14)*10^10</f>
        <v>7.5124367999111001</v>
      </c>
      <c r="P12" s="32">
        <f>(1/2^'Ct table (1)'!P14)*10^10</f>
        <v>23.905670224929349</v>
      </c>
      <c r="Q12" s="32">
        <f>(1/2^'Ct table (1)'!Q14)*10^10</f>
        <v>12.203989586405113</v>
      </c>
      <c r="R12" s="32">
        <f>(1/2^'Ct table (1)'!R14)*10^10</f>
        <v>5.6933624562438077</v>
      </c>
      <c r="S12" s="32">
        <f>(1/2^'Ct table (1)'!S14)*10^10</f>
        <v>69.99989965662445</v>
      </c>
      <c r="T12" s="32">
        <f>(1/2^'Ct table (1)'!T14)*10^10</f>
        <v>21.544996349239536</v>
      </c>
      <c r="U12" s="32">
        <f>(1/2^'Ct table (1)'!U14)*10^10</f>
        <v>23.905670224929349</v>
      </c>
      <c r="V12" s="32">
        <f>(1/2^'Ct table (1)'!V14)*10^10</f>
        <v>30.258759720483205</v>
      </c>
      <c r="W12" s="32">
        <f>(1/2^'Ct table (1)'!W14)*10^10</f>
        <v>24.748701864788533</v>
      </c>
      <c r="X12" s="32">
        <f>(1/2^'Ct table (1)'!X14)*10^10</f>
        <v>9.7762484440865869</v>
      </c>
      <c r="Y12" s="32">
        <f>(1/2^'Ct table (1)'!Y14)*10^10</f>
        <v>35.735373173850235</v>
      </c>
      <c r="Z12" s="32">
        <f>(1/2^'Ct table (1)'!Z14)*10^10</f>
        <v>101.07489879784528</v>
      </c>
      <c r="AA12" s="32">
        <f>(1/2^'Ct table (1)'!AA14)*10^10</f>
        <v>35.488530920592602</v>
      </c>
      <c r="AB12" s="32">
        <f>(1/2^'Ct table (1)'!AB14)*10^10</f>
        <v>6.1871754661971323</v>
      </c>
      <c r="AC12" s="32">
        <f>(1/2^'Ct table (1)'!AC14)*10^10</f>
        <v>13.541174282508994</v>
      </c>
      <c r="AD12" s="32">
        <f>(1/2^'Ct table (1)'!AD14)*10^10</f>
        <v>22.150708641907585</v>
      </c>
      <c r="AE12" s="32">
        <f>(1/2^'Ct table (1)'!AE14)*10^10</f>
        <v>16.441624542524192</v>
      </c>
      <c r="AF12" s="32">
        <f>(1/2^'Ct table (1)'!AF14)*10^10</f>
        <v>30.894560583473861</v>
      </c>
      <c r="AG12" s="32">
        <f>(1/2^'Ct table (1)'!AG14)*10^10</f>
        <v>13.825703138756085</v>
      </c>
      <c r="AH12" s="32">
        <f>(1/2^'Ct table (1)'!AH14)*10^10</f>
        <v>50.537449398922732</v>
      </c>
      <c r="AI12" s="32">
        <f>(1/2^'Ct table (1)'!AI14)*10^10</f>
        <v>47.481083397539905</v>
      </c>
      <c r="AJ12" s="32">
        <f>(1/2^'Ct table (1)'!AJ14)*10^10</f>
        <v>27.270721196115552</v>
      </c>
      <c r="AK12" s="32">
        <f>(1/2^'Ct table (1)'!AK14)*10^10</f>
        <v>19.688495259012619</v>
      </c>
      <c r="AL12" s="32">
        <f>(1/2^'Ct table (1)'!AL14)*10^10</f>
        <v>25.799674319306856</v>
      </c>
      <c r="AM12" s="32">
        <f>(1/2^'Ct table (1)'!AM14)*10^10</f>
        <v>35.735373173850235</v>
      </c>
      <c r="AN12" s="32">
        <f>(1/2^'Ct table (1)'!AN14)*10^10</f>
        <v>51.95825049096365</v>
      </c>
      <c r="AO12" s="32">
        <f>(1/2^'Ct table (1)'!AO14)*10^10</f>
        <v>45.232284232789603</v>
      </c>
      <c r="AP12" s="32">
        <f>(1/2^'Ct table (1)'!AP14)*10^10</f>
        <v>24.577750093730042</v>
      </c>
      <c r="AQ12" s="32">
        <f>(1/2^'Ct table (1)'!AQ14)*10^10</f>
        <v>34.042874359689684</v>
      </c>
      <c r="AR12" s="32">
        <f>(1/2^'Ct table (1)'!AR14)*10^10</f>
        <v>9.9127197866641055</v>
      </c>
      <c r="AS12" s="32">
        <f>(1/2^'Ct table (1)'!AS14)*10^10</f>
        <v>27.460404062477892</v>
      </c>
      <c r="AT12" s="32">
        <f>(1/2^'Ct table (1)'!AT14)*10^10</f>
        <v>58.456070564445049</v>
      </c>
      <c r="AU12" s="32">
        <f>(1/2^'Ct table (1)'!AU14)*10^10</f>
        <v>39.650879146656422</v>
      </c>
      <c r="AV12" s="32">
        <f>(1/2^'Ct table (1)'!AV14)*10^10</f>
        <v>33.574196048484431</v>
      </c>
      <c r="AW12" s="32">
        <f>(1/2^'Ct table (1)'!AW14)*10^10</f>
        <v>45.232284232789603</v>
      </c>
    </row>
    <row r="13" spans="1:49" x14ac:dyDescent="0.25">
      <c r="A13" t="s">
        <v>15</v>
      </c>
      <c r="B13" s="32">
        <f>(1/2^'Ct table (1)'!B15)*10^10</f>
        <v>104.63929740622611</v>
      </c>
      <c r="C13" s="32">
        <f>(1/2^'Ct table (1)'!C15)*10^10</f>
        <v>49.497403729577158</v>
      </c>
      <c r="D13" s="32">
        <f>(1/2^'Ct table (1)'!D15)*10^10</f>
        <v>69.036190352616586</v>
      </c>
      <c r="E13" s="32">
        <f>(1/2^'Ct table (1)'!E15)*10^10</f>
        <v>49.841685398895912</v>
      </c>
      <c r="F13" s="32">
        <f>(1/2^'Ct table (1)'!F15)*10^10</f>
        <v>54.541442392231019</v>
      </c>
      <c r="G13" s="32">
        <f>(1/2^'Ct table (1)'!G15)*10^10</f>
        <v>21.544996349239536</v>
      </c>
      <c r="H13" s="32">
        <f>(1/2^'Ct table (1)'!H15)*10^10</f>
        <v>91.093799299900965</v>
      </c>
      <c r="I13" s="32">
        <f>(1/2^'Ct table (1)'!I15)*10^10</f>
        <v>44.919842023058258</v>
      </c>
      <c r="J13" s="32">
        <f>(1/2^'Ct table (1)'!J15)*10^10</f>
        <v>31.763124904332916</v>
      </c>
      <c r="K13" s="32">
        <f>(1/2^'Ct table (1)'!K15)*10^10</f>
        <v>11.386724912487598</v>
      </c>
      <c r="L13" s="32">
        <f>(1/2^'Ct table (1)'!L15)*10^10</f>
        <v>79.301758293312702</v>
      </c>
      <c r="M13" s="32">
        <f>(1/2^'Ct table (1)'!M15)*10^10</f>
        <v>71.470746347700612</v>
      </c>
      <c r="N13" s="32">
        <f>(1/2^'Ct table (1)'!N15)*10^10</f>
        <v>43.089992698479001</v>
      </c>
      <c r="O13" s="32">
        <f>(1/2^'Ct table (1)'!O15)*10^10</f>
        <v>19.417437926700718</v>
      </c>
      <c r="P13" s="32">
        <f>(1/2^'Ct table (1)'!P15)*10^10</f>
        <v>69.516375030339219</v>
      </c>
      <c r="Q13" s="32">
        <f>(1/2^'Ct table (1)'!Q15)*10^10</f>
        <v>26.341780319308771</v>
      </c>
      <c r="R13" s="32">
        <f>(1/2^'Ct table (1)'!R15)*10^10</f>
        <v>15.024873599822227</v>
      </c>
      <c r="S13" s="32">
        <f>(1/2^'Ct table (1)'!S15)*10^10</f>
        <v>174.76602632282348</v>
      </c>
      <c r="T13" s="32">
        <f>(1/2^'Ct table (1)'!T15)*10^10</f>
        <v>59.272086900094074</v>
      </c>
      <c r="U13" s="32">
        <f>(1/2^'Ct table (1)'!U15)*10^10</f>
        <v>70.977061841185346</v>
      </c>
      <c r="V13" s="32">
        <f>(1/2^'Ct table (1)'!V15)*10^10</f>
        <v>66.684564272163385</v>
      </c>
      <c r="W13" s="32">
        <f>(1/2^'Ct table (1)'!W15)*10^10</f>
        <v>53.418995738619145</v>
      </c>
      <c r="X13" s="32">
        <f>(1/2^'Ct table (1)'!X15)*10^10</f>
        <v>29.842178433746909</v>
      </c>
      <c r="Y13" s="32">
        <f>(1/2^'Ct table (1)'!Y15)*10^10</f>
        <v>102.48585180489329</v>
      </c>
      <c r="Z13" s="32">
        <f>(1/2^'Ct table (1)'!Z15)*10^10</f>
        <v>248.87559396873942</v>
      </c>
      <c r="AA13" s="32">
        <f>(1/2^'Ct table (1)'!AA15)*10^10</f>
        <v>91.093799299900965</v>
      </c>
      <c r="AB13" s="32">
        <f>(1/2^'Ct table (1)'!AB15)*10^10</f>
        <v>11.788276899329215</v>
      </c>
      <c r="AC13" s="32">
        <f>(1/2^'Ct table (1)'!AC15)*10^10</f>
        <v>33.574196048484431</v>
      </c>
      <c r="AD13" s="32">
        <f>(1/2^'Ct table (1)'!AD15)*10^10</f>
        <v>55.687474036028213</v>
      </c>
      <c r="AE13" s="32">
        <f>(1/2^'Ct table (1)'!AE15)*10^10</f>
        <v>44.609558009316473</v>
      </c>
      <c r="AF13" s="32">
        <f>(1/2^'Ct table (1)'!AF15)*10^10</f>
        <v>87.383013161411895</v>
      </c>
      <c r="AG13" s="32">
        <f>(1/2^'Ct table (1)'!AG15)*10^10</f>
        <v>34.27966127637314</v>
      </c>
      <c r="AH13" s="32">
        <f>(1/2^'Ct table (1)'!AH15)*10^10</f>
        <v>147.98231354907693</v>
      </c>
      <c r="AI13" s="32">
        <f>(1/2^'Ct table (1)'!AI15)*10^10</f>
        <v>129.72214271070416</v>
      </c>
      <c r="AJ13" s="32">
        <f>(1/2^'Ct table (1)'!AJ15)*10^10</f>
        <v>69.99989965662445</v>
      </c>
      <c r="AK13" s="32">
        <f>(1/2^'Ct table (1)'!AK15)*10^10</f>
        <v>45.863703390394022</v>
      </c>
      <c r="AL13" s="32">
        <f>(1/2^'Ct table (1)'!AL15)*10^10</f>
        <v>51.242925902446551</v>
      </c>
      <c r="AM13" s="32">
        <f>(1/2^'Ct table (1)'!AM15)*10^10</f>
        <v>80.968056807373543</v>
      </c>
      <c r="AN13" s="32">
        <f>(1/2^'Ct table (1)'!AN15)*10^10</f>
        <v>138.07238070523343</v>
      </c>
      <c r="AO13" s="32">
        <f>(1/2^'Ct table (1)'!AO15)*10^10</f>
        <v>135.23089219885472</v>
      </c>
      <c r="AP13" s="32">
        <f>(1/2^'Ct table (1)'!AP15)*10^10</f>
        <v>77.133247542484042</v>
      </c>
      <c r="AQ13" s="32">
        <f>(1/2^'Ct table (1)'!AQ15)*10^10</f>
        <v>95.622680899717409</v>
      </c>
      <c r="AR13" s="32">
        <f>(1/2^'Ct table (1)'!AR15)*10^10</f>
        <v>32.206521604503195</v>
      </c>
      <c r="AS13" s="32">
        <f>(1/2^'Ct table (1)'!AS15)*10^10</f>
        <v>85.584696754592386</v>
      </c>
      <c r="AT13" s="32">
        <f>(1/2^'Ct table (1)'!AT15)*10^10</f>
        <v>150.04806966434737</v>
      </c>
      <c r="AU13" s="32">
        <f>(1/2^'Ct table (1)'!AU15)*10^10</f>
        <v>93.654794582860646</v>
      </c>
      <c r="AV13" s="32">
        <f>(1/2^'Ct table (1)'!AV15)*10^10</f>
        <v>83.82338916426977</v>
      </c>
      <c r="AW13" s="32">
        <f>(1/2^'Ct table (1)'!AW15)*10^10</f>
        <v>118.54417380018837</v>
      </c>
    </row>
    <row r="14" spans="1:49" x14ac:dyDescent="0.25">
      <c r="A14" t="s">
        <v>18</v>
      </c>
      <c r="B14" s="32">
        <f>(1/2^'Ct table (1)'!B16)*10^10</f>
        <v>3.3386872336636948</v>
      </c>
      <c r="C14" s="32">
        <f>(1/2^'Ct table (1)'!C16)*10^10</f>
        <v>1.0564913453035536</v>
      </c>
      <c r="D14" s="32">
        <f>(1/2^'Ct table (1)'!D16)*10^10</f>
        <v>1.1323193872956172</v>
      </c>
      <c r="E14" s="32">
        <f>(1/2^'Ct table (1)'!E16)*10^10</f>
        <v>0.74189192808656057</v>
      </c>
      <c r="F14" s="32">
        <f>(1/2^'Ct table (1)'!F16)*10^10</f>
        <v>1.7162752539048738</v>
      </c>
      <c r="G14" s="32">
        <f>(1/2^'Ct table (1)'!G16)*10^10</f>
        <v>0.67328113591373395</v>
      </c>
      <c r="H14" s="32">
        <f>(1/2^'Ct table (1)'!H16)*10^10</f>
        <v>2.3608083831845517</v>
      </c>
      <c r="I14" s="32">
        <f>(1/2^'Ct table (1)'!I16)*10^10</f>
        <v>0.97893226804877187</v>
      </c>
      <c r="J14" s="32">
        <f>(1/2^'Ct table (1)'!J16)*10^10</f>
        <v>1.2052069928513083</v>
      </c>
      <c r="K14" s="32">
        <f>(1/2^'Ct table (1)'!K16)*10^10</f>
        <v>0.41733590420796252</v>
      </c>
      <c r="L14" s="32">
        <f>(1/2^'Ct table (1)'!L16)*10^10</f>
        <v>2.3122236492043342</v>
      </c>
      <c r="M14" s="32">
        <f>(1/2^'Ct table (1)'!M16)*10^10</f>
        <v>1.7044200747572156</v>
      </c>
      <c r="N14" s="32">
        <f>(1/2^'Ct table (1)'!N16)*10^10</f>
        <v>1.3940486877911367</v>
      </c>
      <c r="O14" s="32">
        <f>(1/2^'Ct table (1)'!O16)*10^10</f>
        <v>0.3787403272703343</v>
      </c>
      <c r="P14" s="32">
        <f>(1/2^'Ct table (1)'!P16)*10^10</f>
        <v>2.2489957719222819</v>
      </c>
      <c r="Q14" s="32">
        <f>(1/2^'Ct table (1)'!Q16)*10^10</f>
        <v>0.37352609726452091</v>
      </c>
      <c r="R14" s="32">
        <f>(1/2^'Ct table (1)'!R16)*10^10</f>
        <v>0.33664056795686759</v>
      </c>
      <c r="S14" s="32">
        <f>(1/2^'Ct table (1)'!S16)*10^10</f>
        <v>1.2305309536882927</v>
      </c>
      <c r="T14" s="32">
        <f>(1/2^'Ct table (1)'!T16)*10^10</f>
        <v>2.1874968642695092</v>
      </c>
      <c r="U14" s="32">
        <f>(1/2^'Ct table (1)'!U16)*10^10</f>
        <v>1.5575526687154939</v>
      </c>
      <c r="V14" s="32">
        <f>(1/2^'Ct table (1)'!V16)*10^10</f>
        <v>1.4837838561731187</v>
      </c>
      <c r="W14" s="32">
        <f>(1/2^'Ct table (1)'!W16)*10^10</f>
        <v>0.58612527212635435</v>
      </c>
      <c r="X14" s="32">
        <f>(1/2^'Ct table (1)'!X16)*10^10</f>
        <v>0.31409675619344579</v>
      </c>
      <c r="Y14" s="32">
        <f>(1/2^'Ct table (1)'!Y16)*10^10</f>
        <v>1.2827863868752163</v>
      </c>
      <c r="Z14" s="32">
        <f>(1/2^'Ct table (1)'!Z16)*10^10</f>
        <v>1.1167304116828176</v>
      </c>
      <c r="AA14" s="32">
        <f>(1/2^'Ct table (1)'!AA16)*10^10</f>
        <v>1.4037450632205728</v>
      </c>
      <c r="AB14" s="86"/>
      <c r="AC14" s="32">
        <f>(1/2^'Ct table (1)'!AC16)*10^10</f>
        <v>1.2135898704187986</v>
      </c>
      <c r="AD14" s="32">
        <f>(1/2^'Ct table (1)'!AD16)*10^10</f>
        <v>1.4532480259677538</v>
      </c>
      <c r="AE14" s="32">
        <f>(1/2^'Ct table (1)'!AE16)*10^10</f>
        <v>0.57406298844921255</v>
      </c>
      <c r="AF14" s="32">
        <f>(1/2^'Ct table (1)'!AF16)*10^10</f>
        <v>2.2489957719222819</v>
      </c>
      <c r="AG14" s="32">
        <f>(1/2^'Ct table (1)'!AG16)*10^10</f>
        <v>1.5361093808581272</v>
      </c>
      <c r="AH14" s="32">
        <f>(1/2^'Ct table (1)'!AH16)*10^10</f>
        <v>1.2739255340545705</v>
      </c>
      <c r="AI14" s="32">
        <f>(1/2^'Ct table (1)'!AI16)*10^10</f>
        <v>2.6745217735810058</v>
      </c>
      <c r="AJ14" s="32">
        <f>(1/2^'Ct table (1)'!AJ16)*10^10</f>
        <v>2.6560475022262549</v>
      </c>
      <c r="AK14" s="32">
        <f>(1/2^'Ct table (1)'!AK16)*10^10</f>
        <v>1.5254986983006411</v>
      </c>
      <c r="AL14" s="32">
        <f>(1/2^'Ct table (1)'!AL16)*10^10</f>
        <v>2.2962519537968511</v>
      </c>
      <c r="AM14" s="32">
        <f>(1/2^'Ct table (1)'!AM16)*10^10</f>
        <v>1.9990034318476775</v>
      </c>
      <c r="AN14" s="32">
        <f>(1/2^'Ct table (1)'!AN16)*10^10</f>
        <v>3.0722187617162597</v>
      </c>
      <c r="AO14" s="32">
        <f>(1/2^'Ct table (1)'!AO16)*10^10</f>
        <v>2.2646387745912309</v>
      </c>
      <c r="AP14" s="32">
        <f>(1/2^'Ct table (1)'!AP16)*10^10</f>
        <v>2.2646387745912309</v>
      </c>
      <c r="AQ14" s="32">
        <f>(1/2^'Ct table (1)'!AQ16)*10^10</f>
        <v>2.4954170513346208</v>
      </c>
      <c r="AR14" s="32">
        <f>(1/2^'Ct table (1)'!AR16)*10^10</f>
        <v>1.239089973333015</v>
      </c>
      <c r="AS14" s="32">
        <f>(1/2^'Ct table (1)'!AS16)*10^10</f>
        <v>2.6745217735810058</v>
      </c>
      <c r="AT14" s="32">
        <f>(1/2^'Ct table (1)'!AT16)*10^10</f>
        <v>2.7118567062273096</v>
      </c>
      <c r="AU14" s="32">
        <f>(1/2^'Ct table (1)'!AU16)*10^10</f>
        <v>4.2553592949612167</v>
      </c>
      <c r="AV14" s="32">
        <f>(1/2^'Ct table (1)'!AV16)*10^10</f>
        <v>1.6578126181814272</v>
      </c>
      <c r="AW14" s="32">
        <f>(1/2^'Ct table (1)'!AW16)*10^10</f>
        <v>3.4564257846890323</v>
      </c>
    </row>
    <row r="15" spans="1:49" x14ac:dyDescent="0.25">
      <c r="A15" t="s">
        <v>20</v>
      </c>
      <c r="B15" s="32">
        <f>(1/2^'Ct table (1)'!B17)*10^10</f>
        <v>212.20001512722322</v>
      </c>
      <c r="C15" s="32">
        <f>(1/2^'Ct table (1)'!C17)*10^10</f>
        <v>34.27966127637314</v>
      </c>
      <c r="D15" s="32">
        <f>(1/2^'Ct table (1)'!D17)*10^10</f>
        <v>153.20089856625574</v>
      </c>
      <c r="E15" s="32">
        <f>(1/2^'Ct table (1)'!E17)*10^10</f>
        <v>35.488530920592602</v>
      </c>
      <c r="F15" s="32">
        <f>(1/2^'Ct table (1)'!F17)*10^10</f>
        <v>51.242925902446551</v>
      </c>
      <c r="G15" s="32">
        <f>(1/2^'Ct table (1)'!G17)*10^10</f>
        <v>25.094180868299475</v>
      </c>
      <c r="H15" s="32">
        <f>(1/2^'Ct table (1)'!H17)*10^10</f>
        <v>189.92433359015965</v>
      </c>
      <c r="I15" s="32">
        <f>(1/2^'Ct table (1)'!I17)*10^10</f>
        <v>66.684564272163385</v>
      </c>
      <c r="J15" s="32">
        <f>(1/2^'Ct table (1)'!J17)*10^10</f>
        <v>50.188361736599042</v>
      </c>
      <c r="K15" s="32">
        <f>(1/2^'Ct table (1)'!K17)*10^10</f>
        <v>37.512017416086834</v>
      </c>
      <c r="L15" s="32">
        <f>(1/2^'Ct table (1)'!L17)*10^10</f>
        <v>91.093799299900965</v>
      </c>
      <c r="M15" s="32">
        <f>(1/2^'Ct table (1)'!M17)*10^10</f>
        <v>91.093799299900965</v>
      </c>
      <c r="N15" s="32">
        <f>(1/2^'Ct table (1)'!N17)*10^10</f>
        <v>91.093799299900965</v>
      </c>
      <c r="O15" s="32">
        <f>(1/2^'Ct table (1)'!O17)*10^10</f>
        <v>23.740541698769906</v>
      </c>
      <c r="P15" s="32">
        <f>(1/2^'Ct table (1)'!P17)*10^10</f>
        <v>120.19898879857766</v>
      </c>
      <c r="Q15" s="32">
        <f>(1/2^'Ct table (1)'!Q17)*10^10</f>
        <v>24.071947310818285</v>
      </c>
      <c r="R15" s="32">
        <f>(1/2^'Ct table (1)'!R17)*10^10</f>
        <v>13.635360598057753</v>
      </c>
      <c r="S15" s="32">
        <f>(1/2^'Ct table (1)'!S17)*10^10</f>
        <v>48.478761890602563</v>
      </c>
      <c r="T15" s="32">
        <f>(1/2^'Ct table (1)'!T17)*10^10</f>
        <v>103.19869727722744</v>
      </c>
      <c r="U15" s="32">
        <f>(1/2^'Ct table (1)'!U17)*10^10</f>
        <v>101.77793031591162</v>
      </c>
      <c r="V15" s="32">
        <f>(1/2^'Ct table (1)'!V17)*10^10</f>
        <v>158.60351658662572</v>
      </c>
      <c r="W15" s="32">
        <f>(1/2^'Ct table (1)'!W17)*10^10</f>
        <v>121.03503888193285</v>
      </c>
      <c r="X15" s="32">
        <f>(1/2^'Ct table (1)'!X17)*10^10</f>
        <v>27.08234856501803</v>
      </c>
      <c r="Y15" s="32">
        <f>(1/2^'Ct table (1)'!Y17)*10^10</f>
        <v>67.615446099427473</v>
      </c>
      <c r="Z15" s="32">
        <f>(1/2^'Ct table (1)'!Z17)*10^10</f>
        <v>63.087441948244518</v>
      </c>
      <c r="AA15" s="32">
        <f>(1/2^'Ct table (1)'!AA17)*10^10</f>
        <v>110.60562511004889</v>
      </c>
      <c r="AB15" s="32">
        <f>(1/2^'Ct table (1)'!AB17)*10^10</f>
        <v>24.748701864788533</v>
      </c>
      <c r="AC15" s="32">
        <f>(1/2^'Ct table (1)'!AC17)*10^10</f>
        <v>40.484028403686693</v>
      </c>
      <c r="AD15" s="32">
        <f>(1/2^'Ct table (1)'!AD17)*10^10</f>
        <v>52.683560638617642</v>
      </c>
      <c r="AE15" s="32">
        <f>(1/2^'Ct table (1)'!AE17)*10^10</f>
        <v>36.234220393459708</v>
      </c>
      <c r="AF15" s="32">
        <f>(1/2^'Ct table (1)'!AF17)*10^10</f>
        <v>104.63929740622611</v>
      </c>
      <c r="AG15" s="32">
        <f>(1/2^'Ct table (1)'!AG17)*10^10</f>
        <v>50.88896515795571</v>
      </c>
      <c r="AH15" s="32">
        <f>(1/2^'Ct table (1)'!AH17)*10^10</f>
        <v>63.526249808665945</v>
      </c>
      <c r="AI15" s="32">
        <f>(1/2^'Ct table (1)'!AI17)*10^10</f>
        <v>103.91650098192748</v>
      </c>
      <c r="AJ15" s="32">
        <f>(1/2^'Ct table (1)'!AJ17)*10^10</f>
        <v>178.43823203726592</v>
      </c>
      <c r="AK15" s="32">
        <f>(1/2^'Ct table (1)'!AK17)*10^10</f>
        <v>136.17149743875876</v>
      </c>
      <c r="AL15" s="32">
        <f>(1/2^'Ct table (1)'!AL17)*10^10</f>
        <v>147.98231354907693</v>
      </c>
      <c r="AM15" s="32">
        <f>(1/2^'Ct table (1)'!AM17)*10^10</f>
        <v>133.36912854432657</v>
      </c>
      <c r="AN15" s="32">
        <f>(1/2^'Ct table (1)'!AN17)*10^10</f>
        <v>319.41338257083106</v>
      </c>
      <c r="AO15" s="32">
        <f>(1/2^'Ct table (1)'!AO17)*10^10</f>
        <v>132.44788068034794</v>
      </c>
      <c r="AP15" s="32">
        <f>(1/2^'Ct table (1)'!AP17)*10^10</f>
        <v>101.77793031591162</v>
      </c>
      <c r="AQ15" s="32">
        <f>(1/2^'Ct table (1)'!AQ17)*10^10</f>
        <v>93.654794582860646</v>
      </c>
      <c r="AR15" s="32">
        <f>(1/2^'Ct table (1)'!AR17)*10^10</f>
        <v>97.631916691241102</v>
      </c>
      <c r="AS15" s="32">
        <f>(1/2^'Ct table (1)'!AS17)*10^10</f>
        <v>261.24886313558642</v>
      </c>
      <c r="AT15" s="32">
        <f>(1/2^'Ct table (1)'!AT17)*10^10</f>
        <v>247.15648466779052</v>
      </c>
      <c r="AU15" s="32">
        <f>(1/2^'Ct table (1)'!AU17)*10^10</f>
        <v>188.61243038926747</v>
      </c>
      <c r="AV15" s="32">
        <f>(1/2^'Ct table (1)'!AV17)*10^10</f>
        <v>98.311000374920184</v>
      </c>
      <c r="AW15" s="32">
        <f>(1/2^'Ct table (1)'!AW17)*10^10</f>
        <v>189.92433359015965</v>
      </c>
    </row>
    <row r="16" spans="1:49" x14ac:dyDescent="0.25">
      <c r="A16" t="s">
        <v>21</v>
      </c>
      <c r="B16" s="32">
        <f>(1/2^'Ct table (1)'!B18)*10^10</f>
        <v>45.232284232789603</v>
      </c>
      <c r="C16" s="32">
        <f>(1/2^'Ct table (1)'!C18)*10^10</f>
        <v>11.545677668778113</v>
      </c>
      <c r="D16" s="32">
        <f>(1/2^'Ct table (1)'!D18)*10^10</f>
        <v>19.150112320781997</v>
      </c>
      <c r="E16" s="32">
        <f>(1/2^'Ct table (1)'!E18)*10^10</f>
        <v>13.170890159654409</v>
      </c>
      <c r="F16" s="32">
        <f>(1/2^'Ct table (1)'!F18)*10^10</f>
        <v>19.688495259012619</v>
      </c>
      <c r="G16" s="32">
        <f>(1/2^'Ct table (1)'!G18)*10^10</f>
        <v>5.6149802528822912</v>
      </c>
      <c r="H16" s="32">
        <f>(1/2^'Ct table (1)'!H18)*10^10</f>
        <v>35.243393731325796</v>
      </c>
      <c r="I16" s="32">
        <f>(1/2^'Ct table (1)'!I18)*10^10</f>
        <v>18.497789193634578</v>
      </c>
      <c r="J16" s="32">
        <f>(1/2^'Ct table (1)'!J18)*10^10</f>
        <v>10.998851260445367</v>
      </c>
      <c r="K16" s="32">
        <f>(1/2^'Ct table (1)'!K18)*10^10</f>
        <v>4.4669216467312864</v>
      </c>
      <c r="L16" s="32">
        <f>(1/2^'Ct table (1)'!L18)*10^10</f>
        <v>23.740541698769906</v>
      </c>
      <c r="M16" s="32">
        <f>(1/2^'Ct table (1)'!M18)*10^10</f>
        <v>22.61614211639484</v>
      </c>
      <c r="N16" s="32">
        <f>(1/2^'Ct table (1)'!N18)*10^10</f>
        <v>18.497789193634578</v>
      </c>
      <c r="O16" s="32">
        <f>(1/2^'Ct table (1)'!O18)*10^10</f>
        <v>7.4090108625117717</v>
      </c>
      <c r="P16" s="32">
        <f>(1/2^'Ct table (1)'!P18)*10^10</f>
        <v>25.444482578977897</v>
      </c>
      <c r="Q16" s="32">
        <f>(1/2^'Ct table (1)'!Q18)*10^10</f>
        <v>7.5124367999111001</v>
      </c>
      <c r="R16" s="32">
        <f>(1/2^'Ct table (1)'!R18)*10^10</f>
        <v>4.4054242164157165</v>
      </c>
      <c r="S16" s="32">
        <f>(1/2^'Ct table (1)'!S18)*10^10</f>
        <v>40.204384792761012</v>
      </c>
      <c r="T16" s="32">
        <f>(1/2^'Ct table (1)'!T18)*10^10</f>
        <v>22.304779004658194</v>
      </c>
      <c r="U16" s="32">
        <f>(1/2^'Ct table (1)'!U18)*10^10</f>
        <v>24.407979172810265</v>
      </c>
      <c r="V16" s="32">
        <f>(1/2^'Ct table (1)'!V18)*10^10</f>
        <v>20.524582190003471</v>
      </c>
      <c r="W16" s="32">
        <f>(1/2^'Ct table (1)'!W18)*10^10</f>
        <v>19.552496888173135</v>
      </c>
      <c r="X16" s="32">
        <f>(1/2^'Ct table (1)'!X18)*10^10</f>
        <v>9.9127197866641055</v>
      </c>
      <c r="Y16" s="32">
        <f>(1/2^'Ct table (1)'!Y18)*10^10</f>
        <v>23.740541698769906</v>
      </c>
      <c r="Z16" s="32">
        <f>(1/2^'Ct table (1)'!Z18)*10^10</f>
        <v>53.418995738619145</v>
      </c>
      <c r="AA16" s="32">
        <f>(1/2^'Ct table (1)'!AA18)*10^10</f>
        <v>34.758187515169666</v>
      </c>
      <c r="AB16" s="32">
        <f>(1/2^'Ct table (1)'!AB18)*10^10</f>
        <v>5.275401683970359</v>
      </c>
      <c r="AC16" s="32">
        <f>(1/2^'Ct table (1)'!AC18)*10^10</f>
        <v>11.7068493228576</v>
      </c>
      <c r="AD16" s="32">
        <f>(1/2^'Ct table (1)'!AD18)*10^10</f>
        <v>15.881562452166484</v>
      </c>
      <c r="AE16" s="32">
        <f>(1/2^'Ct table (1)'!AE18)*10^10</f>
        <v>12.119690472650637</v>
      </c>
      <c r="AF16" s="32">
        <f>(1/2^'Ct table (1)'!AF18)*10^10</f>
        <v>29.228035282222574</v>
      </c>
      <c r="AG16" s="32">
        <f>(1/2^'Ct table (1)'!AG18)*10^10</f>
        <v>11.545677668778113</v>
      </c>
      <c r="AH16" s="32">
        <f>(1/2^'Ct table (1)'!AH18)*10^10</f>
        <v>31.543720974122312</v>
      </c>
      <c r="AI16" s="32">
        <f>(1/2^'Ct table (1)'!AI18)*10^10</f>
        <v>32.883249085048448</v>
      </c>
      <c r="AJ16" s="32">
        <f>(1/2^'Ct table (1)'!AJ18)*10^10</f>
        <v>22.150708641907585</v>
      </c>
      <c r="AK16" s="32">
        <f>(1/2^'Ct table (1)'!AK18)*10^10</f>
        <v>19.417437926700718</v>
      </c>
      <c r="AL16" s="32">
        <f>(1/2^'Ct table (1)'!AL18)*10^10</f>
        <v>18.62645149230957</v>
      </c>
      <c r="AM16" s="32">
        <f>(1/2^'Ct table (1)'!AM18)*10^10</f>
        <v>22.931851695197054</v>
      </c>
      <c r="AN16" s="32">
        <f>(1/2^'Ct table (1)'!AN18)*10^10</f>
        <v>47.481083397539905</v>
      </c>
      <c r="AO16" s="32">
        <f>(1/2^'Ct table (1)'!AO18)*10^10</f>
        <v>27.460404062477892</v>
      </c>
      <c r="AP16" s="32">
        <f>(1/2^'Ct table (1)'!AP18)*10^10</f>
        <v>19.552496888173135</v>
      </c>
      <c r="AQ16" s="32">
        <f>(1/2^'Ct table (1)'!AQ18)*10^10</f>
        <v>20.667341948819232</v>
      </c>
      <c r="AR16" s="32">
        <f>(1/2^'Ct table (1)'!AR18)*10^10</f>
        <v>16.787098024242244</v>
      </c>
      <c r="AS16" s="32">
        <f>(1/2^'Ct table (1)'!AS18)*10^10</f>
        <v>36.486249327172636</v>
      </c>
      <c r="AT16" s="32">
        <f>(1/2^'Ct table (1)'!AT18)*10^10</f>
        <v>48.143894621636491</v>
      </c>
      <c r="AU16" s="32">
        <f>(1/2^'Ct table (1)'!AU18)*10^10</f>
        <v>29.842178433746909</v>
      </c>
      <c r="AV16" s="32">
        <f>(1/2^'Ct table (1)'!AV18)*10^10</f>
        <v>19.283311885621007</v>
      </c>
      <c r="AW16" s="32">
        <f>(1/2^'Ct table (1)'!AW18)*10^10</f>
        <v>32.656107891948352</v>
      </c>
    </row>
    <row r="17" spans="1:49" x14ac:dyDescent="0.25">
      <c r="A17" t="s">
        <v>22</v>
      </c>
      <c r="B17" s="32">
        <f>(1/2^'Ct table (1)'!B19)*10^10</f>
        <v>1.4432097085972666</v>
      </c>
      <c r="C17" s="32">
        <f>(1/2^'Ct table (1)'!C19)*10^10</f>
        <v>0.43808446132201695</v>
      </c>
      <c r="D17" s="32">
        <f>(1/2^'Ct table (1)'!D19)*10^10</f>
        <v>1.2917088718012013</v>
      </c>
      <c r="E17" s="32">
        <f>(1/2^'Ct table (1)'!E19)*10^10</f>
        <v>0.47279312063255152</v>
      </c>
      <c r="F17" s="32">
        <f>(1/2^'Ct table (1)'!F19)*10^10</f>
        <v>0.95216331369916651</v>
      </c>
      <c r="G17" s="32">
        <f>(1/2^'Ct table (1)'!G19)*10^10</f>
        <v>0.47608165684958414</v>
      </c>
      <c r="H17" s="32">
        <f>(1/2^'Ct table (1)'!H19)*10^10</f>
        <v>1.2739255340545705</v>
      </c>
      <c r="I17" s="32">
        <f>(1/2^'Ct table (1)'!I19)*10^10</f>
        <v>0.64139319343760937</v>
      </c>
      <c r="J17" s="32">
        <f>(1/2^'Ct table (1)'!J19)*10^10</f>
        <v>0.40874725549307189</v>
      </c>
      <c r="K17" s="32">
        <f>(1/2^'Ct table (1)'!K19)*10^10</f>
        <v>0.29922050501221858</v>
      </c>
      <c r="L17" s="32">
        <f>(1/2^'Ct table (1)'!L19)*10^10</f>
        <v>1.1090165912685201</v>
      </c>
      <c r="M17" s="32">
        <f>(1/2^'Ct table (1)'!M19)*10^10</f>
        <v>0.84047740996029341</v>
      </c>
      <c r="N17" s="32">
        <f>(1/2^'Ct table (1)'!N19)*10^10</f>
        <v>1.2305309536882927</v>
      </c>
      <c r="O17" s="32">
        <f>(1/2^'Ct table (1)'!O19)*10^10</f>
        <v>0.32971260524814733</v>
      </c>
      <c r="P17" s="32">
        <f>(1/2^'Ct table (1)'!P19)*10^10</f>
        <v>2.2180331825370367</v>
      </c>
      <c r="Q17" s="32">
        <f>(1/2^'Ct table (1)'!Q19)*10^10</f>
        <v>0.38402734521453169</v>
      </c>
      <c r="R17" s="86"/>
      <c r="S17" s="32">
        <f>(1/2^'Ct table (1)'!S19)*10^10</f>
        <v>0.70187253161028751</v>
      </c>
      <c r="T17" s="32">
        <f>(1/2^'Ct table (1)'!T19)*10^10</f>
        <v>23.091355337556191</v>
      </c>
      <c r="U17" s="32">
        <f>(1/2^'Ct table (1)'!U19)*10^10</f>
        <v>1.1090165912685201</v>
      </c>
      <c r="V17" s="32">
        <f>(1/2^'Ct table (1)'!V19)*10^10</f>
        <v>0.72160485429863197</v>
      </c>
      <c r="W17" s="32">
        <f>(1/2^'Ct table (1)'!W19)*10^10</f>
        <v>0.80067071722572691</v>
      </c>
      <c r="X17" s="32">
        <f>(1/2^'Ct table (1)'!X19)*10^10</f>
        <v>0.40592383196065246</v>
      </c>
      <c r="Y17" s="32">
        <f>(1/2^'Ct table (1)'!Y19)*10^10</f>
        <v>1.1244978859611428</v>
      </c>
      <c r="Z17" s="32">
        <f>(1/2^'Ct table (1)'!Z19)*10^10</f>
        <v>1.1886145520340601</v>
      </c>
      <c r="AA17" s="32">
        <f>(1/2^'Ct table (1)'!AA19)*10^10</f>
        <v>1.6926467853136264</v>
      </c>
      <c r="AB17" s="32">
        <f>(1/2^'Ct table (1)'!AB19)*10^10</f>
        <v>0.39757004029653081</v>
      </c>
      <c r="AC17" s="32">
        <f>(1/2^'Ct table (1)'!AC19)*10^10</f>
        <v>0.85221003737860923</v>
      </c>
      <c r="AD17" s="32">
        <f>(1/2^'Ct table (1)'!AD19)*10^10</f>
        <v>0.82318063497840033</v>
      </c>
      <c r="AE17" s="32">
        <f>(1/2^'Ct table (1)'!AE19)*10^10</f>
        <v>0.47279312063255152</v>
      </c>
      <c r="AF17" s="32">
        <f>(1/2^'Ct table (1)'!AF19)*10^10</f>
        <v>1.3465622718274706</v>
      </c>
      <c r="AG17" s="32">
        <f>(1/2^'Ct table (1)'!AG19)*10^10</f>
        <v>1.1804041915922781</v>
      </c>
      <c r="AH17" s="32">
        <f>(1/2^'Ct table (1)'!AH19)*10^10</f>
        <v>1.7402335636258779</v>
      </c>
      <c r="AI17" s="32">
        <f>(1/2^'Ct table (1)'!AI19)*10^10</f>
        <v>1.8651361521091814</v>
      </c>
      <c r="AJ17" s="32">
        <f>(1/2^'Ct table (1)'!AJ19)*10^10</f>
        <v>0.75224835346306973</v>
      </c>
      <c r="AK17" s="32">
        <f>(1/2^'Ct table (1)'!AK19)*10^10</f>
        <v>0.59430727601702893</v>
      </c>
      <c r="AL17" s="32">
        <f>(1/2^'Ct table (1)'!AL19)*10^10</f>
        <v>1.0205033716233873</v>
      </c>
      <c r="AM17" s="32">
        <f>(1/2^'Ct table (1)'!AM19)*10^10</f>
        <v>1.504496706926137</v>
      </c>
      <c r="AN17" s="32">
        <f>(1/2^'Ct table (1)'!AN19)*10^10</f>
        <v>1.7282128923445128</v>
      </c>
      <c r="AO17" s="32">
        <f>(1/2^'Ct table (1)'!AO19)*10^10</f>
        <v>1.3559283531136521</v>
      </c>
      <c r="AP17" s="32">
        <f>(1/2^'Ct table (1)'!AP19)*10^10</f>
        <v>1.4332407309498101</v>
      </c>
      <c r="AQ17" s="32">
        <f>(1/2^'Ct table (1)'!AQ19)*10^10</f>
        <v>1.33726088679051</v>
      </c>
      <c r="AR17" s="32">
        <f>(1/2^'Ct table (1)'!AR19)*10^10</f>
        <v>0.69220964505961291</v>
      </c>
      <c r="AS17" s="32">
        <f>(1/2^'Ct table (1)'!AS19)*10^10</f>
        <v>1.0712394148866617</v>
      </c>
      <c r="AT17" s="32">
        <f>(1/2^'Ct table (1)'!AT19)*10^10</f>
        <v>1.6926467853136264</v>
      </c>
      <c r="AU17" s="32">
        <f>(1/2^'Ct table (1)'!AU19)*10^10</f>
        <v>2.1424788297733199</v>
      </c>
      <c r="AV17" s="32">
        <f>(1/2^'Ct table (1)'!AV19)*10^10</f>
        <v>2.0838926335051089</v>
      </c>
      <c r="AW17" s="32">
        <f>(1/2^'Ct table (1)'!AW19)*10^10</f>
        <v>3.1151053374309936</v>
      </c>
    </row>
    <row r="18" spans="1:49" x14ac:dyDescent="0.25">
      <c r="A18" t="s">
        <v>23</v>
      </c>
      <c r="B18" s="32">
        <f>(1/2^'Ct table (1)'!B20)*10^10</f>
        <v>35.243393731325796</v>
      </c>
      <c r="C18" s="32">
        <f>(1/2^'Ct table (1)'!C20)*10^10</f>
        <v>5.7329629237992608</v>
      </c>
      <c r="D18" s="32">
        <f>(1/2^'Ct table (1)'!D20)*10^10</f>
        <v>15.024873599822227</v>
      </c>
      <c r="E18" s="32">
        <f>(1/2^'Ct table (1)'!E20)*10^10</f>
        <v>2.6560475022262549</v>
      </c>
      <c r="F18" s="32">
        <f>(1/2^'Ct table (1)'!F20)*10^10</f>
        <v>5.5376771604768962</v>
      </c>
      <c r="G18" s="32">
        <f>(1/2^'Ct table (1)'!G20)*10^10</f>
        <v>2.1723867196981033</v>
      </c>
      <c r="H18" s="32">
        <f>(1/2^'Ct table (1)'!H20)*10^10</f>
        <v>14.921089216873479</v>
      </c>
      <c r="I18" s="32">
        <f>(1/2^'Ct table (1)'!I20)*10^10</f>
        <v>5.0957021362182662</v>
      </c>
      <c r="J18" s="32">
        <f>(1/2^'Ct table (1)'!J20)*10^10</f>
        <v>4.6890021770108445</v>
      </c>
      <c r="K18" s="32">
        <f>(1/2^'Ct table (1)'!K20)*10^10</f>
        <v>3.9703906130416202</v>
      </c>
      <c r="L18" s="32">
        <f>(1/2^'Ct table (1)'!L20)*10^10</f>
        <v>13.354748934654783</v>
      </c>
      <c r="M18" s="32">
        <f>(1/2^'Ct table (1)'!M20)*10^10</f>
        <v>12.374350932394288</v>
      </c>
      <c r="N18" s="32">
        <f>(1/2^'Ct table (1)'!N20)*10^10</f>
        <v>13.079912175778283</v>
      </c>
      <c r="O18" s="32">
        <f>(1/2^'Ct table (1)'!O20)*10^10</f>
        <v>3.3386872336636948</v>
      </c>
      <c r="P18" s="32">
        <f>(1/2^'Ct table (1)'!P20)*10^10</f>
        <v>13.262500945451444</v>
      </c>
      <c r="Q18" s="32">
        <f>(1/2^'Ct table (1)'!Q20)*10^10</f>
        <v>4.6244472984086435</v>
      </c>
      <c r="R18" s="86"/>
      <c r="S18" s="32">
        <f>(1/2^'Ct table (1)'!S20)*10^10</f>
        <v>10.262291095001716</v>
      </c>
      <c r="T18" s="32">
        <f>(1/2^'Ct table (1)'!T20)*10^10</f>
        <v>8.0516304011257969</v>
      </c>
      <c r="U18" s="32">
        <f>(1/2^'Ct table (1)'!U20)*10^10</f>
        <v>8.9959830876890976</v>
      </c>
      <c r="V18" s="32">
        <f>(1/2^'Ct table (1)'!V20)*10^10</f>
        <v>7.9960137273907108</v>
      </c>
      <c r="W18" s="32">
        <f>(1/2^'Ct table (1)'!W20)*10^10</f>
        <v>6.912851569378053</v>
      </c>
      <c r="X18" s="32">
        <f>(1/2^'Ct table (1)'!X20)*10^10</f>
        <v>2.6745217735810058</v>
      </c>
      <c r="Y18" s="32">
        <f>(1/2^'Ct table (1)'!Y20)*10^10</f>
        <v>7.6173065095933481</v>
      </c>
      <c r="Z18" s="32">
        <f>(1/2^'Ct table (1)'!Z20)*10^10</f>
        <v>7.7236401458684636</v>
      </c>
      <c r="AA18" s="32">
        <f>(1/2^'Ct table (1)'!AA20)*10^10</f>
        <v>10.19140427243655</v>
      </c>
      <c r="AB18" s="32">
        <f>(1/2^'Ct table (1)'!AB20)*10^10</f>
        <v>1.9443405778807856</v>
      </c>
      <c r="AC18" s="32">
        <f>(1/2^'Ct table (1)'!AC20)*10^10</f>
        <v>4.1104061356310471</v>
      </c>
      <c r="AD18" s="32">
        <f>(1/2^'Ct table (1)'!AD20)*10^10</f>
        <v>5.2027736700708962</v>
      </c>
      <c r="AE18" s="32">
        <f>(1/2^'Ct table (1)'!AE20)*10^10</f>
        <v>4.2259653812142153</v>
      </c>
      <c r="AF18" s="32">
        <f>(1/2^'Ct table (1)'!AF20)*10^10</f>
        <v>7.9960137273907108</v>
      </c>
      <c r="AG18" s="32">
        <f>(1/2^'Ct table (1)'!AG20)*10^10</f>
        <v>3.2473906556852272</v>
      </c>
      <c r="AH18" s="32">
        <f>(1/2^'Ct table (1)'!AH20)*10^10</f>
        <v>4.7216167663691122</v>
      </c>
      <c r="AI18" s="32">
        <f>(1/2^'Ct table (1)'!AI20)*10^10</f>
        <v>19.283311885621007</v>
      </c>
      <c r="AJ18" s="32">
        <f>(1/2^'Ct table (1)'!AJ20)*10^10</f>
        <v>21.101606735881365</v>
      </c>
      <c r="AK18" s="32">
        <f>(1/2^'Ct table (1)'!AK20)*10^10</f>
        <v>16.215267838838045</v>
      </c>
      <c r="AL18" s="32">
        <f>(1/2^'Ct table (1)'!AL20)*10^10</f>
        <v>9.8442476295063255</v>
      </c>
      <c r="AM18" s="32">
        <f>(1/2^'Ct table (1)'!AM20)*10^10</f>
        <v>13.730202031238923</v>
      </c>
      <c r="AN18" s="32">
        <f>(1/2^'Ct table (1)'!AN20)*10^10</f>
        <v>22.931851695197054</v>
      </c>
      <c r="AO18" s="32">
        <f>(1/2^'Ct table (1)'!AO20)*10^10</f>
        <v>12.203989586405113</v>
      </c>
      <c r="AP18" s="32">
        <f>(1/2^'Ct table (1)'!AP20)*10^10</f>
        <v>7.3578330861719108</v>
      </c>
      <c r="AQ18" s="32">
        <f>(1/2^'Ct table (1)'!AQ20)*10^10</f>
        <v>9.8442476295063255</v>
      </c>
      <c r="AR18" s="32">
        <f>(1/2^'Ct table (1)'!AR20)*10^10</f>
        <v>9.1850078151874381</v>
      </c>
      <c r="AS18" s="32">
        <f>(1/2^'Ct table (1)'!AS20)*10^10</f>
        <v>24.407979172810265</v>
      </c>
      <c r="AT18" s="32">
        <f>(1/2^'Ct table (1)'!AT20)*10^10</f>
        <v>19.283311885621007</v>
      </c>
      <c r="AU18" s="32">
        <f>(1/2^'Ct table (1)'!AU20)*10^10</f>
        <v>9.6416559428104858</v>
      </c>
      <c r="AV18" s="32">
        <f>(1/2^'Ct table (1)'!AV20)*10^10</f>
        <v>7.564689930120827</v>
      </c>
      <c r="AW18" s="32">
        <f>(1/2^'Ct table (1)'!AW20)*10^10</f>
        <v>10.624190008905021</v>
      </c>
    </row>
    <row r="19" spans="1:49" x14ac:dyDescent="0.25">
      <c r="A19" t="s">
        <v>24</v>
      </c>
      <c r="B19" s="32">
        <f>(1/2^'Ct table (1)'!B21)*10^10</f>
        <v>11.386724912487598</v>
      </c>
      <c r="C19" s="32">
        <f>(1/2^'Ct table (1)'!C21)*10^10</f>
        <v>4.0258152005628913</v>
      </c>
      <c r="D19" s="32">
        <f>(1/2^'Ct table (1)'!D21)*10^10</f>
        <v>9.2488945968173031</v>
      </c>
      <c r="E19" s="32">
        <f>(1/2^'Ct table (1)'!E21)*10^10</f>
        <v>2.8270177645493493</v>
      </c>
      <c r="F19" s="32">
        <f>(1/2^'Ct table (1)'!F21)*10^10</f>
        <v>4.4669216467312864</v>
      </c>
      <c r="G19" s="32">
        <f>(1/2^'Ct table (1)'!G21)*10^10</f>
        <v>1.3188504209925895</v>
      </c>
      <c r="H19" s="32">
        <f>(1/2^'Ct table (1)'!H21)*10^10</f>
        <v>13.170890159654409</v>
      </c>
      <c r="I19" s="32">
        <f>(1/2^'Ct table (1)'!I21)*10^10</f>
        <v>5.8941384496645952</v>
      </c>
      <c r="J19" s="32">
        <f>(1/2^'Ct table (1)'!J21)*10^10</f>
        <v>4.8208279714052518</v>
      </c>
      <c r="K19" s="32">
        <f>(1/2^'Ct table (1)'!K21)*10^10</f>
        <v>2.0129076002814492</v>
      </c>
      <c r="L19" s="32">
        <f>(1/2^'Ct table (1)'!L21)*10^10</f>
        <v>8.5699153190932815</v>
      </c>
      <c r="M19" s="32">
        <f>(1/2^'Ct table (1)'!M21)*10^10</f>
        <v>6.539956087889129</v>
      </c>
      <c r="N19" s="32">
        <f>(1/2^'Ct table (1)'!N21)*10^10</f>
        <v>6.1871754661971323</v>
      </c>
      <c r="O19" s="32">
        <f>(1/2^'Ct table (1)'!O21)*10^10</f>
        <v>1.3465622718274706</v>
      </c>
      <c r="P19" s="32">
        <f>(1/2^'Ct table (1)'!P21)*10^10</f>
        <v>9.7762484440865869</v>
      </c>
      <c r="Q19" s="32">
        <f>(1/2^'Ct table (1)'!Q21)*10^10</f>
        <v>2.5127740495475623</v>
      </c>
      <c r="R19" s="32">
        <f>(1/2^'Ct table (1)'!R21)*10^10</f>
        <v>1.2739255340545705</v>
      </c>
      <c r="S19" s="32">
        <f>(1/2^'Ct table (1)'!S21)*10^10</f>
        <v>7.4090108625117717</v>
      </c>
      <c r="T19" s="32">
        <f>(1/2^'Ct table (1)'!T21)*10^10</f>
        <v>7.5124367999111001</v>
      </c>
      <c r="U19" s="32">
        <f>(1/2^'Ct table (1)'!U21)*10^10</f>
        <v>7.6173065095933481</v>
      </c>
      <c r="V19" s="32">
        <f>(1/2^'Ct table (1)'!V21)*10^10</f>
        <v>6.677374467327378</v>
      </c>
      <c r="W19" s="32">
        <f>(1/2^'Ct table (1)'!W21)*10^10</f>
        <v>7.5124367999111001</v>
      </c>
      <c r="X19" s="32">
        <f>(1/2^'Ct table (1)'!X21)*10^10</f>
        <v>2.530251775230417</v>
      </c>
      <c r="Y19" s="32">
        <f>(1/2^'Ct table (1)'!Y21)*10^10</f>
        <v>5.9351354246924757</v>
      </c>
      <c r="Z19" s="32">
        <f>(1/2^'Ct table (1)'!Z21)*10^10</f>
        <v>5.8129921038710162</v>
      </c>
      <c r="AA19" s="32">
        <f>(1/2^'Ct table (1)'!AA21)*10^10</f>
        <v>10.624190008905021</v>
      </c>
      <c r="AB19" s="32">
        <f>(1/2^'Ct table (1)'!AB21)*10^10</f>
        <v>1.8267522051389105</v>
      </c>
      <c r="AC19" s="32">
        <f>(1/2^'Ct table (1)'!AC21)*10^10</f>
        <v>4.2259653812142153</v>
      </c>
      <c r="AD19" s="32">
        <f>(1/2^'Ct table (1)'!AD21)*10^10</f>
        <v>4.7544582081362412</v>
      </c>
      <c r="AE19" s="32">
        <f>(1/2^'Ct table (1)'!AE21)*10^10</f>
        <v>3.0935877330985719</v>
      </c>
      <c r="AF19" s="32">
        <f>(1/2^'Ct table (1)'!AF21)*10^10</f>
        <v>9.4432335327382102</v>
      </c>
      <c r="AG19" s="32">
        <f>(1/2^'Ct table (1)'!AG21)*10^10</f>
        <v>3.8086532547966669</v>
      </c>
      <c r="AH19" s="32">
        <f>(1/2^'Ct table (1)'!AH21)*10^10</f>
        <v>5.8534246614287886</v>
      </c>
      <c r="AI19" s="32">
        <f>(1/2^'Ct table (1)'!AI21)*10^10</f>
        <v>9.8442476295063255</v>
      </c>
      <c r="AJ19" s="32">
        <f>(1/2^'Ct table (1)'!AJ21)*10^10</f>
        <v>9.4432335327382102</v>
      </c>
      <c r="AK19" s="32">
        <f>(1/2^'Ct table (1)'!AK21)*10^10</f>
        <v>6.1871754661971323</v>
      </c>
      <c r="AL19" s="32">
        <f>(1/2^'Ct table (1)'!AL21)*10^10</f>
        <v>8.5107185899224191</v>
      </c>
      <c r="AM19" s="32">
        <f>(1/2^'Ct table (1)'!AM21)*10^10</f>
        <v>7.8314581443901625</v>
      </c>
      <c r="AN19" s="32">
        <f>(1/2^'Ct table (1)'!AN21)*10^10</f>
        <v>18.117110196729882</v>
      </c>
      <c r="AO19" s="32">
        <f>(1/2^'Ct table (1)'!AO21)*10^10</f>
        <v>9.3780043540217068</v>
      </c>
      <c r="AP19" s="32">
        <f>(1/2^'Ct table (1)'!AP21)*10^10</f>
        <v>5.3862490873098832</v>
      </c>
      <c r="AQ19" s="32">
        <f>(1/2^'Ct table (1)'!AQ21)*10^10</f>
        <v>6.8651010156194721</v>
      </c>
      <c r="AR19" s="32">
        <f>(1/2^'Ct table (1)'!AR21)*10^10</f>
        <v>4.0258152005628913</v>
      </c>
      <c r="AS19" s="32">
        <f>(1/2^'Ct table (1)'!AS21)*10^10</f>
        <v>12.547090434149759</v>
      </c>
      <c r="AT19" s="32">
        <f>(1/2^'Ct table (1)'!AT21)*10^10</f>
        <v>12.035973655409121</v>
      </c>
      <c r="AU19" s="32">
        <f>(1/2^'Ct table (1)'!AU21)*10^10</f>
        <v>11.7068493228576</v>
      </c>
      <c r="AV19" s="32">
        <f>(1/2^'Ct table (1)'!AV21)*10^10</f>
        <v>4.5292775491824697</v>
      </c>
      <c r="AW19" s="32">
        <f>(1/2^'Ct table (1)'!AW21)*10^10</f>
        <v>12.810731475611634</v>
      </c>
    </row>
    <row r="20" spans="1:49" x14ac:dyDescent="0.25">
      <c r="A20" t="s">
        <v>25</v>
      </c>
      <c r="B20" s="32">
        <f>(1/2^'Ct table (1)'!B22)*10^10</f>
        <v>184.73084270044927</v>
      </c>
      <c r="C20" s="32">
        <f>(1/2^'Ct table (1)'!C22)*10^10</f>
        <v>69.99989965662445</v>
      </c>
      <c r="D20" s="32">
        <f>(1/2^'Ct table (1)'!D22)*10^10</f>
        <v>107.58110847491744</v>
      </c>
      <c r="E20" s="32">
        <f>(1/2^'Ct table (1)'!E22)*10^10</f>
        <v>66.223940340174082</v>
      </c>
      <c r="F20" s="32">
        <f>(1/2^'Ct table (1)'!F22)*10^10</f>
        <v>72.468440786919544</v>
      </c>
      <c r="G20" s="32">
        <f>(1/2^'Ct table (1)'!G22)*10^10</f>
        <v>33.342282136081636</v>
      </c>
      <c r="H20" s="32">
        <f>(1/2^'Ct table (1)'!H22)*10^10</f>
        <v>156.41997510538542</v>
      </c>
      <c r="I20" s="32">
        <f>(1/2^'Ct table (1)'!I22)*10^10</f>
        <v>51.242925902446551</v>
      </c>
      <c r="J20" s="32">
        <f>(1/2^'Ct table (1)'!J22)*10^10</f>
        <v>48.478761890602563</v>
      </c>
      <c r="K20" s="32">
        <f>(1/2^'Ct table (1)'!K22)*10^10</f>
        <v>19.688495259012619</v>
      </c>
      <c r="L20" s="32">
        <f>(1/2^'Ct table (1)'!L22)*10^10</f>
        <v>99.683370797791653</v>
      </c>
      <c r="M20" s="32">
        <f>(1/2^'Ct table (1)'!M22)*10^10</f>
        <v>101.07489879784528</v>
      </c>
      <c r="N20" s="32">
        <f>(1/2^'Ct table (1)'!N22)*10^10</f>
        <v>75.024034832173541</v>
      </c>
      <c r="O20" s="32">
        <f>(1/2^'Ct table (1)'!O22)*10^10</f>
        <v>27.460404062477892</v>
      </c>
      <c r="P20" s="32">
        <f>(1/2^'Ct table (1)'!P22)*10^10</f>
        <v>109.84161624991161</v>
      </c>
      <c r="Q20" s="32">
        <f>(1/2^'Ct table (1)'!Q22)*10^10</f>
        <v>35.983932350756398</v>
      </c>
      <c r="R20" s="32">
        <f>(1/2^'Ct table (1)'!R22)*10^10</f>
        <v>22.931851695197054</v>
      </c>
      <c r="S20" s="32">
        <f>(1/2^'Ct table (1)'!S22)*10^10</f>
        <v>266.73825708865263</v>
      </c>
      <c r="T20" s="32">
        <f>(1/2^'Ct table (1)'!T22)*10^10</f>
        <v>94.306215194633566</v>
      </c>
      <c r="U20" s="32">
        <f>(1/2^'Ct table (1)'!U22)*10^10</f>
        <v>101.77793031591162</v>
      </c>
      <c r="V20" s="32">
        <f>(1/2^'Ct table (1)'!V22)*10^10</f>
        <v>97.631916691241102</v>
      </c>
      <c r="W20" s="32">
        <f>(1/2^'Ct table (1)'!W22)*10^10</f>
        <v>89.219116018632789</v>
      </c>
      <c r="X20" s="32">
        <f>(1/2^'Ct table (1)'!X22)*10^10</f>
        <v>42.496760035620092</v>
      </c>
      <c r="Y20" s="32">
        <f>(1/2^'Ct table (1)'!Y22)*10^10</f>
        <v>130.62443156779344</v>
      </c>
      <c r="Z20" s="32">
        <f>(1/2^'Ct table (1)'!Z22)*10^10</f>
        <v>344.71994158783269</v>
      </c>
      <c r="AA20" s="32">
        <f>(1/2^'Ct table (1)'!AA22)*10^10</f>
        <v>152.14266266035952</v>
      </c>
      <c r="AB20" s="32">
        <f>(1/2^'Ct table (1)'!AB22)*10^10</f>
        <v>19.963336410676938</v>
      </c>
      <c r="AC20" s="32">
        <f>(1/2^'Ct table (1)'!AC22)*10^10</f>
        <v>48.815958345620459</v>
      </c>
      <c r="AD20" s="32">
        <f>(1/2^'Ct table (1)'!AD22)*10^10</f>
        <v>73.991156774538311</v>
      </c>
      <c r="AE20" s="32">
        <f>(1/2^'Ct table (1)'!AE22)*10^10</f>
        <v>67.615446099427473</v>
      </c>
      <c r="AF20" s="32">
        <f>(1/2^'Ct table (1)'!AF22)*10^10</f>
        <v>137.11864510549256</v>
      </c>
      <c r="AG20" s="32">
        <f>(1/2^'Ct table (1)'!AG22)*10^10</f>
        <v>51.59934863861362</v>
      </c>
      <c r="AH20" s="32">
        <f>(1/2^'Ct table (1)'!AH22)*10^10</f>
        <v>202.14979759569096</v>
      </c>
      <c r="AI20" s="32">
        <f>(1/2^'Ct table (1)'!AI22)*10^10</f>
        <v>216.65878852014396</v>
      </c>
      <c r="AJ20" s="32">
        <f>(1/2^'Ct table (1)'!AJ22)*10^10</f>
        <v>106.10000756361141</v>
      </c>
      <c r="AK20" s="32">
        <f>(1/2^'Ct table (1)'!AK22)*10^10</f>
        <v>83.244378721134368</v>
      </c>
      <c r="AL20" s="32">
        <f>(1/2^'Ct table (1)'!AL22)*10^10</f>
        <v>72.468440786919544</v>
      </c>
      <c r="AM20" s="32">
        <f>(1/2^'Ct table (1)'!AM22)*10^10</f>
        <v>105.36712127723511</v>
      </c>
      <c r="AN20" s="32">
        <f>(1/2^'Ct table (1)'!AN22)*10^10</f>
        <v>200.7534469463962</v>
      </c>
      <c r="AO20" s="32">
        <f>(1/2^'Ct table (1)'!AO22)*10^10</f>
        <v>164.19665752002751</v>
      </c>
      <c r="AP20" s="32">
        <f>(1/2^'Ct table (1)'!AP22)*10^10</f>
        <v>98.311000374920184</v>
      </c>
      <c r="AQ20" s="32">
        <f>(1/2^'Ct table (1)'!AQ22)*10^10</f>
        <v>122.72462506109085</v>
      </c>
      <c r="AR20" s="32">
        <f>(1/2^'Ct table (1)'!AR22)*10^10</f>
        <v>53.790554237458821</v>
      </c>
      <c r="AS20" s="32">
        <f>(1/2^'Ct table (1)'!AS22)*10^10</f>
        <v>139.03275006067869</v>
      </c>
      <c r="AT20" s="32">
        <f>(1/2^'Ct table (1)'!AT22)*10^10</f>
        <v>204.97170360978623</v>
      </c>
      <c r="AU20" s="32">
        <f>(1/2^'Ct table (1)'!AU22)*10^10</f>
        <v>134.29678419393775</v>
      </c>
      <c r="AV20" s="32">
        <f>(1/2^'Ct table (1)'!AV22)*10^10</f>
        <v>111.37494807205623</v>
      </c>
      <c r="AW20" s="32">
        <f>(1/2^'Ct table (1)'!AW22)*10^10</f>
        <v>164.19665752002751</v>
      </c>
    </row>
    <row r="21" spans="1:49" x14ac:dyDescent="0.25">
      <c r="A21" t="s">
        <v>26</v>
      </c>
      <c r="B21" s="32">
        <f>(1/2^'Ct table (1)'!B23)*10^10</f>
        <v>272.34299487751804</v>
      </c>
      <c r="C21" s="32">
        <f>(1/2^'Ct table (1)'!C23)*10^10</f>
        <v>52.319648703113138</v>
      </c>
      <c r="D21" s="32">
        <f>(1/2^'Ct table (1)'!D23)*10^10</f>
        <v>154.26649508496783</v>
      </c>
      <c r="E21" s="32">
        <f>(1/2^'Ct table (1)'!E23)*10^10</f>
        <v>66.684564272163385</v>
      </c>
      <c r="F21" s="32">
        <f>(1/2^'Ct table (1)'!F23)*10^10</f>
        <v>68.085748719379495</v>
      </c>
      <c r="G21" s="32">
        <f>(1/2^'Ct table (1)'!G23)*10^10</f>
        <v>40.765617089746058</v>
      </c>
      <c r="H21" s="32">
        <f>(1/2^'Ct table (1)'!H23)*10^10</f>
        <v>261.24886313558642</v>
      </c>
      <c r="I21" s="32">
        <f>(1/2^'Ct table (1)'!I23)*10^10</f>
        <v>78.209987552692567</v>
      </c>
      <c r="J21" s="32">
        <f>(1/2^'Ct table (1)'!J23)*10^10</f>
        <v>91.727406780788229</v>
      </c>
      <c r="K21" s="32">
        <f>(1/2^'Ct table (1)'!K23)*10^10</f>
        <v>47.153107597316868</v>
      </c>
      <c r="L21" s="32">
        <f>(1/2^'Ct table (1)'!L23)*10^10</f>
        <v>134.29678419393775</v>
      </c>
      <c r="M21" s="32">
        <f>(1/2^'Ct table (1)'!M23)*10^10</f>
        <v>163.06246835898426</v>
      </c>
      <c r="N21" s="32">
        <f>(1/2^'Ct table (1)'!N23)*10^10</f>
        <v>140.97357492530321</v>
      </c>
      <c r="O21" s="32">
        <f>(1/2^'Ct table (1)'!O23)*10^10</f>
        <v>34.518095176308357</v>
      </c>
      <c r="P21" s="32">
        <f>(1/2^'Ct table (1)'!P23)*10^10</f>
        <v>196.62200074984074</v>
      </c>
      <c r="Q21" s="32">
        <f>(1/2^'Ct table (1)'!Q23)*10^10</f>
        <v>40.484028403686693</v>
      </c>
      <c r="R21" s="32">
        <f>(1/2^'Ct table (1)'!R23)*10^10</f>
        <v>21.84575329035297</v>
      </c>
      <c r="S21" s="32">
        <f>(1/2^'Ct table (1)'!S23)*10^10</f>
        <v>93.654794582860646</v>
      </c>
      <c r="T21" s="32">
        <f>(1/2^'Ct table (1)'!T23)*10^10</f>
        <v>180.92913693115841</v>
      </c>
      <c r="U21" s="32">
        <f>(1/2^'Ct table (1)'!U23)*10^10</f>
        <v>147.98231354907693</v>
      </c>
      <c r="V21" s="32">
        <f>(1/2^'Ct table (1)'!V23)*10^10</f>
        <v>169.9870401424804</v>
      </c>
      <c r="W21" s="32">
        <f>(1/2^'Ct table (1)'!W23)*10^10</f>
        <v>139.99979931324918</v>
      </c>
      <c r="X21" s="32">
        <f>(1/2^'Ct table (1)'!X23)*10^10</f>
        <v>43.389707299636811</v>
      </c>
      <c r="Y21" s="32">
        <f>(1/2^'Ct table (1)'!Y23)*10^10</f>
        <v>80.968056807373543</v>
      </c>
      <c r="Z21" s="32">
        <f>(1/2^'Ct table (1)'!Z23)*10^10</f>
        <v>121.87690415349317</v>
      </c>
      <c r="AA21" s="32">
        <f>(1/2^'Ct table (1)'!AA23)*10^10</f>
        <v>196.62200074984074</v>
      </c>
      <c r="AB21" s="32">
        <f>(1/2^'Ct table (1)'!AB23)*10^10</f>
        <v>39.376990518025309</v>
      </c>
      <c r="AC21" s="32">
        <f>(1/2^'Ct table (1)'!AC23)*10^10</f>
        <v>80.968056807373543</v>
      </c>
      <c r="AD21" s="32">
        <f>(1/2^'Ct table (1)'!AD23)*10^10</f>
        <v>55.687474036028213</v>
      </c>
      <c r="AE21" s="32">
        <f>(1/2^'Ct table (1)'!AE23)*10^10</f>
        <v>67.615446099427473</v>
      </c>
      <c r="AF21" s="32">
        <f>(1/2^'Ct table (1)'!AF23)*10^10</f>
        <v>193.91504756241028</v>
      </c>
      <c r="AG21" s="32">
        <f>(1/2^'Ct table (1)'!AG23)*10^10</f>
        <v>88.602834567630367</v>
      </c>
      <c r="AH21" s="32">
        <f>(1/2^'Ct table (1)'!AH23)*10^10</f>
        <v>122.72462506109085</v>
      </c>
      <c r="AI21" s="32">
        <f>(1/2^'Ct table (1)'!AI23)*10^10</f>
        <v>210.7342425544706</v>
      </c>
      <c r="AJ21" s="32">
        <f>(1/2^'Ct table (1)'!AJ23)*10^10</f>
        <v>156.41997510538542</v>
      </c>
      <c r="AK21" s="32">
        <f>(1/2^'Ct table (1)'!AK23)*10^10</f>
        <v>130.62443156779344</v>
      </c>
      <c r="AL21" s="32">
        <f>(1/2^'Ct table (1)'!AL23)*10^10</f>
        <v>126.17488389648926</v>
      </c>
      <c r="AM21" s="32">
        <f>(1/2^'Ct table (1)'!AM23)*10^10</f>
        <v>161.9361136147468</v>
      </c>
      <c r="AN21" s="32">
        <f>(1/2^'Ct table (1)'!AN23)*10^10</f>
        <v>379.84866718031861</v>
      </c>
      <c r="AO21" s="32">
        <f>(1/2^'Ct table (1)'!AO23)*10^10</f>
        <v>152.14266266035952</v>
      </c>
      <c r="AP21" s="32">
        <f>(1/2^'Ct table (1)'!AP23)*10^10</f>
        <v>128.82608641801235</v>
      </c>
      <c r="AQ21" s="32">
        <f>(1/2^'Ct table (1)'!AQ23)*10^10</f>
        <v>93.654794582860646</v>
      </c>
      <c r="AR21" s="32">
        <f>(1/2^'Ct table (1)'!AR23)*10^10</f>
        <v>94.306215194633566</v>
      </c>
      <c r="AS21" s="32">
        <f>(1/2^'Ct table (1)'!AS23)*10^10</f>
        <v>240.39797759715574</v>
      </c>
      <c r="AT21" s="32">
        <f>(1/2^'Ct table (1)'!AT23)*10^10</f>
        <v>219.68323249982282</v>
      </c>
      <c r="AU21" s="32">
        <f>(1/2^'Ct table (1)'!AU23)*10^10</f>
        <v>197.98961491830866</v>
      </c>
      <c r="AV21" s="32">
        <f>(1/2^'Ct table (1)'!AV23)*10^10</f>
        <v>109.08288478446222</v>
      </c>
      <c r="AW21" s="32">
        <f>(1/2^'Ct table (1)'!AW23)*10^10</f>
        <v>207.83300196385463</v>
      </c>
    </row>
    <row r="22" spans="1:49" x14ac:dyDescent="0.25">
      <c r="A22" t="s">
        <v>27</v>
      </c>
      <c r="B22" s="32">
        <f>(1/2^'Ct table (1)'!B24)*10^10</f>
        <v>15.554724623046264</v>
      </c>
      <c r="C22" s="32">
        <f>(1/2^'Ct table (1)'!C24)*10^10</f>
        <v>6.1871754661971323</v>
      </c>
      <c r="D22" s="32">
        <f>(1/2^'Ct table (1)'!D24)*10^10</f>
        <v>10.922876645176503</v>
      </c>
      <c r="E22" s="32">
        <f>(1/2^'Ct table (1)'!E24)*10^10</f>
        <v>6.7238192796823384</v>
      </c>
      <c r="F22" s="32">
        <f>(1/2^'Ct table (1)'!F24)*10^10</f>
        <v>12.119690472650637</v>
      </c>
      <c r="G22" s="32">
        <f>(1/2^'Ct table (1)'!G24)*10^10</f>
        <v>3.9703906130416202</v>
      </c>
      <c r="H22" s="32">
        <f>(1/2^'Ct table (1)'!H24)*10^10</f>
        <v>19.150112320781997</v>
      </c>
      <c r="I22" s="32">
        <f>(1/2^'Ct table (1)'!I24)*10^10</f>
        <v>8.8721327301481487</v>
      </c>
      <c r="J22" s="32">
        <f>(1/2^'Ct table (1)'!J24)*10^10</f>
        <v>6.7705871412545067</v>
      </c>
      <c r="K22" s="32">
        <f>(1/2^'Ct table (1)'!K24)*10^10</f>
        <v>2.4440621110216463</v>
      </c>
      <c r="L22" s="32">
        <f>(1/2^'Ct table (1)'!L24)*10^10</f>
        <v>15.992027454781454</v>
      </c>
      <c r="M22" s="32">
        <f>(1/2^'Ct table (1)'!M24)*10^10</f>
        <v>13.262500945451444</v>
      </c>
      <c r="N22" s="32">
        <f>(1/2^'Ct table (1)'!N24)*10^10</f>
        <v>13.079912175778283</v>
      </c>
      <c r="O22" s="32">
        <f>(1/2^'Ct table (1)'!O24)*10^10</f>
        <v>3.3852935706272476</v>
      </c>
      <c r="P22" s="32">
        <f>(1/2^'Ct table (1)'!P24)*10^10</f>
        <v>18.756008708043385</v>
      </c>
      <c r="Q22" s="32">
        <f>(1/2^'Ct table (1)'!Q24)*10^10</f>
        <v>3.2249592899133503</v>
      </c>
      <c r="R22" s="32">
        <f>(1/2^'Ct table (1)'!R24)*10^10</f>
        <v>2.3283064365386963</v>
      </c>
      <c r="S22" s="32">
        <f>(1/2^'Ct table (1)'!S24)*10^10</f>
        <v>7.5124367999111001</v>
      </c>
      <c r="T22" s="32">
        <f>(1/2^'Ct table (1)'!T24)*10^10</f>
        <v>14.921089216873479</v>
      </c>
      <c r="U22" s="32">
        <f>(1/2^'Ct table (1)'!U24)*10^10</f>
        <v>18.370015630374841</v>
      </c>
      <c r="V22" s="32">
        <f>(1/2^'Ct table (1)'!V24)*10^10</f>
        <v>15.881562452166484</v>
      </c>
      <c r="W22" s="32">
        <f>(1/2^'Ct table (1)'!W24)*10^10</f>
        <v>12.634362349730681</v>
      </c>
      <c r="X22" s="32">
        <f>(1/2^'Ct table (1)'!X24)*10^10</f>
        <v>8.7499874570780687</v>
      </c>
      <c r="Y22" s="32">
        <f>(1/2^'Ct table (1)'!Y24)*10^10</f>
        <v>16.103260802251569</v>
      </c>
      <c r="Z22" s="32">
        <f>(1/2^'Ct table (1)'!Z24)*10^10</f>
        <v>13.262500945451444</v>
      </c>
      <c r="AA22" s="32">
        <f>(1/2^'Ct table (1)'!AA24)*10^10</f>
        <v>27.460404062477892</v>
      </c>
      <c r="AB22" s="32">
        <f>(1/2^'Ct table (1)'!AB24)*10^10</f>
        <v>4.7216167663691122</v>
      </c>
      <c r="AC22" s="32">
        <f>(1/2^'Ct table (1)'!AC24)*10^10</f>
        <v>10.5508033679407</v>
      </c>
      <c r="AD22" s="32">
        <f>(1/2^'Ct table (1)'!AD24)*10^10</f>
        <v>12.288875046865043</v>
      </c>
      <c r="AE22" s="32">
        <f>(1/2^'Ct table (1)'!AE24)*10^10</f>
        <v>8.7499874570780687</v>
      </c>
      <c r="AF22" s="32">
        <f>(1/2^'Ct table (1)'!AF24)*10^10</f>
        <v>17.259047588154143</v>
      </c>
      <c r="AG22" s="32">
        <f>(1/2^'Ct table (1)'!AG24)*10^10</f>
        <v>8.5107185899224191</v>
      </c>
      <c r="AH22" s="32">
        <f>(1/2^'Ct table (1)'!AH24)*10^10</f>
        <v>13.921868509007052</v>
      </c>
      <c r="AI22" s="32">
        <f>(1/2^'Ct table (1)'!AI24)*10^10</f>
        <v>25.621462951223318</v>
      </c>
      <c r="AJ22" s="32">
        <f>(1/2^'Ct table (1)'!AJ24)*10^10</f>
        <v>32.883249085048448</v>
      </c>
      <c r="AK22" s="32">
        <f>(1/2^'Ct table (1)'!AK24)*10^10</f>
        <v>19.417437926700718</v>
      </c>
      <c r="AL22" s="32">
        <f>(1/2^'Ct table (1)'!AL24)*10^10</f>
        <v>19.283311885621007</v>
      </c>
      <c r="AM22" s="32">
        <f>(1/2^'Ct table (1)'!AM24)*10^10</f>
        <v>24.23938094530132</v>
      </c>
      <c r="AN22" s="32">
        <f>(1/2^'Ct table (1)'!AN24)*10^10</f>
        <v>40.765617089746058</v>
      </c>
      <c r="AO22" s="32">
        <f>(1/2^'Ct table (1)'!AO24)*10^10</f>
        <v>34.999949828312289</v>
      </c>
      <c r="AP22" s="32">
        <f>(1/2^'Ct table (1)'!AP24)*10^10</f>
        <v>23.251968415484072</v>
      </c>
      <c r="AQ22" s="32">
        <f>(1/2^'Ct table (1)'!AQ24)*10^10</f>
        <v>25.094180868299475</v>
      </c>
      <c r="AR22" s="32">
        <f>(1/2^'Ct table (1)'!AR24)*10^10</f>
        <v>10.19140427243655</v>
      </c>
      <c r="AS22" s="32">
        <f>(1/2^'Ct table (1)'!AS24)*10^10</f>
        <v>21.694853649818441</v>
      </c>
      <c r="AT22" s="32">
        <f>(1/2^'Ct table (1)'!AT24)*10^10</f>
        <v>39.104993776346348</v>
      </c>
      <c r="AU22" s="32">
        <f>(1/2^'Ct table (1)'!AU24)*10^10</f>
        <v>39.104993776346348</v>
      </c>
      <c r="AV22" s="32">
        <f>(1/2^'Ct table (1)'!AV24)*10^10</f>
        <v>11.625984207742054</v>
      </c>
      <c r="AW22" s="32">
        <f>(1/2^'Ct table (1)'!AW24)*10^10</f>
        <v>23.576553798658388</v>
      </c>
    </row>
    <row r="23" spans="1:49" x14ac:dyDescent="0.25">
      <c r="A23" t="s">
        <v>29</v>
      </c>
      <c r="B23" s="32">
        <f>(1/2^'Ct table (1)'!B25)*10^10</f>
        <v>0.80067071722572691</v>
      </c>
      <c r="C23" s="86"/>
      <c r="D23" s="86"/>
      <c r="E23" s="86"/>
      <c r="F23" s="86"/>
      <c r="G23" s="86"/>
      <c r="H23" s="32">
        <f>(1/2^'Ct table (1)'!H25)*10^10</f>
        <v>2.6013868350354525</v>
      </c>
      <c r="I23" s="32">
        <f>(1/2^'Ct table (1)'!I25)*10^10</f>
        <v>0.46306317890698551</v>
      </c>
      <c r="J23" s="32">
        <f>(1/2^'Ct table (1)'!J25)*10^10</f>
        <v>0.48946613402438505</v>
      </c>
      <c r="K23" s="32">
        <f>(1/2^'Ct table (1)'!K25)*10^10</f>
        <v>0.31628147190380151</v>
      </c>
      <c r="L23" s="32">
        <f>(1/2^'Ct table (1)'!L25)*10^10</f>
        <v>1.4037450632205728</v>
      </c>
      <c r="M23" s="32">
        <f>(1/2^'Ct table (1)'!M25)*10^10</f>
        <v>1.6578126181814272</v>
      </c>
      <c r="N23" s="32">
        <f>(1/2^'Ct table (1)'!N25)*10^10</f>
        <v>0.93905459998888574</v>
      </c>
      <c r="O23" s="32">
        <f>(1/2^'Ct table (1)'!O25)*10^10</f>
        <v>0.41733590420796252</v>
      </c>
      <c r="P23" s="32">
        <f>(1/2^'Ct table (1)'!P25)*10^10</f>
        <v>0.77877633435774829</v>
      </c>
      <c r="Q23" s="86"/>
      <c r="R23" s="86"/>
      <c r="S23" s="32">
        <f>(1/2^'Ct table (1)'!S25)*10^10</f>
        <v>0.60679493520940053</v>
      </c>
      <c r="T23" s="32">
        <f>(1/2^'Ct table (1)'!T25)*10^10</f>
        <v>0.84047740996029341</v>
      </c>
      <c r="U23" s="32">
        <f>(1/2^'Ct table (1)'!U25)*10^10</f>
        <v>0.98574128044131992</v>
      </c>
      <c r="V23" s="32">
        <f>(1/2^'Ct table (1)'!V25)*10^10</f>
        <v>0.84632339265681167</v>
      </c>
      <c r="W23" s="32">
        <f>(1/2^'Ct table (1)'!W25)*10^10</f>
        <v>0.68742820377783764</v>
      </c>
      <c r="X23" s="32">
        <f>(1/2^'Ct table (1)'!X25)*10^10</f>
        <v>0.68742820377783764</v>
      </c>
      <c r="Y23" s="32">
        <f>(1/2^'Ct table (1)'!Y25)*10^10</f>
        <v>1.0491936265151398</v>
      </c>
      <c r="Z23" s="32">
        <f>(1/2^'Ct table (1)'!Z25)*10^10</f>
        <v>1.4532480259677538</v>
      </c>
      <c r="AA23" s="32">
        <f>(1/2^'Ct table (1)'!AA25)*10^10</f>
        <v>2.8074901264411407</v>
      </c>
      <c r="AB23" s="32">
        <f>(1/2^'Ct table (1)'!AB25)*10^10</f>
        <v>0.35093626580514309</v>
      </c>
      <c r="AC23" s="32">
        <f>(1/2^'Ct table (1)'!AC25)*10^10</f>
        <v>0.57805591230108344</v>
      </c>
      <c r="AD23" s="32">
        <f>(1/2^'Ct table (1)'!AD25)*10^10</f>
        <v>1.4135088822746769</v>
      </c>
      <c r="AE23" s="32">
        <f>(1/2^'Ct table (1)'!AE25)*10^10</f>
        <v>1.3844192901192238</v>
      </c>
      <c r="AF23" s="32">
        <f>(1/2^'Ct table (1)'!AF25)*10^10</f>
        <v>2.3772291040681157</v>
      </c>
      <c r="AG23" s="32">
        <f>(1/2^'Ct table (1)'!AG25)*10^10</f>
        <v>0.76274934915031911</v>
      </c>
      <c r="AH23" s="32">
        <f>(1/2^'Ct table (1)'!AH25)*10^10</f>
        <v>0.62385426283365508</v>
      </c>
      <c r="AI23" s="32">
        <f>(1/2^'Ct table (1)'!AI25)*10^10</f>
        <v>1.0712394148866617</v>
      </c>
      <c r="AJ23" s="32">
        <f>(1/2^'Ct table (1)'!AJ25)*10^10</f>
        <v>0.94558624126510482</v>
      </c>
      <c r="AK23" s="32">
        <f>(1/2^'Ct table (1)'!AK25)*10^10</f>
        <v>0.92612635781397268</v>
      </c>
      <c r="AL23" s="32">
        <f>(1/2^'Ct table (1)'!AL25)*10^10</f>
        <v>0.35583515351523787</v>
      </c>
      <c r="AM23" s="32">
        <f>(1/2^'Ct table (1)'!AM25)*10^10</f>
        <v>0.69220964505961291</v>
      </c>
      <c r="AN23" s="32">
        <f>(1/2^'Ct table (1)'!AN25)*10^10</f>
        <v>2.3772291040681157</v>
      </c>
      <c r="AO23" s="32">
        <f>(1/2^'Ct table (1)'!AO25)*10^10</f>
        <v>1.6463612699567978</v>
      </c>
      <c r="AP23" s="32">
        <f>(1/2^'Ct table (1)'!AP25)*10^10</f>
        <v>1.2477085256673124</v>
      </c>
      <c r="AQ23" s="32">
        <f>(1/2^'Ct table (1)'!AQ25)*10^10</f>
        <v>1.1090165912685201</v>
      </c>
      <c r="AR23" s="32">
        <f>(1/2^'Ct table (1)'!AR25)*10^10</f>
        <v>0.57805591230108344</v>
      </c>
      <c r="AS23" s="32">
        <f>(1/2^'Ct table (1)'!AS25)*10^10</f>
        <v>1.1167304116828176</v>
      </c>
      <c r="AT23" s="32">
        <f>(1/2^'Ct table (1)'!AT25)*10^10</f>
        <v>0.94558624126510482</v>
      </c>
      <c r="AU23" s="32">
        <f>(1/2^'Ct table (1)'!AU25)*10^10</f>
        <v>0.94558624126510482</v>
      </c>
      <c r="AV23" s="86"/>
      <c r="AW23" s="32">
        <f>(1/2^'Ct table (1)'!AW25)*10^10</f>
        <v>1.2563870247737832</v>
      </c>
    </row>
    <row r="24" spans="1:49" x14ac:dyDescent="0.25">
      <c r="A24" t="s">
        <v>30</v>
      </c>
      <c r="B24" s="32">
        <f>(1/2^'Ct table (1)'!B26)*10^10</f>
        <v>145.9449973086906</v>
      </c>
      <c r="C24" s="32">
        <f>(1/2^'Ct table (1)'!C26)*10^10</f>
        <v>97.631916691241102</v>
      </c>
      <c r="D24" s="32">
        <f>(1/2^'Ct table (1)'!D26)*10^10</f>
        <v>135.23089219885472</v>
      </c>
      <c r="E24" s="32">
        <f>(1/2^'Ct table (1)'!E26)*10^10</f>
        <v>155.33950341360605</v>
      </c>
      <c r="F24" s="32">
        <f>(1/2^'Ct table (1)'!F26)*10^10</f>
        <v>133.36912854432657</v>
      </c>
      <c r="G24" s="32">
        <f>(1/2^'Ct table (1)'!G26)*10^10</f>
        <v>49.841685398895912</v>
      </c>
      <c r="H24" s="32">
        <f>(1/2^'Ct table (1)'!H26)*10^10</f>
        <v>213.67598295447661</v>
      </c>
      <c r="I24" s="32">
        <f>(1/2^'Ct table (1)'!I26)*10^10</f>
        <v>109.08288478446222</v>
      </c>
      <c r="J24" s="32">
        <f>(1/2^'Ct table (1)'!J26)*10^10</f>
        <v>59.272086900094074</v>
      </c>
      <c r="K24" s="32">
        <f>(1/2^'Ct table (1)'!K26)*10^10</f>
        <v>23.091355337556191</v>
      </c>
      <c r="L24" s="32">
        <f>(1/2^'Ct table (1)'!L26)*10^10</f>
        <v>140.97357492530321</v>
      </c>
      <c r="M24" s="32">
        <f>(1/2^'Ct table (1)'!M26)*10^10</f>
        <v>110.60562511004889</v>
      </c>
      <c r="N24" s="32">
        <f>(1/2^'Ct table (1)'!N26)*10^10</f>
        <v>44.919842023058258</v>
      </c>
      <c r="O24" s="32">
        <f>(1/2^'Ct table (1)'!O26)*10^10</f>
        <v>25.621462951223318</v>
      </c>
      <c r="P24" s="32">
        <f>(1/2^'Ct table (1)'!P26)*10^10</f>
        <v>87.990810083562806</v>
      </c>
      <c r="Q24" s="32">
        <f>(1/2^'Ct table (1)'!Q26)*10^10</f>
        <v>65.312215783896605</v>
      </c>
      <c r="R24" s="86"/>
      <c r="S24" s="32">
        <f>(1/2^'Ct table (1)'!S26)*10^10</f>
        <v>433.31757704028871</v>
      </c>
      <c r="T24" s="32">
        <f>(1/2^'Ct table (1)'!T26)*10^10</f>
        <v>101.77793031591162</v>
      </c>
      <c r="U24" s="32">
        <f>(1/2^'Ct table (1)'!U26)*10^10</f>
        <v>124.43779698436992</v>
      </c>
      <c r="V24" s="32">
        <f>(1/2^'Ct table (1)'!V26)*10^10</f>
        <v>134.29678419393775</v>
      </c>
      <c r="W24" s="32">
        <f>(1/2^'Ct table (1)'!W26)*10^10</f>
        <v>134.29678419393775</v>
      </c>
      <c r="X24" s="32">
        <f>(1/2^'Ct table (1)'!X26)*10^10</f>
        <v>72.972498654345159</v>
      </c>
      <c r="Y24" s="32">
        <f>(1/2^'Ct table (1)'!Y26)*10^10</f>
        <v>254.10499923466386</v>
      </c>
      <c r="Z24" s="32">
        <f>(1/2^'Ct table (1)'!Z26)*10^10</f>
        <v>728.75039439920647</v>
      </c>
      <c r="AA24" s="32">
        <f>(1/2^'Ct table (1)'!AA26)*10^10</f>
        <v>182.18759859980159</v>
      </c>
      <c r="AB24" s="32">
        <f>(1/2^'Ct table (1)'!AB26)*10^10</f>
        <v>18.886467065476452</v>
      </c>
      <c r="AC24" s="32">
        <f>(1/2^'Ct table (1)'!AC26)*10^10</f>
        <v>63.968109819125829</v>
      </c>
      <c r="AD24" s="32">
        <f>(1/2^'Ct table (1)'!AD26)*10^10</f>
        <v>128.82608641801235</v>
      </c>
      <c r="AE24" s="32">
        <f>(1/2^'Ct table (1)'!AE26)*10^10</f>
        <v>91.727406780788229</v>
      </c>
      <c r="AF24" s="32">
        <f>(1/2^'Ct table (1)'!AF26)*10^10</f>
        <v>168.81285388705126</v>
      </c>
      <c r="AG24" s="32">
        <f>(1/2^'Ct table (1)'!AG26)*10^10</f>
        <v>53.790554237458821</v>
      </c>
      <c r="AH24" s="32">
        <f>(1/2^'Ct table (1)'!AH26)*10^10</f>
        <v>369.46168540089917</v>
      </c>
      <c r="AI24" s="32">
        <f>(1/2^'Ct table (1)'!AI26)*10^10</f>
        <v>291.88999461738069</v>
      </c>
      <c r="AJ24" s="32">
        <f>(1/2^'Ct table (1)'!AJ26)*10^10</f>
        <v>132.44788068034794</v>
      </c>
      <c r="AK24" s="32">
        <f>(1/2^'Ct table (1)'!AK26)*10^10</f>
        <v>71.470746347700612</v>
      </c>
      <c r="AL24" s="32">
        <f>(1/2^'Ct table (1)'!AL26)*10^10</f>
        <v>138.07238070523343</v>
      </c>
      <c r="AM24" s="86"/>
      <c r="AN24" s="32">
        <f>(1/2^'Ct table (1)'!AN26)*10^10</f>
        <v>339.97408028496022</v>
      </c>
      <c r="AO24" s="32">
        <f>(1/2^'Ct table (1)'!AO26)*10^10</f>
        <v>210.7342425544706</v>
      </c>
      <c r="AP24" s="32">
        <f>(1/2^'Ct table (1)'!AP26)*10^10</f>
        <v>126.17488389648926</v>
      </c>
      <c r="AQ24" s="32">
        <f>(1/2^'Ct table (1)'!AQ26)*10^10</f>
        <v>186.01574732387226</v>
      </c>
      <c r="AR24" s="32">
        <f>(1/2^'Ct table (1)'!AR26)*10^10</f>
        <v>47.153107597316868</v>
      </c>
      <c r="AS24" s="32">
        <f>(1/2^'Ct table (1)'!AS26)*10^10</f>
        <v>129.72214271070416</v>
      </c>
      <c r="AT24" s="32">
        <f>(1/2^'Ct table (1)'!AT26)*10^10</f>
        <v>369.46168540089917</v>
      </c>
      <c r="AU24" s="32">
        <f>(1/2^'Ct table (1)'!AU26)*10^10</f>
        <v>197.98961491830866</v>
      </c>
      <c r="AV24" s="32">
        <f>(1/2^'Ct table (1)'!AV26)*10^10</f>
        <v>180.92913693115841</v>
      </c>
      <c r="AW24" s="32">
        <f>(1/2^'Ct table (1)'!AW26)*10^10</f>
        <v>250.60666062048489</v>
      </c>
    </row>
    <row r="25" spans="1:49" x14ac:dyDescent="0.25">
      <c r="A25" t="s">
        <v>31</v>
      </c>
      <c r="B25" s="32">
        <f>(1/2^'Ct table (1)'!B27)*10^10</f>
        <v>28.037405524608999</v>
      </c>
      <c r="C25" s="32">
        <f>(1/2^'Ct table (1)'!C27)*10^10</f>
        <v>9.7087189633503748</v>
      </c>
      <c r="D25" s="32">
        <f>(1/2^'Ct table (1)'!D27)*10^10</f>
        <v>20.524582190003471</v>
      </c>
      <c r="E25" s="32">
        <f>(1/2^'Ct table (1)'!E27)*10^10</f>
        <v>10.12100710092167</v>
      </c>
      <c r="F25" s="32">
        <f>(1/2^'Ct table (1)'!F27)*10^10</f>
        <v>6.7705871412545067</v>
      </c>
      <c r="G25" s="32">
        <f>(1/2^'Ct table (1)'!G27)*10^10</f>
        <v>5.5761947511645475</v>
      </c>
      <c r="H25" s="32">
        <f>(1/2^'Ct table (1)'!H27)*10^10</f>
        <v>27.460404062477892</v>
      </c>
      <c r="I25" s="32">
        <f>(1/2^'Ct table (1)'!I27)*10^10</f>
        <v>5.6149802528822912</v>
      </c>
      <c r="J25" s="32">
        <f>(1/2^'Ct table (1)'!J27)*10^10</f>
        <v>10.998851260445367</v>
      </c>
      <c r="K25" s="32">
        <f>(1/2^'Ct table (1)'!K27)*10^10</f>
        <v>5.7329629237992608</v>
      </c>
      <c r="L25" s="32">
        <f>(1/2^'Ct table (1)'!L27)*10^10</f>
        <v>13.635360598057753</v>
      </c>
      <c r="M25" s="32">
        <f>(1/2^'Ct table (1)'!M27)*10^10</f>
        <v>18.756008708043385</v>
      </c>
      <c r="N25" s="32">
        <f>(1/2^'Ct table (1)'!N27)*10^10</f>
        <v>12.634362349730681</v>
      </c>
      <c r="O25" s="32">
        <f>(1/2^'Ct table (1)'!O27)*10^10</f>
        <v>3.4088401495144374</v>
      </c>
      <c r="P25" s="32">
        <f>(1/2^'Ct table (1)'!P27)*10^10</f>
        <v>15.340578132636326</v>
      </c>
      <c r="Q25" s="32">
        <f>(1/2^'Ct table (1)'!Q27)*10^10</f>
        <v>6.2735452170748678</v>
      </c>
      <c r="R25" s="32">
        <f>(1/2^'Ct table (1)'!R27)*10^10</f>
        <v>2.6560475022262549</v>
      </c>
      <c r="S25" s="32">
        <f>(1/2^'Ct table (1)'!S27)*10^10</f>
        <v>33.111970170086977</v>
      </c>
      <c r="T25" s="32">
        <f>(1/2^'Ct table (1)'!T27)*10^10</f>
        <v>19.150112320781997</v>
      </c>
      <c r="U25" s="32">
        <f>(1/2^'Ct table (1)'!U27)*10^10</f>
        <v>19.552496888173135</v>
      </c>
      <c r="V25" s="32">
        <f>(1/2^'Ct table (1)'!V27)*10^10</f>
        <v>23.413698645715158</v>
      </c>
      <c r="W25" s="32">
        <f>(1/2^'Ct table (1)'!W27)*10^10</f>
        <v>17.379093757584801</v>
      </c>
      <c r="X25" s="32">
        <f>(1/2^'Ct table (1)'!X27)*10^10</f>
        <v>2.8664814618996255</v>
      </c>
      <c r="Y25" s="32">
        <f>(1/2^'Ct table (1)'!Y27)*10^10</f>
        <v>12.460421349723974</v>
      </c>
      <c r="Z25" s="32">
        <f>(1/2^'Ct table (1)'!Z27)*10^10</f>
        <v>43.691506580705862</v>
      </c>
      <c r="AA25" s="32">
        <f>(1/2^'Ct table (1)'!AA27)*10^10</f>
        <v>22.459921011529172</v>
      </c>
      <c r="AB25" s="32">
        <f>(1/2^'Ct table (1)'!AB27)*10^10</f>
        <v>5.2027736700708962</v>
      </c>
      <c r="AC25" s="32">
        <f>(1/2^'Ct table (1)'!AC27)*10^10</f>
        <v>8.0516304011257969</v>
      </c>
      <c r="AD25" s="32">
        <f>(1/2^'Ct table (1)'!AD27)*10^10</f>
        <v>9.3780043540217068</v>
      </c>
      <c r="AE25" s="32">
        <f>(1/2^'Ct table (1)'!AE27)*10^10</f>
        <v>9.5750561603909805</v>
      </c>
      <c r="AF25" s="32">
        <f>(1/2^'Ct table (1)'!AF27)*10^10</f>
        <v>18.117110196729882</v>
      </c>
      <c r="AG25" s="32">
        <f>(1/2^'Ct table (1)'!AG27)*10^10</f>
        <v>5.7329629237992608</v>
      </c>
      <c r="AH25" s="32">
        <f>(1/2^'Ct table (1)'!AH27)*10^10</f>
        <v>25.268724699461316</v>
      </c>
      <c r="AI25" s="32">
        <f>(1/2^'Ct table (1)'!AI27)*10^10</f>
        <v>31.98405490956285</v>
      </c>
      <c r="AJ25" s="32">
        <f>(1/2^'Ct table (1)'!AJ27)*10^10</f>
        <v>21.396174188648093</v>
      </c>
      <c r="AK25" s="32">
        <f>(1/2^'Ct table (1)'!AK27)*10^10</f>
        <v>18.243124663586283</v>
      </c>
      <c r="AL25" s="32">
        <f>(1/2^'Ct table (1)'!AL27)*10^10</f>
        <v>9.1850078151874381</v>
      </c>
      <c r="AM25" s="32">
        <f>(1/2^'Ct table (1)'!AM27)*10^10</f>
        <v>22.931851695197054</v>
      </c>
      <c r="AN25" s="32">
        <f>(1/2^'Ct table (1)'!AN27)*10^10</f>
        <v>36.740031260749753</v>
      </c>
      <c r="AO25" s="32">
        <f>(1/2^'Ct table (1)'!AO27)*10^10</f>
        <v>29.43133234468765</v>
      </c>
      <c r="AP25" s="32">
        <f>(1/2^'Ct table (1)'!AP27)*10^10</f>
        <v>20.955847291067442</v>
      </c>
      <c r="AQ25" s="32">
        <f>(1/2^'Ct table (1)'!AQ27)*10^10</f>
        <v>19.825439573328172</v>
      </c>
      <c r="AR25" s="32">
        <f>(1/2^'Ct table (1)'!AR27)*10^10</f>
        <v>5.8941384496645952</v>
      </c>
      <c r="AS25" s="32">
        <f>(1/2^'Ct table (1)'!AS27)*10^10</f>
        <v>25.799674319306856</v>
      </c>
      <c r="AT25" s="32">
        <f>(1/2^'Ct table (1)'!AT27)*10^10</f>
        <v>26.341780319308771</v>
      </c>
      <c r="AU25" s="32">
        <f>(1/2^'Ct table (1)'!AU27)*10^10</f>
        <v>33.574196048484431</v>
      </c>
      <c r="AV25" s="32">
        <f>(1/2^'Ct table (1)'!AV27)*10^10</f>
        <v>20.242014201843379</v>
      </c>
      <c r="AW25" s="32">
        <f>(1/2^'Ct table (1)'!AW27)*10^10</f>
        <v>30.469226038373289</v>
      </c>
    </row>
    <row r="26" spans="1:49" x14ac:dyDescent="0.25">
      <c r="A26" t="s">
        <v>32</v>
      </c>
      <c r="B26" s="32">
        <f>(1/2^'Ct table (1)'!B28)*10^10</f>
        <v>361.85827386231631</v>
      </c>
      <c r="C26" s="32">
        <f>(1/2^'Ct table (1)'!C28)*10^10</f>
        <v>50.88896515795571</v>
      </c>
      <c r="D26" s="32">
        <f>(1/2^'Ct table (1)'!D28)*10^10</f>
        <v>108.32939426007216</v>
      </c>
      <c r="E26" s="32">
        <f>(1/2^'Ct table (1)'!E28)*10^10</f>
        <v>40.204384792761012</v>
      </c>
      <c r="F26" s="32">
        <f>(1/2^'Ct table (1)'!F28)*10^10</f>
        <v>54.541442392231019</v>
      </c>
      <c r="G26" s="32">
        <f>(1/2^'Ct table (1)'!G28)*10^10</f>
        <v>25.444482578977897</v>
      </c>
      <c r="H26" s="32">
        <f>(1/2^'Ct table (1)'!H28)*10^10</f>
        <v>259.44428542140878</v>
      </c>
      <c r="I26" s="32">
        <f>(1/2^'Ct table (1)'!I28)*10^10</f>
        <v>53.418995738619145</v>
      </c>
      <c r="J26" s="32">
        <f>(1/2^'Ct table (1)'!J28)*10^10</f>
        <v>71.967864701512923</v>
      </c>
      <c r="K26" s="32">
        <f>(1/2^'Ct table (1)'!K28)*10^10</f>
        <v>22.61614211639484</v>
      </c>
      <c r="L26" s="32">
        <f>(1/2^'Ct table (1)'!L28)*10^10</f>
        <v>108.32939426007216</v>
      </c>
      <c r="M26" s="32">
        <f>(1/2^'Ct table (1)'!M28)*10^10</f>
        <v>111.37494807205623</v>
      </c>
      <c r="N26" s="32">
        <f>(1/2^'Ct table (1)'!N28)*10^10</f>
        <v>152.14266266035952</v>
      </c>
      <c r="O26" s="32">
        <f>(1/2^'Ct table (1)'!O28)*10^10</f>
        <v>25.268724699461316</v>
      </c>
      <c r="P26" s="32">
        <f>(1/2^'Ct table (1)'!P28)*10^10</f>
        <v>165.33873559055417</v>
      </c>
      <c r="Q26" s="32">
        <f>(1/2^'Ct table (1)'!Q28)*10^10</f>
        <v>29.228035282222574</v>
      </c>
      <c r="R26" s="32">
        <f>(1/2^'Ct table (1)'!R28)*10^10</f>
        <v>17.02143717984487</v>
      </c>
      <c r="S26" s="32">
        <f>(1/2^'Ct table (1)'!S28)*10^10</f>
        <v>85.584696754592386</v>
      </c>
      <c r="T26" s="32">
        <f>(1/2^'Ct table (1)'!T28)*10^10</f>
        <v>160.81753917104407</v>
      </c>
      <c r="U26" s="32">
        <f>(1/2^'Ct table (1)'!U28)*10^10</f>
        <v>144.93688157383883</v>
      </c>
      <c r="V26" s="32">
        <f>(1/2^'Ct table (1)'!V28)*10^10</f>
        <v>109.84161624991161</v>
      </c>
      <c r="W26" s="32">
        <f>(1/2^'Ct table (1)'!W28)*10^10</f>
        <v>79.853345642707751</v>
      </c>
      <c r="X26" s="32">
        <f>(1/2^'Ct table (1)'!X28)*10^10</f>
        <v>31.325832577560657</v>
      </c>
      <c r="Y26" s="32">
        <f>(1/2^'Ct table (1)'!Y28)*10^10</f>
        <v>76.071331330179888</v>
      </c>
      <c r="Z26" s="32">
        <f>(1/2^'Ct table (1)'!Z28)*10^10</f>
        <v>108.32939426007216</v>
      </c>
      <c r="AA26" s="32">
        <f>(1/2^'Ct table (1)'!AA28)*10^10</f>
        <v>200.7534469463962</v>
      </c>
      <c r="AB26" s="32">
        <f>(1/2^'Ct table (1)'!AB28)*10^10</f>
        <v>39.104993776346348</v>
      </c>
      <c r="AC26" s="32">
        <f>(1/2^'Ct table (1)'!AC28)*10^10</f>
        <v>52.319648703113138</v>
      </c>
      <c r="AD26" s="32">
        <f>(1/2^'Ct table (1)'!AD28)*10^10</f>
        <v>62.218898492184849</v>
      </c>
      <c r="AE26" s="32">
        <f>(1/2^'Ct table (1)'!AE28)*10^10</f>
        <v>60.517519440966531</v>
      </c>
      <c r="AF26" s="32">
        <f>(1/2^'Ct table (1)'!AF28)*10^10</f>
        <v>164.19665752002751</v>
      </c>
      <c r="AG26" s="32">
        <f>(1/2^'Ct table (1)'!AG28)*10^10</f>
        <v>64.86107135535218</v>
      </c>
      <c r="AH26" s="32">
        <f>(1/2^'Ct table (1)'!AH28)*10^10</f>
        <v>84.406426943525474</v>
      </c>
      <c r="AI26" s="32">
        <f>(1/2^'Ct table (1)'!AI28)*10^10</f>
        <v>90.464568465579049</v>
      </c>
      <c r="AJ26" s="32">
        <f>(1/2^'Ct table (1)'!AJ28)*10^10</f>
        <v>173.55882919854727</v>
      </c>
      <c r="AK26" s="32">
        <f>(1/2^'Ct table (1)'!AK28)*10^10</f>
        <v>132.44788068034794</v>
      </c>
      <c r="AL26" s="32">
        <f>(1/2^'Ct table (1)'!AL28)*10^10</f>
        <v>94.306215194633566</v>
      </c>
      <c r="AM26" s="32">
        <f>(1/2^'Ct table (1)'!AM28)*10^10</f>
        <v>98.994807459154174</v>
      </c>
      <c r="AN26" s="32">
        <f>(1/2^'Ct table (1)'!AN28)*10^10</f>
        <v>245.4492501221813</v>
      </c>
      <c r="AO26" s="32">
        <f>(1/2^'Ct table (1)'!AO28)*10^10</f>
        <v>106.10000756361141</v>
      </c>
      <c r="AP26" s="32">
        <f>(1/2^'Ct table (1)'!AP28)*10^10</f>
        <v>74.505805969238281</v>
      </c>
      <c r="AQ26" s="32">
        <f>(1/2^'Ct table (1)'!AQ28)*10^10</f>
        <v>79.853345642707751</v>
      </c>
      <c r="AR26" s="32">
        <f>(1/2^'Ct table (1)'!AR28)*10^10</f>
        <v>80.40876958552218</v>
      </c>
      <c r="AS26" s="32">
        <f>(1/2^'Ct table (1)'!AS28)*10^10</f>
        <v>219.68323249982282</v>
      </c>
      <c r="AT26" s="32">
        <f>(1/2^'Ct table (1)'!AT28)*10^10</f>
        <v>196.62200074984074</v>
      </c>
      <c r="AU26" s="32">
        <f>(1/2^'Ct table (1)'!AU28)*10^10</f>
        <v>124.43779698436992</v>
      </c>
      <c r="AV26" s="32">
        <f>(1/2^'Ct table (1)'!AV28)*10^10</f>
        <v>72.468440786919544</v>
      </c>
      <c r="AW26" s="32">
        <f>(1/2^'Ct table (1)'!AW28)*10^10</f>
        <v>103.19869727722744</v>
      </c>
    </row>
    <row r="27" spans="1:49" x14ac:dyDescent="0.25">
      <c r="A27" t="s">
        <v>33</v>
      </c>
      <c r="B27" s="32">
        <f>(1/2^'Ct table (1)'!B29)*10^10</f>
        <v>1.6236953278426103</v>
      </c>
      <c r="C27" s="32">
        <f>(1/2^'Ct table (1)'!C29)*10^10</f>
        <v>0.56224894298057038</v>
      </c>
      <c r="D27" s="32">
        <f>(1/2^'Ct table (1)'!D29)*10^10</f>
        <v>1.8911724825302065</v>
      </c>
      <c r="E27" s="32">
        <f>(1/2^'Ct table (1)'!E29)*10^10</f>
        <v>0.78419315213435981</v>
      </c>
      <c r="F27" s="32">
        <f>(1/2^'Ct table (1)'!F29)*10^10</f>
        <v>0.61101552775541146</v>
      </c>
      <c r="G27" s="32">
        <f>(1/2^'Ct table (1)'!G29)*10^10</f>
        <v>0.29715363800851502</v>
      </c>
      <c r="H27" s="32">
        <f>(1/2^'Ct table (1)'!H29)*10^10</f>
        <v>2.2180331825370367</v>
      </c>
      <c r="I27" s="32">
        <f>(1/2^'Ct table (1)'!I29)*10^10</f>
        <v>1.3559283531136521</v>
      </c>
      <c r="J27" s="32">
        <f>(1/2^'Ct table (1)'!J29)*10^10</f>
        <v>1.0861933598490534</v>
      </c>
      <c r="K27" s="32">
        <f>(1/2^'Ct table (1)'!K29)*10^10</f>
        <v>0.42023870498014748</v>
      </c>
      <c r="L27" s="32">
        <f>(1/2^'Ct table (1)'!L29)*10^10</f>
        <v>1.3844192901192238</v>
      </c>
      <c r="M27" s="32">
        <f>(1/2^'Ct table (1)'!M29)*10^10</f>
        <v>2.1874968642695092</v>
      </c>
      <c r="N27" s="32">
        <f>(1/2^'Ct table (1)'!N29)*10^10</f>
        <v>1.2739255340545705</v>
      </c>
      <c r="O27" s="86"/>
      <c r="P27" s="32">
        <f>(1/2^'Ct table (1)'!P29)*10^10</f>
        <v>0.81749451098614534</v>
      </c>
      <c r="Q27" s="32">
        <f>(1/2^'Ct table (1)'!Q29)*10^10</f>
        <v>0.48946613402438505</v>
      </c>
      <c r="R27" s="86"/>
      <c r="S27" s="32">
        <f>(1/2^'Ct table (1)'!S29)*10^10</f>
        <v>0.5282456726517778</v>
      </c>
      <c r="T27" s="86"/>
      <c r="U27" s="32">
        <f>(1/2^'Ct table (1)'!U29)*10^10</f>
        <v>0.3608024271493166</v>
      </c>
      <c r="V27" s="32">
        <f>(1/2^'Ct table (1)'!V29)*10^10</f>
        <v>0.52459681325756891</v>
      </c>
      <c r="W27" s="32">
        <f>(1/2^'Ct table (1)'!W29)*10^10</f>
        <v>2.3445010885054263</v>
      </c>
      <c r="X27" s="32">
        <f>(1/2^'Ct table (1)'!X29)*10^10</f>
        <v>0.64139319343760937</v>
      </c>
      <c r="Y27" s="32">
        <f>(1/2^'Ct table (1)'!Y29)*10^10</f>
        <v>1.9175722665795436</v>
      </c>
      <c r="Z27" s="32">
        <f>(1/2^'Ct table (1)'!Z29)*10^10</f>
        <v>0.29306263606317767</v>
      </c>
      <c r="AA27" s="32">
        <f>(1/2^'Ct table (1)'!AA29)*10^10</f>
        <v>0.72160485429863197</v>
      </c>
      <c r="AB27" s="86"/>
      <c r="AC27" s="32">
        <f>(1/2^'Ct table (1)'!AC29)*10^10</f>
        <v>0.71167030703047451</v>
      </c>
      <c r="AD27" s="32">
        <f>(1/2^'Ct table (1)'!AD29)*10^10</f>
        <v>0.29306263606317767</v>
      </c>
      <c r="AE27" s="32">
        <f>(1/2^'Ct table (1)'!AE29)*10^10</f>
        <v>0.46628403802729523</v>
      </c>
      <c r="AF27" s="32">
        <f>(1/2^'Ct table (1)'!AF29)*10^10</f>
        <v>1.3844192901192238</v>
      </c>
      <c r="AG27" s="32">
        <f>(1/2^'Ct table (1)'!AG29)*10^10</f>
        <v>0.85221003737860923</v>
      </c>
      <c r="AH27" s="32">
        <f>(1/2^'Ct table (1)'!AH29)*10^10</f>
        <v>1.504496706926137</v>
      </c>
      <c r="AI27" s="32">
        <f>(1/2^'Ct table (1)'!AI29)*10^10</f>
        <v>0.4598645678857427</v>
      </c>
      <c r="AJ27" s="32">
        <f>(1/2^'Ct table (1)'!AJ29)*10^10</f>
        <v>1.1886145520340601</v>
      </c>
      <c r="AK27" s="32">
        <f>(1/2^'Ct table (1)'!AK29)*10^10</f>
        <v>0.35583515351523787</v>
      </c>
      <c r="AL27" s="32">
        <f>(1/2^'Ct table (1)'!AL29)*10^10</f>
        <v>0.76274934915031911</v>
      </c>
      <c r="AM27" s="32">
        <f>(1/2^'Ct table (1)'!AM29)*10^10</f>
        <v>1.1481259768984271</v>
      </c>
      <c r="AN27" s="32">
        <f>(1/2^'Ct table (1)'!AN29)*10^10</f>
        <v>2.0129076002814492</v>
      </c>
      <c r="AO27" s="32">
        <f>(1/2^'Ct table (1)'!AO29)*10^10</f>
        <v>1.1886145520340601</v>
      </c>
      <c r="AP27" s="32">
        <f>(1/2^'Ct table (1)'!AP29)*10^10</f>
        <v>0.73167808267859968</v>
      </c>
      <c r="AQ27" s="32">
        <f>(1/2^'Ct table (1)'!AQ29)*10^10</f>
        <v>0.42906881347621839</v>
      </c>
      <c r="AR27" s="32">
        <f>(1/2^'Ct table (1)'!AR29)*10^10</f>
        <v>1.1481259768984271</v>
      </c>
      <c r="AS27" s="32">
        <f>(1/2^'Ct table (1)'!AS29)*10^10</f>
        <v>2.3283064365386963</v>
      </c>
      <c r="AT27" s="32">
        <f>(1/2^'Ct table (1)'!AT29)*10^10</f>
        <v>3.9157290721950879</v>
      </c>
      <c r="AU27" s="32">
        <f>(1/2^'Ct table (1)'!AU29)*10^10</f>
        <v>2.4610619073765809</v>
      </c>
      <c r="AV27" s="32">
        <f>(1/2^'Ct table (1)'!AV29)*10^10</f>
        <v>0.48608514447019635</v>
      </c>
      <c r="AW27" s="32">
        <f>(1/2^'Ct table (1)'!AW29)*10^10</f>
        <v>2.2027121082078618</v>
      </c>
    </row>
    <row r="28" spans="1:49" x14ac:dyDescent="0.25">
      <c r="A28" t="s">
        <v>34</v>
      </c>
      <c r="B28" s="32">
        <f>(1/2^'Ct table (1)'!B30)*10^10</f>
        <v>12.810731475611634</v>
      </c>
      <c r="C28" s="32">
        <f>(1/2^'Ct table (1)'!C30)*10^10</f>
        <v>4.8543594816751794</v>
      </c>
      <c r="D28" s="32">
        <f>(1/2^'Ct table (1)'!D30)*10^10</f>
        <v>8.7499874570780687</v>
      </c>
      <c r="E28" s="32">
        <f>(1/2^'Ct table (1)'!E30)*10^10</f>
        <v>3.8086532547966669</v>
      </c>
      <c r="F28" s="32">
        <f>(1/2^'Ct table (1)'!F30)*10^10</f>
        <v>7.564689930120827</v>
      </c>
      <c r="G28" s="32">
        <f>(1/2^'Ct table (1)'!G30)*10^10</f>
        <v>3.1805603223722305</v>
      </c>
      <c r="H28" s="32">
        <f>(1/2^'Ct table (1)'!H30)*10^10</f>
        <v>14.018702762304521</v>
      </c>
      <c r="I28" s="32">
        <f>(1/2^'Ct table (1)'!I30)*10^10</f>
        <v>7.6702890663181762</v>
      </c>
      <c r="J28" s="32">
        <f>(1/2^'Ct table (1)'!J30)*10^10</f>
        <v>7.7773623115231167</v>
      </c>
      <c r="K28" s="32">
        <f>(1/2^'Ct table (1)'!K30)*10^10</f>
        <v>1.5902801611861181</v>
      </c>
      <c r="L28" s="32">
        <f>(1/2^'Ct table (1)'!L30)*10^10</f>
        <v>17.621696865662869</v>
      </c>
      <c r="M28" s="32">
        <f>(1/2^'Ct table (1)'!M30)*10^10</f>
        <v>11.465925847598504</v>
      </c>
      <c r="N28" s="32">
        <f>(1/2^'Ct table (1)'!N30)*10^10</f>
        <v>8.9959830876890976</v>
      </c>
      <c r="O28" s="32">
        <f>(1/2^'Ct table (1)'!O30)*10^10</f>
        <v>2.906496051935513</v>
      </c>
      <c r="P28" s="32">
        <f>(1/2^'Ct table (1)'!P30)*10^10</f>
        <v>17.02143717984487</v>
      </c>
      <c r="Q28" s="32">
        <f>(1/2^'Ct table (1)'!Q30)*10^10</f>
        <v>1.839458271542971</v>
      </c>
      <c r="R28" s="32">
        <f>(1/2^'Ct table (1)'!R30)*10^10</f>
        <v>1.9851953065208134</v>
      </c>
      <c r="S28" s="32">
        <f>(1/2^'Ct table (1)'!S30)*10^10</f>
        <v>4.8208279714052518</v>
      </c>
      <c r="T28" s="32">
        <f>(1/2^'Ct table (1)'!T30)*10^10</f>
        <v>11.870270849384973</v>
      </c>
      <c r="U28" s="32">
        <f>(1/2^'Ct table (1)'!U30)*10^10</f>
        <v>13.079912175778283</v>
      </c>
      <c r="V28" s="32">
        <f>(1/2^'Ct table (1)'!V30)*10^10</f>
        <v>15.024873599822227</v>
      </c>
      <c r="W28" s="32">
        <f>(1/2^'Ct table (1)'!W30)*10^10</f>
        <v>11.788276899329215</v>
      </c>
      <c r="X28" s="32">
        <f>(1/2^'Ct table (1)'!X30)*10^10</f>
        <v>4.4360663650740815</v>
      </c>
      <c r="Y28" s="32">
        <f>(1/2^'Ct table (1)'!Y30)*10^10</f>
        <v>13.079912175778283</v>
      </c>
      <c r="Z28" s="32">
        <f>(1/2^'Ct table (1)'!Z30)*10^10</f>
        <v>12.288875046865043</v>
      </c>
      <c r="AA28" s="32">
        <f>(1/2^'Ct table (1)'!AA30)*10^10</f>
        <v>21.396174188648093</v>
      </c>
      <c r="AB28" s="32">
        <f>(1/2^'Ct table (1)'!AB30)*10^10</f>
        <v>5.1668354872048061</v>
      </c>
      <c r="AC28" s="32">
        <f>(1/2^'Ct table (1)'!AC30)*10^10</f>
        <v>9.7762484440865869</v>
      </c>
      <c r="AD28" s="32">
        <f>(1/2^'Ct table (1)'!AD30)*10^10</f>
        <v>10.922876645176503</v>
      </c>
      <c r="AE28" s="32">
        <f>(1/2^'Ct table (1)'!AE30)*10^10</f>
        <v>8.6895468787924148</v>
      </c>
      <c r="AF28" s="32">
        <f>(1/2^'Ct table (1)'!AF30)*10^10</f>
        <v>11.308071058197397</v>
      </c>
      <c r="AG28" s="32">
        <f>(1/2^'Ct table (1)'!AG30)*10^10</f>
        <v>6.1871754661971323</v>
      </c>
      <c r="AH28" s="32">
        <f>(1/2^'Ct table (1)'!AH30)*10^10</f>
        <v>12.989562622740911</v>
      </c>
      <c r="AI28" s="32">
        <f>(1/2^'Ct table (1)'!AI30)*10^10</f>
        <v>22.150708641907585</v>
      </c>
      <c r="AJ28" s="32">
        <f>(1/2^'Ct table (1)'!AJ30)*10^10</f>
        <v>22.773449824975234</v>
      </c>
      <c r="AK28" s="32">
        <f>(1/2^'Ct table (1)'!AK30)*10^10</f>
        <v>16.555985085043517</v>
      </c>
      <c r="AL28" s="32">
        <f>(1/2^'Ct table (1)'!AL30)*10^10</f>
        <v>10.051096198190251</v>
      </c>
      <c r="AM28" s="32">
        <f>(1/2^'Ct table (1)'!AM30)*10^10</f>
        <v>17.991966175378227</v>
      </c>
      <c r="AN28" s="32">
        <f>(1/2^'Ct table (1)'!AN30)*10^10</f>
        <v>32.430535677676147</v>
      </c>
      <c r="AO28" s="32">
        <f>(1/2^'Ct table (1)'!AO30)*10^10</f>
        <v>37.512017416086834</v>
      </c>
      <c r="AP28" s="32">
        <f>(1/2^'Ct table (1)'!AP30)*10^10</f>
        <v>25.094180868299475</v>
      </c>
      <c r="AQ28" s="32">
        <f>(1/2^'Ct table (1)'!AQ30)*10^10</f>
        <v>26.895277118729357</v>
      </c>
      <c r="AR28" s="32">
        <f>(1/2^'Ct table (1)'!AR30)*10^10</f>
        <v>5.3120950044525204</v>
      </c>
      <c r="AS28" s="32">
        <f>(1/2^'Ct table (1)'!AS30)*10^10</f>
        <v>11.545677668778113</v>
      </c>
      <c r="AT28" s="32">
        <f>(1/2^'Ct table (1)'!AT30)*10^10</f>
        <v>18.370015630374841</v>
      </c>
      <c r="AU28" s="32">
        <f>(1/2^'Ct table (1)'!AU30)*10^10</f>
        <v>38.035665665089873</v>
      </c>
      <c r="AV28" s="32">
        <f>(1/2^'Ct table (1)'!AV30)*10^10</f>
        <v>12.722241289488924</v>
      </c>
      <c r="AW28" s="32">
        <f>(1/2^'Ct table (1)'!AW30)*10^10</f>
        <v>25.444482578977897</v>
      </c>
    </row>
    <row r="29" spans="1:49" x14ac:dyDescent="0.25">
      <c r="A29" t="s">
        <v>35</v>
      </c>
      <c r="B29" s="32">
        <f>(1/2^'Ct table (1)'!B31)*10^10</f>
        <v>47.811340449858612</v>
      </c>
      <c r="C29" s="32">
        <f>(1/2^'Ct table (1)'!C31)*10^10</f>
        <v>5.3862490873098832</v>
      </c>
      <c r="D29" s="32">
        <f>(1/2^'Ct table (1)'!D31)*10^10</f>
        <v>14.715666172343797</v>
      </c>
      <c r="E29" s="32">
        <f>(1/2^'Ct table (1)'!E31)*10^10</f>
        <v>5.2027736700708962</v>
      </c>
      <c r="F29" s="32">
        <f>(1/2^'Ct table (1)'!F31)*10^10</f>
        <v>10.5508033679407</v>
      </c>
      <c r="G29" s="32">
        <f>(1/2^'Ct table (1)'!G31)*10^10</f>
        <v>3.7823449650604068</v>
      </c>
      <c r="H29" s="32">
        <f>(1/2^'Ct table (1)'!H31)*10^10</f>
        <v>35.243393731325796</v>
      </c>
      <c r="I29" s="32">
        <f>(1/2^'Ct table (1)'!I31)*10^10</f>
        <v>8.3355705340204072</v>
      </c>
      <c r="J29" s="32">
        <f>(1/2^'Ct table (1)'!J31)*10^10</f>
        <v>9.4432335327382102</v>
      </c>
      <c r="K29" s="86"/>
      <c r="L29" s="32">
        <f>(1/2^'Ct table (1)'!L31)*10^10</f>
        <v>18.243124663586283</v>
      </c>
      <c r="M29" s="32">
        <f>(1/2^'Ct table (1)'!M31)*10^10</f>
        <v>18.243124663586283</v>
      </c>
      <c r="N29" s="32">
        <f>(1/2^'Ct table (1)'!N31)*10^10</f>
        <v>22.931851695197054</v>
      </c>
      <c r="O29" s="32">
        <f>(1/2^'Ct table (1)'!O31)*10^10</f>
        <v>4.1104061356310471</v>
      </c>
      <c r="P29" s="32">
        <f>(1/2^'Ct table (1)'!P31)*10^10</f>
        <v>22.931851695197054</v>
      </c>
      <c r="Q29" s="32">
        <f>(1/2^'Ct table (1)'!Q31)*10^10</f>
        <v>5.2389618227668588</v>
      </c>
      <c r="R29" s="32">
        <f>(1/2^'Ct table (1)'!R31)*10^10</f>
        <v>2.4440621110216463</v>
      </c>
      <c r="S29" s="32">
        <f>(1/2^'Ct table (1)'!S31)*10^10</f>
        <v>12.989562622740911</v>
      </c>
      <c r="T29" s="32">
        <f>(1/2^'Ct table (1)'!T31)*10^10</f>
        <v>25.094180868299475</v>
      </c>
      <c r="U29" s="32">
        <f>(1/2^'Ct table (1)'!U31)*10^10</f>
        <v>21.997702520890698</v>
      </c>
      <c r="V29" s="32">
        <f>(1/2^'Ct table (1)'!V31)*10^10</f>
        <v>22.773449824975234</v>
      </c>
      <c r="W29" s="32">
        <f>(1/2^'Ct table (1)'!W31)*10^10</f>
        <v>15.662916288780355</v>
      </c>
      <c r="X29" s="32">
        <f>(1/2^'Ct table (1)'!X31)*10^10</f>
        <v>5.8534246614287886</v>
      </c>
      <c r="Y29" s="32">
        <f>(1/2^'Ct table (1)'!Y31)*10^10</f>
        <v>11.870270849384973</v>
      </c>
      <c r="Z29" s="32">
        <f>(1/2^'Ct table (1)'!Z31)*10^10</f>
        <v>18.497789193634578</v>
      </c>
      <c r="AA29" s="32">
        <f>(1/2^'Ct table (1)'!AA31)*10^10</f>
        <v>29.842178433746909</v>
      </c>
      <c r="AB29" s="32">
        <f>(1/2^'Ct table (1)'!AB31)*10^10</f>
        <v>4.2259653812142153</v>
      </c>
      <c r="AC29" s="32">
        <f>(1/2^'Ct table (1)'!AC31)*10^10</f>
        <v>7.4090108625117717</v>
      </c>
      <c r="AD29" s="32">
        <f>(1/2^'Ct table (1)'!AD31)*10^10</f>
        <v>10.333670974409632</v>
      </c>
      <c r="AE29" s="32">
        <f>(1/2^'Ct table (1)'!AE31)*10^10</f>
        <v>8.6295237940770857</v>
      </c>
      <c r="AF29" s="32">
        <f>(1/2^'Ct table (1)'!AF31)*10^10</f>
        <v>23.740541698769906</v>
      </c>
      <c r="AG29" s="32">
        <f>(1/2^'Ct table (1)'!AG31)*10^10</f>
        <v>9.9127197866641055</v>
      </c>
      <c r="AH29" s="32">
        <f>(1/2^'Ct table (1)'!AH31)*10^10</f>
        <v>13.541174282508994</v>
      </c>
      <c r="AI29" s="32">
        <f>(1/2^'Ct table (1)'!AI31)*10^10</f>
        <v>29.43133234468765</v>
      </c>
      <c r="AJ29" s="32">
        <f>(1/2^'Ct table (1)'!AJ31)*10^10</f>
        <v>23.091355337556191</v>
      </c>
      <c r="AK29" s="32">
        <f>(1/2^'Ct table (1)'!AK31)*10^10</f>
        <v>25.444482578977897</v>
      </c>
      <c r="AL29" s="32">
        <f>(1/2^'Ct table (1)'!AL31)*10^10</f>
        <v>19.417437926700718</v>
      </c>
      <c r="AM29" s="32">
        <f>(1/2^'Ct table (1)'!AM31)*10^10</f>
        <v>18.62645149230957</v>
      </c>
      <c r="AN29" s="32">
        <f>(1/2^'Ct table (1)'!AN31)*10^10</f>
        <v>42.792348377296115</v>
      </c>
      <c r="AO29" s="32">
        <f>(1/2^'Ct table (1)'!AO31)*10^10</f>
        <v>19.150112320781997</v>
      </c>
      <c r="AP29" s="32">
        <f>(1/2^'Ct table (1)'!AP31)*10^10</f>
        <v>13.730202031238923</v>
      </c>
      <c r="AQ29" s="32">
        <f>(1/2^'Ct table (1)'!AQ31)*10^10</f>
        <v>17.139830638186535</v>
      </c>
      <c r="AR29" s="32">
        <f>(1/2^'Ct table (1)'!AR31)*10^10</f>
        <v>17.259047588154143</v>
      </c>
      <c r="AS29" s="32">
        <f>(1/2^'Ct table (1)'!AS31)*10^10</f>
        <v>32.883249085048448</v>
      </c>
      <c r="AT29" s="32">
        <f>(1/2^'Ct table (1)'!AT31)*10^10</f>
        <v>38.035665665089873</v>
      </c>
      <c r="AU29" s="32">
        <f>(1/2^'Ct table (1)'!AU31)*10^10</f>
        <v>23.740541698769906</v>
      </c>
      <c r="AV29" s="32">
        <f>(1/2^'Ct table (1)'!AV31)*10^10</f>
        <v>15.024873599822227</v>
      </c>
      <c r="AW29" s="32">
        <f>(1/2^'Ct table (1)'!AW31)*10^10</f>
        <v>19.283311885621007</v>
      </c>
    </row>
    <row r="30" spans="1:49" x14ac:dyDescent="0.25">
      <c r="A30" t="s">
        <v>36</v>
      </c>
      <c r="B30" s="32">
        <f>(1/2^'Ct table (1)'!B32)*10^10</f>
        <v>14.921089216873479</v>
      </c>
      <c r="C30" s="32">
        <f>(1/2^'Ct table (1)'!C32)*10^10</f>
        <v>4.1104061356310471</v>
      </c>
      <c r="D30" s="32">
        <f>(1/2^'Ct table (1)'!D32)*10^10</f>
        <v>9.3132257461547852</v>
      </c>
      <c r="E30" s="32">
        <f>(1/2^'Ct table (1)'!E32)*10^10</f>
        <v>3.480467127251762</v>
      </c>
      <c r="F30" s="32">
        <f>(1/2^'Ct table (1)'!F32)*10^10</f>
        <v>3.4325505078097418</v>
      </c>
      <c r="G30" s="32">
        <f>(1/2^'Ct table (1)'!G32)*10^10</f>
        <v>2.9267123307143992</v>
      </c>
      <c r="H30" s="32">
        <f>(1/2^'Ct table (1)'!H32)*10^10</f>
        <v>7.7773623115231167</v>
      </c>
      <c r="I30" s="32">
        <f>(1/2^'Ct table (1)'!I32)*10^10</f>
        <v>3.0299226181626588</v>
      </c>
      <c r="J30" s="32">
        <f>(1/2^'Ct table (1)'!J32)*10^10</f>
        <v>5.275401683970359</v>
      </c>
      <c r="K30" s="32">
        <f>(1/2^'Ct table (1)'!K32)*10^10</f>
        <v>2.1129826906071041</v>
      </c>
      <c r="L30" s="32">
        <f>(1/2^'Ct table (1)'!L32)*10^10</f>
        <v>7.3578330861719108</v>
      </c>
      <c r="M30" s="32">
        <f>(1/2^'Ct table (1)'!M32)*10^10</f>
        <v>6.0179868277045703</v>
      </c>
      <c r="N30" s="32">
        <f>(1/2^'Ct table (1)'!N32)*10^10</f>
        <v>4.9563598933320607</v>
      </c>
      <c r="O30" s="32">
        <f>(1/2^'Ct table (1)'!O32)*10^10</f>
        <v>1.504496706926137</v>
      </c>
      <c r="P30" s="32">
        <f>(1/2^'Ct table (1)'!P32)*10^10</f>
        <v>6.585445079827192</v>
      </c>
      <c r="Q30" s="32">
        <f>(1/2^'Ct table (1)'!Q32)*10^10</f>
        <v>3.7302723042183694</v>
      </c>
      <c r="R30" s="32">
        <f>(1/2^'Ct table (1)'!R32)*10^10</f>
        <v>1.2917088718012013</v>
      </c>
      <c r="S30" s="32">
        <f>(1/2^'Ct table (1)'!S32)*10^10</f>
        <v>6.317181174865329</v>
      </c>
      <c r="T30" s="32">
        <f>(1/2^'Ct table (1)'!T32)*10^10</f>
        <v>6.3611206447444735</v>
      </c>
      <c r="U30" s="32">
        <f>(1/2^'Ct table (1)'!U32)*10^10</f>
        <v>5.6540355290987083</v>
      </c>
      <c r="V30" s="32">
        <f>(1/2^'Ct table (1)'!V32)*10^10</f>
        <v>7.6702890663181762</v>
      </c>
      <c r="W30" s="32">
        <f>(1/2^'Ct table (1)'!W32)*10^10</f>
        <v>4.9908341026692336</v>
      </c>
      <c r="X30" s="32">
        <f>(1/2^'Ct table (1)'!X32)*10^10</f>
        <v>1.6693436168318503</v>
      </c>
      <c r="Y30" s="32">
        <f>(1/2^'Ct table (1)'!Y32)*10^10</f>
        <v>5.0957021362182662</v>
      </c>
      <c r="Z30" s="32">
        <f>(1/2^'Ct table (1)'!Z32)*10^10</f>
        <v>6.4499185798267131</v>
      </c>
      <c r="AA30" s="32">
        <f>(1/2^'Ct table (1)'!AA32)*10^10</f>
        <v>10.624190008905021</v>
      </c>
      <c r="AB30" s="32">
        <f>(1/2^'Ct table (1)'!AB32)*10^10</f>
        <v>1.2651258876152063</v>
      </c>
      <c r="AC30" s="32">
        <f>(1/2^'Ct table (1)'!AC32)*10^10</f>
        <v>4.6566128730773926</v>
      </c>
      <c r="AD30" s="32">
        <f>(1/2^'Ct table (1)'!AD32)*10^10</f>
        <v>5.5761947511645475</v>
      </c>
      <c r="AE30" s="32">
        <f>(1/2^'Ct table (1)'!AE32)*10^10</f>
        <v>3.2473906556852272</v>
      </c>
      <c r="AF30" s="32">
        <f>(1/2^'Ct table (1)'!AF32)*10^10</f>
        <v>10.922876645176503</v>
      </c>
      <c r="AG30" s="32">
        <f>(1/2^'Ct table (1)'!AG32)*10^10</f>
        <v>4.0538169597095104</v>
      </c>
      <c r="AH30" s="32">
        <f>(1/2^'Ct table (1)'!AH32)*10^10</f>
        <v>10.333670974409632</v>
      </c>
      <c r="AI30" s="32">
        <f>(1/2^'Ct table (1)'!AI32)*10^10</f>
        <v>5.7329629237992608</v>
      </c>
      <c r="AJ30" s="32">
        <f>(1/2^'Ct table (1)'!AJ32)*10^10</f>
        <v>7.4605446084367264</v>
      </c>
      <c r="AK30" s="32">
        <f>(1/2^'Ct table (1)'!AK32)*10^10</f>
        <v>4.9563598933320607</v>
      </c>
      <c r="AL30" s="32">
        <f>(1/2^'Ct table (1)'!AL32)*10^10</f>
        <v>8.6295237940770857</v>
      </c>
      <c r="AM30" s="32">
        <f>(1/2^'Ct table (1)'!AM32)*10^10</f>
        <v>9.1850078151874381</v>
      </c>
      <c r="AN30" s="32">
        <f>(1/2^'Ct table (1)'!AN32)*10^10</f>
        <v>13.262500945451444</v>
      </c>
      <c r="AO30" s="32">
        <f>(1/2^'Ct table (1)'!AO32)*10^10</f>
        <v>11.386724912487598</v>
      </c>
      <c r="AP30" s="32">
        <f>(1/2^'Ct table (1)'!AP32)*10^10</f>
        <v>10.405547340141812</v>
      </c>
      <c r="AQ30" s="32">
        <f>(1/2^'Ct table (1)'!AQ32)*10^10</f>
        <v>9.1215623317931573</v>
      </c>
      <c r="AR30" s="32">
        <f>(1/2^'Ct table (1)'!AR32)*10^10</f>
        <v>4.9221238147531707</v>
      </c>
      <c r="AS30" s="32">
        <f>(1/2^'Ct table (1)'!AS32)*10^10</f>
        <v>8.7499874570780687</v>
      </c>
      <c r="AT30" s="32">
        <f>(1/2^'Ct table (1)'!AT32)*10^10</f>
        <v>10.922876645176503</v>
      </c>
      <c r="AU30" s="32">
        <f>(1/2^'Ct table (1)'!AU32)*10^10</f>
        <v>19.150112320781997</v>
      </c>
      <c r="AV30" s="32">
        <f>(1/2^'Ct table (1)'!AV32)*10^10</f>
        <v>5.7728388343890469</v>
      </c>
      <c r="AW30" s="32">
        <f>(1/2^'Ct table (1)'!AW32)*10^10</f>
        <v>15.024873599822227</v>
      </c>
    </row>
    <row r="31" spans="1:49" x14ac:dyDescent="0.25">
      <c r="A31" t="s">
        <v>37</v>
      </c>
      <c r="B31" s="32">
        <f>(1/2^'Ct table (1)'!B33)*10^10</f>
        <v>1.0491936265151398</v>
      </c>
      <c r="C31" s="86"/>
      <c r="D31" s="32">
        <f>(1/2^'Ct table (1)'!D33)*10^10</f>
        <v>2.2334608233656392</v>
      </c>
      <c r="E31" s="32">
        <f>(1/2^'Ct table (1)'!E33)*10^10</f>
        <v>0.97893226804877187</v>
      </c>
      <c r="F31" s="32">
        <f>(1/2^'Ct table (1)'!F33)*10^10</f>
        <v>0.76805469042906482</v>
      </c>
      <c r="G31" s="32">
        <f>(1/2^'Ct table (1)'!G33)*10^10</f>
        <v>0.76274934915031911</v>
      </c>
      <c r="H31" s="32">
        <f>(1/2^'Ct table (1)'!H33)*10^10</f>
        <v>4.082013486493536</v>
      </c>
      <c r="I31" s="32">
        <f>(1/2^'Ct table (1)'!I33)*10^10</f>
        <v>1.6013414344514565</v>
      </c>
      <c r="J31" s="32">
        <f>(1/2^'Ct table (1)'!J33)*10^10</f>
        <v>1.6926467853136264</v>
      </c>
      <c r="K31" s="32">
        <f>(1/2^'Ct table (1)'!K33)*10^10</f>
        <v>1.1244978859611428</v>
      </c>
      <c r="L31" s="32">
        <f>(1/2^'Ct table (1)'!L33)*10^10</f>
        <v>2.8466812281218981</v>
      </c>
      <c r="M31" s="32">
        <f>(1/2^'Ct table (1)'!M33)*10^10</f>
        <v>2.5478510681091371</v>
      </c>
      <c r="N31" s="32">
        <f>(1/2^'Ct table (1)'!N33)*10^10</f>
        <v>1.579295293716332</v>
      </c>
      <c r="O31" s="86"/>
      <c r="P31" s="32">
        <f>(1/2^'Ct table (1)'!P33)*10^10</f>
        <v>2.1424788297733199</v>
      </c>
      <c r="Q31" s="86"/>
      <c r="R31" s="86"/>
      <c r="S31" s="32">
        <f>(1/2^'Ct table (1)'!S33)*10^10</f>
        <v>0.76274934915031911</v>
      </c>
      <c r="T31" s="32">
        <f>(1/2^'Ct table (1)'!T33)*10^10</f>
        <v>0.30763273842207306</v>
      </c>
      <c r="U31" s="32">
        <f>(1/2^'Ct table (1)'!U33)*10^10</f>
        <v>0.41159031748919939</v>
      </c>
      <c r="V31" s="32">
        <f>(1/2^'Ct table (1)'!V33)*10^10</f>
        <v>0.55836520584140981</v>
      </c>
      <c r="W31" s="32">
        <f>(1/2^'Ct table (1)'!W33)*10^10</f>
        <v>2.6560475022262549</v>
      </c>
      <c r="X31" s="32">
        <f>(1/2^'Ct table (1)'!X33)*10^10</f>
        <v>1.4037450632205728</v>
      </c>
      <c r="Y31" s="32">
        <f>(1/2^'Ct table (1)'!Y33)*10^10</f>
        <v>2.3772291040681157</v>
      </c>
      <c r="Z31" s="32">
        <f>(1/2^'Ct table (1)'!Z33)*10^10</f>
        <v>0.48272750911677714</v>
      </c>
      <c r="AA31" s="32">
        <f>(1/2^'Ct table (1)'!AA33)*10^10</f>
        <v>0.46306317890698551</v>
      </c>
      <c r="AB31" s="32">
        <f>(1/2^'Ct table (1)'!AB33)*10^10</f>
        <v>0.29510104789807046</v>
      </c>
      <c r="AC31" s="32">
        <f>(1/2^'Ct table (1)'!AC33)*10^10</f>
        <v>0.91972913577148696</v>
      </c>
      <c r="AD31" s="32">
        <f>(1/2^'Ct table (1)'!AD33)*10^10</f>
        <v>1.1090165912685201</v>
      </c>
      <c r="AE31" s="32">
        <f>(1/2^'Ct table (1)'!AE33)*10^10</f>
        <v>1.2220310555108207</v>
      </c>
      <c r="AF31" s="32">
        <f>(1/2^'Ct table (1)'!AF33)*10^10</f>
        <v>2.3937640400977531</v>
      </c>
      <c r="AG31" s="32">
        <f>(1/2^'Ct table (1)'!AG33)*10^10</f>
        <v>1.6693436168318503</v>
      </c>
      <c r="AH31" s="32">
        <f>(1/2^'Ct table (1)'!AH33)*10^10</f>
        <v>1.4432097085972666</v>
      </c>
      <c r="AI31" s="32">
        <f>(1/2^'Ct table (1)'!AI33)*10^10</f>
        <v>1.4135088822746769</v>
      </c>
      <c r="AJ31" s="32">
        <f>(1/2^'Ct table (1)'!AJ33)*10^10</f>
        <v>1.7282128923445128</v>
      </c>
      <c r="AK31" s="32">
        <f>(1/2^'Ct table (1)'!AK33)*10^10</f>
        <v>0.62819351238689047</v>
      </c>
      <c r="AL31" s="32">
        <f>(1/2^'Ct table (1)'!AL33)*10^10</f>
        <v>1.1244978859611428</v>
      </c>
      <c r="AM31" s="32">
        <f>(1/2^'Ct table (1)'!AM33)*10^10</f>
        <v>1.5467938665492829</v>
      </c>
      <c r="AN31" s="32">
        <f>(1/2^'Ct table (1)'!AN33)*10^10</f>
        <v>2.8466812281218981</v>
      </c>
      <c r="AO31" s="32">
        <f>(1/2^'Ct table (1)'!AO33)*10^10</f>
        <v>1.4941043890580838</v>
      </c>
      <c r="AP31" s="32">
        <f>(1/2^'Ct table (1)'!AP33)*10^10</f>
        <v>1.5902801611861181</v>
      </c>
      <c r="AQ31" s="32">
        <f>(1/2^'Ct table (1)'!AQ33)*10^10</f>
        <v>0.55067802705196534</v>
      </c>
      <c r="AR31" s="32">
        <f>(1/2^'Ct table (1)'!AR33)*10^10</f>
        <v>1.3188504209925895</v>
      </c>
      <c r="AS31" s="32">
        <f>(1/2^'Ct table (1)'!AS33)*10^10</f>
        <v>3.2026828689029081</v>
      </c>
      <c r="AT31" s="32">
        <f>(1/2^'Ct table (1)'!AT33)*10^10</f>
        <v>5.6933624562438077</v>
      </c>
      <c r="AU31" s="32">
        <f>(1/2^'Ct table (1)'!AU33)*10^10</f>
        <v>3.7302723042183694</v>
      </c>
      <c r="AV31" s="32">
        <f>(1/2^'Ct table (1)'!AV33)*10^10</f>
        <v>1.2563870247737832</v>
      </c>
      <c r="AW31" s="32">
        <f>(1/2^'Ct table (1)'!AW33)*10^10</f>
        <v>3.2699780439445703</v>
      </c>
    </row>
    <row r="32" spans="1:49" x14ac:dyDescent="0.25">
      <c r="A32" t="s">
        <v>38</v>
      </c>
      <c r="B32" s="32">
        <f>(1/2^'Ct table (1)'!B34)*10^10</f>
        <v>27.651406277512219</v>
      </c>
      <c r="C32" s="32">
        <f>(1/2^'Ct table (1)'!C34)*10^10</f>
        <v>9.7087189633503748</v>
      </c>
      <c r="D32" s="32">
        <f>(1/2^'Ct table (1)'!D34)*10^10</f>
        <v>20.955847291067442</v>
      </c>
      <c r="E32" s="32">
        <f>(1/2^'Ct table (1)'!E34)*10^10</f>
        <v>7.6173065095933481</v>
      </c>
      <c r="F32" s="32">
        <f>(1/2^'Ct table (1)'!F34)*10^10</f>
        <v>8.6295237940770857</v>
      </c>
      <c r="G32" s="32">
        <f>(1/2^'Ct table (1)'!G34)*10^10</f>
        <v>5.3490435471620223</v>
      </c>
      <c r="H32" s="32">
        <f>(1/2^'Ct table (1)'!H34)*10^10</f>
        <v>25.799674319306856</v>
      </c>
      <c r="I32" s="32">
        <f>(1/2^'Ct table (1)'!I34)*10^10</f>
        <v>12.899837159653403</v>
      </c>
      <c r="J32" s="32">
        <f>(1/2^'Ct table (1)'!J34)*10^10</f>
        <v>11.625984207742054</v>
      </c>
      <c r="K32" s="32">
        <f>(1/2^'Ct table (1)'!K34)*10^10</f>
        <v>4.082013486493536</v>
      </c>
      <c r="L32" s="32">
        <f>(1/2^'Ct table (1)'!L34)*10^10</f>
        <v>16.441624542524192</v>
      </c>
      <c r="M32" s="32">
        <f>(1/2^'Ct table (1)'!M34)*10^10</f>
        <v>15.881562452166484</v>
      </c>
      <c r="N32" s="32">
        <f>(1/2^'Ct table (1)'!N34)*10^10</f>
        <v>11.7068493228576</v>
      </c>
      <c r="O32" s="32">
        <f>(1/2^'Ct table (1)'!O34)*10^10</f>
        <v>3.8618200729342251</v>
      </c>
      <c r="P32" s="32">
        <f>(1/2^'Ct table (1)'!P34)*10^10</f>
        <v>18.497789193634578</v>
      </c>
      <c r="Q32" s="32">
        <f>(1/2^'Ct table (1)'!Q34)*10^10</f>
        <v>4.9563598933320607</v>
      </c>
      <c r="R32" s="32">
        <f>(1/2^'Ct table (1)'!R34)*10^10</f>
        <v>2.3122236492043342</v>
      </c>
      <c r="S32" s="32">
        <f>(1/2^'Ct table (1)'!S34)*10^10</f>
        <v>13.825703138756085</v>
      </c>
      <c r="T32" s="32">
        <f>(1/2^'Ct table (1)'!T34)*10^10</f>
        <v>18.756008708043385</v>
      </c>
      <c r="U32" s="32">
        <f>(1/2^'Ct table (1)'!U34)*10^10</f>
        <v>15.447280291736902</v>
      </c>
      <c r="V32" s="32">
        <f>(1/2^'Ct table (1)'!V34)*10^10</f>
        <v>17.991966175378227</v>
      </c>
      <c r="W32" s="32">
        <f>(1/2^'Ct table (1)'!W34)*10^10</f>
        <v>12.460421349723974</v>
      </c>
      <c r="X32" s="32">
        <f>(1/2^'Ct table (1)'!X34)*10^10</f>
        <v>5.3490435471620223</v>
      </c>
      <c r="Y32" s="32">
        <f>(1/2^'Ct table (1)'!Y34)*10^10</f>
        <v>11.625984207742054</v>
      </c>
      <c r="Z32" s="32">
        <f>(1/2^'Ct table (1)'!Z34)*10^10</f>
        <v>21.84575329035297</v>
      </c>
      <c r="AA32" s="32">
        <f>(1/2^'Ct table (1)'!AA34)*10^10</f>
        <v>22.304779004658194</v>
      </c>
      <c r="AB32" s="32">
        <f>(1/2^'Ct table (1)'!AB34)*10^10</f>
        <v>3.4325505078097418</v>
      </c>
      <c r="AC32" s="32">
        <f>(1/2^'Ct table (1)'!AC34)*10^10</f>
        <v>8.6295237940770857</v>
      </c>
      <c r="AD32" s="32">
        <f>(1/2^'Ct table (1)'!AD34)*10^10</f>
        <v>12.035973655409121</v>
      </c>
      <c r="AE32" s="32">
        <f>(1/2^'Ct table (1)'!AE34)*10^10</f>
        <v>7.6702890663181762</v>
      </c>
      <c r="AF32" s="32">
        <f>(1/2^'Ct table (1)'!AF34)*10^10</f>
        <v>18.243124663586283</v>
      </c>
      <c r="AG32" s="32">
        <f>(1/2^'Ct table (1)'!AG34)*10^10</f>
        <v>9.0585550983649235</v>
      </c>
      <c r="AH32" s="32">
        <f>(1/2^'Ct table (1)'!AH34)*10^10</f>
        <v>19.283311885621007</v>
      </c>
      <c r="AI32" s="32">
        <f>(1/2^'Ct table (1)'!AI34)*10^10</f>
        <v>20.811094680283592</v>
      </c>
      <c r="AJ32" s="32">
        <f>(1/2^'Ct table (1)'!AJ34)*10^10</f>
        <v>17.744265460296333</v>
      </c>
      <c r="AK32" s="32">
        <f>(1/2^'Ct table (1)'!AK34)*10^10</f>
        <v>14.614017641111312</v>
      </c>
      <c r="AL32" s="32">
        <f>(1/2^'Ct table (1)'!AL34)*10^10</f>
        <v>20.102192396380538</v>
      </c>
      <c r="AM32" s="32">
        <f>(1/2^'Ct table (1)'!AM34)*10^10</f>
        <v>19.825439573328172</v>
      </c>
      <c r="AN32" s="32">
        <f>(1/2^'Ct table (1)'!AN34)*10^10</f>
        <v>40.204384792761012</v>
      </c>
      <c r="AO32" s="32">
        <f>(1/2^'Ct table (1)'!AO34)*10^10</f>
        <v>20.242014201843379</v>
      </c>
      <c r="AP32" s="32">
        <f>(1/2^'Ct table (1)'!AP34)*10^10</f>
        <v>17.867686586925149</v>
      </c>
      <c r="AQ32" s="32">
        <f>(1/2^'Ct table (1)'!AQ34)*10^10</f>
        <v>16.103260802251569</v>
      </c>
      <c r="AR32" s="32">
        <f>(1/2^'Ct table (1)'!AR34)*10^10</f>
        <v>6.7705871412545067</v>
      </c>
      <c r="AS32" s="32">
        <f>(1/2^'Ct table (1)'!AS34)*10^10</f>
        <v>19.825439573328172</v>
      </c>
      <c r="AT32" s="32">
        <f>(1/2^'Ct table (1)'!AT34)*10^10</f>
        <v>24.748701864788533</v>
      </c>
      <c r="AU32" s="32">
        <f>(1/2^'Ct table (1)'!AU34)*10^10</f>
        <v>22.459921011529172</v>
      </c>
      <c r="AV32" s="32">
        <f>(1/2^'Ct table (1)'!AV34)*10^10</f>
        <v>16.215267838838045</v>
      </c>
      <c r="AW32" s="32">
        <f>(1/2^'Ct table (1)'!AW34)*10^10</f>
        <v>38.300224641563929</v>
      </c>
    </row>
    <row r="33" spans="1:49" x14ac:dyDescent="0.25">
      <c r="A33" t="s">
        <v>39</v>
      </c>
      <c r="B33" s="32">
        <f>(1/2^'Ct table (1)'!B35)*10^10</f>
        <v>1.7162752539048738</v>
      </c>
      <c r="C33" s="32">
        <f>(1/2^'Ct table (1)'!C35)*10^10</f>
        <v>0.73676730620807807</v>
      </c>
      <c r="D33" s="32">
        <f>(1/2^'Ct table (1)'!D35)*10^10</f>
        <v>1.0064538001407226</v>
      </c>
      <c r="E33" s="32">
        <f>(1/2^'Ct table (1)'!E35)*10^10</f>
        <v>0.55836520584140981</v>
      </c>
      <c r="F33" s="32">
        <f>(1/2^'Ct table (1)'!F35)*10^10</f>
        <v>0.5282456726517778</v>
      </c>
      <c r="G33" s="86"/>
      <c r="H33" s="32">
        <f>(1/2^'Ct table (1)'!H35)*10^10</f>
        <v>0.60260349642565514</v>
      </c>
      <c r="I33" s="86"/>
      <c r="J33" s="32">
        <f>(1/2^'Ct table (1)'!J35)*10^10</f>
        <v>0.5661596936478096</v>
      </c>
      <c r="K33" s="86"/>
      <c r="L33" s="86"/>
      <c r="M33" s="32">
        <f>(1/2^'Ct table (1)'!M35)*10^10</f>
        <v>0.55836520584140981</v>
      </c>
      <c r="N33" s="32">
        <f>(1/2^'Ct table (1)'!N35)*10^10</f>
        <v>0.34610482252980579</v>
      </c>
      <c r="O33" s="86"/>
      <c r="P33" s="32">
        <f>(1/2^'Ct table (1)'!P35)*10^10</f>
        <v>0.61101552775541146</v>
      </c>
      <c r="Q33" s="32">
        <f>(1/2^'Ct table (1)'!Q35)*10^10</f>
        <v>0.41733590420796252</v>
      </c>
      <c r="R33" s="86"/>
      <c r="S33" s="32">
        <f>(1/2^'Ct table (1)'!S35)*10^10</f>
        <v>3.0299226181626588</v>
      </c>
      <c r="T33" s="32">
        <f>(1/2^'Ct table (1)'!T35)*10^10</f>
        <v>0.87011678181294028</v>
      </c>
      <c r="U33" s="32">
        <f>(1/2^'Ct table (1)'!U35)*10^10</f>
        <v>0.58612527212635435</v>
      </c>
      <c r="V33" s="32">
        <f>(1/2^'Ct table (1)'!V35)*10^10</f>
        <v>0.78964764685816446</v>
      </c>
      <c r="W33" s="32">
        <f>(1/2^'Ct table (1)'!W35)*10^10</f>
        <v>0.61526547684414523</v>
      </c>
      <c r="X33" s="86"/>
      <c r="Y33" s="32">
        <f>(1/2^'Ct table (1)'!Y35)*10^10</f>
        <v>0.97217028894039104</v>
      </c>
      <c r="Z33" s="32">
        <f>(1/2^'Ct table (1)'!Z35)*10^10</f>
        <v>4.1104061356310471</v>
      </c>
      <c r="AA33" s="32">
        <f>(1/2^'Ct table (1)'!AA35)*10^10</f>
        <v>0.70675444113733721</v>
      </c>
      <c r="AB33" s="86"/>
      <c r="AC33" s="86"/>
      <c r="AD33" s="32">
        <f>(1/2^'Ct table (1)'!AD35)*10^10</f>
        <v>0.53191991187015097</v>
      </c>
      <c r="AE33" s="32">
        <f>(1/2^'Ct table (1)'!AE35)*10^10</f>
        <v>0.4598645678857427</v>
      </c>
      <c r="AF33" s="32">
        <f>(1/2^'Ct table (1)'!AF35)*10^10</f>
        <v>1.0491936265151398</v>
      </c>
      <c r="AG33" s="32">
        <f>(1/2^'Ct table (1)'!AG35)*10^10</f>
        <v>0.29306263606317767</v>
      </c>
      <c r="AH33" s="32">
        <f>(1/2^'Ct table (1)'!AH35)*10^10</f>
        <v>2.2489957719222819</v>
      </c>
      <c r="AI33" s="32">
        <f>(1/2^'Ct table (1)'!AI35)*10^10</f>
        <v>1.7402335636258779</v>
      </c>
      <c r="AJ33" s="32">
        <f>(1/2^'Ct table (1)'!AJ35)*10^10</f>
        <v>0.64139319343760937</v>
      </c>
      <c r="AK33" s="32">
        <f>(1/2^'Ct table (1)'!AK35)*10^10</f>
        <v>0.51025168581169456</v>
      </c>
      <c r="AL33" s="32">
        <f>(1/2^'Ct table (1)'!AL35)*10^10</f>
        <v>0.75748065454066738</v>
      </c>
      <c r="AM33" s="32">
        <f>(1/2^'Ct table (1)'!AM35)*10^10</f>
        <v>0.48608514447019635</v>
      </c>
      <c r="AN33" s="32">
        <f>(1/2^'Ct table (1)'!AN35)*10^10</f>
        <v>0.86410644617225785</v>
      </c>
      <c r="AO33" s="32">
        <f>(1/2^'Ct table (1)'!AO35)*10^10</f>
        <v>1.1244978859611428</v>
      </c>
      <c r="AP33" s="32">
        <f>(1/2^'Ct table (1)'!AP35)*10^10</f>
        <v>0.67328113591373395</v>
      </c>
      <c r="AQ33" s="32">
        <f>(1/2^'Ct table (1)'!AQ35)*10^10</f>
        <v>1.3748564075556728</v>
      </c>
      <c r="AR33" s="86"/>
      <c r="AS33" s="32">
        <f>(1/2^'Ct table (1)'!AS35)*10^10</f>
        <v>1.1886145520340601</v>
      </c>
      <c r="AT33" s="32">
        <f>(1/2^'Ct table (1)'!AT35)*10^10</f>
        <v>1.3280237511131248</v>
      </c>
      <c r="AU33" s="32">
        <f>(1/2^'Ct table (1)'!AU35)*10^10</f>
        <v>1.504496706926137</v>
      </c>
      <c r="AV33" s="32">
        <f>(1/2^'Ct table (1)'!AV35)*10^10</f>
        <v>1.4633561653571969</v>
      </c>
      <c r="AW33" s="32">
        <f>(1/2^'Ct table (1)'!AW35)*10^10</f>
        <v>0.95878613328977014</v>
      </c>
    </row>
    <row r="34" spans="1:49" x14ac:dyDescent="0.25">
      <c r="A34" t="s">
        <v>40</v>
      </c>
      <c r="B34" s="32">
        <f>(1/2^'Ct table (1)'!B36)*10^10</f>
        <v>19.552496888173135</v>
      </c>
      <c r="C34" s="32">
        <f>(1/2^'Ct table (1)'!C36)*10^10</f>
        <v>6.317181174865329</v>
      </c>
      <c r="D34" s="32">
        <f>(1/2^'Ct table (1)'!D36)*10^10</f>
        <v>15.771860487061183</v>
      </c>
      <c r="E34" s="32">
        <f>(1/2^'Ct table (1)'!E36)*10^10</f>
        <v>5.131145547500866</v>
      </c>
      <c r="F34" s="32">
        <f>(1/2^'Ct table (1)'!F36)*10^10</f>
        <v>6.2735452170748678</v>
      </c>
      <c r="G34" s="32">
        <f>(1/2^'Ct table (1)'!G36)*10^10</f>
        <v>2.7118567062273096</v>
      </c>
      <c r="H34" s="32">
        <f>(1/2^'Ct table (1)'!H36)*10^10</f>
        <v>22.304779004658194</v>
      </c>
      <c r="I34" s="32">
        <f>(1/2^'Ct table (1)'!I36)*10^10</f>
        <v>13.170890159654409</v>
      </c>
      <c r="J34" s="32">
        <f>(1/2^'Ct table (1)'!J36)*10^10</f>
        <v>10.922876645176503</v>
      </c>
      <c r="K34" s="32">
        <f>(1/2^'Ct table (1)'!K36)*10^10</f>
        <v>3.3619096398411741</v>
      </c>
      <c r="L34" s="32">
        <f>(1/2^'Ct table (1)'!L36)*10^10</f>
        <v>10.772498174619747</v>
      </c>
      <c r="M34" s="32">
        <f>(1/2^'Ct table (1)'!M36)*10^10</f>
        <v>8.4519307624284181</v>
      </c>
      <c r="N34" s="32">
        <f>(1/2^'Ct table (1)'!N36)*10^10</f>
        <v>7.8859302435305763</v>
      </c>
      <c r="O34" s="32">
        <f>(1/2^'Ct table (1)'!O36)*10^10</f>
        <v>2.4610619073765809</v>
      </c>
      <c r="P34" s="32">
        <f>(1/2^'Ct table (1)'!P36)*10^10</f>
        <v>20.242014201843379</v>
      </c>
      <c r="Q34" s="32">
        <f>(1/2^'Ct table (1)'!Q36)*10^10</f>
        <v>4.7544582081362412</v>
      </c>
      <c r="R34" s="32">
        <f>(1/2^'Ct table (1)'!R36)*10^10</f>
        <v>2.3608083831845517</v>
      </c>
      <c r="S34" s="32">
        <f>(1/2^'Ct table (1)'!S36)*10^10</f>
        <v>6.9609342545035124</v>
      </c>
      <c r="T34" s="32">
        <f>(1/2^'Ct table (1)'!T36)*10^10</f>
        <v>7.6702890663181762</v>
      </c>
      <c r="U34" s="32">
        <f>(1/2^'Ct table (1)'!U36)*10^10</f>
        <v>9.2488945968173031</v>
      </c>
      <c r="V34" s="32">
        <f>(1/2^'Ct table (1)'!V36)*10^10</f>
        <v>11.386724912487598</v>
      </c>
      <c r="W34" s="32">
        <f>(1/2^'Ct table (1)'!W36)*10^10</f>
        <v>8.5699153190932815</v>
      </c>
      <c r="X34" s="32">
        <f>(1/2^'Ct table (1)'!X36)*10^10</f>
        <v>4.2259653812142153</v>
      </c>
      <c r="Y34" s="32">
        <f>(1/2^'Ct table (1)'!Y36)*10^10</f>
        <v>9.7087189633503748</v>
      </c>
      <c r="Z34" s="32">
        <f>(1/2^'Ct table (1)'!Z36)*10^10</f>
        <v>9.0585550983649235</v>
      </c>
      <c r="AA34" s="32">
        <f>(1/2^'Ct table (1)'!AA36)*10^10</f>
        <v>16.555985085043517</v>
      </c>
      <c r="AB34" s="32">
        <f>(1/2^'Ct table (1)'!AB36)*10^10</f>
        <v>2.7497128151113412</v>
      </c>
      <c r="AC34" s="32">
        <f>(1/2^'Ct table (1)'!AC36)*10^10</f>
        <v>7.0093513811522481</v>
      </c>
      <c r="AD34" s="32">
        <f>(1/2^'Ct table (1)'!AD36)*10^10</f>
        <v>10.772498174619747</v>
      </c>
      <c r="AE34" s="32">
        <f>(1/2^'Ct table (1)'!AE36)*10^10</f>
        <v>5.4994256302226718</v>
      </c>
      <c r="AF34" s="32">
        <f>(1/2^'Ct table (1)'!AF36)*10^10</f>
        <v>16.328053945974148</v>
      </c>
      <c r="AG34" s="32">
        <f>(1/2^'Ct table (1)'!AG36)*10^10</f>
        <v>6.8176802990288872</v>
      </c>
      <c r="AH34" s="32">
        <f>(1/2^'Ct table (1)'!AH36)*10^10</f>
        <v>11.229960505764565</v>
      </c>
      <c r="AI34" s="32">
        <f>(1/2^'Ct table (1)'!AI36)*10^10</f>
        <v>17.259047588154143</v>
      </c>
      <c r="AJ34" s="32">
        <f>(1/2^'Ct table (1)'!AJ36)*10^10</f>
        <v>15.881562452166484</v>
      </c>
      <c r="AK34" s="32">
        <f>(1/2^'Ct table (1)'!AK36)*10^10</f>
        <v>9.7762484440865869</v>
      </c>
      <c r="AL34" s="32">
        <f>(1/2^'Ct table (1)'!AL36)*10^10</f>
        <v>9.1215623317931573</v>
      </c>
      <c r="AM34" s="32">
        <f>(1/2^'Ct table (1)'!AM36)*10^10</f>
        <v>9.3132257461547852</v>
      </c>
      <c r="AN34" s="32">
        <f>(1/2^'Ct table (1)'!AN36)*10^10</f>
        <v>13.541174282508994</v>
      </c>
      <c r="AO34" s="32">
        <f>(1/2^'Ct table (1)'!AO36)*10^10</f>
        <v>13.170890159654409</v>
      </c>
      <c r="AP34" s="32">
        <f>(1/2^'Ct table (1)'!AP36)*10^10</f>
        <v>11.075354320953812</v>
      </c>
      <c r="AQ34" s="32">
        <f>(1/2^'Ct table (1)'!AQ36)*10^10</f>
        <v>12.547090434149759</v>
      </c>
      <c r="AR34" s="32">
        <f>(1/2^'Ct table (1)'!AR36)*10^10</f>
        <v>6.8176802990288872</v>
      </c>
      <c r="AS34" s="32">
        <f>(1/2^'Ct table (1)'!AS36)*10^10</f>
        <v>13.635360598057753</v>
      </c>
      <c r="AT34" s="32">
        <f>(1/2^'Ct table (1)'!AT36)*10^10</f>
        <v>21.248380017810007</v>
      </c>
      <c r="AU34" s="32">
        <f>(1/2^'Ct table (1)'!AU36)*10^10</f>
        <v>8.8108484328314489</v>
      </c>
      <c r="AV34" s="32">
        <f>(1/2^'Ct table (1)'!AV36)*10^10</f>
        <v>5.2389618227668588</v>
      </c>
      <c r="AW34" s="32">
        <f>(1/2^'Ct table (1)'!AW36)*10^10</f>
        <v>16.671141068040846</v>
      </c>
    </row>
    <row r="35" spans="1:49" x14ac:dyDescent="0.25">
      <c r="A35" t="s">
        <v>41</v>
      </c>
      <c r="B35" s="32">
        <f>(1/2^'Ct table (1)'!B37)*10^10</f>
        <v>106.10000756361141</v>
      </c>
      <c r="C35" s="32">
        <f>(1/2^'Ct table (1)'!C37)*10^10</f>
        <v>49.841685398895912</v>
      </c>
      <c r="D35" s="32">
        <f>(1/2^'Ct table (1)'!D37)*10^10</f>
        <v>71.967864701512923</v>
      </c>
      <c r="E35" s="32">
        <f>(1/2^'Ct table (1)'!E37)*10^10</f>
        <v>50.88896515795571</v>
      </c>
      <c r="F35" s="32">
        <f>(1/2^'Ct table (1)'!F37)*10^10</f>
        <v>51.59934863861362</v>
      </c>
      <c r="G35" s="32">
        <f>(1/2^'Ct table (1)'!G37)*10^10</f>
        <v>26.159824351556519</v>
      </c>
      <c r="H35" s="32">
        <f>(1/2^'Ct table (1)'!H37)*10^10</f>
        <v>96.957523781205296</v>
      </c>
      <c r="I35" s="32">
        <f>(1/2^'Ct table (1)'!I37)*10^10</f>
        <v>36.486249327172636</v>
      </c>
      <c r="J35" s="32">
        <f>(1/2^'Ct table (1)'!J37)*10^10</f>
        <v>41.334683897638534</v>
      </c>
      <c r="K35" s="32">
        <f>(1/2^'Ct table (1)'!K37)*10^10</f>
        <v>15.23461301918667</v>
      </c>
      <c r="L35" s="32">
        <f>(1/2^'Ct table (1)'!L37)*10^10</f>
        <v>75.024034832173541</v>
      </c>
      <c r="M35" s="32">
        <f>(1/2^'Ct table (1)'!M37)*10^10</f>
        <v>74.505805969238281</v>
      </c>
      <c r="N35" s="32">
        <f>(1/2^'Ct table (1)'!N37)*10^10</f>
        <v>42.792348377296115</v>
      </c>
      <c r="O35" s="32">
        <f>(1/2^'Ct table (1)'!O37)*10^10</f>
        <v>19.963336410676938</v>
      </c>
      <c r="P35" s="32">
        <f>(1/2^'Ct table (1)'!P37)*10^10</f>
        <v>72.972498654345159</v>
      </c>
      <c r="Q35" s="32">
        <f>(1/2^'Ct table (1)'!Q37)*10^10</f>
        <v>23.740541698769906</v>
      </c>
      <c r="R35" s="32">
        <f>(1/2^'Ct table (1)'!R37)*10^10</f>
        <v>10.698087094324027</v>
      </c>
      <c r="S35" s="32">
        <f>(1/2^'Ct table (1)'!S37)*10^10</f>
        <v>124.43779698436992</v>
      </c>
      <c r="T35" s="32">
        <f>(1/2^'Ct table (1)'!T37)*10^10</f>
        <v>64.86107135535218</v>
      </c>
      <c r="U35" s="32">
        <f>(1/2^'Ct table (1)'!U37)*10^10</f>
        <v>73.991156774538311</v>
      </c>
      <c r="V35" s="32">
        <f>(1/2^'Ct table (1)'!V37)*10^10</f>
        <v>84.993520071240042</v>
      </c>
      <c r="W35" s="32">
        <f>(1/2^'Ct table (1)'!W37)*10^10</f>
        <v>55.302812555024346</v>
      </c>
      <c r="X35" s="32">
        <f>(1/2^'Ct table (1)'!X37)*10^10</f>
        <v>31.98405490956285</v>
      </c>
      <c r="Y35" s="32">
        <f>(1/2^'Ct table (1)'!Y37)*10^10</f>
        <v>124.43779698436992</v>
      </c>
      <c r="Z35" s="32">
        <f>(1/2^'Ct table (1)'!Z37)*10^10</f>
        <v>261.24886313558642</v>
      </c>
      <c r="AA35" s="32">
        <f>(1/2^'Ct table (1)'!AA37)*10^10</f>
        <v>93.654794582860646</v>
      </c>
      <c r="AB35" s="32">
        <f>(1/2^'Ct table (1)'!AB37)*10^10</f>
        <v>12.989562622740911</v>
      </c>
      <c r="AC35" s="32">
        <f>(1/2^'Ct table (1)'!AC37)*10^10</f>
        <v>37.252902984619141</v>
      </c>
      <c r="AD35" s="32">
        <f>(1/2^'Ct table (1)'!AD37)*10^10</f>
        <v>69.516375030339219</v>
      </c>
      <c r="AE35" s="32">
        <f>(1/2^'Ct table (1)'!AE37)*10^10</f>
        <v>53.418995738619145</v>
      </c>
      <c r="AF35" s="32">
        <f>(1/2^'Ct table (1)'!AF37)*10^10</f>
        <v>75.545868261905824</v>
      </c>
      <c r="AG35" s="32">
        <f>(1/2^'Ct table (1)'!AG37)*10^10</f>
        <v>34.27966127637314</v>
      </c>
      <c r="AH35" s="32">
        <f>(1/2^'Ct table (1)'!AH37)*10^10</f>
        <v>155.33950341360605</v>
      </c>
      <c r="AI35" s="32">
        <f>(1/2^'Ct table (1)'!AI37)*10^10</f>
        <v>152.14266266035952</v>
      </c>
      <c r="AJ35" s="32">
        <f>(1/2^'Ct table (1)'!AJ37)*10^10</f>
        <v>80.968056807373543</v>
      </c>
      <c r="AK35" s="32">
        <f>(1/2^'Ct table (1)'!AK37)*10^10</f>
        <v>54.541442392231019</v>
      </c>
      <c r="AL35" s="32">
        <f>(1/2^'Ct table (1)'!AL37)*10^10</f>
        <v>40.204384792761012</v>
      </c>
      <c r="AM35" s="32">
        <f>(1/2^'Ct table (1)'!AM37)*10^10</f>
        <v>76.071331330179888</v>
      </c>
      <c r="AN35" s="32">
        <f>(1/2^'Ct table (1)'!AN37)*10^10</f>
        <v>138.07238070523343</v>
      </c>
      <c r="AO35" s="32">
        <f>(1/2^'Ct table (1)'!AO37)*10^10</f>
        <v>139.99979931324918</v>
      </c>
      <c r="AP35" s="32">
        <f>(1/2^'Ct table (1)'!AP37)*10^10</f>
        <v>85.584696754592386</v>
      </c>
      <c r="AQ35" s="32">
        <f>(1/2^'Ct table (1)'!AQ37)*10^10</f>
        <v>100.37672347319791</v>
      </c>
      <c r="AR35" s="32">
        <f>(1/2^'Ct table (1)'!AR37)*10^10</f>
        <v>24.071947310818285</v>
      </c>
      <c r="AS35" s="32">
        <f>(1/2^'Ct table (1)'!AS37)*10^10</f>
        <v>82.669367795276926</v>
      </c>
      <c r="AT35" s="32">
        <f>(1/2^'Ct table (1)'!AT37)*10^10</f>
        <v>138.07238070523343</v>
      </c>
      <c r="AU35" s="32">
        <f>(1/2^'Ct table (1)'!AU37)*10^10</f>
        <v>101.77793031591162</v>
      </c>
      <c r="AV35" s="32">
        <f>(1/2^'Ct table (1)'!AV37)*10^10</f>
        <v>88.602834567630367</v>
      </c>
      <c r="AW35" s="32">
        <f>(1/2^'Ct table (1)'!AW37)*10^10</f>
        <v>109.84161624991161</v>
      </c>
    </row>
    <row r="36" spans="1:49" x14ac:dyDescent="0.25">
      <c r="A36" t="s">
        <v>43</v>
      </c>
      <c r="B36" s="32">
        <f>(1/2^'Ct table (1)'!B38)*10^10</f>
        <v>7.4605446084367264</v>
      </c>
      <c r="C36" s="32">
        <f>(1/2^'Ct table (1)'!C38)*10^10</f>
        <v>0.68267979032352877</v>
      </c>
      <c r="D36" s="32">
        <f>(1/2^'Ct table (1)'!D38)*10^10</f>
        <v>2.8270177645493493</v>
      </c>
      <c r="E36" s="32">
        <f>(1/2^'Ct table (1)'!E38)*10^10</f>
        <v>0.9925976532604085</v>
      </c>
      <c r="F36" s="32">
        <f>(1/2^'Ct table (1)'!F38)*10^10</f>
        <v>2.9470692248323025</v>
      </c>
      <c r="G36" s="32">
        <f>(1/2^'Ct table (1)'!G38)*10^10</f>
        <v>0.4031199112391694</v>
      </c>
      <c r="H36" s="32">
        <f>(1/2^'Ct table (1)'!H38)*10^10</f>
        <v>5.4994256302226718</v>
      </c>
      <c r="I36" s="32">
        <f>(1/2^'Ct table (1)'!I38)*10^10</f>
        <v>2.7497128151113412</v>
      </c>
      <c r="J36" s="32">
        <f>(1/2^'Ct table (1)'!J38)*10^10</f>
        <v>2.157380948519271</v>
      </c>
      <c r="K36" s="32">
        <f>(1/2^'Ct table (1)'!K38)*10^10</f>
        <v>1.1886145520340601</v>
      </c>
      <c r="L36" s="32">
        <f>(1/2^'Ct table (1)'!L38)*10^10</f>
        <v>4.5925039075937093</v>
      </c>
      <c r="M36" s="32">
        <f>(1/2^'Ct table (1)'!M38)*10^10</f>
        <v>3.3386872336636948</v>
      </c>
      <c r="N36" s="32">
        <f>(1/2^'Ct table (1)'!N38)*10^10</f>
        <v>4.0538169597095104</v>
      </c>
      <c r="O36" s="32">
        <f>(1/2^'Ct table (1)'!O38)*10^10</f>
        <v>1.2563870247737832</v>
      </c>
      <c r="P36" s="32">
        <f>(1/2^'Ct table (1)'!P38)*10^10</f>
        <v>4.082013486493536</v>
      </c>
      <c r="Q36" s="32">
        <f>(1/2^'Ct table (1)'!Q38)*10^10</f>
        <v>0.57805591230108344</v>
      </c>
      <c r="R36" s="32">
        <f>(1/2^'Ct table (1)'!R38)*10^10</f>
        <v>0.67796417655682728</v>
      </c>
      <c r="S36" s="32">
        <f>(1/2^'Ct table (1)'!S38)*10^10</f>
        <v>2.0410067432467787</v>
      </c>
      <c r="T36" s="32">
        <f>(1/2^'Ct table (1)'!T38)*10^10</f>
        <v>3.0299226181626588</v>
      </c>
      <c r="U36" s="32">
        <f>(1/2^'Ct table (1)'!U38)*10^10</f>
        <v>4.1104061356310471</v>
      </c>
      <c r="V36" s="32">
        <f>(1/2^'Ct table (1)'!V38)*10^10</f>
        <v>3.3619096398411741</v>
      </c>
      <c r="W36" s="32">
        <f>(1/2^'Ct table (1)'!W38)*10^10</f>
        <v>2.9882087781161624</v>
      </c>
      <c r="X36" s="32">
        <f>(1/2^'Ct table (1)'!X38)*10^10</f>
        <v>1.9043266273983368</v>
      </c>
      <c r="Y36" s="32">
        <f>(1/2^'Ct table (1)'!Y38)*10^10</f>
        <v>2.6931245436549363</v>
      </c>
      <c r="Z36" s="32">
        <f>(1/2^'Ct table (1)'!Z38)*10^10</f>
        <v>3.4325505078097418</v>
      </c>
      <c r="AA36" s="32">
        <f>(1/2^'Ct table (1)'!AA38)*10^10</f>
        <v>4.7544582081362412</v>
      </c>
      <c r="AB36" s="32">
        <f>(1/2^'Ct table (1)'!AB38)*10^10</f>
        <v>1.0276015339077618</v>
      </c>
      <c r="AC36" s="32">
        <f>(1/2^'Ct table (1)'!AC38)*10^10</f>
        <v>1.33726088679051</v>
      </c>
      <c r="AD36" s="32">
        <f>(1/2^'Ct table (1)'!AD38)*10^10</f>
        <v>2.3772291040681157</v>
      </c>
      <c r="AE36" s="32">
        <f>(1/2^'Ct table (1)'!AE38)*10^10</f>
        <v>2.7307191612941253</v>
      </c>
      <c r="AF36" s="32">
        <f>(1/2^'Ct table (1)'!AF38)*10^10</f>
        <v>4.4054242164157165</v>
      </c>
      <c r="AG36" s="32">
        <f>(1/2^'Ct table (1)'!AG38)*10^10</f>
        <v>2.3772291040681157</v>
      </c>
      <c r="AH36" s="32">
        <f>(1/2^'Ct table (1)'!AH38)*10^10</f>
        <v>2.1424788297733199</v>
      </c>
      <c r="AI36" s="32">
        <f>(1/2^'Ct table (1)'!AI38)*10^10</f>
        <v>5.1668354872048061</v>
      </c>
      <c r="AJ36" s="32">
        <f>(1/2^'Ct table (1)'!AJ38)*10^10</f>
        <v>4.6890021770108445</v>
      </c>
      <c r="AK36" s="32">
        <f>(1/2^'Ct table (1)'!AK38)*10^10</f>
        <v>5.3490435471620223</v>
      </c>
      <c r="AL36" s="32">
        <f>(1/2^'Ct table (1)'!AL38)*10^10</f>
        <v>3.4088401495144374</v>
      </c>
      <c r="AM36" s="32">
        <f>(1/2^'Ct table (1)'!AM38)*10^10</f>
        <v>3.4325505078097418</v>
      </c>
      <c r="AN36" s="32">
        <f>(1/2^'Ct table (1)'!AN38)*10^10</f>
        <v>9.2488945968173031</v>
      </c>
      <c r="AO36" s="32">
        <f>(1/2^'Ct table (1)'!AO38)*10^10</f>
        <v>3.3156252363628607</v>
      </c>
      <c r="AP36" s="32">
        <f>(1/2^'Ct table (1)'!AP38)*10^10</f>
        <v>3.1367726085374392</v>
      </c>
      <c r="AQ36" s="32">
        <f>(1/2^'Ct table (1)'!AQ38)*10^10</f>
        <v>2.0129076002814492</v>
      </c>
      <c r="AR36" s="32">
        <f>(1/2^'Ct table (1)'!AR38)*10^10</f>
        <v>3.2927225399136018</v>
      </c>
      <c r="AS36" s="32">
        <f>(1/2^'Ct table (1)'!AS38)*10^10</f>
        <v>6.912851569378053</v>
      </c>
      <c r="AT36" s="32">
        <f>(1/2^'Ct table (1)'!AT38)*10^10</f>
        <v>6.9609342545035124</v>
      </c>
      <c r="AU36" s="32">
        <f>(1/2^'Ct table (1)'!AU38)*10^10</f>
        <v>4.4360663650740815</v>
      </c>
      <c r="AV36" s="32">
        <f>(1/2^'Ct table (1)'!AV38)*10^10</f>
        <v>3.0722187617162597</v>
      </c>
      <c r="AW36" s="32">
        <f>(1/2^'Ct table (1)'!AW38)*10^10</f>
        <v>6.1444375234325097</v>
      </c>
    </row>
    <row r="37" spans="1:49" x14ac:dyDescent="0.25">
      <c r="A37" t="s">
        <v>44</v>
      </c>
      <c r="B37" s="32">
        <f>(1/2^'Ct table (1)'!B39)*10^10</f>
        <v>6.4053657378058286</v>
      </c>
      <c r="C37" s="32">
        <f>(1/2^'Ct table (1)'!C39)*10^10</f>
        <v>1.8267522051389105</v>
      </c>
      <c r="D37" s="32">
        <f>(1/2^'Ct table (1)'!D39)*10^10</f>
        <v>3.0935877330985719</v>
      </c>
      <c r="E37" s="32">
        <f>(1/2^'Ct table (1)'!E39)*10^10</f>
        <v>1.2651258876152063</v>
      </c>
      <c r="F37" s="32">
        <f>(1/2^'Ct table (1)'!F39)*10^10</f>
        <v>3.4088401495144374</v>
      </c>
      <c r="G37" s="32">
        <f>(1/2^'Ct table (1)'!G39)*10^10</f>
        <v>0.78964764685816446</v>
      </c>
      <c r="H37" s="32">
        <f>(1/2^'Ct table (1)'!H39)*10^10</f>
        <v>5.4994256302226718</v>
      </c>
      <c r="I37" s="32">
        <f>(1/2^'Ct table (1)'!I39)*10^10</f>
        <v>3.2026828689029081</v>
      </c>
      <c r="J37" s="32">
        <f>(1/2^'Ct table (1)'!J39)*10^10</f>
        <v>1.7044200747572156</v>
      </c>
      <c r="K37" s="32">
        <f>(1/2^'Ct table (1)'!K39)*10^10</f>
        <v>1.4332407309498101</v>
      </c>
      <c r="L37" s="32">
        <f>(1/2^'Ct table (1)'!L39)*10^10</f>
        <v>4.6244472984086435</v>
      </c>
      <c r="M37" s="32">
        <f>(1/2^'Ct table (1)'!M39)*10^10</f>
        <v>3.8086532547966669</v>
      </c>
      <c r="N37" s="32">
        <f>(1/2^'Ct table (1)'!N39)*10^10</f>
        <v>4.1677852670102107</v>
      </c>
      <c r="O37" s="32">
        <f>(1/2^'Ct table (1)'!O39)*10^10</f>
        <v>1.1481259768984271</v>
      </c>
      <c r="P37" s="32">
        <f>(1/2^'Ct table (1)'!P39)*10^10</f>
        <v>3.7302723042183694</v>
      </c>
      <c r="Q37" s="32">
        <f>(1/2^'Ct table (1)'!Q39)*10^10</f>
        <v>0.36838365310403842</v>
      </c>
      <c r="R37" s="32">
        <f>(1/2^'Ct table (1)'!R39)*10^10</f>
        <v>0.35583515351523787</v>
      </c>
      <c r="S37" s="32">
        <f>(1/2^'Ct table (1)'!S39)*10^10</f>
        <v>2.3608083831845517</v>
      </c>
      <c r="T37" s="32">
        <f>(1/2^'Ct table (1)'!T39)*10^10</f>
        <v>4.1967745060605592</v>
      </c>
      <c r="U37" s="32">
        <f>(1/2^'Ct table (1)'!U39)*10^10</f>
        <v>4.2259653812142153</v>
      </c>
      <c r="V37" s="32">
        <f>(1/2^'Ct table (1)'!V39)*10^10</f>
        <v>4.2259653812142153</v>
      </c>
      <c r="W37" s="32">
        <f>(1/2^'Ct table (1)'!W39)*10^10</f>
        <v>3.0089934138522794</v>
      </c>
      <c r="X37" s="32">
        <f>(1/2^'Ct table (1)'!X39)*10^10</f>
        <v>1.6809548199205901</v>
      </c>
      <c r="Y37" s="32">
        <f>(1/2^'Ct table (1)'!Y39)*10^10</f>
        <v>3.2699780439445703</v>
      </c>
      <c r="Z37" s="32">
        <f>(1/2^'Ct table (1)'!Z39)*10^10</f>
        <v>4.082013486493536</v>
      </c>
      <c r="AA37" s="32">
        <f>(1/2^'Ct table (1)'!AA39)*10^10</f>
        <v>4.8208279714052518</v>
      </c>
      <c r="AB37" s="32">
        <f>(1/2^'Ct table (1)'!AB39)*10^10</f>
        <v>0.61954498666650848</v>
      </c>
      <c r="AC37" s="32">
        <f>(1/2^'Ct table (1)'!AC39)*10^10</f>
        <v>1.3844192901192238</v>
      </c>
      <c r="AD37" s="32">
        <f>(1/2^'Ct table (1)'!AD39)*10^10</f>
        <v>3.0509973966012769</v>
      </c>
      <c r="AE37" s="32">
        <f>(1/2^'Ct table (1)'!AE39)*10^10</f>
        <v>1.9043266273983368</v>
      </c>
      <c r="AF37" s="32">
        <f>(1/2^'Ct table (1)'!AF39)*10^10</f>
        <v>3.6789165430859621</v>
      </c>
      <c r="AG37" s="32">
        <f>(1/2^'Ct table (1)'!AG39)*10^10</f>
        <v>2.5127740495475623</v>
      </c>
      <c r="AH37" s="32">
        <f>(1/2^'Ct table (1)'!AH39)*10^10</f>
        <v>4.1104061356310471</v>
      </c>
      <c r="AI37" s="32">
        <f>(1/2^'Ct table (1)'!AI39)*10^10</f>
        <v>6.7705871412545067</v>
      </c>
      <c r="AJ37" s="32">
        <f>(1/2^'Ct table (1)'!AJ39)*10^10</f>
        <v>4.3749937285390272</v>
      </c>
      <c r="AK37" s="32">
        <f>(1/2^'Ct table (1)'!AK39)*10^10</f>
        <v>4.2553592949612167</v>
      </c>
      <c r="AL37" s="32">
        <f>(1/2^'Ct table (1)'!AL39)*10^10</f>
        <v>2.4271797408375932</v>
      </c>
      <c r="AM37" s="32">
        <f>(1/2^'Ct table (1)'!AM39)*10^10</f>
        <v>4.082013486493536</v>
      </c>
      <c r="AN37" s="32">
        <f>(1/2^'Ct table (1)'!AN39)*10^10</f>
        <v>7.9407812260832271</v>
      </c>
      <c r="AO37" s="32">
        <f>(1/2^'Ct table (1)'!AO39)*10^10</f>
        <v>4.4360663650740815</v>
      </c>
      <c r="AP37" s="32">
        <f>(1/2^'Ct table (1)'!AP39)*10^10</f>
        <v>2.7497128151113412</v>
      </c>
      <c r="AQ37" s="32">
        <f>(1/2^'Ct table (1)'!AQ39)*10^10</f>
        <v>2.6013868350354525</v>
      </c>
      <c r="AR37" s="32">
        <f>(1/2^'Ct table (1)'!AR39)*10^10</f>
        <v>1.9043266273983368</v>
      </c>
      <c r="AS37" s="32">
        <f>(1/2^'Ct table (1)'!AS39)*10^10</f>
        <v>6.2302106748619774</v>
      </c>
      <c r="AT37" s="32">
        <f>(1/2^'Ct table (1)'!AT39)*10^10</f>
        <v>6.1871754661971323</v>
      </c>
      <c r="AU37" s="32">
        <f>(1/2^'Ct table (1)'!AU39)*10^10</f>
        <v>5.3862490873098832</v>
      </c>
      <c r="AV37" s="32">
        <f>(1/2^'Ct table (1)'!AV39)*10^10</f>
        <v>3.7302723042183694</v>
      </c>
      <c r="AW37" s="32">
        <f>(1/2^'Ct table (1)'!AW39)*10^10</f>
        <v>5.5376771604768962</v>
      </c>
    </row>
    <row r="38" spans="1:49" x14ac:dyDescent="0.25">
      <c r="A38" t="s">
        <v>45</v>
      </c>
      <c r="B38" s="32">
        <f>(1/2^'Ct table (1)'!B40)*10^10</f>
        <v>2.2027121082078618</v>
      </c>
      <c r="C38" s="32">
        <f>(1/2^'Ct table (1)'!C40)*10^10</f>
        <v>0.83467180841592659</v>
      </c>
      <c r="D38" s="32">
        <f>(1/2^'Ct table (1)'!D40)*10^10</f>
        <v>1.839458271542971</v>
      </c>
      <c r="E38" s="32">
        <f>(1/2^'Ct table (1)'!E40)*10^10</f>
        <v>0.66863044339525379</v>
      </c>
      <c r="F38" s="32">
        <f>(1/2^'Ct table (1)'!F40)*10^10</f>
        <v>1.0347490678152194</v>
      </c>
      <c r="G38" s="32">
        <f>(1/2^'Ct table (1)'!G40)*10^10</f>
        <v>0.47608165684958414</v>
      </c>
      <c r="H38" s="32">
        <f>(1/2^'Ct table (1)'!H40)*10^10</f>
        <v>1.4837838561731187</v>
      </c>
      <c r="I38" s="32">
        <f>(1/2^'Ct table (1)'!I40)*10^10</f>
        <v>1.2739255340545705</v>
      </c>
      <c r="J38" s="32">
        <f>(1/2^'Ct table (1)'!J40)*10^10</f>
        <v>0.86410644617225785</v>
      </c>
      <c r="K38" s="86"/>
      <c r="L38" s="32">
        <f>(1/2^'Ct table (1)'!L40)*10^10</f>
        <v>1.8781091999777748</v>
      </c>
      <c r="M38" s="32">
        <f>(1/2^'Ct table (1)'!M40)*10^10</f>
        <v>1.5467938665492829</v>
      </c>
      <c r="N38" s="32">
        <f>(1/2^'Ct table (1)'!N40)*10^10</f>
        <v>0.62819351238689047</v>
      </c>
      <c r="O38" s="32">
        <f>(1/2^'Ct table (1)'!O40)*10^10</f>
        <v>0.4962988266302033</v>
      </c>
      <c r="P38" s="32">
        <f>(1/2^'Ct table (1)'!P40)*10^10</f>
        <v>1.4233406140609517</v>
      </c>
      <c r="Q38" s="32">
        <f>(1/2^'Ct table (1)'!Q40)*10^10</f>
        <v>0.57805591230108344</v>
      </c>
      <c r="R38" s="32">
        <f>(1/2^'Ct table (1)'!R40)*10^10</f>
        <v>0.64585443590060188</v>
      </c>
      <c r="S38" s="32">
        <f>(1/2^'Ct table (1)'!S40)*10^10</f>
        <v>3.1805603223722305</v>
      </c>
      <c r="T38" s="32">
        <f>(1/2^'Ct table (1)'!T40)*10^10</f>
        <v>1.3465622718274706</v>
      </c>
      <c r="U38" s="32">
        <f>(1/2^'Ct table (1)'!U40)*10^10</f>
        <v>1.4432097085972666</v>
      </c>
      <c r="V38" s="32">
        <f>(1/2^'Ct table (1)'!V40)*10^10</f>
        <v>1.8651361521091814</v>
      </c>
      <c r="W38" s="32">
        <f>(1/2^'Ct table (1)'!W40)*10^10</f>
        <v>0.56224894298057038</v>
      </c>
      <c r="X38" s="32">
        <f>(1/2^'Ct table (1)'!X40)*10^10</f>
        <v>0.93256807605459213</v>
      </c>
      <c r="Y38" s="32">
        <f>(1/2^'Ct table (1)'!Y40)*10^10</f>
        <v>1.5467938665492829</v>
      </c>
      <c r="Z38" s="32">
        <f>(1/2^'Ct table (1)'!Z40)*10^10</f>
        <v>3.7562183999555563</v>
      </c>
      <c r="AA38" s="32">
        <f>(1/2^'Ct table (1)'!AA40)*10^10</f>
        <v>2.4781799466660255</v>
      </c>
      <c r="AB38" s="86"/>
      <c r="AC38" s="32">
        <f>(1/2^'Ct table (1)'!AC40)*10^10</f>
        <v>0.55450829563425907</v>
      </c>
      <c r="AD38" s="32">
        <f>(1/2^'Ct table (1)'!AD40)*10^10</f>
        <v>0.92612635781397268</v>
      </c>
      <c r="AE38" s="32">
        <f>(1/2^'Ct table (1)'!AE40)*10^10</f>
        <v>0.96545501823355595</v>
      </c>
      <c r="AF38" s="32">
        <f>(1/2^'Ct table (1)'!AF40)*10^10</f>
        <v>1.6349890219722878</v>
      </c>
      <c r="AG38" s="32">
        <f>(1/2^'Ct table (1)'!AG40)*10^10</f>
        <v>0.50672711996368769</v>
      </c>
      <c r="AH38" s="32">
        <f>(1/2^'Ct table (1)'!AH40)*10^10</f>
        <v>2.7307191612941253</v>
      </c>
      <c r="AI38" s="32">
        <f>(1/2^'Ct table (1)'!AI40)*10^10</f>
        <v>2.3283064365386963</v>
      </c>
      <c r="AJ38" s="32">
        <f>(1/2^'Ct table (1)'!AJ40)*10^10</f>
        <v>1.33726088679051</v>
      </c>
      <c r="AK38" s="32">
        <f>(1/2^'Ct table (1)'!AK40)*10^10</f>
        <v>0.65942521049629343</v>
      </c>
      <c r="AL38" s="32">
        <f>(1/2^'Ct table (1)'!AL40)*10^10</f>
        <v>1.7044200747572156</v>
      </c>
      <c r="AM38" s="32">
        <f>(1/2^'Ct table (1)'!AM40)*10^10</f>
        <v>1.4332407309498101</v>
      </c>
      <c r="AN38" s="32">
        <f>(1/2^'Ct table (1)'!AN40)*10^10</f>
        <v>2.7880973755822782</v>
      </c>
      <c r="AO38" s="32">
        <f>(1/2^'Ct table (1)'!AO40)*10^10</f>
        <v>1.9714825608826367</v>
      </c>
      <c r="AP38" s="32">
        <f>(1/2^'Ct table (1)'!AP40)*10^10</f>
        <v>0.84047740996029341</v>
      </c>
      <c r="AQ38" s="32">
        <f>(1/2^'Ct table (1)'!AQ40)*10^10</f>
        <v>1.839458271542971</v>
      </c>
      <c r="AR38" s="32">
        <f>(1/2^'Ct table (1)'!AR40)*10^10</f>
        <v>0.62385426283365508</v>
      </c>
      <c r="AS38" s="32">
        <f>(1/2^'Ct table (1)'!AS40)*10^10</f>
        <v>1.4633561653571969</v>
      </c>
      <c r="AT38" s="32">
        <f>(1/2^'Ct table (1)'!AT40)*10^10</f>
        <v>3.835144533159081</v>
      </c>
      <c r="AU38" s="32">
        <f>(1/2^'Ct table (1)'!AU40)*10^10</f>
        <v>2.2646387745912309</v>
      </c>
      <c r="AV38" s="32">
        <f>(1/2^'Ct table (1)'!AV40)*10^10</f>
        <v>0.42906881347621839</v>
      </c>
      <c r="AW38" s="32">
        <f>(1/2^'Ct table (1)'!AW40)*10^10</f>
        <v>2.5834177436024075</v>
      </c>
    </row>
    <row r="39" spans="1:49" x14ac:dyDescent="0.25">
      <c r="A39" t="s">
        <v>46</v>
      </c>
      <c r="B39" s="32">
        <f>(1/2^'Ct table (1)'!B41)*10^10</f>
        <v>107.58110847491744</v>
      </c>
      <c r="C39" s="32">
        <f>(1/2^'Ct table (1)'!C41)*10^10</f>
        <v>48.143894621636491</v>
      </c>
      <c r="D39" s="32">
        <f>(1/2^'Ct table (1)'!D41)*10^10</f>
        <v>77.133247542484042</v>
      </c>
      <c r="E39" s="32">
        <f>(1/2^'Ct table (1)'!E41)*10^10</f>
        <v>67.14839209696899</v>
      </c>
      <c r="F39" s="32">
        <f>(1/2^'Ct table (1)'!F41)*10^10</f>
        <v>67.615446099427473</v>
      </c>
      <c r="G39" s="32">
        <f>(1/2^'Ct table (1)'!G41)*10^10</f>
        <v>21.694853649818441</v>
      </c>
      <c r="H39" s="32">
        <f>(1/2^'Ct table (1)'!H41)*10^10</f>
        <v>127.93621963825143</v>
      </c>
      <c r="I39" s="32">
        <f>(1/2^'Ct table (1)'!I41)*10^10</f>
        <v>47.481083397539905</v>
      </c>
      <c r="J39" s="32">
        <f>(1/2^'Ct table (1)'!J41)*10^10</f>
        <v>35.983932350756398</v>
      </c>
      <c r="K39" s="32">
        <f>(1/2^'Ct table (1)'!K41)*10^10</f>
        <v>19.688495259012619</v>
      </c>
      <c r="L39" s="32">
        <f>(1/2^'Ct table (1)'!L41)*10^10</f>
        <v>89.219116018632789</v>
      </c>
      <c r="M39" s="32">
        <f>(1/2^'Ct table (1)'!M41)*10^10</f>
        <v>75.545868261905824</v>
      </c>
      <c r="N39" s="32">
        <f>(1/2^'Ct table (1)'!N41)*10^10</f>
        <v>49.155500187460177</v>
      </c>
      <c r="O39" s="32">
        <f>(1/2^'Ct table (1)'!O41)*10^10</f>
        <v>18.62645149230957</v>
      </c>
      <c r="P39" s="32">
        <f>(1/2^'Ct table (1)'!P41)*10^10</f>
        <v>69.036190352616586</v>
      </c>
      <c r="Q39" s="32">
        <f>(1/2^'Ct table (1)'!Q41)*10^10</f>
        <v>35.735373173850235</v>
      </c>
      <c r="R39" s="32">
        <f>(1/2^'Ct table (1)'!R41)*10^10</f>
        <v>18.62645149230957</v>
      </c>
      <c r="S39" s="32">
        <f>(1/2^'Ct table (1)'!S41)*10^10</f>
        <v>219.68323249982282</v>
      </c>
      <c r="T39" s="32">
        <f>(1/2^'Ct table (1)'!T41)*10^10</f>
        <v>70.486787462651478</v>
      </c>
      <c r="U39" s="32">
        <f>(1/2^'Ct table (1)'!U41)*10^10</f>
        <v>83.82338916426977</v>
      </c>
      <c r="V39" s="32">
        <f>(1/2^'Ct table (1)'!V41)*10^10</f>
        <v>79.853345642707751</v>
      </c>
      <c r="W39" s="32">
        <f>(1/2^'Ct table (1)'!W41)*10^10</f>
        <v>78.209987552692567</v>
      </c>
      <c r="X39" s="32">
        <f>(1/2^'Ct table (1)'!X41)*10^10</f>
        <v>37.772934130952848</v>
      </c>
      <c r="Y39" s="32">
        <f>(1/2^'Ct table (1)'!Y41)*10^10</f>
        <v>141.95412368237044</v>
      </c>
      <c r="Z39" s="32">
        <f>(1/2^'Ct table (1)'!Z41)*10^10</f>
        <v>287.87145880605175</v>
      </c>
      <c r="AA39" s="32">
        <f>(1/2^'Ct table (1)'!AA41)*10^10</f>
        <v>96.957523781205296</v>
      </c>
      <c r="AB39" s="32">
        <f>(1/2^'Ct table (1)'!AB41)*10^10</f>
        <v>16.441624542524192</v>
      </c>
      <c r="AC39" s="32">
        <f>(1/2^'Ct table (1)'!AC41)*10^10</f>
        <v>38.834875853401506</v>
      </c>
      <c r="AD39" s="32">
        <f>(1/2^'Ct table (1)'!AD41)*10^10</f>
        <v>70.486787462651478</v>
      </c>
      <c r="AE39" s="32">
        <f>(1/2^'Ct table (1)'!AE41)*10^10</f>
        <v>46.503936830968229</v>
      </c>
      <c r="AF39" s="32">
        <f>(1/2^'Ct table (1)'!AF41)*10^10</f>
        <v>92.365421350224779</v>
      </c>
      <c r="AG39" s="32">
        <f>(1/2^'Ct table (1)'!AG41)*10^10</f>
        <v>35.735373173850235</v>
      </c>
      <c r="AH39" s="32">
        <f>(1/2^'Ct table (1)'!AH41)*10^10</f>
        <v>163.06246835898426</v>
      </c>
      <c r="AI39" s="32">
        <f>(1/2^'Ct table (1)'!AI41)*10^10</f>
        <v>156.41997510538542</v>
      </c>
      <c r="AJ39" s="32">
        <f>(1/2^'Ct table (1)'!AJ41)*10^10</f>
        <v>81.531234179492273</v>
      </c>
      <c r="AK39" s="32">
        <f>(1/2^'Ct table (1)'!AK41)*10^10</f>
        <v>55.687474036028213</v>
      </c>
      <c r="AL39" s="32">
        <f>(1/2^'Ct table (1)'!AL41)*10^10</f>
        <v>60.517519440966531</v>
      </c>
      <c r="AM39" s="32">
        <f>(1/2^'Ct table (1)'!AM41)*10^10</f>
        <v>94.306215194633566</v>
      </c>
      <c r="AN39" s="32">
        <f>(1/2^'Ct table (1)'!AN41)*10^10</f>
        <v>165.33873559055417</v>
      </c>
      <c r="AO39" s="32">
        <f>(1/2^'Ct table (1)'!AO41)*10^10</f>
        <v>109.84161624991161</v>
      </c>
      <c r="AP39" s="32">
        <f>(1/2^'Ct table (1)'!AP41)*10^10</f>
        <v>66.223940340174082</v>
      </c>
      <c r="AQ39" s="32">
        <f>(1/2^'Ct table (1)'!AQ41)*10^10</f>
        <v>82.098328760013899</v>
      </c>
      <c r="AR39" s="32">
        <f>(1/2^'Ct table (1)'!AR41)*10^10</f>
        <v>33.807723049713672</v>
      </c>
      <c r="AS39" s="32">
        <f>(1/2^'Ct table (1)'!AS41)*10^10</f>
        <v>100.37672347319791</v>
      </c>
      <c r="AT39" s="32">
        <f>(1/2^'Ct table (1)'!AT41)*10^10</f>
        <v>143.93572940302559</v>
      </c>
      <c r="AU39" s="32">
        <f>(1/2^'Ct table (1)'!AU41)*10^10</f>
        <v>107.58110847491744</v>
      </c>
      <c r="AV39" s="32">
        <f>(1/2^'Ct table (1)'!AV41)*10^10</f>
        <v>91.727406780788229</v>
      </c>
      <c r="AW39" s="32">
        <f>(1/2^'Ct table (1)'!AW41)*10^10</f>
        <v>120.19898879857766</v>
      </c>
    </row>
    <row r="40" spans="1:49" x14ac:dyDescent="0.25">
      <c r="A40" t="s">
        <v>47</v>
      </c>
      <c r="B40" s="32">
        <f>(1/2^'Ct table (1)'!B42)*10^10</f>
        <v>283.90824736474144</v>
      </c>
      <c r="C40" s="32">
        <f>(1/2^'Ct table (1)'!C42)*10^10</f>
        <v>111.37494807205623</v>
      </c>
      <c r="D40" s="32">
        <f>(1/2^'Ct table (1)'!D42)*10^10</f>
        <v>202.14979759569096</v>
      </c>
      <c r="E40" s="32">
        <f>(1/2^'Ct table (1)'!E42)*10^10</f>
        <v>137.11864510549256</v>
      </c>
      <c r="F40" s="32">
        <f>(1/2^'Ct table (1)'!F42)*10^10</f>
        <v>110.60562511004889</v>
      </c>
      <c r="G40" s="32">
        <f>(1/2^'Ct table (1)'!G42)*10^10</f>
        <v>55.302812555024346</v>
      </c>
      <c r="H40" s="32">
        <f>(1/2^'Ct table (1)'!H42)*10^10</f>
        <v>308.53299016993623</v>
      </c>
      <c r="I40" s="32">
        <f>(1/2^'Ct table (1)'!I42)*10^10</f>
        <v>93.007873661936301</v>
      </c>
      <c r="J40" s="32">
        <f>(1/2^'Ct table (1)'!J42)*10^10</f>
        <v>94.962166795079639</v>
      </c>
      <c r="K40" s="32">
        <f>(1/2^'Ct table (1)'!K42)*10^10</f>
        <v>42.496760035620092</v>
      </c>
      <c r="L40" s="32">
        <f>(1/2^'Ct table (1)'!L42)*10^10</f>
        <v>155.33950341360605</v>
      </c>
      <c r="M40" s="32">
        <f>(1/2^'Ct table (1)'!M42)*10^10</f>
        <v>149.01161193847656</v>
      </c>
      <c r="N40" s="32">
        <f>(1/2^'Ct table (1)'!N42)*10^10</f>
        <v>97.631916691241102</v>
      </c>
      <c r="O40" s="32">
        <f>(1/2^'Ct table (1)'!O42)*10^10</f>
        <v>36.486249327172636</v>
      </c>
      <c r="P40" s="32">
        <f>(1/2^'Ct table (1)'!P42)*10^10</f>
        <v>149.01161193847656</v>
      </c>
      <c r="Q40" s="32">
        <f>(1/2^'Ct table (1)'!Q42)*10^10</f>
        <v>75.024034832173541</v>
      </c>
      <c r="R40" s="32">
        <f>(1/2^'Ct table (1)'!R42)*10^10</f>
        <v>35.735373173850235</v>
      </c>
      <c r="S40" s="32">
        <f>(1/2^'Ct table (1)'!S42)*10^10</f>
        <v>356.87646407453121</v>
      </c>
      <c r="T40" s="32">
        <f>(1/2^'Ct table (1)'!T42)*10^10</f>
        <v>149.01161193847656</v>
      </c>
      <c r="U40" s="32">
        <f>(1/2^'Ct table (1)'!U42)*10^10</f>
        <v>163.06246835898426</v>
      </c>
      <c r="V40" s="32">
        <f>(1/2^'Ct table (1)'!V42)*10^10</f>
        <v>209.27859481245258</v>
      </c>
      <c r="W40" s="32">
        <f>(1/2^'Ct table (1)'!W42)*10^10</f>
        <v>168.81285388705126</v>
      </c>
      <c r="X40" s="32">
        <f>(1/2^'Ct table (1)'!X42)*10^10</f>
        <v>55.302812555024346</v>
      </c>
      <c r="Y40" s="32">
        <f>(1/2^'Ct table (1)'!Y42)*10^10</f>
        <v>183.45481356157612</v>
      </c>
      <c r="Z40" s="32">
        <f>(1/2^'Ct table (1)'!Z42)*10^10</f>
        <v>575.74291761210247</v>
      </c>
      <c r="AA40" s="32">
        <f>(1/2^'Ct table (1)'!AA42)*10^10</f>
        <v>215.16221694983531</v>
      </c>
      <c r="AB40" s="32">
        <f>(1/2^'Ct table (1)'!AB42)*10^10</f>
        <v>30.894560583473861</v>
      </c>
      <c r="AC40" s="32">
        <f>(1/2^'Ct table (1)'!AC42)*10^10</f>
        <v>71.470746347700612</v>
      </c>
      <c r="AD40" s="32">
        <f>(1/2^'Ct table (1)'!AD42)*10^10</f>
        <v>124.43779698436992</v>
      </c>
      <c r="AE40" s="32">
        <f>(1/2^'Ct table (1)'!AE42)*10^10</f>
        <v>102.48585180489329</v>
      </c>
      <c r="AF40" s="32">
        <f>(1/2^'Ct table (1)'!AF42)*10^10</f>
        <v>178.43823203726592</v>
      </c>
      <c r="AG40" s="32">
        <f>(1/2^'Ct table (1)'!AG42)*10^10</f>
        <v>75.545868261905824</v>
      </c>
      <c r="AH40" s="32">
        <f>(1/2^'Ct table (1)'!AH42)*10^10</f>
        <v>319.41338257083106</v>
      </c>
      <c r="AI40" s="32">
        <f>(1/2^'Ct table (1)'!AI42)*10^10</f>
        <v>298.02322387695313</v>
      </c>
      <c r="AJ40" s="32">
        <f>(1/2^'Ct table (1)'!AJ42)*10^10</f>
        <v>221.21125022009741</v>
      </c>
      <c r="AK40" s="32">
        <f>(1/2^'Ct table (1)'!AK42)*10^10</f>
        <v>153.20089856625574</v>
      </c>
      <c r="AL40" s="32">
        <f>(1/2^'Ct table (1)'!AL42)*10^10</f>
        <v>143.93572940302559</v>
      </c>
      <c r="AM40" s="32">
        <f>(1/2^'Ct table (1)'!AM42)*10^10</f>
        <v>240.39797759715574</v>
      </c>
      <c r="AN40" s="32">
        <f>(1/2^'Ct table (1)'!AN42)*10^10</f>
        <v>390.52766676496447</v>
      </c>
      <c r="AO40" s="32">
        <f>(1/2^'Ct table (1)'!AO42)*10^10</f>
        <v>349.53205264564764</v>
      </c>
      <c r="AP40" s="32">
        <f>(1/2^'Ct table (1)'!AP42)*10^10</f>
        <v>233.82428225778023</v>
      </c>
      <c r="AQ40" s="32">
        <f>(1/2^'Ct table (1)'!AQ42)*10^10</f>
        <v>272.34299487751804</v>
      </c>
      <c r="AR40" s="32">
        <f>(1/2^'Ct table (1)'!AR42)*10^10</f>
        <v>74.505805969238281</v>
      </c>
      <c r="AS40" s="32">
        <f>(1/2^'Ct table (1)'!AS42)*10^10</f>
        <v>240.39797759715574</v>
      </c>
      <c r="AT40" s="32">
        <f>(1/2^'Ct table (1)'!AT42)*10^10</f>
        <v>382.49072359886833</v>
      </c>
      <c r="AU40" s="32">
        <f>(1/2^'Ct table (1)'!AU42)*10^10</f>
        <v>306.40179713251212</v>
      </c>
      <c r="AV40" s="32">
        <f>(1/2^'Ct table (1)'!AV42)*10^10</f>
        <v>212.20001512722322</v>
      </c>
      <c r="AW40" s="32">
        <f>(1/2^'Ct table (1)'!AW42)*10^10</f>
        <v>351.96324033425122</v>
      </c>
    </row>
    <row r="41" spans="1:49" x14ac:dyDescent="0.25">
      <c r="A41" t="s">
        <v>48</v>
      </c>
      <c r="B41" s="32">
        <f>(1/2^'Ct table (1)'!B43)*10^10</f>
        <v>11.870270849384973</v>
      </c>
      <c r="C41" s="32">
        <f>(1/2^'Ct table (1)'!C43)*10^10</f>
        <v>2.6560475022262549</v>
      </c>
      <c r="D41" s="32">
        <f>(1/2^'Ct table (1)'!D43)*10^10</f>
        <v>5.6540355290987083</v>
      </c>
      <c r="E41" s="32">
        <f>(1/2^'Ct table (1)'!E43)*10^10</f>
        <v>2.8074901264411407</v>
      </c>
      <c r="F41" s="32">
        <f>(1/2^'Ct table (1)'!F43)*10^10</f>
        <v>2.8864194171945279</v>
      </c>
      <c r="G41" s="32">
        <f>(1/2^'Ct table (1)'!G43)*10^10</f>
        <v>1.3748564075556728</v>
      </c>
      <c r="H41" s="32">
        <f>(1/2^'Ct table (1)'!H43)*10^10</f>
        <v>12.634362349730681</v>
      </c>
      <c r="I41" s="32">
        <f>(1/2^'Ct table (1)'!I43)*10^10</f>
        <v>2.2489957719222819</v>
      </c>
      <c r="J41" s="32">
        <f>(1/2^'Ct table (1)'!J43)*10^10</f>
        <v>2.5655727737504375</v>
      </c>
      <c r="K41" s="32">
        <f>(1/2^'Ct table (1)'!K43)*10^10</f>
        <v>0.68267979032352877</v>
      </c>
      <c r="L41" s="32">
        <f>(1/2^'Ct table (1)'!L43)*10^10</f>
        <v>4.2553592949612167</v>
      </c>
      <c r="M41" s="32">
        <f>(1/2^'Ct table (1)'!M43)*10^10</f>
        <v>4.1104061356310471</v>
      </c>
      <c r="N41" s="32">
        <f>(1/2^'Ct table (1)'!N43)*10^10</f>
        <v>8.0516304011257969</v>
      </c>
      <c r="O41" s="32">
        <f>(1/2^'Ct table (1)'!O43)*10^10</f>
        <v>0.91337610256945678</v>
      </c>
      <c r="P41" s="32">
        <f>(1/2^'Ct table (1)'!P43)*10^10</f>
        <v>8.6895468787924148</v>
      </c>
      <c r="Q41" s="32">
        <f>(1/2^'Ct table (1)'!Q43)*10^10</f>
        <v>1.3940486877911367</v>
      </c>
      <c r="R41" s="32">
        <f>(1/2^'Ct table (1)'!R43)*10^10</f>
        <v>0.55450829563425907</v>
      </c>
      <c r="S41" s="32">
        <f>(1/2^'Ct table (1)'!S43)*10^10</f>
        <v>3.9157290721950879</v>
      </c>
      <c r="T41" s="32">
        <f>(1/2^'Ct table (1)'!T43)*10^10</f>
        <v>7.8314581443901625</v>
      </c>
      <c r="U41" s="32">
        <f>(1/2^'Ct table (1)'!U43)*10^10</f>
        <v>6.1019947932025653</v>
      </c>
      <c r="V41" s="32">
        <f>(1/2^'Ct table (1)'!V43)*10^10</f>
        <v>4.6244472984086435</v>
      </c>
      <c r="W41" s="32">
        <f>(1/2^'Ct table (1)'!W43)*10^10</f>
        <v>5.131145547500866</v>
      </c>
      <c r="X41" s="32">
        <f>(1/2^'Ct table (1)'!X43)*10^10</f>
        <v>2.0269084798547516</v>
      </c>
      <c r="Y41" s="32">
        <f>(1/2^'Ct table (1)'!Y43)*10^10</f>
        <v>3.3619096398411741</v>
      </c>
      <c r="Z41" s="32">
        <f>(1/2^'Ct table (1)'!Z43)*10^10</f>
        <v>5.9351354246924757</v>
      </c>
      <c r="AA41" s="32">
        <f>(1/2^'Ct table (1)'!AA43)*10^10</f>
        <v>7.9407812260832271</v>
      </c>
      <c r="AB41" s="32">
        <f>(1/2^'Ct table (1)'!AB43)*10^10</f>
        <v>0.80067071722572691</v>
      </c>
      <c r="AC41" s="32">
        <f>(1/2^'Ct table (1)'!AC43)*10^10</f>
        <v>2.3772291040681157</v>
      </c>
      <c r="AD41" s="32">
        <f>(1/2^'Ct table (1)'!AD43)*10^10</f>
        <v>3.0089934138522794</v>
      </c>
      <c r="AE41" s="32">
        <f>(1/2^'Ct table (1)'!AE43)*10^10</f>
        <v>2.7688385802384525</v>
      </c>
      <c r="AF41" s="32">
        <f>(1/2^'Ct table (1)'!AF43)*10^10</f>
        <v>9.7762484440865869</v>
      </c>
      <c r="AG41" s="32">
        <f>(1/2^'Ct table (1)'!AG43)*10^10</f>
        <v>2.9882087781161624</v>
      </c>
      <c r="AH41" s="32">
        <f>(1/2^'Ct table (1)'!AH43)*10^10</f>
        <v>5.8941384496645952</v>
      </c>
      <c r="AI41" s="32">
        <f>(1/2^'Ct table (1)'!AI43)*10^10</f>
        <v>10.624190008905021</v>
      </c>
      <c r="AJ41" s="32">
        <f>(1/2^'Ct table (1)'!AJ43)*10^10</f>
        <v>5.8129921038710162</v>
      </c>
      <c r="AK41" s="32">
        <f>(1/2^'Ct table (1)'!AK43)*10^10</f>
        <v>4.5292775491824697</v>
      </c>
      <c r="AL41" s="32">
        <f>(1/2^'Ct table (1)'!AL43)*10^10</f>
        <v>4.2849576595466337</v>
      </c>
      <c r="AM41" s="32">
        <f>(1/2^'Ct table (1)'!AM43)*10^10</f>
        <v>4.8208279714052518</v>
      </c>
      <c r="AN41" s="32">
        <f>(1/2^'Ct table (1)'!AN43)*10^10</f>
        <v>11.152389502329116</v>
      </c>
      <c r="AO41" s="32">
        <f>(1/2^'Ct table (1)'!AO43)*10^10</f>
        <v>5.4237134124546094</v>
      </c>
      <c r="AP41" s="32">
        <f>(1/2^'Ct table (1)'!AP43)*10^10</f>
        <v>3.7302723042183694</v>
      </c>
      <c r="AQ41" s="32">
        <f>(1/2^'Ct table (1)'!AQ43)*10^10</f>
        <v>4.6244472984086435</v>
      </c>
      <c r="AR41" s="32">
        <f>(1/2^'Ct table (1)'!AR43)*10^10</f>
        <v>5.1668354872048061</v>
      </c>
      <c r="AS41" s="32">
        <f>(1/2^'Ct table (1)'!AS43)*10^10</f>
        <v>9.4432335327382102</v>
      </c>
      <c r="AT41" s="32">
        <f>(1/2^'Ct table (1)'!AT43)*10^10</f>
        <v>7.5124367999111001</v>
      </c>
      <c r="AU41" s="32">
        <f>(1/2^'Ct table (1)'!AU43)*10^10</f>
        <v>4.5607811658965707</v>
      </c>
      <c r="AV41" s="32">
        <f>(1/2^'Ct table (1)'!AV43)*10^10</f>
        <v>2.7497128151113412</v>
      </c>
      <c r="AW41" s="32">
        <f>(1/2^'Ct table (1)'!AW43)*10^10</f>
        <v>3.3156252363628607</v>
      </c>
    </row>
    <row r="42" spans="1:49" x14ac:dyDescent="0.25">
      <c r="A42" t="s">
        <v>49</v>
      </c>
      <c r="B42" s="32">
        <f>(1/2^'Ct table (1)'!B44)*10^10</f>
        <v>3.1585905874326694</v>
      </c>
      <c r="C42" s="32">
        <f>(1/2^'Ct table (1)'!C44)*10^10</f>
        <v>1.8267522051389105</v>
      </c>
      <c r="D42" s="32">
        <f>(1/2^'Ct table (1)'!D44)*10^10</f>
        <v>3.9157290721950879</v>
      </c>
      <c r="E42" s="32">
        <f>(1/2^'Ct table (1)'!E44)*10^10</f>
        <v>1.9309100364671088</v>
      </c>
      <c r="F42" s="32">
        <f>(1/2^'Ct table (1)'!F44)*10^10</f>
        <v>1.1968820200488746</v>
      </c>
      <c r="G42" s="32">
        <f>(1/2^'Ct table (1)'!G44)*10^10</f>
        <v>1.0134542399273738</v>
      </c>
      <c r="H42" s="32">
        <f>(1/2^'Ct table (1)'!H44)*10^10</f>
        <v>4.2849576595466337</v>
      </c>
      <c r="I42" s="32">
        <f>(1/2^'Ct table (1)'!I44)*10^10</f>
        <v>1.9851953065208134</v>
      </c>
      <c r="J42" s="32">
        <f>(1/2^'Ct table (1)'!J44)*10^10</f>
        <v>1.4037450632205728</v>
      </c>
      <c r="K42" s="32">
        <f>(1/2^'Ct table (1)'!K44)*10^10</f>
        <v>0.51025168581169456</v>
      </c>
      <c r="L42" s="32">
        <f>(1/2^'Ct table (1)'!L44)*10^10</f>
        <v>4.2259653812142153</v>
      </c>
      <c r="M42" s="32">
        <f>(1/2^'Ct table (1)'!M44)*10^10</f>
        <v>2.3445010885054263</v>
      </c>
      <c r="N42" s="32">
        <f>(1/2^'Ct table (1)'!N44)*10^10</f>
        <v>1.6013414344514565</v>
      </c>
      <c r="O42" s="32">
        <f>(1/2^'Ct table (1)'!O44)*10^10</f>
        <v>0.46628403802729523</v>
      </c>
      <c r="P42" s="32">
        <f>(1/2^'Ct table (1)'!P44)*10^10</f>
        <v>2.1129826906071041</v>
      </c>
      <c r="Q42" s="32">
        <f>(1/2^'Ct table (1)'!Q44)*10^10</f>
        <v>1.1561118246021647</v>
      </c>
      <c r="R42" s="32">
        <f>(1/2^'Ct table (1)'!R44)*10^10</f>
        <v>0.42906881347621839</v>
      </c>
      <c r="S42" s="32">
        <f>(1/2^'Ct table (1)'!S44)*10^10</f>
        <v>5.7728388343890469</v>
      </c>
      <c r="T42" s="32">
        <f>(1/2^'Ct table (1)'!T44)*10^10</f>
        <v>2.9882087781161624</v>
      </c>
      <c r="U42" s="32">
        <f>(1/2^'Ct table (1)'!U44)*10^10</f>
        <v>2.4440621110216463</v>
      </c>
      <c r="V42" s="32">
        <f>(1/2^'Ct table (1)'!V44)*10^10</f>
        <v>3.0299226181626588</v>
      </c>
      <c r="W42" s="32">
        <f>(1/2^'Ct table (1)'!W44)*10^10</f>
        <v>2.9882087781161624</v>
      </c>
      <c r="X42" s="32">
        <f>(1/2^'Ct table (1)'!X44)*10^10</f>
        <v>1.4037450632205728</v>
      </c>
      <c r="Y42" s="32">
        <f>(1/2^'Ct table (1)'!Y44)*10^10</f>
        <v>3.0935877330985719</v>
      </c>
      <c r="Z42" s="32">
        <f>(1/2^'Ct table (1)'!Z44)*10^10</f>
        <v>6.7705871412545067</v>
      </c>
      <c r="AA42" s="32">
        <f>(1/2^'Ct table (1)'!AA44)*10^10</f>
        <v>3.1585905874326694</v>
      </c>
      <c r="AB42" s="32">
        <f>(1/2^'Ct table (1)'!AB44)*10^10</f>
        <v>0.37352609726452091</v>
      </c>
      <c r="AC42" s="32">
        <f>(1/2^'Ct table (1)'!AC44)*10^10</f>
        <v>1.0786904742596337</v>
      </c>
      <c r="AD42" s="32">
        <f>(1/2^'Ct table (1)'!AD44)*10^10</f>
        <v>2.4104139857026294</v>
      </c>
      <c r="AE42" s="32">
        <f>(1/2^'Ct table (1)'!AE44)*10^10</f>
        <v>1.9175722665795436</v>
      </c>
      <c r="AF42" s="32">
        <f>(1/2^'Ct table (1)'!AF44)*10^10</f>
        <v>3.0935877330985719</v>
      </c>
      <c r="AG42" s="32">
        <f>(1/2^'Ct table (1)'!AG44)*10^10</f>
        <v>1.1804041915922781</v>
      </c>
      <c r="AH42" s="32">
        <f>(1/2^'Ct table (1)'!AH44)*10^10</f>
        <v>5.7329629237992608</v>
      </c>
      <c r="AI42" s="32">
        <f>(1/2^'Ct table (1)'!AI44)*10^10</f>
        <v>3.3386872336636948</v>
      </c>
      <c r="AJ42" s="32">
        <f>(1/2^'Ct table (1)'!AJ44)*10^10</f>
        <v>2.3283064365386963</v>
      </c>
      <c r="AK42" s="32">
        <f>(1/2^'Ct table (1)'!AK44)*10^10</f>
        <v>1.9175722665795436</v>
      </c>
      <c r="AL42" s="32">
        <f>(1/2^'Ct table (1)'!AL44)*10^10</f>
        <v>3.1151053374309936</v>
      </c>
      <c r="AM42" s="32">
        <f>(1/2^'Ct table (1)'!AM44)*10^10</f>
        <v>2.8664814618996255</v>
      </c>
      <c r="AN42" s="32">
        <f>(1/2^'Ct table (1)'!AN44)*10^10</f>
        <v>4.6566128730773926</v>
      </c>
      <c r="AO42" s="32">
        <f>(1/2^'Ct table (1)'!AO44)*10^10</f>
        <v>3.3386872336636948</v>
      </c>
      <c r="AP42" s="32">
        <f>(1/2^'Ct table (1)'!AP44)*10^10</f>
        <v>2.530251775230417</v>
      </c>
      <c r="AQ42" s="32">
        <f>(1/2^'Ct table (1)'!AQ44)*10^10</f>
        <v>2.530251775230417</v>
      </c>
      <c r="AR42" s="32">
        <f>(1/2^'Ct table (1)'!AR44)*10^10</f>
        <v>1.239089973333015</v>
      </c>
      <c r="AS42" s="32">
        <f>(1/2^'Ct table (1)'!AS44)*10^10</f>
        <v>1.9043266273983368</v>
      </c>
      <c r="AT42" s="32">
        <f>(1/2^'Ct table (1)'!AT44)*10^10</f>
        <v>3.7302723042183694</v>
      </c>
      <c r="AU42" s="32">
        <f>(1/2^'Ct table (1)'!AU44)*10^10</f>
        <v>3.3386872336636948</v>
      </c>
      <c r="AV42" s="32">
        <f>(1/2^'Ct table (1)'!AV44)*10^10</f>
        <v>2.8664814618996255</v>
      </c>
      <c r="AW42" s="32">
        <f>(1/2^'Ct table (1)'!AW44)*10^10</f>
        <v>4.6566128730773926</v>
      </c>
    </row>
    <row r="43" spans="1:49" x14ac:dyDescent="0.25">
      <c r="A43" t="s">
        <v>50</v>
      </c>
      <c r="B43" s="32">
        <f>(1/2^'Ct table (1)'!B45)*10^10</f>
        <v>5.4237134124546094</v>
      </c>
      <c r="C43" s="32">
        <f>(1/2^'Ct table (1)'!C45)*10^10</f>
        <v>0.66401187555656127</v>
      </c>
      <c r="D43" s="32">
        <f>(1/2^'Ct table (1)'!D45)*10^10</f>
        <v>2.4781799466660255</v>
      </c>
      <c r="E43" s="32">
        <f>(1/2^'Ct table (1)'!E45)*10^10</f>
        <v>0.37612417673153414</v>
      </c>
      <c r="F43" s="32">
        <f>(1/2^'Ct table (1)'!F45)*10^10</f>
        <v>1.4532480259677538</v>
      </c>
      <c r="G43" s="32">
        <f>(1/2^'Ct table (1)'!G45)*10^10</f>
        <v>1.0205033716233873</v>
      </c>
      <c r="H43" s="32">
        <f>(1/2^'Ct table (1)'!H45)*10^10</f>
        <v>3.0509973966012769</v>
      </c>
      <c r="I43" s="32">
        <f>(1/2^'Ct table (1)'!I45)*10^10</f>
        <v>1.1968820200488746</v>
      </c>
      <c r="J43" s="32">
        <f>(1/2^'Ct table (1)'!J45)*10^10</f>
        <v>1.1561118246021647</v>
      </c>
      <c r="K43" s="32">
        <f>(1/2^'Ct table (1)'!K45)*10^10</f>
        <v>0.65487022784585835</v>
      </c>
      <c r="L43" s="32">
        <f>(1/2^'Ct table (1)'!L45)*10^10</f>
        <v>2.7307191612941253</v>
      </c>
      <c r="M43" s="32">
        <f>(1/2^'Ct table (1)'!M45)*10^10</f>
        <v>2.906496051935513</v>
      </c>
      <c r="N43" s="32">
        <f>(1/2^'Ct table (1)'!N45)*10^10</f>
        <v>1.4735346124161539</v>
      </c>
      <c r="O43" s="32">
        <f>(1/2^'Ct table (1)'!O45)*10^10</f>
        <v>0.36838365310403842</v>
      </c>
      <c r="P43" s="32">
        <f>(1/2^'Ct table (1)'!P45)*10^10</f>
        <v>3.0089934138522794</v>
      </c>
      <c r="Q43" s="32">
        <f>(1/2^'Ct table (1)'!Q45)*10^10</f>
        <v>0.75224835346306973</v>
      </c>
      <c r="R43" s="32">
        <f>(1/2^'Ct table (1)'!R45)*10^10</f>
        <v>0.35093626580514309</v>
      </c>
      <c r="S43" s="32">
        <f>(1/2^'Ct table (1)'!S45)*10^10</f>
        <v>1.4037450632205728</v>
      </c>
      <c r="T43" s="32">
        <f>(1/2^'Ct table (1)'!T45)*10^10</f>
        <v>1.6236953278426103</v>
      </c>
      <c r="U43" s="32">
        <f>(1/2^'Ct table (1)'!U45)*10^10</f>
        <v>2.4610619073765809</v>
      </c>
      <c r="V43" s="32">
        <f>(1/2^'Ct table (1)'!V45)*10^10</f>
        <v>2.0838926335051089</v>
      </c>
      <c r="W43" s="32">
        <f>(1/2^'Ct table (1)'!W45)*10^10</f>
        <v>1.579295293716332</v>
      </c>
      <c r="X43" s="32">
        <f>(1/2^'Ct table (1)'!X45)*10^10</f>
        <v>0.697024343895567</v>
      </c>
      <c r="Y43" s="32">
        <f>(1/2^'Ct table (1)'!Y45)*10^10</f>
        <v>1.4135088822746769</v>
      </c>
      <c r="Z43" s="32">
        <f>(1/2^'Ct table (1)'!Z45)*10^10</f>
        <v>1.1244978859611428</v>
      </c>
      <c r="AA43" s="32">
        <f>(1/2^'Ct table (1)'!AA45)*10^10</f>
        <v>2.157380948519271</v>
      </c>
      <c r="AB43" s="32">
        <f>(1/2^'Ct table (1)'!AB45)*10^10</f>
        <v>0.53561970744332998</v>
      </c>
      <c r="AC43" s="32">
        <f>(1/2^'Ct table (1)'!AC45)*10^10</f>
        <v>1.0638398237403002</v>
      </c>
      <c r="AD43" s="32">
        <f>(1/2^'Ct table (1)'!AD45)*10^10</f>
        <v>1.1323193872956172</v>
      </c>
      <c r="AE43" s="32">
        <f>(1/2^'Ct table (1)'!AE45)*10^10</f>
        <v>1.3748564075556728</v>
      </c>
      <c r="AF43" s="32">
        <f>(1/2^'Ct table (1)'!AF45)*10^10</f>
        <v>2.8074901264411407</v>
      </c>
      <c r="AG43" s="32">
        <f>(1/2^'Ct table (1)'!AG45)*10^10</f>
        <v>0.98574128044131992</v>
      </c>
      <c r="AH43" s="32">
        <f>(1/2^'Ct table (1)'!AH45)*10^10</f>
        <v>1.6693436168318503</v>
      </c>
      <c r="AI43" s="32">
        <f>(1/2^'Ct table (1)'!AI45)*10^10</f>
        <v>2.4440621110216463</v>
      </c>
      <c r="AJ43" s="32">
        <f>(1/2^'Ct table (1)'!AJ45)*10^10</f>
        <v>2.8864194171945279</v>
      </c>
      <c r="AK43" s="32">
        <f>(1/2^'Ct table (1)'!AK45)*10^10</f>
        <v>2.4610619073765809</v>
      </c>
      <c r="AL43" s="32">
        <f>(1/2^'Ct table (1)'!AL45)*10^10</f>
        <v>3.4088401495144374</v>
      </c>
      <c r="AM43" s="32">
        <f>(1/2^'Ct table (1)'!AM45)*10^10</f>
        <v>3.835144533159081</v>
      </c>
      <c r="AN43" s="32">
        <f>(1/2^'Ct table (1)'!AN45)*10^10</f>
        <v>6.4499185798267131</v>
      </c>
      <c r="AO43" s="32">
        <f>(1/2^'Ct table (1)'!AO45)*10^10</f>
        <v>2.0269084798547516</v>
      </c>
      <c r="AP43" s="32">
        <f>(1/2^'Ct table (1)'!AP45)*10^10</f>
        <v>2.2334608233656392</v>
      </c>
      <c r="AQ43" s="32">
        <f>(1/2^'Ct table (1)'!AQ45)*10^10</f>
        <v>1.7402335636258779</v>
      </c>
      <c r="AR43" s="32">
        <f>(1/2^'Ct table (1)'!AR45)*10^10</f>
        <v>2.7688385802384525</v>
      </c>
      <c r="AS43" s="32">
        <f>(1/2^'Ct table (1)'!AS45)*10^10</f>
        <v>7.6173065095933481</v>
      </c>
      <c r="AT43" s="32">
        <f>(1/2^'Ct table (1)'!AT45)*10^10</f>
        <v>5.4994256302226718</v>
      </c>
      <c r="AU43" s="32">
        <f>(1/2^'Ct table (1)'!AU45)*10^10</f>
        <v>3.0722187617162597</v>
      </c>
      <c r="AV43" s="32">
        <f>(1/2^'Ct table (1)'!AV45)*10^10</f>
        <v>1.1481259768984271</v>
      </c>
      <c r="AW43" s="32">
        <f>(1/2^'Ct table (1)'!AW45)*10^10</f>
        <v>2.7497128151113412</v>
      </c>
    </row>
    <row r="44" spans="1:49" x14ac:dyDescent="0.25">
      <c r="A44" t="s">
        <v>51</v>
      </c>
      <c r="B44" s="32">
        <f>(1/2^'Ct table (1)'!B46)*10^10</f>
        <v>6.1019947932025653</v>
      </c>
      <c r="C44" s="32">
        <f>(1/2^'Ct table (1)'!C46)*10^10</f>
        <v>5.6540355290987083</v>
      </c>
      <c r="D44" s="32">
        <f>(1/2^'Ct table (1)'!D46)*10^10</f>
        <v>8.2208122712621101</v>
      </c>
      <c r="E44" s="32">
        <f>(1/2^'Ct table (1)'!E46)*10^10</f>
        <v>3.9429651217652948</v>
      </c>
      <c r="F44" s="32">
        <f>(1/2^'Ct table (1)'!F46)*10^10</f>
        <v>4.7216167663691122</v>
      </c>
      <c r="G44" s="32">
        <f>(1/2^'Ct table (1)'!G46)*10^10</f>
        <v>2.2027121082078618</v>
      </c>
      <c r="H44" s="32">
        <f>(1/2^'Ct table (1)'!H46)*10^10</f>
        <v>6.2735452170748678</v>
      </c>
      <c r="I44" s="32">
        <f>(1/2^'Ct table (1)'!I46)*10^10</f>
        <v>2.3283064365386963</v>
      </c>
      <c r="J44" s="32">
        <f>(1/2^'Ct table (1)'!J46)*10^10</f>
        <v>4.3447734393961994</v>
      </c>
      <c r="K44" s="32">
        <f>(1/2^'Ct table (1)'!K46)*10^10</f>
        <v>1.3280237511131248</v>
      </c>
      <c r="L44" s="32">
        <f>(1/2^'Ct table (1)'!L46)*10^10</f>
        <v>9.5750561603909805</v>
      </c>
      <c r="M44" s="32">
        <f>(1/2^'Ct table (1)'!M46)*10^10</f>
        <v>5.3490435471620223</v>
      </c>
      <c r="N44" s="32">
        <f>(1/2^'Ct table (1)'!N46)*10^10</f>
        <v>1.3940486877911367</v>
      </c>
      <c r="O44" s="32">
        <f>(1/2^'Ct table (1)'!O46)*10^10</f>
        <v>1.2827863868752163</v>
      </c>
      <c r="P44" s="32">
        <f>(1/2^'Ct table (1)'!P46)*10^10</f>
        <v>4.1389962712608783</v>
      </c>
      <c r="Q44" s="32">
        <f>(1/2^'Ct table (1)'!Q46)*10^10</f>
        <v>4.0258152005628913</v>
      </c>
      <c r="R44" s="32">
        <f>(1/2^'Ct table (1)'!R46)*10^10</f>
        <v>2.4781799466660255</v>
      </c>
      <c r="S44" s="32">
        <f>(1/2^'Ct table (1)'!S46)*10^10</f>
        <v>9.6416559428104858</v>
      </c>
      <c r="T44" s="32">
        <f>(1/2^'Ct table (1)'!T46)*10^10</f>
        <v>3.8086532547966669</v>
      </c>
      <c r="U44" s="32">
        <f>(1/2^'Ct table (1)'!U46)*10^10</f>
        <v>5.3120950044525204</v>
      </c>
      <c r="V44" s="32">
        <f>(1/2^'Ct table (1)'!V46)*10^10</f>
        <v>5.4994256302226718</v>
      </c>
      <c r="W44" s="32">
        <f>(1/2^'Ct table (1)'!W46)*10^10</f>
        <v>4.8881242220432837</v>
      </c>
      <c r="X44" s="32">
        <f>(1/2^'Ct table (1)'!X46)*10^10</f>
        <v>2.5834177436024075</v>
      </c>
      <c r="Y44" s="32">
        <f>(1/2^'Ct table (1)'!Y46)*10^10</f>
        <v>5.3490435471620223</v>
      </c>
      <c r="Z44" s="32">
        <f>(1/2^'Ct table (1)'!Z46)*10^10</f>
        <v>12.722241289488924</v>
      </c>
      <c r="AA44" s="32">
        <f>(1/2^'Ct table (1)'!AA46)*10^10</f>
        <v>7.3578330861719108</v>
      </c>
      <c r="AB44" s="32">
        <f>(1/2^'Ct table (1)'!AB46)*10^10</f>
        <v>1.3844192901192238</v>
      </c>
      <c r="AC44" s="32">
        <f>(1/2^'Ct table (1)'!AC46)*10^10</f>
        <v>2.9470692248323025</v>
      </c>
      <c r="AD44" s="32">
        <f>(1/2^'Ct table (1)'!AD46)*10^10</f>
        <v>6.2735452170748678</v>
      </c>
      <c r="AE44" s="32">
        <f>(1/2^'Ct table (1)'!AE46)*10^10</f>
        <v>3.9980068636953625</v>
      </c>
      <c r="AF44" s="32">
        <f>(1/2^'Ct table (1)'!AF46)*10^10</f>
        <v>8.0516304011257969</v>
      </c>
      <c r="AG44" s="32">
        <f>(1/2^'Ct table (1)'!AG46)*10^10</f>
        <v>3.2026828689029081</v>
      </c>
      <c r="AH44" s="32">
        <f>(1/2^'Ct table (1)'!AH46)*10^10</f>
        <v>11.952835112464651</v>
      </c>
      <c r="AI44" s="32">
        <f>(1/2^'Ct table (1)'!AI46)*10^10</f>
        <v>10.333670974409632</v>
      </c>
      <c r="AJ44" s="32">
        <f>(1/2^'Ct table (1)'!AJ46)*10^10</f>
        <v>8.6295237940770857</v>
      </c>
      <c r="AK44" s="32">
        <f>(1/2^'Ct table (1)'!AK46)*10^10</f>
        <v>5.9351354246924757</v>
      </c>
      <c r="AL44" s="32">
        <f>(1/2^'Ct table (1)'!AL46)*10^10</f>
        <v>15.340578132636326</v>
      </c>
      <c r="AM44" s="32">
        <f>(1/2^'Ct table (1)'!AM46)*10^10</f>
        <v>12.634362349730681</v>
      </c>
      <c r="AN44" s="32">
        <f>(1/2^'Ct table (1)'!AN46)*10^10</f>
        <v>12.722241289488924</v>
      </c>
      <c r="AO44" s="32">
        <f>(1/2^'Ct table (1)'!AO46)*10^10</f>
        <v>11.152389502329116</v>
      </c>
      <c r="AP44" s="32">
        <f>(1/2^'Ct table (1)'!AP46)*10^10</f>
        <v>11.386724912487598</v>
      </c>
      <c r="AQ44" s="32">
        <f>(1/2^'Ct table (1)'!AQ46)*10^10</f>
        <v>10.405547340141812</v>
      </c>
      <c r="AR44" s="32">
        <f>(1/2^'Ct table (1)'!AR46)*10^10</f>
        <v>2.1276796474806043</v>
      </c>
      <c r="AS44" s="32">
        <f>(1/2^'Ct table (1)'!AS46)*10^10</f>
        <v>6.4499185798267131</v>
      </c>
      <c r="AT44" s="32">
        <f>(1/2^'Ct table (1)'!AT46)*10^10</f>
        <v>7.4090108625117717</v>
      </c>
      <c r="AU44" s="32">
        <f>(1/2^'Ct table (1)'!AU46)*10^10</f>
        <v>39.104993776346348</v>
      </c>
      <c r="AV44" s="32">
        <f>(1/2^'Ct table (1)'!AV46)*10^10</f>
        <v>5.1668354872048061</v>
      </c>
      <c r="AW44" s="32">
        <f>(1/2^'Ct table (1)'!AW46)*10^10</f>
        <v>8.9959830876890976</v>
      </c>
    </row>
    <row r="45" spans="1:49" x14ac:dyDescent="0.25">
      <c r="A45" t="s">
        <v>52</v>
      </c>
      <c r="B45" s="32">
        <f>(1/2^'Ct table (1)'!B47)*10^10</f>
        <v>5.2027736700708962</v>
      </c>
      <c r="C45" s="32">
        <f>(1/2^'Ct table (1)'!C47)*10^10</f>
        <v>4.082013486493536</v>
      </c>
      <c r="D45" s="32">
        <f>(1/2^'Ct table (1)'!D47)*10^10</f>
        <v>5.7329629237992608</v>
      </c>
      <c r="E45" s="32">
        <f>(1/2^'Ct table (1)'!E47)*10^10</f>
        <v>5.131145547500866</v>
      </c>
      <c r="F45" s="32">
        <f>(1/2^'Ct table (1)'!F47)*10^10</f>
        <v>4.1104061356310471</v>
      </c>
      <c r="G45" s="32">
        <f>(1/2^'Ct table (1)'!G47)*10^10</f>
        <v>2.0129076002814492</v>
      </c>
      <c r="H45" s="32">
        <f>(1/2^'Ct table (1)'!H47)*10^10</f>
        <v>9.4432335327382102</v>
      </c>
      <c r="I45" s="32">
        <f>(1/2^'Ct table (1)'!I47)*10^10</f>
        <v>3.1805603223722305</v>
      </c>
      <c r="J45" s="32">
        <f>(1/2^'Ct table (1)'!J47)*10^10</f>
        <v>3.3619096398411741</v>
      </c>
      <c r="K45" s="32">
        <f>(1/2^'Ct table (1)'!K47)*10^10</f>
        <v>1.579295293716332</v>
      </c>
      <c r="L45" s="32">
        <f>(1/2^'Ct table (1)'!L47)*10^10</f>
        <v>6.317181174865329</v>
      </c>
      <c r="M45" s="32">
        <f>(1/2^'Ct table (1)'!M47)*10^10</f>
        <v>6.0179868277045703</v>
      </c>
      <c r="N45" s="32">
        <f>(1/2^'Ct table (1)'!N47)*10^10</f>
        <v>3.9429651217652948</v>
      </c>
      <c r="O45" s="32">
        <f>(1/2^'Ct table (1)'!O47)*10^10</f>
        <v>0.72160485429863197</v>
      </c>
      <c r="P45" s="32">
        <f>(1/2^'Ct table (1)'!P47)*10^10</f>
        <v>5.2027736700708962</v>
      </c>
      <c r="Q45" s="32">
        <f>(1/2^'Ct table (1)'!Q47)*10^10</f>
        <v>2.9882087781161624</v>
      </c>
      <c r="R45" s="32">
        <f>(1/2^'Ct table (1)'!R47)*10^10</f>
        <v>0.95878613328977014</v>
      </c>
      <c r="S45" s="32">
        <f>(1/2^'Ct table (1)'!S47)*10^10</f>
        <v>12.899837159653403</v>
      </c>
      <c r="T45" s="32">
        <f>(1/2^'Ct table (1)'!T47)*10^10</f>
        <v>6.1019947932025653</v>
      </c>
      <c r="U45" s="32">
        <f>(1/2^'Ct table (1)'!U47)*10^10</f>
        <v>4.2259653812142153</v>
      </c>
      <c r="V45" s="32">
        <f>(1/2^'Ct table (1)'!V47)*10^10</f>
        <v>5.2389618227668588</v>
      </c>
      <c r="W45" s="32">
        <f>(1/2^'Ct table (1)'!W47)*10^10</f>
        <v>5.7728388343890469</v>
      </c>
      <c r="X45" s="32">
        <f>(1/2^'Ct table (1)'!X47)*10^10</f>
        <v>1.8651361521091814</v>
      </c>
      <c r="Y45" s="32">
        <f>(1/2^'Ct table (1)'!Y47)*10^10</f>
        <v>8.5699153190932815</v>
      </c>
      <c r="Z45" s="32">
        <f>(1/2^'Ct table (1)'!Z47)*10^10</f>
        <v>19.283311885621007</v>
      </c>
      <c r="AA45" s="32">
        <f>(1/2^'Ct table (1)'!AA47)*10^10</f>
        <v>7.564689930120827</v>
      </c>
      <c r="AB45" s="32">
        <f>(1/2^'Ct table (1)'!AB47)*10^10</f>
        <v>1.9578645360975404</v>
      </c>
      <c r="AC45" s="32">
        <f>(1/2^'Ct table (1)'!AC47)*10^10</f>
        <v>3.3852935706272476</v>
      </c>
      <c r="AD45" s="32">
        <f>(1/2^'Ct table (1)'!AD47)*10^10</f>
        <v>4.0538169597095104</v>
      </c>
      <c r="AE45" s="32">
        <f>(1/2^'Ct table (1)'!AE47)*10^10</f>
        <v>2.8864194171945279</v>
      </c>
      <c r="AF45" s="32">
        <f>(1/2^'Ct table (1)'!AF47)*10^10</f>
        <v>7.8314581443901625</v>
      </c>
      <c r="AG45" s="32">
        <f>(1/2^'Ct table (1)'!AG47)*10^10</f>
        <v>3.4088401495144374</v>
      </c>
      <c r="AH45" s="32">
        <f>(1/2^'Ct table (1)'!AH47)*10^10</f>
        <v>12.374350932394288</v>
      </c>
      <c r="AI45" s="32">
        <f>(1/2^'Ct table (1)'!AI47)*10^10</f>
        <v>9.1215623317931573</v>
      </c>
      <c r="AJ45" s="32">
        <f>(1/2^'Ct table (1)'!AJ47)*10^10</f>
        <v>6.0179868277045703</v>
      </c>
      <c r="AK45" s="32">
        <f>(1/2^'Ct table (1)'!AK47)*10^10</f>
        <v>5.0255480990951336</v>
      </c>
      <c r="AL45" s="32">
        <f>(1/2^'Ct table (1)'!AL47)*10^10</f>
        <v>5.4237134124546094</v>
      </c>
      <c r="AM45" s="32">
        <f>(1/2^'Ct table (1)'!AM47)*10^10</f>
        <v>9.1850078151874381</v>
      </c>
      <c r="AN45" s="32">
        <f>(1/2^'Ct table (1)'!AN47)*10^10</f>
        <v>8.6295237940770857</v>
      </c>
      <c r="AO45" s="32">
        <f>(1/2^'Ct table (1)'!AO47)*10^10</f>
        <v>11.545677668778113</v>
      </c>
      <c r="AP45" s="32">
        <f>(1/2^'Ct table (1)'!AP47)*10^10</f>
        <v>9.1215623317931573</v>
      </c>
      <c r="AQ45" s="32">
        <f>(1/2^'Ct table (1)'!AQ47)*10^10</f>
        <v>6.0179868277045703</v>
      </c>
      <c r="AR45" s="32">
        <f>(1/2^'Ct table (1)'!AR47)*10^10</f>
        <v>1.33726088679051</v>
      </c>
      <c r="AS45" s="32">
        <f>(1/2^'Ct table (1)'!AS47)*10^10</f>
        <v>5.8941384496645952</v>
      </c>
      <c r="AT45" s="32">
        <f>(1/2^'Ct table (1)'!AT47)*10^10</f>
        <v>9.6416559428104858</v>
      </c>
      <c r="AU45" s="32">
        <f>(1/2^'Ct table (1)'!AU47)*10^10</f>
        <v>11.465925847598504</v>
      </c>
      <c r="AV45" s="32">
        <f>(1/2^'Ct table (1)'!AV47)*10^10</f>
        <v>7.4605446084367264</v>
      </c>
      <c r="AW45" s="32">
        <f>(1/2^'Ct table (1)'!AW47)*10^10</f>
        <v>10.84742682490924</v>
      </c>
    </row>
    <row r="46" spans="1:49" x14ac:dyDescent="0.25">
      <c r="A46" t="s">
        <v>53</v>
      </c>
      <c r="B46" s="32">
        <f>(1/2^'Ct table (1)'!B48)*10^10</f>
        <v>7029.863439994333</v>
      </c>
      <c r="C46" s="32">
        <f>(1/2^'Ct table (1)'!C48)*10^10</f>
        <v>5670.5814123283471</v>
      </c>
      <c r="D46" s="32">
        <f>(1/2^'Ct table (1)'!D48)*10^10</f>
        <v>6604.7166257425479</v>
      </c>
      <c r="E46" s="32">
        <f>(1/2^'Ct table (1)'!E48)*10^10</f>
        <v>7854.3760039098061</v>
      </c>
      <c r="F46" s="32">
        <f>(1/2^'Ct table (1)'!F48)*10^10</f>
        <v>5075.3125307720165</v>
      </c>
      <c r="G46" s="32">
        <f>(1/2^'Ct table (1)'!G48)*10^10</f>
        <v>2719.7926422796877</v>
      </c>
      <c r="H46" s="32">
        <f>(1/2^'Ct table (1)'!H48)*10^10</f>
        <v>13027.575080436669</v>
      </c>
      <c r="I46" s="32">
        <f>(1/2^'Ct table (1)'!I48)*10^10</f>
        <v>4238.3321817711349</v>
      </c>
      <c r="J46" s="32">
        <f>(1/2^'Ct table (1)'!J48)*10^10</f>
        <v>4327.3885503633528</v>
      </c>
      <c r="K46" s="32">
        <f>(1/2^'Ct table (1)'!K48)*10^10</f>
        <v>1467.6385084926092</v>
      </c>
      <c r="L46" s="32">
        <f>(1/2^'Ct table (1)'!L48)*10^10</f>
        <v>6743.4957617430509</v>
      </c>
      <c r="M46" s="32">
        <f>(1/2^'Ct table (1)'!M48)*10^10</f>
        <v>6248.4426682394214</v>
      </c>
      <c r="N46" s="32">
        <f>(1/2^'Ct table (1)'!N48)*10^10</f>
        <v>2133.9060567092256</v>
      </c>
      <c r="O46" s="32">
        <f>(1/2^'Ct table (1)'!O48)*10^10</f>
        <v>1551.3203804992827</v>
      </c>
      <c r="P46" s="32">
        <f>(1/2^'Ct table (1)'!P48)*10^10</f>
        <v>4357.4879180402822</v>
      </c>
      <c r="Q46" s="32">
        <f>(1/2^'Ct table (1)'!Q48)*10^10</f>
        <v>4009.7065699277664</v>
      </c>
      <c r="R46" s="32">
        <f>(1/2^'Ct table (1)'!R48)*10^10</f>
        <v>2018.7981423438291</v>
      </c>
      <c r="S46" s="32">
        <f>(1/2^'Ct table (1)'!S48)*10^10</f>
        <v>32077.652559422084</v>
      </c>
      <c r="T46" s="32">
        <f>(1/2^'Ct table (1)'!T48)*10^10</f>
        <v>5439.5852845593654</v>
      </c>
      <c r="U46" s="32">
        <f>(1/2^'Ct table (1)'!U48)*10^10</f>
        <v>6696.9150339984744</v>
      </c>
      <c r="V46" s="32">
        <f>(1/2^'Ct table (1)'!V48)*10^10</f>
        <v>8836.6323651349285</v>
      </c>
      <c r="W46" s="32">
        <f>(1/2^'Ct table (1)'!W48)*10^10</f>
        <v>6468.7935230621024</v>
      </c>
      <c r="X46" s="32">
        <f>(1/2^'Ct table (1)'!X48)*10^10</f>
        <v>2302.9716704484108</v>
      </c>
      <c r="Y46" s="32">
        <f>(1/2^'Ct table (1)'!Y48)*10^10</f>
        <v>11822.773932828781</v>
      </c>
      <c r="Z46" s="32">
        <f>(1/2^'Ct table (1)'!Z48)*10^10</f>
        <v>44124.152523242534</v>
      </c>
      <c r="AA46" s="32">
        <f>(1/2^'Ct table (1)'!AA48)*10^10</f>
        <v>10080.509572614468</v>
      </c>
      <c r="AB46" s="32">
        <f>(1/2^'Ct table (1)'!AB48)*10^10</f>
        <v>1081.8471375908398</v>
      </c>
      <c r="AC46" s="32">
        <f>(1/2^'Ct table (1)'!AC48)*10^10</f>
        <v>3145.9520119974477</v>
      </c>
      <c r="AD46" s="32">
        <f>(1/2^'Ct table (1)'!AD48)*10^10</f>
        <v>7029.863439994333</v>
      </c>
      <c r="AE46" s="32">
        <f>(1/2^'Ct table (1)'!AE48)*10^10</f>
        <v>6468.7935230621024</v>
      </c>
      <c r="AF46" s="32">
        <f>(1/2^'Ct table (1)'!AF48)*10^10</f>
        <v>6696.9150339984744</v>
      </c>
      <c r="AG46" s="32">
        <f>(1/2^'Ct table (1)'!AG48)*10^10</f>
        <v>2976.251957181963</v>
      </c>
      <c r="AH46" s="32">
        <f>(1/2^'Ct table (1)'!AH48)*10^10</f>
        <v>20871.99594995</v>
      </c>
      <c r="AI46" s="32">
        <f>(1/2^'Ct table (1)'!AI48)*10^10</f>
        <v>15818.015018738603</v>
      </c>
      <c r="AJ46" s="32">
        <f>(1/2^'Ct table (1)'!AJ48)*10^10</f>
        <v>6291.9040239948954</v>
      </c>
      <c r="AK46" s="32">
        <f>(1/2^'Ct table (1)'!AK48)*10^10</f>
        <v>4267.8121134184512</v>
      </c>
      <c r="AL46" s="32">
        <f>(1/2^'Ct table (1)'!AL48)*10^10</f>
        <v>3418.8157272716207</v>
      </c>
      <c r="AM46" s="32">
        <f>(1/2^'Ct table (1)'!AM48)*10^10</f>
        <v>8836.6323651349285</v>
      </c>
      <c r="AN46" s="32">
        <f>(1/2^'Ct table (1)'!AN48)*10^10</f>
        <v>11579.464763594126</v>
      </c>
      <c r="AO46" s="32">
        <f>(1/2^'Ct table (1)'!AO48)*10^10</f>
        <v>13486.991523486102</v>
      </c>
      <c r="AP46" s="32">
        <f>(1/2^'Ct table (1)'!AP48)*10^10</f>
        <v>8019.4131398555346</v>
      </c>
      <c r="AQ46" s="32">
        <f>(1/2^'Ct table (1)'!AQ48)*10^10</f>
        <v>9669.8711375239345</v>
      </c>
      <c r="AR46" s="32">
        <f>(1/2^'Ct table (1)'!AR48)*10^10</f>
        <v>1286.5403133683528</v>
      </c>
      <c r="AS46" s="32">
        <f>(1/2^'Ct table (1)'!AS48)*10^10</f>
        <v>6119.8515775819069</v>
      </c>
      <c r="AT46" s="32">
        <f>(1/2^'Ct table (1)'!AT48)*10^10</f>
        <v>13301.312125686703</v>
      </c>
      <c r="AU46" s="32">
        <f>(1/2^'Ct table (1)'!AU48)*10^10</f>
        <v>11905.007828727854</v>
      </c>
      <c r="AV46" s="32">
        <f>(1/2^'Ct table (1)'!AV48)*10^10</f>
        <v>11420.046850385004</v>
      </c>
      <c r="AW46" s="32">
        <f>(1/2^'Ct table (1)'!AW48)*10^10</f>
        <v>12848.220604569342</v>
      </c>
    </row>
    <row r="47" spans="1:49" x14ac:dyDescent="0.25">
      <c r="A47" t="s">
        <v>54</v>
      </c>
      <c r="B47" s="32">
        <f>(1/2^'Ct table (1)'!B49)*10^10</f>
        <v>1.6578126181814272</v>
      </c>
      <c r="C47" s="32">
        <f>(1/2^'Ct table (1)'!C49)*10^10</f>
        <v>0.61954498666650848</v>
      </c>
      <c r="D47" s="32">
        <f>(1/2^'Ct table (1)'!D49)*10^10</f>
        <v>0.84047740996029341</v>
      </c>
      <c r="E47" s="86"/>
      <c r="F47" s="32">
        <f>(1/2^'Ct table (1)'!F49)*10^10</f>
        <v>0.44728954709368152</v>
      </c>
      <c r="G47" s="86"/>
      <c r="H47" s="32">
        <f>(1/2^'Ct table (1)'!H49)*10^10</f>
        <v>1.0491936265151398</v>
      </c>
      <c r="I47" s="32">
        <f>(1/2^'Ct table (1)'!I49)*10^10</f>
        <v>0.91337610256945678</v>
      </c>
      <c r="J47" s="86"/>
      <c r="K47" s="32">
        <f>(1/2^'Ct table (1)'!K49)*10^10</f>
        <v>0.40033535861286407</v>
      </c>
      <c r="L47" s="32">
        <f>(1/2^'Ct table (1)'!L49)*10^10</f>
        <v>1.1090165912685201</v>
      </c>
      <c r="M47" s="32">
        <f>(1/2^'Ct table (1)'!M49)*10^10</f>
        <v>0.53561970744332998</v>
      </c>
      <c r="N47" s="32">
        <f>(1/2^'Ct table (1)'!N49)*10^10</f>
        <v>0.34851217194778411</v>
      </c>
      <c r="O47" s="86"/>
      <c r="P47" s="32">
        <f>(1/2^'Ct table (1)'!P49)*10^10</f>
        <v>0.41733590420796252</v>
      </c>
      <c r="Q47" s="86"/>
      <c r="R47" s="86"/>
      <c r="S47" s="32">
        <f>(1/2^'Ct table (1)'!S49)*10^10</f>
        <v>0.4031199112391694</v>
      </c>
      <c r="T47" s="32">
        <f>(1/2^'Ct table (1)'!T49)*10^10</f>
        <v>0.54687421606737718</v>
      </c>
      <c r="U47" s="32">
        <f>(1/2^'Ct table (1)'!U49)*10^10</f>
        <v>0.74189192808656057</v>
      </c>
      <c r="V47" s="32">
        <f>(1/2^'Ct table (1)'!V49)*10^10</f>
        <v>0.48272750911677714</v>
      </c>
      <c r="W47" s="32">
        <f>(1/2^'Ct table (1)'!W49)*10^10</f>
        <v>0.61954498666650848</v>
      </c>
      <c r="X47" s="32">
        <f>(1/2^'Ct table (1)'!X49)*10^10</f>
        <v>0.31409675619344579</v>
      </c>
      <c r="Y47" s="32">
        <f>(1/2^'Ct table (1)'!Y49)*10^10</f>
        <v>0.35831018273745247</v>
      </c>
      <c r="Z47" s="32">
        <f>(1/2^'Ct table (1)'!Z49)*10^10</f>
        <v>0.89457909418736159</v>
      </c>
      <c r="AA47" s="32">
        <f>(1/2^'Ct table (1)'!AA49)*10^10</f>
        <v>0.66401187555656127</v>
      </c>
      <c r="AB47" s="32">
        <f>(1/2^'Ct table (1)'!AB49)*10^10</f>
        <v>0.29922050501221858</v>
      </c>
      <c r="AC47" s="86"/>
      <c r="AD47" s="32">
        <f>(1/2^'Ct table (1)'!AD49)*10^10</f>
        <v>0.70675444113733721</v>
      </c>
      <c r="AE47" s="86"/>
      <c r="AF47" s="32">
        <f>(1/2^'Ct table (1)'!AF49)*10^10</f>
        <v>0.69220964505961291</v>
      </c>
      <c r="AG47" s="86"/>
      <c r="AH47" s="32">
        <f>(1/2^'Ct table (1)'!AH49)*10^10</f>
        <v>0.97217028894039104</v>
      </c>
      <c r="AI47" s="32">
        <f>(1/2^'Ct table (1)'!AI49)*10^10</f>
        <v>0.66863044339525379</v>
      </c>
      <c r="AJ47" s="32">
        <f>(1/2^'Ct table (1)'!AJ49)*10^10</f>
        <v>1.5361093808581272</v>
      </c>
      <c r="AK47" s="32">
        <f>(1/2^'Ct table (1)'!AK49)*10^10</f>
        <v>0.5430966799245257</v>
      </c>
      <c r="AL47" s="32">
        <f>(1/2^'Ct table (1)'!AL49)*10^10</f>
        <v>0.90080138385668029</v>
      </c>
      <c r="AM47" s="32">
        <f>(1/2^'Ct table (1)'!AM49)*10^10</f>
        <v>0.58612527212635435</v>
      </c>
      <c r="AN47" s="32">
        <f>(1/2^'Ct table (1)'!AN49)*10^10</f>
        <v>1.3188504209925895</v>
      </c>
      <c r="AO47" s="32">
        <f>(1/2^'Ct table (1)'!AO49)*10^10</f>
        <v>0.82318063497840033</v>
      </c>
      <c r="AP47" s="32">
        <f>(1/2^'Ct table (1)'!AP49)*10^10</f>
        <v>0.68742820377783764</v>
      </c>
      <c r="AQ47" s="32">
        <f>(1/2^'Ct table (1)'!AQ49)*10^10</f>
        <v>0.33431522169762751</v>
      </c>
      <c r="AR47" s="32">
        <f>(1/2^'Ct table (1)'!AR49)*10^10</f>
        <v>1.0638398237403002</v>
      </c>
      <c r="AS47" s="32">
        <f>(1/2^'Ct table (1)'!AS49)*10^10</f>
        <v>0.97893226804877187</v>
      </c>
      <c r="AT47" s="32">
        <f>(1/2^'Ct table (1)'!AT49)*10^10</f>
        <v>1.4633561653571969</v>
      </c>
      <c r="AU47" s="32">
        <f>(1/2^'Ct table (1)'!AU49)*10^10</f>
        <v>1.2220310555108207</v>
      </c>
      <c r="AV47" s="32">
        <f>(1/2^'Ct table (1)'!AV49)*10^10</f>
        <v>0.53191991187015097</v>
      </c>
      <c r="AW47" s="32">
        <f>(1/2^'Ct table (1)'!AW49)*10^10</f>
        <v>0.91337610256945678</v>
      </c>
    </row>
    <row r="48" spans="1:49" x14ac:dyDescent="0.25">
      <c r="A48" t="s">
        <v>55</v>
      </c>
      <c r="B48" s="32">
        <f>(1/2^'Ct table (1)'!B50)*10^10</f>
        <v>177.20566913526108</v>
      </c>
      <c r="C48" s="32">
        <f>(1/2^'Ct table (1)'!C50)*10^10</f>
        <v>33.807723049713672</v>
      </c>
      <c r="D48" s="32">
        <f>(1/2^'Ct table (1)'!D50)*10^10</f>
        <v>78.209987552692567</v>
      </c>
      <c r="E48" s="32">
        <f>(1/2^'Ct table (1)'!E50)*10^10</f>
        <v>26.709497869309516</v>
      </c>
      <c r="F48" s="32">
        <f>(1/2^'Ct table (1)'!F50)*10^10</f>
        <v>35.488530920592602</v>
      </c>
      <c r="G48" s="32">
        <f>(1/2^'Ct table (1)'!G50)*10^10</f>
        <v>13.730202031238923</v>
      </c>
      <c r="H48" s="32">
        <f>(1/2^'Ct table (1)'!H50)*10^10</f>
        <v>155.33950341360605</v>
      </c>
      <c r="I48" s="32">
        <f>(1/2^'Ct table (1)'!I50)*10^10</f>
        <v>32.656107891948352</v>
      </c>
      <c r="J48" s="32">
        <f>(1/2^'Ct table (1)'!J50)*10^10</f>
        <v>36.486249327172636</v>
      </c>
      <c r="K48" s="32">
        <f>(1/2^'Ct table (1)'!K50)*10^10</f>
        <v>13.921868509007052</v>
      </c>
      <c r="L48" s="32">
        <f>(1/2^'Ct table (1)'!L50)*10^10</f>
        <v>68.085748719379495</v>
      </c>
      <c r="M48" s="32">
        <f>(1/2^'Ct table (1)'!M50)*10^10</f>
        <v>54.920808124955698</v>
      </c>
      <c r="N48" s="32">
        <f>(1/2^'Ct table (1)'!N50)*10^10</f>
        <v>81.531234179492273</v>
      </c>
      <c r="O48" s="32">
        <f>(1/2^'Ct table (1)'!O50)*10^10</f>
        <v>11.870270849384973</v>
      </c>
      <c r="P48" s="32">
        <f>(1/2^'Ct table (1)'!P50)*10^10</f>
        <v>78.209987552692567</v>
      </c>
      <c r="Q48" s="32">
        <f>(1/2^'Ct table (1)'!Q50)*10^10</f>
        <v>20.524582190003471</v>
      </c>
      <c r="R48" s="32">
        <f>(1/2^'Ct table (1)'!R50)*10^10</f>
        <v>9.6416559428104858</v>
      </c>
      <c r="S48" s="32">
        <f>(1/2^'Ct table (1)'!S50)*10^10</f>
        <v>53.050003781805785</v>
      </c>
      <c r="T48" s="32">
        <f>(1/2^'Ct table (1)'!T50)*10^10</f>
        <v>89.839684046116389</v>
      </c>
      <c r="U48" s="32">
        <f>(1/2^'Ct table (1)'!U50)*10^10</f>
        <v>87.990810083562806</v>
      </c>
      <c r="V48" s="32">
        <f>(1/2^'Ct table (1)'!V50)*10^10</f>
        <v>85.584696754592386</v>
      </c>
      <c r="W48" s="32">
        <f>(1/2^'Ct table (1)'!W50)*10^10</f>
        <v>59.272086900094074</v>
      </c>
      <c r="X48" s="32">
        <f>(1/2^'Ct table (1)'!X50)*10^10</f>
        <v>17.259047588154143</v>
      </c>
      <c r="Y48" s="32">
        <f>(1/2^'Ct table (1)'!Y50)*10^10</f>
        <v>32.206521604503195</v>
      </c>
      <c r="Z48" s="32">
        <f>(1/2^'Ct table (1)'!Z50)*10^10</f>
        <v>75.545868261905824</v>
      </c>
      <c r="AA48" s="32">
        <f>(1/2^'Ct table (1)'!AA50)*10^10</f>
        <v>95.622680899717409</v>
      </c>
      <c r="AB48" s="32">
        <f>(1/2^'Ct table (1)'!AB50)*10^10</f>
        <v>17.379093757584801</v>
      </c>
      <c r="AC48" s="32">
        <f>(1/2^'Ct table (1)'!AC50)*10^10</f>
        <v>30.258759720483205</v>
      </c>
      <c r="AD48" s="32">
        <f>(1/2^'Ct table (1)'!AD50)*10^10</f>
        <v>40.765617089746058</v>
      </c>
      <c r="AE48" s="32">
        <f>(1/2^'Ct table (1)'!AE50)*10^10</f>
        <v>32.883249085048448</v>
      </c>
      <c r="AF48" s="32">
        <f>(1/2^'Ct table (1)'!AF50)*10^10</f>
        <v>86.779414599273792</v>
      </c>
      <c r="AG48" s="32">
        <f>(1/2^'Ct table (1)'!AG50)*10^10</f>
        <v>37.252902984619141</v>
      </c>
      <c r="AH48" s="32">
        <f>(1/2^'Ct table (1)'!AH50)*10^10</f>
        <v>58.862664689375194</v>
      </c>
      <c r="AI48" s="32">
        <f>(1/2^'Ct table (1)'!AI50)*10^10</f>
        <v>53.050003781805785</v>
      </c>
      <c r="AJ48" s="32">
        <f>(1/2^'Ct table (1)'!AJ50)*10^10</f>
        <v>86.179985396958145</v>
      </c>
      <c r="AK48" s="32">
        <f>(1/2^'Ct table (1)'!AK50)*10^10</f>
        <v>70.977061841185346</v>
      </c>
      <c r="AL48" s="32">
        <f>(1/2^'Ct table (1)'!AL50)*10^10</f>
        <v>68.559322552746153</v>
      </c>
      <c r="AM48" s="32">
        <f>(1/2^'Ct table (1)'!AM50)*10^10</f>
        <v>72.468440786919544</v>
      </c>
      <c r="AN48" s="32">
        <f>(1/2^'Ct table (1)'!AN50)*10^10</f>
        <v>160.81753917104407</v>
      </c>
      <c r="AO48" s="32">
        <f>(1/2^'Ct table (1)'!AO50)*10^10</f>
        <v>85.584696754592386</v>
      </c>
      <c r="AP48" s="32">
        <f>(1/2^'Ct table (1)'!AP50)*10^10</f>
        <v>55.687474036028213</v>
      </c>
      <c r="AQ48" s="32">
        <f>(1/2^'Ct table (1)'!AQ50)*10^10</f>
        <v>75.024034832173541</v>
      </c>
      <c r="AR48" s="32">
        <f>(1/2^'Ct table (1)'!AR50)*10^10</f>
        <v>50.88896515795571</v>
      </c>
      <c r="AS48" s="32">
        <f>(1/2^'Ct table (1)'!AS50)*10^10</f>
        <v>135.23089219885472</v>
      </c>
      <c r="AT48" s="32">
        <f>(1/2^'Ct table (1)'!AT50)*10^10</f>
        <v>140.97357492530321</v>
      </c>
      <c r="AU48" s="32">
        <f>(1/2^'Ct table (1)'!AU50)*10^10</f>
        <v>90.464568465579049</v>
      </c>
      <c r="AV48" s="32">
        <f>(1/2^'Ct table (1)'!AV50)*10^10</f>
        <v>51.95825049096365</v>
      </c>
      <c r="AW48" s="32">
        <f>(1/2^'Ct table (1)'!AW50)*10^10</f>
        <v>73.991156774538311</v>
      </c>
    </row>
    <row r="49" spans="1:49" x14ac:dyDescent="0.25">
      <c r="A49" t="s">
        <v>56</v>
      </c>
      <c r="B49" s="32">
        <f>(1/2^'Ct table (1)'!B51)*10^10</f>
        <v>25.799674319306856</v>
      </c>
      <c r="C49" s="32">
        <f>(1/2^'Ct table (1)'!C51)*10^10</f>
        <v>10.19140427243655</v>
      </c>
      <c r="D49" s="32">
        <f>(1/2^'Ct table (1)'!D51)*10^10</f>
        <v>15.129379860241631</v>
      </c>
      <c r="E49" s="32">
        <f>(1/2^'Ct table (1)'!E51)*10^10</f>
        <v>11.386724912487598</v>
      </c>
      <c r="F49" s="32">
        <f>(1/2^'Ct table (1)'!F51)*10^10</f>
        <v>12.547090434149759</v>
      </c>
      <c r="G49" s="32">
        <f>(1/2^'Ct table (1)'!G51)*10^10</f>
        <v>3.9980068636953625</v>
      </c>
      <c r="H49" s="32">
        <f>(1/2^'Ct table (1)'!H51)*10^10</f>
        <v>34.758187515169666</v>
      </c>
      <c r="I49" s="32">
        <f>(1/2^'Ct table (1)'!I51)*10^10</f>
        <v>15.771860487061183</v>
      </c>
      <c r="J49" s="32">
        <f>(1/2^'Ct table (1)'!J51)*10^10</f>
        <v>9.1215623317931573</v>
      </c>
      <c r="K49" s="32">
        <f>(1/2^'Ct table (1)'!K51)*10^10</f>
        <v>3.7045054312558912</v>
      </c>
      <c r="L49" s="32">
        <f>(1/2^'Ct table (1)'!L51)*10^10</f>
        <v>18.756008708043385</v>
      </c>
      <c r="M49" s="32">
        <f>(1/2^'Ct table (1)'!M51)*10^10</f>
        <v>16.328053945974148</v>
      </c>
      <c r="N49" s="32">
        <f>(1/2^'Ct table (1)'!N51)*10^10</f>
        <v>9.5750561603909805</v>
      </c>
      <c r="O49" s="32">
        <f>(1/2^'Ct table (1)'!O51)*10^10</f>
        <v>3.9429651217652948</v>
      </c>
      <c r="P49" s="32">
        <f>(1/2^'Ct table (1)'!P51)*10^10</f>
        <v>15.23461301918667</v>
      </c>
      <c r="Q49" s="32">
        <f>(1/2^'Ct table (1)'!Q51)*10^10</f>
        <v>5.4994256302226718</v>
      </c>
      <c r="R49" s="32">
        <f>(1/2^'Ct table (1)'!R51)*10^10</f>
        <v>3.4564257846890323</v>
      </c>
      <c r="S49" s="32">
        <f>(1/2^'Ct table (1)'!S51)*10^10</f>
        <v>25.094180868299475</v>
      </c>
      <c r="T49" s="32">
        <f>(1/2^'Ct table (1)'!T51)*10^10</f>
        <v>13.921868509007052</v>
      </c>
      <c r="U49" s="32">
        <f>(1/2^'Ct table (1)'!U51)*10^10</f>
        <v>15.662916288780355</v>
      </c>
      <c r="V49" s="32">
        <f>(1/2^'Ct table (1)'!V51)*10^10</f>
        <v>13.921868509007052</v>
      </c>
      <c r="W49" s="32">
        <f>(1/2^'Ct table (1)'!W51)*10^10</f>
        <v>11.075354320953812</v>
      </c>
      <c r="X49" s="32">
        <f>(1/2^'Ct table (1)'!X51)*10^10</f>
        <v>6.7238192796823384</v>
      </c>
      <c r="Y49" s="32">
        <f>(1/2^'Ct table (1)'!Y51)*10^10</f>
        <v>15.992027454781454</v>
      </c>
      <c r="Z49" s="32">
        <f>(1/2^'Ct table (1)'!Z51)*10^10</f>
        <v>39.376990518025309</v>
      </c>
      <c r="AA49" s="32">
        <f>(1/2^'Ct table (1)'!AA51)*10^10</f>
        <v>21.544996349239536</v>
      </c>
      <c r="AB49" s="32">
        <f>(1/2^'Ct table (1)'!AB51)*10^10</f>
        <v>2.2180331825370367</v>
      </c>
      <c r="AC49" s="32">
        <f>(1/2^'Ct table (1)'!AC51)*10^10</f>
        <v>7.564689930120827</v>
      </c>
      <c r="AD49" s="32">
        <f>(1/2^'Ct table (1)'!AD51)*10^10</f>
        <v>15.554724623046264</v>
      </c>
      <c r="AE49" s="32">
        <f>(1/2^'Ct table (1)'!AE51)*10^10</f>
        <v>8.8721327301481487</v>
      </c>
      <c r="AF49" s="32">
        <f>(1/2^'Ct table (1)'!AF51)*10^10</f>
        <v>21.396174188648093</v>
      </c>
      <c r="AG49" s="32">
        <f>(1/2^'Ct table (1)'!AG51)*10^10</f>
        <v>8.7499874570780687</v>
      </c>
      <c r="AH49" s="32">
        <f>(1/2^'Ct table (1)'!AH51)*10^10</f>
        <v>22.150708641907585</v>
      </c>
      <c r="AI49" s="32">
        <f>(1/2^'Ct table (1)'!AI51)*10^10</f>
        <v>7.6173065095933481</v>
      </c>
      <c r="AJ49" s="32">
        <f>(1/2^'Ct table (1)'!AJ51)*10^10</f>
        <v>10.624190008905021</v>
      </c>
      <c r="AK49" s="32">
        <f>(1/2^'Ct table (1)'!AK51)*10^10</f>
        <v>8.6895468787924148</v>
      </c>
      <c r="AL49" s="32">
        <f>(1/2^'Ct table (1)'!AL51)*10^10</f>
        <v>14.921089216873479</v>
      </c>
      <c r="AM49" s="32">
        <f>(1/2^'Ct table (1)'!AM51)*10^10</f>
        <v>16.103260802251569</v>
      </c>
      <c r="AN49" s="32">
        <f>(1/2^'Ct table (1)'!AN51)*10^10</f>
        <v>32.430535677676147</v>
      </c>
      <c r="AO49" s="32">
        <f>(1/2^'Ct table (1)'!AO51)*10^10</f>
        <v>17.744265460296333</v>
      </c>
      <c r="AP49" s="32">
        <f>(1/2^'Ct table (1)'!AP51)*10^10</f>
        <v>15.340578132636326</v>
      </c>
      <c r="AQ49" s="32">
        <f>(1/2^'Ct table (1)'!AQ51)*10^10</f>
        <v>16.103260802251569</v>
      </c>
      <c r="AR49" s="32">
        <f>(1/2^'Ct table (1)'!AR51)*10^10</f>
        <v>8.393549012121106</v>
      </c>
      <c r="AS49" s="32">
        <f>(1/2^'Ct table (1)'!AS51)*10^10</f>
        <v>19.552496888173135</v>
      </c>
      <c r="AT49" s="32">
        <f>(1/2^'Ct table (1)'!AT51)*10^10</f>
        <v>30.049747199644408</v>
      </c>
      <c r="AU49" s="32">
        <f>(1/2^'Ct table (1)'!AU51)*10^10</f>
        <v>24.920842699447913</v>
      </c>
      <c r="AV49" s="32">
        <f>(1/2^'Ct table (1)'!AV51)*10^10</f>
        <v>12.119690472650637</v>
      </c>
      <c r="AW49" s="32">
        <f>(1/2^'Ct table (1)'!AW51)*10^10</f>
        <v>22.459921011529172</v>
      </c>
    </row>
    <row r="50" spans="1:49" x14ac:dyDescent="0.25">
      <c r="A50" t="s">
        <v>57</v>
      </c>
      <c r="B50" s="32">
        <f>(1/2^'Ct table (1)'!B52)*10^10</f>
        <v>5.4994256302226718</v>
      </c>
      <c r="C50" s="32">
        <f>(1/2^'Ct table (1)'!C52)*10^10</f>
        <v>1.2052069928513083</v>
      </c>
      <c r="D50" s="32">
        <f>(1/2^'Ct table (1)'!D52)*10^10</f>
        <v>2.8270177645493493</v>
      </c>
      <c r="E50" s="32">
        <f>(1/2^'Ct table (1)'!E52)*10^10</f>
        <v>0.93256807605459213</v>
      </c>
      <c r="F50" s="32">
        <f>(1/2^'Ct table (1)'!F52)*10^10</f>
        <v>2.6745217735810058</v>
      </c>
      <c r="G50" s="32">
        <f>(1/2^'Ct table (1)'!G52)*10^10</f>
        <v>0.4598645678857427</v>
      </c>
      <c r="H50" s="32">
        <f>(1/2^'Ct table (1)'!H52)*10^10</f>
        <v>5.6149802528822912</v>
      </c>
      <c r="I50" s="32">
        <f>(1/2^'Ct table (1)'!I52)*10^10</f>
        <v>2.6931245436549363</v>
      </c>
      <c r="J50" s="32">
        <f>(1/2^'Ct table (1)'!J52)*10^10</f>
        <v>1.5575526687154939</v>
      </c>
      <c r="K50" s="32">
        <f>(1/2^'Ct table (1)'!K52)*10^10</f>
        <v>0.66863044339525379</v>
      </c>
      <c r="L50" s="32">
        <f>(1/2^'Ct table (1)'!L52)*10^10</f>
        <v>4.0538169597095104</v>
      </c>
      <c r="M50" s="32">
        <f>(1/2^'Ct table (1)'!M52)*10^10</f>
        <v>3.3619096398411741</v>
      </c>
      <c r="N50" s="32">
        <f>(1/2^'Ct table (1)'!N52)*10^10</f>
        <v>2.8466812281218981</v>
      </c>
      <c r="O50" s="32">
        <f>(1/2^'Ct table (1)'!O52)*10^10</f>
        <v>0.76274934915031911</v>
      </c>
      <c r="P50" s="32">
        <f>(1/2^'Ct table (1)'!P52)*10^10</f>
        <v>3.7562183999555563</v>
      </c>
      <c r="Q50" s="32">
        <f>(1/2^'Ct table (1)'!Q52)*10^10</f>
        <v>1.2563870247737832</v>
      </c>
      <c r="R50" s="32">
        <f>(1/2^'Ct table (1)'!R52)*10^10</f>
        <v>0.80623982247834036</v>
      </c>
      <c r="S50" s="32">
        <f>(1/2^'Ct table (1)'!S52)*10^10</f>
        <v>3.480467127251762</v>
      </c>
      <c r="T50" s="32">
        <f>(1/2^'Ct table (1)'!T52)*10^10</f>
        <v>2.4271797408375932</v>
      </c>
      <c r="U50" s="32">
        <f>(1/2^'Ct table (1)'!U52)*10^10</f>
        <v>3.0509973966012769</v>
      </c>
      <c r="V50" s="32">
        <f>(1/2^'Ct table (1)'!V52)*10^10</f>
        <v>2.9470692248323025</v>
      </c>
      <c r="W50" s="32">
        <f>(1/2^'Ct table (1)'!W52)*10^10</f>
        <v>2.7118567062273096</v>
      </c>
      <c r="X50" s="32">
        <f>(1/2^'Ct table (1)'!X52)*10^10</f>
        <v>1.3280237511131248</v>
      </c>
      <c r="Y50" s="32">
        <f>(1/2^'Ct table (1)'!Y52)*10^10</f>
        <v>2.1424788297733199</v>
      </c>
      <c r="Z50" s="32">
        <f>(1/2^'Ct table (1)'!Z52)*10^10</f>
        <v>4.4669216467312864</v>
      </c>
      <c r="AA50" s="32">
        <f>(1/2^'Ct table (1)'!AA52)*10^10</f>
        <v>4.1677852670102107</v>
      </c>
      <c r="AB50" s="32">
        <f>(1/2^'Ct table (1)'!AB52)*10^10</f>
        <v>0.4962988266302033</v>
      </c>
      <c r="AC50" s="32">
        <f>(1/2^'Ct table (1)'!AC52)*10^10</f>
        <v>1.2651258876152063</v>
      </c>
      <c r="AD50" s="32">
        <f>(1/2^'Ct table (1)'!AD52)*10^10</f>
        <v>2.1424788297733199</v>
      </c>
      <c r="AE50" s="32">
        <f>(1/2^'Ct table (1)'!AE52)*10^10</f>
        <v>1.1481259768984271</v>
      </c>
      <c r="AF50" s="32">
        <f>(1/2^'Ct table (1)'!AF52)*10^10</f>
        <v>3.1367726085374392</v>
      </c>
      <c r="AG50" s="32">
        <f>(1/2^'Ct table (1)'!AG52)*10^10</f>
        <v>2.0410067432467787</v>
      </c>
      <c r="AH50" s="32">
        <f>(1/2^'Ct table (1)'!AH52)*10^10</f>
        <v>2.8074901264411407</v>
      </c>
      <c r="AI50" s="32">
        <f>(1/2^'Ct table (1)'!AI52)*10^10</f>
        <v>4.7875280801954982</v>
      </c>
      <c r="AJ50" s="32">
        <f>(1/2^'Ct table (1)'!AJ52)*10^10</f>
        <v>3.7302723042183694</v>
      </c>
      <c r="AK50" s="32">
        <f>(1/2^'Ct table (1)'!AK52)*10^10</f>
        <v>2.6745217735810058</v>
      </c>
      <c r="AL50" s="32">
        <f>(1/2^'Ct table (1)'!AL52)*10^10</f>
        <v>2.5478510681091371</v>
      </c>
      <c r="AM50" s="32">
        <f>(1/2^'Ct table (1)'!AM52)*10^10</f>
        <v>2.8664814618996255</v>
      </c>
      <c r="AN50" s="32">
        <f>(1/2^'Ct table (1)'!AN52)*10^10</f>
        <v>7.5124367999111001</v>
      </c>
      <c r="AO50" s="32">
        <f>(1/2^'Ct table (1)'!AO52)*10^10</f>
        <v>2.8864194171945279</v>
      </c>
      <c r="AP50" s="32">
        <f>(1/2^'Ct table (1)'!AP52)*10^10</f>
        <v>1.7044200747572156</v>
      </c>
      <c r="AQ50" s="32">
        <f>(1/2^'Ct table (1)'!AQ52)*10^10</f>
        <v>2.4440621110216463</v>
      </c>
      <c r="AR50" s="32">
        <f>(1/2^'Ct table (1)'!AR52)*10^10</f>
        <v>1.9851953065208134</v>
      </c>
      <c r="AS50" s="32">
        <f>(1/2^'Ct table (1)'!AS52)*10^10</f>
        <v>5.6540355290987083</v>
      </c>
      <c r="AT50" s="32">
        <f>(1/2^'Ct table (1)'!AT52)*10^10</f>
        <v>4.6244472984086435</v>
      </c>
      <c r="AU50" s="32">
        <f>(1/2^'Ct table (1)'!AU52)*10^10</f>
        <v>5.6933624562438077</v>
      </c>
      <c r="AV50" s="32">
        <f>(1/2^'Ct table (1)'!AV52)*10^10</f>
        <v>2.5127740495475623</v>
      </c>
      <c r="AW50" s="32">
        <f>(1/2^'Ct table (1)'!AW52)*10^10</f>
        <v>5.1668354872048061</v>
      </c>
    </row>
    <row r="51" spans="1:49" x14ac:dyDescent="0.25">
      <c r="A51" t="s">
        <v>58</v>
      </c>
      <c r="B51" s="32">
        <f>(1/2^'Ct table (1)'!B53)*10^10</f>
        <v>67.14839209696899</v>
      </c>
      <c r="C51" s="32">
        <f>(1/2^'Ct table (1)'!C53)*10^10</f>
        <v>13.170890159654409</v>
      </c>
      <c r="D51" s="32">
        <f>(1/2^'Ct table (1)'!D53)*10^10</f>
        <v>25.268724699461316</v>
      </c>
      <c r="E51" s="32">
        <f>(1/2^'Ct table (1)'!E53)*10^10</f>
        <v>19.825439573328172</v>
      </c>
      <c r="F51" s="32">
        <f>(1/2^'Ct table (1)'!F53)*10^10</f>
        <v>24.407979172810265</v>
      </c>
      <c r="G51" s="32">
        <f>(1/2^'Ct table (1)'!G53)*10^10</f>
        <v>9.5750561603909805</v>
      </c>
      <c r="H51" s="32">
        <f>(1/2^'Ct table (1)'!H53)*10^10</f>
        <v>60.099494399288929</v>
      </c>
      <c r="I51" s="32">
        <f>(1/2^'Ct table (1)'!I53)*10^10</f>
        <v>19.825439573328172</v>
      </c>
      <c r="J51" s="32">
        <f>(1/2^'Ct table (1)'!J53)*10^10</f>
        <v>18.370015630374841</v>
      </c>
      <c r="K51" s="32">
        <f>(1/2^'Ct table (1)'!K53)*10^10</f>
        <v>7.564689930120827</v>
      </c>
      <c r="L51" s="32">
        <f>(1/2^'Ct table (1)'!L53)*10^10</f>
        <v>33.342282136081636</v>
      </c>
      <c r="M51" s="32">
        <f>(1/2^'Ct table (1)'!M53)*10^10</f>
        <v>26.709497869309516</v>
      </c>
      <c r="N51" s="32">
        <f>(1/2^'Ct table (1)'!N53)*10^10</f>
        <v>43.691506580705862</v>
      </c>
      <c r="O51" s="32">
        <f>(1/2^'Ct table (1)'!O53)*10^10</f>
        <v>12.374350932394288</v>
      </c>
      <c r="P51" s="32">
        <f>(1/2^'Ct table (1)'!P53)*10^10</f>
        <v>44.919842023058258</v>
      </c>
      <c r="Q51" s="32">
        <f>(1/2^'Ct table (1)'!Q53)*10^10</f>
        <v>8.8108484328314489</v>
      </c>
      <c r="R51" s="32">
        <f>(1/2^'Ct table (1)'!R53)*10^10</f>
        <v>7.6173065095933481</v>
      </c>
      <c r="S51" s="32">
        <f>(1/2^'Ct table (1)'!S53)*10^10</f>
        <v>40.204384792761012</v>
      </c>
      <c r="T51" s="32">
        <f>(1/2^'Ct table (1)'!T53)*10^10</f>
        <v>27.843737018014053</v>
      </c>
      <c r="U51" s="32">
        <f>(1/2^'Ct table (1)'!U53)*10^10</f>
        <v>34.999949828312289</v>
      </c>
      <c r="V51" s="32">
        <f>(1/2^'Ct table (1)'!V53)*10^10</f>
        <v>26.52500189090285</v>
      </c>
      <c r="W51" s="32">
        <f>(1/2^'Ct table (1)'!W53)*10^10</f>
        <v>42.203213471762808</v>
      </c>
      <c r="X51" s="32">
        <f>(1/2^'Ct table (1)'!X53)*10^10</f>
        <v>17.621696865662869</v>
      </c>
      <c r="Y51" s="32">
        <f>(1/2^'Ct table (1)'!Y53)*10^10</f>
        <v>38.566623771241943</v>
      </c>
      <c r="Z51" s="32">
        <f>(1/2^'Ct table (1)'!Z53)*10^10</f>
        <v>61.789121166947616</v>
      </c>
      <c r="AA51" s="32">
        <f>(1/2^'Ct table (1)'!AA53)*10^10</f>
        <v>50.188361736599042</v>
      </c>
      <c r="AB51" s="32">
        <f>(1/2^'Ct table (1)'!AB53)*10^10</f>
        <v>10.84742682490924</v>
      </c>
      <c r="AC51" s="32">
        <f>(1/2^'Ct table (1)'!AC53)*10^10</f>
        <v>26.895277118729357</v>
      </c>
      <c r="AD51" s="32">
        <f>(1/2^'Ct table (1)'!AD53)*10^10</f>
        <v>31.109449246092474</v>
      </c>
      <c r="AE51" s="32">
        <f>(1/2^'Ct table (1)'!AE53)*10^10</f>
        <v>24.748701864788533</v>
      </c>
      <c r="AF51" s="32">
        <f>(1/2^'Ct table (1)'!AF53)*10^10</f>
        <v>64.413043209006275</v>
      </c>
      <c r="AG51" s="32">
        <f>(1/2^'Ct table (1)'!AG53)*10^10</f>
        <v>32.206521604503195</v>
      </c>
      <c r="AH51" s="32">
        <f>(1/2^'Ct table (1)'!AH53)*10^10</f>
        <v>43.089992698479001</v>
      </c>
      <c r="AI51" s="32">
        <f>(1/2^'Ct table (1)'!AI53)*10^10</f>
        <v>52.683560638617642</v>
      </c>
      <c r="AJ51" s="32">
        <f>(1/2^'Ct table (1)'!AJ53)*10^10</f>
        <v>41.049164380006872</v>
      </c>
      <c r="AK51" s="32">
        <f>(1/2^'Ct table (1)'!AK53)*10^10</f>
        <v>36.486249327172636</v>
      </c>
      <c r="AL51" s="32">
        <f>(1/2^'Ct table (1)'!AL53)*10^10</f>
        <v>25.979125245481868</v>
      </c>
      <c r="AM51" s="32">
        <f>(1/2^'Ct table (1)'!AM53)*10^10</f>
        <v>41.622189360567255</v>
      </c>
      <c r="AN51" s="32">
        <f>(1/2^'Ct table (1)'!AN53)*10^10</f>
        <v>83.244378721134368</v>
      </c>
      <c r="AO51" s="32">
        <f>(1/2^'Ct table (1)'!AO53)*10^10</f>
        <v>30.681156265272708</v>
      </c>
      <c r="AP51" s="32">
        <f>(1/2^'Ct table (1)'!AP53)*10^10</f>
        <v>21.396174188648093</v>
      </c>
      <c r="AQ51" s="32">
        <f>(1/2^'Ct table (1)'!AQ53)*10^10</f>
        <v>19.688495259012619</v>
      </c>
      <c r="AR51" s="32">
        <f>(1/2^'Ct table (1)'!AR53)*10^10</f>
        <v>23.905670224929349</v>
      </c>
      <c r="AS51" s="32">
        <f>(1/2^'Ct table (1)'!AS53)*10^10</f>
        <v>60.938452076746685</v>
      </c>
      <c r="AT51" s="32">
        <f>(1/2^'Ct table (1)'!AT53)*10^10</f>
        <v>53.790554237458821</v>
      </c>
      <c r="AU51" s="32">
        <f>(1/2^'Ct table (1)'!AU53)*10^10</f>
        <v>45.232284232789603</v>
      </c>
      <c r="AV51" s="32">
        <f>(1/2^'Ct table (1)'!AV53)*10^10</f>
        <v>29.43133234468765</v>
      </c>
      <c r="AW51" s="32">
        <f>(1/2^'Ct table (1)'!AW53)*10^10</f>
        <v>47.811340449858612</v>
      </c>
    </row>
    <row r="52" spans="1:49" x14ac:dyDescent="0.25">
      <c r="A52" t="s">
        <v>59</v>
      </c>
      <c r="B52" s="32">
        <f>(1/2^'Ct table (1)'!B54)*10^10</f>
        <v>16.555985085043517</v>
      </c>
      <c r="C52" s="32">
        <f>(1/2^'Ct table (1)'!C54)*10^10</f>
        <v>3.7045054312558912</v>
      </c>
      <c r="D52" s="32">
        <f>(1/2^'Ct table (1)'!D54)*10^10</f>
        <v>8.8108484328314489</v>
      </c>
      <c r="E52" s="32">
        <f>(1/2^'Ct table (1)'!E54)*10^10</f>
        <v>3.3619096398411741</v>
      </c>
      <c r="F52" s="32">
        <f>(1/2^'Ct table (1)'!F54)*10^10</f>
        <v>6.677374467327378</v>
      </c>
      <c r="G52" s="32">
        <f>(1/2^'Ct table (1)'!G54)*10^10</f>
        <v>2.4781799466660255</v>
      </c>
      <c r="H52" s="32">
        <f>(1/2^'Ct table (1)'!H54)*10^10</f>
        <v>16.328053945974148</v>
      </c>
      <c r="I52" s="32">
        <f>(1/2^'Ct table (1)'!I54)*10^10</f>
        <v>4.8881242220432837</v>
      </c>
      <c r="J52" s="32">
        <f>(1/2^'Ct table (1)'!J54)*10^10</f>
        <v>5.7329629237992608</v>
      </c>
      <c r="K52" s="32">
        <f>(1/2^'Ct table (1)'!K54)*10^10</f>
        <v>1.1804041915922781</v>
      </c>
      <c r="L52" s="32">
        <f>(1/2^'Ct table (1)'!L54)*10^10</f>
        <v>9.5089164162724646</v>
      </c>
      <c r="M52" s="32">
        <f>(1/2^'Ct table (1)'!M54)*10^10</f>
        <v>6.4499185798267131</v>
      </c>
      <c r="N52" s="32">
        <f>(1/2^'Ct table (1)'!N54)*10^10</f>
        <v>10.84742682490924</v>
      </c>
      <c r="O52" s="32">
        <f>(1/2^'Ct table (1)'!O54)*10^10</f>
        <v>2.4440621110216463</v>
      </c>
      <c r="P52" s="32">
        <f>(1/2^'Ct table (1)'!P54)*10^10</f>
        <v>13.730202031238923</v>
      </c>
      <c r="Q52" s="32">
        <f>(1/2^'Ct table (1)'!Q54)*10^10</f>
        <v>2.0129076002814492</v>
      </c>
      <c r="R52" s="32">
        <f>(1/2^'Ct table (1)'!R54)*10^10</f>
        <v>1.504496706926137</v>
      </c>
      <c r="S52" s="32">
        <f>(1/2^'Ct table (1)'!S54)*10^10</f>
        <v>5.131145547500866</v>
      </c>
      <c r="T52" s="32">
        <f>(1/2^'Ct table (1)'!T54)*10^10</f>
        <v>7.7773623115231167</v>
      </c>
      <c r="U52" s="32">
        <f>(1/2^'Ct table (1)'!U54)*10^10</f>
        <v>8.5699153190932815</v>
      </c>
      <c r="V52" s="32">
        <f>(1/2^'Ct table (1)'!V54)*10^10</f>
        <v>8.9959830876890976</v>
      </c>
      <c r="W52" s="32">
        <f>(1/2^'Ct table (1)'!W54)*10^10</f>
        <v>8.9338432934625569</v>
      </c>
      <c r="X52" s="32">
        <f>(1/2^'Ct table (1)'!X54)*10^10</f>
        <v>4.082013486493536</v>
      </c>
      <c r="Y52" s="32">
        <f>(1/2^'Ct table (1)'!Y54)*10^10</f>
        <v>8.107633919419035</v>
      </c>
      <c r="Z52" s="32">
        <f>(1/2^'Ct table (1)'!Z54)*10^10</f>
        <v>4.7216167663691122</v>
      </c>
      <c r="AA52" s="32">
        <f>(1/2^'Ct table (1)'!AA54)*10^10</f>
        <v>6.6312504727257116</v>
      </c>
      <c r="AB52" s="32">
        <f>(1/2^'Ct table (1)'!AB54)*10^10</f>
        <v>1.4941043890580838</v>
      </c>
      <c r="AC52" s="32">
        <f>(1/2^'Ct table (1)'!AC54)*10^10</f>
        <v>4.3147618970385357</v>
      </c>
      <c r="AD52" s="32">
        <f>(1/2^'Ct table (1)'!AD54)*10^10</f>
        <v>5.0605035504608447</v>
      </c>
      <c r="AE52" s="32">
        <f>(1/2^'Ct table (1)'!AE54)*10^10</f>
        <v>2.906496051935513</v>
      </c>
      <c r="AF52" s="32">
        <f>(1/2^'Ct table (1)'!AF54)*10^10</f>
        <v>12.989562622740911</v>
      </c>
      <c r="AG52" s="32">
        <f>(1/2^'Ct table (1)'!AG54)*10^10</f>
        <v>5.3120950044525204</v>
      </c>
      <c r="AH52" s="32">
        <f>(1/2^'Ct table (1)'!AH54)*10^10</f>
        <v>7.564689930120827</v>
      </c>
      <c r="AI52" s="32">
        <f>(1/2^'Ct table (1)'!AI54)*10^10</f>
        <v>16.215267838838045</v>
      </c>
      <c r="AJ52" s="32">
        <f>(1/2^'Ct table (1)'!AJ54)*10^10</f>
        <v>12.722241289488924</v>
      </c>
      <c r="AK52" s="32">
        <f>(1/2^'Ct table (1)'!AK54)*10^10</f>
        <v>10.772498174619747</v>
      </c>
      <c r="AL52" s="32">
        <f>(1/2^'Ct table (1)'!AL54)*10^10</f>
        <v>8.9338432934625569</v>
      </c>
      <c r="AM52" s="32">
        <f>(1/2^'Ct table (1)'!AM54)*10^10</f>
        <v>7.6702890663181762</v>
      </c>
      <c r="AN52" s="32">
        <f>(1/2^'Ct table (1)'!AN54)*10^10</f>
        <v>15.771860487061183</v>
      </c>
      <c r="AO52" s="32">
        <f>(1/2^'Ct table (1)'!AO54)*10^10</f>
        <v>15.129379860241631</v>
      </c>
      <c r="AP52" s="32">
        <f>(1/2^'Ct table (1)'!AP54)*10^10</f>
        <v>8.107633919419035</v>
      </c>
      <c r="AQ52" s="32">
        <f>(1/2^'Ct table (1)'!AQ54)*10^10</f>
        <v>9.8442476295063255</v>
      </c>
      <c r="AR52" s="32">
        <f>(1/2^'Ct table (1)'!AR54)*10^10</f>
        <v>7.5124367999111001</v>
      </c>
      <c r="AS52" s="32">
        <f>(1/2^'Ct table (1)'!AS54)*10^10</f>
        <v>18.117110196729882</v>
      </c>
      <c r="AT52" s="32">
        <f>(1/2^'Ct table (1)'!AT54)*10^10</f>
        <v>16.555985085043517</v>
      </c>
      <c r="AU52" s="32">
        <f>(1/2^'Ct table (1)'!AU54)*10^10</f>
        <v>9.2488945968173031</v>
      </c>
      <c r="AV52" s="32">
        <f>(1/2^'Ct table (1)'!AV54)*10^10</f>
        <v>3.3386872336636948</v>
      </c>
      <c r="AW52" s="32">
        <f>(1/2^'Ct table (1)'!AW54)*10^10</f>
        <v>10.772498174619747</v>
      </c>
    </row>
    <row r="53" spans="1:49" x14ac:dyDescent="0.25">
      <c r="A53" t="s">
        <v>60</v>
      </c>
      <c r="B53" s="32">
        <f>(1/2^'Ct table (1)'!B55)*10^10</f>
        <v>7.4605446084367264</v>
      </c>
      <c r="C53" s="32">
        <f>(1/2^'Ct table (1)'!C55)*10^10</f>
        <v>1.5575526687154939</v>
      </c>
      <c r="D53" s="32">
        <f>(1/2^'Ct table (1)'!D55)*10^10</f>
        <v>2.9470692248323025</v>
      </c>
      <c r="E53" s="32">
        <f>(1/2^'Ct table (1)'!E55)*10^10</f>
        <v>0.63696276702728416</v>
      </c>
      <c r="F53" s="32">
        <f>(1/2^'Ct table (1)'!F55)*10^10</f>
        <v>1.4532480259677538</v>
      </c>
      <c r="G53" s="32">
        <f>(1/2^'Ct table (1)'!G55)*10^10</f>
        <v>0.60679493520940053</v>
      </c>
      <c r="H53" s="32">
        <f>(1/2^'Ct table (1)'!H55)*10^10</f>
        <v>6.0179868277045703</v>
      </c>
      <c r="I53" s="32">
        <f>(1/2^'Ct table (1)'!I55)*10^10</f>
        <v>0.84632339265681167</v>
      </c>
      <c r="J53" s="32">
        <f>(1/2^'Ct table (1)'!J55)*10^10</f>
        <v>1.3653595806470551</v>
      </c>
      <c r="K53" s="32">
        <f>(1/2^'Ct table (1)'!K55)*10^10</f>
        <v>0.86410644617225785</v>
      </c>
      <c r="L53" s="32">
        <f>(1/2^'Ct table (1)'!L55)*10^10</f>
        <v>2.3283064365386963</v>
      </c>
      <c r="M53" s="32">
        <f>(1/2^'Ct table (1)'!M55)*10^10</f>
        <v>3.2026828689029081</v>
      </c>
      <c r="N53" s="32">
        <f>(1/2^'Ct table (1)'!N55)*10^10</f>
        <v>3.1367726085374392</v>
      </c>
      <c r="O53" s="86"/>
      <c r="P53" s="32">
        <f>(1/2^'Ct table (1)'!P55)*10^10</f>
        <v>3.1585905874326694</v>
      </c>
      <c r="Q53" s="32">
        <f>(1/2^'Ct table (1)'!Q55)*10^10</f>
        <v>0.41445315454535675</v>
      </c>
      <c r="R53" s="86"/>
      <c r="S53" s="32">
        <f>(1/2^'Ct table (1)'!S55)*10^10</f>
        <v>1.8522527156279422</v>
      </c>
      <c r="T53" s="32">
        <f>(1/2^'Ct table (1)'!T55)*10^10</f>
        <v>3.3852935706272476</v>
      </c>
      <c r="U53" s="32">
        <f>(1/2^'Ct table (1)'!U55)*10^10</f>
        <v>3.4564257846890323</v>
      </c>
      <c r="V53" s="32">
        <f>(1/2^'Ct table (1)'!V55)*10^10</f>
        <v>3.1151053374309936</v>
      </c>
      <c r="W53" s="32">
        <f>(1/2^'Ct table (1)'!W55)*10^10</f>
        <v>3.6789165430859621</v>
      </c>
      <c r="X53" s="32">
        <f>(1/2^'Ct table (1)'!X55)*10^10</f>
        <v>1.2563870247737832</v>
      </c>
      <c r="Y53" s="32">
        <f>(1/2^'Ct table (1)'!Y55)*10^10</f>
        <v>2.1276796474806043</v>
      </c>
      <c r="Z53" s="32">
        <f>(1/2^'Ct table (1)'!Z55)*10^10</f>
        <v>2.0552030678155271</v>
      </c>
      <c r="AA53" s="32">
        <f>(1/2^'Ct table (1)'!AA55)*10^10</f>
        <v>3.7823449650604068</v>
      </c>
      <c r="AB53" s="32">
        <f>(1/2^'Ct table (1)'!AB55)*10^10</f>
        <v>0.61954498666650848</v>
      </c>
      <c r="AC53" s="32">
        <f>(1/2^'Ct table (1)'!AC55)*10^10</f>
        <v>1.1167304116828176</v>
      </c>
      <c r="AD53" s="32">
        <f>(1/2^'Ct table (1)'!AD55)*10^10</f>
        <v>2.1723867196981033</v>
      </c>
      <c r="AE53" s="32">
        <f>(1/2^'Ct table (1)'!AE55)*10^10</f>
        <v>1.5683863042687167</v>
      </c>
      <c r="AF53" s="32">
        <f>(1/2^'Ct table (1)'!AF55)*10^10</f>
        <v>3.9703906130416202</v>
      </c>
      <c r="AG53" s="32">
        <f>(1/2^'Ct table (1)'!AG55)*10^10</f>
        <v>1.0786904742596337</v>
      </c>
      <c r="AH53" s="32">
        <f>(1/2^'Ct table (1)'!AH55)*10^10</f>
        <v>1.3844192901192238</v>
      </c>
      <c r="AI53" s="32">
        <f>(1/2^'Ct table (1)'!AI55)*10^10</f>
        <v>5.7728388343890469</v>
      </c>
      <c r="AJ53" s="32">
        <f>(1/2^'Ct table (1)'!AJ55)*10^10</f>
        <v>5.3862490873098832</v>
      </c>
      <c r="AK53" s="32">
        <f>(1/2^'Ct table (1)'!AK55)*10^10</f>
        <v>3.9157290721950879</v>
      </c>
      <c r="AL53" s="32">
        <f>(1/2^'Ct table (1)'!AL55)*10^10</f>
        <v>3.1585905874326694</v>
      </c>
      <c r="AM53" s="32">
        <f>(1/2^'Ct table (1)'!AM55)*10^10</f>
        <v>4.0258152005628913</v>
      </c>
      <c r="AN53" s="32">
        <f>(1/2^'Ct table (1)'!AN55)*10^10</f>
        <v>6.4499185798267131</v>
      </c>
      <c r="AO53" s="32">
        <f>(1/2^'Ct table (1)'!AO55)*10^10</f>
        <v>2.7688385802384525</v>
      </c>
      <c r="AP53" s="32">
        <f>(1/2^'Ct table (1)'!AP55)*10^10</f>
        <v>2.0129076002814492</v>
      </c>
      <c r="AQ53" s="32">
        <f>(1/2^'Ct table (1)'!AQ55)*10^10</f>
        <v>1.4941043890580838</v>
      </c>
      <c r="AR53" s="32">
        <f>(1/2^'Ct table (1)'!AR55)*10^10</f>
        <v>2.9267123307143992</v>
      </c>
      <c r="AS53" s="32">
        <f>(1/2^'Ct table (1)'!AS55)*10^10</f>
        <v>6.7238192796823384</v>
      </c>
      <c r="AT53" s="32">
        <f>(1/2^'Ct table (1)'!AT55)*10^10</f>
        <v>5.1668354872048061</v>
      </c>
      <c r="AU53" s="32">
        <f>(1/2^'Ct table (1)'!AU55)*10^10</f>
        <v>2.6931245436549363</v>
      </c>
      <c r="AV53" s="32">
        <f>(1/2^'Ct table (1)'!AV55)*10^10</f>
        <v>2.0694981356304352</v>
      </c>
      <c r="AW53" s="32">
        <f>(1/2^'Ct table (1)'!AW55)*10^10</f>
        <v>3.1585905874326694</v>
      </c>
    </row>
    <row r="54" spans="1:49" x14ac:dyDescent="0.25">
      <c r="A54" t="s">
        <v>61</v>
      </c>
      <c r="B54" s="32">
        <f>(1/2^'Ct table (1)'!B56)*10^10</f>
        <v>0.33431522169762751</v>
      </c>
      <c r="C54" s="86"/>
      <c r="D54" s="86"/>
      <c r="E54" s="86"/>
      <c r="F54" s="86"/>
      <c r="G54" s="32">
        <f>(1/2^'Ct table (1)'!G56)*10^10</f>
        <v>0.46628403802729523</v>
      </c>
      <c r="H54" s="32">
        <f>(1/2^'Ct table (1)'!H56)*10^10</f>
        <v>2.6377008419851751</v>
      </c>
      <c r="I54" s="32">
        <f>(1/2^'Ct table (1)'!I56)*10^10</f>
        <v>0.81184766392130647</v>
      </c>
      <c r="J54" s="32">
        <f>(1/2^'Ct table (1)'!J56)*10^10</f>
        <v>0.53934523712981775</v>
      </c>
      <c r="K54" s="32">
        <f>(1/2^'Ct table (1)'!K56)*10^10</f>
        <v>0.36838365310403842</v>
      </c>
      <c r="L54" s="32">
        <f>(1/2^'Ct table (1)'!L56)*10^10</f>
        <v>1.4332407309498101</v>
      </c>
      <c r="M54" s="32">
        <f>(1/2^'Ct table (1)'!M56)*10^10</f>
        <v>1.5683863042687167</v>
      </c>
      <c r="N54" s="32">
        <f>(1/2^'Ct table (1)'!N56)*10^10</f>
        <v>1.4432097085972666</v>
      </c>
      <c r="O54" s="32">
        <f>(1/2^'Ct table (1)'!O56)*10^10</f>
        <v>0.42906881347621839</v>
      </c>
      <c r="P54" s="32">
        <f>(1/2^'Ct table (1)'!P56)*10^10</f>
        <v>1.1886145520340601</v>
      </c>
      <c r="Q54" s="32">
        <f>(1/2^'Ct table (1)'!Q56)*10^10</f>
        <v>0.52097315837627711</v>
      </c>
      <c r="R54" s="86"/>
      <c r="S54" s="86"/>
      <c r="T54" s="32">
        <f>(1/2^'Ct table (1)'!T56)*10^10</f>
        <v>0.63696276702728416</v>
      </c>
      <c r="U54" s="32">
        <f>(1/2^'Ct table (1)'!U56)*10^10</f>
        <v>0.98574128044131992</v>
      </c>
      <c r="V54" s="32">
        <f>(1/2^'Ct table (1)'!V56)*10^10</f>
        <v>0.95878613328977014</v>
      </c>
      <c r="W54" s="32">
        <f>(1/2^'Ct table (1)'!W56)*10^10</f>
        <v>1.0712394148866617</v>
      </c>
      <c r="X54" s="32">
        <f>(1/2^'Ct table (1)'!X56)*10^10</f>
        <v>0.75224835346306973</v>
      </c>
      <c r="Y54" s="32">
        <f>(1/2^'Ct table (1)'!Y56)*10^10</f>
        <v>1.0712394148866617</v>
      </c>
      <c r="Z54" s="32">
        <f>(1/2^'Ct table (1)'!Z56)*10^10</f>
        <v>0.87011678181294028</v>
      </c>
      <c r="AA54" s="32">
        <f>(1/2^'Ct table (1)'!AA56)*10^10</f>
        <v>2.5834177436024075</v>
      </c>
      <c r="AB54" s="32">
        <f>(1/2^'Ct table (1)'!AB56)*10^10</f>
        <v>0.68267979032352877</v>
      </c>
      <c r="AC54" s="32">
        <f>(1/2^'Ct table (1)'!AC56)*10^10</f>
        <v>0.72160485429863197</v>
      </c>
      <c r="AD54" s="32">
        <f>(1/2^'Ct table (1)'!AD56)*10^10</f>
        <v>0.68267979032352877</v>
      </c>
      <c r="AE54" s="32">
        <f>(1/2^'Ct table (1)'!AE56)*10^10</f>
        <v>0.82318063497840033</v>
      </c>
      <c r="AF54" s="32">
        <f>(1/2^'Ct table (1)'!AF56)*10^10</f>
        <v>2.8466812281218981</v>
      </c>
      <c r="AG54" s="32">
        <f>(1/2^'Ct table (1)'!AG56)*10^10</f>
        <v>0.80067071722572691</v>
      </c>
      <c r="AH54" s="32">
        <f>(1/2^'Ct table (1)'!AH56)*10^10</f>
        <v>0.81749451098614534</v>
      </c>
      <c r="AI54" s="32">
        <f>(1/2^'Ct table (1)'!AI56)*10^10</f>
        <v>1.300693417517724</v>
      </c>
      <c r="AJ54" s="32">
        <f>(1/2^'Ct table (1)'!AJ56)*10^10</f>
        <v>1.0205033716233873</v>
      </c>
      <c r="AK54" s="32">
        <f>(1/2^'Ct table (1)'!AK56)*10^10</f>
        <v>0.76805469042906482</v>
      </c>
      <c r="AL54" s="32">
        <f>(1/2^'Ct table (1)'!AL56)*10^10</f>
        <v>0.32971260524814733</v>
      </c>
      <c r="AM54" s="32">
        <f>(1/2^'Ct table (1)'!AM56)*10^10</f>
        <v>0.87011678181294028</v>
      </c>
      <c r="AN54" s="32">
        <f>(1/2^'Ct table (1)'!AN56)*10^10</f>
        <v>1.6578126181814272</v>
      </c>
      <c r="AO54" s="32">
        <f>(1/2^'Ct table (1)'!AO56)*10^10</f>
        <v>2.8074901264411407</v>
      </c>
      <c r="AP54" s="32">
        <f>(1/2^'Ct table (1)'!AP56)*10^10</f>
        <v>1.4837838561731187</v>
      </c>
      <c r="AQ54" s="32">
        <f>(1/2^'Ct table (1)'!AQ56)*10^10</f>
        <v>1.1323193872956172</v>
      </c>
      <c r="AR54" s="32">
        <f>(1/2^'Ct table (1)'!AR56)*10^10</f>
        <v>0.39209657606718051</v>
      </c>
      <c r="AS54" s="32">
        <f>(1/2^'Ct table (1)'!AS56)*10^10</f>
        <v>1.0712394148866617</v>
      </c>
      <c r="AT54" s="32">
        <f>(1/2^'Ct table (1)'!AT56)*10^10</f>
        <v>1.3188504209925895</v>
      </c>
      <c r="AU54" s="32">
        <f>(1/2^'Ct table (1)'!AU56)*10^10</f>
        <v>0.97217028894039104</v>
      </c>
      <c r="AV54" s="86"/>
      <c r="AW54" s="32">
        <f>(1/2^'Ct table (1)'!AW56)*10^10</f>
        <v>0.81749451098614534</v>
      </c>
    </row>
    <row r="55" spans="1:49" x14ac:dyDescent="0.25">
      <c r="A55" t="s">
        <v>62</v>
      </c>
      <c r="B55" s="32">
        <f>(1/2^'Ct table (1)'!B57)*10^10</f>
        <v>2.9882087781161624</v>
      </c>
      <c r="C55" s="32">
        <f>(1/2^'Ct table (1)'!C57)*10^10</f>
        <v>2.2334608233656392</v>
      </c>
      <c r="D55" s="32">
        <f>(1/2^'Ct table (1)'!D57)*10^10</f>
        <v>3.2249592899133503</v>
      </c>
      <c r="E55" s="32">
        <f>(1/2^'Ct table (1)'!E57)*10^10</f>
        <v>3.1367726085374392</v>
      </c>
      <c r="F55" s="32">
        <f>(1/2^'Ct table (1)'!F57)*10^10</f>
        <v>2.1723867196981033</v>
      </c>
      <c r="G55" s="32">
        <f>(1/2^'Ct table (1)'!G57)*10^10</f>
        <v>1.1561118246021647</v>
      </c>
      <c r="H55" s="32">
        <f>(1/2^'Ct table (1)'!H57)*10^10</f>
        <v>2.6931245436549363</v>
      </c>
      <c r="I55" s="32">
        <f>(1/2^'Ct table (1)'!I57)*10^10</f>
        <v>1.2827863868752163</v>
      </c>
      <c r="J55" s="32">
        <f>(1/2^'Ct table (1)'!J57)*10^10</f>
        <v>1.4135088822746769</v>
      </c>
      <c r="K55" s="32">
        <f>(1/2^'Ct table (1)'!K57)*10^10</f>
        <v>1.0419463167525524</v>
      </c>
      <c r="L55" s="32">
        <f>(1/2^'Ct table (1)'!L57)*10^10</f>
        <v>2.7880973755822782</v>
      </c>
      <c r="M55" s="32">
        <f>(1/2^'Ct table (1)'!M57)*10^10</f>
        <v>3.1367726085374392</v>
      </c>
      <c r="N55" s="32">
        <f>(1/2^'Ct table (1)'!N57)*10^10</f>
        <v>2.5655727737504375</v>
      </c>
      <c r="O55" s="32">
        <f>(1/2^'Ct table (1)'!O57)*10^10</f>
        <v>0.39757004029653081</v>
      </c>
      <c r="P55" s="32">
        <f>(1/2^'Ct table (1)'!P57)*10^10</f>
        <v>2.9267123307143992</v>
      </c>
      <c r="Q55" s="32">
        <f>(1/2^'Ct table (1)'!Q57)*10^10</f>
        <v>0.80067071722572691</v>
      </c>
      <c r="R55" s="32">
        <f>(1/2^'Ct table (1)'!R57)*10^10</f>
        <v>0.58207660913467407</v>
      </c>
      <c r="S55" s="32">
        <f>(1/2^'Ct table (1)'!S57)*10^10</f>
        <v>0.85813762695243534</v>
      </c>
      <c r="T55" s="32">
        <f>(1/2^'Ct table (1)'!T57)*10^10</f>
        <v>1.8911724825302065</v>
      </c>
      <c r="U55" s="32">
        <f>(1/2^'Ct table (1)'!U57)*10^10</f>
        <v>1.4037450632205728</v>
      </c>
      <c r="V55" s="32">
        <f>(1/2^'Ct table (1)'!V57)*10^10</f>
        <v>2.6377008419851751</v>
      </c>
      <c r="W55" s="32">
        <f>(1/2^'Ct table (1)'!W57)*10^10</f>
        <v>2.5655727737504375</v>
      </c>
      <c r="X55" s="32">
        <f>(1/2^'Ct table (1)'!X57)*10^10</f>
        <v>0.72662401298387824</v>
      </c>
      <c r="Y55" s="32">
        <f>(1/2^'Ct table (1)'!Y57)*10^10</f>
        <v>2.3608083831845517</v>
      </c>
      <c r="Z55" s="32">
        <f>(1/2^'Ct table (1)'!Z57)*10^10</f>
        <v>2.0694981356304352</v>
      </c>
      <c r="AA55" s="32">
        <f>(1/2^'Ct table (1)'!AA57)*10^10</f>
        <v>2.9470692248323025</v>
      </c>
      <c r="AB55" s="32">
        <f>(1/2^'Ct table (1)'!AB57)*10^10</f>
        <v>0.61954498666650848</v>
      </c>
      <c r="AC55" s="32">
        <f>(1/2^'Ct table (1)'!AC57)*10^10</f>
        <v>1.4532480259677538</v>
      </c>
      <c r="AD55" s="32">
        <f>(1/2^'Ct table (1)'!AD57)*10^10</f>
        <v>1.504496706926137</v>
      </c>
      <c r="AE55" s="32">
        <f>(1/2^'Ct table (1)'!AE57)*10^10</f>
        <v>0.77877633435774829</v>
      </c>
      <c r="AF55" s="32">
        <f>(1/2^'Ct table (1)'!AF57)*10^10</f>
        <v>2.8864194171945279</v>
      </c>
      <c r="AG55" s="32">
        <f>(1/2^'Ct table (1)'!AG57)*10^10</f>
        <v>1.0347490678152194</v>
      </c>
      <c r="AH55" s="32">
        <f>(1/2^'Ct table (1)'!AH57)*10^10</f>
        <v>3.7045054312558912</v>
      </c>
      <c r="AI55" s="32">
        <f>(1/2^'Ct table (1)'!AI57)*10^10</f>
        <v>2.7880973755822782</v>
      </c>
      <c r="AJ55" s="32">
        <f>(1/2^'Ct table (1)'!AJ57)*10^10</f>
        <v>3.9157290721950879</v>
      </c>
      <c r="AK55" s="32">
        <f>(1/2^'Ct table (1)'!AK57)*10^10</f>
        <v>2.3122236492043342</v>
      </c>
      <c r="AL55" s="32">
        <f>(1/2^'Ct table (1)'!AL57)*10^10</f>
        <v>3.9157290721950879</v>
      </c>
      <c r="AM55" s="32">
        <f>(1/2^'Ct table (1)'!AM57)*10^10</f>
        <v>5.4237134124546094</v>
      </c>
      <c r="AN55" s="32">
        <f>(1/2^'Ct table (1)'!AN57)*10^10</f>
        <v>6.1444375234325097</v>
      </c>
      <c r="AO55" s="32">
        <f>(1/2^'Ct table (1)'!AO57)*10^10</f>
        <v>6.1871754661971323</v>
      </c>
      <c r="AP55" s="32">
        <f>(1/2^'Ct table (1)'!AP57)*10^10</f>
        <v>3.3852935706272476</v>
      </c>
      <c r="AQ55" s="32">
        <f>(1/2^'Ct table (1)'!AQ57)*10^10</f>
        <v>3.2473906556852272</v>
      </c>
      <c r="AR55" s="32">
        <f>(1/2^'Ct table (1)'!AR57)*10^10</f>
        <v>1.7162752539048738</v>
      </c>
      <c r="AS55" s="32">
        <f>(1/2^'Ct table (1)'!AS57)*10^10</f>
        <v>3.9157290721950879</v>
      </c>
      <c r="AT55" s="32">
        <f>(1/2^'Ct table (1)'!AT57)*10^10</f>
        <v>5.2027736700708962</v>
      </c>
      <c r="AU55" s="32">
        <f>(1/2^'Ct table (1)'!AU57)*10^10</f>
        <v>8.6895468787924148</v>
      </c>
      <c r="AV55" s="32">
        <f>(1/2^'Ct table (1)'!AV57)*10^10</f>
        <v>2.1129826906071041</v>
      </c>
      <c r="AW55" s="32">
        <f>(1/2^'Ct table (1)'!AW57)*10^10</f>
        <v>5.3862490873098832</v>
      </c>
    </row>
    <row r="56" spans="1:49" x14ac:dyDescent="0.25">
      <c r="A56" t="s">
        <v>63</v>
      </c>
      <c r="B56" s="32">
        <f>(1/2^'Ct table (1)'!B58)*10^10</f>
        <v>0.62385426283365508</v>
      </c>
      <c r="C56" s="32">
        <f>(1/2^'Ct table (1)'!C58)*10^10</f>
        <v>0.59844101002443817</v>
      </c>
      <c r="D56" s="32">
        <f>(1/2^'Ct table (1)'!D58)*10^10</f>
        <v>1.2739255340545705</v>
      </c>
      <c r="E56" s="32">
        <f>(1/2^'Ct table (1)'!E58)*10^10</f>
        <v>0.71167030703047451</v>
      </c>
      <c r="F56" s="32">
        <f>(1/2^'Ct table (1)'!F58)*10^10</f>
        <v>0.49287064022065907</v>
      </c>
      <c r="G56" s="32">
        <f>(1/2^'Ct table (1)'!G58)*10^10</f>
        <v>0.47608165684958414</v>
      </c>
      <c r="H56" s="32">
        <f>(1/2^'Ct table (1)'!H58)*10^10</f>
        <v>1.4532480259677538</v>
      </c>
      <c r="I56" s="32">
        <f>(1/2^'Ct table (1)'!I58)*10^10</f>
        <v>0.81184766392130647</v>
      </c>
      <c r="J56" s="32">
        <f>(1/2^'Ct table (1)'!J58)*10^10</f>
        <v>0.86410644617225785</v>
      </c>
      <c r="K56" s="32">
        <f>(1/2^'Ct table (1)'!K58)*10^10</f>
        <v>0.51737453390760868</v>
      </c>
      <c r="L56" s="32">
        <f>(1/2^'Ct table (1)'!L58)*10^10</f>
        <v>0.86410644617225785</v>
      </c>
      <c r="M56" s="32">
        <f>(1/2^'Ct table (1)'!M58)*10^10</f>
        <v>0.56224894298057038</v>
      </c>
      <c r="N56" s="32">
        <f>(1/2^'Ct table (1)'!N58)*10^10</f>
        <v>0.67796417655682728</v>
      </c>
      <c r="O56" s="32">
        <f>(1/2^'Ct table (1)'!O58)*10^10</f>
        <v>0.43505839090646931</v>
      </c>
      <c r="P56" s="32">
        <f>(1/2^'Ct table (1)'!P58)*10^10</f>
        <v>1.1481259768984271</v>
      </c>
      <c r="Q56" s="32">
        <f>(1/2^'Ct table (1)'!Q58)*10^10</f>
        <v>0.3787403272703343</v>
      </c>
      <c r="R56" s="32">
        <f>(1/2^'Ct table (1)'!R58)*10^10</f>
        <v>0.32971260524814733</v>
      </c>
      <c r="S56" s="86"/>
      <c r="T56" s="32">
        <f>(1/2^'Ct table (1)'!T58)*10^10</f>
        <v>1.2651258876152063</v>
      </c>
      <c r="U56" s="32">
        <f>(1/2^'Ct table (1)'!U58)*10^10</f>
        <v>0.69220964505961291</v>
      </c>
      <c r="V56" s="32">
        <f>(1/2^'Ct table (1)'!V58)*10^10</f>
        <v>1.1804041915922781</v>
      </c>
      <c r="W56" s="32">
        <f>(1/2^'Ct table (1)'!W58)*10^10</f>
        <v>0.53934523712981775</v>
      </c>
      <c r="X56" s="32">
        <f>(1/2^'Ct table (1)'!X58)*10^10</f>
        <v>0.40874725549307189</v>
      </c>
      <c r="Y56" s="32">
        <f>(1/2^'Ct table (1)'!Y58)*10^10</f>
        <v>0.67328113591373395</v>
      </c>
      <c r="Z56" s="32">
        <f>(1/2^'Ct table (1)'!Z58)*10^10</f>
        <v>0.78964764685816446</v>
      </c>
      <c r="AA56" s="32">
        <f>(1/2^'Ct table (1)'!AA58)*10^10</f>
        <v>1.2220310555108207</v>
      </c>
      <c r="AB56" s="86"/>
      <c r="AC56" s="32">
        <f>(1/2^'Ct table (1)'!AC58)*10^10</f>
        <v>0.91337610256945678</v>
      </c>
      <c r="AD56" s="32">
        <f>(1/2^'Ct table (1)'!AD58)*10^10</f>
        <v>0.46306317890698551</v>
      </c>
      <c r="AE56" s="32">
        <f>(1/2^'Ct table (1)'!AE58)*10^10</f>
        <v>0.48608514447019635</v>
      </c>
      <c r="AF56" s="32">
        <f>(1/2^'Ct table (1)'!AF58)*10^10</f>
        <v>1.0564913453035536</v>
      </c>
      <c r="AG56" s="32">
        <f>(1/2^'Ct table (1)'!AG58)*10^10</f>
        <v>0.66401187555656127</v>
      </c>
      <c r="AH56" s="32">
        <f>(1/2^'Ct table (1)'!AH58)*10^10</f>
        <v>0.95878613328977014</v>
      </c>
      <c r="AI56" s="32">
        <f>(1/2^'Ct table (1)'!AI58)*10^10</f>
        <v>0.76274934915031911</v>
      </c>
      <c r="AJ56" s="32">
        <f>(1/2^'Ct table (1)'!AJ58)*10^10</f>
        <v>1.6809548199205901</v>
      </c>
      <c r="AK56" s="32">
        <f>(1/2^'Ct table (1)'!AK58)*10^10</f>
        <v>0.65942521049629343</v>
      </c>
      <c r="AL56" s="32">
        <f>(1/2^'Ct table (1)'!AL58)*10^10</f>
        <v>1.579295293716332</v>
      </c>
      <c r="AM56" s="32">
        <f>(1/2^'Ct table (1)'!AM58)*10^10</f>
        <v>1.1401952914741424</v>
      </c>
      <c r="AN56" s="32">
        <f>(1/2^'Ct table (1)'!AN58)*10^10</f>
        <v>2.2962519537968511</v>
      </c>
      <c r="AO56" s="32">
        <f>(1/2^'Ct table (1)'!AO58)*10^10</f>
        <v>1.6236953278426103</v>
      </c>
      <c r="AP56" s="32">
        <f>(1/2^'Ct table (1)'!AP58)*10^10</f>
        <v>0.86410644617225785</v>
      </c>
      <c r="AQ56" s="32">
        <f>(1/2^'Ct table (1)'!AQ58)*10^10</f>
        <v>1.3844192901192238</v>
      </c>
      <c r="AR56" s="32">
        <f>(1/2^'Ct table (1)'!AR58)*10^10</f>
        <v>0.73167808267859968</v>
      </c>
      <c r="AS56" s="32">
        <f>(1/2^'Ct table (1)'!AS58)*10^10</f>
        <v>0.91972913577148696</v>
      </c>
      <c r="AT56" s="32">
        <f>(1/2^'Ct table (1)'!AT58)*10^10</f>
        <v>1.6463612699567978</v>
      </c>
      <c r="AU56" s="32">
        <f>(1/2^'Ct table (1)'!AU58)*10^10</f>
        <v>2.1129826906071041</v>
      </c>
      <c r="AV56" s="32">
        <f>(1/2^'Ct table (1)'!AV58)*10^10</f>
        <v>0.59020209579613991</v>
      </c>
      <c r="AW56" s="32">
        <f>(1/2^'Ct table (1)'!AW58)*10^10</f>
        <v>2.530251775230417</v>
      </c>
    </row>
    <row r="57" spans="1:49" x14ac:dyDescent="0.25">
      <c r="A57" t="s">
        <v>66</v>
      </c>
      <c r="B57" s="32">
        <f>(1/2^'Ct table (1)'!B59)*10^10</f>
        <v>1.2739255340545705</v>
      </c>
      <c r="C57" s="32">
        <f>(1/2^'Ct table (1)'!C59)*10^10</f>
        <v>0.33431522169762751</v>
      </c>
      <c r="D57" s="32">
        <f>(1/2^'Ct table (1)'!D59)*10^10</f>
        <v>0.86410644617225785</v>
      </c>
      <c r="E57" s="32">
        <f>(1/2^'Ct table (1)'!E59)*10^10</f>
        <v>0.38137467457516028</v>
      </c>
      <c r="F57" s="32">
        <f>(1/2^'Ct table (1)'!F59)*10^10</f>
        <v>0.32069659671880407</v>
      </c>
      <c r="G57" s="86"/>
      <c r="H57" s="32">
        <f>(1/2^'Ct table (1)'!H59)*10^10</f>
        <v>1.5467938665492829</v>
      </c>
      <c r="I57" s="32">
        <f>(1/2^'Ct table (1)'!I59)*10^10</f>
        <v>0.93256807605459213</v>
      </c>
      <c r="J57" s="32">
        <f>(1/2^'Ct table (1)'!J59)*10^10</f>
        <v>0.53934523712981775</v>
      </c>
      <c r="K57" s="86"/>
      <c r="L57" s="32">
        <f>(1/2^'Ct table (1)'!L59)*10^10</f>
        <v>0.5430966799245257</v>
      </c>
      <c r="M57" s="32">
        <f>(1/2^'Ct table (1)'!M59)*10^10</f>
        <v>0.53561970744332998</v>
      </c>
      <c r="N57" s="32">
        <f>(1/2^'Ct table (1)'!N59)*10^10</f>
        <v>0.33200593777828119</v>
      </c>
      <c r="O57" s="86"/>
      <c r="P57" s="32">
        <f>(1/2^'Ct table (1)'!P59)*10^10</f>
        <v>1.2220310555108207</v>
      </c>
      <c r="Q57" s="86"/>
      <c r="R57" s="86"/>
      <c r="S57" s="32">
        <f>(1/2^'Ct table (1)'!S59)*10^10</f>
        <v>0.42023870498014748</v>
      </c>
      <c r="T57" s="32">
        <f>(1/2^'Ct table (1)'!T59)*10^10</f>
        <v>0.75224835346306973</v>
      </c>
      <c r="U57" s="32">
        <f>(1/2^'Ct table (1)'!U59)*10^10</f>
        <v>0.72160485429863197</v>
      </c>
      <c r="V57" s="32">
        <f>(1/2^'Ct table (1)'!V59)*10^10</f>
        <v>0.76805469042906482</v>
      </c>
      <c r="W57" s="32">
        <f>(1/2^'Ct table (1)'!W59)*10^10</f>
        <v>0.55450829563425907</v>
      </c>
      <c r="X57" s="86"/>
      <c r="Y57" s="32">
        <f>(1/2^'Ct table (1)'!Y59)*10^10</f>
        <v>0.58207660913467407</v>
      </c>
      <c r="Z57" s="32">
        <f>(1/2^'Ct table (1)'!Z59)*10^10</f>
        <v>1.4633561653571969</v>
      </c>
      <c r="AA57" s="32">
        <f>(1/2^'Ct table (1)'!AA59)*10^10</f>
        <v>1.0205033716233873</v>
      </c>
      <c r="AB57" s="86"/>
      <c r="AC57" s="32">
        <f>(1/2^'Ct table (1)'!AC59)*10^10</f>
        <v>0.34371410188891816</v>
      </c>
      <c r="AD57" s="32">
        <f>(1/2^'Ct table (1)'!AD59)*10^10</f>
        <v>0.91972913577148696</v>
      </c>
      <c r="AE57" s="86"/>
      <c r="AF57" s="32">
        <f>(1/2^'Ct table (1)'!AF59)*10^10</f>
        <v>1.3940486877911367</v>
      </c>
      <c r="AG57" s="32">
        <f>(1/2^'Ct table (1)'!AG59)*10^10</f>
        <v>0.73676730620807807</v>
      </c>
      <c r="AH57" s="32">
        <f>(1/2^'Ct table (1)'!AH59)*10^10</f>
        <v>1.3844192901192238</v>
      </c>
      <c r="AI57" s="32">
        <f>(1/2^'Ct table (1)'!AI59)*10^10</f>
        <v>0.61101552775541146</v>
      </c>
      <c r="AJ57" s="32">
        <f>(1/2^'Ct table (1)'!AJ59)*10^10</f>
        <v>0.38137467457516028</v>
      </c>
      <c r="AK57" s="32">
        <f>(1/2^'Ct table (1)'!AK59)*10^10</f>
        <v>0.46952729999444365</v>
      </c>
      <c r="AL57" s="32">
        <f>(1/2^'Ct table (1)'!AL59)*10^10</f>
        <v>0.42023870498014748</v>
      </c>
      <c r="AM57" s="32">
        <f>(1/2^'Ct table (1)'!AM59)*10^10</f>
        <v>1.0419463167525524</v>
      </c>
      <c r="AN57" s="32">
        <f>(1/2^'Ct table (1)'!AN59)*10^10</f>
        <v>2.2962519537968511</v>
      </c>
      <c r="AO57" s="32">
        <f>(1/2^'Ct table (1)'!AO59)*10^10</f>
        <v>0.697024343895567</v>
      </c>
      <c r="AP57" s="32">
        <f>(1/2^'Ct table (1)'!AP59)*10^10</f>
        <v>0.57805591230108344</v>
      </c>
      <c r="AQ57" s="32">
        <f>(1/2^'Ct table (1)'!AQ59)*10^10</f>
        <v>0.4793930666448859</v>
      </c>
      <c r="AR57" s="32">
        <f>(1/2^'Ct table (1)'!AR59)*10^10</f>
        <v>0.4962988266302033</v>
      </c>
      <c r="AS57" s="32">
        <f>(1/2^'Ct table (1)'!AS59)*10^10</f>
        <v>0.49287064022065907</v>
      </c>
      <c r="AT57" s="32">
        <f>(1/2^'Ct table (1)'!AT59)*10^10</f>
        <v>1.3280237511131248</v>
      </c>
      <c r="AU57" s="32">
        <f>(1/2^'Ct table (1)'!AU59)*10^10</f>
        <v>2.0983872530302761</v>
      </c>
      <c r="AV57" s="32">
        <f>(1/2^'Ct table (1)'!AV59)*10^10</f>
        <v>0.82890630909071217</v>
      </c>
      <c r="AW57" s="32">
        <f>(1/2^'Ct table (1)'!AW59)*10^10</f>
        <v>1.2917088718012013</v>
      </c>
    </row>
    <row r="58" spans="1:49" x14ac:dyDescent="0.25">
      <c r="A58" t="s">
        <v>67</v>
      </c>
      <c r="B58" s="32">
        <f>(1/2^'Ct table (1)'!B60)*10^10</f>
        <v>91.727406780788229</v>
      </c>
      <c r="C58" s="32">
        <f>(1/2^'Ct table (1)'!C60)*10^10</f>
        <v>60.938452076746685</v>
      </c>
      <c r="D58" s="32">
        <f>(1/2^'Ct table (1)'!D60)*10^10</f>
        <v>93.007873661936301</v>
      </c>
      <c r="E58" s="32">
        <f>(1/2^'Ct table (1)'!E60)*10^10</f>
        <v>80.40876958552218</v>
      </c>
      <c r="F58" s="32">
        <f>(1/2^'Ct table (1)'!F60)*10^10</f>
        <v>75.545868261905824</v>
      </c>
      <c r="G58" s="32">
        <f>(1/2^'Ct table (1)'!G60)*10^10</f>
        <v>31.543720974122312</v>
      </c>
      <c r="H58" s="32">
        <f>(1/2^'Ct table (1)'!H60)*10^10</f>
        <v>132.44788068034794</v>
      </c>
      <c r="I58" s="32">
        <f>(1/2^'Ct table (1)'!I60)*10^10</f>
        <v>60.938452076746685</v>
      </c>
      <c r="J58" s="32">
        <f>(1/2^'Ct table (1)'!J60)*10^10</f>
        <v>43.389707299636811</v>
      </c>
      <c r="K58" s="32">
        <f>(1/2^'Ct table (1)'!K60)*10^10</f>
        <v>14.921089216873479</v>
      </c>
      <c r="L58" s="32">
        <f>(1/2^'Ct table (1)'!L60)*10^10</f>
        <v>82.669367795276926</v>
      </c>
      <c r="M58" s="32">
        <f>(1/2^'Ct table (1)'!M60)*10^10</f>
        <v>75.545868261905824</v>
      </c>
      <c r="N58" s="32">
        <f>(1/2^'Ct table (1)'!N60)*10^10</f>
        <v>35.243393731325796</v>
      </c>
      <c r="O58" s="32">
        <f>(1/2^'Ct table (1)'!O60)*10^10</f>
        <v>16.215267838838045</v>
      </c>
      <c r="P58" s="32">
        <f>(1/2^'Ct table (1)'!P60)*10^10</f>
        <v>68.085748719379495</v>
      </c>
      <c r="Q58" s="32">
        <f>(1/2^'Ct table (1)'!Q60)*10^10</f>
        <v>35.243393731325796</v>
      </c>
      <c r="R58" s="32">
        <f>(1/2^'Ct table (1)'!R60)*10^10</f>
        <v>17.991966175378227</v>
      </c>
      <c r="S58" s="32">
        <f>(1/2^'Ct table (1)'!S60)*10^10</f>
        <v>247.15648466779052</v>
      </c>
      <c r="T58" s="32">
        <f>(1/2^'Ct table (1)'!T60)*10^10</f>
        <v>59.684356867493932</v>
      </c>
      <c r="U58" s="32">
        <f>(1/2^'Ct table (1)'!U60)*10^10</f>
        <v>73.480062521499391</v>
      </c>
      <c r="V58" s="32">
        <f>(1/2^'Ct table (1)'!V60)*10^10</f>
        <v>82.098328760013899</v>
      </c>
      <c r="W58" s="32">
        <f>(1/2^'Ct table (1)'!W60)*10^10</f>
        <v>72.972498654345159</v>
      </c>
      <c r="X58" s="32">
        <f>(1/2^'Ct table (1)'!X60)*10^10</f>
        <v>34.758187515169666</v>
      </c>
      <c r="Y58" s="32">
        <f>(1/2^'Ct table (1)'!Y60)*10^10</f>
        <v>136.17149743875876</v>
      </c>
      <c r="Z58" s="32">
        <f>(1/2^'Ct table (1)'!Z60)*10^10</f>
        <v>330.67747118110782</v>
      </c>
      <c r="AA58" s="32">
        <f>(1/2^'Ct table (1)'!AA60)*10^10</f>
        <v>100.37672347319791</v>
      </c>
      <c r="AB58" s="32">
        <f>(1/2^'Ct table (1)'!AB60)*10^10</f>
        <v>12.722241289488924</v>
      </c>
      <c r="AC58" s="32">
        <f>(1/2^'Ct table (1)'!AC60)*10^10</f>
        <v>35.488530920592602</v>
      </c>
      <c r="AD58" s="32">
        <f>(1/2^'Ct table (1)'!AD60)*10^10</f>
        <v>72.468440786919544</v>
      </c>
      <c r="AE58" s="32">
        <f>(1/2^'Ct table (1)'!AE60)*10^10</f>
        <v>50.188361736599042</v>
      </c>
      <c r="AF58" s="32">
        <f>(1/2^'Ct table (1)'!AF60)*10^10</f>
        <v>92.365421350224779</v>
      </c>
      <c r="AG58" s="32">
        <f>(1/2^'Ct table (1)'!AG60)*10^10</f>
        <v>35.488530920592602</v>
      </c>
      <c r="AH58" s="32">
        <f>(1/2^'Ct table (1)'!AH60)*10^10</f>
        <v>179.67936809223306</v>
      </c>
      <c r="AI58" s="32">
        <f>(1/2^'Ct table (1)'!AI60)*10^10</f>
        <v>145.9449973086906</v>
      </c>
      <c r="AJ58" s="32">
        <f>(1/2^'Ct table (1)'!AJ60)*10^10</f>
        <v>78.75398103605049</v>
      </c>
      <c r="AK58" s="32">
        <f>(1/2^'Ct table (1)'!AK60)*10^10</f>
        <v>45.232284232789603</v>
      </c>
      <c r="AL58" s="32">
        <f>(1/2^'Ct table (1)'!AL60)*10^10</f>
        <v>62.218898492184849</v>
      </c>
      <c r="AM58" s="32">
        <f>(1/2^'Ct table (1)'!AM60)*10^10</f>
        <v>91.727406780788229</v>
      </c>
      <c r="AN58" s="32">
        <f>(1/2^'Ct table (1)'!AN60)*10^10</f>
        <v>155.33950341360605</v>
      </c>
      <c r="AO58" s="32">
        <f>(1/2^'Ct table (1)'!AO60)*10^10</f>
        <v>134.29678419393775</v>
      </c>
      <c r="AP58" s="32">
        <f>(1/2^'Ct table (1)'!AP60)*10^10</f>
        <v>79.853345642707751</v>
      </c>
      <c r="AQ58" s="32">
        <f>(1/2^'Ct table (1)'!AQ60)*10^10</f>
        <v>98.994807459154174</v>
      </c>
      <c r="AR58" s="32">
        <f>(1/2^'Ct table (1)'!AR60)*10^10</f>
        <v>23.413698645715158</v>
      </c>
      <c r="AS58" s="32">
        <f>(1/2^'Ct table (1)'!AS60)*10^10</f>
        <v>77.669751706802884</v>
      </c>
      <c r="AT58" s="32">
        <f>(1/2^'Ct table (1)'!AT60)*10^10</f>
        <v>165.33873559055417</v>
      </c>
      <c r="AU58" s="32">
        <f>(1/2^'Ct table (1)'!AU60)*10^10</f>
        <v>119.36871373498768</v>
      </c>
      <c r="AV58" s="32">
        <f>(1/2^'Ct table (1)'!AV60)*10^10</f>
        <v>96.287789243273167</v>
      </c>
      <c r="AW58" s="32">
        <f>(1/2^'Ct table (1)'!AW60)*10^10</f>
        <v>147.98231354907693</v>
      </c>
    </row>
    <row r="59" spans="1:49" x14ac:dyDescent="0.25">
      <c r="A59" t="s">
        <v>70</v>
      </c>
      <c r="B59" s="32">
        <f>(1/2^'Ct table (1)'!B61)*10^10</f>
        <v>27.270721196115552</v>
      </c>
      <c r="C59" s="32">
        <f>(1/2^'Ct table (1)'!C61)*10^10</f>
        <v>8.9959830876890976</v>
      </c>
      <c r="D59" s="32">
        <f>(1/2^'Ct table (1)'!D61)*10^10</f>
        <v>13.730202031238923</v>
      </c>
      <c r="E59" s="32">
        <f>(1/2^'Ct table (1)'!E61)*10^10</f>
        <v>7.4605446084367264</v>
      </c>
      <c r="F59" s="32">
        <f>(1/2^'Ct table (1)'!F61)*10^10</f>
        <v>10.19140427243655</v>
      </c>
      <c r="G59" s="32">
        <f>(1/2^'Ct table (1)'!G61)*10^10</f>
        <v>3.8886811557615646</v>
      </c>
      <c r="H59" s="32">
        <f>(1/2^'Ct table (1)'!H61)*10^10</f>
        <v>21.997702520890698</v>
      </c>
      <c r="I59" s="32">
        <f>(1/2^'Ct table (1)'!I61)*10^10</f>
        <v>6.494781311370466</v>
      </c>
      <c r="J59" s="32">
        <f>(1/2^'Ct table (1)'!J61)*10^10</f>
        <v>6.2302106748619774</v>
      </c>
      <c r="K59" s="32">
        <f>(1/2^'Ct table (1)'!K61)*10^10</f>
        <v>3.2699780439445703</v>
      </c>
      <c r="L59" s="32">
        <f>(1/2^'Ct table (1)'!L61)*10^10</f>
        <v>19.963336410676938</v>
      </c>
      <c r="M59" s="32">
        <f>(1/2^'Ct table (1)'!M61)*10^10</f>
        <v>15.340578132636326</v>
      </c>
      <c r="N59" s="32">
        <f>(1/2^'Ct table (1)'!N61)*10^10</f>
        <v>15.024873599822227</v>
      </c>
      <c r="O59" s="32">
        <f>(1/2^'Ct table (1)'!O61)*10^10</f>
        <v>3.7823449650604068</v>
      </c>
      <c r="P59" s="32">
        <f>(1/2^'Ct table (1)'!P61)*10^10</f>
        <v>16.103260802251569</v>
      </c>
      <c r="Q59" s="32">
        <f>(1/2^'Ct table (1)'!Q61)*10^10</f>
        <v>2.8664814618996255</v>
      </c>
      <c r="R59" s="32">
        <f>(1/2^'Ct table (1)'!R61)*10^10</f>
        <v>1.8781091999777748</v>
      </c>
      <c r="S59" s="32">
        <f>(1/2^'Ct table (1)'!S61)*10^10</f>
        <v>24.407979172810265</v>
      </c>
      <c r="T59" s="32">
        <f>(1/2^'Ct table (1)'!T61)*10^10</f>
        <v>13.079912175778283</v>
      </c>
      <c r="U59" s="32">
        <f>(1/2^'Ct table (1)'!U61)*10^10</f>
        <v>15.340578132636326</v>
      </c>
      <c r="V59" s="32">
        <f>(1/2^'Ct table (1)'!V61)*10^10</f>
        <v>16.441624542524192</v>
      </c>
      <c r="W59" s="32">
        <f>(1/2^'Ct table (1)'!W61)*10^10</f>
        <v>13.079912175778283</v>
      </c>
      <c r="X59" s="32">
        <f>(1/2^'Ct table (1)'!X61)*10^10</f>
        <v>6.1871754661971323</v>
      </c>
      <c r="Y59" s="32">
        <f>(1/2^'Ct table (1)'!Y61)*10^10</f>
        <v>18.62645149230957</v>
      </c>
      <c r="Z59" s="32">
        <f>(1/2^'Ct table (1)'!Z61)*10^10</f>
        <v>32.206521604503195</v>
      </c>
      <c r="AA59" s="32">
        <f>(1/2^'Ct table (1)'!AA61)*10^10</f>
        <v>20.242014201843379</v>
      </c>
      <c r="AB59" s="32">
        <f>(1/2^'Ct table (1)'!AB61)*10^10</f>
        <v>4.5607811658965707</v>
      </c>
      <c r="AC59" s="32">
        <f>(1/2^'Ct table (1)'!AC61)*10^10</f>
        <v>7.3578330861719108</v>
      </c>
      <c r="AD59" s="32">
        <f>(1/2^'Ct table (1)'!AD61)*10^10</f>
        <v>11.229960505764565</v>
      </c>
      <c r="AE59" s="32">
        <f>(1/2^'Ct table (1)'!AE61)*10^10</f>
        <v>8.7499874570780687</v>
      </c>
      <c r="AF59" s="32">
        <f>(1/2^'Ct table (1)'!AF61)*10^10</f>
        <v>19.688495259012619</v>
      </c>
      <c r="AG59" s="32">
        <f>(1/2^'Ct table (1)'!AG61)*10^10</f>
        <v>7.7236401458684636</v>
      </c>
      <c r="AH59" s="32">
        <f>(1/2^'Ct table (1)'!AH61)*10^10</f>
        <v>19.963336410676938</v>
      </c>
      <c r="AI59" s="32">
        <f>(1/2^'Ct table (1)'!AI61)*10^10</f>
        <v>26.709497869309516</v>
      </c>
      <c r="AJ59" s="32">
        <f>(1/2^'Ct table (1)'!AJ61)*10^10</f>
        <v>19.825439573328172</v>
      </c>
      <c r="AK59" s="32">
        <f>(1/2^'Ct table (1)'!AK61)*10^10</f>
        <v>17.867686586925149</v>
      </c>
      <c r="AL59" s="32">
        <f>(1/2^'Ct table (1)'!AL61)*10^10</f>
        <v>12.374350932394288</v>
      </c>
      <c r="AM59" s="32">
        <f>(1/2^'Ct table (1)'!AM61)*10^10</f>
        <v>17.259047588154143</v>
      </c>
      <c r="AN59" s="32">
        <f>(1/2^'Ct table (1)'!AN61)*10^10</f>
        <v>30.469226038373289</v>
      </c>
      <c r="AO59" s="32">
        <f>(1/2^'Ct table (1)'!AO61)*10^10</f>
        <v>21.84575329035297</v>
      </c>
      <c r="AP59" s="32">
        <f>(1/2^'Ct table (1)'!AP61)*10^10</f>
        <v>12.989562622740911</v>
      </c>
      <c r="AQ59" s="32">
        <f>(1/2^'Ct table (1)'!AQ61)*10^10</f>
        <v>16.787098024242244</v>
      </c>
      <c r="AR59" s="32">
        <f>(1/2^'Ct table (1)'!AR61)*10^10</f>
        <v>9.0585550983649235</v>
      </c>
      <c r="AS59" s="32">
        <f>(1/2^'Ct table (1)'!AS61)*10^10</f>
        <v>26.159824351556519</v>
      </c>
      <c r="AT59" s="32">
        <f>(1/2^'Ct table (1)'!AT61)*10^10</f>
        <v>31.543720974122312</v>
      </c>
      <c r="AU59" s="32">
        <f>(1/2^'Ct table (1)'!AU61)*10^10</f>
        <v>19.283311885621007</v>
      </c>
      <c r="AV59" s="32">
        <f>(1/2^'Ct table (1)'!AV61)*10^10</f>
        <v>15.447280291736902</v>
      </c>
      <c r="AW59" s="32">
        <f>(1/2^'Ct table (1)'!AW61)*10^10</f>
        <v>19.688495259012619</v>
      </c>
    </row>
    <row r="60" spans="1:49" x14ac:dyDescent="0.25">
      <c r="A60" t="s">
        <v>71</v>
      </c>
      <c r="B60" s="32">
        <f>(1/2^'Ct table (1)'!B62)*10^10</f>
        <v>47.481083397539905</v>
      </c>
      <c r="C60" s="32">
        <f>(1/2^'Ct table (1)'!C62)*10^10</f>
        <v>6.3611206447444735</v>
      </c>
      <c r="D60" s="32">
        <f>(1/2^'Ct table (1)'!D62)*10^10</f>
        <v>21.396174188648093</v>
      </c>
      <c r="E60" s="32">
        <f>(1/2^'Ct table (1)'!E62)*10^10</f>
        <v>6.539956087889129</v>
      </c>
      <c r="F60" s="32">
        <f>(1/2^'Ct table (1)'!F62)*10^10</f>
        <v>10.698087094324027</v>
      </c>
      <c r="G60" s="32">
        <f>(1/2^'Ct table (1)'!G62)*10^10</f>
        <v>4.5607811658965707</v>
      </c>
      <c r="H60" s="32">
        <f>(1/2^'Ct table (1)'!H62)*10^10</f>
        <v>41.622189360567255</v>
      </c>
      <c r="I60" s="32">
        <f>(1/2^'Ct table (1)'!I62)*10^10</f>
        <v>11.545677668778113</v>
      </c>
      <c r="J60" s="32">
        <f>(1/2^'Ct table (1)'!J62)*10^10</f>
        <v>12.035973655409121</v>
      </c>
      <c r="K60" s="32">
        <f>(1/2^'Ct table (1)'!K62)*10^10</f>
        <v>5.4994256302226718</v>
      </c>
      <c r="L60" s="32">
        <f>(1/2^'Ct table (1)'!L62)*10^10</f>
        <v>22.61614211639484</v>
      </c>
      <c r="M60" s="32">
        <f>(1/2^'Ct table (1)'!M62)*10^10</f>
        <v>21.101606735881365</v>
      </c>
      <c r="N60" s="32">
        <f>(1/2^'Ct table (1)'!N62)*10^10</f>
        <v>20.955847291067442</v>
      </c>
      <c r="O60" s="32">
        <f>(1/2^'Ct table (1)'!O62)*10^10</f>
        <v>5.2027736700708962</v>
      </c>
      <c r="P60" s="32">
        <f>(1/2^'Ct table (1)'!P62)*10^10</f>
        <v>20.524582190003471</v>
      </c>
      <c r="Q60" s="32">
        <f>(1/2^'Ct table (1)'!Q62)*10^10</f>
        <v>3.6789165430859621</v>
      </c>
      <c r="R60" s="32">
        <f>(1/2^'Ct table (1)'!R62)*10^10</f>
        <v>2.4440621110216463</v>
      </c>
      <c r="S60" s="32">
        <f>(1/2^'Ct table (1)'!S62)*10^10</f>
        <v>10.051096198190251</v>
      </c>
      <c r="T60" s="32">
        <f>(1/2^'Ct table (1)'!T62)*10^10</f>
        <v>23.905670224929349</v>
      </c>
      <c r="U60" s="32">
        <f>(1/2^'Ct table (1)'!U62)*10^10</f>
        <v>21.396174188648093</v>
      </c>
      <c r="V60" s="32">
        <f>(1/2^'Ct table (1)'!V62)*10^10</f>
        <v>25.268724699461316</v>
      </c>
      <c r="W60" s="32">
        <f>(1/2^'Ct table (1)'!W62)*10^10</f>
        <v>17.259047588154143</v>
      </c>
      <c r="X60" s="32">
        <f>(1/2^'Ct table (1)'!X62)*10^10</f>
        <v>4.1389962712608783</v>
      </c>
      <c r="Y60" s="32">
        <f>(1/2^'Ct table (1)'!Y62)*10^10</f>
        <v>12.460421349723974</v>
      </c>
      <c r="Z60" s="32">
        <f>(1/2^'Ct table (1)'!Z62)*10^10</f>
        <v>13.262500945451444</v>
      </c>
      <c r="AA60" s="32">
        <f>(1/2^'Ct table (1)'!AA62)*10^10</f>
        <v>25.444482578977897</v>
      </c>
      <c r="AB60" s="32">
        <f>(1/2^'Ct table (1)'!AB62)*10^10</f>
        <v>5.5761947511645475</v>
      </c>
      <c r="AC60" s="32">
        <f>(1/2^'Ct table (1)'!AC62)*10^10</f>
        <v>9.8442476295063255</v>
      </c>
      <c r="AD60" s="32">
        <f>(1/2^'Ct table (1)'!AD62)*10^10</f>
        <v>11.308071058197397</v>
      </c>
      <c r="AE60" s="32">
        <f>(1/2^'Ct table (1)'!AE62)*10^10</f>
        <v>8.9959830876890976</v>
      </c>
      <c r="AF60" s="32">
        <f>(1/2^'Ct table (1)'!AF62)*10^10</f>
        <v>23.576553798658388</v>
      </c>
      <c r="AG60" s="32">
        <f>(1/2^'Ct table (1)'!AG62)*10^10</f>
        <v>10.698087094324027</v>
      </c>
      <c r="AH60" s="32">
        <f>(1/2^'Ct table (1)'!AH62)*10^10</f>
        <v>10.998851260445367</v>
      </c>
      <c r="AI60" s="32">
        <f>(1/2^'Ct table (1)'!AI62)*10^10</f>
        <v>25.444482578977897</v>
      </c>
      <c r="AJ60" s="32">
        <f>(1/2^'Ct table (1)'!AJ62)*10^10</f>
        <v>23.905670224929349</v>
      </c>
      <c r="AK60" s="32">
        <f>(1/2^'Ct table (1)'!AK62)*10^10</f>
        <v>19.283311885621007</v>
      </c>
      <c r="AL60" s="32">
        <f>(1/2^'Ct table (1)'!AL62)*10^10</f>
        <v>11.7068493228576</v>
      </c>
      <c r="AM60" s="32">
        <f>(1/2^'Ct table (1)'!AM62)*10^10</f>
        <v>17.867686586925149</v>
      </c>
      <c r="AN60" s="32">
        <f>(1/2^'Ct table (1)'!AN62)*10^10</f>
        <v>39.650879146656422</v>
      </c>
      <c r="AO60" s="32">
        <f>(1/2^'Ct table (1)'!AO62)*10^10</f>
        <v>12.810731475611634</v>
      </c>
      <c r="AP60" s="32">
        <f>(1/2^'Ct table (1)'!AP62)*10^10</f>
        <v>13.447638559364702</v>
      </c>
      <c r="AQ60" s="32">
        <f>(1/2^'Ct table (1)'!AQ62)*10^10</f>
        <v>8.1640269729870862</v>
      </c>
      <c r="AR60" s="32">
        <f>(1/2^'Ct table (1)'!AR62)*10^10</f>
        <v>14.921089216873479</v>
      </c>
      <c r="AS60" s="32">
        <f>(1/2^'Ct table (1)'!AS62)*10^10</f>
        <v>43.089992698479001</v>
      </c>
      <c r="AT60" s="32">
        <f>(1/2^'Ct table (1)'!AT62)*10^10</f>
        <v>26.341780319308771</v>
      </c>
      <c r="AU60" s="32">
        <f>(1/2^'Ct table (1)'!AU62)*10^10</f>
        <v>24.23938094530132</v>
      </c>
      <c r="AV60" s="32">
        <f>(1/2^'Ct table (1)'!AV62)*10^10</f>
        <v>12.899837159653403</v>
      </c>
      <c r="AW60" s="32">
        <f>(1/2^'Ct table (1)'!AW62)*10^10</f>
        <v>22.61614211639484</v>
      </c>
    </row>
    <row r="61" spans="1:49" x14ac:dyDescent="0.25">
      <c r="A61" t="s">
        <v>72</v>
      </c>
      <c r="B61" s="32">
        <f>(1/2^'Ct table (1)'!B63)*10^10</f>
        <v>24.407979172810265</v>
      </c>
      <c r="C61" s="32">
        <f>(1/2^'Ct table (1)'!C63)*10^10</f>
        <v>7.2565356237860534</v>
      </c>
      <c r="D61" s="32">
        <f>(1/2^'Ct table (1)'!D63)*10^10</f>
        <v>21.694853649818441</v>
      </c>
      <c r="E61" s="32">
        <f>(1/2^'Ct table (1)'!E63)*10^10</f>
        <v>4.8881242220432837</v>
      </c>
      <c r="F61" s="32">
        <f>(1/2^'Ct table (1)'!F63)*10^10</f>
        <v>5.0255480990951336</v>
      </c>
      <c r="G61" s="32">
        <f>(1/2^'Ct table (1)'!G63)*10^10</f>
        <v>1.2651258876152063</v>
      </c>
      <c r="H61" s="32">
        <f>(1/2^'Ct table (1)'!H63)*10^10</f>
        <v>18.243124663586283</v>
      </c>
      <c r="I61" s="32">
        <f>(1/2^'Ct table (1)'!I63)*10^10</f>
        <v>5.4237134124546094</v>
      </c>
      <c r="J61" s="32">
        <f>(1/2^'Ct table (1)'!J63)*10^10</f>
        <v>6.2735452170748678</v>
      </c>
      <c r="K61" s="32">
        <f>(1/2^'Ct table (1)'!K63)*10^10</f>
        <v>5.0605035504608447</v>
      </c>
      <c r="L61" s="32">
        <f>(1/2^'Ct table (1)'!L63)*10^10</f>
        <v>10.333670974409632</v>
      </c>
      <c r="M61" s="32">
        <f>(1/2^'Ct table (1)'!M63)*10^10</f>
        <v>6.4499185798267131</v>
      </c>
      <c r="N61" s="32">
        <f>(1/2^'Ct table (1)'!N63)*10^10</f>
        <v>6.4053657378058286</v>
      </c>
      <c r="O61" s="32">
        <f>(1/2^'Ct table (1)'!O63)*10^10</f>
        <v>1.9043266273983368</v>
      </c>
      <c r="P61" s="32">
        <f>(1/2^'Ct table (1)'!P63)*10^10</f>
        <v>9.9816682053384849</v>
      </c>
      <c r="Q61" s="32">
        <f>(1/2^'Ct table (1)'!Q63)*10^10</f>
        <v>3.9703906130416202</v>
      </c>
      <c r="R61" s="32">
        <f>(1/2^'Ct table (1)'!R63)*10^10</f>
        <v>1.9175722665795436</v>
      </c>
      <c r="S61" s="32">
        <f>(1/2^'Ct table (1)'!S63)*10^10</f>
        <v>15.554724623046264</v>
      </c>
      <c r="T61" s="32">
        <f>(1/2^'Ct table (1)'!T63)*10^10</f>
        <v>8.2779925425217424</v>
      </c>
      <c r="U61" s="32">
        <f>(1/2^'Ct table (1)'!U63)*10^10</f>
        <v>10.698087094324027</v>
      </c>
      <c r="V61" s="32">
        <f>(1/2^'Ct table (1)'!V63)*10^10</f>
        <v>24.577750093730042</v>
      </c>
      <c r="W61" s="32">
        <f>(1/2^'Ct table (1)'!W63)*10^10</f>
        <v>15.447280291736902</v>
      </c>
      <c r="X61" s="32">
        <f>(1/2^'Ct table (1)'!X63)*10^10</f>
        <v>2.4954170513346208</v>
      </c>
      <c r="Y61" s="32">
        <f>(1/2^'Ct table (1)'!Y63)*10^10</f>
        <v>9.2488945968173031</v>
      </c>
      <c r="Z61" s="32">
        <f>(1/2^'Ct table (1)'!Z63)*10^10</f>
        <v>15.024873599822227</v>
      </c>
      <c r="AA61" s="32">
        <f>(1/2^'Ct table (1)'!AA63)*10^10</f>
        <v>11.386724912487598</v>
      </c>
      <c r="AB61" s="32">
        <f>(1/2^'Ct table (1)'!AB63)*10^10</f>
        <v>2.1723867196981033</v>
      </c>
      <c r="AC61" s="32">
        <f>(1/2^'Ct table (1)'!AC63)*10^10</f>
        <v>4.2849576595466337</v>
      </c>
      <c r="AD61" s="32">
        <f>(1/2^'Ct table (1)'!AD63)*10^10</f>
        <v>6.1871754661971323</v>
      </c>
      <c r="AE61" s="32">
        <f>(1/2^'Ct table (1)'!AE63)*10^10</f>
        <v>5.5376771604768962</v>
      </c>
      <c r="AF61" s="32">
        <f>(1/2^'Ct table (1)'!AF63)*10^10</f>
        <v>10.698087094324027</v>
      </c>
      <c r="AG61" s="32">
        <f>(1/2^'Ct table (1)'!AG63)*10^10</f>
        <v>4.3447734393961994</v>
      </c>
      <c r="AH61" s="32">
        <f>(1/2^'Ct table (1)'!AH63)*10^10</f>
        <v>12.810731475611634</v>
      </c>
      <c r="AI61" s="32">
        <f>(1/2^'Ct table (1)'!AI63)*10^10</f>
        <v>13.079912175778283</v>
      </c>
      <c r="AJ61" s="32">
        <f>(1/2^'Ct table (1)'!AJ63)*10^10</f>
        <v>19.552496888173135</v>
      </c>
      <c r="AK61" s="32">
        <f>(1/2^'Ct table (1)'!AK63)*10^10</f>
        <v>14.614017641111312</v>
      </c>
      <c r="AL61" s="32">
        <f>(1/2^'Ct table (1)'!AL63)*10^10</f>
        <v>10.998851260445367</v>
      </c>
      <c r="AM61" s="32">
        <f>(1/2^'Ct table (1)'!AM63)*10^10</f>
        <v>15.554724623046264</v>
      </c>
      <c r="AN61" s="32">
        <f>(1/2^'Ct table (1)'!AN63)*10^10</f>
        <v>27.460404062477892</v>
      </c>
      <c r="AO61" s="32">
        <f>(1/2^'Ct table (1)'!AO63)*10^10</f>
        <v>21.396174188648093</v>
      </c>
      <c r="AP61" s="32">
        <f>(1/2^'Ct table (1)'!AP63)*10^10</f>
        <v>15.340578132636326</v>
      </c>
      <c r="AQ61" s="32">
        <f>(1/2^'Ct table (1)'!AQ63)*10^10</f>
        <v>13.730202031238923</v>
      </c>
      <c r="AR61" s="32">
        <f>(1/2^'Ct table (1)'!AR63)*10^10</f>
        <v>8.5107185899224191</v>
      </c>
      <c r="AS61" s="32">
        <f>(1/2^'Ct table (1)'!AS63)*10^10</f>
        <v>24.23938094530132</v>
      </c>
      <c r="AT61" s="32">
        <f>(1/2^'Ct table (1)'!AT63)*10^10</f>
        <v>25.444482578977897</v>
      </c>
      <c r="AU61" s="32">
        <f>(1/2^'Ct table (1)'!AU63)*10^10</f>
        <v>22.304779004658194</v>
      </c>
      <c r="AV61" s="32">
        <f>(1/2^'Ct table (1)'!AV63)*10^10</f>
        <v>11.952835112464651</v>
      </c>
      <c r="AW61" s="32">
        <f>(1/2^'Ct table (1)'!AW63)*10^10</f>
        <v>22.773449824975234</v>
      </c>
    </row>
    <row r="62" spans="1:49" x14ac:dyDescent="0.25">
      <c r="A62" t="s">
        <v>73</v>
      </c>
      <c r="B62" s="32">
        <f>(1/2^'Ct table (1)'!B64)*10^10</f>
        <v>1417.6453530820861</v>
      </c>
      <c r="C62" s="32">
        <f>(1/2^'Ct table (1)'!C64)*10^10</f>
        <v>866.63515408057594</v>
      </c>
      <c r="D62" s="32">
        <f>(1/2^'Ct table (1)'!D64)*10^10</f>
        <v>1286.5403133683528</v>
      </c>
      <c r="E62" s="32">
        <f>(1/2^'Ct table (1)'!E64)*10^10</f>
        <v>1260.0636965768106</v>
      </c>
      <c r="F62" s="32">
        <f>(1/2^'Ct table (1)'!F64)*10^10</f>
        <v>703.92648066850393</v>
      </c>
      <c r="G62" s="32">
        <f>(1/2^'Ct table (1)'!G64)*10^10</f>
        <v>409.94340721957178</v>
      </c>
      <c r="H62" s="32">
        <f>(1/2^'Ct table (1)'!H64)*10^10</f>
        <v>2148.748547103005</v>
      </c>
      <c r="I62" s="32">
        <f>(1/2^'Ct table (1)'!I64)*10^10</f>
        <v>699.06410529129403</v>
      </c>
      <c r="J62" s="32">
        <f>(1/2^'Ct table (1)'!J64)*10^10</f>
        <v>656.78663008011006</v>
      </c>
      <c r="K62" s="32">
        <f>(1/2^'Ct table (1)'!K64)*10^10</f>
        <v>252.3497677929781</v>
      </c>
      <c r="L62" s="32">
        <f>(1/2^'Ct table (1)'!L64)*10^10</f>
        <v>1135.6329894589637</v>
      </c>
      <c r="M62" s="32">
        <f>(1/2^'Ct table (1)'!M64)*10^10</f>
        <v>1151.4858352242049</v>
      </c>
      <c r="N62" s="32">
        <f>(1/2^'Ct table (1)'!N64)*10^10</f>
        <v>575.74291761210247</v>
      </c>
      <c r="O62" s="32">
        <f>(1/2^'Ct table (1)'!O64)*10^10</f>
        <v>254.10499923466386</v>
      </c>
      <c r="P62" s="32">
        <f>(1/2^'Ct table (1)'!P64)*10^10</f>
        <v>1016.4199969386555</v>
      </c>
      <c r="Q62" s="32">
        <f>(1/2^'Ct table (1)'!Q64)*10^10</f>
        <v>617.06598033987143</v>
      </c>
      <c r="R62" s="32">
        <f>(1/2^'Ct table (1)'!R64)*10^10</f>
        <v>278.06550012135688</v>
      </c>
      <c r="S62" s="32">
        <f>(1/2^'Ct table (1)'!S64)*10^10</f>
        <v>3954.5037546846502</v>
      </c>
      <c r="T62" s="32">
        <f>(1/2^'Ct table (1)'!T64)*10^10</f>
        <v>948.35339040150552</v>
      </c>
      <c r="U62" s="32">
        <f>(1/2^'Ct table (1)'!U64)*10^10</f>
        <v>1044.9954525423457</v>
      </c>
      <c r="V62" s="32">
        <f>(1/2^'Ct table (1)'!V64)*10^10</f>
        <v>1183.8585083926134</v>
      </c>
      <c r="W62" s="32">
        <f>(1/2^'Ct table (1)'!W64)*10^10</f>
        <v>1074.3742735515004</v>
      </c>
      <c r="X62" s="32">
        <f>(1/2^'Ct table (1)'!X64)*10^10</f>
        <v>401.50689389279177</v>
      </c>
      <c r="Y62" s="32">
        <f>(1/2^'Ct table (1)'!Y64)*10^10</f>
        <v>1427.5058562981253</v>
      </c>
      <c r="Z62" s="32">
        <f>(1/2^'Ct table (1)'!Z64)*10^10</f>
        <v>5592.5128423303631</v>
      </c>
      <c r="AA62" s="32">
        <f>(1/2^'Ct table (1)'!AA64)*10^10</f>
        <v>1606.0275755711673</v>
      </c>
      <c r="AB62" s="32">
        <f>(1/2^'Ct table (1)'!AB64)*10^10</f>
        <v>171.16939350918449</v>
      </c>
      <c r="AC62" s="32">
        <f>(1/2^'Ct table (1)'!AC64)*10^10</f>
        <v>579.74752629535544</v>
      </c>
      <c r="AD62" s="32">
        <f>(1/2^'Ct table (1)'!AD64)*10^10</f>
        <v>1016.4199969386555</v>
      </c>
      <c r="AE62" s="32">
        <f>(1/2^'Ct table (1)'!AE64)*10^10</f>
        <v>819.88681443914516</v>
      </c>
      <c r="AF62" s="32">
        <f>(1/2^'Ct table (1)'!AF64)*10^10</f>
        <v>1350.5028310964105</v>
      </c>
      <c r="AG62" s="32">
        <f>(1/2^'Ct table (1)'!AG64)*10^10</f>
        <v>522.49772627117386</v>
      </c>
      <c r="AH62" s="32">
        <f>(1/2^'Ct table (1)'!AH64)*10^10</f>
        <v>2815.7059226740107</v>
      </c>
      <c r="AI62" s="32">
        <f>(1/2^'Ct table (1)'!AI64)*10^10</f>
        <v>2451.2143770600928</v>
      </c>
      <c r="AJ62" s="32">
        <f>(1/2^'Ct table (1)'!AJ64)*10^10</f>
        <v>1183.8585083926134</v>
      </c>
      <c r="AK62" s="32">
        <f>(1/2^'Ct table (1)'!AK64)*10^10</f>
        <v>694.2353167941892</v>
      </c>
      <c r="AL62" s="32">
        <f>(1/2^'Ct table (1)'!AL64)*10^10</f>
        <v>825.58957821781814</v>
      </c>
      <c r="AM62" s="32">
        <f>(1/2^'Ct table (1)'!AM64)*10^10</f>
        <v>1341.1742266283168</v>
      </c>
      <c r="AN62" s="32">
        <f>(1/2^'Ct table (1)'!AN64)*10^10</f>
        <v>2239.9967890119838</v>
      </c>
      <c r="AO62" s="32">
        <f>(1/2^'Ct table (1)'!AO64)*10^10</f>
        <v>2163.6942751816764</v>
      </c>
      <c r="AP62" s="32">
        <f>(1/2^'Ct table (1)'!AP64)*10^10</f>
        <v>1225.6071885300485</v>
      </c>
      <c r="AQ62" s="32">
        <f>(1/2^'Ct table (1)'!AQ64)*10^10</f>
        <v>1551.3203804992827</v>
      </c>
      <c r="AR62" s="32">
        <f>(1/2^'Ct table (1)'!AR64)*10^10</f>
        <v>356.87646407453121</v>
      </c>
      <c r="AS62" s="32">
        <f>(1/2^'Ct table (1)'!AS64)*10^10</f>
        <v>1183.8585083926134</v>
      </c>
      <c r="AT62" s="32">
        <f>(1/2^'Ct table (1)'!AT64)*10^10</f>
        <v>2627.1465203204411</v>
      </c>
      <c r="AU62" s="32">
        <f>(1/2^'Ct table (1)'!AU64)*10^10</f>
        <v>1883.6052700600105</v>
      </c>
      <c r="AV62" s="32">
        <f>(1/2^'Ct table (1)'!AV64)*10^10</f>
        <v>1562.1106670598551</v>
      </c>
      <c r="AW62" s="32">
        <f>(1/2^'Ct table (1)'!AW64)*10^10</f>
        <v>2287.0638831264168</v>
      </c>
    </row>
    <row r="63" spans="1:49" x14ac:dyDescent="0.25">
      <c r="A63" t="s">
        <v>74</v>
      </c>
      <c r="B63" s="32">
        <f>(1/2^'Ct table (1)'!B65)*10^10</f>
        <v>5.0605035504608447</v>
      </c>
      <c r="C63" s="32">
        <f>(1/2^'Ct table (1)'!C65)*10^10</f>
        <v>0.93256807605459213</v>
      </c>
      <c r="D63" s="32">
        <f>(1/2^'Ct table (1)'!D65)*10^10</f>
        <v>0.97217028894039104</v>
      </c>
      <c r="E63" s="32">
        <f>(1/2^'Ct table (1)'!E65)*10^10</f>
        <v>0.42023870498014748</v>
      </c>
      <c r="F63" s="32">
        <f>(1/2^'Ct table (1)'!F65)*10^10</f>
        <v>1.1323193872956172</v>
      </c>
      <c r="G63" s="32">
        <f>(1/2^'Ct table (1)'!G65)*10^10</f>
        <v>0.30550776387770512</v>
      </c>
      <c r="H63" s="32">
        <f>(1/2^'Ct table (1)'!H65)*10^10</f>
        <v>16.555985085043517</v>
      </c>
      <c r="I63" s="32">
        <f>(1/2^'Ct table (1)'!I65)*10^10</f>
        <v>3.9703906130416202</v>
      </c>
      <c r="J63" s="32">
        <f>(1/2^'Ct table (1)'!J65)*10^10</f>
        <v>4.0258152005628913</v>
      </c>
      <c r="K63" s="32">
        <f>(1/2^'Ct table (1)'!K65)*10^10</f>
        <v>2.8466812281218981</v>
      </c>
      <c r="L63" s="32">
        <f>(1/2^'Ct table (1)'!L65)*10^10</f>
        <v>11.625984207742054</v>
      </c>
      <c r="M63" s="32">
        <f>(1/2^'Ct table (1)'!M65)*10^10</f>
        <v>6.1871754661971323</v>
      </c>
      <c r="N63" s="32">
        <f>(1/2^'Ct table (1)'!N65)*10^10</f>
        <v>9.0585550983649235</v>
      </c>
      <c r="O63" s="32">
        <f>(1/2^'Ct table (1)'!O65)*10^10</f>
        <v>0.93905459998888574</v>
      </c>
      <c r="P63" s="32">
        <f>(1/2^'Ct table (1)'!P65)*10^10</f>
        <v>5.5761947511645475</v>
      </c>
      <c r="Q63" s="32">
        <f>(1/2^'Ct table (1)'!Q65)*10^10</f>
        <v>1.4837838561731187</v>
      </c>
      <c r="R63" s="32">
        <f>(1/2^'Ct table (1)'!R65)*10^10</f>
        <v>1.0064538001407226</v>
      </c>
      <c r="S63" s="32">
        <f>(1/2^'Ct table (1)'!S65)*10^10</f>
        <v>3.0089934138522794</v>
      </c>
      <c r="T63" s="32">
        <f>(1/2^'Ct table (1)'!T65)*10^10</f>
        <v>10.051096198190251</v>
      </c>
      <c r="U63" s="32">
        <f>(1/2^'Ct table (1)'!U65)*10^10</f>
        <v>8.9959830876890976</v>
      </c>
      <c r="V63" s="32">
        <f>(1/2^'Ct table (1)'!V65)*10^10</f>
        <v>8.6295237940770857</v>
      </c>
      <c r="W63" s="32">
        <f>(1/2^'Ct table (1)'!W65)*10^10</f>
        <v>9.8442476295063255</v>
      </c>
      <c r="X63" s="32">
        <f>(1/2^'Ct table (1)'!X65)*10^10</f>
        <v>2.6931245436549363</v>
      </c>
      <c r="Y63" s="32">
        <f>(1/2^'Ct table (1)'!Y65)*10^10</f>
        <v>10.477923645533737</v>
      </c>
      <c r="Z63" s="32">
        <f>(1/2^'Ct table (1)'!Z65)*10^10</f>
        <v>8.2779925425217424</v>
      </c>
      <c r="AA63" s="32">
        <f>(1/2^'Ct table (1)'!AA65)*10^10</f>
        <v>17.139830638186535</v>
      </c>
      <c r="AB63" s="32">
        <f>(1/2^'Ct table (1)'!AB65)*10^10</f>
        <v>3.9157290721950879</v>
      </c>
      <c r="AC63" s="32">
        <f>(1/2^'Ct table (1)'!AC65)*10^10</f>
        <v>6.1871754661971323</v>
      </c>
      <c r="AD63" s="32">
        <f>(1/2^'Ct table (1)'!AD65)*10^10</f>
        <v>5.9764175562323354</v>
      </c>
      <c r="AE63" s="32">
        <f>(1/2^'Ct table (1)'!AE65)*10^10</f>
        <v>5.275401683970359</v>
      </c>
      <c r="AF63" s="32">
        <f>(1/2^'Ct table (1)'!AF65)*10^10</f>
        <v>5.7329629237992608</v>
      </c>
      <c r="AG63" s="32">
        <f>(1/2^'Ct table (1)'!AG65)*10^10</f>
        <v>3.3156252363628607</v>
      </c>
      <c r="AH63" s="32">
        <f>(1/2^'Ct table (1)'!AH65)*10^10</f>
        <v>2.0552030678155271</v>
      </c>
      <c r="AI63" s="32">
        <f>(1/2^'Ct table (1)'!AI65)*10^10</f>
        <v>8.1640269729870862</v>
      </c>
      <c r="AJ63" s="32">
        <f>(1/2^'Ct table (1)'!AJ65)*10^10</f>
        <v>5.8941384496645952</v>
      </c>
      <c r="AK63" s="32">
        <f>(1/2^'Ct table (1)'!AK65)*10^10</f>
        <v>6.7238192796823384</v>
      </c>
      <c r="AL63" s="32">
        <f>(1/2^'Ct table (1)'!AL65)*10^10</f>
        <v>2.4104139857026294</v>
      </c>
      <c r="AM63" s="32">
        <f>(1/2^'Ct table (1)'!AM65)*10^10</f>
        <v>6.317181174865329</v>
      </c>
      <c r="AN63" s="32">
        <f>(1/2^'Ct table (1)'!AN65)*10^10</f>
        <v>11.075354320953812</v>
      </c>
      <c r="AO63" s="32">
        <f>(1/2^'Ct table (1)'!AO65)*10^10</f>
        <v>4.9221238147531707</v>
      </c>
      <c r="AP63" s="32">
        <f>(1/2^'Ct table (1)'!AP65)*10^10</f>
        <v>3.8618200729342251</v>
      </c>
      <c r="AQ63" s="32">
        <f>(1/2^'Ct table (1)'!AQ65)*10^10</f>
        <v>2.6194809113834339</v>
      </c>
      <c r="AR63" s="32">
        <f>(1/2^'Ct table (1)'!AR65)*10^10</f>
        <v>3.7302723042183694</v>
      </c>
      <c r="AS63" s="32">
        <f>(1/2^'Ct table (1)'!AS65)*10^10</f>
        <v>13.921868509007052</v>
      </c>
      <c r="AT63" s="32">
        <f>(1/2^'Ct table (1)'!AT65)*10^10</f>
        <v>6.8176802990288872</v>
      </c>
      <c r="AU63" s="32">
        <f>(1/2^'Ct table (1)'!AU65)*10^10</f>
        <v>6.2302106748619774</v>
      </c>
      <c r="AV63" s="32">
        <f>(1/2^'Ct table (1)'!AV65)*10^10</f>
        <v>4.3447734393961994</v>
      </c>
      <c r="AW63" s="32">
        <f>(1/2^'Ct table (1)'!AW65)*10^10</f>
        <v>4.4054242164157165</v>
      </c>
    </row>
    <row r="64" spans="1:49" x14ac:dyDescent="0.25">
      <c r="A64" t="s">
        <v>75</v>
      </c>
      <c r="B64" s="32">
        <f>(1/2^'Ct table (1)'!B66)*10^10</f>
        <v>85.584696754592386</v>
      </c>
      <c r="C64" s="32">
        <f>(1/2^'Ct table (1)'!C66)*10^10</f>
        <v>45.546899649950397</v>
      </c>
      <c r="D64" s="32">
        <f>(1/2^'Ct table (1)'!D66)*10^10</f>
        <v>68.085748719379495</v>
      </c>
      <c r="E64" s="32">
        <f>(1/2^'Ct table (1)'!E66)*10^10</f>
        <v>42.792348377296115</v>
      </c>
      <c r="F64" s="32">
        <f>(1/2^'Ct table (1)'!F66)*10^10</f>
        <v>42.792348377296115</v>
      </c>
      <c r="G64" s="32">
        <f>(1/2^'Ct table (1)'!G66)*10^10</f>
        <v>18.62645149230957</v>
      </c>
      <c r="H64" s="32">
        <f>(1/2^'Ct table (1)'!H66)*10^10</f>
        <v>95.622680899717409</v>
      </c>
      <c r="I64" s="32">
        <f>(1/2^'Ct table (1)'!I66)*10^10</f>
        <v>43.389707299636811</v>
      </c>
      <c r="J64" s="32">
        <f>(1/2^'Ct table (1)'!J66)*10^10</f>
        <v>41.334683897638534</v>
      </c>
      <c r="K64" s="32">
        <f>(1/2^'Ct table (1)'!K66)*10^10</f>
        <v>9.3132257461547852</v>
      </c>
      <c r="L64" s="32">
        <f>(1/2^'Ct table (1)'!L66)*10^10</f>
        <v>70.977061841185346</v>
      </c>
      <c r="M64" s="32">
        <f>(1/2^'Ct table (1)'!M66)*10^10</f>
        <v>59.684356867493932</v>
      </c>
      <c r="N64" s="32">
        <f>(1/2^'Ct table (1)'!N66)*10^10</f>
        <v>37.772934130952848</v>
      </c>
      <c r="O64" s="32">
        <f>(1/2^'Ct table (1)'!O66)*10^10</f>
        <v>12.634362349730681</v>
      </c>
      <c r="P64" s="32">
        <f>(1/2^'Ct table (1)'!P66)*10^10</f>
        <v>52.683560638617642</v>
      </c>
      <c r="Q64" s="32">
        <f>(1/2^'Ct table (1)'!Q66)*10^10</f>
        <v>24.748701864788533</v>
      </c>
      <c r="R64" s="32">
        <f>(1/2^'Ct table (1)'!R66)*10^10</f>
        <v>15.340578132636326</v>
      </c>
      <c r="S64" s="32">
        <f>(1/2^'Ct table (1)'!S66)*10^10</f>
        <v>163.06246835898426</v>
      </c>
      <c r="T64" s="32">
        <f>(1/2^'Ct table (1)'!T66)*10^10</f>
        <v>61.789121166947616</v>
      </c>
      <c r="U64" s="32">
        <f>(1/2^'Ct table (1)'!U66)*10^10</f>
        <v>66.684564272163385</v>
      </c>
      <c r="V64" s="32">
        <f>(1/2^'Ct table (1)'!V66)*10^10</f>
        <v>66.223940340174082</v>
      </c>
      <c r="W64" s="32">
        <f>(1/2^'Ct table (1)'!W66)*10^10</f>
        <v>51.242925902446551</v>
      </c>
      <c r="X64" s="32">
        <f>(1/2^'Ct table (1)'!X66)*10^10</f>
        <v>24.748701864788533</v>
      </c>
      <c r="Y64" s="32">
        <f>(1/2^'Ct table (1)'!Y66)*10^10</f>
        <v>74.505805969238281</v>
      </c>
      <c r="Z64" s="32">
        <f>(1/2^'Ct table (1)'!Z66)*10^10</f>
        <v>189.92433359015965</v>
      </c>
      <c r="AA64" s="32">
        <f>(1/2^'Ct table (1)'!AA66)*10^10</f>
        <v>86.779414599273792</v>
      </c>
      <c r="AB64" s="32">
        <f>(1/2^'Ct table (1)'!AB66)*10^10</f>
        <v>11.308071058197397</v>
      </c>
      <c r="AC64" s="32">
        <f>(1/2^'Ct table (1)'!AC66)*10^10</f>
        <v>26.341780319308771</v>
      </c>
      <c r="AD64" s="32">
        <f>(1/2^'Ct table (1)'!AD66)*10^10</f>
        <v>62.218898492184849</v>
      </c>
      <c r="AE64" s="32">
        <f>(1/2^'Ct table (1)'!AE66)*10^10</f>
        <v>46.827397291430401</v>
      </c>
      <c r="AF64" s="32">
        <f>(1/2^'Ct table (1)'!AF66)*10^10</f>
        <v>76.071331330179888</v>
      </c>
      <c r="AG64" s="32">
        <f>(1/2^'Ct table (1)'!AG66)*10^10</f>
        <v>32.206521604503195</v>
      </c>
      <c r="AH64" s="32">
        <f>(1/2^'Ct table (1)'!AH66)*10^10</f>
        <v>130.62443156779344</v>
      </c>
      <c r="AI64" s="32">
        <f>(1/2^'Ct table (1)'!AI66)*10^10</f>
        <v>109.84161624991161</v>
      </c>
      <c r="AJ64" s="32">
        <f>(1/2^'Ct table (1)'!AJ66)*10^10</f>
        <v>72.468440786919544</v>
      </c>
      <c r="AK64" s="32">
        <f>(1/2^'Ct table (1)'!AK66)*10^10</f>
        <v>51.242925902446551</v>
      </c>
      <c r="AL64" s="32">
        <f>(1/2^'Ct table (1)'!AL66)*10^10</f>
        <v>49.155500187460177</v>
      </c>
      <c r="AM64" s="32">
        <f>(1/2^'Ct table (1)'!AM66)*10^10</f>
        <v>64.86107135535218</v>
      </c>
      <c r="AN64" s="32">
        <f>(1/2^'Ct table (1)'!AN66)*10^10</f>
        <v>107.58110847491744</v>
      </c>
      <c r="AO64" s="32">
        <f>(1/2^'Ct table (1)'!AO66)*10^10</f>
        <v>119.36871373498768</v>
      </c>
      <c r="AP64" s="32">
        <f>(1/2^'Ct table (1)'!AP66)*10^10</f>
        <v>77.133247542484042</v>
      </c>
      <c r="AQ64" s="32">
        <f>(1/2^'Ct table (1)'!AQ66)*10^10</f>
        <v>94.962166795079639</v>
      </c>
      <c r="AR64" s="32">
        <f>(1/2^'Ct table (1)'!AR66)*10^10</f>
        <v>25.444482578977897</v>
      </c>
      <c r="AS64" s="32">
        <f>(1/2^'Ct table (1)'!AS66)*10^10</f>
        <v>65.766498170096781</v>
      </c>
      <c r="AT64" s="32">
        <f>(1/2^'Ct table (1)'!AT66)*10^10</f>
        <v>100.37672347319791</v>
      </c>
      <c r="AU64" s="32">
        <f>(1/2^'Ct table (1)'!AU66)*10^10</f>
        <v>75.024034832173541</v>
      </c>
      <c r="AV64" s="32">
        <f>(1/2^'Ct table (1)'!AV66)*10^10</f>
        <v>66.684564272163385</v>
      </c>
      <c r="AW64" s="32">
        <f>(1/2^'Ct table (1)'!AW66)*10^10</f>
        <v>91.727406780788229</v>
      </c>
    </row>
    <row r="65" spans="1:49" x14ac:dyDescent="0.25">
      <c r="A65" t="s">
        <v>76</v>
      </c>
      <c r="B65" s="32">
        <f>(1/2^'Ct table (1)'!B67)*10^10</f>
        <v>11.075354320953812</v>
      </c>
      <c r="C65" s="32">
        <f>(1/2^'Ct table (1)'!C67)*10^10</f>
        <v>3.3156252363628607</v>
      </c>
      <c r="D65" s="86"/>
      <c r="E65" s="32">
        <f>(1/2^'Ct table (1)'!E67)*10^10</f>
        <v>4.9563598933320607</v>
      </c>
      <c r="F65" s="32">
        <f>(1/2^'Ct table (1)'!F67)*10^10</f>
        <v>5.131145547500866</v>
      </c>
      <c r="G65" s="32">
        <f>(1/2^'Ct table (1)'!G67)*10^10</f>
        <v>2.2646387745912309</v>
      </c>
      <c r="H65" s="32">
        <f>(1/2^'Ct table (1)'!H67)*10^10</f>
        <v>12.288875046865043</v>
      </c>
      <c r="I65" s="32">
        <f>(1/2^'Ct table (1)'!I67)*10^10</f>
        <v>6.1019947932025653</v>
      </c>
      <c r="J65" s="32">
        <f>(1/2^'Ct table (1)'!J67)*10^10</f>
        <v>4.6566128730773926</v>
      </c>
      <c r="K65" s="32">
        <f>(1/2^'Ct table (1)'!K67)*10^10</f>
        <v>3.0935877330985719</v>
      </c>
      <c r="L65" s="32">
        <f>(1/2^'Ct table (1)'!L67)*10^10</f>
        <v>8.6295237940770857</v>
      </c>
      <c r="M65" s="32">
        <f>(1/2^'Ct table (1)'!M67)*10^10</f>
        <v>5.6149802528822912</v>
      </c>
      <c r="N65" s="32">
        <f>(1/2^'Ct table (1)'!N67)*10^10</f>
        <v>6.1019947932025653</v>
      </c>
      <c r="O65" s="32">
        <f>(1/2^'Ct table (1)'!O67)*10^10</f>
        <v>1.9714825608826367</v>
      </c>
      <c r="P65" s="32">
        <f>(1/2^'Ct table (1)'!P67)*10^10</f>
        <v>6.7705871412545067</v>
      </c>
      <c r="Q65" s="32">
        <f>(1/2^'Ct table (1)'!Q67)*10^10</f>
        <v>4.6566128730773926</v>
      </c>
      <c r="R65" s="86"/>
      <c r="S65" s="32">
        <f>(1/2^'Ct table (1)'!S67)*10^10</f>
        <v>7.4605446084367264</v>
      </c>
      <c r="T65" s="32">
        <f>(1/2^'Ct table (1)'!T67)*10^10</f>
        <v>16.103260802251569</v>
      </c>
      <c r="U65" s="32">
        <f>(1/2^'Ct table (1)'!U67)*10^10</f>
        <v>6.677374467327378</v>
      </c>
      <c r="V65" s="32">
        <f>(1/2^'Ct table (1)'!V67)*10^10</f>
        <v>6.9609342545035124</v>
      </c>
      <c r="W65" s="32">
        <f>(1/2^'Ct table (1)'!W67)*10^10</f>
        <v>3.9157290721950879</v>
      </c>
      <c r="X65" s="32">
        <f>(1/2^'Ct table (1)'!X67)*10^10</f>
        <v>2.3772291040681157</v>
      </c>
      <c r="Y65" s="32">
        <f>(1/2^'Ct table (1)'!Y67)*10^10</f>
        <v>5.9764175562323354</v>
      </c>
      <c r="Z65" s="32">
        <f>(1/2^'Ct table (1)'!Z67)*10^10</f>
        <v>4.8881242220432837</v>
      </c>
      <c r="AA65" s="32">
        <f>(1/2^'Ct table (1)'!AA67)*10^10</f>
        <v>6.677374467327378</v>
      </c>
      <c r="AB65" s="32">
        <f>(1/2^'Ct table (1)'!AB67)*10^10</f>
        <v>1.4532480259677538</v>
      </c>
      <c r="AC65" s="32">
        <f>(1/2^'Ct table (1)'!AC67)*10^10</f>
        <v>3.2249592899133503</v>
      </c>
      <c r="AD65" s="32">
        <f>(1/2^'Ct table (1)'!AD67)*10^10</f>
        <v>7.9407812260832271</v>
      </c>
      <c r="AE65" s="32">
        <f>(1/2^'Ct table (1)'!AE67)*10^10</f>
        <v>3.0935877330985719</v>
      </c>
      <c r="AF65" s="32">
        <f>(1/2^'Ct table (1)'!AF67)*10^10</f>
        <v>6.539956087889129</v>
      </c>
      <c r="AG65" s="32">
        <f>(1/2^'Ct table (1)'!AG67)*10^10</f>
        <v>5.8129921038710162</v>
      </c>
      <c r="AH65" s="32">
        <f>(1/2^'Ct table (1)'!AH67)*10^10</f>
        <v>3.7823449650604068</v>
      </c>
      <c r="AI65" s="32">
        <f>(1/2^'Ct table (1)'!AI67)*10^10</f>
        <v>4.2553592949612167</v>
      </c>
      <c r="AJ65" s="32">
        <f>(1/2^'Ct table (1)'!AJ67)*10^10</f>
        <v>2.4440621110216463</v>
      </c>
      <c r="AK65" s="32">
        <f>(1/2^'Ct table (1)'!AK67)*10^10</f>
        <v>2.8074901264411407</v>
      </c>
      <c r="AL65" s="32">
        <f>(1/2^'Ct table (1)'!AL67)*10^10</f>
        <v>5.3490435471620223</v>
      </c>
      <c r="AM65" s="32">
        <f>(1/2^'Ct table (1)'!AM67)*10^10</f>
        <v>6.1871754661971323</v>
      </c>
      <c r="AN65" s="32">
        <f>(1/2^'Ct table (1)'!AN67)*10^10</f>
        <v>8.4519307624284181</v>
      </c>
      <c r="AO65" s="32">
        <f>(1/2^'Ct table (1)'!AO67)*10^10</f>
        <v>4.3447734393961994</v>
      </c>
      <c r="AP65" s="32">
        <f>(1/2^'Ct table (1)'!AP67)*10^10</f>
        <v>3.8086532547966669</v>
      </c>
      <c r="AQ65" s="32">
        <f>(1/2^'Ct table (1)'!AQ67)*10^10</f>
        <v>2.8270177645493493</v>
      </c>
      <c r="AR65" s="86"/>
      <c r="AS65" s="32">
        <f>(1/2^'Ct table (1)'!AS67)*10^10</f>
        <v>11.545677668778113</v>
      </c>
      <c r="AT65" s="32">
        <f>(1/2^'Ct table (1)'!AT67)*10^10</f>
        <v>8.2208122712621101</v>
      </c>
      <c r="AU65" s="32">
        <f>(1/2^'Ct table (1)'!AU67)*10^10</f>
        <v>6.317181174865329</v>
      </c>
      <c r="AV65" s="32">
        <f>(1/2^'Ct table (1)'!AV67)*10^10</f>
        <v>4.1967745060605592</v>
      </c>
      <c r="AW65" s="32">
        <f>(1/2^'Ct table (1)'!AW67)*10^10</f>
        <v>5.8129921038710162</v>
      </c>
    </row>
    <row r="66" spans="1:49" x14ac:dyDescent="0.25">
      <c r="A66" t="s">
        <v>77</v>
      </c>
      <c r="B66" s="32">
        <f>(1/2^'Ct table (1)'!B68)*10^10</f>
        <v>13.447638559364702</v>
      </c>
      <c r="C66" s="32">
        <f>(1/2^'Ct table (1)'!C68)*10^10</f>
        <v>4.4669216467312864</v>
      </c>
      <c r="D66" s="32">
        <f>(1/2^'Ct table (1)'!D68)*10^10</f>
        <v>5.7728388343890469</v>
      </c>
      <c r="E66" s="32">
        <f>(1/2^'Ct table (1)'!E68)*10^10</f>
        <v>7.4090108625117717</v>
      </c>
      <c r="F66" s="32">
        <f>(1/2^'Ct table (1)'!F68)*10^10</f>
        <v>7.3578330861719108</v>
      </c>
      <c r="G66" s="32">
        <f>(1/2^'Ct table (1)'!G68)*10^10</f>
        <v>3.0089934138522794</v>
      </c>
      <c r="H66" s="32">
        <f>(1/2^'Ct table (1)'!H68)*10^10</f>
        <v>16.328053945974148</v>
      </c>
      <c r="I66" s="32">
        <f>(1/2^'Ct table (1)'!I68)*10^10</f>
        <v>6.2302106748619774</v>
      </c>
      <c r="J66" s="32">
        <f>(1/2^'Ct table (1)'!J68)*10^10</f>
        <v>5.8534246614287886</v>
      </c>
      <c r="K66" s="32">
        <f>(1/2^'Ct table (1)'!K68)*10^10</f>
        <v>1.9443405778807856</v>
      </c>
      <c r="L66" s="32">
        <f>(1/2^'Ct table (1)'!L68)*10^10</f>
        <v>11.465925847598504</v>
      </c>
      <c r="M66" s="32">
        <f>(1/2^'Ct table (1)'!M68)*10^10</f>
        <v>9.1215623317931573</v>
      </c>
      <c r="N66" s="32">
        <f>(1/2^'Ct table (1)'!N68)*10^10</f>
        <v>9.2488945968173031</v>
      </c>
      <c r="O66" s="32">
        <f>(1/2^'Ct table (1)'!O68)*10^10</f>
        <v>2.7118567062273096</v>
      </c>
      <c r="P66" s="32">
        <f>(1/2^'Ct table (1)'!P68)*10^10</f>
        <v>11.870270849384973</v>
      </c>
      <c r="Q66" s="32">
        <f>(1/2^'Ct table (1)'!Q68)*10^10</f>
        <v>3.3852935706272476</v>
      </c>
      <c r="R66" s="32">
        <f>(1/2^'Ct table (1)'!R68)*10^10</f>
        <v>1.6463612699567978</v>
      </c>
      <c r="S66" s="32">
        <f>(1/2^'Ct table (1)'!S68)*10^10</f>
        <v>10.12100710092167</v>
      </c>
      <c r="T66" s="32">
        <f>(1/2^'Ct table (1)'!T68)*10^10</f>
        <v>10.333670974409632</v>
      </c>
      <c r="U66" s="32">
        <f>(1/2^'Ct table (1)'!U68)*10^10</f>
        <v>10.12100710092167</v>
      </c>
      <c r="V66" s="32">
        <f>(1/2^'Ct table (1)'!V68)*10^10</f>
        <v>6.1019947932025653</v>
      </c>
      <c r="W66" s="32">
        <f>(1/2^'Ct table (1)'!W68)*10^10</f>
        <v>6.2735452170748678</v>
      </c>
      <c r="X66" s="32">
        <f>(1/2^'Ct table (1)'!X68)*10^10</f>
        <v>3.4564257846890323</v>
      </c>
      <c r="Y66" s="32">
        <f>(1/2^'Ct table (1)'!Y68)*10^10</f>
        <v>7.9960137273907108</v>
      </c>
      <c r="Z66" s="32">
        <f>(1/2^'Ct table (1)'!Z68)*10^10</f>
        <v>15.771860487061183</v>
      </c>
      <c r="AA66" s="32">
        <f>(1/2^'Ct table (1)'!AA68)*10^10</f>
        <v>11.7068493228576</v>
      </c>
      <c r="AB66" s="32">
        <f>(1/2^'Ct table (1)'!AB68)*10^10</f>
        <v>1.6349890219722878</v>
      </c>
      <c r="AC66" s="32">
        <f>(1/2^'Ct table (1)'!AC68)*10^10</f>
        <v>5.7329629237992608</v>
      </c>
      <c r="AD66" s="32">
        <f>(1/2^'Ct table (1)'!AD68)*10^10</f>
        <v>7.6702890663181762</v>
      </c>
      <c r="AE66" s="32">
        <f>(1/2^'Ct table (1)'!AE68)*10^10</f>
        <v>5.275401683970359</v>
      </c>
      <c r="AF66" s="32">
        <f>(1/2^'Ct table (1)'!AF68)*10^10</f>
        <v>15.23461301918667</v>
      </c>
      <c r="AG66" s="32">
        <f>(1/2^'Ct table (1)'!AG68)*10^10</f>
        <v>4.6566128730773926</v>
      </c>
      <c r="AH66" s="32">
        <f>(1/2^'Ct table (1)'!AH68)*10^10</f>
        <v>11.229960505764565</v>
      </c>
      <c r="AI66" s="32">
        <f>(1/2^'Ct table (1)'!AI68)*10^10</f>
        <v>13.730202031238923</v>
      </c>
      <c r="AJ66" s="32">
        <f>(1/2^'Ct table (1)'!AJ68)*10^10</f>
        <v>5.0957021362182662</v>
      </c>
      <c r="AK66" s="32">
        <f>(1/2^'Ct table (1)'!AK68)*10^10</f>
        <v>4.2553592949612167</v>
      </c>
      <c r="AL66" s="32">
        <f>(1/2^'Ct table (1)'!AL68)*10^10</f>
        <v>6.2735452170748678</v>
      </c>
      <c r="AM66" s="32">
        <f>(1/2^'Ct table (1)'!AM68)*10^10</f>
        <v>6.585445079827192</v>
      </c>
      <c r="AN66" s="32">
        <f>(1/2^'Ct table (1)'!AN68)*10^10</f>
        <v>21.544996349239536</v>
      </c>
      <c r="AO66" s="32">
        <f>(1/2^'Ct table (1)'!AO68)*10^10</f>
        <v>7.4090108625117717</v>
      </c>
      <c r="AP66" s="32">
        <f>(1/2^'Ct table (1)'!AP68)*10^10</f>
        <v>6.0179868277045703</v>
      </c>
      <c r="AQ66" s="32">
        <f>(1/2^'Ct table (1)'!AQ68)*10^10</f>
        <v>5.3490435471620223</v>
      </c>
      <c r="AR66" s="32">
        <f>(1/2^'Ct table (1)'!AR68)*10^10</f>
        <v>5.0605035504608447</v>
      </c>
      <c r="AS66" s="32">
        <f>(1/2^'Ct table (1)'!AS68)*10^10</f>
        <v>13.541174282508994</v>
      </c>
      <c r="AT66" s="32">
        <f>(1/2^'Ct table (1)'!AT68)*10^10</f>
        <v>12.288875046865043</v>
      </c>
      <c r="AU66" s="32">
        <f>(1/2^'Ct table (1)'!AU68)*10^10</f>
        <v>10.998851260445367</v>
      </c>
      <c r="AV66" s="32">
        <f>(1/2^'Ct table (1)'!AV68)*10^10</f>
        <v>5.6149802528822912</v>
      </c>
      <c r="AW66" s="32">
        <f>(1/2^'Ct table (1)'!AW68)*10^10</f>
        <v>11.545677668778113</v>
      </c>
    </row>
    <row r="67" spans="1:49" x14ac:dyDescent="0.25">
      <c r="A67" t="s">
        <v>78</v>
      </c>
      <c r="B67" s="32">
        <f>(1/2^'Ct table (1)'!B69)*10^10</f>
        <v>45.232284232789603</v>
      </c>
      <c r="C67" s="32">
        <f>(1/2^'Ct table (1)'!C69)*10^10</f>
        <v>5.8129921038710162</v>
      </c>
      <c r="D67" s="32">
        <f>(1/2^'Ct table (1)'!D69)*10^10</f>
        <v>21.84575329035297</v>
      </c>
      <c r="E67" s="32">
        <f>(1/2^'Ct table (1)'!E69)*10^10</f>
        <v>6.2735452170748678</v>
      </c>
      <c r="F67" s="32">
        <f>(1/2^'Ct table (1)'!F69)*10^10</f>
        <v>10.624190008905021</v>
      </c>
      <c r="G67" s="32">
        <f>(1/2^'Ct table (1)'!G69)*10^10</f>
        <v>3.4088401495144374</v>
      </c>
      <c r="H67" s="32">
        <f>(1/2^'Ct table (1)'!H69)*10^10</f>
        <v>35.735373173850235</v>
      </c>
      <c r="I67" s="32">
        <f>(1/2^'Ct table (1)'!I69)*10^10</f>
        <v>10.262291095001716</v>
      </c>
      <c r="J67" s="32">
        <f>(1/2^'Ct table (1)'!J69)*10^10</f>
        <v>7.7236401458684636</v>
      </c>
      <c r="K67" s="32">
        <f>(1/2^'Ct table (1)'!K69)*10^10</f>
        <v>4.5607811658965707</v>
      </c>
      <c r="L67" s="32">
        <f>(1/2^'Ct table (1)'!L69)*10^10</f>
        <v>15.662916288780355</v>
      </c>
      <c r="M67" s="32">
        <f>(1/2^'Ct table (1)'!M69)*10^10</f>
        <v>15.024873599822227</v>
      </c>
      <c r="N67" s="32">
        <f>(1/2^'Ct table (1)'!N69)*10^10</f>
        <v>22.459921011529172</v>
      </c>
      <c r="O67" s="32">
        <f>(1/2^'Ct table (1)'!O69)*10^10</f>
        <v>4.1104061356310471</v>
      </c>
      <c r="P67" s="32">
        <f>(1/2^'Ct table (1)'!P69)*10^10</f>
        <v>16.903861524856865</v>
      </c>
      <c r="Q67" s="32">
        <f>(1/2^'Ct table (1)'!Q69)*10^10</f>
        <v>4.5925039075937093</v>
      </c>
      <c r="R67" s="32">
        <f>(1/2^'Ct table (1)'!R69)*10^10</f>
        <v>2.4440621110216463</v>
      </c>
      <c r="S67" s="32">
        <f>(1/2^'Ct table (1)'!S69)*10^10</f>
        <v>11.545677668778113</v>
      </c>
      <c r="T67" s="32">
        <f>(1/2^'Ct table (1)'!T69)*10^10</f>
        <v>23.905670224929349</v>
      </c>
      <c r="U67" s="32">
        <f>(1/2^'Ct table (1)'!U69)*10^10</f>
        <v>20.242014201843379</v>
      </c>
      <c r="V67" s="32">
        <f>(1/2^'Ct table (1)'!V69)*10^10</f>
        <v>21.396174188648093</v>
      </c>
      <c r="W67" s="32">
        <f>(1/2^'Ct table (1)'!W69)*10^10</f>
        <v>18.117110196729882</v>
      </c>
      <c r="X67" s="32">
        <f>(1/2^'Ct table (1)'!X69)*10^10</f>
        <v>5.1668354872048061</v>
      </c>
      <c r="Y67" s="32">
        <f>(1/2^'Ct table (1)'!Y69)*10^10</f>
        <v>10.12100710092167</v>
      </c>
      <c r="Z67" s="32">
        <f>(1/2^'Ct table (1)'!Z69)*10^10</f>
        <v>16.903861524856865</v>
      </c>
      <c r="AA67" s="32">
        <f>(1/2^'Ct table (1)'!AA69)*10^10</f>
        <v>21.544996349239536</v>
      </c>
      <c r="AB67" s="32">
        <f>(1/2^'Ct table (1)'!AB69)*10^10</f>
        <v>4.2553592949612167</v>
      </c>
      <c r="AC67" s="32">
        <f>(1/2^'Ct table (1)'!AC69)*10^10</f>
        <v>6.677374467327378</v>
      </c>
      <c r="AD67" s="32">
        <f>(1/2^'Ct table (1)'!AD69)*10^10</f>
        <v>7.9960137273907108</v>
      </c>
      <c r="AE67" s="32">
        <f>(1/2^'Ct table (1)'!AE69)*10^10</f>
        <v>8.7499874570780687</v>
      </c>
      <c r="AF67" s="32">
        <f>(1/2^'Ct table (1)'!AF69)*10^10</f>
        <v>21.997702520890698</v>
      </c>
      <c r="AG67" s="32">
        <f>(1/2^'Ct table (1)'!AG69)*10^10</f>
        <v>6.677374467327378</v>
      </c>
      <c r="AH67" s="32">
        <f>(1/2^'Ct table (1)'!AH69)*10^10</f>
        <v>10.477923645533737</v>
      </c>
      <c r="AI67" s="32">
        <f>(1/2^'Ct table (1)'!AI69)*10^10</f>
        <v>20.382808544873068</v>
      </c>
      <c r="AJ67" s="32">
        <f>(1/2^'Ct table (1)'!AJ69)*10^10</f>
        <v>21.101606735881365</v>
      </c>
      <c r="AK67" s="32">
        <f>(1/2^'Ct table (1)'!AK69)*10^10</f>
        <v>17.744265460296333</v>
      </c>
      <c r="AL67" s="32">
        <f>(1/2^'Ct table (1)'!AL69)*10^10</f>
        <v>21.544996349239536</v>
      </c>
      <c r="AM67" s="32">
        <f>(1/2^'Ct table (1)'!AM69)*10^10</f>
        <v>15.881562452166484</v>
      </c>
      <c r="AN67" s="32">
        <f>(1/2^'Ct table (1)'!AN69)*10^10</f>
        <v>44.301417283815248</v>
      </c>
      <c r="AO67" s="32">
        <f>(1/2^'Ct table (1)'!AO69)*10^10</f>
        <v>16.441624542524192</v>
      </c>
      <c r="AP67" s="32">
        <f>(1/2^'Ct table (1)'!AP69)*10^10</f>
        <v>10.477923645533737</v>
      </c>
      <c r="AQ67" s="32">
        <f>(1/2^'Ct table (1)'!AQ69)*10^10</f>
        <v>12.035973655409121</v>
      </c>
      <c r="AR67" s="32">
        <f>(1/2^'Ct table (1)'!AR69)*10^10</f>
        <v>16.328053945974148</v>
      </c>
      <c r="AS67" s="32">
        <f>(1/2^'Ct table (1)'!AS69)*10^10</f>
        <v>40.765617089746058</v>
      </c>
      <c r="AT67" s="32">
        <f>(1/2^'Ct table (1)'!AT69)*10^10</f>
        <v>41.334683897638534</v>
      </c>
      <c r="AU67" s="32">
        <f>(1/2^'Ct table (1)'!AU69)*10^10</f>
        <v>24.071947310818285</v>
      </c>
      <c r="AV67" s="32">
        <f>(1/2^'Ct table (1)'!AV69)*10^10</f>
        <v>13.825703138756085</v>
      </c>
      <c r="AW67" s="32">
        <f>(1/2^'Ct table (1)'!AW69)*10^10</f>
        <v>19.688495259012619</v>
      </c>
    </row>
    <row r="68" spans="1:49" x14ac:dyDescent="0.25">
      <c r="A68" t="s">
        <v>79</v>
      </c>
      <c r="B68" s="32">
        <f>(1/2^'Ct table (1)'!B70)*10^10</f>
        <v>5.275401683970359</v>
      </c>
      <c r="C68" s="32">
        <f>(1/2^'Ct table (1)'!C70)*10^10</f>
        <v>2.6377008419851751</v>
      </c>
      <c r="D68" s="32">
        <f>(1/2^'Ct table (1)'!D70)*10^10</f>
        <v>4.5925039075937093</v>
      </c>
      <c r="E68" s="32">
        <f>(1/2^'Ct table (1)'!E70)*10^10</f>
        <v>2.8466812281218981</v>
      </c>
      <c r="F68" s="32">
        <f>(1/2^'Ct table (1)'!F70)*10^10</f>
        <v>1.9175722665795436</v>
      </c>
      <c r="G68" s="32">
        <f>(1/2^'Ct table (1)'!G70)*10^10</f>
        <v>0.81184766392130647</v>
      </c>
      <c r="H68" s="32">
        <f>(1/2^'Ct table (1)'!H70)*10^10</f>
        <v>4.8881242220432837</v>
      </c>
      <c r="I68" s="32">
        <f>(1/2^'Ct table (1)'!I70)*10^10</f>
        <v>2.3937640400977531</v>
      </c>
      <c r="J68" s="32">
        <f>(1/2^'Ct table (1)'!J70)*10^10</f>
        <v>1.8781091999777748</v>
      </c>
      <c r="K68" s="32">
        <f>(1/2^'Ct table (1)'!K70)*10^10</f>
        <v>0.63696276702728416</v>
      </c>
      <c r="L68" s="32">
        <f>(1/2^'Ct table (1)'!L70)*10^10</f>
        <v>3.2699780439445703</v>
      </c>
      <c r="M68" s="32">
        <f>(1/2^'Ct table (1)'!M70)*10^10</f>
        <v>4.4979915438445559</v>
      </c>
      <c r="N68" s="32">
        <f>(1/2^'Ct table (1)'!N70)*10^10</f>
        <v>2.3445010885054263</v>
      </c>
      <c r="O68" s="32">
        <f>(1/2^'Ct table (1)'!O70)*10^10</f>
        <v>0.67796417655682728</v>
      </c>
      <c r="P68" s="32">
        <f>(1/2^'Ct table (1)'!P70)*10^10</f>
        <v>4.0538169597095104</v>
      </c>
      <c r="Q68" s="32">
        <f>(1/2^'Ct table (1)'!Q70)*10^10</f>
        <v>2.157380948519271</v>
      </c>
      <c r="R68" s="32">
        <f>(1/2^'Ct table (1)'!R70)*10^10</f>
        <v>0.38938816717887337</v>
      </c>
      <c r="S68" s="32">
        <f>(1/2^'Ct table (1)'!S70)*10^10</f>
        <v>10.333670974409632</v>
      </c>
      <c r="T68" s="32">
        <f>(1/2^'Ct table (1)'!T70)*10^10</f>
        <v>2.8074901264411407</v>
      </c>
      <c r="U68" s="32">
        <f>(1/2^'Ct table (1)'!U70)*10^10</f>
        <v>4.1104061356310471</v>
      </c>
      <c r="V68" s="32">
        <f>(1/2^'Ct table (1)'!V70)*10^10</f>
        <v>4.6244472984086435</v>
      </c>
      <c r="W68" s="32">
        <f>(1/2^'Ct table (1)'!W70)*10^10</f>
        <v>3.4325505078097418</v>
      </c>
      <c r="X68" s="32">
        <f>(1/2^'Ct table (1)'!X70)*10^10</f>
        <v>1.1641532182693481</v>
      </c>
      <c r="Y68" s="32">
        <f>(1/2^'Ct table (1)'!Y70)*10^10</f>
        <v>3.9980068636953625</v>
      </c>
      <c r="Z68" s="32">
        <f>(1/2^'Ct table (1)'!Z70)*10^10</f>
        <v>12.119690472650637</v>
      </c>
      <c r="AA68" s="32">
        <f>(1/2^'Ct table (1)'!AA70)*10^10</f>
        <v>4.0258152005628913</v>
      </c>
      <c r="AB68" s="32">
        <f>(1/2^'Ct table (1)'!AB70)*10^10</f>
        <v>0.96545501823355595</v>
      </c>
      <c r="AC68" s="32">
        <f>(1/2^'Ct table (1)'!AC70)*10^10</f>
        <v>1.0564913453035536</v>
      </c>
      <c r="AD68" s="32">
        <f>(1/2^'Ct table (1)'!AD70)*10^10</f>
        <v>2.9470692248323025</v>
      </c>
      <c r="AE68" s="32">
        <f>(1/2^'Ct table (1)'!AE70)*10^10</f>
        <v>2.1424788297733199</v>
      </c>
      <c r="AF68" s="32">
        <f>(1/2^'Ct table (1)'!AF70)*10^10</f>
        <v>3.7045054312558912</v>
      </c>
      <c r="AG68" s="32">
        <f>(1/2^'Ct table (1)'!AG70)*10^10</f>
        <v>2.1424788297733199</v>
      </c>
      <c r="AH68" s="32">
        <f>(1/2^'Ct table (1)'!AH70)*10^10</f>
        <v>4.7216167663691122</v>
      </c>
      <c r="AI68" s="32">
        <f>(1/2^'Ct table (1)'!AI70)*10^10</f>
        <v>5.4614383225882408</v>
      </c>
      <c r="AJ68" s="32">
        <f>(1/2^'Ct table (1)'!AJ70)*10^10</f>
        <v>3.2699780439445703</v>
      </c>
      <c r="AK68" s="32">
        <f>(1/2^'Ct table (1)'!AK70)*10^10</f>
        <v>2.9882087781161624</v>
      </c>
      <c r="AL68" s="32">
        <f>(1/2^'Ct table (1)'!AL70)*10^10</f>
        <v>2.4271797408375932</v>
      </c>
      <c r="AM68" s="32">
        <f>(1/2^'Ct table (1)'!AM70)*10^10</f>
        <v>3.7823449650604068</v>
      </c>
      <c r="AN68" s="32">
        <f>(1/2^'Ct table (1)'!AN70)*10^10</f>
        <v>8.9338432934625569</v>
      </c>
      <c r="AO68" s="32">
        <f>(1/2^'Ct table (1)'!AO70)*10^10</f>
        <v>5.9351354246924757</v>
      </c>
      <c r="AP68" s="32">
        <f>(1/2^'Ct table (1)'!AP70)*10^10</f>
        <v>4.2553592949612167</v>
      </c>
      <c r="AQ68" s="32">
        <f>(1/2^'Ct table (1)'!AQ70)*10^10</f>
        <v>3.0722187617162597</v>
      </c>
      <c r="AR68" s="32">
        <f>(1/2^'Ct table (1)'!AR70)*10^10</f>
        <v>0.97217028894039104</v>
      </c>
      <c r="AS68" s="32">
        <f>(1/2^'Ct table (1)'!AS70)*10^10</f>
        <v>5.4614383225882408</v>
      </c>
      <c r="AT68" s="32">
        <f>(1/2^'Ct table (1)'!AT70)*10^10</f>
        <v>7.4605446084367264</v>
      </c>
      <c r="AU68" s="32">
        <f>(1/2^'Ct table (1)'!AU70)*10^10</f>
        <v>5.0255480990951336</v>
      </c>
      <c r="AV68" s="32">
        <f>(1/2^'Ct table (1)'!AV70)*10^10</f>
        <v>4.5925039075937093</v>
      </c>
      <c r="AW68" s="32">
        <f>(1/2^'Ct table (1)'!AW70)*10^10</f>
        <v>5.4614383225882408</v>
      </c>
    </row>
    <row r="69" spans="1:49" x14ac:dyDescent="0.25">
      <c r="A69" t="s">
        <v>80</v>
      </c>
      <c r="B69" s="32">
        <f>(1/2^'Ct table (1)'!B71)*10^10</f>
        <v>8.9959830876890976</v>
      </c>
      <c r="C69" s="32">
        <f>(1/2^'Ct table (1)'!C71)*10^10</f>
        <v>2.3772291040681157</v>
      </c>
      <c r="D69" s="32">
        <f>(1/2^'Ct table (1)'!D71)*10^10</f>
        <v>4.1967745060605592</v>
      </c>
      <c r="E69" s="32">
        <f>(1/2^'Ct table (1)'!E71)*10^10</f>
        <v>1.3465622718274706</v>
      </c>
      <c r="F69" s="32">
        <f>(1/2^'Ct table (1)'!F71)*10^10</f>
        <v>3.1805603223722305</v>
      </c>
      <c r="G69" s="32">
        <f>(1/2^'Ct table (1)'!G71)*10^10</f>
        <v>2.1424788297733199</v>
      </c>
      <c r="H69" s="32">
        <f>(1/2^'Ct table (1)'!H71)*10^10</f>
        <v>8.0516304011257969</v>
      </c>
      <c r="I69" s="32">
        <f>(1/2^'Ct table (1)'!I71)*10^10</f>
        <v>5.0255480990951336</v>
      </c>
      <c r="J69" s="32">
        <f>(1/2^'Ct table (1)'!J71)*10^10</f>
        <v>2.7880973755822782</v>
      </c>
      <c r="K69" s="32">
        <f>(1/2^'Ct table (1)'!K71)*10^10</f>
        <v>1.0276015339077618</v>
      </c>
      <c r="L69" s="32">
        <f>(1/2^'Ct table (1)'!L71)*10^10</f>
        <v>5.4237134124546094</v>
      </c>
      <c r="M69" s="32">
        <f>(1/2^'Ct table (1)'!M71)*10^10</f>
        <v>3.9703906130416202</v>
      </c>
      <c r="N69" s="32">
        <f>(1/2^'Ct table (1)'!N71)*10^10</f>
        <v>4.0538169597095104</v>
      </c>
      <c r="O69" s="32">
        <f>(1/2^'Ct table (1)'!O71)*10^10</f>
        <v>1.1013560541039289</v>
      </c>
      <c r="P69" s="32">
        <f>(1/2^'Ct table (1)'!P71)*10^10</f>
        <v>4.9221238147531707</v>
      </c>
      <c r="Q69" s="32">
        <f>(1/2^'Ct table (1)'!Q71)*10^10</f>
        <v>1.4735346124161539</v>
      </c>
      <c r="R69" s="32">
        <f>(1/2^'Ct table (1)'!R71)*10^10</f>
        <v>0.95878613328977014</v>
      </c>
      <c r="S69" s="32">
        <f>(1/2^'Ct table (1)'!S71)*10^10</f>
        <v>2.7307191612941253</v>
      </c>
      <c r="T69" s="32">
        <f>(1/2^'Ct table (1)'!T71)*10^10</f>
        <v>4.1677852670102107</v>
      </c>
      <c r="U69" s="32">
        <f>(1/2^'Ct table (1)'!U71)*10^10</f>
        <v>3.9703906130416202</v>
      </c>
      <c r="V69" s="32">
        <f>(1/2^'Ct table (1)'!V71)*10^10</f>
        <v>3.9429651217652948</v>
      </c>
      <c r="W69" s="32">
        <f>(1/2^'Ct table (1)'!W71)*10^10</f>
        <v>3.7823449650604068</v>
      </c>
      <c r="X69" s="32">
        <f>(1/2^'Ct table (1)'!X71)*10^10</f>
        <v>1.4837838561731187</v>
      </c>
      <c r="Y69" s="32">
        <f>(1/2^'Ct table (1)'!Y71)*10^10</f>
        <v>4.3447734393961994</v>
      </c>
      <c r="Z69" s="86"/>
      <c r="AA69" s="32">
        <f>(1/2^'Ct table (1)'!AA71)*10^10</f>
        <v>5.0957021362182662</v>
      </c>
      <c r="AB69" s="32">
        <f>(1/2^'Ct table (1)'!AB71)*10^10</f>
        <v>0.91972913577148696</v>
      </c>
      <c r="AC69" s="32">
        <f>(1/2^'Ct table (1)'!AC71)*10^10</f>
        <v>1.4633561653571969</v>
      </c>
      <c r="AD69" s="32">
        <f>(1/2^'Ct table (1)'!AD71)*10^10</f>
        <v>2.9675677123462432</v>
      </c>
      <c r="AE69" s="32">
        <f>(1/2^'Ct table (1)'!AE71)*10^10</f>
        <v>1.3280237511131248</v>
      </c>
      <c r="AF69" s="32">
        <f>(1/2^'Ct table (1)'!AF71)*10^10</f>
        <v>6.0598452363253283</v>
      </c>
      <c r="AG69" s="32">
        <f>(1/2^'Ct table (1)'!AG71)*10^10</f>
        <v>2.4271797408375932</v>
      </c>
      <c r="AH69" s="32">
        <f>(1/2^'Ct table (1)'!AH71)*10^10</f>
        <v>2.6013868350354525</v>
      </c>
      <c r="AI69" s="32">
        <f>(1/2^'Ct table (1)'!AI71)*10^10</f>
        <v>5.2027736700708962</v>
      </c>
      <c r="AJ69" s="32">
        <f>(1/2^'Ct table (1)'!AJ71)*10^10</f>
        <v>5.8941384496645952</v>
      </c>
      <c r="AK69" s="32">
        <f>(1/2^'Ct table (1)'!AK71)*10^10</f>
        <v>3.480467127251762</v>
      </c>
      <c r="AL69" s="32">
        <f>(1/2^'Ct table (1)'!AL71)*10^10</f>
        <v>3.7045054312558912</v>
      </c>
      <c r="AM69" s="32">
        <f>(1/2^'Ct table (1)'!AM71)*10^10</f>
        <v>3.8618200729342251</v>
      </c>
      <c r="AN69" s="32">
        <f>(1/2^'Ct table (1)'!AN71)*10^10</f>
        <v>6.0598452363253283</v>
      </c>
      <c r="AO69" s="32">
        <f>(1/2^'Ct table (1)'!AO71)*10^10</f>
        <v>4.4979915438445559</v>
      </c>
      <c r="AP69" s="32">
        <f>(1/2^'Ct table (1)'!AP71)*10^10</f>
        <v>3.9980068636953625</v>
      </c>
      <c r="AQ69" s="32">
        <f>(1/2^'Ct table (1)'!AQ71)*10^10</f>
        <v>3.1805603223722305</v>
      </c>
      <c r="AR69" s="32">
        <f>(1/2^'Ct table (1)'!AR71)*10^10</f>
        <v>2.4954170513346208</v>
      </c>
      <c r="AS69" s="32">
        <f>(1/2^'Ct table (1)'!AS71)*10^10</f>
        <v>6.677374467327378</v>
      </c>
      <c r="AT69" s="32">
        <f>(1/2^'Ct table (1)'!AT71)*10^10</f>
        <v>8.3355705340204072</v>
      </c>
      <c r="AU69" s="32">
        <f>(1/2^'Ct table (1)'!AU71)*10^10</f>
        <v>5.5376771604768962</v>
      </c>
      <c r="AV69" s="32">
        <f>(1/2^'Ct table (1)'!AV71)*10^10</f>
        <v>2.3608083831845517</v>
      </c>
      <c r="AW69" s="32">
        <f>(1/2^'Ct table (1)'!AW71)*10^10</f>
        <v>6.912851569378053</v>
      </c>
    </row>
    <row r="70" spans="1:49" x14ac:dyDescent="0.25">
      <c r="A70" t="s">
        <v>81</v>
      </c>
      <c r="B70" s="32">
        <f>(1/2^'Ct table (1)'!B72)*10^10</f>
        <v>276.14476141046634</v>
      </c>
      <c r="C70" s="32">
        <f>(1/2^'Ct table (1)'!C72)*10^10</f>
        <v>49.155500187460177</v>
      </c>
      <c r="D70" s="32">
        <f>(1/2^'Ct table (1)'!D72)*10^10</f>
        <v>96.957523781205296</v>
      </c>
      <c r="E70" s="32">
        <f>(1/2^'Ct table (1)'!E72)*10^10</f>
        <v>51.59934863861362</v>
      </c>
      <c r="F70" s="32">
        <f>(1/2^'Ct table (1)'!F72)*10^10</f>
        <v>67.615446099427473</v>
      </c>
      <c r="G70" s="32">
        <f>(1/2^'Ct table (1)'!G72)*10^10</f>
        <v>32.206521604503195</v>
      </c>
      <c r="H70" s="32">
        <f>(1/2^'Ct table (1)'!H72)*10^10</f>
        <v>215.16221694983531</v>
      </c>
      <c r="I70" s="32">
        <f>(1/2^'Ct table (1)'!I72)*10^10</f>
        <v>61.789121166947616</v>
      </c>
      <c r="J70" s="32">
        <f>(1/2^'Ct table (1)'!J72)*10^10</f>
        <v>83.244378721134368</v>
      </c>
      <c r="K70" s="32">
        <f>(1/2^'Ct table (1)'!K72)*10^10</f>
        <v>47.481083397539905</v>
      </c>
      <c r="L70" s="32">
        <f>(1/2^'Ct table (1)'!L72)*10^10</f>
        <v>124.43779698436992</v>
      </c>
      <c r="M70" s="32">
        <f>(1/2^'Ct table (1)'!M72)*10^10</f>
        <v>118.54417380018837</v>
      </c>
      <c r="N70" s="32">
        <f>(1/2^'Ct table (1)'!N72)*10^10</f>
        <v>129.72214271070416</v>
      </c>
      <c r="O70" s="32">
        <f>(1/2^'Ct table (1)'!O72)*10^10</f>
        <v>33.342282136081636</v>
      </c>
      <c r="P70" s="32">
        <f>(1/2^'Ct table (1)'!P72)*10^10</f>
        <v>138.07238070523343</v>
      </c>
      <c r="Q70" s="32">
        <f>(1/2^'Ct table (1)'!Q72)*10^10</f>
        <v>34.518095176308357</v>
      </c>
      <c r="R70" s="32">
        <f>(1/2^'Ct table (1)'!R72)*10^10</f>
        <v>22.304779004658194</v>
      </c>
      <c r="S70" s="32">
        <f>(1/2^'Ct table (1)'!S72)*10^10</f>
        <v>108.32939426007216</v>
      </c>
      <c r="T70" s="32">
        <f>(1/2^'Ct table (1)'!T72)*10^10</f>
        <v>147.98231354907693</v>
      </c>
      <c r="U70" s="32">
        <f>(1/2^'Ct table (1)'!U72)*10^10</f>
        <v>146.96012504299904</v>
      </c>
      <c r="V70" s="32">
        <f>(1/2^'Ct table (1)'!V72)*10^10</f>
        <v>163.06246835898426</v>
      </c>
      <c r="W70" s="32">
        <f>(1/2^'Ct table (1)'!W72)*10^10</f>
        <v>121.03503888193285</v>
      </c>
      <c r="X70" s="32">
        <f>(1/2^'Ct table (1)'!X72)*10^10</f>
        <v>29.43133234468765</v>
      </c>
      <c r="Y70" s="32">
        <f>(1/2^'Ct table (1)'!Y72)*10^10</f>
        <v>95.622680899717409</v>
      </c>
      <c r="Z70" s="32">
        <f>(1/2^'Ct table (1)'!Z72)*10^10</f>
        <v>123.57824233389546</v>
      </c>
      <c r="AA70" s="32">
        <f>(1/2^'Ct table (1)'!AA72)*10^10</f>
        <v>144.93688157383883</v>
      </c>
      <c r="AB70" s="32">
        <f>(1/2^'Ct table (1)'!AB72)*10^10</f>
        <v>38.834875853401506</v>
      </c>
      <c r="AC70" s="32">
        <f>(1/2^'Ct table (1)'!AC72)*10^10</f>
        <v>51.59934863861362</v>
      </c>
      <c r="AD70" s="32">
        <f>(1/2^'Ct table (1)'!AD72)*10^10</f>
        <v>67.14839209696899</v>
      </c>
      <c r="AE70" s="32">
        <f>(1/2^'Ct table (1)'!AE72)*10^10</f>
        <v>61.789121166947616</v>
      </c>
      <c r="AF70" s="32">
        <f>(1/2^'Ct table (1)'!AF72)*10^10</f>
        <v>132.44788068034794</v>
      </c>
      <c r="AG70" s="32">
        <f>(1/2^'Ct table (1)'!AG72)*10^10</f>
        <v>74.505805969238281</v>
      </c>
      <c r="AH70" s="32">
        <f>(1/2^'Ct table (1)'!AH72)*10^10</f>
        <v>78.209987552692567</v>
      </c>
      <c r="AI70" s="32">
        <f>(1/2^'Ct table (1)'!AI72)*10^10</f>
        <v>179.67936809223306</v>
      </c>
      <c r="AJ70" s="32">
        <f>(1/2^'Ct table (1)'!AJ72)*10^10</f>
        <v>146.96012504299904</v>
      </c>
      <c r="AK70" s="32">
        <f>(1/2^'Ct table (1)'!AK72)*10^10</f>
        <v>135.23089219885472</v>
      </c>
      <c r="AL70" s="32">
        <f>(1/2^'Ct table (1)'!AL72)*10^10</f>
        <v>75.545868261905824</v>
      </c>
      <c r="AM70" s="32">
        <f>(1/2^'Ct table (1)'!AM72)*10^10</f>
        <v>127.05249961733168</v>
      </c>
      <c r="AN70" s="32">
        <f>(1/2^'Ct table (1)'!AN72)*10^10</f>
        <v>245.4492501221813</v>
      </c>
      <c r="AO70" s="32">
        <f>(1/2^'Ct table (1)'!AO72)*10^10</f>
        <v>121.87690415349317</v>
      </c>
      <c r="AP70" s="32">
        <f>(1/2^'Ct table (1)'!AP72)*10^10</f>
        <v>79.853345642707751</v>
      </c>
      <c r="AQ70" s="32">
        <f>(1/2^'Ct table (1)'!AQ72)*10^10</f>
        <v>72.468440786919544</v>
      </c>
      <c r="AR70" s="32">
        <f>(1/2^'Ct table (1)'!AR72)*10^10</f>
        <v>79.853345642707751</v>
      </c>
      <c r="AS70" s="32">
        <f>(1/2^'Ct table (1)'!AS72)*10^10</f>
        <v>257.65217283602516</v>
      </c>
      <c r="AT70" s="32">
        <f>(1/2^'Ct table (1)'!AT72)*10^10</f>
        <v>175.9816201671259</v>
      </c>
      <c r="AU70" s="32">
        <f>(1/2^'Ct table (1)'!AU72)*10^10</f>
        <v>127.93621963825143</v>
      </c>
      <c r="AV70" s="32">
        <f>(1/2^'Ct table (1)'!AV72)*10^10</f>
        <v>96.287789243273167</v>
      </c>
      <c r="AW70" s="32">
        <f>(1/2^'Ct table (1)'!AW72)*10^10</f>
        <v>142.94149269540097</v>
      </c>
    </row>
    <row r="71" spans="1:49" x14ac:dyDescent="0.25">
      <c r="A71" t="s">
        <v>82</v>
      </c>
      <c r="B71" s="32">
        <f>(1/2^'Ct table (1)'!B73)*10^10</f>
        <v>2.4781799466660255</v>
      </c>
      <c r="C71" s="86"/>
      <c r="D71" s="32">
        <f>(1/2^'Ct table (1)'!D73)*10^10</f>
        <v>0.95216331369916651</v>
      </c>
      <c r="E71" s="32">
        <f>(1/2^'Ct table (1)'!E73)*10^10</f>
        <v>0.73167808267859968</v>
      </c>
      <c r="F71" s="32">
        <f>(1/2^'Ct table (1)'!F73)*10^10</f>
        <v>1.3748564075556728</v>
      </c>
      <c r="G71" s="32">
        <f>(1/2^'Ct table (1)'!G73)*10^10</f>
        <v>0.38669846663732066</v>
      </c>
      <c r="H71" s="32">
        <f>(1/2^'Ct table (1)'!H73)*10^10</f>
        <v>1.9578645360975404</v>
      </c>
      <c r="I71" s="32">
        <f>(1/2^'Ct table (1)'!I73)*10^10</f>
        <v>1.0937484321347566</v>
      </c>
      <c r="J71" s="32">
        <f>(1/2^'Ct table (1)'!J73)*10^10</f>
        <v>0.75748065454066738</v>
      </c>
      <c r="K71" s="86"/>
      <c r="L71" s="32">
        <f>(1/2^'Ct table (1)'!L73)*10^10</f>
        <v>1.7282128923445128</v>
      </c>
      <c r="M71" s="32">
        <f>(1/2^'Ct table (1)'!M73)*10^10</f>
        <v>0.85221003737860923</v>
      </c>
      <c r="N71" s="32">
        <f>(1/2^'Ct table (1)'!N73)*10^10</f>
        <v>2.7688385802384525</v>
      </c>
      <c r="O71" s="32">
        <f>(1/2^'Ct table (1)'!O73)*10^10</f>
        <v>0.73676730620807807</v>
      </c>
      <c r="P71" s="32">
        <f>(1/2^'Ct table (1)'!P73)*10^10</f>
        <v>3.1151053374309936</v>
      </c>
      <c r="Q71" s="86"/>
      <c r="R71" s="86"/>
      <c r="S71" s="32">
        <f>(1/2^'Ct table (1)'!S73)*10^10</f>
        <v>0.58612527212635435</v>
      </c>
      <c r="T71" s="32">
        <f>(1/2^'Ct table (1)'!T73)*10^10</f>
        <v>1.300693417517724</v>
      </c>
      <c r="U71" s="32">
        <f>(1/2^'Ct table (1)'!U73)*10^10</f>
        <v>1.9309100364671088</v>
      </c>
      <c r="V71" s="32">
        <f>(1/2^'Ct table (1)'!V73)*10^10</f>
        <v>1.3465622718274706</v>
      </c>
      <c r="W71" s="32">
        <f>(1/2^'Ct table (1)'!W73)*10^10</f>
        <v>1.9309100364671088</v>
      </c>
      <c r="X71" s="32">
        <f>(1/2^'Ct table (1)'!X73)*10^10</f>
        <v>0.72662401298387824</v>
      </c>
      <c r="Y71" s="32">
        <f>(1/2^'Ct table (1)'!Y73)*10^10</f>
        <v>1.4037450632205728</v>
      </c>
      <c r="Z71" s="32">
        <f>(1/2^'Ct table (1)'!Z73)*10^10</f>
        <v>0.32971260524814733</v>
      </c>
      <c r="AA71" s="32">
        <f>(1/2^'Ct table (1)'!AA73)*10^10</f>
        <v>2.0838926335051089</v>
      </c>
      <c r="AB71" s="86"/>
      <c r="AC71" s="32">
        <f>(1/2^'Ct table (1)'!AC73)*10^10</f>
        <v>1.3559283531136521</v>
      </c>
      <c r="AD71" s="32">
        <f>(1/2^'Ct table (1)'!AD73)*10^10</f>
        <v>1.0564913453035536</v>
      </c>
      <c r="AE71" s="32">
        <f>(1/2^'Ct table (1)'!AE73)*10^10</f>
        <v>0.55450829563425907</v>
      </c>
      <c r="AF71" s="32">
        <f>(1/2^'Ct table (1)'!AF73)*10^10</f>
        <v>2.3772291040681157</v>
      </c>
      <c r="AG71" s="32">
        <f>(1/2^'Ct table (1)'!AG73)*10^10</f>
        <v>1.3280237511131248</v>
      </c>
      <c r="AH71" s="32">
        <f>(1/2^'Ct table (1)'!AH73)*10^10</f>
        <v>1.33726088679051</v>
      </c>
      <c r="AI71" s="32">
        <f>(1/2^'Ct table (1)'!AI73)*10^10</f>
        <v>2.2803905829482889</v>
      </c>
      <c r="AJ71" s="32">
        <f>(1/2^'Ct table (1)'!AJ73)*10^10</f>
        <v>2.8664814618996255</v>
      </c>
      <c r="AK71" s="32">
        <f>(1/2^'Ct table (1)'!AK73)*10^10</f>
        <v>2.2027121082078618</v>
      </c>
      <c r="AL71" s="32">
        <f>(1/2^'Ct table (1)'!AL73)*10^10</f>
        <v>1.9443405778807856</v>
      </c>
      <c r="AM71" s="32">
        <f>(1/2^'Ct table (1)'!AM73)*10^10</f>
        <v>1.3188504209925895</v>
      </c>
      <c r="AN71" s="32">
        <f>(1/2^'Ct table (1)'!AN73)*10^10</f>
        <v>3.2699780439445703</v>
      </c>
      <c r="AO71" s="32">
        <f>(1/2^'Ct table (1)'!AO73)*10^10</f>
        <v>1.8781091999777748</v>
      </c>
      <c r="AP71" s="32">
        <f>(1/2^'Ct table (1)'!AP73)*10^10</f>
        <v>1.0276015339077618</v>
      </c>
      <c r="AQ71" s="32">
        <f>(1/2^'Ct table (1)'!AQ73)*10^10</f>
        <v>0.82890630909071217</v>
      </c>
      <c r="AR71" s="32">
        <f>(1/2^'Ct table (1)'!AR73)*10^10</f>
        <v>2.0129076002814492</v>
      </c>
      <c r="AS71" s="32">
        <f>(1/2^'Ct table (1)'!AS73)*10^10</f>
        <v>4.1677852670102107</v>
      </c>
      <c r="AT71" s="32">
        <f>(1/2^'Ct table (1)'!AT73)*10^10</f>
        <v>4.1104061356310471</v>
      </c>
      <c r="AU71" s="32">
        <f>(1/2^'Ct table (1)'!AU73)*10^10</f>
        <v>1.3940486877911367</v>
      </c>
      <c r="AV71" s="32">
        <f>(1/2^'Ct table (1)'!AV73)*10^10</f>
        <v>1.0712394148866617</v>
      </c>
      <c r="AW71" s="32">
        <f>(1/2^'Ct table (1)'!AW73)*10^10</f>
        <v>1.2052069928513083</v>
      </c>
    </row>
    <row r="72" spans="1:49" x14ac:dyDescent="0.25">
      <c r="A72" t="s">
        <v>83</v>
      </c>
      <c r="B72" s="32">
        <f>(1/2^'Ct table (1)'!B74)*10^10</f>
        <v>1.3748564075556728</v>
      </c>
      <c r="C72" s="32">
        <f>(1/2^'Ct table (1)'!C74)*10^10</f>
        <v>0.36583904133930051</v>
      </c>
      <c r="D72" s="32">
        <f>(1/2^'Ct table (1)'!D74)*10^10</f>
        <v>1.3280237511131248</v>
      </c>
      <c r="E72" s="32">
        <f>(1/2^'Ct table (1)'!E74)*10^10</f>
        <v>0.81184766392130647</v>
      </c>
      <c r="F72" s="32">
        <f>(1/2^'Ct table (1)'!F74)*10^10</f>
        <v>0.82318063497840033</v>
      </c>
      <c r="G72" s="86"/>
      <c r="H72" s="32">
        <f>(1/2^'Ct table (1)'!H74)*10^10</f>
        <v>1.0276015339077618</v>
      </c>
      <c r="I72" s="32">
        <f>(1/2^'Ct table (1)'!I74)*10^10</f>
        <v>0.29306263606317767</v>
      </c>
      <c r="J72" s="32">
        <f>(1/2^'Ct table (1)'!J74)*10^10</f>
        <v>0.9925976532604085</v>
      </c>
      <c r="K72" s="86"/>
      <c r="L72" s="32">
        <f>(1/2^'Ct table (1)'!L74)*10^10</f>
        <v>1.8781091999777748</v>
      </c>
      <c r="M72" s="32">
        <f>(1/2^'Ct table (1)'!M74)*10^10</f>
        <v>1.0491936265151398</v>
      </c>
      <c r="N72" s="32">
        <f>(1/2^'Ct table (1)'!N74)*10^10</f>
        <v>0.84047740996029341</v>
      </c>
      <c r="O72" s="86"/>
      <c r="P72" s="32">
        <f>(1/2^'Ct table (1)'!P74)*10^10</f>
        <v>0.81184766392130647</v>
      </c>
      <c r="Q72" s="32">
        <f>(1/2^'Ct table (1)'!Q74)*10^10</f>
        <v>0.48608514447019635</v>
      </c>
      <c r="R72" s="86"/>
      <c r="S72" s="32">
        <f>(1/2^'Ct table (1)'!S74)*10^10</f>
        <v>0.78964764685816446</v>
      </c>
      <c r="T72" s="32">
        <f>(1/2^'Ct table (1)'!T74)*10^10</f>
        <v>0.62385426283365508</v>
      </c>
      <c r="U72" s="32">
        <f>(1/2^'Ct table (1)'!U74)*10^10</f>
        <v>0.95878613328977014</v>
      </c>
      <c r="V72" s="32">
        <f>(1/2^'Ct table (1)'!V74)*10^10</f>
        <v>1.5361093808581272</v>
      </c>
      <c r="W72" s="32">
        <f>(1/2^'Ct table (1)'!W74)*10^10</f>
        <v>0.80067071722572691</v>
      </c>
      <c r="X72" s="32">
        <f>(1/2^'Ct table (1)'!X74)*10^10</f>
        <v>0.60679493520940053</v>
      </c>
      <c r="Y72" s="32">
        <f>(1/2^'Ct table (1)'!Y74)*10^10</f>
        <v>1.1401952914741424</v>
      </c>
      <c r="Z72" s="32">
        <f>(1/2^'Ct table (1)'!Z74)*10^10</f>
        <v>0.76274934915031911</v>
      </c>
      <c r="AA72" s="32">
        <f>(1/2^'Ct table (1)'!AA74)*10^10</f>
        <v>1.0861933598490534</v>
      </c>
      <c r="AB72" s="86"/>
      <c r="AC72" s="32">
        <f>(1/2^'Ct table (1)'!AC74)*10^10</f>
        <v>0.61526547684414523</v>
      </c>
      <c r="AD72" s="32">
        <f>(1/2^'Ct table (1)'!AD74)*10^10</f>
        <v>0.74189192808656057</v>
      </c>
      <c r="AE72" s="32">
        <f>(1/2^'Ct table (1)'!AE74)*10^10</f>
        <v>0.45668805128472745</v>
      </c>
      <c r="AF72" s="32">
        <f>(1/2^'Ct table (1)'!AF74)*10^10</f>
        <v>0.69220964505961291</v>
      </c>
      <c r="AG72" s="32">
        <f>(1/2^'Ct table (1)'!AG74)*10^10</f>
        <v>0.41159031748919939</v>
      </c>
      <c r="AH72" s="32">
        <f>(1/2^'Ct table (1)'!AH74)*10^10</f>
        <v>1.4135088822746769</v>
      </c>
      <c r="AI72" s="32">
        <f>(1/2^'Ct table (1)'!AI74)*10^10</f>
        <v>0.96545501823355595</v>
      </c>
      <c r="AJ72" s="32">
        <f>(1/2^'Ct table (1)'!AJ74)*10^10</f>
        <v>1.5902801611861181</v>
      </c>
      <c r="AK72" s="32">
        <f>(1/2^'Ct table (1)'!AK74)*10^10</f>
        <v>1.4532480259677538</v>
      </c>
      <c r="AL72" s="32">
        <f>(1/2^'Ct table (1)'!AL74)*10^10</f>
        <v>2.8074901264411407</v>
      </c>
      <c r="AM72" s="32">
        <f>(1/2^'Ct table (1)'!AM74)*10^10</f>
        <v>1.2220310555108207</v>
      </c>
      <c r="AN72" s="32">
        <f>(1/2^'Ct table (1)'!AN74)*10^10</f>
        <v>2.5834177436024075</v>
      </c>
      <c r="AO72" s="32">
        <f>(1/2^'Ct table (1)'!AO74)*10^10</f>
        <v>1.4735346124161539</v>
      </c>
      <c r="AP72" s="32">
        <f>(1/2^'Ct table (1)'!AP74)*10^10</f>
        <v>1.7162752539048738</v>
      </c>
      <c r="AQ72" s="32">
        <f>(1/2^'Ct table (1)'!AQ74)*10^10</f>
        <v>1.4432097085972666</v>
      </c>
      <c r="AR72" s="32">
        <f>(1/2^'Ct table (1)'!AR74)*10^10</f>
        <v>0.32069659671880407</v>
      </c>
      <c r="AS72" s="32">
        <f>(1/2^'Ct table (1)'!AS74)*10^10</f>
        <v>0.76805469042906482</v>
      </c>
      <c r="AT72" s="32">
        <f>(1/2^'Ct table (1)'!AT74)*10^10</f>
        <v>1.3280237511131248</v>
      </c>
      <c r="AU72" s="32">
        <f>(1/2^'Ct table (1)'!AU74)*10^10</f>
        <v>7.8859302435305763</v>
      </c>
      <c r="AV72" s="32">
        <f>(1/2^'Ct table (1)'!AV74)*10^10</f>
        <v>1.5902801611861181</v>
      </c>
      <c r="AW72" s="32">
        <f>(1/2^'Ct table (1)'!AW74)*10^10</f>
        <v>2.6931245436549363</v>
      </c>
    </row>
    <row r="73" spans="1:49" x14ac:dyDescent="0.25">
      <c r="A73" t="s">
        <v>84</v>
      </c>
      <c r="B73" s="32">
        <f>(1/2^'Ct table (1)'!B75)*10^10</f>
        <v>84.993520071240042</v>
      </c>
      <c r="C73" s="32">
        <f>(1/2^'Ct table (1)'!C75)*10^10</f>
        <v>24.071947310818285</v>
      </c>
      <c r="D73" s="32">
        <f>(1/2^'Ct table (1)'!D75)*10^10</f>
        <v>49.841685398895912</v>
      </c>
      <c r="E73" s="32">
        <f>(1/2^'Ct table (1)'!E75)*10^10</f>
        <v>27.651406277512219</v>
      </c>
      <c r="F73" s="32">
        <f>(1/2^'Ct table (1)'!F75)*10^10</f>
        <v>21.396174188648093</v>
      </c>
      <c r="G73" s="32">
        <f>(1/2^'Ct table (1)'!G75)*10^10</f>
        <v>12.460421349723974</v>
      </c>
      <c r="H73" s="32">
        <f>(1/2^'Ct table (1)'!H75)*10^10</f>
        <v>66.223940340174082</v>
      </c>
      <c r="I73" s="32">
        <f>(1/2^'Ct table (1)'!I75)*10^10</f>
        <v>22.61614211639484</v>
      </c>
      <c r="J73" s="32">
        <f>(1/2^'Ct table (1)'!J75)*10^10</f>
        <v>23.740541698769906</v>
      </c>
      <c r="K73" s="32">
        <f>(1/2^'Ct table (1)'!K75)*10^10</f>
        <v>11.465925847598504</v>
      </c>
      <c r="L73" s="32">
        <f>(1/2^'Ct table (1)'!L75)*10^10</f>
        <v>36.234220393459708</v>
      </c>
      <c r="M73" s="32">
        <f>(1/2^'Ct table (1)'!M75)*10^10</f>
        <v>38.834875853401506</v>
      </c>
      <c r="N73" s="32">
        <f>(1/2^'Ct table (1)'!N75)*10^10</f>
        <v>30.894560583473861</v>
      </c>
      <c r="O73" s="32">
        <f>(1/2^'Ct table (1)'!O75)*10^10</f>
        <v>8.4519307624284181</v>
      </c>
      <c r="P73" s="32">
        <f>(1/2^'Ct table (1)'!P75)*10^10</f>
        <v>44.609558009316473</v>
      </c>
      <c r="Q73" s="32">
        <f>(1/2^'Ct table (1)'!Q75)*10^10</f>
        <v>15.881562452166484</v>
      </c>
      <c r="R73" s="32">
        <f>(1/2^'Ct table (1)'!R75)*10^10</f>
        <v>1.4735346124161539</v>
      </c>
      <c r="S73" s="32">
        <f>(1/2^'Ct table (1)'!S75)*10^10</f>
        <v>15.447280291736902</v>
      </c>
      <c r="T73" s="32">
        <f>(1/2^'Ct table (1)'!T75)*10^10</f>
        <v>40.484028403686693</v>
      </c>
      <c r="U73" s="32">
        <f>(1/2^'Ct table (1)'!U75)*10^10</f>
        <v>36.995578387269219</v>
      </c>
      <c r="V73" s="32">
        <f>(1/2^'Ct table (1)'!V75)*10^10</f>
        <v>45.232284232789603</v>
      </c>
      <c r="W73" s="32">
        <f>(1/2^'Ct table (1)'!W75)*10^10</f>
        <v>33.342282136081636</v>
      </c>
      <c r="X73" s="32">
        <f>(1/2^'Ct table (1)'!X75)*10^10</f>
        <v>10.698087094324027</v>
      </c>
      <c r="Y73" s="32">
        <f>(1/2^'Ct table (1)'!Y75)*10^10</f>
        <v>38.566623771241943</v>
      </c>
      <c r="Z73" s="32">
        <f>(1/2^'Ct table (1)'!Z75)*10^10</f>
        <v>95.622680899717409</v>
      </c>
      <c r="AA73" s="32">
        <f>(1/2^'Ct table (1)'!AA75)*10^10</f>
        <v>54.164697130035982</v>
      </c>
      <c r="AB73" s="32">
        <f>(1/2^'Ct table (1)'!AB75)*10^10</f>
        <v>9.3780043540217068</v>
      </c>
      <c r="AC73" s="32">
        <f>(1/2^'Ct table (1)'!AC75)*10^10</f>
        <v>20.382808544873068</v>
      </c>
      <c r="AD73" s="32">
        <f>(1/2^'Ct table (1)'!AD75)*10^10</f>
        <v>26.341780319308771</v>
      </c>
      <c r="AE73" s="32">
        <f>(1/2^'Ct table (1)'!AE75)*10^10</f>
        <v>23.413698645715158</v>
      </c>
      <c r="AF73" s="32">
        <f>(1/2^'Ct table (1)'!AF75)*10^10</f>
        <v>54.541442392231019</v>
      </c>
      <c r="AG73" s="32">
        <f>(1/2^'Ct table (1)'!AG75)*10^10</f>
        <v>20.667341948819232</v>
      </c>
      <c r="AH73" s="32">
        <f>(1/2^'Ct table (1)'!AH75)*10^10</f>
        <v>62.651665155121208</v>
      </c>
      <c r="AI73" s="32">
        <f>(1/2^'Ct table (1)'!AI75)*10^10</f>
        <v>63.526249808665945</v>
      </c>
      <c r="AJ73" s="32">
        <f>(1/2^'Ct table (1)'!AJ75)*10^10</f>
        <v>58.862664689375194</v>
      </c>
      <c r="AK73" s="32">
        <f>(1/2^'Ct table (1)'!AK75)*10^10</f>
        <v>41.334683897638534</v>
      </c>
      <c r="AL73" s="32">
        <f>(1/2^'Ct table (1)'!AL75)*10^10</f>
        <v>46.827397291430401</v>
      </c>
      <c r="AM73" s="32">
        <f>(1/2^'Ct table (1)'!AM75)*10^10</f>
        <v>48.143894621636491</v>
      </c>
      <c r="AN73" s="32">
        <f>(1/2^'Ct table (1)'!AN75)*10^10</f>
        <v>93.654794582860646</v>
      </c>
      <c r="AO73" s="32">
        <f>(1/2^'Ct table (1)'!AO75)*10^10</f>
        <v>59.684356867493932</v>
      </c>
      <c r="AP73" s="32">
        <f>(1/2^'Ct table (1)'!AP75)*10^10</f>
        <v>43.389707299636811</v>
      </c>
      <c r="AQ73" s="32">
        <f>(1/2^'Ct table (1)'!AQ75)*10^10</f>
        <v>47.811340449858612</v>
      </c>
      <c r="AR73" s="32">
        <f>(1/2^'Ct table (1)'!AR75)*10^10</f>
        <v>26.341780319308771</v>
      </c>
      <c r="AS73" s="32">
        <f>(1/2^'Ct table (1)'!AS75)*10^10</f>
        <v>64.413043209006275</v>
      </c>
      <c r="AT73" s="32">
        <f>(1/2^'Ct table (1)'!AT75)*10^10</f>
        <v>89.839684046116389</v>
      </c>
      <c r="AU73" s="32">
        <f>(1/2^'Ct table (1)'!AU75)*10^10</f>
        <v>72.468440786919544</v>
      </c>
      <c r="AV73" s="32">
        <f>(1/2^'Ct table (1)'!AV75)*10^10</f>
        <v>39.650879146656422</v>
      </c>
      <c r="AW73" s="32">
        <f>(1/2^'Ct table (1)'!AW75)*10^10</f>
        <v>80.40876958552218</v>
      </c>
    </row>
    <row r="74" spans="1:49" x14ac:dyDescent="0.25">
      <c r="A74" t="s">
        <v>85</v>
      </c>
      <c r="B74" s="32">
        <f>(1/2^'Ct table (1)'!B76)*10^10</f>
        <v>13.541174282508994</v>
      </c>
      <c r="C74" s="32">
        <f>(1/2^'Ct table (1)'!C76)*10^10</f>
        <v>1.6236953278426103</v>
      </c>
      <c r="D74" s="32">
        <f>(1/2^'Ct table (1)'!D76)*10^10</f>
        <v>2.1723867196981033</v>
      </c>
      <c r="E74" s="32">
        <f>(1/2^'Ct table (1)'!E76)*10^10</f>
        <v>2.6560475022262549</v>
      </c>
      <c r="F74" s="32">
        <f>(1/2^'Ct table (1)'!F76)*10^10</f>
        <v>3.9703906130416202</v>
      </c>
      <c r="G74" s="32">
        <f>(1/2^'Ct table (1)'!G76)*10^10</f>
        <v>0.70675444113733721</v>
      </c>
      <c r="H74" s="32">
        <f>(1/2^'Ct table (1)'!H76)*10^10</f>
        <v>9.8442476295063255</v>
      </c>
      <c r="I74" s="32">
        <f>(1/2^'Ct table (1)'!I76)*10^10</f>
        <v>5.0957021362182662</v>
      </c>
      <c r="J74" s="32">
        <f>(1/2^'Ct table (1)'!J76)*10^10</f>
        <v>2.6194809113834339</v>
      </c>
      <c r="K74" s="32">
        <f>(1/2^'Ct table (1)'!K76)*10^10</f>
        <v>1.9175722665795436</v>
      </c>
      <c r="L74" s="32">
        <f>(1/2^'Ct table (1)'!L76)*10^10</f>
        <v>5.6149802528822912</v>
      </c>
      <c r="M74" s="32">
        <f>(1/2^'Ct table (1)'!M76)*10^10</f>
        <v>5.3120950044525204</v>
      </c>
      <c r="N74" s="32">
        <f>(1/2^'Ct table (1)'!N76)*10^10</f>
        <v>6.0598452363253283</v>
      </c>
      <c r="O74" s="32">
        <f>(1/2^'Ct table (1)'!O76)*10^10</f>
        <v>2.1276796474806043</v>
      </c>
      <c r="P74" s="32">
        <f>(1/2^'Ct table (1)'!P76)*10^10</f>
        <v>5.9764175562323354</v>
      </c>
      <c r="Q74" s="32">
        <f>(1/2^'Ct table (1)'!Q76)*10^10</f>
        <v>1.300693417517724</v>
      </c>
      <c r="R74" s="32">
        <f>(1/2^'Ct table (1)'!R76)*10^10</f>
        <v>0.32971260524814733</v>
      </c>
      <c r="S74" s="32">
        <f>(1/2^'Ct table (1)'!S76)*10^10</f>
        <v>1.5467938665492829</v>
      </c>
      <c r="T74" s="32">
        <f>(1/2^'Ct table (1)'!T76)*10^10</f>
        <v>6.4499185798267131</v>
      </c>
      <c r="U74" s="32">
        <f>(1/2^'Ct table (1)'!U76)*10^10</f>
        <v>8.4519307624284181</v>
      </c>
      <c r="V74" s="32">
        <f>(1/2^'Ct table (1)'!V76)*10^10</f>
        <v>4.6566128730773926</v>
      </c>
      <c r="W74" s="32">
        <f>(1/2^'Ct table (1)'!W76)*10^10</f>
        <v>5.7728388343890469</v>
      </c>
      <c r="X74" s="32">
        <f>(1/2^'Ct table (1)'!X76)*10^10</f>
        <v>1.8781091999777748</v>
      </c>
      <c r="Y74" s="32">
        <f>(1/2^'Ct table (1)'!Y76)*10^10</f>
        <v>4.3749937285390272</v>
      </c>
      <c r="Z74" s="32">
        <f>(1/2^'Ct table (1)'!Z76)*10^10</f>
        <v>4.1967745060605592</v>
      </c>
      <c r="AA74" s="32">
        <f>(1/2^'Ct table (1)'!AA76)*10^10</f>
        <v>4.5607811658965707</v>
      </c>
      <c r="AB74" s="32">
        <f>(1/2^'Ct table (1)'!AB76)*10^10</f>
        <v>1.7162752539048738</v>
      </c>
      <c r="AC74" s="32">
        <f>(1/2^'Ct table (1)'!AC76)*10^10</f>
        <v>3.2026828689029081</v>
      </c>
      <c r="AD74" s="32">
        <f>(1/2^'Ct table (1)'!AD76)*10^10</f>
        <v>4.8543594816751794</v>
      </c>
      <c r="AE74" s="32">
        <f>(1/2^'Ct table (1)'!AE76)*10^10</f>
        <v>2.1424788297733199</v>
      </c>
      <c r="AF74" s="32">
        <f>(1/2^'Ct table (1)'!AF76)*10^10</f>
        <v>6.4499185798267131</v>
      </c>
      <c r="AG74" s="32">
        <f>(1/2^'Ct table (1)'!AG76)*10^10</f>
        <v>3.8886811557615646</v>
      </c>
      <c r="AH74" s="32">
        <f>(1/2^'Ct table (1)'!AH76)*10^10</f>
        <v>2.3772291040681157</v>
      </c>
      <c r="AI74" s="32">
        <f>(1/2^'Ct table (1)'!AI76)*10^10</f>
        <v>8.2208122712621101</v>
      </c>
      <c r="AJ74" s="32">
        <f>(1/2^'Ct table (1)'!AJ76)*10^10</f>
        <v>6.677374467327378</v>
      </c>
      <c r="AK74" s="32">
        <f>(1/2^'Ct table (1)'!AK76)*10^10</f>
        <v>7.6173065095933481</v>
      </c>
      <c r="AL74" s="32">
        <f>(1/2^'Ct table (1)'!AL76)*10^10</f>
        <v>2.8664814618996255</v>
      </c>
      <c r="AM74" s="32">
        <f>(1/2^'Ct table (1)'!AM76)*10^10</f>
        <v>6.677374467327378</v>
      </c>
      <c r="AN74" s="32">
        <f>(1/2^'Ct table (1)'!AN76)*10^10</f>
        <v>11.7068493228576</v>
      </c>
      <c r="AO74" s="32">
        <f>(1/2^'Ct table (1)'!AO76)*10^10</f>
        <v>3.9157290721950879</v>
      </c>
      <c r="AP74" s="32">
        <f>(1/2^'Ct table (1)'!AP76)*10^10</f>
        <v>2.6377008419851751</v>
      </c>
      <c r="AQ74" s="32">
        <f>(1/2^'Ct table (1)'!AQ76)*10^10</f>
        <v>2.4271797408375932</v>
      </c>
      <c r="AR74" s="32">
        <f>(1/2^'Ct table (1)'!AR76)*10^10</f>
        <v>3.3386872336636948</v>
      </c>
      <c r="AS74" s="32">
        <f>(1/2^'Ct table (1)'!AS76)*10^10</f>
        <v>9.5089164162724646</v>
      </c>
      <c r="AT74" s="32">
        <f>(1/2^'Ct table (1)'!AT76)*10^10</f>
        <v>5.8941384496645952</v>
      </c>
      <c r="AU74" s="32">
        <f>(1/2^'Ct table (1)'!AU76)*10^10</f>
        <v>6.4053657378058286</v>
      </c>
      <c r="AV74" s="32">
        <f>(1/2^'Ct table (1)'!AV76)*10^10</f>
        <v>4.4054242164157165</v>
      </c>
      <c r="AW74" s="32">
        <f>(1/2^'Ct table (1)'!AW76)*10^10</f>
        <v>6.6312504727257116</v>
      </c>
    </row>
    <row r="75" spans="1:49" x14ac:dyDescent="0.25">
      <c r="A75" t="s">
        <v>86</v>
      </c>
      <c r="B75" s="32">
        <f>(1/2^'Ct table (1)'!B77)*10^10</f>
        <v>65.766498170096781</v>
      </c>
      <c r="C75" s="32">
        <f>(1/2^'Ct table (1)'!C77)*10^10</f>
        <v>12.288875046865043</v>
      </c>
      <c r="D75" s="32">
        <f>(1/2^'Ct table (1)'!D77)*10^10</f>
        <v>31.763124904332916</v>
      </c>
      <c r="E75" s="32">
        <f>(1/2^'Ct table (1)'!E77)*10^10</f>
        <v>10.922876645176503</v>
      </c>
      <c r="F75" s="32">
        <f>(1/2^'Ct table (1)'!F77)*10^10</f>
        <v>24.23938094530132</v>
      </c>
      <c r="G75" s="32">
        <f>(1/2^'Ct table (1)'!G77)*10^10</f>
        <v>6.7238192796823384</v>
      </c>
      <c r="H75" s="32">
        <f>(1/2^'Ct table (1)'!H77)*10^10</f>
        <v>68.085748719379495</v>
      </c>
      <c r="I75" s="32">
        <f>(1/2^'Ct table (1)'!I77)*10^10</f>
        <v>31.325832577560657</v>
      </c>
      <c r="J75" s="32">
        <f>(1/2^'Ct table (1)'!J77)*10^10</f>
        <v>23.576553798658388</v>
      </c>
      <c r="K75" s="32">
        <f>(1/2^'Ct table (1)'!K77)*10^10</f>
        <v>8.2779925425217424</v>
      </c>
      <c r="L75" s="32">
        <f>(1/2^'Ct table (1)'!L77)*10^10</f>
        <v>34.758187515169666</v>
      </c>
      <c r="M75" s="32">
        <f>(1/2^'Ct table (1)'!M77)*10^10</f>
        <v>34.27966127637314</v>
      </c>
      <c r="N75" s="32">
        <f>(1/2^'Ct table (1)'!N77)*10^10</f>
        <v>36.995578387269219</v>
      </c>
      <c r="O75" s="32">
        <f>(1/2^'Ct table (1)'!O77)*10^10</f>
        <v>9.5750561603909805</v>
      </c>
      <c r="P75" s="32">
        <f>(1/2^'Ct table (1)'!P77)*10^10</f>
        <v>47.481083397539905</v>
      </c>
      <c r="Q75" s="32">
        <f>(1/2^'Ct table (1)'!Q77)*10^10</f>
        <v>8.4519307624284181</v>
      </c>
      <c r="R75" s="32">
        <f>(1/2^'Ct table (1)'!R77)*10^10</f>
        <v>2.157380948519271</v>
      </c>
      <c r="S75" s="32">
        <f>(1/2^'Ct table (1)'!S77)*10^10</f>
        <v>20.955847291067442</v>
      </c>
      <c r="T75" s="32">
        <f>(1/2^'Ct table (1)'!T77)*10^10</f>
        <v>37.252902984619141</v>
      </c>
      <c r="U75" s="32">
        <f>(1/2^'Ct table (1)'!U77)*10^10</f>
        <v>40.765617089746058</v>
      </c>
      <c r="V75" s="32">
        <f>(1/2^'Ct table (1)'!V77)*10^10</f>
        <v>34.042874359689684</v>
      </c>
      <c r="W75" s="32">
        <f>(1/2^'Ct table (1)'!W77)*10^10</f>
        <v>31.543720974122312</v>
      </c>
      <c r="X75" s="32">
        <f>(1/2^'Ct table (1)'!X77)*10^10</f>
        <v>14.921089216873479</v>
      </c>
      <c r="Y75" s="32">
        <f>(1/2^'Ct table (1)'!Y77)*10^10</f>
        <v>32.656107891948352</v>
      </c>
      <c r="Z75" s="32">
        <f>(1/2^'Ct table (1)'!Z77)*10^10</f>
        <v>26.895277118729357</v>
      </c>
      <c r="AA75" s="32">
        <f>(1/2^'Ct table (1)'!AA77)*10^10</f>
        <v>48.815958345620459</v>
      </c>
      <c r="AB75" s="32">
        <f>(1/2^'Ct table (1)'!AB77)*10^10</f>
        <v>9.7087189633503748</v>
      </c>
      <c r="AC75" s="32">
        <f>(1/2^'Ct table (1)'!AC77)*10^10</f>
        <v>18.243124663586283</v>
      </c>
      <c r="AD75" s="32">
        <f>(1/2^'Ct table (1)'!AD77)*10^10</f>
        <v>27.651406277512219</v>
      </c>
      <c r="AE75" s="32">
        <f>(1/2^'Ct table (1)'!AE77)*10^10</f>
        <v>18.117110196729882</v>
      </c>
      <c r="AF75" s="32">
        <f>(1/2^'Ct table (1)'!AF77)*10^10</f>
        <v>51.242925902446551</v>
      </c>
      <c r="AG75" s="32">
        <f>(1/2^'Ct table (1)'!AG77)*10^10</f>
        <v>25.444482578977897</v>
      </c>
      <c r="AH75" s="32">
        <f>(1/2^'Ct table (1)'!AH77)*10^10</f>
        <v>26.895277118729357</v>
      </c>
      <c r="AI75" s="32">
        <f>(1/2^'Ct table (1)'!AI77)*10^10</f>
        <v>53.418995738619145</v>
      </c>
      <c r="AJ75" s="32">
        <f>(1/2^'Ct table (1)'!AJ77)*10^10</f>
        <v>49.155500187460177</v>
      </c>
      <c r="AK75" s="32">
        <f>(1/2^'Ct table (1)'!AK77)*10^10</f>
        <v>38.300224641563929</v>
      </c>
      <c r="AL75" s="32">
        <f>(1/2^'Ct table (1)'!AL77)*10^10</f>
        <v>38.834875853401506</v>
      </c>
      <c r="AM75" s="32">
        <f>(1/2^'Ct table (1)'!AM77)*10^10</f>
        <v>42.496760035620092</v>
      </c>
      <c r="AN75" s="32">
        <f>(1/2^'Ct table (1)'!AN77)*10^10</f>
        <v>95.622680899717409</v>
      </c>
      <c r="AO75" s="32">
        <f>(1/2^'Ct table (1)'!AO77)*10^10</f>
        <v>38.035665665089873</v>
      </c>
      <c r="AP75" s="32">
        <f>(1/2^'Ct table (1)'!AP77)*10^10</f>
        <v>30.469226038373289</v>
      </c>
      <c r="AQ75" s="32">
        <f>(1/2^'Ct table (1)'!AQ77)*10^10</f>
        <v>25.444482578977897</v>
      </c>
      <c r="AR75" s="32">
        <f>(1/2^'Ct table (1)'!AR77)*10^10</f>
        <v>29.63604345004709</v>
      </c>
      <c r="AS75" s="32">
        <f>(1/2^'Ct table (1)'!AS77)*10^10</f>
        <v>72.468440786919544</v>
      </c>
      <c r="AT75" s="32">
        <f>(1/2^'Ct table (1)'!AT77)*10^10</f>
        <v>61.362312530545317</v>
      </c>
      <c r="AU75" s="32">
        <f>(1/2^'Ct table (1)'!AU77)*10^10</f>
        <v>60.938452076746685</v>
      </c>
      <c r="AV75" s="32">
        <f>(1/2^'Ct table (1)'!AV77)*10^10</f>
        <v>32.656107891948352</v>
      </c>
      <c r="AW75" s="32">
        <f>(1/2^'Ct table (1)'!AW77)*10^10</f>
        <v>75.024034832173541</v>
      </c>
    </row>
    <row r="76" spans="1:49" x14ac:dyDescent="0.25">
      <c r="A76" t="s">
        <v>87</v>
      </c>
      <c r="B76" s="32">
        <f>(1/2^'Ct table (1)'!B78)*10^10</f>
        <v>2.5127740495475623</v>
      </c>
      <c r="C76" s="32">
        <f>(1/2^'Ct table (1)'!C78)*10^10</f>
        <v>1.0064538001407226</v>
      </c>
      <c r="D76" s="32">
        <f>(1/2^'Ct table (1)'!D78)*10^10</f>
        <v>2.9470692248323025</v>
      </c>
      <c r="E76" s="32">
        <f>(1/2^'Ct table (1)'!E78)*10^10</f>
        <v>1.2917088718012013</v>
      </c>
      <c r="F76" s="32">
        <f>(1/2^'Ct table (1)'!F78)*10^10</f>
        <v>0.83467180841592659</v>
      </c>
      <c r="G76" s="32">
        <f>(1/2^'Ct table (1)'!G78)*10^10</f>
        <v>0.35831018273745247</v>
      </c>
      <c r="H76" s="32">
        <f>(1/2^'Ct table (1)'!H78)*10^10</f>
        <v>2.4271797408375932</v>
      </c>
      <c r="I76" s="32">
        <f>(1/2^'Ct table (1)'!I78)*10^10</f>
        <v>1.1886145520340601</v>
      </c>
      <c r="J76" s="32">
        <f>(1/2^'Ct table (1)'!J78)*10^10</f>
        <v>1.4037450632205728</v>
      </c>
      <c r="K76" s="32">
        <f>(1/2^'Ct table (1)'!K78)*10^10</f>
        <v>0.71662036547490615</v>
      </c>
      <c r="L76" s="32">
        <f>(1/2^'Ct table (1)'!L78)*10^10</f>
        <v>1.7402335636258779</v>
      </c>
      <c r="M76" s="32">
        <f>(1/2^'Ct table (1)'!M78)*10^10</f>
        <v>1.2477085256673124</v>
      </c>
      <c r="N76" s="32">
        <f>(1/2^'Ct table (1)'!N78)*10^10</f>
        <v>0.82318063497840033</v>
      </c>
      <c r="O76" s="32">
        <f>(1/2^'Ct table (1)'!O78)*10^10</f>
        <v>0.31848138351364264</v>
      </c>
      <c r="P76" s="32">
        <f>(1/2^'Ct table (1)'!P78)*10^10</f>
        <v>2.2027121082078618</v>
      </c>
      <c r="Q76" s="32">
        <f>(1/2^'Ct table (1)'!Q78)*10^10</f>
        <v>0.82890630909071217</v>
      </c>
      <c r="R76" s="32">
        <f>(1/2^'Ct table (1)'!R78)*10^10</f>
        <v>0.34133989516176494</v>
      </c>
      <c r="S76" s="32">
        <f>(1/2^'Ct table (1)'!S78)*10^10</f>
        <v>2.7497128151113412</v>
      </c>
      <c r="T76" s="32">
        <f>(1/2^'Ct table (1)'!T78)*10^10</f>
        <v>1.9175722665795436</v>
      </c>
      <c r="U76" s="32">
        <f>(1/2^'Ct table (1)'!U78)*10^10</f>
        <v>1.6236953278426103</v>
      </c>
      <c r="V76" s="32">
        <f>(1/2^'Ct table (1)'!V78)*10^10</f>
        <v>1.8522527156279422</v>
      </c>
      <c r="W76" s="32">
        <f>(1/2^'Ct table (1)'!W78)*10^10</f>
        <v>1.239089973333015</v>
      </c>
      <c r="X76" s="32">
        <f>(1/2^'Ct table (1)'!X78)*10^10</f>
        <v>0.61526547684414523</v>
      </c>
      <c r="Y76" s="32">
        <f>(1/2^'Ct table (1)'!Y78)*10^10</f>
        <v>2.3283064365386963</v>
      </c>
      <c r="Z76" s="32">
        <f>(1/2^'Ct table (1)'!Z78)*10^10</f>
        <v>3.4564257846890323</v>
      </c>
      <c r="AA76" s="32">
        <f>(1/2^'Ct table (1)'!AA78)*10^10</f>
        <v>2.3772291040681157</v>
      </c>
      <c r="AB76" s="32">
        <f>(1/2^'Ct table (1)'!AB78)*10^10</f>
        <v>0.38938816717887337</v>
      </c>
      <c r="AC76" s="32">
        <f>(1/2^'Ct table (1)'!AC78)*10^10</f>
        <v>0.92612635781397268</v>
      </c>
      <c r="AD76" s="32">
        <f>(1/2^'Ct table (1)'!AD78)*10^10</f>
        <v>1.300693417517724</v>
      </c>
      <c r="AE76" s="32">
        <f>(1/2^'Ct table (1)'!AE78)*10^10</f>
        <v>0.80623982247834036</v>
      </c>
      <c r="AF76" s="32">
        <f>(1/2^'Ct table (1)'!AF78)*10^10</f>
        <v>2.8074901264411407</v>
      </c>
      <c r="AG76" s="32">
        <f>(1/2^'Ct table (1)'!AG78)*10^10</f>
        <v>1.1167304116828176</v>
      </c>
      <c r="AH76" s="32">
        <f>(1/2^'Ct table (1)'!AH78)*10^10</f>
        <v>2.8270177645493493</v>
      </c>
      <c r="AI76" s="32">
        <f>(1/2^'Ct table (1)'!AI78)*10^10</f>
        <v>1.5149613090813374</v>
      </c>
      <c r="AJ76" s="32">
        <f>(1/2^'Ct table (1)'!AJ78)*10^10</f>
        <v>1.0419463167525524</v>
      </c>
      <c r="AK76" s="32">
        <f>(1/2^'Ct table (1)'!AK78)*10^10</f>
        <v>1.2739255340545705</v>
      </c>
      <c r="AL76" s="32">
        <f>(1/2^'Ct table (1)'!AL78)*10^10</f>
        <v>2.2962519537968511</v>
      </c>
      <c r="AM76" s="32">
        <f>(1/2^'Ct table (1)'!AM78)*10^10</f>
        <v>2.9882087781161624</v>
      </c>
      <c r="AN76" s="32">
        <f>(1/2^'Ct table (1)'!AN78)*10^10</f>
        <v>3.9980068636953625</v>
      </c>
      <c r="AO76" s="32">
        <f>(1/2^'Ct table (1)'!AO78)*10^10</f>
        <v>3.0722187617162597</v>
      </c>
      <c r="AP76" s="32">
        <f>(1/2^'Ct table (1)'!AP78)*10^10</f>
        <v>2.5655727737504375</v>
      </c>
      <c r="AQ76" s="32">
        <f>(1/2^'Ct table (1)'!AQ78)*10^10</f>
        <v>1.752337845288068</v>
      </c>
      <c r="AR76" s="32">
        <f>(1/2^'Ct table (1)'!AR78)*10^10</f>
        <v>0.5430966799245257</v>
      </c>
      <c r="AS76" s="32">
        <f>(1/2^'Ct table (1)'!AS78)*10^10</f>
        <v>2.157380948519271</v>
      </c>
      <c r="AT76" s="32">
        <f>(1/2^'Ct table (1)'!AT78)*10^10</f>
        <v>3.2699780439445703</v>
      </c>
      <c r="AU76" s="32">
        <f>(1/2^'Ct table (1)'!AU78)*10^10</f>
        <v>2.7688385802384525</v>
      </c>
      <c r="AV76" s="32">
        <f>(1/2^'Ct table (1)'!AV78)*10^10</f>
        <v>0.97217028894039104</v>
      </c>
      <c r="AW76" s="32">
        <f>(1/2^'Ct table (1)'!AW78)*10^10</f>
        <v>2.5834177436024075</v>
      </c>
    </row>
    <row r="77" spans="1:49" x14ac:dyDescent="0.25">
      <c r="A77" t="s">
        <v>90</v>
      </c>
      <c r="B77" s="32">
        <f>(1/2^'Ct table (1)'!B79)*10^10</f>
        <v>17.02143717984487</v>
      </c>
      <c r="C77" s="32">
        <f>(1/2^'Ct table (1)'!C79)*10^10</f>
        <v>8.5107185899224191</v>
      </c>
      <c r="D77" s="32">
        <f>(1/2^'Ct table (1)'!D79)*10^10</f>
        <v>14.818021725023515</v>
      </c>
      <c r="E77" s="32">
        <f>(1/2^'Ct table (1)'!E79)*10^10</f>
        <v>10.84742682490924</v>
      </c>
      <c r="F77" s="32">
        <f>(1/2^'Ct table (1)'!F79)*10^10</f>
        <v>8.1640269729870862</v>
      </c>
      <c r="G77" s="32">
        <f>(1/2^'Ct table (1)'!G79)*10^10</f>
        <v>4.1104061356310471</v>
      </c>
      <c r="H77" s="32">
        <f>(1/2^'Ct table (1)'!H79)*10^10</f>
        <v>20.382808544873068</v>
      </c>
      <c r="I77" s="32">
        <f>(1/2^'Ct table (1)'!I79)*10^10</f>
        <v>7.9407812260832271</v>
      </c>
      <c r="J77" s="32">
        <f>(1/2^'Ct table (1)'!J79)*10^10</f>
        <v>11.625984207742054</v>
      </c>
      <c r="K77" s="32">
        <f>(1/2^'Ct table (1)'!K79)*10^10</f>
        <v>4.2553592949612167</v>
      </c>
      <c r="L77" s="32">
        <f>(1/2^'Ct table (1)'!L79)*10^10</f>
        <v>18.243124663586283</v>
      </c>
      <c r="M77" s="32">
        <f>(1/2^'Ct table (1)'!M79)*10^10</f>
        <v>17.867686586925149</v>
      </c>
      <c r="N77" s="32">
        <f>(1/2^'Ct table (1)'!N79)*10^10</f>
        <v>7.9960137273907108</v>
      </c>
      <c r="O77" s="32">
        <f>(1/2^'Ct table (1)'!O79)*10^10</f>
        <v>2.3772291040681157</v>
      </c>
      <c r="P77" s="32">
        <f>(1/2^'Ct table (1)'!P79)*10^10</f>
        <v>13.921868509007052</v>
      </c>
      <c r="Q77" s="32">
        <f>(1/2^'Ct table (1)'!Q79)*10^10</f>
        <v>7.4605446084367264</v>
      </c>
      <c r="R77" s="32">
        <f>(1/2^'Ct table (1)'!R79)*10^10</f>
        <v>3.2249592899133503</v>
      </c>
      <c r="S77" s="32">
        <f>(1/2^'Ct table (1)'!S79)*10^10</f>
        <v>26.159824351556519</v>
      </c>
      <c r="T77" s="32">
        <f>(1/2^'Ct table (1)'!T79)*10^10</f>
        <v>13.541174282508994</v>
      </c>
      <c r="U77" s="32">
        <f>(1/2^'Ct table (1)'!U79)*10^10</f>
        <v>9.6416559428104858</v>
      </c>
      <c r="V77" s="32">
        <f>(1/2^'Ct table (1)'!V79)*10^10</f>
        <v>10.477923645533737</v>
      </c>
      <c r="W77" s="32">
        <f>(1/2^'Ct table (1)'!W79)*10^10</f>
        <v>13.541174282508994</v>
      </c>
      <c r="X77" s="32">
        <f>(1/2^'Ct table (1)'!X79)*10^10</f>
        <v>4.7216167663691122</v>
      </c>
      <c r="Y77" s="32">
        <f>(1/2^'Ct table (1)'!Y79)*10^10</f>
        <v>19.825439573328172</v>
      </c>
      <c r="Z77" s="32">
        <f>(1/2^'Ct table (1)'!Z79)*10^10</f>
        <v>26.709497869309516</v>
      </c>
      <c r="AA77" s="32">
        <f>(1/2^'Ct table (1)'!AA79)*10^10</f>
        <v>17.139830638186535</v>
      </c>
      <c r="AB77" s="32">
        <f>(1/2^'Ct table (1)'!AB79)*10^10</f>
        <v>3.2026828689029081</v>
      </c>
      <c r="AC77" s="32">
        <f>(1/2^'Ct table (1)'!AC79)*10^10</f>
        <v>7.7236401458684636</v>
      </c>
      <c r="AD77" s="32">
        <f>(1/2^'Ct table (1)'!AD79)*10^10</f>
        <v>13.541174282508994</v>
      </c>
      <c r="AE77" s="32">
        <f>(1/2^'Ct table (1)'!AE79)*10^10</f>
        <v>10.333670974409632</v>
      </c>
      <c r="AF77" s="32">
        <f>(1/2^'Ct table (1)'!AF79)*10^10</f>
        <v>17.379093757584801</v>
      </c>
      <c r="AG77" s="32">
        <f>(1/2^'Ct table (1)'!AG79)*10^10</f>
        <v>4.4669216467312864</v>
      </c>
      <c r="AH77" s="32">
        <f>(1/2^'Ct table (1)'!AH79)*10^10</f>
        <v>19.417437926700718</v>
      </c>
      <c r="AI77" s="32">
        <f>(1/2^'Ct table (1)'!AI79)*10^10</f>
        <v>19.017832832544968</v>
      </c>
      <c r="AJ77" s="32">
        <f>(1/2^'Ct table (1)'!AJ79)*10^10</f>
        <v>21.396174188648093</v>
      </c>
      <c r="AK77" s="32">
        <f>(1/2^'Ct table (1)'!AK79)*10^10</f>
        <v>13.354748934654783</v>
      </c>
      <c r="AL77" s="32">
        <f>(1/2^'Ct table (1)'!AL79)*10^10</f>
        <v>16.328053945974148</v>
      </c>
      <c r="AM77" s="32">
        <f>(1/2^'Ct table (1)'!AM79)*10^10</f>
        <v>16.103260802251569</v>
      </c>
      <c r="AN77" s="32">
        <f>(1/2^'Ct table (1)'!AN79)*10^10</f>
        <v>26.159824351556519</v>
      </c>
      <c r="AO77" s="32">
        <f>(1/2^'Ct table (1)'!AO79)*10^10</f>
        <v>23.905670224929349</v>
      </c>
      <c r="AP77" s="32">
        <f>(1/2^'Ct table (1)'!AP79)*10^10</f>
        <v>17.744265460296333</v>
      </c>
      <c r="AQ77" s="32">
        <f>(1/2^'Ct table (1)'!AQ79)*10^10</f>
        <v>14.818021725023515</v>
      </c>
      <c r="AR77" s="32">
        <f>(1/2^'Ct table (1)'!AR79)*10^10</f>
        <v>5.2027736700708962</v>
      </c>
      <c r="AS77" s="32">
        <f>(1/2^'Ct table (1)'!AS79)*10^10</f>
        <v>16.555985085043517</v>
      </c>
      <c r="AT77" s="32">
        <f>(1/2^'Ct table (1)'!AT79)*10^10</f>
        <v>27.843737018014053</v>
      </c>
      <c r="AU77" s="32">
        <f>(1/2^'Ct table (1)'!AU79)*10^10</f>
        <v>25.444482578977897</v>
      </c>
      <c r="AV77" s="32">
        <f>(1/2^'Ct table (1)'!AV79)*10^10</f>
        <v>10.12100710092167</v>
      </c>
      <c r="AW77" s="32">
        <f>(1/2^'Ct table (1)'!AW79)*10^10</f>
        <v>23.413698645715158</v>
      </c>
    </row>
    <row r="78" spans="1:49" x14ac:dyDescent="0.25">
      <c r="A78" t="s">
        <v>91</v>
      </c>
      <c r="B78" s="32">
        <f>(1/2^'Ct table (1)'!B80)*10^10</f>
        <v>1.4037450632205728</v>
      </c>
      <c r="C78" s="32">
        <f>(1/2^'Ct table (1)'!C80)*10^10</f>
        <v>0.42316169632840656</v>
      </c>
      <c r="D78" s="32">
        <f>(1/2^'Ct table (1)'!D80)*10^10</f>
        <v>1.0276015339077618</v>
      </c>
      <c r="E78" s="86"/>
      <c r="F78" s="32">
        <f>(1/2^'Ct table (1)'!F80)*10^10</f>
        <v>0.40592383196065246</v>
      </c>
      <c r="G78" s="86"/>
      <c r="H78" s="32">
        <f>(1/2^'Ct table (1)'!H80)*10^10</f>
        <v>1.0712394148866617</v>
      </c>
      <c r="I78" s="32">
        <f>(1/2^'Ct table (1)'!I80)*10^10</f>
        <v>0.5661596936478096</v>
      </c>
      <c r="J78" s="32">
        <f>(1/2^'Ct table (1)'!J80)*10^10</f>
        <v>0.59844101002443817</v>
      </c>
      <c r="K78" s="86"/>
      <c r="L78" s="32">
        <f>(1/2^'Ct table (1)'!L80)*10^10</f>
        <v>1.2917088718012013</v>
      </c>
      <c r="M78" s="32">
        <f>(1/2^'Ct table (1)'!M80)*10^10</f>
        <v>0.82318063497840033</v>
      </c>
      <c r="N78" s="32">
        <f>(1/2^'Ct table (1)'!N80)*10^10</f>
        <v>0.85221003737860923</v>
      </c>
      <c r="O78" s="86"/>
      <c r="P78" s="32">
        <f>(1/2^'Ct table (1)'!P80)*10^10</f>
        <v>1.1641532182693481</v>
      </c>
      <c r="Q78" s="32">
        <f>(1/2^'Ct table (1)'!Q80)*10^10</f>
        <v>0.29715363800851502</v>
      </c>
      <c r="R78" s="32">
        <f>(1/2^'Ct table (1)'!R80)*10^10</f>
        <v>0.30763273842207306</v>
      </c>
      <c r="S78" s="86"/>
      <c r="T78" s="32">
        <f>(1/2^'Ct table (1)'!T80)*10^10</f>
        <v>0.81184766392130647</v>
      </c>
      <c r="U78" s="32">
        <f>(1/2^'Ct table (1)'!U80)*10^10</f>
        <v>0.93905459998888574</v>
      </c>
      <c r="V78" s="32">
        <f>(1/2^'Ct table (1)'!V80)*10^10</f>
        <v>0.56224894298057038</v>
      </c>
      <c r="W78" s="32">
        <f>(1/2^'Ct table (1)'!W80)*10^10</f>
        <v>0.64585443590060188</v>
      </c>
      <c r="X78" s="86"/>
      <c r="Y78" s="32">
        <f>(1/2^'Ct table (1)'!Y80)*10^10</f>
        <v>0.93256807605459213</v>
      </c>
      <c r="Z78" s="86"/>
      <c r="AA78" s="32">
        <f>(1/2^'Ct table (1)'!AA80)*10^10</f>
        <v>0.93905459998888574</v>
      </c>
      <c r="AB78" s="32">
        <f>(1/2^'Ct table (1)'!AB80)*10^10</f>
        <v>0.40033535861286407</v>
      </c>
      <c r="AC78" s="32">
        <f>(1/2^'Ct table (1)'!AC80)*10^10</f>
        <v>0.34133989516176494</v>
      </c>
      <c r="AD78" s="32">
        <f>(1/2^'Ct table (1)'!AD80)*10^10</f>
        <v>0.33431522169762751</v>
      </c>
      <c r="AE78" s="32">
        <f>(1/2^'Ct table (1)'!AE80)*10^10</f>
        <v>0.59020209579613991</v>
      </c>
      <c r="AF78" s="32">
        <f>(1/2^'Ct table (1)'!AF80)*10^10</f>
        <v>0.68267979032352877</v>
      </c>
      <c r="AG78" s="86"/>
      <c r="AH78" s="32">
        <f>(1/2^'Ct table (1)'!AH80)*10^10</f>
        <v>1.0638398237403002</v>
      </c>
      <c r="AI78" s="32">
        <f>(1/2^'Ct table (1)'!AI80)*10^10</f>
        <v>0.82890630909071217</v>
      </c>
      <c r="AJ78" s="32">
        <f>(1/2^'Ct table (1)'!AJ80)*10^10</f>
        <v>1.0861933598490534</v>
      </c>
      <c r="AK78" s="32">
        <f>(1/2^'Ct table (1)'!AK80)*10^10</f>
        <v>0.4598645678857427</v>
      </c>
      <c r="AL78" s="32">
        <f>(1/2^'Ct table (1)'!AL80)*10^10</f>
        <v>0.91972913577148696</v>
      </c>
      <c r="AM78" s="32">
        <f>(1/2^'Ct table (1)'!AM80)*10^10</f>
        <v>0.68267979032352877</v>
      </c>
      <c r="AN78" s="32">
        <f>(1/2^'Ct table (1)'!AN80)*10^10</f>
        <v>0.86410644617225785</v>
      </c>
      <c r="AO78" s="32">
        <f>(1/2^'Ct table (1)'!AO80)*10^10</f>
        <v>0.85221003737860923</v>
      </c>
      <c r="AP78" s="32">
        <f>(1/2^'Ct table (1)'!AP80)*10^10</f>
        <v>0.58612527212635435</v>
      </c>
      <c r="AQ78" s="32">
        <f>(1/2^'Ct table (1)'!AQ80)*10^10</f>
        <v>0.72160485429863197</v>
      </c>
      <c r="AR78" s="32">
        <f>(1/2^'Ct table (1)'!AR80)*10^10</f>
        <v>0.5430966799245257</v>
      </c>
      <c r="AS78" s="32">
        <f>(1/2^'Ct table (1)'!AS80)*10^10</f>
        <v>1.3940486877911367</v>
      </c>
      <c r="AT78" s="32">
        <f>(1/2^'Ct table (1)'!AT80)*10^10</f>
        <v>1.6693436168318503</v>
      </c>
      <c r="AU78" s="32">
        <f>(1/2^'Ct table (1)'!AU80)*10^10</f>
        <v>1.7282128923445128</v>
      </c>
      <c r="AV78" s="86"/>
      <c r="AW78" s="32">
        <f>(1/2^'Ct table (1)'!AW80)*10^10</f>
        <v>0.4031199112391694</v>
      </c>
    </row>
    <row r="79" spans="1:49" x14ac:dyDescent="0.25">
      <c r="A79" t="s">
        <v>93</v>
      </c>
      <c r="B79" s="32">
        <f>(1/2^'Ct table (1)'!B81)*10^10</f>
        <v>10.5508033679407</v>
      </c>
      <c r="C79" s="32">
        <f>(1/2^'Ct table (1)'!C81)*10^10</f>
        <v>2.4104139857026294</v>
      </c>
      <c r="D79" s="32">
        <f>(1/2^'Ct table (1)'!D81)*10^10</f>
        <v>4.0538169597095104</v>
      </c>
      <c r="E79" s="32">
        <f>(1/2^'Ct table (1)'!E81)*10^10</f>
        <v>2.2027121082078618</v>
      </c>
      <c r="F79" s="32">
        <f>(1/2^'Ct table (1)'!F81)*10^10</f>
        <v>3.3386872336636948</v>
      </c>
      <c r="G79" s="32">
        <f>(1/2^'Ct table (1)'!G81)*10^10</f>
        <v>0.93905459998888574</v>
      </c>
      <c r="H79" s="32">
        <f>(1/2^'Ct table (1)'!H81)*10^10</f>
        <v>10.051096198190251</v>
      </c>
      <c r="I79" s="32">
        <f>(1/2^'Ct table (1)'!I81)*10^10</f>
        <v>3.9703906130416202</v>
      </c>
      <c r="J79" s="32">
        <f>(1/2^'Ct table (1)'!J81)*10^10</f>
        <v>4.4054242164157165</v>
      </c>
      <c r="K79" s="32">
        <f>(1/2^'Ct table (1)'!K81)*10^10</f>
        <v>1.5575526687154939</v>
      </c>
      <c r="L79" s="32">
        <f>(1/2^'Ct table (1)'!L81)*10^10</f>
        <v>4.9221238147531707</v>
      </c>
      <c r="M79" s="32">
        <f>(1/2^'Ct table (1)'!M81)*10^10</f>
        <v>4.6244472984086435</v>
      </c>
      <c r="N79" s="32">
        <f>(1/2^'Ct table (1)'!N81)*10^10</f>
        <v>3.9157290721950879</v>
      </c>
      <c r="O79" s="32">
        <f>(1/2^'Ct table (1)'!O81)*10^10</f>
        <v>1.2651258876152063</v>
      </c>
      <c r="P79" s="32">
        <f>(1/2^'Ct table (1)'!P81)*10^10</f>
        <v>7.7236401458684636</v>
      </c>
      <c r="Q79" s="32">
        <f>(1/2^'Ct table (1)'!Q81)*10^10</f>
        <v>1.5149613090813374</v>
      </c>
      <c r="R79" s="32">
        <f>(1/2^'Ct table (1)'!R81)*10^10</f>
        <v>1.300693417517724</v>
      </c>
      <c r="S79" s="32">
        <f>(1/2^'Ct table (1)'!S81)*10^10</f>
        <v>4.9908341026692336</v>
      </c>
      <c r="T79" s="32">
        <f>(1/2^'Ct table (1)'!T81)*10^10</f>
        <v>5.275401683970359</v>
      </c>
      <c r="U79" s="32">
        <f>(1/2^'Ct table (1)'!U81)*10^10</f>
        <v>4.4360663650740815</v>
      </c>
      <c r="V79" s="32">
        <f>(1/2^'Ct table (1)'!V81)*10^10</f>
        <v>5.7329629237992608</v>
      </c>
      <c r="W79" s="32">
        <f>(1/2^'Ct table (1)'!W81)*10^10</f>
        <v>4.082013486493536</v>
      </c>
      <c r="X79" s="32">
        <f>(1/2^'Ct table (1)'!X81)*10^10</f>
        <v>1.7402335636258779</v>
      </c>
      <c r="Y79" s="32">
        <f>(1/2^'Ct table (1)'!Y81)*10^10</f>
        <v>4.1104061356310471</v>
      </c>
      <c r="Z79" s="32">
        <f>(1/2^'Ct table (1)'!Z81)*10^10</f>
        <v>6.1871754661971323</v>
      </c>
      <c r="AA79" s="32">
        <f>(1/2^'Ct table (1)'!AA81)*10^10</f>
        <v>10.405547340141812</v>
      </c>
      <c r="AB79" s="32">
        <f>(1/2^'Ct table (1)'!AB81)*10^10</f>
        <v>1.5683863042687167</v>
      </c>
      <c r="AC79" s="32">
        <f>(1/2^'Ct table (1)'!AC81)*10^10</f>
        <v>2.8270177645493493</v>
      </c>
      <c r="AD79" s="32">
        <f>(1/2^'Ct table (1)'!AD81)*10^10</f>
        <v>3.1805603223722305</v>
      </c>
      <c r="AE79" s="32">
        <f>(1/2^'Ct table (1)'!AE81)*10^10</f>
        <v>3.3852935706272476</v>
      </c>
      <c r="AF79" s="32">
        <f>(1/2^'Ct table (1)'!AF81)*10^10</f>
        <v>9.0585550983649235</v>
      </c>
      <c r="AG79" s="32">
        <f>(1/2^'Ct table (1)'!AG81)*10^10</f>
        <v>2.8664814618996255</v>
      </c>
      <c r="AH79" s="32">
        <f>(1/2^'Ct table (1)'!AH81)*10^10</f>
        <v>5.3862490873098832</v>
      </c>
      <c r="AI79" s="32">
        <f>(1/2^'Ct table (1)'!AI81)*10^10</f>
        <v>6.539956087889129</v>
      </c>
      <c r="AJ79" s="32">
        <f>(1/2^'Ct table (1)'!AJ81)*10^10</f>
        <v>8.9338432934625569</v>
      </c>
      <c r="AK79" s="32">
        <f>(1/2^'Ct table (1)'!AK81)*10^10</f>
        <v>5.5761947511645475</v>
      </c>
      <c r="AL79" s="32">
        <f>(1/2^'Ct table (1)'!AL81)*10^10</f>
        <v>5.5761947511645475</v>
      </c>
      <c r="AM79" s="32">
        <f>(1/2^'Ct table (1)'!AM81)*10^10</f>
        <v>4.5925039075937093</v>
      </c>
      <c r="AN79" s="32">
        <f>(1/2^'Ct table (1)'!AN81)*10^10</f>
        <v>10.624190008905021</v>
      </c>
      <c r="AO79" s="32">
        <f>(1/2^'Ct table (1)'!AO81)*10^10</f>
        <v>4.1389962712608783</v>
      </c>
      <c r="AP79" s="32">
        <f>(1/2^'Ct table (1)'!AP81)*10^10</f>
        <v>3.9429651217652948</v>
      </c>
      <c r="AQ79" s="32">
        <f>(1/2^'Ct table (1)'!AQ81)*10^10</f>
        <v>4.7544582081362412</v>
      </c>
      <c r="AR79" s="32">
        <f>(1/2^'Ct table (1)'!AR81)*10^10</f>
        <v>3.1805603223722305</v>
      </c>
      <c r="AS79" s="32">
        <f>(1/2^'Ct table (1)'!AS81)*10^10</f>
        <v>9.0585550983649235</v>
      </c>
      <c r="AT79" s="32">
        <f>(1/2^'Ct table (1)'!AT81)*10^10</f>
        <v>7.5124367999111001</v>
      </c>
      <c r="AU79" s="32">
        <f>(1/2^'Ct table (1)'!AU81)*10^10</f>
        <v>4.4054242164157165</v>
      </c>
      <c r="AV79" s="32">
        <f>(1/2^'Ct table (1)'!AV81)*10^10</f>
        <v>2.5478510681091371</v>
      </c>
      <c r="AW79" s="32">
        <f>(1/2^'Ct table (1)'!AW81)*10^10</f>
        <v>8.6295237940770857</v>
      </c>
    </row>
    <row r="80" spans="1:49" x14ac:dyDescent="0.25">
      <c r="A80" t="s">
        <v>94</v>
      </c>
      <c r="B80" s="32">
        <f>(1/2^'Ct table (1)'!B82)*10^10</f>
        <v>180.92913693115841</v>
      </c>
      <c r="C80" s="32">
        <f>(1/2^'Ct table (1)'!C82)*10^10</f>
        <v>38.035665665089873</v>
      </c>
      <c r="D80" s="32">
        <f>(1/2^'Ct table (1)'!D82)*10^10</f>
        <v>65.312215783896605</v>
      </c>
      <c r="E80" s="32">
        <f>(1/2^'Ct table (1)'!E82)*10^10</f>
        <v>30.681156265272708</v>
      </c>
      <c r="F80" s="32">
        <f>(1/2^'Ct table (1)'!F82)*10^10</f>
        <v>46.182710675112467</v>
      </c>
      <c r="G80" s="32">
        <f>(1/2^'Ct table (1)'!G82)*10^10</f>
        <v>16.903861524856865</v>
      </c>
      <c r="H80" s="32">
        <f>(1/2^'Ct table (1)'!H82)*10^10</f>
        <v>145.9449973086906</v>
      </c>
      <c r="I80" s="32">
        <f>(1/2^'Ct table (1)'!I82)*10^10</f>
        <v>39.926672821353947</v>
      </c>
      <c r="J80" s="32">
        <f>(1/2^'Ct table (1)'!J82)*10^10</f>
        <v>29.43133234468765</v>
      </c>
      <c r="K80" s="32">
        <f>(1/2^'Ct table (1)'!K82)*10^10</f>
        <v>17.139830638186535</v>
      </c>
      <c r="L80" s="32">
        <f>(1/2^'Ct table (1)'!L82)*10^10</f>
        <v>76.600449283128</v>
      </c>
      <c r="M80" s="32">
        <f>(1/2^'Ct table (1)'!M82)*10^10</f>
        <v>68.085748719379495</v>
      </c>
      <c r="N80" s="32">
        <f>(1/2^'Ct table (1)'!N82)*10^10</f>
        <v>85.584696754592386</v>
      </c>
      <c r="O80" s="32">
        <f>(1/2^'Ct table (1)'!O82)*10^10</f>
        <v>18.756008708043385</v>
      </c>
      <c r="P80" s="32">
        <f>(1/2^'Ct table (1)'!P82)*10^10</f>
        <v>78.75398103605049</v>
      </c>
      <c r="Q80" s="32">
        <f>(1/2^'Ct table (1)'!Q82)*10^10</f>
        <v>18.117110196729882</v>
      </c>
      <c r="R80" s="32">
        <f>(1/2^'Ct table (1)'!R82)*10^10</f>
        <v>10.5508033679407</v>
      </c>
      <c r="S80" s="32">
        <f>(1/2^'Ct table (1)'!S82)*10^10</f>
        <v>85.584696754592386</v>
      </c>
      <c r="T80" s="32">
        <f>(1/2^'Ct table (1)'!T82)*10^10</f>
        <v>87.990810083562806</v>
      </c>
      <c r="U80" s="32">
        <f>(1/2^'Ct table (1)'!U82)*10^10</f>
        <v>89.219116018632789</v>
      </c>
      <c r="V80" s="32">
        <f>(1/2^'Ct table (1)'!V82)*10^10</f>
        <v>81.531234179492273</v>
      </c>
      <c r="W80" s="32">
        <f>(1/2^'Ct table (1)'!W82)*10^10</f>
        <v>65.766498170096781</v>
      </c>
      <c r="X80" s="32">
        <f>(1/2^'Ct table (1)'!X82)*10^10</f>
        <v>24.920842699447913</v>
      </c>
      <c r="Y80" s="32">
        <f>(1/2^'Ct table (1)'!Y82)*10^10</f>
        <v>65.312215783896605</v>
      </c>
      <c r="Z80" s="32">
        <f>(1/2^'Ct table (1)'!Z82)*10^10</f>
        <v>127.05249961733168</v>
      </c>
      <c r="AA80" s="32">
        <f>(1/2^'Ct table (1)'!AA82)*10^10</f>
        <v>109.08288478446222</v>
      </c>
      <c r="AB80" s="32">
        <f>(1/2^'Ct table (1)'!AB82)*10^10</f>
        <v>20.955847291067442</v>
      </c>
      <c r="AC80" s="32">
        <f>(1/2^'Ct table (1)'!AC82)*10^10</f>
        <v>32.883249085048448</v>
      </c>
      <c r="AD80" s="32">
        <f>(1/2^'Ct table (1)'!AD82)*10^10</f>
        <v>43.089992698479001</v>
      </c>
      <c r="AE80" s="32">
        <f>(1/2^'Ct table (1)'!AE82)*10^10</f>
        <v>39.376990518025309</v>
      </c>
      <c r="AF80" s="32">
        <f>(1/2^'Ct table (1)'!AF82)*10^10</f>
        <v>90.464568465579049</v>
      </c>
      <c r="AG80" s="32">
        <f>(1/2^'Ct table (1)'!AG82)*10^10</f>
        <v>37.512017416086834</v>
      </c>
      <c r="AH80" s="32">
        <f>(1/2^'Ct table (1)'!AH82)*10^10</f>
        <v>66.223940340174082</v>
      </c>
      <c r="AI80" s="32">
        <f>(1/2^'Ct table (1)'!AI82)*10^10</f>
        <v>130.62443156779344</v>
      </c>
      <c r="AJ80" s="32">
        <f>(1/2^'Ct table (1)'!AJ82)*10^10</f>
        <v>99.683370797791653</v>
      </c>
      <c r="AK80" s="32">
        <f>(1/2^'Ct table (1)'!AK82)*10^10</f>
        <v>78.75398103605049</v>
      </c>
      <c r="AL80" s="32">
        <f>(1/2^'Ct table (1)'!AL82)*10^10</f>
        <v>60.517519440966531</v>
      </c>
      <c r="AM80" s="32">
        <f>(1/2^'Ct table (1)'!AM82)*10^10</f>
        <v>77.669751706802884</v>
      </c>
      <c r="AN80" s="32">
        <f>(1/2^'Ct table (1)'!AN82)*10^10</f>
        <v>150.04806966434737</v>
      </c>
      <c r="AO80" s="32">
        <f>(1/2^'Ct table (1)'!AO82)*10^10</f>
        <v>87.990810083562806</v>
      </c>
      <c r="AP80" s="32">
        <f>(1/2^'Ct table (1)'!AP82)*10^10</f>
        <v>58.456070564445049</v>
      </c>
      <c r="AQ80" s="32">
        <f>(1/2^'Ct table (1)'!AQ82)*10^10</f>
        <v>71.967864701512923</v>
      </c>
      <c r="AR80" s="32">
        <f>(1/2^'Ct table (1)'!AR82)*10^10</f>
        <v>59.272086900094074</v>
      </c>
      <c r="AS80" s="32">
        <f>(1/2^'Ct table (1)'!AS82)*10^10</f>
        <v>159.70669128541581</v>
      </c>
      <c r="AT80" s="32">
        <f>(1/2^'Ct table (1)'!AT82)*10^10</f>
        <v>152.14266266035952</v>
      </c>
      <c r="AU80" s="32">
        <f>(1/2^'Ct table (1)'!AU82)*10^10</f>
        <v>82.669367795276926</v>
      </c>
      <c r="AV80" s="32">
        <f>(1/2^'Ct table (1)'!AV82)*10^10</f>
        <v>62.218898492184849</v>
      </c>
      <c r="AW80" s="32">
        <f>(1/2^'Ct table (1)'!AW82)*10^10</f>
        <v>73.991156774538311</v>
      </c>
    </row>
    <row r="81" spans="1:49" x14ac:dyDescent="0.25">
      <c r="A81" t="s">
        <v>95</v>
      </c>
      <c r="B81" s="32">
        <f>(1/2^'Ct table (1)'!B83)*10^10</f>
        <v>2.2962519537968511</v>
      </c>
      <c r="C81" s="32">
        <f>(1/2^'Ct table (1)'!C83)*10^10</f>
        <v>1.6578126181814272</v>
      </c>
      <c r="D81" s="32">
        <f>(1/2^'Ct table (1)'!D83)*10^10</f>
        <v>3.1585905874326694</v>
      </c>
      <c r="E81" s="32">
        <f>(1/2^'Ct table (1)'!E83)*10^10</f>
        <v>1.6236953278426103</v>
      </c>
      <c r="F81" s="32">
        <f>(1/2^'Ct table (1)'!F83)*10^10</f>
        <v>3.3156252363628607</v>
      </c>
      <c r="G81" s="32">
        <f>(1/2^'Ct table (1)'!G83)*10^10</f>
        <v>2.6377008419851751</v>
      </c>
      <c r="H81" s="32">
        <f>(1/2^'Ct table (1)'!H83)*10^10</f>
        <v>3.0722187617162597</v>
      </c>
      <c r="I81" s="32">
        <f>(1/2^'Ct table (1)'!I83)*10^10</f>
        <v>5.1668354872048061</v>
      </c>
      <c r="J81" s="32">
        <f>(1/2^'Ct table (1)'!J83)*10^10</f>
        <v>2.7497128151113412</v>
      </c>
      <c r="K81" s="32">
        <f>(1/2^'Ct table (1)'!K83)*10^10</f>
        <v>0.84632339265681167</v>
      </c>
      <c r="L81" s="32">
        <f>(1/2^'Ct table (1)'!L83)*10^10</f>
        <v>2.9267123307143992</v>
      </c>
      <c r="M81" s="32">
        <f>(1/2^'Ct table (1)'!M83)*10^10</f>
        <v>2.7118567062273096</v>
      </c>
      <c r="N81" s="32">
        <f>(1/2^'Ct table (1)'!N83)*10^10</f>
        <v>2.6377008419851751</v>
      </c>
      <c r="O81" s="32">
        <f>(1/2^'Ct table (1)'!O83)*10^10</f>
        <v>0.84047740996029341</v>
      </c>
      <c r="P81" s="32">
        <f>(1/2^'Ct table (1)'!P83)*10^10</f>
        <v>3.835144533159081</v>
      </c>
      <c r="Q81" s="32">
        <f>(1/2^'Ct table (1)'!Q83)*10^10</f>
        <v>1.1722505442527109</v>
      </c>
      <c r="R81" s="32">
        <f>(1/2^'Ct table (1)'!R83)*10^10</f>
        <v>0.76805469042906482</v>
      </c>
      <c r="S81" s="32">
        <f>(1/2^'Ct table (1)'!S83)*10^10</f>
        <v>1.4332407309498101</v>
      </c>
      <c r="T81" s="32">
        <f>(1/2^'Ct table (1)'!T83)*10^10</f>
        <v>55.687474036028213</v>
      </c>
      <c r="U81" s="32">
        <f>(1/2^'Ct table (1)'!U83)*10^10</f>
        <v>2.0694981356304352</v>
      </c>
      <c r="V81" s="32">
        <f>(1/2^'Ct table (1)'!V83)*10^10</f>
        <v>3.1585905874326694</v>
      </c>
      <c r="W81" s="32">
        <f>(1/2^'Ct table (1)'!W83)*10^10</f>
        <v>2.8864194171945279</v>
      </c>
      <c r="X81" s="32">
        <f>(1/2^'Ct table (1)'!X83)*10^10</f>
        <v>1.579295293716332</v>
      </c>
      <c r="Y81" s="32">
        <f>(1/2^'Ct table (1)'!Y83)*10^10</f>
        <v>2.7688385802384525</v>
      </c>
      <c r="Z81" s="32">
        <f>(1/2^'Ct table (1)'!Z83)*10^10</f>
        <v>3.4325505078097418</v>
      </c>
      <c r="AA81" s="32">
        <f>(1/2^'Ct table (1)'!AA83)*10^10</f>
        <v>6.4499185798267131</v>
      </c>
      <c r="AB81" s="32">
        <f>(1/2^'Ct table (1)'!AB83)*10^10</f>
        <v>1.2739255340545705</v>
      </c>
      <c r="AC81" s="32">
        <f>(1/2^'Ct table (1)'!AC83)*10^10</f>
        <v>1.9443405778807856</v>
      </c>
      <c r="AD81" s="32">
        <f>(1/2^'Ct table (1)'!AD83)*10^10</f>
        <v>1.9175722665795436</v>
      </c>
      <c r="AE81" s="32">
        <f>(1/2^'Ct table (1)'!AE83)*10^10</f>
        <v>1.2651258876152063</v>
      </c>
      <c r="AF81" s="32">
        <f>(1/2^'Ct table (1)'!AF83)*10^10</f>
        <v>2.906496051935513</v>
      </c>
      <c r="AG81" s="32">
        <f>(1/2^'Ct table (1)'!AG83)*10^10</f>
        <v>1.3280237511131248</v>
      </c>
      <c r="AH81" s="32">
        <f>(1/2^'Ct table (1)'!AH83)*10^10</f>
        <v>5.3490435471620223</v>
      </c>
      <c r="AI81" s="32">
        <f>(1/2^'Ct table (1)'!AI83)*10^10</f>
        <v>3.3386872336636948</v>
      </c>
      <c r="AJ81" s="32">
        <f>(1/2^'Ct table (1)'!AJ83)*10^10</f>
        <v>4.3147618970385357</v>
      </c>
      <c r="AK81" s="32">
        <f>(1/2^'Ct table (1)'!AK83)*10^10</f>
        <v>3.3619096398411741</v>
      </c>
      <c r="AL81" s="32">
        <f>(1/2^'Ct table (1)'!AL83)*10^10</f>
        <v>5.4994256302226718</v>
      </c>
      <c r="AM81" s="32">
        <f>(1/2^'Ct table (1)'!AM83)*10^10</f>
        <v>5.8534246614287886</v>
      </c>
      <c r="AN81" s="32">
        <f>(1/2^'Ct table (1)'!AN83)*10^10</f>
        <v>8.8721327301481487</v>
      </c>
      <c r="AO81" s="32">
        <f>(1/2^'Ct table (1)'!AO83)*10^10</f>
        <v>3.4564257846890323</v>
      </c>
      <c r="AP81" s="32">
        <f>(1/2^'Ct table (1)'!AP83)*10^10</f>
        <v>2.4104139857026294</v>
      </c>
      <c r="AQ81" s="32">
        <f>(1/2^'Ct table (1)'!AQ83)*10^10</f>
        <v>3.3619096398411741</v>
      </c>
      <c r="AR81" s="32">
        <f>(1/2^'Ct table (1)'!AR83)*10^10</f>
        <v>2.3772291040681157</v>
      </c>
      <c r="AS81" s="32">
        <f>(1/2^'Ct table (1)'!AS83)*10^10</f>
        <v>3.1367726085374392</v>
      </c>
      <c r="AT81" s="32">
        <f>(1/2^'Ct table (1)'!AT83)*10^10</f>
        <v>6.677374467327378</v>
      </c>
      <c r="AU81" s="32">
        <f>(1/2^'Ct table (1)'!AU83)*10^10</f>
        <v>5.3862490873098832</v>
      </c>
      <c r="AV81" s="32">
        <f>(1/2^'Ct table (1)'!AV83)*10^10</f>
        <v>2.0552030678155271</v>
      </c>
      <c r="AW81" s="32">
        <f>(1/2^'Ct table (1)'!AW83)*10^10</f>
        <v>9.3132257461547852</v>
      </c>
    </row>
    <row r="82" spans="1:49" x14ac:dyDescent="0.25">
      <c r="A82" t="s">
        <v>96</v>
      </c>
      <c r="B82" s="32">
        <f>(1/2^'Ct table (1)'!B84)*10^10</f>
        <v>34.042874359689684</v>
      </c>
      <c r="C82" s="32">
        <f>(1/2^'Ct table (1)'!C84)*10^10</f>
        <v>5.8534246614287886</v>
      </c>
      <c r="D82" s="32">
        <f>(1/2^'Ct table (1)'!D84)*10^10</f>
        <v>18.756008708043385</v>
      </c>
      <c r="E82" s="32">
        <f>(1/2^'Ct table (1)'!E84)*10^10</f>
        <v>9.3780043540217068</v>
      </c>
      <c r="F82" s="32">
        <f>(1/2^'Ct table (1)'!F84)*10^10</f>
        <v>12.460421349723974</v>
      </c>
      <c r="G82" s="32">
        <f>(1/2^'Ct table (1)'!G84)*10^10</f>
        <v>3.6535044102778276</v>
      </c>
      <c r="H82" s="32">
        <f>(1/2^'Ct table (1)'!H84)*10^10</f>
        <v>31.325832577560657</v>
      </c>
      <c r="I82" s="32">
        <f>(1/2^'Ct table (1)'!I84)*10^10</f>
        <v>10.998851260445367</v>
      </c>
      <c r="J82" s="32">
        <f>(1/2^'Ct table (1)'!J84)*10^10</f>
        <v>9.0585550983649235</v>
      </c>
      <c r="K82" s="32">
        <f>(1/2^'Ct table (1)'!K84)*10^10</f>
        <v>3.6535044102778276</v>
      </c>
      <c r="L82" s="32">
        <f>(1/2^'Ct table (1)'!L84)*10^10</f>
        <v>20.811094680283592</v>
      </c>
      <c r="M82" s="32">
        <f>(1/2^'Ct table (1)'!M84)*10^10</f>
        <v>16.328053945974148</v>
      </c>
      <c r="N82" s="32">
        <f>(1/2^'Ct table (1)'!N84)*10^10</f>
        <v>15.23461301918667</v>
      </c>
      <c r="O82" s="32">
        <f>(1/2^'Ct table (1)'!O84)*10^10</f>
        <v>5.4994256302226718</v>
      </c>
      <c r="P82" s="32">
        <f>(1/2^'Ct table (1)'!P84)*10^10</f>
        <v>21.694853649818441</v>
      </c>
      <c r="Q82" s="32">
        <f>(1/2^'Ct table (1)'!Q84)*10^10</f>
        <v>3.8618200729342251</v>
      </c>
      <c r="R82" s="32">
        <f>(1/2^'Ct table (1)'!R84)*10^10</f>
        <v>2.3937640400977531</v>
      </c>
      <c r="S82" s="32">
        <f>(1/2^'Ct table (1)'!S84)*10^10</f>
        <v>19.283311885621007</v>
      </c>
      <c r="T82" s="32">
        <f>(1/2^'Ct table (1)'!T84)*10^10</f>
        <v>16.103260802251569</v>
      </c>
      <c r="U82" s="32">
        <f>(1/2^'Ct table (1)'!U84)*10^10</f>
        <v>17.867686586925149</v>
      </c>
      <c r="V82" s="32">
        <f>(1/2^'Ct table (1)'!V84)*10^10</f>
        <v>18.756008708043385</v>
      </c>
      <c r="W82" s="32">
        <f>(1/2^'Ct table (1)'!W84)*10^10</f>
        <v>17.621696865662869</v>
      </c>
      <c r="X82" s="32">
        <f>(1/2^'Ct table (1)'!X84)*10^10</f>
        <v>7.4090108625117717</v>
      </c>
      <c r="Y82" s="32">
        <f>(1/2^'Ct table (1)'!Y84)*10^10</f>
        <v>17.379093757584801</v>
      </c>
      <c r="Z82" s="32">
        <f>(1/2^'Ct table (1)'!Z84)*10^10</f>
        <v>26.159824351556519</v>
      </c>
      <c r="AA82" s="32">
        <f>(1/2^'Ct table (1)'!AA84)*10^10</f>
        <v>20.811094680283592</v>
      </c>
      <c r="AB82" s="32">
        <f>(1/2^'Ct table (1)'!AB84)*10^10</f>
        <v>4.7875280801954982</v>
      </c>
      <c r="AC82" s="32">
        <f>(1/2^'Ct table (1)'!AC84)*10^10</f>
        <v>8.1640269729870862</v>
      </c>
      <c r="AD82" s="32">
        <f>(1/2^'Ct table (1)'!AD84)*10^10</f>
        <v>10.84742682490924</v>
      </c>
      <c r="AE82" s="32">
        <f>(1/2^'Ct table (1)'!AE84)*10^10</f>
        <v>8.393549012121106</v>
      </c>
      <c r="AF82" s="32">
        <f>(1/2^'Ct table (1)'!AF84)*10^10</f>
        <v>22.150708641907585</v>
      </c>
      <c r="AG82" s="32">
        <f>(1/2^'Ct table (1)'!AG84)*10^10</f>
        <v>9.1215623317931573</v>
      </c>
      <c r="AH82" s="32">
        <f>(1/2^'Ct table (1)'!AH84)*10^10</f>
        <v>13.354748934654783</v>
      </c>
      <c r="AI82" s="32">
        <f>(1/2^'Ct table (1)'!AI84)*10^10</f>
        <v>25.979125245481868</v>
      </c>
      <c r="AJ82" s="32">
        <f>(1/2^'Ct table (1)'!AJ84)*10^10</f>
        <v>25.621462951223318</v>
      </c>
      <c r="AK82" s="32">
        <f>(1/2^'Ct table (1)'!AK84)*10^10</f>
        <v>19.017832832544968</v>
      </c>
      <c r="AL82" s="32">
        <f>(1/2^'Ct table (1)'!AL84)*10^10</f>
        <v>17.991966175378227</v>
      </c>
      <c r="AM82" s="32">
        <f>(1/2^'Ct table (1)'!AM84)*10^10</f>
        <v>22.773449824975234</v>
      </c>
      <c r="AN82" s="32">
        <f>(1/2^'Ct table (1)'!AN84)*10^10</f>
        <v>48.478761890602563</v>
      </c>
      <c r="AO82" s="32">
        <f>(1/2^'Ct table (1)'!AO84)*10^10</f>
        <v>17.379093757584801</v>
      </c>
      <c r="AP82" s="32">
        <f>(1/2^'Ct table (1)'!AP84)*10^10</f>
        <v>13.079912175778283</v>
      </c>
      <c r="AQ82" s="32">
        <f>(1/2^'Ct table (1)'!AQ84)*10^10</f>
        <v>12.203989586405113</v>
      </c>
      <c r="AR82" s="32">
        <f>(1/2^'Ct table (1)'!AR84)*10^10</f>
        <v>13.262500945451444</v>
      </c>
      <c r="AS82" s="32">
        <f>(1/2^'Ct table (1)'!AS84)*10^10</f>
        <v>37.772934130952848</v>
      </c>
      <c r="AT82" s="32">
        <f>(1/2^'Ct table (1)'!AT84)*10^10</f>
        <v>33.111970170086977</v>
      </c>
      <c r="AU82" s="32">
        <f>(1/2^'Ct table (1)'!AU84)*10^10</f>
        <v>27.08234856501803</v>
      </c>
      <c r="AV82" s="32">
        <f>(1/2^'Ct table (1)'!AV84)*10^10</f>
        <v>16.441624542524192</v>
      </c>
      <c r="AW82" s="32">
        <f>(1/2^'Ct table (1)'!AW84)*10^10</f>
        <v>32.883249085048448</v>
      </c>
    </row>
    <row r="83" spans="1:49" x14ac:dyDescent="0.25">
      <c r="A83" t="s">
        <v>97</v>
      </c>
      <c r="B83" s="32">
        <f>(1/2^'Ct table (1)'!B85)*10^10</f>
        <v>23.576553798658388</v>
      </c>
      <c r="C83" s="32">
        <f>(1/2^'Ct table (1)'!C85)*10^10</f>
        <v>2.3445010885054263</v>
      </c>
      <c r="D83" s="32">
        <f>(1/2^'Ct table (1)'!D85)*10^10</f>
        <v>6.8651010156194721</v>
      </c>
      <c r="E83" s="32">
        <f>(1/2^'Ct table (1)'!E85)*10^10</f>
        <v>3.7562183999555563</v>
      </c>
      <c r="F83" s="32">
        <f>(1/2^'Ct table (1)'!F85)*10^10</f>
        <v>5.7329629237992608</v>
      </c>
      <c r="G83" s="32">
        <f>(1/2^'Ct table (1)'!G85)*10^10</f>
        <v>1.7162752539048738</v>
      </c>
      <c r="H83" s="32">
        <f>(1/2^'Ct table (1)'!H85)*10^10</f>
        <v>17.02143717984487</v>
      </c>
      <c r="I83" s="32">
        <f>(1/2^'Ct table (1)'!I85)*10^10</f>
        <v>5.131145547500866</v>
      </c>
      <c r="J83" s="32">
        <f>(1/2^'Ct table (1)'!J85)*10^10</f>
        <v>4.5292775491824697</v>
      </c>
      <c r="K83" s="32">
        <f>(1/2^'Ct table (1)'!K85)*10^10</f>
        <v>3.1585905874326694</v>
      </c>
      <c r="L83" s="32">
        <f>(1/2^'Ct table (1)'!L85)*10^10</f>
        <v>9.2488945968173031</v>
      </c>
      <c r="M83" s="32">
        <f>(1/2^'Ct table (1)'!M85)*10^10</f>
        <v>8.8108484328314489</v>
      </c>
      <c r="N83" s="32">
        <f>(1/2^'Ct table (1)'!N85)*10^10</f>
        <v>9.9816682053384849</v>
      </c>
      <c r="O83" s="32">
        <f>(1/2^'Ct table (1)'!O85)*10^10</f>
        <v>2.4271797408375932</v>
      </c>
      <c r="P83" s="32">
        <f>(1/2^'Ct table (1)'!P85)*10^10</f>
        <v>10.19140427243655</v>
      </c>
      <c r="Q83" s="32">
        <f>(1/2^'Ct table (1)'!Q85)*10^10</f>
        <v>2.1129826906071041</v>
      </c>
      <c r="R83" s="32">
        <f>(1/2^'Ct table (1)'!R85)*10^10</f>
        <v>1.839458271542971</v>
      </c>
      <c r="S83" s="32">
        <f>(1/2^'Ct table (1)'!S85)*10^10</f>
        <v>4.8543594816751794</v>
      </c>
      <c r="T83" s="32">
        <f>(1/2^'Ct table (1)'!T85)*10^10</f>
        <v>9.8442476295063255</v>
      </c>
      <c r="U83" s="32">
        <f>(1/2^'Ct table (1)'!U85)*10^10</f>
        <v>11.625984207742054</v>
      </c>
      <c r="V83" s="32">
        <f>(1/2^'Ct table (1)'!V85)*10^10</f>
        <v>11.075354320953812</v>
      </c>
      <c r="W83" s="32">
        <f>(1/2^'Ct table (1)'!W85)*10^10</f>
        <v>5.9764175562323354</v>
      </c>
      <c r="X83" s="32">
        <f>(1/2^'Ct table (1)'!X85)*10^10</f>
        <v>2.7497128151113412</v>
      </c>
      <c r="Y83" s="32">
        <f>(1/2^'Ct table (1)'!Y85)*10^10</f>
        <v>5.0255480990951336</v>
      </c>
      <c r="Z83" s="32">
        <f>(1/2^'Ct table (1)'!Z85)*10^10</f>
        <v>6.8651010156194721</v>
      </c>
      <c r="AA83" s="32">
        <f>(1/2^'Ct table (1)'!AA85)*10^10</f>
        <v>15.771860487061183</v>
      </c>
      <c r="AB83" s="32">
        <f>(1/2^'Ct table (1)'!AB85)*10^10</f>
        <v>2.8466812281218981</v>
      </c>
      <c r="AC83" s="32">
        <f>(1/2^'Ct table (1)'!AC85)*10^10</f>
        <v>3.3386872336636948</v>
      </c>
      <c r="AD83" s="32">
        <f>(1/2^'Ct table (1)'!AD85)*10^10</f>
        <v>3.8086532547966669</v>
      </c>
      <c r="AE83" s="32">
        <f>(1/2^'Ct table (1)'!AE85)*10^10</f>
        <v>3.8086532547966669</v>
      </c>
      <c r="AF83" s="32">
        <f>(1/2^'Ct table (1)'!AF85)*10^10</f>
        <v>9.3780043540217068</v>
      </c>
      <c r="AG83" s="32">
        <f>(1/2^'Ct table (1)'!AG85)*10^10</f>
        <v>5.3862490873098832</v>
      </c>
      <c r="AH83" s="32">
        <f>(1/2^'Ct table (1)'!AH85)*10^10</f>
        <v>3.835144533159081</v>
      </c>
      <c r="AI83" s="32">
        <f>(1/2^'Ct table (1)'!AI85)*10^10</f>
        <v>11.952835112464651</v>
      </c>
      <c r="AJ83" s="32">
        <f>(1/2^'Ct table (1)'!AJ85)*10^10</f>
        <v>8.9959830876890976</v>
      </c>
      <c r="AK83" s="32">
        <f>(1/2^'Ct table (1)'!AK85)*10^10</f>
        <v>9.1215623317931573</v>
      </c>
      <c r="AL83" s="32">
        <f>(1/2^'Ct table (1)'!AL85)*10^10</f>
        <v>6.4499185798267131</v>
      </c>
      <c r="AM83" s="32">
        <f>(1/2^'Ct table (1)'!AM85)*10^10</f>
        <v>9.5750561603909805</v>
      </c>
      <c r="AN83" s="32">
        <f>(1/2^'Ct table (1)'!AN85)*10^10</f>
        <v>19.150112320781997</v>
      </c>
      <c r="AO83" s="32">
        <f>(1/2^'Ct table (1)'!AO85)*10^10</f>
        <v>4.2259653812142153</v>
      </c>
      <c r="AP83" s="32">
        <f>(1/2^'Ct table (1)'!AP85)*10^10</f>
        <v>4.5292775491824697</v>
      </c>
      <c r="AQ83" s="32">
        <f>(1/2^'Ct table (1)'!AQ85)*10^10</f>
        <v>3.6282678118930192</v>
      </c>
      <c r="AR83" s="32">
        <f>(1/2^'Ct table (1)'!AR85)*10^10</f>
        <v>5.2389618227668588</v>
      </c>
      <c r="AS83" s="32">
        <f>(1/2^'Ct table (1)'!AS85)*10^10</f>
        <v>20.667341948819232</v>
      </c>
      <c r="AT83" s="32">
        <f>(1/2^'Ct table (1)'!AT85)*10^10</f>
        <v>14.921089216873479</v>
      </c>
      <c r="AU83" s="32">
        <f>(1/2^'Ct table (1)'!AU85)*10^10</f>
        <v>5.5761947511645475</v>
      </c>
      <c r="AV83" s="32">
        <f>(1/2^'Ct table (1)'!AV85)*10^10</f>
        <v>2.7688385802384525</v>
      </c>
      <c r="AW83" s="32">
        <f>(1/2^'Ct table (1)'!AW85)*10^10</f>
        <v>4.4360663650740815</v>
      </c>
    </row>
    <row r="84" spans="1:49" x14ac:dyDescent="0.25">
      <c r="A84" t="s">
        <v>98</v>
      </c>
      <c r="B84" s="32">
        <f>(1/2^'Ct table (1)'!B86)*10^10</f>
        <v>347.11765839709523</v>
      </c>
      <c r="C84" s="32">
        <f>(1/2^'Ct table (1)'!C86)*10^10</f>
        <v>146.96012504299904</v>
      </c>
      <c r="D84" s="32">
        <f>(1/2^'Ct table (1)'!D86)*10^10</f>
        <v>199.36674159558299</v>
      </c>
      <c r="E84" s="32">
        <f>(1/2^'Ct table (1)'!E86)*10^10</f>
        <v>149.01161193847656</v>
      </c>
      <c r="F84" s="32">
        <f>(1/2^'Ct table (1)'!F86)*10^10</f>
        <v>109.08288478446222</v>
      </c>
      <c r="G84" s="32">
        <f>(1/2^'Ct table (1)'!G86)*10^10</f>
        <v>60.517519440966531</v>
      </c>
      <c r="H84" s="32">
        <f>(1/2^'Ct table (1)'!H86)*10^10</f>
        <v>317.20703317325086</v>
      </c>
      <c r="I84" s="32">
        <f>(1/2^'Ct table (1)'!I86)*10^10</f>
        <v>101.77793031591162</v>
      </c>
      <c r="J84" s="32">
        <f>(1/2^'Ct table (1)'!J86)*10^10</f>
        <v>103.91650098192748</v>
      </c>
      <c r="K84" s="32">
        <f>(1/2^'Ct table (1)'!K86)*10^10</f>
        <v>41.622189360567255</v>
      </c>
      <c r="L84" s="32">
        <f>(1/2^'Ct table (1)'!L86)*10^10</f>
        <v>187.30958916572166</v>
      </c>
      <c r="M84" s="32">
        <f>(1/2^'Ct table (1)'!M86)*10^10</f>
        <v>199.36674159558299</v>
      </c>
      <c r="N84" s="32">
        <f>(1/2^'Ct table (1)'!N86)*10^10</f>
        <v>150.04806966434737</v>
      </c>
      <c r="O84" s="32">
        <f>(1/2^'Ct table (1)'!O86)*10^10</f>
        <v>48.478761890602563</v>
      </c>
      <c r="P84" s="32">
        <f>(1/2^'Ct table (1)'!P86)*10^10</f>
        <v>218.16576956892413</v>
      </c>
      <c r="Q84" s="32">
        <f>(1/2^'Ct table (1)'!Q86)*10^10</f>
        <v>82.098328760013899</v>
      </c>
      <c r="R84" s="32">
        <f>(1/2^'Ct table (1)'!R86)*10^10</f>
        <v>44.919842023058258</v>
      </c>
      <c r="S84" s="32">
        <f>(1/2^'Ct table (1)'!S86)*10^10</f>
        <v>559.99919725299685</v>
      </c>
      <c r="T84" s="32">
        <f>(1/2^'Ct table (1)'!T86)*10^10</f>
        <v>197.98961491830866</v>
      </c>
      <c r="U84" s="32">
        <f>(1/2^'Ct table (1)'!U86)*10^10</f>
        <v>200.7534469463962</v>
      </c>
      <c r="V84" s="32">
        <f>(1/2^'Ct table (1)'!V86)*10^10</f>
        <v>186.01574732387226</v>
      </c>
      <c r="W84" s="32">
        <f>(1/2^'Ct table (1)'!W86)*10^10</f>
        <v>168.81285388705126</v>
      </c>
      <c r="X84" s="32">
        <f>(1/2^'Ct table (1)'!X86)*10^10</f>
        <v>76.600449283128</v>
      </c>
      <c r="Y84" s="32">
        <f>(1/2^'Ct table (1)'!Y86)*10^10</f>
        <v>240.39797759715574</v>
      </c>
      <c r="Z84" s="32">
        <f>(1/2^'Ct table (1)'!Z86)*10^10</f>
        <v>728.75039439920647</v>
      </c>
      <c r="AA84" s="32">
        <f>(1/2^'Ct table (1)'!AA86)*10^10</f>
        <v>306.40179713251212</v>
      </c>
      <c r="AB84" s="32">
        <f>(1/2^'Ct table (1)'!AB86)*10^10</f>
        <v>38.566623771241943</v>
      </c>
      <c r="AC84" s="32">
        <f>(1/2^'Ct table (1)'!AC86)*10^10</f>
        <v>98.994807459154174</v>
      </c>
      <c r="AD84" s="32">
        <f>(1/2^'Ct table (1)'!AD86)*10^10</f>
        <v>145.9449973086906</v>
      </c>
      <c r="AE84" s="32">
        <f>(1/2^'Ct table (1)'!AE86)*10^10</f>
        <v>134.29678419393775</v>
      </c>
      <c r="AF84" s="32">
        <f>(1/2^'Ct table (1)'!AF86)*10^10</f>
        <v>272.34299487751804</v>
      </c>
      <c r="AG84" s="32">
        <f>(1/2^'Ct table (1)'!AG86)*10^10</f>
        <v>101.07489879784528</v>
      </c>
      <c r="AH84" s="32">
        <f>(1/2^'Ct table (1)'!AH86)*10^10</f>
        <v>415.66600392770999</v>
      </c>
      <c r="AI84" s="32">
        <f>(1/2^'Ct table (1)'!AI86)*10^10</f>
        <v>412.79478910890981</v>
      </c>
      <c r="AJ84" s="32">
        <f>(1/2^'Ct table (1)'!AJ86)*10^10</f>
        <v>187.30958916572166</v>
      </c>
      <c r="AK84" s="32">
        <f>(1/2^'Ct table (1)'!AK86)*10^10</f>
        <v>136.17149743875876</v>
      </c>
      <c r="AL84" s="32">
        <f>(1/2^'Ct table (1)'!AL86)*10^10</f>
        <v>134.29678419393775</v>
      </c>
      <c r="AM84" s="32">
        <f>(1/2^'Ct table (1)'!AM86)*10^10</f>
        <v>199.36674159558299</v>
      </c>
      <c r="AN84" s="32">
        <f>(1/2^'Ct table (1)'!AN86)*10^10</f>
        <v>395.97922983661675</v>
      </c>
      <c r="AO84" s="32">
        <f>(1/2^'Ct table (1)'!AO86)*10^10</f>
        <v>312.83995021077033</v>
      </c>
      <c r="AP84" s="32">
        <f>(1/2^'Ct table (1)'!AP86)*10^10</f>
        <v>184.73084270044927</v>
      </c>
      <c r="AQ84" s="32">
        <f>(1/2^'Ct table (1)'!AQ86)*10^10</f>
        <v>221.21125022009741</v>
      </c>
      <c r="AR84" s="32">
        <f>(1/2^'Ct table (1)'!AR86)*10^10</f>
        <v>92.365421350224779</v>
      </c>
      <c r="AS84" s="32">
        <f>(1/2^'Ct table (1)'!AS86)*10^10</f>
        <v>264.89576136069536</v>
      </c>
      <c r="AT84" s="32">
        <f>(1/2^'Ct table (1)'!AT86)*10^10</f>
        <v>387.8300951248213</v>
      </c>
      <c r="AU84" s="32">
        <f>(1/2^'Ct table (1)'!AU86)*10^10</f>
        <v>270.46178439770995</v>
      </c>
      <c r="AV84" s="32">
        <f>(1/2^'Ct table (1)'!AV86)*10^10</f>
        <v>238.73742746997576</v>
      </c>
      <c r="AW84" s="32">
        <f>(1/2^'Ct table (1)'!AW86)*10^10</f>
        <v>315.01592414420202</v>
      </c>
    </row>
    <row r="85" spans="1:49" x14ac:dyDescent="0.25">
      <c r="A85" t="s">
        <v>100</v>
      </c>
      <c r="B85" s="32">
        <f>(1/2^'Ct table (1)'!B87)*10^10</f>
        <v>175.9816201671259</v>
      </c>
      <c r="C85" s="32">
        <f>(1/2^'Ct table (1)'!C87)*10^10</f>
        <v>65.312215783896605</v>
      </c>
      <c r="D85" s="32">
        <f>(1/2^'Ct table (1)'!D87)*10^10</f>
        <v>93.654794582860646</v>
      </c>
      <c r="E85" s="32">
        <f>(1/2^'Ct table (1)'!E87)*10^10</f>
        <v>59.272086900094074</v>
      </c>
      <c r="F85" s="32">
        <f>(1/2^'Ct table (1)'!F87)*10^10</f>
        <v>47.153107597316868</v>
      </c>
      <c r="G85" s="32">
        <f>(1/2^'Ct table (1)'!G87)*10^10</f>
        <v>26.52500189090285</v>
      </c>
      <c r="H85" s="32">
        <f>(1/2^'Ct table (1)'!H87)*10^10</f>
        <v>141.95412368237044</v>
      </c>
      <c r="I85" s="32">
        <f>(1/2^'Ct table (1)'!I87)*10^10</f>
        <v>42.496760035620092</v>
      </c>
      <c r="J85" s="32">
        <f>(1/2^'Ct table (1)'!J87)*10^10</f>
        <v>49.497403729577158</v>
      </c>
      <c r="K85" s="32">
        <f>(1/2^'Ct table (1)'!K87)*10^10</f>
        <v>19.963336410676938</v>
      </c>
      <c r="L85" s="32">
        <f>(1/2^'Ct table (1)'!L87)*10^10</f>
        <v>83.244378721134368</v>
      </c>
      <c r="M85" s="32">
        <f>(1/2^'Ct table (1)'!M87)*10^10</f>
        <v>97.631916691241102</v>
      </c>
      <c r="N85" s="32">
        <f>(1/2^'Ct table (1)'!N87)*10^10</f>
        <v>77.133247542484042</v>
      </c>
      <c r="O85" s="32">
        <f>(1/2^'Ct table (1)'!O87)*10^10</f>
        <v>23.251968415484072</v>
      </c>
      <c r="P85" s="32">
        <f>(1/2^'Ct table (1)'!P87)*10^10</f>
        <v>99.683370797791653</v>
      </c>
      <c r="Q85" s="32">
        <f>(1/2^'Ct table (1)'!Q87)*10^10</f>
        <v>33.342282136081636</v>
      </c>
      <c r="R85" s="32">
        <f>(1/2^'Ct table (1)'!R87)*10^10</f>
        <v>18.497789193634578</v>
      </c>
      <c r="S85" s="32">
        <f>(1/2^'Ct table (1)'!S87)*10^10</f>
        <v>206.39739455445451</v>
      </c>
      <c r="T85" s="32">
        <f>(1/2^'Ct table (1)'!T87)*10^10</f>
        <v>90.464568465579049</v>
      </c>
      <c r="U85" s="32">
        <f>(1/2^'Ct table (1)'!U87)*10^10</f>
        <v>90.464568465579049</v>
      </c>
      <c r="V85" s="32">
        <f>(1/2^'Ct table (1)'!V87)*10^10</f>
        <v>87.990810083562806</v>
      </c>
      <c r="W85" s="32">
        <f>(1/2^'Ct table (1)'!W87)*10^10</f>
        <v>78.209987552692567</v>
      </c>
      <c r="X85" s="32">
        <f>(1/2^'Ct table (1)'!X87)*10^10</f>
        <v>35.243393731325796</v>
      </c>
      <c r="Y85" s="32">
        <f>(1/2^'Ct table (1)'!Y87)*10^10</f>
        <v>102.48585180489329</v>
      </c>
      <c r="Z85" s="32">
        <f>(1/2^'Ct table (1)'!Z87)*10^10</f>
        <v>289.87376314767829</v>
      </c>
      <c r="AA85" s="32">
        <f>(1/2^'Ct table (1)'!AA87)*10^10</f>
        <v>139.03275006067869</v>
      </c>
      <c r="AB85" s="32">
        <f>(1/2^'Ct table (1)'!AB87)*10^10</f>
        <v>18.62645149230957</v>
      </c>
      <c r="AC85" s="32">
        <f>(1/2^'Ct table (1)'!AC87)*10^10</f>
        <v>44.919842023058258</v>
      </c>
      <c r="AD85" s="32">
        <f>(1/2^'Ct table (1)'!AD87)*10^10</f>
        <v>61.789121166947616</v>
      </c>
      <c r="AE85" s="32">
        <f>(1/2^'Ct table (1)'!AE87)*10^10</f>
        <v>61.362312530545317</v>
      </c>
      <c r="AF85" s="32">
        <f>(1/2^'Ct table (1)'!AF87)*10^10</f>
        <v>127.93621963825143</v>
      </c>
      <c r="AG85" s="32">
        <f>(1/2^'Ct table (1)'!AG87)*10^10</f>
        <v>46.503936830968229</v>
      </c>
      <c r="AH85" s="32">
        <f>(1/2^'Ct table (1)'!AH87)*10^10</f>
        <v>168.81285388705126</v>
      </c>
      <c r="AI85" s="32">
        <f>(1/2^'Ct table (1)'!AI87)*10^10</f>
        <v>180.92913693115841</v>
      </c>
      <c r="AJ85" s="32">
        <f>(1/2^'Ct table (1)'!AJ87)*10^10</f>
        <v>96.287789243273167</v>
      </c>
      <c r="AK85" s="32">
        <f>(1/2^'Ct table (1)'!AK87)*10^10</f>
        <v>71.470746347700612</v>
      </c>
      <c r="AL85" s="32">
        <f>(1/2^'Ct table (1)'!AL87)*10^10</f>
        <v>74.505805969238281</v>
      </c>
      <c r="AM85" s="32">
        <f>(1/2^'Ct table (1)'!AM87)*10^10</f>
        <v>88.602834567630367</v>
      </c>
      <c r="AN85" s="32">
        <f>(1/2^'Ct table (1)'!AN87)*10^10</f>
        <v>184.73084270044927</v>
      </c>
      <c r="AO85" s="32">
        <f>(1/2^'Ct table (1)'!AO87)*10^10</f>
        <v>138.07238070523343</v>
      </c>
      <c r="AP85" s="32">
        <f>(1/2^'Ct table (1)'!AP87)*10^10</f>
        <v>82.669367795276926</v>
      </c>
      <c r="AQ85" s="32">
        <f>(1/2^'Ct table (1)'!AQ87)*10^10</f>
        <v>104.63929740622611</v>
      </c>
      <c r="AR85" s="32">
        <f>(1/2^'Ct table (1)'!AR87)*10^10</f>
        <v>45.546899649950397</v>
      </c>
      <c r="AS85" s="32">
        <f>(1/2^'Ct table (1)'!AS87)*10^10</f>
        <v>129.72214271070416</v>
      </c>
      <c r="AT85" s="32">
        <f>(1/2^'Ct table (1)'!AT87)*10^10</f>
        <v>186.01574732387226</v>
      </c>
      <c r="AU85" s="32">
        <f>(1/2^'Ct table (1)'!AU87)*10^10</f>
        <v>119.36871373498768</v>
      </c>
      <c r="AV85" s="32">
        <f>(1/2^'Ct table (1)'!AV87)*10^10</f>
        <v>101.77793031591162</v>
      </c>
      <c r="AW85" s="32">
        <f>(1/2^'Ct table (1)'!AW87)*10^10</f>
        <v>139.03275006067869</v>
      </c>
    </row>
    <row r="86" spans="1:49" x14ac:dyDescent="0.25">
      <c r="A86" t="s">
        <v>101</v>
      </c>
      <c r="B86" s="32">
        <f>(1/2^'Ct table (1)'!B88)*10^10</f>
        <v>68.559322552746153</v>
      </c>
      <c r="C86" s="32">
        <f>(1/2^'Ct table (1)'!C88)*10^10</f>
        <v>16.787098024242244</v>
      </c>
      <c r="D86" s="32">
        <f>(1/2^'Ct table (1)'!D88)*10^10</f>
        <v>34.999949828312289</v>
      </c>
      <c r="E86" s="32">
        <f>(1/2^'Ct table (1)'!E88)*10^10</f>
        <v>15.662916288780355</v>
      </c>
      <c r="F86" s="32">
        <f>(1/2^'Ct table (1)'!F88)*10^10</f>
        <v>32.430535677676147</v>
      </c>
      <c r="G86" s="32">
        <f>(1/2^'Ct table (1)'!G88)*10^10</f>
        <v>9.2488945968173031</v>
      </c>
      <c r="H86" s="32">
        <f>(1/2^'Ct table (1)'!H88)*10^10</f>
        <v>54.164697130035982</v>
      </c>
      <c r="I86" s="32">
        <f>(1/2^'Ct table (1)'!I88)*10^10</f>
        <v>34.518095176308357</v>
      </c>
      <c r="J86" s="32">
        <f>(1/2^'Ct table (1)'!J88)*10^10</f>
        <v>20.955847291067442</v>
      </c>
      <c r="K86" s="32">
        <f>(1/2^'Ct table (1)'!K88)*10^10</f>
        <v>10.772498174619747</v>
      </c>
      <c r="L86" s="32">
        <f>(1/2^'Ct table (1)'!L88)*10^10</f>
        <v>46.827397291430401</v>
      </c>
      <c r="M86" s="32">
        <f>(1/2^'Ct table (1)'!M88)*10^10</f>
        <v>36.234220393459708</v>
      </c>
      <c r="N86" s="32">
        <f>(1/2^'Ct table (1)'!N88)*10^10</f>
        <v>36.234220393459708</v>
      </c>
      <c r="O86" s="32">
        <f>(1/2^'Ct table (1)'!O88)*10^10</f>
        <v>10.333670974409632</v>
      </c>
      <c r="P86" s="32">
        <f>(1/2^'Ct table (1)'!P88)*10^10</f>
        <v>43.089992698479001</v>
      </c>
      <c r="Q86" s="32">
        <f>(1/2^'Ct table (1)'!Q88)*10^10</f>
        <v>12.634362349730681</v>
      </c>
      <c r="R86" s="32">
        <f>(1/2^'Ct table (1)'!R88)*10^10</f>
        <v>8.2779925425217424</v>
      </c>
      <c r="S86" s="32">
        <f>(1/2^'Ct table (1)'!S88)*10^10</f>
        <v>41.911694582134963</v>
      </c>
      <c r="T86" s="32">
        <f>(1/2^'Ct table (1)'!T88)*10^10</f>
        <v>32.883249085048448</v>
      </c>
      <c r="U86" s="32">
        <f>(1/2^'Ct table (1)'!U88)*10^10</f>
        <v>39.926672821353947</v>
      </c>
      <c r="V86" s="32">
        <f>(1/2^'Ct table (1)'!V88)*10^10</f>
        <v>31.325832577560657</v>
      </c>
      <c r="W86" s="32">
        <f>(1/2^'Ct table (1)'!W88)*10^10</f>
        <v>31.109449246092474</v>
      </c>
      <c r="X86" s="32">
        <f>(1/2^'Ct table (1)'!X88)*10^10</f>
        <v>15.554724623046264</v>
      </c>
      <c r="Y86" s="32">
        <f>(1/2^'Ct table (1)'!Y88)*10^10</f>
        <v>36.486249327172636</v>
      </c>
      <c r="Z86" s="32">
        <f>(1/2^'Ct table (1)'!Z88)*10^10</f>
        <v>45.232284232789603</v>
      </c>
      <c r="AA86" s="32">
        <f>(1/2^'Ct table (1)'!AA88)*10^10</f>
        <v>45.546899649950397</v>
      </c>
      <c r="AB86" s="32">
        <f>(1/2^'Ct table (1)'!AB88)*10^10</f>
        <v>9.4432335327382102</v>
      </c>
      <c r="AC86" s="32">
        <f>(1/2^'Ct table (1)'!AC88)*10^10</f>
        <v>19.552496888173135</v>
      </c>
      <c r="AD86" s="32">
        <f>(1/2^'Ct table (1)'!AD88)*10^10</f>
        <v>24.071947310818285</v>
      </c>
      <c r="AE86" s="32">
        <f>(1/2^'Ct table (1)'!AE88)*10^10</f>
        <v>18.370015630374841</v>
      </c>
      <c r="AF86" s="32">
        <f>(1/2^'Ct table (1)'!AF88)*10^10</f>
        <v>47.153107597316868</v>
      </c>
      <c r="AG86" s="32">
        <f>(1/2^'Ct table (1)'!AG88)*10^10</f>
        <v>22.150708641907585</v>
      </c>
      <c r="AH86" s="32">
        <f>(1/2^'Ct table (1)'!AH88)*10^10</f>
        <v>30.894560583473861</v>
      </c>
      <c r="AI86" s="32">
        <f>(1/2^'Ct table (1)'!AI88)*10^10</f>
        <v>51.59934863861362</v>
      </c>
      <c r="AJ86" s="32">
        <f>(1/2^'Ct table (1)'!AJ88)*10^10</f>
        <v>43.995405041781474</v>
      </c>
      <c r="AK86" s="32">
        <f>(1/2^'Ct table (1)'!AK88)*10^10</f>
        <v>35.735373173850235</v>
      </c>
      <c r="AL86" s="32">
        <f>(1/2^'Ct table (1)'!AL88)*10^10</f>
        <v>38.566623771241943</v>
      </c>
      <c r="AM86" s="32">
        <f>(1/2^'Ct table (1)'!AM88)*10^10</f>
        <v>41.049164380006872</v>
      </c>
      <c r="AN86" s="32">
        <f>(1/2^'Ct table (1)'!AN88)*10^10</f>
        <v>84.993520071240042</v>
      </c>
      <c r="AO86" s="32">
        <f>(1/2^'Ct table (1)'!AO88)*10^10</f>
        <v>41.622189360567255</v>
      </c>
      <c r="AP86" s="32">
        <f>(1/2^'Ct table (1)'!AP88)*10^10</f>
        <v>31.109449246092474</v>
      </c>
      <c r="AQ86" s="32">
        <f>(1/2^'Ct table (1)'!AQ88)*10^10</f>
        <v>26.52500189090285</v>
      </c>
      <c r="AR86" s="32">
        <f>(1/2^'Ct table (1)'!AR88)*10^10</f>
        <v>26.895277118729357</v>
      </c>
      <c r="AS86" s="32">
        <f>(1/2^'Ct table (1)'!AS88)*10^10</f>
        <v>68.559322552746153</v>
      </c>
      <c r="AT86" s="32">
        <f>(1/2^'Ct table (1)'!AT88)*10^10</f>
        <v>67.615446099427473</v>
      </c>
      <c r="AU86" s="32">
        <f>(1/2^'Ct table (1)'!AU88)*10^10</f>
        <v>54.541442392231019</v>
      </c>
      <c r="AV86" s="32">
        <f>(1/2^'Ct table (1)'!AV88)*10^10</f>
        <v>35.488530920592602</v>
      </c>
      <c r="AW86" s="32">
        <f>(1/2^'Ct table (1)'!AW88)*10^10</f>
        <v>60.517519440966531</v>
      </c>
    </row>
    <row r="87" spans="1:49" x14ac:dyDescent="0.25">
      <c r="A87" t="s">
        <v>102</v>
      </c>
      <c r="B87" s="32">
        <f>(1/2^'Ct table (1)'!B89)*10^10</f>
        <v>3.2699780439445703</v>
      </c>
      <c r="C87" s="32">
        <f>(1/2^'Ct table (1)'!C89)*10^10</f>
        <v>3.0509973966012769</v>
      </c>
      <c r="D87" s="32">
        <f>(1/2^'Ct table (1)'!D89)*10^10</f>
        <v>4.4979915438445559</v>
      </c>
      <c r="E87" s="32">
        <f>(1/2^'Ct table (1)'!E89)*10^10</f>
        <v>1.9990034318476775</v>
      </c>
      <c r="F87" s="32">
        <f>(1/2^'Ct table (1)'!F89)*10^10</f>
        <v>2.1424788297733199</v>
      </c>
      <c r="G87" s="32">
        <f>(1/2^'Ct table (1)'!G89)*10^10</f>
        <v>0.80623982247834036</v>
      </c>
      <c r="H87" s="32">
        <f>(1/2^'Ct table (1)'!H89)*10^10</f>
        <v>3.835144533159081</v>
      </c>
      <c r="I87" s="32">
        <f>(1/2^'Ct table (1)'!I89)*10^10</f>
        <v>1.9043266273983368</v>
      </c>
      <c r="J87" s="32">
        <f>(1/2^'Ct table (1)'!J89)*10^10</f>
        <v>1.8651361521091814</v>
      </c>
      <c r="K87" s="32">
        <f>(1/2^'Ct table (1)'!K89)*10^10</f>
        <v>0.97893226804877187</v>
      </c>
      <c r="L87" s="32">
        <f>(1/2^'Ct table (1)'!L89)*10^10</f>
        <v>3.0935877330985719</v>
      </c>
      <c r="M87" s="32">
        <f>(1/2^'Ct table (1)'!M89)*10^10</f>
        <v>2.906496051935513</v>
      </c>
      <c r="N87" s="32">
        <f>(1/2^'Ct table (1)'!N89)*10^10</f>
        <v>2.0410067432467787</v>
      </c>
      <c r="O87" s="32">
        <f>(1/2^'Ct table (1)'!O89)*10^10</f>
        <v>0.72662401298387824</v>
      </c>
      <c r="P87" s="32">
        <f>(1/2^'Ct table (1)'!P89)*10^10</f>
        <v>2.4954170513346208</v>
      </c>
      <c r="Q87" s="32">
        <f>(1/2^'Ct table (1)'!Q89)*10^10</f>
        <v>1.2563870247737832</v>
      </c>
      <c r="R87" s="32">
        <f>(1/2^'Ct table (1)'!R89)*10^10</f>
        <v>0.51737453390760868</v>
      </c>
      <c r="S87" s="32">
        <f>(1/2^'Ct table (1)'!S89)*10^10</f>
        <v>4.7544582081362412</v>
      </c>
      <c r="T87" s="32">
        <f>(1/2^'Ct table (1)'!T89)*10^10</f>
        <v>3.8618200729342251</v>
      </c>
      <c r="U87" s="32">
        <f>(1/2^'Ct table (1)'!U89)*10^10</f>
        <v>1.6013414344514565</v>
      </c>
      <c r="V87" s="32">
        <f>(1/2^'Ct table (1)'!V89)*10^10</f>
        <v>2.6194809113834339</v>
      </c>
      <c r="W87" s="32">
        <f>(1/2^'Ct table (1)'!W89)*10^10</f>
        <v>2.6194809113834339</v>
      </c>
      <c r="X87" s="32">
        <f>(1/2^'Ct table (1)'!X89)*10^10</f>
        <v>0.47608165684958414</v>
      </c>
      <c r="Y87" s="32">
        <f>(1/2^'Ct table (1)'!Y89)*10^10</f>
        <v>2.9470692248323025</v>
      </c>
      <c r="Z87" s="32">
        <f>(1/2^'Ct table (1)'!Z89)*10^10</f>
        <v>4.9221238147531707</v>
      </c>
      <c r="AA87" s="32">
        <f>(1/2^'Ct table (1)'!AA89)*10^10</f>
        <v>2.5478510681091371</v>
      </c>
      <c r="AB87" s="32">
        <f>(1/2^'Ct table (1)'!AB89)*10^10</f>
        <v>0.35093626580514309</v>
      </c>
      <c r="AC87" s="32">
        <f>(1/2^'Ct table (1)'!AC89)*10^10</f>
        <v>1.6693436168318503</v>
      </c>
      <c r="AD87" s="32">
        <f>(1/2^'Ct table (1)'!AD89)*10^10</f>
        <v>3.6535044102778276</v>
      </c>
      <c r="AE87" s="32">
        <f>(1/2^'Ct table (1)'!AE89)*10^10</f>
        <v>2.0269084798547516</v>
      </c>
      <c r="AF87" s="32">
        <f>(1/2^'Ct table (1)'!AF89)*10^10</f>
        <v>4.7544582081362412</v>
      </c>
      <c r="AG87" s="32">
        <f>(1/2^'Ct table (1)'!AG89)*10^10</f>
        <v>1.4735346124161539</v>
      </c>
      <c r="AH87" s="32">
        <f>(1/2^'Ct table (1)'!AH89)*10^10</f>
        <v>4.9563598933320607</v>
      </c>
      <c r="AI87" s="32">
        <f>(1/2^'Ct table (1)'!AI89)*10^10</f>
        <v>3.0722187617162597</v>
      </c>
      <c r="AJ87" s="32">
        <f>(1/2^'Ct table (1)'!AJ89)*10^10</f>
        <v>2.9470692248323025</v>
      </c>
      <c r="AK87" s="32">
        <f>(1/2^'Ct table (1)'!AK89)*10^10</f>
        <v>2.3772291040681157</v>
      </c>
      <c r="AL87" s="32">
        <f>(1/2^'Ct table (1)'!AL89)*10^10</f>
        <v>3.3852935706272476</v>
      </c>
      <c r="AM87" s="32">
        <f>(1/2^'Ct table (1)'!AM89)*10^10</f>
        <v>3.9703906130416202</v>
      </c>
      <c r="AN87" s="32">
        <f>(1/2^'Ct table (1)'!AN89)*10^10</f>
        <v>6.0598452363253283</v>
      </c>
      <c r="AO87" s="32">
        <f>(1/2^'Ct table (1)'!AO89)*10^10</f>
        <v>5.0605035504608447</v>
      </c>
      <c r="AP87" s="32">
        <f>(1/2^'Ct table (1)'!AP89)*10^10</f>
        <v>5.275401683970359</v>
      </c>
      <c r="AQ87" s="32">
        <f>(1/2^'Ct table (1)'!AQ89)*10^10</f>
        <v>3.4564257846890323</v>
      </c>
      <c r="AR87" s="32">
        <f>(1/2^'Ct table (1)'!AR89)*10^10</f>
        <v>1.3940486877911367</v>
      </c>
      <c r="AS87" s="32">
        <f>(1/2^'Ct table (1)'!AS89)*10^10</f>
        <v>3.3852935706272476</v>
      </c>
      <c r="AT87" s="32">
        <f>(1/2^'Ct table (1)'!AT89)*10^10</f>
        <v>5.6540355290987083</v>
      </c>
      <c r="AU87" s="32">
        <f>(1/2^'Ct table (1)'!AU89)*10^10</f>
        <v>6.2302106748619774</v>
      </c>
      <c r="AV87" s="32">
        <f>(1/2^'Ct table (1)'!AV89)*10^10</f>
        <v>3.3852935706272476</v>
      </c>
      <c r="AW87" s="32">
        <f>(1/2^'Ct table (1)'!AW89)*10^10</f>
        <v>4.4979915438445559</v>
      </c>
    </row>
    <row r="88" spans="1:49" x14ac:dyDescent="0.25">
      <c r="A88" t="s">
        <v>103</v>
      </c>
      <c r="B88" s="32">
        <f>(1/2^'Ct table (1)'!B90)*10^10</f>
        <v>7.6702890663181762</v>
      </c>
      <c r="C88" s="32">
        <f>(1/2^'Ct table (1)'!C90)*10^10</f>
        <v>2.5834177436024075</v>
      </c>
      <c r="D88" s="32">
        <f>(1/2^'Ct table (1)'!D90)*10^10</f>
        <v>3.0722187617162597</v>
      </c>
      <c r="E88" s="32">
        <f>(1/2^'Ct table (1)'!E90)*10^10</f>
        <v>2.1276796474806043</v>
      </c>
      <c r="F88" s="32">
        <f>(1/2^'Ct table (1)'!F90)*10^10</f>
        <v>2.8664814618996255</v>
      </c>
      <c r="G88" s="32">
        <f>(1/2^'Ct table (1)'!G90)*10^10</f>
        <v>1.2477085256673124</v>
      </c>
      <c r="H88" s="32">
        <f>(1/2^'Ct table (1)'!H90)*10^10</f>
        <v>7.8859302435305763</v>
      </c>
      <c r="I88" s="32">
        <f>(1/2^'Ct table (1)'!I90)*10^10</f>
        <v>2.0410067432467787</v>
      </c>
      <c r="J88" s="32">
        <f>(1/2^'Ct table (1)'!J90)*10^10</f>
        <v>2.1874968642695092</v>
      </c>
      <c r="K88" s="32">
        <f>(1/2^'Ct table (1)'!K90)*10^10</f>
        <v>0.66863044339525379</v>
      </c>
      <c r="L88" s="32">
        <f>(1/2^'Ct table (1)'!L90)*10^10</f>
        <v>4.3147618970385357</v>
      </c>
      <c r="M88" s="32">
        <f>(1/2^'Ct table (1)'!M90)*10^10</f>
        <v>4.7216167663691122</v>
      </c>
      <c r="N88" s="32">
        <f>(1/2^'Ct table (1)'!N90)*10^10</f>
        <v>2.4104139857026294</v>
      </c>
      <c r="O88" s="32">
        <f>(1/2^'Ct table (1)'!O90)*10^10</f>
        <v>1.1641532182693481</v>
      </c>
      <c r="P88" s="32">
        <f>(1/2^'Ct table (1)'!P90)*10^10</f>
        <v>4.1389962712608783</v>
      </c>
      <c r="Q88" s="32">
        <f>(1/2^'Ct table (1)'!Q90)*10^10</f>
        <v>0.697024343895567</v>
      </c>
      <c r="R88" s="32">
        <f>(1/2^'Ct table (1)'!R90)*10^10</f>
        <v>1.1561118246021647</v>
      </c>
      <c r="S88" s="32">
        <f>(1/2^'Ct table (1)'!S90)*10^10</f>
        <v>6.677374467327378</v>
      </c>
      <c r="T88" s="32">
        <f>(1/2^'Ct table (1)'!T90)*10^10</f>
        <v>3.7823449650604068</v>
      </c>
      <c r="U88" s="32">
        <f>(1/2^'Ct table (1)'!U90)*10^10</f>
        <v>4.6566128730773926</v>
      </c>
      <c r="V88" s="32">
        <f>(1/2^'Ct table (1)'!V90)*10^10</f>
        <v>2.1424788297733199</v>
      </c>
      <c r="W88" s="32">
        <f>(1/2^'Ct table (1)'!W90)*10^10</f>
        <v>2.530251775230417</v>
      </c>
      <c r="X88" s="32">
        <f>(1/2^'Ct table (1)'!X90)*10^10</f>
        <v>1.2563870247737832</v>
      </c>
      <c r="Y88" s="32">
        <f>(1/2^'Ct table (1)'!Y90)*10^10</f>
        <v>5.275401683970359</v>
      </c>
      <c r="Z88" s="32">
        <f>(1/2^'Ct table (1)'!Z90)*10^10</f>
        <v>9.4432335327382102</v>
      </c>
      <c r="AA88" s="32">
        <f>(1/2^'Ct table (1)'!AA90)*10^10</f>
        <v>5.275401683970359</v>
      </c>
      <c r="AB88" s="32">
        <f>(1/2^'Ct table (1)'!AB90)*10^10</f>
        <v>0.57406298844921255</v>
      </c>
      <c r="AC88" s="32">
        <f>(1/2^'Ct table (1)'!AC90)*10^10</f>
        <v>1.9443405778807856</v>
      </c>
      <c r="AD88" s="32">
        <f>(1/2^'Ct table (1)'!AD90)*10^10</f>
        <v>2.8270177645493493</v>
      </c>
      <c r="AE88" s="32">
        <f>(1/2^'Ct table (1)'!AE90)*10^10</f>
        <v>1.839458271542971</v>
      </c>
      <c r="AF88" s="32">
        <f>(1/2^'Ct table (1)'!AF90)*10^10</f>
        <v>6.585445079827192</v>
      </c>
      <c r="AG88" s="32">
        <f>(1/2^'Ct table (1)'!AG90)*10^10</f>
        <v>1.6926467853136264</v>
      </c>
      <c r="AH88" s="32">
        <f>(1/2^'Ct table (1)'!AH90)*10^10</f>
        <v>6.539956087889129</v>
      </c>
      <c r="AI88" s="32">
        <f>(1/2^'Ct table (1)'!AI90)*10^10</f>
        <v>2.6560475022262549</v>
      </c>
      <c r="AJ88" s="32">
        <f>(1/2^'Ct table (1)'!AJ90)*10^10</f>
        <v>3.4325505078097418</v>
      </c>
      <c r="AK88" s="32">
        <f>(1/2^'Ct table (1)'!AK90)*10^10</f>
        <v>2.6013868350354525</v>
      </c>
      <c r="AL88" s="32">
        <f>(1/2^'Ct table (1)'!AL90)*10^10</f>
        <v>3.8886811557615646</v>
      </c>
      <c r="AM88" s="32">
        <f>(1/2^'Ct table (1)'!AM90)*10^10</f>
        <v>2.9675677123462432</v>
      </c>
      <c r="AN88" s="32">
        <f>(1/2^'Ct table (1)'!AN90)*10^10</f>
        <v>6.9609342545035124</v>
      </c>
      <c r="AO88" s="32">
        <f>(1/2^'Ct table (1)'!AO90)*10^10</f>
        <v>4.5925039075937093</v>
      </c>
      <c r="AP88" s="32">
        <f>(1/2^'Ct table (1)'!AP90)*10^10</f>
        <v>3.9429651217652948</v>
      </c>
      <c r="AQ88" s="32">
        <f>(1/2^'Ct table (1)'!AQ90)*10^10</f>
        <v>2.6377008419851751</v>
      </c>
      <c r="AR88" s="32">
        <f>(1/2^'Ct table (1)'!AR90)*10^10</f>
        <v>1.4633561653571969</v>
      </c>
      <c r="AS88" s="32">
        <f>(1/2^'Ct table (1)'!AS90)*10^10</f>
        <v>5.131145547500866</v>
      </c>
      <c r="AT88" s="32">
        <f>(1/2^'Ct table (1)'!AT90)*10^10</f>
        <v>4.1389962712608783</v>
      </c>
      <c r="AU88" s="32">
        <f>(1/2^'Ct table (1)'!AU90)*10^10</f>
        <v>3.2927225399136018</v>
      </c>
      <c r="AV88" s="32">
        <f>(1/2^'Ct table (1)'!AV90)*10^10</f>
        <v>2.1723867196981033</v>
      </c>
      <c r="AW88" s="32">
        <f>(1/2^'Ct table (1)'!AW90)*10^10</f>
        <v>4.6566128730773926</v>
      </c>
    </row>
    <row r="89" spans="1:49" x14ac:dyDescent="0.25">
      <c r="A89" t="s">
        <v>104</v>
      </c>
      <c r="B89" s="32">
        <f>(1/2^'Ct table (1)'!B91)*10^10</f>
        <v>51.95825049096365</v>
      </c>
      <c r="C89" s="32">
        <f>(1/2^'Ct table (1)'!C91)*10^10</f>
        <v>12.035973655409121</v>
      </c>
      <c r="D89" s="32">
        <f>(1/2^'Ct table (1)'!D91)*10^10</f>
        <v>27.08234856501803</v>
      </c>
      <c r="E89" s="32">
        <f>(1/2^'Ct table (1)'!E91)*10^10</f>
        <v>21.997702520890698</v>
      </c>
      <c r="F89" s="32">
        <f>(1/2^'Ct table (1)'!F91)*10^10</f>
        <v>25.094180868299475</v>
      </c>
      <c r="G89" s="32">
        <f>(1/2^'Ct table (1)'!G91)*10^10</f>
        <v>9.6416559428104858</v>
      </c>
      <c r="H89" s="32">
        <f>(1/2^'Ct table (1)'!H91)*10^10</f>
        <v>51.242925902446551</v>
      </c>
      <c r="I89" s="32">
        <f>(1/2^'Ct table (1)'!I91)*10^10</f>
        <v>19.283311885621007</v>
      </c>
      <c r="J89" s="32">
        <f>(1/2^'Ct table (1)'!J91)*10^10</f>
        <v>15.771860487061183</v>
      </c>
      <c r="K89" s="32">
        <f>(1/2^'Ct table (1)'!K91)*10^10</f>
        <v>6.317181174865329</v>
      </c>
      <c r="L89" s="32">
        <f>(1/2^'Ct table (1)'!L91)*10^10</f>
        <v>38.035665665089873</v>
      </c>
      <c r="M89" s="32">
        <f>(1/2^'Ct table (1)'!M91)*10^10</f>
        <v>27.460404062477892</v>
      </c>
      <c r="N89" s="32">
        <f>(1/2^'Ct table (1)'!N91)*10^10</f>
        <v>21.544996349239536</v>
      </c>
      <c r="O89" s="32">
        <f>(1/2^'Ct table (1)'!O91)*10^10</f>
        <v>6.4053657378058286</v>
      </c>
      <c r="P89" s="32">
        <f>(1/2^'Ct table (1)'!P91)*10^10</f>
        <v>32.206521604503195</v>
      </c>
      <c r="Q89" s="32">
        <f>(1/2^'Ct table (1)'!Q91)*10^10</f>
        <v>9.8442476295063255</v>
      </c>
      <c r="R89" s="32">
        <f>(1/2^'Ct table (1)'!R91)*10^10</f>
        <v>6.1019947932025653</v>
      </c>
      <c r="S89" s="32">
        <f>(1/2^'Ct table (1)'!S91)*10^10</f>
        <v>47.811340449858612</v>
      </c>
      <c r="T89" s="32">
        <f>(1/2^'Ct table (1)'!T91)*10^10</f>
        <v>30.894560583473861</v>
      </c>
      <c r="U89" s="32">
        <f>(1/2^'Ct table (1)'!U91)*10^10</f>
        <v>30.681156265272708</v>
      </c>
      <c r="V89" s="32">
        <f>(1/2^'Ct table (1)'!V91)*10^10</f>
        <v>29.842178433746909</v>
      </c>
      <c r="W89" s="32">
        <f>(1/2^'Ct table (1)'!W91)*10^10</f>
        <v>21.396174188648093</v>
      </c>
      <c r="X89" s="32">
        <f>(1/2^'Ct table (1)'!X91)*10^10</f>
        <v>10.84742682490924</v>
      </c>
      <c r="Y89" s="32">
        <f>(1/2^'Ct table (1)'!Y91)*10^10</f>
        <v>30.681156265272708</v>
      </c>
      <c r="Z89" s="32">
        <f>(1/2^'Ct table (1)'!Z91)*10^10</f>
        <v>77.133247542484042</v>
      </c>
      <c r="AA89" s="32">
        <f>(1/2^'Ct table (1)'!AA91)*10^10</f>
        <v>42.496760035620092</v>
      </c>
      <c r="AB89" s="32">
        <f>(1/2^'Ct table (1)'!AB91)*10^10</f>
        <v>6.3611206447444735</v>
      </c>
      <c r="AC89" s="32">
        <f>(1/2^'Ct table (1)'!AC91)*10^10</f>
        <v>13.447638559364702</v>
      </c>
      <c r="AD89" s="32">
        <f>(1/2^'Ct table (1)'!AD91)*10^10</f>
        <v>24.407979172810265</v>
      </c>
      <c r="AE89" s="32">
        <f>(1/2^'Ct table (1)'!AE91)*10^10</f>
        <v>18.117110196729882</v>
      </c>
      <c r="AF89" s="32">
        <f>(1/2^'Ct table (1)'!AF91)*10^10</f>
        <v>37.512017416086834</v>
      </c>
      <c r="AG89" s="32">
        <f>(1/2^'Ct table (1)'!AG91)*10^10</f>
        <v>15.129379860241631</v>
      </c>
      <c r="AH89" s="32">
        <f>(1/2^'Ct table (1)'!AH91)*10^10</f>
        <v>45.546899649950397</v>
      </c>
      <c r="AI89" s="32">
        <f>(1/2^'Ct table (1)'!AI91)*10^10</f>
        <v>48.143894621636491</v>
      </c>
      <c r="AJ89" s="32">
        <f>(1/2^'Ct table (1)'!AJ91)*10^10</f>
        <v>30.258759720483205</v>
      </c>
      <c r="AK89" s="32">
        <f>(1/2^'Ct table (1)'!AK91)*10^10</f>
        <v>19.552496888173135</v>
      </c>
      <c r="AL89" s="32">
        <f>(1/2^'Ct table (1)'!AL91)*10^10</f>
        <v>23.740541698769906</v>
      </c>
      <c r="AM89" s="32">
        <f>(1/2^'Ct table (1)'!AM91)*10^10</f>
        <v>29.63604345004709</v>
      </c>
      <c r="AN89" s="32">
        <f>(1/2^'Ct table (1)'!AN91)*10^10</f>
        <v>53.418995738619145</v>
      </c>
      <c r="AO89" s="32">
        <f>(1/2^'Ct table (1)'!AO91)*10^10</f>
        <v>36.740031260749753</v>
      </c>
      <c r="AP89" s="32">
        <f>(1/2^'Ct table (1)'!AP91)*10^10</f>
        <v>24.071947310818285</v>
      </c>
      <c r="AQ89" s="32">
        <f>(1/2^'Ct table (1)'!AQ91)*10^10</f>
        <v>26.709497869309516</v>
      </c>
      <c r="AR89" s="32">
        <f>(1/2^'Ct table (1)'!AR91)*10^10</f>
        <v>17.02143717984487</v>
      </c>
      <c r="AS89" s="32">
        <f>(1/2^'Ct table (1)'!AS91)*10^10</f>
        <v>48.143894621636491</v>
      </c>
      <c r="AT89" s="32">
        <f>(1/2^'Ct table (1)'!AT91)*10^10</f>
        <v>63.968109819125829</v>
      </c>
      <c r="AU89" s="32">
        <f>(1/2^'Ct table (1)'!AU91)*10^10</f>
        <v>40.765617089746058</v>
      </c>
      <c r="AV89" s="32">
        <f>(1/2^'Ct table (1)'!AV91)*10^10</f>
        <v>32.883249085048448</v>
      </c>
      <c r="AW89" s="32">
        <f>(1/2^'Ct table (1)'!AW91)*10^10</f>
        <v>52.683560638617642</v>
      </c>
    </row>
    <row r="90" spans="1:49" x14ac:dyDescent="0.25">
      <c r="A90" t="s">
        <v>105</v>
      </c>
      <c r="B90" s="32">
        <f>(1/2^'Ct table (1)'!B92)*10^10</f>
        <v>121.03503888193285</v>
      </c>
      <c r="C90" s="32">
        <f>(1/2^'Ct table (1)'!C92)*10^10</f>
        <v>31.98405490956285</v>
      </c>
      <c r="D90" s="32">
        <f>(1/2^'Ct table (1)'!D92)*10^10</f>
        <v>55.302812555024346</v>
      </c>
      <c r="E90" s="32">
        <f>(1/2^'Ct table (1)'!E92)*10^10</f>
        <v>29.43133234468765</v>
      </c>
      <c r="F90" s="32">
        <f>(1/2^'Ct table (1)'!F92)*10^10</f>
        <v>48.143894621636491</v>
      </c>
      <c r="G90" s="32">
        <f>(1/2^'Ct table (1)'!G92)*10^10</f>
        <v>19.825439573328172</v>
      </c>
      <c r="H90" s="32">
        <f>(1/2^'Ct table (1)'!H92)*10^10</f>
        <v>103.19869727722744</v>
      </c>
      <c r="I90" s="32">
        <f>(1/2^'Ct table (1)'!I92)*10^10</f>
        <v>35.735373173850235</v>
      </c>
      <c r="J90" s="32">
        <f>(1/2^'Ct table (1)'!J92)*10^10</f>
        <v>38.300224641563929</v>
      </c>
      <c r="K90" s="32">
        <f>(1/2^'Ct table (1)'!K92)*10^10</f>
        <v>11.152389502329116</v>
      </c>
      <c r="L90" s="32">
        <f>(1/2^'Ct table (1)'!L92)*10^10</f>
        <v>72.468440786919544</v>
      </c>
      <c r="M90" s="32">
        <f>(1/2^'Ct table (1)'!M92)*10^10</f>
        <v>63.087441948244518</v>
      </c>
      <c r="N90" s="32">
        <f>(1/2^'Ct table (1)'!N92)*10^10</f>
        <v>54.920808124955698</v>
      </c>
      <c r="O90" s="32">
        <f>(1/2^'Ct table (1)'!O92)*10^10</f>
        <v>13.825703138756085</v>
      </c>
      <c r="P90" s="32">
        <f>(1/2^'Ct table (1)'!P92)*10^10</f>
        <v>63.968109819125829</v>
      </c>
      <c r="Q90" s="32">
        <f>(1/2^'Ct table (1)'!Q92)*10^10</f>
        <v>21.694853649818441</v>
      </c>
      <c r="R90" s="32">
        <f>(1/2^'Ct table (1)'!R92)*10^10</f>
        <v>12.035973655409121</v>
      </c>
      <c r="S90" s="32">
        <f>(1/2^'Ct table (1)'!S92)*10^10</f>
        <v>118.54417380018837</v>
      </c>
      <c r="T90" s="32">
        <f>(1/2^'Ct table (1)'!T92)*10^10</f>
        <v>73.480062521499391</v>
      </c>
      <c r="U90" s="32">
        <f>(1/2^'Ct table (1)'!U92)*10^10</f>
        <v>75.545868261905824</v>
      </c>
      <c r="V90" s="32">
        <f>(1/2^'Ct table (1)'!V92)*10^10</f>
        <v>77.669751706802884</v>
      </c>
      <c r="W90" s="32">
        <f>(1/2^'Ct table (1)'!W92)*10^10</f>
        <v>47.811340449858612</v>
      </c>
      <c r="X90" s="32">
        <f>(1/2^'Ct table (1)'!X92)*10^10</f>
        <v>20.955847291067442</v>
      </c>
      <c r="Y90" s="32">
        <f>(1/2^'Ct table (1)'!Y92)*10^10</f>
        <v>63.087441948244518</v>
      </c>
      <c r="Z90" s="32">
        <f>(1/2^'Ct table (1)'!Z92)*10^10</f>
        <v>151.09173652381142</v>
      </c>
      <c r="AA90" s="32">
        <f>(1/2^'Ct table (1)'!AA92)*10^10</f>
        <v>93.007873661936301</v>
      </c>
      <c r="AB90" s="32">
        <f>(1/2^'Ct table (1)'!AB92)*10^10</f>
        <v>12.810731475611634</v>
      </c>
      <c r="AC90" s="32">
        <f>(1/2^'Ct table (1)'!AC92)*10^10</f>
        <v>29.43133234468765</v>
      </c>
      <c r="AD90" s="32">
        <f>(1/2^'Ct table (1)'!AD92)*10^10</f>
        <v>45.863703390394022</v>
      </c>
      <c r="AE90" s="32">
        <f>(1/2^'Ct table (1)'!AE92)*10^10</f>
        <v>39.926672821353947</v>
      </c>
      <c r="AF90" s="32">
        <f>(1/2^'Ct table (1)'!AF92)*10^10</f>
        <v>78.75398103605049</v>
      </c>
      <c r="AG90" s="32">
        <f>(1/2^'Ct table (1)'!AG92)*10^10</f>
        <v>34.518095176308357</v>
      </c>
      <c r="AH90" s="32">
        <f>(1/2^'Ct table (1)'!AH92)*10^10</f>
        <v>85.584696754592386</v>
      </c>
      <c r="AI90" s="32">
        <f>(1/2^'Ct table (1)'!AI92)*10^10</f>
        <v>47.481083397539905</v>
      </c>
      <c r="AJ90" s="32">
        <f>(1/2^'Ct table (1)'!AJ92)*10^10</f>
        <v>85.584696754592386</v>
      </c>
      <c r="AK90" s="32">
        <f>(1/2^'Ct table (1)'!AK92)*10^10</f>
        <v>59.684356867493932</v>
      </c>
      <c r="AL90" s="32">
        <f>(1/2^'Ct table (1)'!AL92)*10^10</f>
        <v>40.484028403686693</v>
      </c>
      <c r="AM90" s="32">
        <f>(1/2^'Ct table (1)'!AM92)*10^10</f>
        <v>63.526249808665945</v>
      </c>
      <c r="AN90" s="32">
        <f>(1/2^'Ct table (1)'!AN92)*10^10</f>
        <v>121.03503888193285</v>
      </c>
      <c r="AO90" s="32">
        <f>(1/2^'Ct table (1)'!AO92)*10^10</f>
        <v>89.219116018632789</v>
      </c>
      <c r="AP90" s="32">
        <f>(1/2^'Ct table (1)'!AP92)*10^10</f>
        <v>60.517519440966531</v>
      </c>
      <c r="AQ90" s="32">
        <f>(1/2^'Ct table (1)'!AQ92)*10^10</f>
        <v>70.486787462651478</v>
      </c>
      <c r="AR90" s="32">
        <f>(1/2^'Ct table (1)'!AR92)*10^10</f>
        <v>35.243393731325796</v>
      </c>
      <c r="AS90" s="32">
        <f>(1/2^'Ct table (1)'!AS92)*10^10</f>
        <v>95.622680899717409</v>
      </c>
      <c r="AT90" s="32">
        <f>(1/2^'Ct table (1)'!AT92)*10^10</f>
        <v>96.957523781205296</v>
      </c>
      <c r="AU90" s="32">
        <f>(1/2^'Ct table (1)'!AU92)*10^10</f>
        <v>86.179985396958145</v>
      </c>
      <c r="AV90" s="32">
        <f>(1/2^'Ct table (1)'!AV92)*10^10</f>
        <v>63.968109819125829</v>
      </c>
      <c r="AW90" s="32">
        <f>(1/2^'Ct table (1)'!AW92)*10^10</f>
        <v>88.602834567630367</v>
      </c>
    </row>
    <row r="91" spans="1:49" x14ac:dyDescent="0.25">
      <c r="A91" t="s">
        <v>106</v>
      </c>
      <c r="B91" s="32">
        <f>(1/2^'Ct table (1)'!B93)*10^10</f>
        <v>4.0538169597095104</v>
      </c>
      <c r="C91" s="32">
        <f>(1/2^'Ct table (1)'!C93)*10^10</f>
        <v>1.2135898704187986</v>
      </c>
      <c r="D91" s="32">
        <f>(1/2^'Ct table (1)'!D93)*10^10</f>
        <v>2.1874968642695092</v>
      </c>
      <c r="E91" s="32">
        <f>(1/2^'Ct table (1)'!E93)*10^10</f>
        <v>0.70675444113733721</v>
      </c>
      <c r="F91" s="32">
        <f>(1/2^'Ct table (1)'!F93)*10^10</f>
        <v>0.66401187555656127</v>
      </c>
      <c r="G91" s="32">
        <f>(1/2^'Ct table (1)'!G93)*10^10</f>
        <v>0.46952729999444365</v>
      </c>
      <c r="H91" s="32">
        <f>(1/2^'Ct table (1)'!H93)*10^10</f>
        <v>2.8270177645493493</v>
      </c>
      <c r="I91" s="32">
        <f>(1/2^'Ct table (1)'!I93)*10^10</f>
        <v>0.40592383196065246</v>
      </c>
      <c r="J91" s="32">
        <f>(1/2^'Ct table (1)'!J93)*10^10</f>
        <v>1.0786904742596337</v>
      </c>
      <c r="K91" s="32">
        <f>(1/2^'Ct table (1)'!K93)*10^10</f>
        <v>0.63696276702728416</v>
      </c>
      <c r="L91" s="32">
        <f>(1/2^'Ct table (1)'!L93)*10^10</f>
        <v>1.9043266273983368</v>
      </c>
      <c r="M91" s="32">
        <f>(1/2^'Ct table (1)'!M93)*10^10</f>
        <v>1.7044200747572156</v>
      </c>
      <c r="N91" s="32">
        <f>(1/2^'Ct table (1)'!N93)*10^10</f>
        <v>1.6236953278426103</v>
      </c>
      <c r="O91" s="32">
        <f>(1/2^'Ct table (1)'!O93)*10^10</f>
        <v>0.30977249333325368</v>
      </c>
      <c r="P91" s="32">
        <f>(1/2^'Ct table (1)'!P93)*10^10</f>
        <v>1.7162752539048738</v>
      </c>
      <c r="Q91" s="32">
        <f>(1/2^'Ct table (1)'!Q93)*10^10</f>
        <v>0.54687421606737718</v>
      </c>
      <c r="R91" s="86"/>
      <c r="S91" s="32">
        <f>(1/2^'Ct table (1)'!S93)*10^10</f>
        <v>3.3852935706272476</v>
      </c>
      <c r="T91" s="32">
        <f>(1/2^'Ct table (1)'!T93)*10^10</f>
        <v>2.6560475022262549</v>
      </c>
      <c r="U91" s="32">
        <f>(1/2^'Ct table (1)'!U93)*10^10</f>
        <v>2.0838926335051089</v>
      </c>
      <c r="V91" s="32">
        <f>(1/2^'Ct table (1)'!V93)*10^10</f>
        <v>2.9675677123462432</v>
      </c>
      <c r="W91" s="32">
        <f>(1/2^'Ct table (1)'!W93)*10^10</f>
        <v>1.0638398237403002</v>
      </c>
      <c r="X91" s="32">
        <f>(1/2^'Ct table (1)'!X93)*10^10</f>
        <v>0.59430727601702893</v>
      </c>
      <c r="Y91" s="32">
        <f>(1/2^'Ct table (1)'!Y93)*10^10</f>
        <v>1.7282128923445128</v>
      </c>
      <c r="Z91" s="32">
        <f>(1/2^'Ct table (1)'!Z93)*10^10</f>
        <v>4.1967745060605592</v>
      </c>
      <c r="AA91" s="32">
        <f>(1/2^'Ct table (1)'!AA93)*10^10</f>
        <v>4.4669216467312864</v>
      </c>
      <c r="AB91" s="32">
        <f>(1/2^'Ct table (1)'!AB93)*10^10</f>
        <v>0.61954498666650848</v>
      </c>
      <c r="AC91" s="32">
        <f>(1/2^'Ct table (1)'!AC93)*10^10</f>
        <v>0.72662401298387824</v>
      </c>
      <c r="AD91" s="32">
        <f>(1/2^'Ct table (1)'!AD93)*10^10</f>
        <v>0.66863044339525379</v>
      </c>
      <c r="AE91" s="32">
        <f>(1/2^'Ct table (1)'!AE93)*10^10</f>
        <v>1.0638398237403002</v>
      </c>
      <c r="AF91" s="32">
        <f>(1/2^'Ct table (1)'!AF93)*10^10</f>
        <v>2.3122236492043342</v>
      </c>
      <c r="AG91" s="32">
        <f>(1/2^'Ct table (1)'!AG93)*10^10</f>
        <v>0.64585443590060188</v>
      </c>
      <c r="AH91" s="32">
        <f>(1/2^'Ct table (1)'!AH93)*10^10</f>
        <v>3.2249592899133503</v>
      </c>
      <c r="AI91" s="32">
        <f>(1/2^'Ct table (1)'!AI93)*10^10</f>
        <v>5.2027736700708962</v>
      </c>
      <c r="AJ91" s="32">
        <f>(1/2^'Ct table (1)'!AJ93)*10^10</f>
        <v>3.3386872336636948</v>
      </c>
      <c r="AK91" s="32">
        <f>(1/2^'Ct table (1)'!AK93)*10^10</f>
        <v>2.5834177436024075</v>
      </c>
      <c r="AL91" s="32">
        <f>(1/2^'Ct table (1)'!AL93)*10^10</f>
        <v>1.4837838561731187</v>
      </c>
      <c r="AM91" s="32">
        <f>(1/2^'Ct table (1)'!AM93)*10^10</f>
        <v>1.3097404556917147</v>
      </c>
      <c r="AN91" s="32">
        <f>(1/2^'Ct table (1)'!AN93)*10^10</f>
        <v>3.480467127251762</v>
      </c>
      <c r="AO91" s="32">
        <f>(1/2^'Ct table (1)'!AO93)*10^10</f>
        <v>3.9429651217652948</v>
      </c>
      <c r="AP91" s="32">
        <f>(1/2^'Ct table (1)'!AP93)*10^10</f>
        <v>2.906496051935513</v>
      </c>
      <c r="AQ91" s="32">
        <f>(1/2^'Ct table (1)'!AQ93)*10^10</f>
        <v>6.2302106748619774</v>
      </c>
      <c r="AR91" s="32">
        <f>(1/2^'Ct table (1)'!AR93)*10^10</f>
        <v>0.93256807605459213</v>
      </c>
      <c r="AS91" s="32">
        <f>(1/2^'Ct table (1)'!AS93)*10^10</f>
        <v>2.5834177436024075</v>
      </c>
      <c r="AT91" s="32">
        <f>(1/2^'Ct table (1)'!AT93)*10^10</f>
        <v>3.3386872336636948</v>
      </c>
      <c r="AU91" s="32">
        <f>(1/2^'Ct table (1)'!AU93)*10^10</f>
        <v>2.1723867196981033</v>
      </c>
      <c r="AV91" s="32">
        <f>(1/2^'Ct table (1)'!AV93)*10^10</f>
        <v>1.4037450632205728</v>
      </c>
      <c r="AW91" s="32">
        <f>(1/2^'Ct table (1)'!AW93)*10^10</f>
        <v>2.8074901264411407</v>
      </c>
    </row>
    <row r="92" spans="1:49" x14ac:dyDescent="0.25">
      <c r="A92" t="s">
        <v>107</v>
      </c>
      <c r="B92" s="32">
        <f>(1/2^'Ct table (1)'!B94)*10^10</f>
        <v>163.06246835898426</v>
      </c>
      <c r="C92" s="32">
        <f>(1/2^'Ct table (1)'!C94)*10^10</f>
        <v>38.300224641563929</v>
      </c>
      <c r="D92" s="32">
        <f>(1/2^'Ct table (1)'!D94)*10^10</f>
        <v>55.687474036028213</v>
      </c>
      <c r="E92" s="32">
        <f>(1/2^'Ct table (1)'!E94)*10^10</f>
        <v>27.651406277512219</v>
      </c>
      <c r="F92" s="32">
        <f>(1/2^'Ct table (1)'!F94)*10^10</f>
        <v>35.488530920592602</v>
      </c>
      <c r="G92" s="32">
        <f>(1/2^'Ct table (1)'!G94)*10^10</f>
        <v>16.671141068040846</v>
      </c>
      <c r="H92" s="32">
        <f>(1/2^'Ct table (1)'!H94)*10^10</f>
        <v>96.287789243273167</v>
      </c>
      <c r="I92" s="32">
        <f>(1/2^'Ct table (1)'!I94)*10^10</f>
        <v>25.444482578977897</v>
      </c>
      <c r="J92" s="32">
        <f>(1/2^'Ct table (1)'!J94)*10^10</f>
        <v>35.488530920592602</v>
      </c>
      <c r="K92" s="32">
        <f>(1/2^'Ct table (1)'!K94)*10^10</f>
        <v>11.152389502329116</v>
      </c>
      <c r="L92" s="32">
        <f>(1/2^'Ct table (1)'!L94)*10^10</f>
        <v>69.516375030339219</v>
      </c>
      <c r="M92" s="32">
        <f>(1/2^'Ct table (1)'!M94)*10^10</f>
        <v>65.312215783896605</v>
      </c>
      <c r="N92" s="32">
        <f>(1/2^'Ct table (1)'!N94)*10^10</f>
        <v>53.790554237458821</v>
      </c>
      <c r="O92" s="32">
        <f>(1/2^'Ct table (1)'!O94)*10^10</f>
        <v>15.129379860241631</v>
      </c>
      <c r="P92" s="32">
        <f>(1/2^'Ct table (1)'!P94)*10^10</f>
        <v>80.968056807373543</v>
      </c>
      <c r="Q92" s="32">
        <f>(1/2^'Ct table (1)'!Q94)*10^10</f>
        <v>15.662916288780355</v>
      </c>
      <c r="R92" s="32">
        <f>(1/2^'Ct table (1)'!R94)*10^10</f>
        <v>3.0935877330985719</v>
      </c>
      <c r="S92" s="32">
        <f>(1/2^'Ct table (1)'!S94)*10^10</f>
        <v>73.991156774538311</v>
      </c>
      <c r="T92" s="32">
        <f>(1/2^'Ct table (1)'!T94)*10^10</f>
        <v>76.071331330179888</v>
      </c>
      <c r="U92" s="32">
        <f>(1/2^'Ct table (1)'!U94)*10^10</f>
        <v>69.99989965662445</v>
      </c>
      <c r="V92" s="32">
        <f>(1/2^'Ct table (1)'!V94)*10^10</f>
        <v>61.789121166947616</v>
      </c>
      <c r="W92" s="32">
        <f>(1/2^'Ct table (1)'!W94)*10^10</f>
        <v>38.035665665089873</v>
      </c>
      <c r="X92" s="32">
        <f>(1/2^'Ct table (1)'!X94)*10^10</f>
        <v>18.497789193634578</v>
      </c>
      <c r="Y92" s="32">
        <f>(1/2^'Ct table (1)'!Y94)*10^10</f>
        <v>45.863703390394022</v>
      </c>
      <c r="Z92" s="32">
        <f>(1/2^'Ct table (1)'!Z94)*10^10</f>
        <v>118.54417380018837</v>
      </c>
      <c r="AA92" s="32">
        <f>(1/2^'Ct table (1)'!AA94)*10^10</f>
        <v>106.10000756361141</v>
      </c>
      <c r="AB92" s="32">
        <f>(1/2^'Ct table (1)'!AB94)*10^10</f>
        <v>17.02143717984487</v>
      </c>
      <c r="AC92" s="32">
        <f>(1/2^'Ct table (1)'!AC94)*10^10</f>
        <v>23.413698645715158</v>
      </c>
      <c r="AD92" s="32">
        <f>(1/2^'Ct table (1)'!AD94)*10^10</f>
        <v>40.484028403686693</v>
      </c>
      <c r="AE92" s="32">
        <f>(1/2^'Ct table (1)'!AE94)*10^10</f>
        <v>34.042874359689684</v>
      </c>
      <c r="AF92" s="32">
        <f>(1/2^'Ct table (1)'!AF94)*10^10</f>
        <v>84.406426943525474</v>
      </c>
      <c r="AG92" s="32">
        <f>(1/2^'Ct table (1)'!AG94)*10^10</f>
        <v>37.512017416086834</v>
      </c>
      <c r="AH92" s="32">
        <f>(1/2^'Ct table (1)'!AH94)*10^10</f>
        <v>85.584696754592386</v>
      </c>
      <c r="AI92" s="32">
        <f>(1/2^'Ct table (1)'!AI94)*10^10</f>
        <v>110.60562511004889</v>
      </c>
      <c r="AJ92" s="32">
        <f>(1/2^'Ct table (1)'!AJ94)*10^10</f>
        <v>75.545868261905824</v>
      </c>
      <c r="AK92" s="32">
        <f>(1/2^'Ct table (1)'!AK94)*10^10</f>
        <v>52.683560638617642</v>
      </c>
      <c r="AL92" s="32">
        <f>(1/2^'Ct table (1)'!AL94)*10^10</f>
        <v>42.203213471762808</v>
      </c>
      <c r="AM92" s="32">
        <f>(1/2^'Ct table (1)'!AM94)*10^10</f>
        <v>58.862664689375194</v>
      </c>
      <c r="AN92" s="32">
        <f>(1/2^'Ct table (1)'!AN94)*10^10</f>
        <v>120.19898879857766</v>
      </c>
      <c r="AO92" s="32">
        <f>(1/2^'Ct table (1)'!AO94)*10^10</f>
        <v>84.993520071240042</v>
      </c>
      <c r="AP92" s="32">
        <f>(1/2^'Ct table (1)'!AP94)*10^10</f>
        <v>60.517519440966531</v>
      </c>
      <c r="AQ92" s="32">
        <f>(1/2^'Ct table (1)'!AQ94)*10^10</f>
        <v>62.651665155121208</v>
      </c>
      <c r="AR92" s="32">
        <f>(1/2^'Ct table (1)'!AR94)*10^10</f>
        <v>34.518095176308357</v>
      </c>
      <c r="AS92" s="32">
        <f>(1/2^'Ct table (1)'!AS94)*10^10</f>
        <v>93.654794582860646</v>
      </c>
      <c r="AT92" s="32">
        <f>(1/2^'Ct table (1)'!AT94)*10^10</f>
        <v>94.962166795079639</v>
      </c>
      <c r="AU92" s="32">
        <f>(1/2^'Ct table (1)'!AU94)*10^10</f>
        <v>53.790554237458821</v>
      </c>
      <c r="AV92" s="32">
        <f>(1/2^'Ct table (1)'!AV94)*10^10</f>
        <v>41.622189360567255</v>
      </c>
      <c r="AW92" s="32">
        <f>(1/2^'Ct table (1)'!AW94)*10^10</f>
        <v>53.050003781805785</v>
      </c>
    </row>
    <row r="93" spans="1:49" x14ac:dyDescent="0.25">
      <c r="A93" t="s">
        <v>108</v>
      </c>
      <c r="B93" s="32">
        <f>(1/2^'Ct table (1)'!B95)*10^10</f>
        <v>2.2180331825370367</v>
      </c>
      <c r="C93" s="32">
        <f>(1/2^'Ct table (1)'!C95)*10^10</f>
        <v>0.91337610256945678</v>
      </c>
      <c r="D93" s="32">
        <f>(1/2^'Ct table (1)'!D95)*10^10</f>
        <v>1.9175722665795436</v>
      </c>
      <c r="E93" s="32">
        <f>(1/2^'Ct table (1)'!E95)*10^10</f>
        <v>0.73167808267859968</v>
      </c>
      <c r="F93" s="32">
        <f>(1/2^'Ct table (1)'!F95)*10^10</f>
        <v>1.6578126181814272</v>
      </c>
      <c r="G93" s="86"/>
      <c r="H93" s="32">
        <f>(1/2^'Ct table (1)'!H95)*10^10</f>
        <v>1.7891581883747265</v>
      </c>
      <c r="I93" s="32">
        <f>(1/2^'Ct table (1)'!I95)*10^10</f>
        <v>1.1561118246021647</v>
      </c>
      <c r="J93" s="32">
        <f>(1/2^'Ct table (1)'!J95)*10^10</f>
        <v>0.81184766392130647</v>
      </c>
      <c r="K93" s="86"/>
      <c r="L93" s="32">
        <f>(1/2^'Ct table (1)'!L95)*10^10</f>
        <v>1.4532480259677538</v>
      </c>
      <c r="M93" s="32">
        <f>(1/2^'Ct table (1)'!M95)*10^10</f>
        <v>0.73676730620807807</v>
      </c>
      <c r="N93" s="32">
        <f>(1/2^'Ct table (1)'!N95)*10^10</f>
        <v>1.3844192901192238</v>
      </c>
      <c r="O93" s="32">
        <f>(1/2^'Ct table (1)'!O95)*10^10</f>
        <v>0.64139319343760937</v>
      </c>
      <c r="P93" s="32">
        <f>(1/2^'Ct table (1)'!P95)*10^10</f>
        <v>1.5902801611861181</v>
      </c>
      <c r="Q93" s="32">
        <f>(1/2^'Ct table (1)'!Q95)*10^10</f>
        <v>0.63256294380760425</v>
      </c>
      <c r="R93" s="32">
        <f>(1/2^'Ct table (1)'!R95)*10^10</f>
        <v>0.37352609726452091</v>
      </c>
      <c r="S93" s="32">
        <f>(1/2^'Ct table (1)'!S95)*10^10</f>
        <v>1.4332407309498101</v>
      </c>
      <c r="T93" s="32">
        <f>(1/2^'Ct table (1)'!T95)*10^10</f>
        <v>1.3188504209925895</v>
      </c>
      <c r="U93" s="32">
        <f>(1/2^'Ct table (1)'!U95)*10^10</f>
        <v>1.4432097085972666</v>
      </c>
      <c r="V93" s="32">
        <f>(1/2^'Ct table (1)'!V95)*10^10</f>
        <v>2.1129826906071041</v>
      </c>
      <c r="W93" s="32">
        <f>(1/2^'Ct table (1)'!W95)*10^10</f>
        <v>1.4332407309498101</v>
      </c>
      <c r="X93" s="32">
        <f>(1/2^'Ct table (1)'!X95)*10^10</f>
        <v>0.53561970744332998</v>
      </c>
      <c r="Y93" s="32">
        <f>(1/2^'Ct table (1)'!Y95)*10^10</f>
        <v>0.75224835346306973</v>
      </c>
      <c r="Z93" s="32">
        <f>(1/2^'Ct table (1)'!Z95)*10^10</f>
        <v>2.0694981356304352</v>
      </c>
      <c r="AA93" s="32">
        <f>(1/2^'Ct table (1)'!AA95)*10^10</f>
        <v>1.4633561653571969</v>
      </c>
      <c r="AB93" s="32">
        <f>(1/2^'Ct table (1)'!AB95)*10^10</f>
        <v>0.41445315454535675</v>
      </c>
      <c r="AC93" s="32">
        <f>(1/2^'Ct table (1)'!AC95)*10^10</f>
        <v>1.2917088718012013</v>
      </c>
      <c r="AD93" s="32">
        <f>(1/2^'Ct table (1)'!AD95)*10^10</f>
        <v>0.81749451098614534</v>
      </c>
      <c r="AE93" s="32">
        <f>(1/2^'Ct table (1)'!AE95)*10^10</f>
        <v>0.4962988266302033</v>
      </c>
      <c r="AF93" s="32">
        <f>(1/2^'Ct table (1)'!AF95)*10^10</f>
        <v>2.4954170513346208</v>
      </c>
      <c r="AG93" s="32">
        <f>(1/2^'Ct table (1)'!AG95)*10^10</f>
        <v>0.65942521049629343</v>
      </c>
      <c r="AH93" s="32">
        <f>(1/2^'Ct table (1)'!AH95)*10^10</f>
        <v>1.8522527156279422</v>
      </c>
      <c r="AI93" s="32">
        <f>(1/2^'Ct table (1)'!AI95)*10^10</f>
        <v>1.6236953278426103</v>
      </c>
      <c r="AJ93" s="32">
        <f>(1/2^'Ct table (1)'!AJ95)*10^10</f>
        <v>0.86410644617225785</v>
      </c>
      <c r="AK93" s="32">
        <f>(1/2^'Ct table (1)'!AK95)*10^10</f>
        <v>1.0712394148866617</v>
      </c>
      <c r="AL93" s="32">
        <f>(1/2^'Ct table (1)'!AL95)*10^10</f>
        <v>2.2803905829482889</v>
      </c>
      <c r="AM93" s="32">
        <f>(1/2^'Ct table (1)'!AM95)*10^10</f>
        <v>2.3122236492043342</v>
      </c>
      <c r="AN93" s="32">
        <f>(1/2^'Ct table (1)'!AN95)*10^10</f>
        <v>2.7118567062273096</v>
      </c>
      <c r="AO93" s="32">
        <f>(1/2^'Ct table (1)'!AO95)*10^10</f>
        <v>2.2489957719222819</v>
      </c>
      <c r="AP93" s="32">
        <f>(1/2^'Ct table (1)'!AP95)*10^10</f>
        <v>1.3097404556917147</v>
      </c>
      <c r="AQ93" s="32">
        <f>(1/2^'Ct table (1)'!AQ95)*10^10</f>
        <v>1.3097404556917147</v>
      </c>
      <c r="AR93" s="32">
        <f>(1/2^'Ct table (1)'!AR95)*10^10</f>
        <v>0.46306317890698551</v>
      </c>
      <c r="AS93" s="86"/>
      <c r="AT93" s="86"/>
      <c r="AU93" s="32">
        <f>(1/2^'Ct table (1)'!AU95)*10^10</f>
        <v>3.6032055354267087</v>
      </c>
      <c r="AV93" s="32">
        <f>(1/2^'Ct table (1)'!AV95)*10^10</f>
        <v>1.1481259768984271</v>
      </c>
      <c r="AW93" s="32">
        <f>(1/2^'Ct table (1)'!AW95)*10^10</f>
        <v>2.6931245436549363</v>
      </c>
    </row>
    <row r="94" spans="1:49" x14ac:dyDescent="0.25">
      <c r="A94" t="s">
        <v>109</v>
      </c>
      <c r="B94" s="32">
        <f>(1/2^'Ct table (1)'!B96)*10^10</f>
        <v>3.0935877330985719</v>
      </c>
      <c r="C94" s="32">
        <f>(1/2^'Ct table (1)'!C96)*10^10</f>
        <v>1.3844192901192238</v>
      </c>
      <c r="D94" s="32">
        <f>(1/2^'Ct table (1)'!D96)*10^10</f>
        <v>4.2849576595466337</v>
      </c>
      <c r="E94" s="32">
        <f>(1/2^'Ct table (1)'!E96)*10^10</f>
        <v>1.579295293716332</v>
      </c>
      <c r="F94" s="86"/>
      <c r="G94" s="32">
        <f>(1/2^'Ct table (1)'!G96)*10^10</f>
        <v>0.48946613402438505</v>
      </c>
      <c r="H94" s="32">
        <f>(1/2^'Ct table (1)'!H96)*10^10</f>
        <v>2.5655727737504375</v>
      </c>
      <c r="I94" s="32">
        <f>(1/2^'Ct table (1)'!I96)*10^10</f>
        <v>0.99950171592384041</v>
      </c>
      <c r="J94" s="32">
        <f>(1/2^'Ct table (1)'!J96)*10^10</f>
        <v>1.6349890219722878</v>
      </c>
      <c r="K94" s="32">
        <f>(1/2^'Ct table (1)'!K96)*10^10</f>
        <v>0.75748065454066738</v>
      </c>
      <c r="L94" s="32">
        <f>(1/2^'Ct table (1)'!L96)*10^10</f>
        <v>2.4104139857026294</v>
      </c>
      <c r="M94" s="32">
        <f>(1/2^'Ct table (1)'!M96)*10^10</f>
        <v>2.9882087781161624</v>
      </c>
      <c r="N94" s="32">
        <f>(1/2^'Ct table (1)'!N96)*10^10</f>
        <v>1.3280237511131248</v>
      </c>
      <c r="O94" s="32">
        <f>(1/2^'Ct table (1)'!O96)*10^10</f>
        <v>0.60260349642565514</v>
      </c>
      <c r="P94" s="32">
        <f>(1/2^'Ct table (1)'!P96)*10^10</f>
        <v>1.6578126181814272</v>
      </c>
      <c r="Q94" s="32">
        <f>(1/2^'Ct table (1)'!Q96)*10^10</f>
        <v>1.2305309536882927</v>
      </c>
      <c r="R94" s="86"/>
      <c r="S94" s="32">
        <f>(1/2^'Ct table (1)'!S96)*10^10</f>
        <v>1.1641532182693481</v>
      </c>
      <c r="T94" s="32">
        <f>(1/2^'Ct table (1)'!T96)*10^10</f>
        <v>3.0509973966012769</v>
      </c>
      <c r="U94" s="32">
        <f>(1/2^'Ct table (1)'!U96)*10^10</f>
        <v>0.97217028894039104</v>
      </c>
      <c r="V94" s="32">
        <f>(1/2^'Ct table (1)'!V96)*10^10</f>
        <v>2.1874968642695092</v>
      </c>
      <c r="W94" s="32">
        <f>(1/2^'Ct table (1)'!W96)*10^10</f>
        <v>1.0712394148866617</v>
      </c>
      <c r="X94" s="32">
        <f>(1/2^'Ct table (1)'!X96)*10^10</f>
        <v>0.4793930666448859</v>
      </c>
      <c r="Y94" s="32">
        <f>(1/2^'Ct table (1)'!Y96)*10^10</f>
        <v>1.6578126181814272</v>
      </c>
      <c r="Z94" s="32">
        <f>(1/2^'Ct table (1)'!Z96)*10^10</f>
        <v>1.4332407309498101</v>
      </c>
      <c r="AA94" s="32">
        <f>(1/2^'Ct table (1)'!AA96)*10^10</f>
        <v>3.0722187617162597</v>
      </c>
      <c r="AB94" s="32">
        <f>(1/2^'Ct table (1)'!AB96)*10^10</f>
        <v>0.63256294380760425</v>
      </c>
      <c r="AC94" s="32">
        <f>(1/2^'Ct table (1)'!AC96)*10^10</f>
        <v>1.1401952914741424</v>
      </c>
      <c r="AD94" s="86"/>
      <c r="AE94" s="32">
        <f>(1/2^'Ct table (1)'!AE96)*10^10</f>
        <v>1.0564913453035536</v>
      </c>
      <c r="AF94" s="32">
        <f>(1/2^'Ct table (1)'!AF96)*10^10</f>
        <v>2.4954170513346208</v>
      </c>
      <c r="AG94" s="32">
        <f>(1/2^'Ct table (1)'!AG96)*10^10</f>
        <v>1.0491936265151398</v>
      </c>
      <c r="AH94" s="32">
        <f>(1/2^'Ct table (1)'!AH96)*10^10</f>
        <v>4.7216167663691122</v>
      </c>
      <c r="AI94" s="32">
        <f>(1/2^'Ct table (1)'!AI96)*10^10</f>
        <v>1.504496706926137</v>
      </c>
      <c r="AJ94" s="32">
        <f>(1/2^'Ct table (1)'!AJ96)*10^10</f>
        <v>2.6745217735810058</v>
      </c>
      <c r="AK94" s="32">
        <f>(1/2^'Ct table (1)'!AK96)*10^10</f>
        <v>1.9851953065208134</v>
      </c>
      <c r="AL94" s="32">
        <f>(1/2^'Ct table (1)'!AL96)*10^10</f>
        <v>4.4979915438445559</v>
      </c>
      <c r="AM94" s="32">
        <f>(1/2^'Ct table (1)'!AM96)*10^10</f>
        <v>5.3490435471620223</v>
      </c>
      <c r="AN94" s="32">
        <f>(1/2^'Ct table (1)'!AN96)*10^10</f>
        <v>6.8651010156194721</v>
      </c>
      <c r="AO94" s="32">
        <f>(1/2^'Ct table (1)'!AO96)*10^10</f>
        <v>4.8881242220432837</v>
      </c>
      <c r="AP94" s="32">
        <f>(1/2^'Ct table (1)'!AP96)*10^10</f>
        <v>2.5655727737504375</v>
      </c>
      <c r="AQ94" s="32">
        <f>(1/2^'Ct table (1)'!AQ96)*10^10</f>
        <v>2.9267123307143992</v>
      </c>
      <c r="AR94" s="32">
        <f>(1/2^'Ct table (1)'!AR96)*10^10</f>
        <v>1.4432097085972666</v>
      </c>
      <c r="AS94" s="32">
        <f>(1/2^'Ct table (1)'!AS96)*10^10</f>
        <v>1.8016027677133637</v>
      </c>
      <c r="AT94" s="86"/>
      <c r="AU94" s="32">
        <f>(1/2^'Ct table (1)'!AU96)*10^10</f>
        <v>4.1389962712608783</v>
      </c>
      <c r="AV94" s="32">
        <f>(1/2^'Ct table (1)'!AV96)*10^10</f>
        <v>1.2052069928513083</v>
      </c>
      <c r="AW94" s="32">
        <f>(1/2^'Ct table (1)'!AW96)*10^10</f>
        <v>3.7045054312558912</v>
      </c>
    </row>
    <row r="95" spans="1:49" x14ac:dyDescent="0.25">
      <c r="A95" t="s">
        <v>110</v>
      </c>
      <c r="B95" s="32">
        <f>(1/2^'Ct table (1)'!B97)*10^10</f>
        <v>0.97893226804877187</v>
      </c>
      <c r="C95" s="32">
        <f>(1/2^'Ct table (1)'!C97)*10^10</f>
        <v>0.61101552775541146</v>
      </c>
      <c r="D95" s="32">
        <f>(1/2^'Ct table (1)'!D97)*10^10</f>
        <v>1.4633561653571969</v>
      </c>
      <c r="E95" s="32">
        <f>(1/2^'Ct table (1)'!E97)*10^10</f>
        <v>0.81184766392130647</v>
      </c>
      <c r="F95" s="32">
        <f>(1/2^'Ct table (1)'!F97)*10^10</f>
        <v>0.81184766392130647</v>
      </c>
      <c r="G95" s="86"/>
      <c r="H95" s="32">
        <f>(1/2^'Ct table (1)'!H97)*10^10</f>
        <v>0.91972913577148696</v>
      </c>
      <c r="I95" s="32">
        <f>(1/2^'Ct table (1)'!I97)*10^10</f>
        <v>0.4598645678857427</v>
      </c>
      <c r="J95" s="86"/>
      <c r="K95" s="86"/>
      <c r="L95" s="32">
        <f>(1/2^'Ct table (1)'!L97)*10^10</f>
        <v>1.300693417517724</v>
      </c>
      <c r="M95" s="32">
        <f>(1/2^'Ct table (1)'!M97)*10^10</f>
        <v>1.1641532182693481</v>
      </c>
      <c r="N95" s="32">
        <f>(1/2^'Ct table (1)'!N97)*10^10</f>
        <v>0.42610501868930384</v>
      </c>
      <c r="O95" s="86"/>
      <c r="P95" s="32">
        <f>(1/2^'Ct table (1)'!P97)*10^10</f>
        <v>0.73167808267859968</v>
      </c>
      <c r="Q95" s="32">
        <f>(1/2^'Ct table (1)'!Q97)*10^10</f>
        <v>0.55836520584140981</v>
      </c>
      <c r="R95" s="32">
        <f>(1/2^'Ct table (1)'!R97)*10^10</f>
        <v>0.29715363800851502</v>
      </c>
      <c r="S95" s="32">
        <f>(1/2^'Ct table (1)'!S97)*10^10</f>
        <v>1.1013560541039289</v>
      </c>
      <c r="T95" s="32">
        <f>(1/2^'Ct table (1)'!T97)*10^10</f>
        <v>1.3748564075556728</v>
      </c>
      <c r="U95" s="32">
        <f>(1/2^'Ct table (1)'!U97)*10^10</f>
        <v>1.0347490678152194</v>
      </c>
      <c r="V95" s="32">
        <f>(1/2^'Ct table (1)'!V97)*10^10</f>
        <v>1.1886145520340601</v>
      </c>
      <c r="W95" s="32">
        <f>(1/2^'Ct table (1)'!W97)*10^10</f>
        <v>0.42023870498014748</v>
      </c>
      <c r="X95" s="32">
        <f>(1/2^'Ct table (1)'!X97)*10^10</f>
        <v>0.35831018273745247</v>
      </c>
      <c r="Y95" s="32">
        <f>(1/2^'Ct table (1)'!Y97)*10^10</f>
        <v>1.0419463167525524</v>
      </c>
      <c r="Z95" s="32">
        <f>(1/2^'Ct table (1)'!Z97)*10^10</f>
        <v>1.6463612699567978</v>
      </c>
      <c r="AA95" s="32">
        <f>(1/2^'Ct table (1)'!AA97)*10^10</f>
        <v>1.1641532182693481</v>
      </c>
      <c r="AB95" s="86"/>
      <c r="AC95" s="32">
        <f>(1/2^'Ct table (1)'!AC97)*10^10</f>
        <v>0.53934523712981775</v>
      </c>
      <c r="AD95" s="32">
        <f>(1/2^'Ct table (1)'!AD97)*10^10</f>
        <v>1.0134542399273738</v>
      </c>
      <c r="AE95" s="32">
        <f>(1/2^'Ct table (1)'!AE97)*10^10</f>
        <v>0.33664056795686759</v>
      </c>
      <c r="AF95" s="32">
        <f>(1/2^'Ct table (1)'!AF97)*10^10</f>
        <v>1.5149613090813374</v>
      </c>
      <c r="AG95" s="32">
        <f>(1/2^'Ct table (1)'!AG97)*10^10</f>
        <v>0.47279312063255152</v>
      </c>
      <c r="AH95" s="32">
        <f>(1/2^'Ct table (1)'!AH97)*10^10</f>
        <v>2.1129826906071041</v>
      </c>
      <c r="AI95" s="32">
        <f>(1/2^'Ct table (1)'!AI97)*10^10</f>
        <v>0.59020209579613991</v>
      </c>
      <c r="AJ95" s="32">
        <f>(1/2^'Ct table (1)'!AJ97)*10^10</f>
        <v>0.70675444113733721</v>
      </c>
      <c r="AK95" s="32">
        <f>(1/2^'Ct table (1)'!AK97)*10^10</f>
        <v>0.77339693327463999</v>
      </c>
      <c r="AL95" s="32">
        <f>(1/2^'Ct table (1)'!AL97)*10^10</f>
        <v>1.9443405778807856</v>
      </c>
      <c r="AM95" s="32">
        <f>(1/2^'Ct table (1)'!AM97)*10^10</f>
        <v>2.4610619073765809</v>
      </c>
      <c r="AN95" s="32">
        <f>(1/2^'Ct table (1)'!AN97)*10^10</f>
        <v>3.0299226181626588</v>
      </c>
      <c r="AO95" s="32">
        <f>(1/2^'Ct table (1)'!AO97)*10^10</f>
        <v>1.300693417517724</v>
      </c>
      <c r="AP95" s="32">
        <f>(1/2^'Ct table (1)'!AP97)*10^10</f>
        <v>2.3608083831845517</v>
      </c>
      <c r="AQ95" s="32">
        <f>(1/2^'Ct table (1)'!AQ97)*10^10</f>
        <v>0.93905459998888574</v>
      </c>
      <c r="AR95" s="32">
        <f>(1/2^'Ct table (1)'!AR97)*10^10</f>
        <v>0.53191991187015097</v>
      </c>
      <c r="AS95" s="32">
        <f>(1/2^'Ct table (1)'!AS97)*10^10</f>
        <v>0.85221003737860923</v>
      </c>
      <c r="AT95" s="32">
        <f>(1/2^'Ct table (1)'!AT97)*10^10</f>
        <v>2.3937640400977531</v>
      </c>
      <c r="AU95" s="32">
        <f>(1/2^'Ct table (1)'!AU97)*10^10</f>
        <v>6.1444375234325097</v>
      </c>
      <c r="AV95" s="32">
        <f>(1/2^'Ct table (1)'!AV97)*10^10</f>
        <v>0.39209657606718051</v>
      </c>
      <c r="AW95" s="32">
        <f>(1/2^'Ct table (1)'!AW97)*10^10</f>
        <v>1.6013414344514565</v>
      </c>
    </row>
    <row r="96" spans="1:49" x14ac:dyDescent="0.25">
      <c r="A96" t="s">
        <v>111</v>
      </c>
      <c r="B96" s="32">
        <f>(1/2^'Ct table (1)'!B98)*10^10</f>
        <v>23.251968415484072</v>
      </c>
      <c r="C96" s="32">
        <f>(1/2^'Ct table (1)'!C98)*10^10</f>
        <v>10.051096198190251</v>
      </c>
      <c r="D96" s="32">
        <f>(1/2^'Ct table (1)'!D98)*10^10</f>
        <v>13.354748934654783</v>
      </c>
      <c r="E96" s="32">
        <f>(1/2^'Ct table (1)'!E98)*10^10</f>
        <v>10.12100710092167</v>
      </c>
      <c r="F96" s="32">
        <f>(1/2^'Ct table (1)'!F98)*10^10</f>
        <v>15.771860487061183</v>
      </c>
      <c r="G96" s="32">
        <f>(1/2^'Ct table (1)'!G98)*10^10</f>
        <v>6.1871754661971323</v>
      </c>
      <c r="H96" s="32">
        <f>(1/2^'Ct table (1)'!H98)*10^10</f>
        <v>34.27966127637314</v>
      </c>
      <c r="I96" s="32">
        <f>(1/2^'Ct table (1)'!I98)*10^10</f>
        <v>16.787098024242244</v>
      </c>
      <c r="J96" s="32">
        <f>(1/2^'Ct table (1)'!J98)*10^10</f>
        <v>10.19140427243655</v>
      </c>
      <c r="K96" s="32">
        <f>(1/2^'Ct table (1)'!K98)*10^10</f>
        <v>3.2249592899133503</v>
      </c>
      <c r="L96" s="32">
        <f>(1/2^'Ct table (1)'!L98)*10^10</f>
        <v>19.552496888173135</v>
      </c>
      <c r="M96" s="32">
        <f>(1/2^'Ct table (1)'!M98)*10^10</f>
        <v>15.992027454781454</v>
      </c>
      <c r="N96" s="32">
        <f>(1/2^'Ct table (1)'!N98)*10^10</f>
        <v>10.5508033679407</v>
      </c>
      <c r="O96" s="32">
        <f>(1/2^'Ct table (1)'!O98)*10^10</f>
        <v>3.2249592899133503</v>
      </c>
      <c r="P96" s="32">
        <f>(1/2^'Ct table (1)'!P98)*10^10</f>
        <v>13.825703138756085</v>
      </c>
      <c r="Q96" s="32">
        <f>(1/2^'Ct table (1)'!Q98)*10^10</f>
        <v>7.7773623115231167</v>
      </c>
      <c r="R96" s="32">
        <f>(1/2^'Ct table (1)'!R98)*10^10</f>
        <v>4.9563598933320607</v>
      </c>
      <c r="S96" s="32">
        <f>(1/2^'Ct table (1)'!S98)*10^10</f>
        <v>24.577750093730042</v>
      </c>
      <c r="T96" s="32">
        <f>(1/2^'Ct table (1)'!T98)*10^10</f>
        <v>14.614017641111312</v>
      </c>
      <c r="U96" s="32">
        <f>(1/2^'Ct table (1)'!U98)*10^10</f>
        <v>16.671141068040846</v>
      </c>
      <c r="V96" s="32">
        <f>(1/2^'Ct table (1)'!V98)*10^10</f>
        <v>10.922876645176503</v>
      </c>
      <c r="W96" s="32">
        <f>(1/2^'Ct table (1)'!W98)*10^10</f>
        <v>10.624190008905021</v>
      </c>
      <c r="X96" s="32">
        <f>(1/2^'Ct table (1)'!X98)*10^10</f>
        <v>5.8941384496645952</v>
      </c>
      <c r="Y96" s="32">
        <f>(1/2^'Ct table (1)'!Y98)*10^10</f>
        <v>20.382808544873068</v>
      </c>
      <c r="Z96" s="32">
        <f>(1/2^'Ct table (1)'!Z98)*10^10</f>
        <v>39.104993776346348</v>
      </c>
      <c r="AA96" s="32">
        <f>(1/2^'Ct table (1)'!AA98)*10^10</f>
        <v>20.242014201843379</v>
      </c>
      <c r="AB96" s="32">
        <f>(1/2^'Ct table (1)'!AB98)*10^10</f>
        <v>4.3447734393961994</v>
      </c>
      <c r="AC96" s="32">
        <f>(1/2^'Ct table (1)'!AC98)*10^10</f>
        <v>10.333670974409632</v>
      </c>
      <c r="AD96" s="32">
        <f>(1/2^'Ct table (1)'!AD98)*10^10</f>
        <v>13.354748934654783</v>
      </c>
      <c r="AE96" s="32">
        <f>(1/2^'Ct table (1)'!AE98)*10^10</f>
        <v>8.6295237940770857</v>
      </c>
      <c r="AF96" s="32">
        <f>(1/2^'Ct table (1)'!AF98)*10^10</f>
        <v>22.459921011529172</v>
      </c>
      <c r="AG96" s="32">
        <f>(1/2^'Ct table (1)'!AG98)*10^10</f>
        <v>9.4432335327382102</v>
      </c>
      <c r="AH96" s="32">
        <f>(1/2^'Ct table (1)'!AH98)*10^10</f>
        <v>22.61614211639484</v>
      </c>
      <c r="AI96" s="32">
        <f>(1/2^'Ct table (1)'!AI98)*10^10</f>
        <v>24.407979172810265</v>
      </c>
      <c r="AJ96" s="32">
        <f>(1/2^'Ct table (1)'!AJ98)*10^10</f>
        <v>10.998851260445367</v>
      </c>
      <c r="AK96" s="32">
        <f>(1/2^'Ct table (1)'!AK98)*10^10</f>
        <v>8.107633919419035</v>
      </c>
      <c r="AL96" s="32">
        <f>(1/2^'Ct table (1)'!AL98)*10^10</f>
        <v>13.447638559364702</v>
      </c>
      <c r="AM96" s="32">
        <f>(1/2^'Ct table (1)'!AM98)*10^10</f>
        <v>17.621696865662869</v>
      </c>
      <c r="AN96" s="32">
        <f>(1/2^'Ct table (1)'!AN98)*10^10</f>
        <v>35.983932350756398</v>
      </c>
      <c r="AO96" s="32">
        <f>(1/2^'Ct table (1)'!AO98)*10^10</f>
        <v>18.497789193634578</v>
      </c>
      <c r="AP96" s="32">
        <f>(1/2^'Ct table (1)'!AP98)*10^10</f>
        <v>13.079912175778283</v>
      </c>
      <c r="AQ96" s="32">
        <f>(1/2^'Ct table (1)'!AQ98)*10^10</f>
        <v>12.899837159653403</v>
      </c>
      <c r="AR96" s="32">
        <f>(1/2^'Ct table (1)'!AR98)*10^10</f>
        <v>8.6295237940770857</v>
      </c>
      <c r="AS96" s="32">
        <f>(1/2^'Ct table (1)'!AS98)*10^10</f>
        <v>23.091355337556191</v>
      </c>
      <c r="AT96" s="32">
        <f>(1/2^'Ct table (1)'!AT98)*10^10</f>
        <v>25.621462951223318</v>
      </c>
      <c r="AU96" s="32">
        <f>(1/2^'Ct table (1)'!AU98)*10^10</f>
        <v>24.23938094530132</v>
      </c>
      <c r="AV96" s="32">
        <f>(1/2^'Ct table (1)'!AV98)*10^10</f>
        <v>13.541174282508994</v>
      </c>
      <c r="AW96" s="32">
        <f>(1/2^'Ct table (1)'!AW98)*10^10</f>
        <v>20.667341948819232</v>
      </c>
    </row>
    <row r="97" spans="1:49" x14ac:dyDescent="0.25">
      <c r="A97" t="s">
        <v>113</v>
      </c>
      <c r="B97" s="32">
        <f>(1/2^'Ct table (1)'!B99)*10^10</f>
        <v>8.3355705340204072</v>
      </c>
      <c r="C97" s="32">
        <f>(1/2^'Ct table (1)'!C99)*10^10</f>
        <v>2.2027121082078618</v>
      </c>
      <c r="D97" s="32">
        <f>(1/2^'Ct table (1)'!D99)*10^10</f>
        <v>4.6566128730773926</v>
      </c>
      <c r="E97" s="32">
        <f>(1/2^'Ct table (1)'!E99)*10^10</f>
        <v>2.906496051935513</v>
      </c>
      <c r="F97" s="32">
        <f>(1/2^'Ct table (1)'!F99)*10^10</f>
        <v>2.0694981356304352</v>
      </c>
      <c r="G97" s="32">
        <f>(1/2^'Ct table (1)'!G99)*10^10</f>
        <v>1.8911724825302065</v>
      </c>
      <c r="H97" s="32">
        <f>(1/2^'Ct table (1)'!H99)*10^10</f>
        <v>9.8442476295063255</v>
      </c>
      <c r="I97" s="32">
        <f>(1/2^'Ct table (1)'!I99)*10^10</f>
        <v>2.4440621110216463</v>
      </c>
      <c r="J97" s="32">
        <f>(1/2^'Ct table (1)'!J99)*10^10</f>
        <v>3.1367726085374392</v>
      </c>
      <c r="K97" s="32">
        <f>(1/2^'Ct table (1)'!K99)*10^10</f>
        <v>1.6693436168318503</v>
      </c>
      <c r="L97" s="32">
        <f>(1/2^'Ct table (1)'!L99)*10^10</f>
        <v>4.5925039075937093</v>
      </c>
      <c r="M97" s="32">
        <f>(1/2^'Ct table (1)'!M99)*10^10</f>
        <v>4.4054242164157165</v>
      </c>
      <c r="N97" s="32">
        <f>(1/2^'Ct table (1)'!N99)*10^10</f>
        <v>3.3156252363628607</v>
      </c>
      <c r="O97" s="32">
        <f>(1/2^'Ct table (1)'!O99)*10^10</f>
        <v>0.79514008059306041</v>
      </c>
      <c r="P97" s="32">
        <f>(1/2^'Ct table (1)'!P99)*10^10</f>
        <v>5.0605035504608447</v>
      </c>
      <c r="Q97" s="32">
        <f>(1/2^'Ct table (1)'!Q99)*10^10</f>
        <v>1.2739255340545705</v>
      </c>
      <c r="R97" s="32">
        <f>(1/2^'Ct table (1)'!R99)*10^10</f>
        <v>0.72662401298387824</v>
      </c>
      <c r="S97" s="32">
        <f>(1/2^'Ct table (1)'!S99)*10^10</f>
        <v>7.4605446084367264</v>
      </c>
      <c r="T97" s="32">
        <f>(1/2^'Ct table (1)'!T99)*10^10</f>
        <v>5.7728388343890469</v>
      </c>
      <c r="U97" s="32">
        <f>(1/2^'Ct table (1)'!U99)*10^10</f>
        <v>5.6149802528822912</v>
      </c>
      <c r="V97" s="32">
        <f>(1/2^'Ct table (1)'!V99)*10^10</f>
        <v>5.4614383225882408</v>
      </c>
      <c r="W97" s="32">
        <f>(1/2^'Ct table (1)'!W99)*10^10</f>
        <v>5.5376771604768962</v>
      </c>
      <c r="X97" s="32">
        <f>(1/2^'Ct table (1)'!X99)*10^10</f>
        <v>0.76274934915031911</v>
      </c>
      <c r="Y97" s="32">
        <f>(1/2^'Ct table (1)'!Y99)*10^10</f>
        <v>4.8208279714052518</v>
      </c>
      <c r="Z97" s="32">
        <f>(1/2^'Ct table (1)'!Z99)*10^10</f>
        <v>9.7762484440865869</v>
      </c>
      <c r="AA97" s="32">
        <f>(1/2^'Ct table (1)'!AA99)*10^10</f>
        <v>5.1668354872048061</v>
      </c>
      <c r="AB97" s="32">
        <f>(1/2^'Ct table (1)'!AB99)*10^10</f>
        <v>1.4432097085972666</v>
      </c>
      <c r="AC97" s="32">
        <f>(1/2^'Ct table (1)'!AC99)*10^10</f>
        <v>2.8864194171945279</v>
      </c>
      <c r="AD97" s="32">
        <f>(1/2^'Ct table (1)'!AD99)*10^10</f>
        <v>4.0538169597095104</v>
      </c>
      <c r="AE97" s="32">
        <f>(1/2^'Ct table (1)'!AE99)*10^10</f>
        <v>3.2699780439445703</v>
      </c>
      <c r="AF97" s="32">
        <f>(1/2^'Ct table (1)'!AF99)*10^10</f>
        <v>5.0957021362182662</v>
      </c>
      <c r="AG97" s="32">
        <f>(1/2^'Ct table (1)'!AG99)*10^10</f>
        <v>2.3445010885054263</v>
      </c>
      <c r="AH97" s="32">
        <f>(1/2^'Ct table (1)'!AH99)*10^10</f>
        <v>5.2389618227668588</v>
      </c>
      <c r="AI97" s="32">
        <f>(1/2^'Ct table (1)'!AI99)*10^10</f>
        <v>7.7773623115231167</v>
      </c>
      <c r="AJ97" s="32">
        <f>(1/2^'Ct table (1)'!AJ99)*10^10</f>
        <v>4.1389962712608783</v>
      </c>
      <c r="AK97" s="32">
        <f>(1/2^'Ct table (1)'!AK99)*10^10</f>
        <v>5.2389618227668588</v>
      </c>
      <c r="AL97" s="32">
        <f>(1/2^'Ct table (1)'!AL99)*10^10</f>
        <v>3.4325505078097418</v>
      </c>
      <c r="AM97" s="32">
        <f>(1/2^'Ct table (1)'!AM99)*10^10</f>
        <v>4.9221238147531707</v>
      </c>
      <c r="AN97" s="32">
        <f>(1/2^'Ct table (1)'!AN99)*10^10</f>
        <v>9.4432335327382102</v>
      </c>
      <c r="AO97" s="32">
        <f>(1/2^'Ct table (1)'!AO99)*10^10</f>
        <v>6.2302106748619774</v>
      </c>
      <c r="AP97" s="32">
        <f>(1/2^'Ct table (1)'!AP99)*10^10</f>
        <v>4.1104061356310471</v>
      </c>
      <c r="AQ97" s="32">
        <f>(1/2^'Ct table (1)'!AQ99)*10^10</f>
        <v>3.4325505078097418</v>
      </c>
      <c r="AR97" s="32">
        <f>(1/2^'Ct table (1)'!AR99)*10^10</f>
        <v>2.3122236492043342</v>
      </c>
      <c r="AS97" s="32">
        <f>(1/2^'Ct table (1)'!AS99)*10^10</f>
        <v>8.5107185899224191</v>
      </c>
      <c r="AT97" s="32">
        <f>(1/2^'Ct table (1)'!AT99)*10^10</f>
        <v>8.8721327301481487</v>
      </c>
      <c r="AU97" s="32">
        <f>(1/2^'Ct table (1)'!AU99)*10^10</f>
        <v>6.4499185798267131</v>
      </c>
      <c r="AV97" s="32">
        <f>(1/2^'Ct table (1)'!AV99)*10^10</f>
        <v>6.1871754661971323</v>
      </c>
      <c r="AW97" s="32">
        <f>(1/2^'Ct table (1)'!AW99)*10^10</f>
        <v>8.5699153190932815</v>
      </c>
    </row>
    <row r="98" spans="1:49" x14ac:dyDescent="0.25">
      <c r="A98" t="s">
        <v>115</v>
      </c>
      <c r="B98" s="32">
        <f>(1/2^'Ct table (1)'!B100)*10^10</f>
        <v>98.311000374920184</v>
      </c>
      <c r="C98" s="32">
        <f>(1/2^'Ct table (1)'!C100)*10^10</f>
        <v>20.242014201843379</v>
      </c>
      <c r="D98" s="32">
        <f>(1/2^'Ct table (1)'!D100)*10^10</f>
        <v>37.772934130952848</v>
      </c>
      <c r="E98" s="32">
        <f>(1/2^'Ct table (1)'!E100)*10^10</f>
        <v>15.992027454781454</v>
      </c>
      <c r="F98" s="32">
        <f>(1/2^'Ct table (1)'!F100)*10^10</f>
        <v>35.243393731325796</v>
      </c>
      <c r="G98" s="32">
        <f>(1/2^'Ct table (1)'!G100)*10^10</f>
        <v>8.9338432934625569</v>
      </c>
      <c r="H98" s="32">
        <f>(1/2^'Ct table (1)'!H100)*10^10</f>
        <v>80.968056807373543</v>
      </c>
      <c r="I98" s="32">
        <f>(1/2^'Ct table (1)'!I100)*10^10</f>
        <v>27.651406277512219</v>
      </c>
      <c r="J98" s="32">
        <f>(1/2^'Ct table (1)'!J100)*10^10</f>
        <v>21.101606735881365</v>
      </c>
      <c r="K98" s="32">
        <f>(1/2^'Ct table (1)'!K100)*10^10</f>
        <v>10.405547340141812</v>
      </c>
      <c r="L98" s="32">
        <f>(1/2^'Ct table (1)'!L100)*10^10</f>
        <v>53.050003781805785</v>
      </c>
      <c r="M98" s="32">
        <f>(1/2^'Ct table (1)'!M100)*10^10</f>
        <v>42.203213471762808</v>
      </c>
      <c r="N98" s="32">
        <f>(1/2^'Ct table (1)'!N100)*10^10</f>
        <v>48.478761890602563</v>
      </c>
      <c r="O98" s="32">
        <f>(1/2^'Ct table (1)'!O100)*10^10</f>
        <v>12.634362349730681</v>
      </c>
      <c r="P98" s="32">
        <f>(1/2^'Ct table (1)'!P100)*10^10</f>
        <v>50.88896515795571</v>
      </c>
      <c r="Q98" s="32">
        <f>(1/2^'Ct table (1)'!Q100)*10^10</f>
        <v>10.477923645533737</v>
      </c>
      <c r="R98" s="32">
        <f>(1/2^'Ct table (1)'!R100)*10^10</f>
        <v>7.4090108625117717</v>
      </c>
      <c r="S98" s="32">
        <f>(1/2^'Ct table (1)'!S100)*10^10</f>
        <v>36.995578387269219</v>
      </c>
      <c r="T98" s="32">
        <f>(1/2^'Ct table (1)'!T100)*10^10</f>
        <v>46.182710675112467</v>
      </c>
      <c r="U98" s="32">
        <f>(1/2^'Ct table (1)'!U100)*10^10</f>
        <v>50.188361736599042</v>
      </c>
      <c r="V98" s="32">
        <f>(1/2^'Ct table (1)'!V100)*10^10</f>
        <v>43.389707299636811</v>
      </c>
      <c r="W98" s="32">
        <f>(1/2^'Ct table (1)'!W100)*10^10</f>
        <v>34.758187515169666</v>
      </c>
      <c r="X98" s="32">
        <f>(1/2^'Ct table (1)'!X100)*10^10</f>
        <v>17.259047588154143</v>
      </c>
      <c r="Y98" s="32">
        <f>(1/2^'Ct table (1)'!Y100)*10^10</f>
        <v>36.234220393459708</v>
      </c>
      <c r="Z98" s="32">
        <f>(1/2^'Ct table (1)'!Z100)*10^10</f>
        <v>52.319648703113138</v>
      </c>
      <c r="AA98" s="32">
        <f>(1/2^'Ct table (1)'!AA100)*10^10</f>
        <v>60.517519440966531</v>
      </c>
      <c r="AB98" s="32">
        <f>(1/2^'Ct table (1)'!AB100)*10^10</f>
        <v>12.899837159653403</v>
      </c>
      <c r="AC98" s="32">
        <f>(1/2^'Ct table (1)'!AC100)*10^10</f>
        <v>19.283311885621007</v>
      </c>
      <c r="AD98" s="32">
        <f>(1/2^'Ct table (1)'!AD100)*10^10</f>
        <v>30.258759720483205</v>
      </c>
      <c r="AE98" s="32">
        <f>(1/2^'Ct table (1)'!AE100)*10^10</f>
        <v>23.905670224929349</v>
      </c>
      <c r="AF98" s="32">
        <f>(1/2^'Ct table (1)'!AF100)*10^10</f>
        <v>58.862664689375194</v>
      </c>
      <c r="AG98" s="32">
        <f>(1/2^'Ct table (1)'!AG100)*10^10</f>
        <v>24.071947310818285</v>
      </c>
      <c r="AH98" s="32">
        <f>(1/2^'Ct table (1)'!AH100)*10^10</f>
        <v>30.681156265272708</v>
      </c>
      <c r="AI98" s="32">
        <f>(1/2^'Ct table (1)'!AI100)*10^10</f>
        <v>76.600449283128</v>
      </c>
      <c r="AJ98" s="32">
        <f>(1/2^'Ct table (1)'!AJ100)*10^10</f>
        <v>54.541442392231019</v>
      </c>
      <c r="AK98" s="32">
        <f>(1/2^'Ct table (1)'!AK100)*10^10</f>
        <v>44.301417283815248</v>
      </c>
      <c r="AL98" s="32">
        <f>(1/2^'Ct table (1)'!AL100)*10^10</f>
        <v>39.376990518025309</v>
      </c>
      <c r="AM98" s="32">
        <f>(1/2^'Ct table (1)'!AM100)*10^10</f>
        <v>39.650879146656422</v>
      </c>
      <c r="AN98" s="32">
        <f>(1/2^'Ct table (1)'!AN100)*10^10</f>
        <v>83.82338916426977</v>
      </c>
      <c r="AO98" s="32">
        <f>(1/2^'Ct table (1)'!AO100)*10^10</f>
        <v>44.301417283815248</v>
      </c>
      <c r="AP98" s="32">
        <f>(1/2^'Ct table (1)'!AP100)*10^10</f>
        <v>26.895277118729357</v>
      </c>
      <c r="AQ98" s="32">
        <f>(1/2^'Ct table (1)'!AQ100)*10^10</f>
        <v>30.681156265272708</v>
      </c>
      <c r="AR98" s="32">
        <f>(1/2^'Ct table (1)'!AR100)*10^10</f>
        <v>32.883249085048448</v>
      </c>
      <c r="AS98" s="32">
        <f>(1/2^'Ct table (1)'!AS100)*10^10</f>
        <v>95.622680899717409</v>
      </c>
      <c r="AT98" s="32">
        <f>(1/2^'Ct table (1)'!AT100)*10^10</f>
        <v>93.007873661936301</v>
      </c>
      <c r="AU98" s="32">
        <f>(1/2^'Ct table (1)'!AU100)*10^10</f>
        <v>47.481083397539905</v>
      </c>
      <c r="AV98" s="32">
        <f>(1/2^'Ct table (1)'!AV100)*10^10</f>
        <v>34.999949828312289</v>
      </c>
      <c r="AW98" s="32">
        <f>(1/2^'Ct table (1)'!AW100)*10^10</f>
        <v>51.242925902446551</v>
      </c>
    </row>
    <row r="99" spans="1:49" x14ac:dyDescent="0.25">
      <c r="A99" t="s">
        <v>117</v>
      </c>
      <c r="B99" s="32">
        <f>(1/2^'Ct table (1)'!B101)*10^10</f>
        <v>5.5761947511645475</v>
      </c>
      <c r="C99" s="32">
        <f>(1/2^'Ct table (1)'!C101)*10^10</f>
        <v>3.0509973966012769</v>
      </c>
      <c r="D99" s="32">
        <f>(1/2^'Ct table (1)'!D101)*10^10</f>
        <v>6.912851569378053</v>
      </c>
      <c r="E99" s="32">
        <f>(1/2^'Ct table (1)'!E101)*10^10</f>
        <v>1.8781091999777748</v>
      </c>
      <c r="F99" s="32">
        <f>(1/2^'Ct table (1)'!F101)*10^10</f>
        <v>3.1367726085374392</v>
      </c>
      <c r="G99" s="32">
        <f>(1/2^'Ct table (1)'!G101)*10^10</f>
        <v>1.6236953278426103</v>
      </c>
      <c r="H99" s="32">
        <f>(1/2^'Ct table (1)'!H101)*10^10</f>
        <v>8.2208122712621101</v>
      </c>
      <c r="I99" s="32">
        <f>(1/2^'Ct table (1)'!I101)*10^10</f>
        <v>3.0509973966012769</v>
      </c>
      <c r="J99" s="32">
        <f>(1/2^'Ct table (1)'!J101)*10^10</f>
        <v>4.8208279714052518</v>
      </c>
      <c r="K99" s="32">
        <f>(1/2^'Ct table (1)'!K101)*10^10</f>
        <v>1.7162752539048738</v>
      </c>
      <c r="L99" s="32">
        <f>(1/2^'Ct table (1)'!L101)*10^10</f>
        <v>5.6540355290987083</v>
      </c>
      <c r="M99" s="32">
        <f>(1/2^'Ct table (1)'!M101)*10^10</f>
        <v>5.3862490873098832</v>
      </c>
      <c r="N99" s="32">
        <f>(1/2^'Ct table (1)'!N101)*10^10</f>
        <v>3.4088401495144374</v>
      </c>
      <c r="O99" s="32">
        <f>(1/2^'Ct table (1)'!O101)*10^10</f>
        <v>1.2917088718012013</v>
      </c>
      <c r="P99" s="32">
        <f>(1/2^'Ct table (1)'!P101)*10^10</f>
        <v>6.3611206447444735</v>
      </c>
      <c r="Q99" s="32">
        <f>(1/2^'Ct table (1)'!Q101)*10^10</f>
        <v>2.5834177436024075</v>
      </c>
      <c r="R99" s="32">
        <f>(1/2^'Ct table (1)'!R101)*10^10</f>
        <v>1.0491936265151398</v>
      </c>
      <c r="S99" s="32">
        <f>(1/2^'Ct table (1)'!S101)*10^10</f>
        <v>3.7562183999555563</v>
      </c>
      <c r="T99" s="32">
        <f>(1/2^'Ct table (1)'!T101)*10^10</f>
        <v>5.3490435471620223</v>
      </c>
      <c r="U99" s="32">
        <f>(1/2^'Ct table (1)'!U101)*10^10</f>
        <v>3.9157290721950879</v>
      </c>
      <c r="V99" s="32">
        <f>(1/2^'Ct table (1)'!V101)*10^10</f>
        <v>6.585445079827192</v>
      </c>
      <c r="W99" s="32">
        <f>(1/2^'Ct table (1)'!W101)*10^10</f>
        <v>2.8074901264411407</v>
      </c>
      <c r="X99" s="32">
        <f>(1/2^'Ct table (1)'!X101)*10^10</f>
        <v>1.1481259768984271</v>
      </c>
      <c r="Y99" s="32">
        <f>(1/2^'Ct table (1)'!Y101)*10^10</f>
        <v>5.3120950044525204</v>
      </c>
      <c r="Z99" s="32">
        <f>(1/2^'Ct table (1)'!Z101)*10^10</f>
        <v>3.1805603223722305</v>
      </c>
      <c r="AA99" s="32">
        <f>(1/2^'Ct table (1)'!AA101)*10^10</f>
        <v>5.4994256302226718</v>
      </c>
      <c r="AB99" s="32">
        <f>(1/2^'Ct table (1)'!AB101)*10^10</f>
        <v>1.0638398237403002</v>
      </c>
      <c r="AC99" s="32">
        <f>(1/2^'Ct table (1)'!AC101)*10^10</f>
        <v>3.0089934138522794</v>
      </c>
      <c r="AD99" s="32">
        <f>(1/2^'Ct table (1)'!AD101)*10^10</f>
        <v>4.4979915438445559</v>
      </c>
      <c r="AE99" s="32">
        <f>(1/2^'Ct table (1)'!AE101)*10^10</f>
        <v>1.7162752539048738</v>
      </c>
      <c r="AF99" s="32">
        <f>(1/2^'Ct table (1)'!AF101)*10^10</f>
        <v>7.3578330861719108</v>
      </c>
      <c r="AG99" s="32">
        <f>(1/2^'Ct table (1)'!AG101)*10^10</f>
        <v>2.4781799466660255</v>
      </c>
      <c r="AH99" s="32">
        <f>(1/2^'Ct table (1)'!AH101)*10^10</f>
        <v>8.2779925425217424</v>
      </c>
      <c r="AI99" s="32">
        <f>(1/2^'Ct table (1)'!AI101)*10^10</f>
        <v>6.4053657378058286</v>
      </c>
      <c r="AJ99" s="32">
        <f>(1/2^'Ct table (1)'!AJ101)*10^10</f>
        <v>8.9338432934625569</v>
      </c>
      <c r="AK99" s="32">
        <f>(1/2^'Ct table (1)'!AK101)*10^10</f>
        <v>3.8618200729342251</v>
      </c>
      <c r="AL99" s="32">
        <f>(1/2^'Ct table (1)'!AL101)*10^10</f>
        <v>10.922876645176503</v>
      </c>
      <c r="AM99" s="32">
        <f>(1/2^'Ct table (1)'!AM101)*10^10</f>
        <v>11.465925847598504</v>
      </c>
      <c r="AN99" s="32">
        <f>(1/2^'Ct table (1)'!AN101)*10^10</f>
        <v>12.989562622740911</v>
      </c>
      <c r="AO99" s="32">
        <f>(1/2^'Ct table (1)'!AO101)*10^10</f>
        <v>13.541174282508994</v>
      </c>
      <c r="AP99" s="32">
        <f>(1/2^'Ct table (1)'!AP101)*10^10</f>
        <v>9.9816682053384849</v>
      </c>
      <c r="AQ99" s="32">
        <f>(1/2^'Ct table (1)'!AQ101)*10^10</f>
        <v>5.4614383225882408</v>
      </c>
      <c r="AR99" s="32">
        <f>(1/2^'Ct table (1)'!AR101)*10^10</f>
        <v>2.2180331825370367</v>
      </c>
      <c r="AS99" s="32">
        <f>(1/2^'Ct table (1)'!AS101)*10^10</f>
        <v>6.585445079827192</v>
      </c>
      <c r="AT99" s="32">
        <f>(1/2^'Ct table (1)'!AT101)*10^10</f>
        <v>10.333670974409632</v>
      </c>
      <c r="AU99" s="32">
        <f>(1/2^'Ct table (1)'!AU101)*10^10</f>
        <v>24.920842699447913</v>
      </c>
      <c r="AV99" s="32">
        <f>(1/2^'Ct table (1)'!AV101)*10^10</f>
        <v>2.5127740495475623</v>
      </c>
      <c r="AW99" s="32">
        <f>(1/2^'Ct table (1)'!AW101)*10^10</f>
        <v>9.3132257461547852</v>
      </c>
    </row>
    <row r="100" spans="1:49" x14ac:dyDescent="0.25">
      <c r="A100" t="s">
        <v>118</v>
      </c>
      <c r="B100" s="32">
        <f>(1/2^'Ct table (1)'!B102)*10^10</f>
        <v>5.9351354246924757</v>
      </c>
      <c r="C100" s="32">
        <f>(1/2^'Ct table (1)'!C102)*10^10</f>
        <v>3.4564257846890323</v>
      </c>
      <c r="D100" s="32">
        <f>(1/2^'Ct table (1)'!D102)*10^10</f>
        <v>4.8543594816751794</v>
      </c>
      <c r="E100" s="86"/>
      <c r="F100" s="32">
        <f>(1/2^'Ct table (1)'!F102)*10^10</f>
        <v>3.1585905874326694</v>
      </c>
      <c r="G100" s="32">
        <f>(1/2^'Ct table (1)'!G102)*10^10</f>
        <v>1.5902801611861181</v>
      </c>
      <c r="H100" s="32">
        <f>(1/2^'Ct table (1)'!H102)*10^10</f>
        <v>8.0516304011257969</v>
      </c>
      <c r="I100" s="32">
        <f>(1/2^'Ct table (1)'!I102)*10^10</f>
        <v>2.7497128151113412</v>
      </c>
      <c r="J100" s="32">
        <f>(1/2^'Ct table (1)'!J102)*10^10</f>
        <v>2.2962519537968511</v>
      </c>
      <c r="K100" s="32">
        <f>(1/2^'Ct table (1)'!K102)*10^10</f>
        <v>1.1401952914741424</v>
      </c>
      <c r="L100" s="32">
        <f>(1/2^'Ct table (1)'!L102)*10^10</f>
        <v>4.6244472984086435</v>
      </c>
      <c r="M100" s="32">
        <f>(1/2^'Ct table (1)'!M102)*10^10</f>
        <v>4.6244472984086435</v>
      </c>
      <c r="N100" s="32">
        <f>(1/2^'Ct table (1)'!N102)*10^10</f>
        <v>2.2180331825370367</v>
      </c>
      <c r="O100" s="32">
        <f>(1/2^'Ct table (1)'!O102)*10^10</f>
        <v>1.4432097085972666</v>
      </c>
      <c r="P100" s="32">
        <f>(1/2^'Ct table (1)'!P102)*10^10</f>
        <v>4.1677852670102107</v>
      </c>
      <c r="Q100" s="32">
        <f>(1/2^'Ct table (1)'!Q102)*10^10</f>
        <v>2.6013868350354525</v>
      </c>
      <c r="R100" s="32">
        <f>(1/2^'Ct table (1)'!R102)*10^10</f>
        <v>1.1244978859611428</v>
      </c>
      <c r="S100" s="32">
        <f>(1/2^'Ct table (1)'!S102)*10^10</f>
        <v>18.370015630374841</v>
      </c>
      <c r="T100" s="32">
        <f>(1/2^'Ct table (1)'!T102)*10^10</f>
        <v>3.835144533159081</v>
      </c>
      <c r="U100" s="32">
        <f>(1/2^'Ct table (1)'!U102)*10^10</f>
        <v>5.4994256302226718</v>
      </c>
      <c r="V100" s="32">
        <f>(1/2^'Ct table (1)'!V102)*10^10</f>
        <v>5.7728388343890469</v>
      </c>
      <c r="W100" s="32">
        <f>(1/2^'Ct table (1)'!W102)*10^10</f>
        <v>5.275401683970359</v>
      </c>
      <c r="X100" s="32">
        <f>(1/2^'Ct table (1)'!X102)*10^10</f>
        <v>1.7162752539048738</v>
      </c>
      <c r="Y100" s="32">
        <f>(1/2^'Ct table (1)'!Y102)*10^10</f>
        <v>7.8314581443901625</v>
      </c>
      <c r="Z100" s="32">
        <f>(1/2^'Ct table (1)'!Z102)*10^10</f>
        <v>20.667341948819232</v>
      </c>
      <c r="AA100" s="32">
        <f>(1/2^'Ct table (1)'!AA102)*10^10</f>
        <v>5.8534246614287886</v>
      </c>
      <c r="AB100" s="32">
        <f>(1/2^'Ct table (1)'!AB102)*10^10</f>
        <v>0.9925976532604085</v>
      </c>
      <c r="AC100" s="32">
        <f>(1/2^'Ct table (1)'!AC102)*10^10</f>
        <v>2.4610619073765809</v>
      </c>
      <c r="AD100" s="32">
        <f>(1/2^'Ct table (1)'!AD102)*10^10</f>
        <v>4.7544582081362412</v>
      </c>
      <c r="AE100" s="32">
        <f>(1/2^'Ct table (1)'!AE102)*10^10</f>
        <v>3.2249592899133503</v>
      </c>
      <c r="AF100" s="32">
        <f>(1/2^'Ct table (1)'!AF102)*10^10</f>
        <v>5.7329629237992608</v>
      </c>
      <c r="AG100" s="32">
        <f>(1/2^'Ct table (1)'!AG102)*10^10</f>
        <v>2.2489957719222819</v>
      </c>
      <c r="AH100" s="32">
        <f>(1/2^'Ct table (1)'!AH102)*10^10</f>
        <v>10.998851260445367</v>
      </c>
      <c r="AI100" s="32">
        <f>(1/2^'Ct table (1)'!AI102)*10^10</f>
        <v>9.3132257461547852</v>
      </c>
      <c r="AJ100" s="32">
        <f>(1/2^'Ct table (1)'!AJ102)*10^10</f>
        <v>4.1104061356310471</v>
      </c>
      <c r="AK100" s="32">
        <f>(1/2^'Ct table (1)'!AK102)*10^10</f>
        <v>2.8864194171945279</v>
      </c>
      <c r="AL100" s="32">
        <f>(1/2^'Ct table (1)'!AL102)*10^10</f>
        <v>3.4088401495144374</v>
      </c>
      <c r="AM100" s="32">
        <f>(1/2^'Ct table (1)'!AM102)*10^10</f>
        <v>5.8941384496645952</v>
      </c>
      <c r="AN100" s="32">
        <f>(1/2^'Ct table (1)'!AN102)*10^10</f>
        <v>7.7773623115231167</v>
      </c>
      <c r="AO100" s="32">
        <f>(1/2^'Ct table (1)'!AO102)*10^10</f>
        <v>6.494781311370466</v>
      </c>
      <c r="AP100" s="32">
        <f>(1/2^'Ct table (1)'!AP102)*10^10</f>
        <v>5.0605035504608447</v>
      </c>
      <c r="AQ100" s="32">
        <f>(1/2^'Ct table (1)'!AQ102)*10^10</f>
        <v>4.2849576595466337</v>
      </c>
      <c r="AR100" s="32">
        <f>(1/2^'Ct table (1)'!AR102)*10^10</f>
        <v>1.5683863042687167</v>
      </c>
      <c r="AS100" s="32">
        <f>(1/2^'Ct table (1)'!AS102)*10^10</f>
        <v>4.7216167663691122</v>
      </c>
      <c r="AT100" s="32">
        <f>(1/2^'Ct table (1)'!AT102)*10^10</f>
        <v>8.8721327301481487</v>
      </c>
      <c r="AU100" s="32">
        <f>(1/2^'Ct table (1)'!AU102)*10^10</f>
        <v>9.3780043540217068</v>
      </c>
      <c r="AV100" s="32">
        <f>(1/2^'Ct table (1)'!AV102)*10^10</f>
        <v>6.317181174865329</v>
      </c>
      <c r="AW100" s="32">
        <f>(1/2^'Ct table (1)'!AW102)*10^10</f>
        <v>9.1850078151874381</v>
      </c>
    </row>
    <row r="101" spans="1:49" x14ac:dyDescent="0.25">
      <c r="A101" t="s">
        <v>119</v>
      </c>
      <c r="B101" s="32">
        <f>(1/2^'Ct table (1)'!B103)*10^10</f>
        <v>9.8442476295063255</v>
      </c>
      <c r="C101" s="32">
        <f>(1/2^'Ct table (1)'!C103)*10^10</f>
        <v>1.2305309536882927</v>
      </c>
      <c r="D101" s="32">
        <f>(1/2^'Ct table (1)'!D103)*10^10</f>
        <v>4.4054242164157165</v>
      </c>
      <c r="E101" s="32">
        <f>(1/2^'Ct table (1)'!E103)*10^10</f>
        <v>1.9990034318476775</v>
      </c>
      <c r="F101" s="32">
        <f>(1/2^'Ct table (1)'!F103)*10^10</f>
        <v>2.4610619073765809</v>
      </c>
      <c r="G101" s="32">
        <f>(1/2^'Ct table (1)'!G103)*10^10</f>
        <v>0.92612635781397268</v>
      </c>
      <c r="H101" s="32">
        <f>(1/2^'Ct table (1)'!H103)*10^10</f>
        <v>5.6149802528822912</v>
      </c>
      <c r="I101" s="32">
        <f>(1/2^'Ct table (1)'!I103)*10^10</f>
        <v>1.2917088718012013</v>
      </c>
      <c r="J101" s="32">
        <f>(1/2^'Ct table (1)'!J103)*10^10</f>
        <v>2.3608083831845517</v>
      </c>
      <c r="K101" s="32">
        <f>(1/2^'Ct table (1)'!K103)*10^10</f>
        <v>0.65034670875886069</v>
      </c>
      <c r="L101" s="32">
        <f>(1/2^'Ct table (1)'!L103)*10^10</f>
        <v>4.2849576595466337</v>
      </c>
      <c r="M101" s="32">
        <f>(1/2^'Ct table (1)'!M103)*10^10</f>
        <v>4.7216167663691122</v>
      </c>
      <c r="N101" s="32">
        <f>(1/2^'Ct table (1)'!N103)*10^10</f>
        <v>3.835144533159081</v>
      </c>
      <c r="O101" s="32">
        <f>(1/2^'Ct table (1)'!O103)*10^10</f>
        <v>1.0419463167525524</v>
      </c>
      <c r="P101" s="32">
        <f>(1/2^'Ct table (1)'!P103)*10^10</f>
        <v>4.7875280801954982</v>
      </c>
      <c r="Q101" s="32">
        <f>(1/2^'Ct table (1)'!Q103)*10^10</f>
        <v>0.77877633435774829</v>
      </c>
      <c r="R101" s="32">
        <f>(1/2^'Ct table (1)'!R103)*10^10</f>
        <v>0.61101552775541146</v>
      </c>
      <c r="S101" s="32">
        <f>(1/2^'Ct table (1)'!S103)*10^10</f>
        <v>5.8941384496645952</v>
      </c>
      <c r="T101" s="32">
        <f>(1/2^'Ct table (1)'!T103)*10^10</f>
        <v>4.2259653812142153</v>
      </c>
      <c r="U101" s="32">
        <f>(1/2^'Ct table (1)'!U103)*10^10</f>
        <v>5.2389618227668588</v>
      </c>
      <c r="V101" s="32">
        <f>(1/2^'Ct table (1)'!V103)*10^10</f>
        <v>5.2389618227668588</v>
      </c>
      <c r="W101" s="32">
        <f>(1/2^'Ct table (1)'!W103)*10^10</f>
        <v>4.2553592949612167</v>
      </c>
      <c r="X101" s="32">
        <f>(1/2^'Ct table (1)'!X103)*10^10</f>
        <v>1.1481259768984271</v>
      </c>
      <c r="Y101" s="32">
        <f>(1/2^'Ct table (1)'!Y103)*10^10</f>
        <v>4.1104061356310471</v>
      </c>
      <c r="Z101" s="32">
        <f>(1/2^'Ct table (1)'!Z103)*10^10</f>
        <v>6.2735452170748678</v>
      </c>
      <c r="AA101" s="32">
        <f>(1/2^'Ct table (1)'!AA103)*10^10</f>
        <v>5.1668354872048061</v>
      </c>
      <c r="AB101" s="32">
        <f>(1/2^'Ct table (1)'!AB103)*10^10</f>
        <v>1.3748564075556728</v>
      </c>
      <c r="AC101" s="32">
        <f>(1/2^'Ct table (1)'!AC103)*10^10</f>
        <v>1.4633561653571969</v>
      </c>
      <c r="AD101" s="32">
        <f>(1/2^'Ct table (1)'!AD103)*10^10</f>
        <v>2.7497128151113412</v>
      </c>
      <c r="AE101" s="32">
        <f>(1/2^'Ct table (1)'!AE103)*10^10</f>
        <v>2.0552030678155271</v>
      </c>
      <c r="AF101" s="32">
        <f>(1/2^'Ct table (1)'!AF103)*10^10</f>
        <v>5.0957021362182662</v>
      </c>
      <c r="AG101" s="32">
        <f>(1/2^'Ct table (1)'!AG103)*10^10</f>
        <v>1.6926467853136264</v>
      </c>
      <c r="AH101" s="32">
        <f>(1/2^'Ct table (1)'!AH103)*10^10</f>
        <v>4.5925039075937093</v>
      </c>
      <c r="AI101" s="32">
        <f>(1/2^'Ct table (1)'!AI103)*10^10</f>
        <v>9.2488945968173031</v>
      </c>
      <c r="AJ101" s="32">
        <f>(1/2^'Ct table (1)'!AJ103)*10^10</f>
        <v>8.1640269729870862</v>
      </c>
      <c r="AK101" s="32">
        <f>(1/2^'Ct table (1)'!AK103)*10^10</f>
        <v>4.8208279714052518</v>
      </c>
      <c r="AL101" s="32">
        <f>(1/2^'Ct table (1)'!AL103)*10^10</f>
        <v>4.1967745060605592</v>
      </c>
      <c r="AM101" s="32">
        <f>(1/2^'Ct table (1)'!AM103)*10^10</f>
        <v>4.8881242220432837</v>
      </c>
      <c r="AN101" s="32">
        <f>(1/2^'Ct table (1)'!AN103)*10^10</f>
        <v>8.4519307624284181</v>
      </c>
      <c r="AO101" s="32">
        <f>(1/2^'Ct table (1)'!AO103)*10^10</f>
        <v>6.4499185798267131</v>
      </c>
      <c r="AP101" s="32">
        <f>(1/2^'Ct table (1)'!AP103)*10^10</f>
        <v>5.131145547500866</v>
      </c>
      <c r="AQ101" s="32">
        <f>(1/2^'Ct table (1)'!AQ103)*10^10</f>
        <v>4.8543594816751794</v>
      </c>
      <c r="AR101" s="32">
        <f>(1/2^'Ct table (1)'!AR103)*10^10</f>
        <v>2.7118567062273096</v>
      </c>
      <c r="AS101" s="32">
        <f>(1/2^'Ct table (1)'!AS103)*10^10</f>
        <v>8.8108484328314489</v>
      </c>
      <c r="AT101" s="32">
        <f>(1/2^'Ct table (1)'!AT103)*10^10</f>
        <v>10.051096198190251</v>
      </c>
      <c r="AU101" s="32">
        <f>(1/2^'Ct table (1)'!AU103)*10^10</f>
        <v>4.2553592949612167</v>
      </c>
      <c r="AV101" s="32">
        <f>(1/2^'Ct table (1)'!AV103)*10^10</f>
        <v>3.7302723042183694</v>
      </c>
      <c r="AW101" s="32">
        <f>(1/2^'Ct table (1)'!AW103)*10^10</f>
        <v>5.3120950044525204</v>
      </c>
    </row>
    <row r="102" spans="1:49" x14ac:dyDescent="0.25">
      <c r="A102" t="s">
        <v>120</v>
      </c>
      <c r="B102" s="32">
        <f>(1/2^'Ct table (1)'!B104)*10^10</f>
        <v>8.0516304011257969</v>
      </c>
      <c r="C102" s="32">
        <f>(1/2^'Ct table (1)'!C104)*10^10</f>
        <v>2.4610619073765809</v>
      </c>
      <c r="D102" s="32">
        <f>(1/2^'Ct table (1)'!D104)*10^10</f>
        <v>3.3386872336636948</v>
      </c>
      <c r="E102" s="32">
        <f>(1/2^'Ct table (1)'!E104)*10^10</f>
        <v>1.3653595806470551</v>
      </c>
      <c r="F102" s="32">
        <f>(1/2^'Ct table (1)'!F104)*10^10</f>
        <v>2.1723867196981033</v>
      </c>
      <c r="G102" s="32">
        <f>(1/2^'Ct table (1)'!G104)*10^10</f>
        <v>1.2739255340545705</v>
      </c>
      <c r="H102" s="32">
        <f>(1/2^'Ct table (1)'!H104)*10^10</f>
        <v>6.3611206447444735</v>
      </c>
      <c r="I102" s="32">
        <f>(1/2^'Ct table (1)'!I104)*10^10</f>
        <v>2.6013868350354525</v>
      </c>
      <c r="J102" s="32">
        <f>(1/2^'Ct table (1)'!J104)*10^10</f>
        <v>2.0129076002814492</v>
      </c>
      <c r="K102" s="32">
        <f>(1/2^'Ct table (1)'!K104)*10^10</f>
        <v>0.697024343895567</v>
      </c>
      <c r="L102" s="32">
        <f>(1/2^'Ct table (1)'!L104)*10^10</f>
        <v>3.8886811557615646</v>
      </c>
      <c r="M102" s="32">
        <f>(1/2^'Ct table (1)'!M104)*10^10</f>
        <v>3.835144533159081</v>
      </c>
      <c r="N102" s="32">
        <f>(1/2^'Ct table (1)'!N104)*10^10</f>
        <v>2.6377008419851751</v>
      </c>
      <c r="O102" s="32">
        <f>(1/2^'Ct table (1)'!O104)*10^10</f>
        <v>0.73676730620807807</v>
      </c>
      <c r="P102" s="32">
        <f>(1/2^'Ct table (1)'!P104)*10^10</f>
        <v>3.8618200729342251</v>
      </c>
      <c r="Q102" s="32">
        <f>(1/2^'Ct table (1)'!Q104)*10^10</f>
        <v>1.3097404556917147</v>
      </c>
      <c r="R102" s="32">
        <f>(1/2^'Ct table (1)'!R104)*10^10</f>
        <v>0.53934523712981775</v>
      </c>
      <c r="S102" s="32">
        <f>(1/2^'Ct table (1)'!S104)*10^10</f>
        <v>4.5925039075937093</v>
      </c>
      <c r="T102" s="32">
        <f>(1/2^'Ct table (1)'!T104)*10^10</f>
        <v>4.7544582081362412</v>
      </c>
      <c r="U102" s="32">
        <f>(1/2^'Ct table (1)'!U104)*10^10</f>
        <v>4.1967745060605592</v>
      </c>
      <c r="V102" s="32">
        <f>(1/2^'Ct table (1)'!V104)*10^10</f>
        <v>4.3447734393961994</v>
      </c>
      <c r="W102" s="32">
        <f>(1/2^'Ct table (1)'!W104)*10^10</f>
        <v>2.8074901264411407</v>
      </c>
      <c r="X102" s="32">
        <f>(1/2^'Ct table (1)'!X104)*10^10</f>
        <v>1.3559283531136521</v>
      </c>
      <c r="Y102" s="32">
        <f>(1/2^'Ct table (1)'!Y104)*10^10</f>
        <v>3.2927225399136018</v>
      </c>
      <c r="Z102" s="32">
        <f>(1/2^'Ct table (1)'!Z104)*10^10</f>
        <v>4.0538169597095104</v>
      </c>
      <c r="AA102" s="32">
        <f>(1/2^'Ct table (1)'!AA104)*10^10</f>
        <v>4.6566128730773926</v>
      </c>
      <c r="AB102" s="32">
        <f>(1/2^'Ct table (1)'!AB104)*10^10</f>
        <v>0.697024343895567</v>
      </c>
      <c r="AC102" s="32">
        <f>(1/2^'Ct table (1)'!AC104)*10^10</f>
        <v>1.9851953065208134</v>
      </c>
      <c r="AD102" s="32">
        <f>(1/2^'Ct table (1)'!AD104)*10^10</f>
        <v>1.8911724825302065</v>
      </c>
      <c r="AE102" s="32">
        <f>(1/2^'Ct table (1)'!AE104)*10^10</f>
        <v>1.9714825608826367</v>
      </c>
      <c r="AF102" s="32">
        <f>(1/2^'Ct table (1)'!AF104)*10^10</f>
        <v>4.4054242164157165</v>
      </c>
      <c r="AG102" s="32">
        <f>(1/2^'Ct table (1)'!AG104)*10^10</f>
        <v>2.5478510681091371</v>
      </c>
      <c r="AH102" s="32">
        <f>(1/2^'Ct table (1)'!AH104)*10^10</f>
        <v>3.2249592899133503</v>
      </c>
      <c r="AI102" s="32">
        <f>(1/2^'Ct table (1)'!AI104)*10^10</f>
        <v>5.2027736700708962</v>
      </c>
      <c r="AJ102" s="32">
        <f>(1/2^'Ct table (1)'!AJ104)*10^10</f>
        <v>5.275401683970359</v>
      </c>
      <c r="AK102" s="32">
        <f>(1/2^'Ct table (1)'!AK104)*10^10</f>
        <v>4.9908341026692336</v>
      </c>
      <c r="AL102" s="32">
        <f>(1/2^'Ct table (1)'!AL104)*10^10</f>
        <v>2.0983872530302761</v>
      </c>
      <c r="AM102" s="32">
        <f>(1/2^'Ct table (1)'!AM104)*10^10</f>
        <v>4.4360663650740815</v>
      </c>
      <c r="AN102" s="32">
        <f>(1/2^'Ct table (1)'!AN104)*10^10</f>
        <v>9.9127197866641055</v>
      </c>
      <c r="AO102" s="32">
        <f>(1/2^'Ct table (1)'!AO104)*10^10</f>
        <v>4.5607811658965707</v>
      </c>
      <c r="AP102" s="32">
        <f>(1/2^'Ct table (1)'!AP104)*10^10</f>
        <v>3.9429651217652948</v>
      </c>
      <c r="AQ102" s="32">
        <f>(1/2^'Ct table (1)'!AQ104)*10^10</f>
        <v>4.0538169597095104</v>
      </c>
      <c r="AR102" s="32">
        <f>(1/2^'Ct table (1)'!AR104)*10^10</f>
        <v>2.1874968642695092</v>
      </c>
      <c r="AS102" s="32">
        <f>(1/2^'Ct table (1)'!AS104)*10^10</f>
        <v>6.677374467327378</v>
      </c>
      <c r="AT102" s="32">
        <f>(1/2^'Ct table (1)'!AT104)*10^10</f>
        <v>5.1668354872048061</v>
      </c>
      <c r="AU102" s="32">
        <f>(1/2^'Ct table (1)'!AU104)*10^10</f>
        <v>4.8543594816751794</v>
      </c>
      <c r="AV102" s="32">
        <f>(1/2^'Ct table (1)'!AV104)*10^10</f>
        <v>2.9882087781161624</v>
      </c>
      <c r="AW102" s="32">
        <f>(1/2^'Ct table (1)'!AW104)*10^10</f>
        <v>5.131145547500866</v>
      </c>
    </row>
    <row r="103" spans="1:49" x14ac:dyDescent="0.25">
      <c r="A103" t="s">
        <v>121</v>
      </c>
      <c r="B103" s="32">
        <f>(1/2^'Ct table (1)'!B105)*10^10</f>
        <v>51.95825049096365</v>
      </c>
      <c r="C103" s="32">
        <f>(1/2^'Ct table (1)'!C105)*10^10</f>
        <v>6.585445079827192</v>
      </c>
      <c r="D103" s="32">
        <f>(1/2^'Ct table (1)'!D105)*10^10</f>
        <v>18.756008708043385</v>
      </c>
      <c r="E103" s="32">
        <f>(1/2^'Ct table (1)'!E105)*10^10</f>
        <v>6.7238192796823384</v>
      </c>
      <c r="F103" s="32">
        <f>(1/2^'Ct table (1)'!F105)*10^10</f>
        <v>12.634362349730681</v>
      </c>
      <c r="G103" s="32">
        <f>(1/2^'Ct table (1)'!G105)*10^10</f>
        <v>4.3447734393961994</v>
      </c>
      <c r="H103" s="32">
        <f>(1/2^'Ct table (1)'!H105)*10^10</f>
        <v>39.926672821353947</v>
      </c>
      <c r="I103" s="32">
        <f>(1/2^'Ct table (1)'!I105)*10^10</f>
        <v>11.788276899329215</v>
      </c>
      <c r="J103" s="32">
        <f>(1/2^'Ct table (1)'!J105)*10^10</f>
        <v>9.3780043540217068</v>
      </c>
      <c r="K103" s="32">
        <f>(1/2^'Ct table (1)'!K105)*10^10</f>
        <v>2.7118567062273096</v>
      </c>
      <c r="L103" s="32">
        <f>(1/2^'Ct table (1)'!L105)*10^10</f>
        <v>15.554724623046264</v>
      </c>
      <c r="M103" s="32">
        <f>(1/2^'Ct table (1)'!M105)*10^10</f>
        <v>15.129379860241631</v>
      </c>
      <c r="N103" s="32">
        <f>(1/2^'Ct table (1)'!N105)*10^10</f>
        <v>20.524582190003471</v>
      </c>
      <c r="O103" s="32">
        <f>(1/2^'Ct table (1)'!O105)*10^10</f>
        <v>5.5376771604768962</v>
      </c>
      <c r="P103" s="32">
        <f>(1/2^'Ct table (1)'!P105)*10^10</f>
        <v>23.905670224929349</v>
      </c>
      <c r="Q103" s="32">
        <f>(1/2^'Ct table (1)'!Q105)*10^10</f>
        <v>4.6890021770108445</v>
      </c>
      <c r="R103" s="32">
        <f>(1/2^'Ct table (1)'!R105)*10^10</f>
        <v>3.2473906556852272</v>
      </c>
      <c r="S103" s="32">
        <f>(1/2^'Ct table (1)'!S105)*10^10</f>
        <v>12.460421349723974</v>
      </c>
      <c r="T103" s="32">
        <f>(1/2^'Ct table (1)'!T105)*10^10</f>
        <v>22.304779004658194</v>
      </c>
      <c r="U103" s="32">
        <f>(1/2^'Ct table (1)'!U105)*10^10</f>
        <v>22.304779004658194</v>
      </c>
      <c r="V103" s="32">
        <f>(1/2^'Ct table (1)'!V105)*10^10</f>
        <v>21.396174188648093</v>
      </c>
      <c r="W103" s="32">
        <f>(1/2^'Ct table (1)'!W105)*10^10</f>
        <v>16.787098024242244</v>
      </c>
      <c r="X103" s="32">
        <f>(1/2^'Ct table (1)'!X105)*10^10</f>
        <v>7.6173065095933481</v>
      </c>
      <c r="Y103" s="32">
        <f>(1/2^'Ct table (1)'!Y105)*10^10</f>
        <v>15.554724623046264</v>
      </c>
      <c r="Z103" s="32">
        <f>(1/2^'Ct table (1)'!Z105)*10^10</f>
        <v>18.886467065476452</v>
      </c>
      <c r="AA103" s="32">
        <f>(1/2^'Ct table (1)'!AA105)*10^10</f>
        <v>27.843737018014053</v>
      </c>
      <c r="AB103" s="32">
        <f>(1/2^'Ct table (1)'!AB105)*10^10</f>
        <v>4.8208279714052518</v>
      </c>
      <c r="AC103" s="32">
        <f>(1/2^'Ct table (1)'!AC105)*10^10</f>
        <v>8.9338432934625569</v>
      </c>
      <c r="AD103" s="32">
        <f>(1/2^'Ct table (1)'!AD105)*10^10</f>
        <v>11.075354320953812</v>
      </c>
      <c r="AE103" s="32">
        <f>(1/2^'Ct table (1)'!AE105)*10^10</f>
        <v>8.2779925425217424</v>
      </c>
      <c r="AF103" s="32">
        <f>(1/2^'Ct table (1)'!AF105)*10^10</f>
        <v>23.740541698769906</v>
      </c>
      <c r="AG103" s="32">
        <f>(1/2^'Ct table (1)'!AG105)*10^10</f>
        <v>10.405547340141812</v>
      </c>
      <c r="AH103" s="32">
        <f>(1/2^'Ct table (1)'!AH105)*10^10</f>
        <v>12.460421349723974</v>
      </c>
      <c r="AI103" s="32">
        <f>(1/2^'Ct table (1)'!AI105)*10^10</f>
        <v>29.63604345004709</v>
      </c>
      <c r="AJ103" s="32">
        <f>(1/2^'Ct table (1)'!AJ105)*10^10</f>
        <v>29.842178433746909</v>
      </c>
      <c r="AK103" s="32">
        <f>(1/2^'Ct table (1)'!AK105)*10^10</f>
        <v>18.886467065476452</v>
      </c>
      <c r="AL103" s="32">
        <f>(1/2^'Ct table (1)'!AL105)*10^10</f>
        <v>20.667341948819232</v>
      </c>
      <c r="AM103" s="32">
        <f>(1/2^'Ct table (1)'!AM105)*10^10</f>
        <v>21.248380017810007</v>
      </c>
      <c r="AN103" s="32">
        <f>(1/2^'Ct table (1)'!AN105)*10^10</f>
        <v>50.188361736599042</v>
      </c>
      <c r="AO103" s="32">
        <f>(1/2^'Ct table (1)'!AO105)*10^10</f>
        <v>19.283311885621007</v>
      </c>
      <c r="AP103" s="32">
        <f>(1/2^'Ct table (1)'!AP105)*10^10</f>
        <v>12.374350932394288</v>
      </c>
      <c r="AQ103" s="32">
        <f>(1/2^'Ct table (1)'!AQ105)*10^10</f>
        <v>14.818021725023515</v>
      </c>
      <c r="AR103" s="32">
        <f>(1/2^'Ct table (1)'!AR105)*10^10</f>
        <v>18.117110196729882</v>
      </c>
      <c r="AS103" s="32">
        <f>(1/2^'Ct table (1)'!AS105)*10^10</f>
        <v>49.155500187460177</v>
      </c>
      <c r="AT103" s="32">
        <f>(1/2^'Ct table (1)'!AT105)*10^10</f>
        <v>42.496760035620092</v>
      </c>
      <c r="AU103" s="32">
        <f>(1/2^'Ct table (1)'!AU105)*10^10</f>
        <v>26.709497869309516</v>
      </c>
      <c r="AV103" s="32">
        <f>(1/2^'Ct table (1)'!AV105)*10^10</f>
        <v>13.541174282508994</v>
      </c>
      <c r="AW103" s="32">
        <f>(1/2^'Ct table (1)'!AW105)*10^10</f>
        <v>21.101606735881365</v>
      </c>
    </row>
    <row r="104" spans="1:49" x14ac:dyDescent="0.25">
      <c r="A104" t="s">
        <v>122</v>
      </c>
      <c r="B104" s="32">
        <f>(1/2^'Ct table (1)'!B106)*10^10</f>
        <v>5.275401683970359</v>
      </c>
      <c r="C104" s="32">
        <f>(1/2^'Ct table (1)'!C106)*10^10</f>
        <v>0.82890630909071217</v>
      </c>
      <c r="D104" s="32">
        <f>(1/2^'Ct table (1)'!D106)*10^10</f>
        <v>2.6194809113834339</v>
      </c>
      <c r="E104" s="32">
        <f>(1/2^'Ct table (1)'!E106)*10^10</f>
        <v>1.579295293716332</v>
      </c>
      <c r="F104" s="32">
        <f>(1/2^'Ct table (1)'!F106)*10^10</f>
        <v>2.5655727737504375</v>
      </c>
      <c r="G104" s="32">
        <f>(1/2^'Ct table (1)'!G106)*10^10</f>
        <v>0.75748065454066738</v>
      </c>
      <c r="H104" s="32">
        <f>(1/2^'Ct table (1)'!H106)*10^10</f>
        <v>4.8543594816751794</v>
      </c>
      <c r="I104" s="32">
        <f>(1/2^'Ct table (1)'!I106)*10^10</f>
        <v>2.0983872530302761</v>
      </c>
      <c r="J104" s="32">
        <f>(1/2^'Ct table (1)'!J106)*10^10</f>
        <v>1.6693436168318503</v>
      </c>
      <c r="K104" s="32">
        <f>(1/2^'Ct table (1)'!K106)*10^10</f>
        <v>0.82890630909071217</v>
      </c>
      <c r="L104" s="32">
        <f>(1/2^'Ct table (1)'!L106)*10^10</f>
        <v>3.8618200729342251</v>
      </c>
      <c r="M104" s="32">
        <f>(1/2^'Ct table (1)'!M106)*10^10</f>
        <v>2.3608083831845517</v>
      </c>
      <c r="N104" s="32">
        <f>(1/2^'Ct table (1)'!N106)*10^10</f>
        <v>2.8074901264411407</v>
      </c>
      <c r="O104" s="32">
        <f>(1/2^'Ct table (1)'!O106)*10^10</f>
        <v>0.64139319343760937</v>
      </c>
      <c r="P104" s="32">
        <f>(1/2^'Ct table (1)'!P106)*10^10</f>
        <v>3.3852935706272476</v>
      </c>
      <c r="Q104" s="32">
        <f>(1/2^'Ct table (1)'!Q106)*10^10</f>
        <v>1.3844192901192238</v>
      </c>
      <c r="R104" s="32">
        <f>(1/2^'Ct table (1)'!R106)*10^10</f>
        <v>0.68742820377783764</v>
      </c>
      <c r="S104" s="32">
        <f>(1/2^'Ct table (1)'!S106)*10^10</f>
        <v>4.6566128730773926</v>
      </c>
      <c r="T104" s="32">
        <f>(1/2^'Ct table (1)'!T106)*10^10</f>
        <v>2.6931245436549363</v>
      </c>
      <c r="U104" s="32">
        <f>(1/2^'Ct table (1)'!U106)*10^10</f>
        <v>2.7688385802384525</v>
      </c>
      <c r="V104" s="32">
        <f>(1/2^'Ct table (1)'!V106)*10^10</f>
        <v>2.6931245436549363</v>
      </c>
      <c r="W104" s="32">
        <f>(1/2^'Ct table (1)'!W106)*10^10</f>
        <v>2.6745217735810058</v>
      </c>
      <c r="X104" s="32">
        <f>(1/2^'Ct table (1)'!X106)*10^10</f>
        <v>1.6809548199205901</v>
      </c>
      <c r="Y104" s="32">
        <f>(1/2^'Ct table (1)'!Y106)*10^10</f>
        <v>3.2026828689029081</v>
      </c>
      <c r="Z104" s="32">
        <f>(1/2^'Ct table (1)'!Z106)*10^10</f>
        <v>4.5925039075937093</v>
      </c>
      <c r="AA104" s="32">
        <f>(1/2^'Ct table (1)'!AA106)*10^10</f>
        <v>3.9980068636953625</v>
      </c>
      <c r="AB104" s="32">
        <f>(1/2^'Ct table (1)'!AB106)*10^10</f>
        <v>0.76274934915031911</v>
      </c>
      <c r="AC104" s="32">
        <f>(1/2^'Ct table (1)'!AC106)*10^10</f>
        <v>2.157380948519271</v>
      </c>
      <c r="AD104" s="32">
        <f>(1/2^'Ct table (1)'!AD106)*10^10</f>
        <v>2.0129076002814492</v>
      </c>
      <c r="AE104" s="32">
        <f>(1/2^'Ct table (1)'!AE106)*10^10</f>
        <v>1.4633561653571969</v>
      </c>
      <c r="AF104" s="32">
        <f>(1/2^'Ct table (1)'!AF106)*10^10</f>
        <v>3.7823449650604068</v>
      </c>
      <c r="AG104" s="32">
        <f>(1/2^'Ct table (1)'!AG106)*10^10</f>
        <v>2.6560475022262549</v>
      </c>
      <c r="AH104" s="32">
        <f>(1/2^'Ct table (1)'!AH106)*10^10</f>
        <v>3.1151053374309936</v>
      </c>
      <c r="AI104" s="32">
        <f>(1/2^'Ct table (1)'!AI106)*10^10</f>
        <v>4.9563598933320607</v>
      </c>
      <c r="AJ104" s="32">
        <f>(1/2^'Ct table (1)'!AJ106)*10^10</f>
        <v>2.7118567062273096</v>
      </c>
      <c r="AK104" s="32">
        <f>(1/2^'Ct table (1)'!AK106)*10^10</f>
        <v>2.3772291040681157</v>
      </c>
      <c r="AL104" s="32">
        <f>(1/2^'Ct table (1)'!AL106)*10^10</f>
        <v>2.6560475022262549</v>
      </c>
      <c r="AM104" s="32">
        <f>(1/2^'Ct table (1)'!AM106)*10^10</f>
        <v>4.7544582081362412</v>
      </c>
      <c r="AN104" s="32">
        <f>(1/2^'Ct table (1)'!AN106)*10^10</f>
        <v>9.5750561603909805</v>
      </c>
      <c r="AO104" s="32">
        <f>(1/2^'Ct table (1)'!AO106)*10^10</f>
        <v>3.0722187617162597</v>
      </c>
      <c r="AP104" s="32">
        <f>(1/2^'Ct table (1)'!AP106)*10^10</f>
        <v>2.9470692248323025</v>
      </c>
      <c r="AQ104" s="32">
        <f>(1/2^'Ct table (1)'!AQ106)*10^10</f>
        <v>2.8864194171945279</v>
      </c>
      <c r="AR104" s="32">
        <f>(1/2^'Ct table (1)'!AR106)*10^10</f>
        <v>1.33726088679051</v>
      </c>
      <c r="AS104" s="32">
        <f>(1/2^'Ct table (1)'!AS106)*10^10</f>
        <v>5.4994256302226718</v>
      </c>
      <c r="AT104" s="32">
        <f>(1/2^'Ct table (1)'!AT106)*10^10</f>
        <v>4.6244472984086435</v>
      </c>
      <c r="AU104" s="32">
        <f>(1/2^'Ct table (1)'!AU106)*10^10</f>
        <v>4.3749937285390272</v>
      </c>
      <c r="AV104" s="32">
        <f>(1/2^'Ct table (1)'!AV106)*10^10</f>
        <v>2.6377008419851751</v>
      </c>
      <c r="AW104" s="32">
        <f>(1/2^'Ct table (1)'!AW106)*10^10</f>
        <v>4.1967745060605592</v>
      </c>
    </row>
    <row r="105" spans="1:49" x14ac:dyDescent="0.25">
      <c r="A105" t="s">
        <v>123</v>
      </c>
      <c r="B105" s="32">
        <f>(1/2^'Ct table (1)'!B107)*10^10</f>
        <v>39.376990518025309</v>
      </c>
      <c r="C105" s="32">
        <f>(1/2^'Ct table (1)'!C107)*10^10</f>
        <v>40.204384792761012</v>
      </c>
      <c r="D105" s="32">
        <f>(1/2^'Ct table (1)'!D107)*10^10</f>
        <v>42.496760035620092</v>
      </c>
      <c r="E105" s="32">
        <f>(1/2^'Ct table (1)'!E107)*10^10</f>
        <v>6.7238192796823384</v>
      </c>
      <c r="F105" s="32">
        <f>(1/2^'Ct table (1)'!F107)*10^10</f>
        <v>10.772498174619747</v>
      </c>
      <c r="G105" s="32">
        <f>(1/2^'Ct table (1)'!G107)*10^10</f>
        <v>2.6013868350354525</v>
      </c>
      <c r="H105" s="32">
        <f>(1/2^'Ct table (1)'!H107)*10^10</f>
        <v>16.903861524856865</v>
      </c>
      <c r="I105" s="32">
        <f>(1/2^'Ct table (1)'!I107)*10^10</f>
        <v>6.494781311370466</v>
      </c>
      <c r="J105" s="32">
        <f>(1/2^'Ct table (1)'!J107)*10^10</f>
        <v>34.518095176308357</v>
      </c>
      <c r="K105" s="32">
        <f>(1/2^'Ct table (1)'!K107)*10^10</f>
        <v>6.3611206447444735</v>
      </c>
      <c r="L105" s="32">
        <f>(1/2^'Ct table (1)'!L107)*10^10</f>
        <v>82.098328760013899</v>
      </c>
      <c r="M105" s="32">
        <f>(1/2^'Ct table (1)'!M107)*10^10</f>
        <v>64.86107135535218</v>
      </c>
      <c r="N105" s="32">
        <f>(1/2^'Ct table (1)'!N107)*10^10</f>
        <v>3.480467127251762</v>
      </c>
      <c r="O105" s="32">
        <f>(1/2^'Ct table (1)'!O107)*10^10</f>
        <v>4.4669216467312864</v>
      </c>
      <c r="P105" s="32">
        <f>(1/2^'Ct table (1)'!P107)*10^10</f>
        <v>9.7087189633503748</v>
      </c>
      <c r="Q105" s="32">
        <f>(1/2^'Ct table (1)'!Q107)*10^10</f>
        <v>20.811094680283592</v>
      </c>
      <c r="R105" s="32">
        <f>(1/2^'Ct table (1)'!R107)*10^10</f>
        <v>17.259047588154143</v>
      </c>
      <c r="S105" s="32">
        <f>(1/2^'Ct table (1)'!S107)*10^10</f>
        <v>32.430535677676147</v>
      </c>
      <c r="T105" s="32">
        <f>(1/2^'Ct table (1)'!T107)*10^10</f>
        <v>17.02143717984487</v>
      </c>
      <c r="U105" s="32">
        <f>(1/2^'Ct table (1)'!U107)*10^10</f>
        <v>35.243393731325796</v>
      </c>
      <c r="V105" s="32">
        <f>(1/2^'Ct table (1)'!V107)*10^10</f>
        <v>25.094180868299475</v>
      </c>
      <c r="W105" s="32">
        <f>(1/2^'Ct table (1)'!W107)*10^10</f>
        <v>18.756008708043385</v>
      </c>
      <c r="X105" s="32">
        <f>(1/2^'Ct table (1)'!X107)*10^10</f>
        <v>5.9764175562323354</v>
      </c>
      <c r="Y105" s="32">
        <f>(1/2^'Ct table (1)'!Y107)*10^10</f>
        <v>11.229960505764565</v>
      </c>
      <c r="Z105" s="32">
        <f>(1/2^'Ct table (1)'!Z107)*10^10</f>
        <v>11.308071058197397</v>
      </c>
      <c r="AA105" s="32">
        <f>(1/2^'Ct table (1)'!AA107)*10^10</f>
        <v>21.997702520890698</v>
      </c>
      <c r="AB105" s="32">
        <f>(1/2^'Ct table (1)'!AB107)*10^10</f>
        <v>2.906496051935513</v>
      </c>
      <c r="AC105" s="32">
        <f>(1/2^'Ct table (1)'!AC107)*10^10</f>
        <v>17.02143717984487</v>
      </c>
      <c r="AD105" s="32">
        <f>(1/2^'Ct table (1)'!AD107)*10^10</f>
        <v>21.248380017810007</v>
      </c>
      <c r="AE105" s="32">
        <f>(1/2^'Ct table (1)'!AE107)*10^10</f>
        <v>10.998851260445367</v>
      </c>
      <c r="AF105" s="32">
        <f>(1/2^'Ct table (1)'!AF107)*10^10</f>
        <v>53.418995738619145</v>
      </c>
      <c r="AG105" s="32">
        <f>(1/2^'Ct table (1)'!AG107)*10^10</f>
        <v>13.730202031238923</v>
      </c>
      <c r="AH105" s="32">
        <f>(1/2^'Ct table (1)'!AH107)*10^10</f>
        <v>35.243393731325796</v>
      </c>
      <c r="AI105" s="32">
        <f>(1/2^'Ct table (1)'!AI107)*10^10</f>
        <v>35.488530920592602</v>
      </c>
      <c r="AJ105" s="32">
        <f>(1/2^'Ct table (1)'!AJ107)*10^10</f>
        <v>43.389707299636811</v>
      </c>
      <c r="AK105" s="32">
        <f>(1/2^'Ct table (1)'!AK107)*10^10</f>
        <v>25.621462951223318</v>
      </c>
      <c r="AL105" s="32">
        <f>(1/2^'Ct table (1)'!AL107)*10^10</f>
        <v>132.44788068034794</v>
      </c>
      <c r="AM105" s="32">
        <f>(1/2^'Ct table (1)'!AM107)*10^10</f>
        <v>106.10000756361141</v>
      </c>
      <c r="AN105" s="32">
        <f>(1/2^'Ct table (1)'!AN107)*10^10</f>
        <v>131.53299634019382</v>
      </c>
      <c r="AO105" s="32">
        <f>(1/2^'Ct table (1)'!AO107)*10^10</f>
        <v>88.602834567630367</v>
      </c>
      <c r="AP105" s="32">
        <f>(1/2^'Ct table (1)'!AP107)*10^10</f>
        <v>129.72214271070416</v>
      </c>
      <c r="AQ105" s="32">
        <f>(1/2^'Ct table (1)'!AQ107)*10^10</f>
        <v>48.815958345620459</v>
      </c>
      <c r="AR105" s="32">
        <f>(1/2^'Ct table (1)'!AR107)*10^10</f>
        <v>6.8176802990288872</v>
      </c>
      <c r="AS105" s="32">
        <f>(1/2^'Ct table (1)'!AS107)*10^10</f>
        <v>25.979125245481868</v>
      </c>
      <c r="AT105" s="32">
        <f>(1/2^'Ct table (1)'!AT107)*10^10</f>
        <v>11.870270849384973</v>
      </c>
      <c r="AU105" s="32">
        <f>(1/2^'Ct table (1)'!AU107)*10^10</f>
        <v>155.33950341360605</v>
      </c>
      <c r="AV105" s="32">
        <f>(1/2^'Ct table (1)'!AV107)*10^10</f>
        <v>12.119690472650637</v>
      </c>
      <c r="AW105" s="32">
        <f>(1/2^'Ct table (1)'!AW107)*10^10</f>
        <v>21.248380017810007</v>
      </c>
    </row>
    <row r="106" spans="1:49" x14ac:dyDescent="0.25">
      <c r="A106" t="s">
        <v>124</v>
      </c>
      <c r="B106" s="32">
        <f>(1/2^'Ct table (1)'!B108)*10^10</f>
        <v>24.920842699447913</v>
      </c>
      <c r="C106" s="32">
        <f>(1/2^'Ct table (1)'!C108)*10^10</f>
        <v>8.393549012121106</v>
      </c>
      <c r="D106" s="32">
        <f>(1/2^'Ct table (1)'!D108)*10^10</f>
        <v>15.340578132636326</v>
      </c>
      <c r="E106" s="32">
        <f>(1/2^'Ct table (1)'!E108)*10^10</f>
        <v>10.5508033679407</v>
      </c>
      <c r="F106" s="32">
        <f>(1/2^'Ct table (1)'!F108)*10^10</f>
        <v>14.818021725023515</v>
      </c>
      <c r="G106" s="32">
        <f>(1/2^'Ct table (1)'!G108)*10^10</f>
        <v>4.9221238147531707</v>
      </c>
      <c r="H106" s="32">
        <f>(1/2^'Ct table (1)'!H108)*10^10</f>
        <v>26.895277118729357</v>
      </c>
      <c r="I106" s="32">
        <f>(1/2^'Ct table (1)'!I108)*10^10</f>
        <v>16.215267838838045</v>
      </c>
      <c r="J106" s="32">
        <f>(1/2^'Ct table (1)'!J108)*10^10</f>
        <v>10.333670974409632</v>
      </c>
      <c r="K106" s="32">
        <f>(1/2^'Ct table (1)'!K108)*10^10</f>
        <v>3.4325505078097418</v>
      </c>
      <c r="L106" s="32">
        <f>(1/2^'Ct table (1)'!L108)*10^10</f>
        <v>19.283311885621007</v>
      </c>
      <c r="M106" s="32">
        <f>(1/2^'Ct table (1)'!M108)*10^10</f>
        <v>14.614017641111312</v>
      </c>
      <c r="N106" s="32">
        <f>(1/2^'Ct table (1)'!N108)*10^10</f>
        <v>12.989562622740911</v>
      </c>
      <c r="O106" s="32">
        <f>(1/2^'Ct table (1)'!O108)*10^10</f>
        <v>3.7045054312558912</v>
      </c>
      <c r="P106" s="32">
        <f>(1/2^'Ct table (1)'!P108)*10^10</f>
        <v>17.139830638186535</v>
      </c>
      <c r="Q106" s="32">
        <f>(1/2^'Ct table (1)'!Q108)*10^10</f>
        <v>6.8651010156194721</v>
      </c>
      <c r="R106" s="32">
        <f>(1/2^'Ct table (1)'!R108)*10^10</f>
        <v>3.3852935706272476</v>
      </c>
      <c r="S106" s="32">
        <f>(1/2^'Ct table (1)'!S108)*10^10</f>
        <v>24.071947310818285</v>
      </c>
      <c r="T106" s="32">
        <f>(1/2^'Ct table (1)'!T108)*10^10</f>
        <v>19.283311885621007</v>
      </c>
      <c r="U106" s="32">
        <f>(1/2^'Ct table (1)'!U108)*10^10</f>
        <v>16.441624542524192</v>
      </c>
      <c r="V106" s="32">
        <f>(1/2^'Ct table (1)'!V108)*10^10</f>
        <v>12.810731475611634</v>
      </c>
      <c r="W106" s="32">
        <f>(1/2^'Ct table (1)'!W108)*10^10</f>
        <v>16.787098024242244</v>
      </c>
      <c r="X106" s="32">
        <f>(1/2^'Ct table (1)'!X108)*10^10</f>
        <v>7.2565356237860534</v>
      </c>
      <c r="Y106" s="32">
        <f>(1/2^'Ct table (1)'!Y108)*10^10</f>
        <v>17.259047588154143</v>
      </c>
      <c r="Z106" s="32">
        <f>(1/2^'Ct table (1)'!Z108)*10^10</f>
        <v>38.035665665089873</v>
      </c>
      <c r="AA106" s="32">
        <f>(1/2^'Ct table (1)'!AA108)*10^10</f>
        <v>18.756008708043385</v>
      </c>
      <c r="AB106" s="32">
        <f>(1/2^'Ct table (1)'!AB108)*10^10</f>
        <v>3.2026828689029081</v>
      </c>
      <c r="AC106" s="32">
        <f>(1/2^'Ct table (1)'!AC108)*10^10</f>
        <v>9.7762484440865869</v>
      </c>
      <c r="AD106" s="32">
        <f>(1/2^'Ct table (1)'!AD108)*10^10</f>
        <v>16.555985085043517</v>
      </c>
      <c r="AE106" s="32">
        <f>(1/2^'Ct table (1)'!AE108)*10^10</f>
        <v>10.698087094324027</v>
      </c>
      <c r="AF106" s="32">
        <f>(1/2^'Ct table (1)'!AF108)*10^10</f>
        <v>23.905670224929349</v>
      </c>
      <c r="AG106" s="32">
        <f>(1/2^'Ct table (1)'!AG108)*10^10</f>
        <v>9.8442476295063255</v>
      </c>
      <c r="AH106" s="32">
        <f>(1/2^'Ct table (1)'!AH108)*10^10</f>
        <v>23.905670224929349</v>
      </c>
      <c r="AI106" s="32">
        <f>(1/2^'Ct table (1)'!AI108)*10^10</f>
        <v>24.920842699447913</v>
      </c>
      <c r="AJ106" s="32">
        <f>(1/2^'Ct table (1)'!AJ108)*10^10</f>
        <v>16.903861524856865</v>
      </c>
      <c r="AK106" s="32">
        <f>(1/2^'Ct table (1)'!AK108)*10^10</f>
        <v>13.825703138756085</v>
      </c>
      <c r="AL106" s="32">
        <f>(1/2^'Ct table (1)'!AL108)*10^10</f>
        <v>13.447638559364702</v>
      </c>
      <c r="AM106" s="32">
        <f>(1/2^'Ct table (1)'!AM108)*10^10</f>
        <v>19.017832832544968</v>
      </c>
      <c r="AN106" s="32">
        <f>(1/2^'Ct table (1)'!AN108)*10^10</f>
        <v>37.512017416086834</v>
      </c>
      <c r="AO106" s="32">
        <f>(1/2^'Ct table (1)'!AO108)*10^10</f>
        <v>19.825439573328172</v>
      </c>
      <c r="AP106" s="32">
        <f>(1/2^'Ct table (1)'!AP108)*10^10</f>
        <v>15.340578132636326</v>
      </c>
      <c r="AQ106" s="32">
        <f>(1/2^'Ct table (1)'!AQ108)*10^10</f>
        <v>15.992027454781454</v>
      </c>
      <c r="AR106" s="32">
        <f>(1/2^'Ct table (1)'!AR108)*10^10</f>
        <v>9.7087189633503748</v>
      </c>
      <c r="AS106" s="32">
        <f>(1/2^'Ct table (1)'!AS108)*10^10</f>
        <v>26.52500189090285</v>
      </c>
      <c r="AT106" s="32">
        <f>(1/2^'Ct table (1)'!AT108)*10^10</f>
        <v>27.08234856501803</v>
      </c>
      <c r="AU106" s="32">
        <f>(1/2^'Ct table (1)'!AU108)*10^10</f>
        <v>25.094180868299475</v>
      </c>
      <c r="AV106" s="32">
        <f>(1/2^'Ct table (1)'!AV108)*10^10</f>
        <v>12.288875046865043</v>
      </c>
      <c r="AW106" s="32">
        <f>(1/2^'Ct table (1)'!AW108)*10^10</f>
        <v>30.469226038373289</v>
      </c>
    </row>
    <row r="107" spans="1:49" x14ac:dyDescent="0.25">
      <c r="A107" t="s">
        <v>126</v>
      </c>
      <c r="B107" s="32">
        <f>(1/2^'Ct table (1)'!B109)*10^10</f>
        <v>152.14266266035952</v>
      </c>
      <c r="C107" s="32">
        <f>(1/2^'Ct table (1)'!C109)*10^10</f>
        <v>80.968056807373543</v>
      </c>
      <c r="D107" s="32">
        <f>(1/2^'Ct table (1)'!D109)*10^10</f>
        <v>109.84161624991161</v>
      </c>
      <c r="E107" s="32">
        <f>(1/2^'Ct table (1)'!E109)*10^10</f>
        <v>109.08288478446222</v>
      </c>
      <c r="F107" s="32">
        <f>(1/2^'Ct table (1)'!F109)*10^10</f>
        <v>63.526249808665945</v>
      </c>
      <c r="G107" s="32">
        <f>(1/2^'Ct table (1)'!G109)*10^10</f>
        <v>45.546899649950397</v>
      </c>
      <c r="H107" s="32">
        <f>(1/2^'Ct table (1)'!H109)*10^10</f>
        <v>197.98961491830866</v>
      </c>
      <c r="I107" s="32">
        <f>(1/2^'Ct table (1)'!I109)*10^10</f>
        <v>46.827397291430401</v>
      </c>
      <c r="J107" s="32">
        <f>(1/2^'Ct table (1)'!J109)*10^10</f>
        <v>71.967864701512923</v>
      </c>
      <c r="K107" s="32">
        <f>(1/2^'Ct table (1)'!K109)*10^10</f>
        <v>33.111970170086977</v>
      </c>
      <c r="L107" s="32">
        <f>(1/2^'Ct table (1)'!L109)*10^10</f>
        <v>120.19898879857766</v>
      </c>
      <c r="M107" s="32">
        <f>(1/2^'Ct table (1)'!M109)*10^10</f>
        <v>107.58110847491744</v>
      </c>
      <c r="N107" s="32">
        <f>(1/2^'Ct table (1)'!N109)*10^10</f>
        <v>69.516375030339219</v>
      </c>
      <c r="O107" s="32">
        <f>(1/2^'Ct table (1)'!O109)*10^10</f>
        <v>26.52500189090285</v>
      </c>
      <c r="P107" s="32">
        <f>(1/2^'Ct table (1)'!P109)*10^10</f>
        <v>94.962166795079639</v>
      </c>
      <c r="Q107" s="32">
        <f>(1/2^'Ct table (1)'!Q109)*10^10</f>
        <v>62.218898492184849</v>
      </c>
      <c r="R107" s="32">
        <f>(1/2^'Ct table (1)'!R109)*10^10</f>
        <v>27.08234856501803</v>
      </c>
      <c r="S107" s="32">
        <f>(1/2^'Ct table (1)'!S109)*10^10</f>
        <v>342.33878701836966</v>
      </c>
      <c r="T107" s="32">
        <f>(1/2^'Ct table (1)'!T109)*10^10</f>
        <v>119.36871373498768</v>
      </c>
      <c r="U107" s="32">
        <f>(1/2^'Ct table (1)'!U109)*10^10</f>
        <v>123.57824233389546</v>
      </c>
      <c r="V107" s="32">
        <f>(1/2^'Ct table (1)'!V109)*10^10</f>
        <v>153.20089856625574</v>
      </c>
      <c r="W107" s="32">
        <f>(1/2^'Ct table (1)'!W109)*10^10</f>
        <v>121.03503888193285</v>
      </c>
      <c r="X107" s="32">
        <f>(1/2^'Ct table (1)'!X109)*10^10</f>
        <v>30.258759720483205</v>
      </c>
      <c r="Y107" s="32">
        <f>(1/2^'Ct table (1)'!Y109)*10^10</f>
        <v>193.91504756241028</v>
      </c>
      <c r="Z107" s="32">
        <f>(1/2^'Ct table (1)'!Z109)*10^10</f>
        <v>458.02449622393027</v>
      </c>
      <c r="AA107" s="32">
        <f>(1/2^'Ct table (1)'!AA109)*10^10</f>
        <v>161.9361136147468</v>
      </c>
      <c r="AB107" s="32">
        <f>(1/2^'Ct table (1)'!AB109)*10^10</f>
        <v>23.576553798658388</v>
      </c>
      <c r="AC107" s="32">
        <f>(1/2^'Ct table (1)'!AC109)*10^10</f>
        <v>59.272086900094074</v>
      </c>
      <c r="AD107" s="32">
        <f>(1/2^'Ct table (1)'!AD109)*10^10</f>
        <v>83.244378721134368</v>
      </c>
      <c r="AE107" s="32">
        <f>(1/2^'Ct table (1)'!AE109)*10^10</f>
        <v>82.669367795276926</v>
      </c>
      <c r="AF107" s="32">
        <f>(1/2^'Ct table (1)'!AF109)*10^10</f>
        <v>130.62443156779344</v>
      </c>
      <c r="AG107" s="32">
        <f>(1/2^'Ct table (1)'!AG109)*10^10</f>
        <v>61.789121166947616</v>
      </c>
      <c r="AH107" s="32">
        <f>(1/2^'Ct table (1)'!AH109)*10^10</f>
        <v>252.3497677929781</v>
      </c>
      <c r="AI107" s="32">
        <f>(1/2^'Ct table (1)'!AI109)*10^10</f>
        <v>192.57557848654599</v>
      </c>
      <c r="AJ107" s="32">
        <f>(1/2^'Ct table (1)'!AJ109)*10^10</f>
        <v>96.957523781205296</v>
      </c>
      <c r="AK107" s="32">
        <f>(1/2^'Ct table (1)'!AK109)*10^10</f>
        <v>83.82338916426977</v>
      </c>
      <c r="AL107" s="32">
        <f>(1/2^'Ct table (1)'!AL109)*10^10</f>
        <v>79.853345642707751</v>
      </c>
      <c r="AM107" s="32">
        <f>(1/2^'Ct table (1)'!AM109)*10^10</f>
        <v>160.81753917104407</v>
      </c>
      <c r="AN107" s="32">
        <f>(1/2^'Ct table (1)'!AN109)*10^10</f>
        <v>233.82428225778023</v>
      </c>
      <c r="AO107" s="32">
        <f>(1/2^'Ct table (1)'!AO109)*10^10</f>
        <v>206.39739455445451</v>
      </c>
      <c r="AP107" s="32">
        <f>(1/2^'Ct table (1)'!AP109)*10^10</f>
        <v>151.09173652381142</v>
      </c>
      <c r="AQ107" s="32">
        <f>(1/2^'Ct table (1)'!AQ109)*10^10</f>
        <v>159.70669128541581</v>
      </c>
      <c r="AR107" s="32">
        <f>(1/2^'Ct table (1)'!AR109)*10^10</f>
        <v>39.104993776346348</v>
      </c>
      <c r="AS107" s="32">
        <f>(1/2^'Ct table (1)'!AS109)*10^10</f>
        <v>150.04806966434737</v>
      </c>
      <c r="AT107" s="32">
        <f>(1/2^'Ct table (1)'!AT109)*10^10</f>
        <v>187.30958916572166</v>
      </c>
      <c r="AU107" s="32">
        <f>(1/2^'Ct table (1)'!AU109)*10^10</f>
        <v>212.20001512722322</v>
      </c>
      <c r="AV107" s="32">
        <f>(1/2^'Ct table (1)'!AV109)*10^10</f>
        <v>161.9361136147468</v>
      </c>
      <c r="AW107" s="32">
        <f>(1/2^'Ct table (1)'!AW109)*10^10</f>
        <v>196.62200074984074</v>
      </c>
    </row>
    <row r="108" spans="1:49" x14ac:dyDescent="0.25">
      <c r="A108" t="s">
        <v>128</v>
      </c>
      <c r="B108" s="32">
        <f>(1/2^'Ct table (1)'!B110)*10^10</f>
        <v>1.6349890219722878</v>
      </c>
      <c r="C108" s="32">
        <f>(1/2^'Ct table (1)'!C110)*10^10</f>
        <v>1.6809548199205901</v>
      </c>
      <c r="D108" s="32">
        <f>(1/2^'Ct table (1)'!D110)*10^10</f>
        <v>1.3559283531136521</v>
      </c>
      <c r="E108" s="32">
        <f>(1/2^'Ct table (1)'!E110)*10^10</f>
        <v>1.5254986983006411</v>
      </c>
      <c r="F108" s="32">
        <f>(1/2^'Ct table (1)'!F110)*10^10</f>
        <v>0.34851217194778411</v>
      </c>
      <c r="G108" s="32">
        <f>(1/2^'Ct table (1)'!G110)*10^10</f>
        <v>0.84632339265681167</v>
      </c>
      <c r="H108" s="32">
        <f>(1/2^'Ct table (1)'!H110)*10^10</f>
        <v>0.72160485429863197</v>
      </c>
      <c r="I108" s="32">
        <f>(1/2^'Ct table (1)'!I110)*10^10</f>
        <v>0.85221003737860923</v>
      </c>
      <c r="J108" s="32">
        <f>(1/2^'Ct table (1)'!J110)*10^10</f>
        <v>0.57009764573707211</v>
      </c>
      <c r="K108" s="32">
        <f>(1/2^'Ct table (1)'!K110)*10^10</f>
        <v>0.29510104789807046</v>
      </c>
      <c r="L108" s="32">
        <f>(1/2^'Ct table (1)'!L110)*10^10</f>
        <v>1.6809548199205901</v>
      </c>
      <c r="M108" s="32">
        <f>(1/2^'Ct table (1)'!M110)*10^10</f>
        <v>1.0564913453035536</v>
      </c>
      <c r="N108" s="32">
        <f>(1/2^'Ct table (1)'!N110)*10^10</f>
        <v>0.67796417655682728</v>
      </c>
      <c r="O108" s="86"/>
      <c r="P108" s="32">
        <f>(1/2^'Ct table (1)'!P110)*10^10</f>
        <v>0.63256294380760425</v>
      </c>
      <c r="Q108" s="32">
        <f>(1/2^'Ct table (1)'!Q110)*10^10</f>
        <v>0.58207660913467407</v>
      </c>
      <c r="R108" s="32">
        <f>(1/2^'Ct table (1)'!R110)*10^10</f>
        <v>0.39482382342908284</v>
      </c>
      <c r="S108" s="32">
        <f>(1/2^'Ct table (1)'!S110)*10^10</f>
        <v>0.81184766392130647</v>
      </c>
      <c r="T108" s="32">
        <f>(1/2^'Ct table (1)'!T110)*10^10</f>
        <v>1.9578645360975404</v>
      </c>
      <c r="U108" s="32">
        <f>(1/2^'Ct table (1)'!U110)*10^10</f>
        <v>0.75748065454066738</v>
      </c>
      <c r="V108" s="32">
        <f>(1/2^'Ct table (1)'!V110)*10^10</f>
        <v>1.5467938665492829</v>
      </c>
      <c r="W108" s="32">
        <f>(1/2^'Ct table (1)'!W110)*10^10</f>
        <v>1.0064538001407226</v>
      </c>
      <c r="X108" s="32">
        <f>(1/2^'Ct table (1)'!X110)*10^10</f>
        <v>0.31628147190380151</v>
      </c>
      <c r="Y108" s="32">
        <f>(1/2^'Ct table (1)'!Y110)*10^10</f>
        <v>0.72662401298387824</v>
      </c>
      <c r="Z108" s="32">
        <f>(1/2^'Ct table (1)'!Z110)*10^10</f>
        <v>0.85221003737860923</v>
      </c>
      <c r="AA108" s="32">
        <f>(1/2^'Ct table (1)'!AA110)*10^10</f>
        <v>1.3188504209925895</v>
      </c>
      <c r="AB108" s="86"/>
      <c r="AC108" s="32">
        <f>(1/2^'Ct table (1)'!AC110)*10^10</f>
        <v>0.61526547684414523</v>
      </c>
      <c r="AD108" s="32">
        <f>(1/2^'Ct table (1)'!AD110)*10^10</f>
        <v>0.34610482252980579</v>
      </c>
      <c r="AE108" s="32">
        <f>(1/2^'Ct table (1)'!AE110)*10^10</f>
        <v>0.37094596404327962</v>
      </c>
      <c r="AF108" s="32">
        <f>(1/2^'Ct table (1)'!AF110)*10^10</f>
        <v>1.5683863042687167</v>
      </c>
      <c r="AG108" s="32">
        <f>(1/2^'Ct table (1)'!AG110)*10^10</f>
        <v>0.54687421606737718</v>
      </c>
      <c r="AH108" s="32">
        <f>(1/2^'Ct table (1)'!AH110)*10^10</f>
        <v>1.504496706926137</v>
      </c>
      <c r="AI108" s="32">
        <f>(1/2^'Ct table (1)'!AI110)*10^10</f>
        <v>0.99950171592384041</v>
      </c>
      <c r="AJ108" s="32">
        <f>(1/2^'Ct table (1)'!AJ110)*10^10</f>
        <v>1.504496706926137</v>
      </c>
      <c r="AK108" s="32">
        <f>(1/2^'Ct table (1)'!AK110)*10^10</f>
        <v>0.85813762695243534</v>
      </c>
      <c r="AL108" s="32">
        <f>(1/2^'Ct table (1)'!AL110)*10^10</f>
        <v>2.906496051935513</v>
      </c>
      <c r="AM108" s="32">
        <f>(1/2^'Ct table (1)'!AM110)*10^10</f>
        <v>1.2563870247737832</v>
      </c>
      <c r="AN108" s="32">
        <f>(1/2^'Ct table (1)'!AN110)*10^10</f>
        <v>3.1805603223722305</v>
      </c>
      <c r="AO108" s="32">
        <f>(1/2^'Ct table (1)'!AO110)*10^10</f>
        <v>3.1805603223722305</v>
      </c>
      <c r="AP108" s="32">
        <f>(1/2^'Ct table (1)'!AP110)*10^10</f>
        <v>1.8522527156279422</v>
      </c>
      <c r="AQ108" s="32">
        <f>(1/2^'Ct table (1)'!AQ110)*10^10</f>
        <v>1.4135088822746769</v>
      </c>
      <c r="AR108" s="32">
        <f>(1/2^'Ct table (1)'!AR110)*10^10</f>
        <v>0.81184766392130647</v>
      </c>
      <c r="AS108" s="32">
        <f>(1/2^'Ct table (1)'!AS110)*10^10</f>
        <v>1.579295293716332</v>
      </c>
      <c r="AT108" s="32">
        <f>(1/2^'Ct table (1)'!AT110)*10^10</f>
        <v>1.9043266273983368</v>
      </c>
      <c r="AU108" s="32">
        <f>(1/2^'Ct table (1)'!AU110)*10^10</f>
        <v>2.906496051935513</v>
      </c>
      <c r="AV108" s="32">
        <f>(1/2^'Ct table (1)'!AV110)*10^10</f>
        <v>1.2305309536882927</v>
      </c>
      <c r="AW108" s="32">
        <f>(1/2^'Ct table (1)'!AW110)*10^10</f>
        <v>2.2962519537968511</v>
      </c>
    </row>
    <row r="109" spans="1:49" x14ac:dyDescent="0.25">
      <c r="A109" t="s">
        <v>130</v>
      </c>
      <c r="B109" s="32">
        <f>(1/2^'Ct table (1)'!B111)*10^10</f>
        <v>372.03149464774526</v>
      </c>
      <c r="C109" s="32">
        <f>(1/2^'Ct table (1)'!C111)*10^10</f>
        <v>84.406426943525474</v>
      </c>
      <c r="D109" s="32">
        <f>(1/2^'Ct table (1)'!D111)*10^10</f>
        <v>240.39797759715574</v>
      </c>
      <c r="E109" s="32">
        <f>(1/2^'Ct table (1)'!E111)*10^10</f>
        <v>82.669367795276926</v>
      </c>
      <c r="F109" s="32">
        <f>(1/2^'Ct table (1)'!F111)*10^10</f>
        <v>127.93621963825143</v>
      </c>
      <c r="G109" s="32">
        <f>(1/2^'Ct table (1)'!G111)*10^10</f>
        <v>60.099494399288929</v>
      </c>
      <c r="H109" s="32">
        <f>(1/2^'Ct table (1)'!H111)*10^10</f>
        <v>339.97408028496022</v>
      </c>
      <c r="I109" s="32">
        <f>(1/2^'Ct table (1)'!I111)*10^10</f>
        <v>155.33950341360605</v>
      </c>
      <c r="J109" s="32">
        <f>(1/2^'Ct table (1)'!J111)*10^10</f>
        <v>135.23089219885472</v>
      </c>
      <c r="K109" s="32">
        <f>(1/2^'Ct table (1)'!K111)*10^10</f>
        <v>54.541442392231019</v>
      </c>
      <c r="L109" s="32">
        <f>(1/2^'Ct table (1)'!L111)*10^10</f>
        <v>221.21125022009741</v>
      </c>
      <c r="M109" s="32">
        <f>(1/2^'Ct table (1)'!M111)*10^10</f>
        <v>212.20001512722322</v>
      </c>
      <c r="N109" s="32">
        <f>(1/2^'Ct table (1)'!N111)*10^10</f>
        <v>192.57557848654599</v>
      </c>
      <c r="O109" s="32">
        <f>(1/2^'Ct table (1)'!O111)*10^10</f>
        <v>48.815958345620459</v>
      </c>
      <c r="P109" s="32">
        <f>(1/2^'Ct table (1)'!P111)*10^10</f>
        <v>263.06599268038718</v>
      </c>
      <c r="Q109" s="32">
        <f>(1/2^'Ct table (1)'!Q111)*10^10</f>
        <v>61.789121166947616</v>
      </c>
      <c r="R109" s="32">
        <f>(1/2^'Ct table (1)'!R111)*10^10</f>
        <v>32.430535677676147</v>
      </c>
      <c r="S109" s="32">
        <f>(1/2^'Ct table (1)'!S111)*10^10</f>
        <v>138.07238070523343</v>
      </c>
      <c r="T109" s="32">
        <f>(1/2^'Ct table (1)'!T111)*10^10</f>
        <v>221.21125022009741</v>
      </c>
      <c r="U109" s="32">
        <f>(1/2^'Ct table (1)'!U111)*10^10</f>
        <v>216.65878852014396</v>
      </c>
      <c r="V109" s="32">
        <f>(1/2^'Ct table (1)'!V111)*10^10</f>
        <v>235.4506587575008</v>
      </c>
      <c r="W109" s="32">
        <f>(1/2^'Ct table (1)'!W111)*10^10</f>
        <v>179.67936809223306</v>
      </c>
      <c r="X109" s="32">
        <f>(1/2^'Ct table (1)'!X111)*10^10</f>
        <v>69.036190352616586</v>
      </c>
      <c r="Y109" s="32">
        <f>(1/2^'Ct table (1)'!Y111)*10^10</f>
        <v>156.41997510538542</v>
      </c>
      <c r="Z109" s="32">
        <f>(1/2^'Ct table (1)'!Z111)*10^10</f>
        <v>154.26649508496783</v>
      </c>
      <c r="AA109" s="32">
        <f>(1/2^'Ct table (1)'!AA111)*10^10</f>
        <v>279.99959862649791</v>
      </c>
      <c r="AB109" s="32">
        <f>(1/2^'Ct table (1)'!AB111)*10^10</f>
        <v>49.841685398895912</v>
      </c>
      <c r="AC109" s="32">
        <f>(1/2^'Ct table (1)'!AC111)*10^10</f>
        <v>100.37672347319791</v>
      </c>
      <c r="AD109" s="32">
        <f>(1/2^'Ct table (1)'!AD111)*10^10</f>
        <v>129.72214271070416</v>
      </c>
      <c r="AE109" s="32">
        <f>(1/2^'Ct table (1)'!AE111)*10^10</f>
        <v>91.727406780788229</v>
      </c>
      <c r="AF109" s="32">
        <f>(1/2^'Ct table (1)'!AF111)*10^10</f>
        <v>281.94714985060597</v>
      </c>
      <c r="AG109" s="32">
        <f>(1/2^'Ct table (1)'!AG111)*10^10</f>
        <v>121.03503888193285</v>
      </c>
      <c r="AH109" s="32">
        <f>(1/2^'Ct table (1)'!AH111)*10^10</f>
        <v>180.92913693115841</v>
      </c>
      <c r="AI109" s="32">
        <f>(1/2^'Ct table (1)'!AI111)*10^10</f>
        <v>278.06550012135688</v>
      </c>
      <c r="AJ109" s="32">
        <f>(1/2^'Ct table (1)'!AJ111)*10^10</f>
        <v>300.09613932869422</v>
      </c>
      <c r="AK109" s="32">
        <f>(1/2^'Ct table (1)'!AK111)*10^10</f>
        <v>215.16221694983531</v>
      </c>
      <c r="AL109" s="32">
        <f>(1/2^'Ct table (1)'!AL111)*10^10</f>
        <v>235.4506587575008</v>
      </c>
      <c r="AM109" s="32">
        <f>(1/2^'Ct table (1)'!AM111)*10^10</f>
        <v>248.87559396873942</v>
      </c>
      <c r="AN109" s="32">
        <f>(1/2^'Ct table (1)'!AN111)*10^10</f>
        <v>544.68598975503517</v>
      </c>
      <c r="AO109" s="32">
        <f>(1/2^'Ct table (1)'!AO111)*10^10</f>
        <v>247.15648466779052</v>
      </c>
      <c r="AP109" s="32">
        <f>(1/2^'Ct table (1)'!AP111)*10^10</f>
        <v>183.45481356157612</v>
      </c>
      <c r="AQ109" s="32">
        <f>(1/2^'Ct table (1)'!AQ111)*10^10</f>
        <v>161.9361136147468</v>
      </c>
      <c r="AR109" s="32">
        <f>(1/2^'Ct table (1)'!AR111)*10^10</f>
        <v>157.50796207210126</v>
      </c>
      <c r="AS109" s="32">
        <f>(1/2^'Ct table (1)'!AS111)*10^10</f>
        <v>379.84866718031861</v>
      </c>
      <c r="AT109" s="32">
        <f>(1/2^'Ct table (1)'!AT111)*10^10</f>
        <v>398.73348319116667</v>
      </c>
      <c r="AU109" s="32">
        <f>(1/2^'Ct table (1)'!AU111)*10^10</f>
        <v>339.97408028496022</v>
      </c>
      <c r="AV109" s="32">
        <f>(1/2^'Ct table (1)'!AV111)*10^10</f>
        <v>154.26649508496783</v>
      </c>
      <c r="AW109" s="32">
        <f>(1/2^'Ct table (1)'!AW111)*10^10</f>
        <v>379.84866718031861</v>
      </c>
    </row>
    <row r="110" spans="1:49" x14ac:dyDescent="0.25">
      <c r="A110" t="s">
        <v>131</v>
      </c>
      <c r="B110" s="32">
        <f>(1/2^'Ct table (1)'!B112)*10^10</f>
        <v>36.995578387269219</v>
      </c>
      <c r="C110" s="32">
        <f>(1/2^'Ct table (1)'!C112)*10^10</f>
        <v>6.6312504727257116</v>
      </c>
      <c r="D110" s="32">
        <f>(1/2^'Ct table (1)'!D112)*10^10</f>
        <v>10.405547340141812</v>
      </c>
      <c r="E110" s="32">
        <f>(1/2^'Ct table (1)'!E112)*10^10</f>
        <v>5.8941384496645952</v>
      </c>
      <c r="F110" s="32">
        <f>(1/2^'Ct table (1)'!F112)*10^10</f>
        <v>10.772498174619747</v>
      </c>
      <c r="G110" s="32">
        <f>(1/2^'Ct table (1)'!G112)*10^10</f>
        <v>1.8651361521091814</v>
      </c>
      <c r="H110" s="32">
        <f>(1/2^'Ct table (1)'!H112)*10^10</f>
        <v>24.920842699447913</v>
      </c>
      <c r="I110" s="32">
        <f>(1/2^'Ct table (1)'!I112)*10^10</f>
        <v>10.998851260445367</v>
      </c>
      <c r="J110" s="32">
        <f>(1/2^'Ct table (1)'!J112)*10^10</f>
        <v>5.9351354246924757</v>
      </c>
      <c r="K110" s="32">
        <f>(1/2^'Ct table (1)'!K112)*10^10</f>
        <v>3.9429651217652948</v>
      </c>
      <c r="L110" s="32">
        <f>(1/2^'Ct table (1)'!L112)*10^10</f>
        <v>13.079912175778283</v>
      </c>
      <c r="M110" s="32">
        <f>(1/2^'Ct table (1)'!M112)*10^10</f>
        <v>13.541174282508994</v>
      </c>
      <c r="N110" s="32">
        <f>(1/2^'Ct table (1)'!N112)*10^10</f>
        <v>17.499974914156109</v>
      </c>
      <c r="O110" s="32">
        <f>(1/2^'Ct table (1)'!O112)*10^10</f>
        <v>2.5127740495475623</v>
      </c>
      <c r="P110" s="32">
        <f>(1/2^'Ct table (1)'!P112)*10^10</f>
        <v>15.992027454781454</v>
      </c>
      <c r="Q110" s="32">
        <f>(1/2^'Ct table (1)'!Q112)*10^10</f>
        <v>2.3608083831845517</v>
      </c>
      <c r="R110" s="32">
        <f>(1/2^'Ct table (1)'!R112)*10^10</f>
        <v>1.3465622718274706</v>
      </c>
      <c r="S110" s="32">
        <f>(1/2^'Ct table (1)'!S112)*10^10</f>
        <v>9.6416559428104858</v>
      </c>
      <c r="T110" s="32">
        <f>(1/2^'Ct table (1)'!T112)*10^10</f>
        <v>18.62645149230957</v>
      </c>
      <c r="U110" s="32">
        <f>(1/2^'Ct table (1)'!U112)*10^10</f>
        <v>15.992027454781454</v>
      </c>
      <c r="V110" s="32">
        <f>(1/2^'Ct table (1)'!V112)*10^10</f>
        <v>17.02143717984487</v>
      </c>
      <c r="W110" s="32">
        <f>(1/2^'Ct table (1)'!W112)*10^10</f>
        <v>12.810731475611634</v>
      </c>
      <c r="X110" s="32">
        <f>(1/2^'Ct table (1)'!X112)*10^10</f>
        <v>5.4994256302226718</v>
      </c>
      <c r="Y110" s="32">
        <f>(1/2^'Ct table (1)'!Y112)*10^10</f>
        <v>11.7068493228576</v>
      </c>
      <c r="Z110" s="32">
        <f>(1/2^'Ct table (1)'!Z112)*10^10</f>
        <v>13.079912175778283</v>
      </c>
      <c r="AA110" s="32">
        <f>(1/2^'Ct table (1)'!AA112)*10^10</f>
        <v>20.102192396380538</v>
      </c>
      <c r="AB110" s="32">
        <f>(1/2^'Ct table (1)'!AB112)*10^10</f>
        <v>3.2927225399136018</v>
      </c>
      <c r="AC110" s="32">
        <f>(1/2^'Ct table (1)'!AC112)*10^10</f>
        <v>6.0179868277045703</v>
      </c>
      <c r="AD110" s="32">
        <f>(1/2^'Ct table (1)'!AD112)*10^10</f>
        <v>8.2779925425217424</v>
      </c>
      <c r="AE110" s="32">
        <f>(1/2^'Ct table (1)'!AE112)*10^10</f>
        <v>6.1019947932025653</v>
      </c>
      <c r="AF110" s="32">
        <f>(1/2^'Ct table (1)'!AF112)*10^10</f>
        <v>18.497789193634578</v>
      </c>
      <c r="AG110" s="32">
        <f>(1/2^'Ct table (1)'!AG112)*10^10</f>
        <v>6.677374467327378</v>
      </c>
      <c r="AH110" s="32">
        <f>(1/2^'Ct table (1)'!AH112)*10^10</f>
        <v>8.1640269729870862</v>
      </c>
      <c r="AI110" s="32">
        <f>(1/2^'Ct table (1)'!AI112)*10^10</f>
        <v>21.248380017810007</v>
      </c>
      <c r="AJ110" s="32">
        <f>(1/2^'Ct table (1)'!AJ112)*10^10</f>
        <v>17.499974914156109</v>
      </c>
      <c r="AK110" s="32">
        <f>(1/2^'Ct table (1)'!AK112)*10^10</f>
        <v>14.921089216873479</v>
      </c>
      <c r="AL110" s="32">
        <f>(1/2^'Ct table (1)'!AL112)*10^10</f>
        <v>12.035973655409121</v>
      </c>
      <c r="AM110" s="32">
        <f>(1/2^'Ct table (1)'!AM112)*10^10</f>
        <v>12.460421349723974</v>
      </c>
      <c r="AN110" s="32">
        <f>(1/2^'Ct table (1)'!AN112)*10^10</f>
        <v>32.883249085048448</v>
      </c>
      <c r="AO110" s="32">
        <f>(1/2^'Ct table (1)'!AO112)*10^10</f>
        <v>11.788276899329215</v>
      </c>
      <c r="AP110" s="32">
        <f>(1/2^'Ct table (1)'!AP112)*10^10</f>
        <v>8.1640269729870862</v>
      </c>
      <c r="AQ110" s="32">
        <f>(1/2^'Ct table (1)'!AQ112)*10^10</f>
        <v>10.477923645533737</v>
      </c>
      <c r="AR110" s="32">
        <f>(1/2^'Ct table (1)'!AR112)*10^10</f>
        <v>15.23461301918667</v>
      </c>
      <c r="AS110" s="32">
        <f>(1/2^'Ct table (1)'!AS112)*10^10</f>
        <v>32.430535677676147</v>
      </c>
      <c r="AT110" s="32">
        <f>(1/2^'Ct table (1)'!AT112)*10^10</f>
        <v>30.049747199644408</v>
      </c>
      <c r="AU110" s="32">
        <f>(1/2^'Ct table (1)'!AU112)*10^10</f>
        <v>16.103260802251569</v>
      </c>
      <c r="AV110" s="32">
        <f>(1/2^'Ct table (1)'!AV112)*10^10</f>
        <v>9.9816682053384849</v>
      </c>
      <c r="AW110" s="32">
        <f>(1/2^'Ct table (1)'!AW112)*10^10</f>
        <v>16.555985085043517</v>
      </c>
    </row>
    <row r="111" spans="1:49" x14ac:dyDescent="0.25">
      <c r="A111" t="s">
        <v>132</v>
      </c>
      <c r="B111" s="32">
        <f>(1/2^'Ct table (1)'!B113)*10^10</f>
        <v>7.3070088205556427</v>
      </c>
      <c r="C111" s="32">
        <f>(1/2^'Ct table (1)'!C113)*10^10</f>
        <v>4.6566128730773926</v>
      </c>
      <c r="D111" s="32">
        <f>(1/2^'Ct table (1)'!D113)*10^10</f>
        <v>7.7236401458684636</v>
      </c>
      <c r="E111" s="32">
        <f>(1/2^'Ct table (1)'!E113)*10^10</f>
        <v>3.9429651217652948</v>
      </c>
      <c r="F111" s="32">
        <f>(1/2^'Ct table (1)'!F113)*10^10</f>
        <v>2.7880973755822782</v>
      </c>
      <c r="G111" s="32">
        <f>(1/2^'Ct table (1)'!G113)*10^10</f>
        <v>1.6013414344514565</v>
      </c>
      <c r="H111" s="32">
        <f>(1/2^'Ct table (1)'!H113)*10^10</f>
        <v>4.9908341026692336</v>
      </c>
      <c r="I111" s="32">
        <f>(1/2^'Ct table (1)'!I113)*10^10</f>
        <v>2.2803905829482889</v>
      </c>
      <c r="J111" s="32">
        <f>(1/2^'Ct table (1)'!J113)*10^10</f>
        <v>2.906496051935513</v>
      </c>
      <c r="K111" s="32">
        <f>(1/2^'Ct table (1)'!K113)*10^10</f>
        <v>1.3188504209925895</v>
      </c>
      <c r="L111" s="32">
        <f>(1/2^'Ct table (1)'!L113)*10^10</f>
        <v>9.0585550983649235</v>
      </c>
      <c r="M111" s="32">
        <f>(1/2^'Ct table (1)'!M113)*10^10</f>
        <v>6.539956087889129</v>
      </c>
      <c r="N111" s="32">
        <f>(1/2^'Ct table (1)'!N113)*10^10</f>
        <v>2.6560475022262549</v>
      </c>
      <c r="O111" s="32">
        <f>(1/2^'Ct table (1)'!O113)*10^10</f>
        <v>1.4837838561731187</v>
      </c>
      <c r="P111" s="32">
        <f>(1/2^'Ct table (1)'!P113)*10^10</f>
        <v>7.4090108625117717</v>
      </c>
      <c r="Q111" s="32">
        <f>(1/2^'Ct table (1)'!Q113)*10^10</f>
        <v>3.0935877330985719</v>
      </c>
      <c r="R111" s="32">
        <f>(1/2^'Ct table (1)'!R113)*10^10</f>
        <v>1.4941043890580838</v>
      </c>
      <c r="S111" s="32">
        <f>(1/2^'Ct table (1)'!S113)*10^10</f>
        <v>10.051096198190251</v>
      </c>
      <c r="T111" s="32">
        <f>(1/2^'Ct table (1)'!T113)*10^10</f>
        <v>3.7045054312558912</v>
      </c>
      <c r="U111" s="32">
        <f>(1/2^'Ct table (1)'!U113)*10^10</f>
        <v>3.9980068636953625</v>
      </c>
      <c r="V111" s="32">
        <f>(1/2^'Ct table (1)'!V113)*10^10</f>
        <v>5.8534246614287886</v>
      </c>
      <c r="W111" s="32">
        <f>(1/2^'Ct table (1)'!W113)*10^10</f>
        <v>4.6890021770108445</v>
      </c>
      <c r="X111" s="32">
        <f>(1/2^'Ct table (1)'!X113)*10^10</f>
        <v>2.0129076002814492</v>
      </c>
      <c r="Y111" s="32">
        <f>(1/2^'Ct table (1)'!Y113)*10^10</f>
        <v>5.8129921038710162</v>
      </c>
      <c r="Z111" s="32">
        <f>(1/2^'Ct table (1)'!Z113)*10^10</f>
        <v>13.079912175778283</v>
      </c>
      <c r="AA111" s="32">
        <f>(1/2^'Ct table (1)'!AA113)*10^10</f>
        <v>8.9338432934625569</v>
      </c>
      <c r="AB111" s="32">
        <f>(1/2^'Ct table (1)'!AB113)*10^10</f>
        <v>1.1641532182693481</v>
      </c>
      <c r="AC111" s="32">
        <f>(1/2^'Ct table (1)'!AC113)*10^10</f>
        <v>3.0722187617162597</v>
      </c>
      <c r="AD111" s="32">
        <f>(1/2^'Ct table (1)'!AD113)*10^10</f>
        <v>4.9908341026692336</v>
      </c>
      <c r="AE111" s="32">
        <f>(1/2^'Ct table (1)'!AE113)*10^10</f>
        <v>3.0935877330985719</v>
      </c>
      <c r="AF111" s="32">
        <f>(1/2^'Ct table (1)'!AF113)*10^10</f>
        <v>8.2208122712621101</v>
      </c>
      <c r="AG111" s="32">
        <f>(1/2^'Ct table (1)'!AG113)*10^10</f>
        <v>2.8864194171945279</v>
      </c>
      <c r="AH111" s="32">
        <f>(1/2^'Ct table (1)'!AH113)*10^10</f>
        <v>11.075354320953812</v>
      </c>
      <c r="AI111" s="32">
        <f>(1/2^'Ct table (1)'!AI113)*10^10</f>
        <v>9.4432335327382102</v>
      </c>
      <c r="AJ111" s="32">
        <f>(1/2^'Ct table (1)'!AJ113)*10^10</f>
        <v>6.7705871412545067</v>
      </c>
      <c r="AK111" s="32">
        <f>(1/2^'Ct table (1)'!AK113)*10^10</f>
        <v>6.1871754661971323</v>
      </c>
      <c r="AL111" s="32">
        <f>(1/2^'Ct table (1)'!AL113)*10^10</f>
        <v>13.921868509007052</v>
      </c>
      <c r="AM111" s="32">
        <f>(1/2^'Ct table (1)'!AM113)*10^10</f>
        <v>11.152389502329116</v>
      </c>
      <c r="AN111" s="32">
        <f>(1/2^'Ct table (1)'!AN113)*10^10</f>
        <v>16.555985085043517</v>
      </c>
      <c r="AO111" s="32">
        <f>(1/2^'Ct table (1)'!AO113)*10^10</f>
        <v>10.12100710092167</v>
      </c>
      <c r="AP111" s="32">
        <f>(1/2^'Ct table (1)'!AP113)*10^10</f>
        <v>13.635360598057753</v>
      </c>
      <c r="AQ111" s="32">
        <f>(1/2^'Ct table (1)'!AQ113)*10^10</f>
        <v>7.9960137273907108</v>
      </c>
      <c r="AR111" s="32">
        <f>(1/2^'Ct table (1)'!AR113)*10^10</f>
        <v>1.5467938665492829</v>
      </c>
      <c r="AS111" s="32">
        <f>(1/2^'Ct table (1)'!AS113)*10^10</f>
        <v>5.3120950044525204</v>
      </c>
      <c r="AT111" s="32">
        <f>(1/2^'Ct table (1)'!AT113)*10^10</f>
        <v>4.7216167663691122</v>
      </c>
      <c r="AU111" s="32">
        <f>(1/2^'Ct table (1)'!AU113)*10^10</f>
        <v>13.447638559364702</v>
      </c>
      <c r="AV111" s="32">
        <f>(1/2^'Ct table (1)'!AV113)*10^10</f>
        <v>5.9351354246924757</v>
      </c>
      <c r="AW111" s="32">
        <f>(1/2^'Ct table (1)'!AW113)*10^10</f>
        <v>9.5750561603909805</v>
      </c>
    </row>
    <row r="112" spans="1:49" x14ac:dyDescent="0.25">
      <c r="A112" t="s">
        <v>133</v>
      </c>
      <c r="B112" s="32">
        <f>(1/2^'Ct table (1)'!B114)*10^10</f>
        <v>7.4090108625117717</v>
      </c>
      <c r="C112" s="32">
        <f>(1/2^'Ct table (1)'!C114)*10^10</f>
        <v>1.0134542399273738</v>
      </c>
      <c r="D112" s="32">
        <f>(1/2^'Ct table (1)'!D114)*10^10</f>
        <v>2.4271797408375932</v>
      </c>
      <c r="E112" s="32">
        <f>(1/2^'Ct table (1)'!E114)*10^10</f>
        <v>0.84632339265681167</v>
      </c>
      <c r="F112" s="32">
        <f>(1/2^'Ct table (1)'!F114)*10^10</f>
        <v>1.8141339059465131</v>
      </c>
      <c r="G112" s="32">
        <f>(1/2^'Ct table (1)'!G114)*10^10</f>
        <v>0.40033535861286407</v>
      </c>
      <c r="H112" s="32">
        <f>(1/2^'Ct table (1)'!H114)*10^10</f>
        <v>22.61614211639484</v>
      </c>
      <c r="I112" s="32">
        <f>(1/2^'Ct table (1)'!I114)*10^10</f>
        <v>8.3355705340204072</v>
      </c>
      <c r="J112" s="32">
        <f>(1/2^'Ct table (1)'!J114)*10^10</f>
        <v>6.677374467327378</v>
      </c>
      <c r="K112" s="32">
        <f>(1/2^'Ct table (1)'!K114)*10^10</f>
        <v>4.9908341026692336</v>
      </c>
      <c r="L112" s="32">
        <f>(1/2^'Ct table (1)'!L114)*10^10</f>
        <v>17.02143717984487</v>
      </c>
      <c r="M112" s="32">
        <f>(1/2^'Ct table (1)'!M114)*10^10</f>
        <v>16.441624542524192</v>
      </c>
      <c r="N112" s="32">
        <f>(1/2^'Ct table (1)'!N114)*10^10</f>
        <v>9.9816682053384849</v>
      </c>
      <c r="O112" s="32">
        <f>(1/2^'Ct table (1)'!O114)*10^10</f>
        <v>2.5127740495475623</v>
      </c>
      <c r="P112" s="32">
        <f>(1/2^'Ct table (1)'!P114)*10^10</f>
        <v>15.129379860241631</v>
      </c>
      <c r="Q112" s="32">
        <f>(1/2^'Ct table (1)'!Q114)*10^10</f>
        <v>1.8267522051389105</v>
      </c>
      <c r="R112" s="32">
        <f>(1/2^'Ct table (1)'!R114)*10^10</f>
        <v>2.0552030678155271</v>
      </c>
      <c r="S112" s="32">
        <f>(1/2^'Ct table (1)'!S114)*10^10</f>
        <v>3.835144533159081</v>
      </c>
      <c r="T112" s="32">
        <f>(1/2^'Ct table (1)'!T114)*10^10</f>
        <v>10.405547340141812</v>
      </c>
      <c r="U112" s="32">
        <f>(1/2^'Ct table (1)'!U114)*10^10</f>
        <v>12.810731475611634</v>
      </c>
      <c r="V112" s="32">
        <f>(1/2^'Ct table (1)'!V114)*10^10</f>
        <v>11.7068493228576</v>
      </c>
      <c r="W112" s="32">
        <f>(1/2^'Ct table (1)'!W114)*10^10</f>
        <v>15.024873599822227</v>
      </c>
      <c r="X112" s="32">
        <f>(1/2^'Ct table (1)'!X114)*10^10</f>
        <v>7.3070088205556427</v>
      </c>
      <c r="Y112" s="32">
        <f>(1/2^'Ct table (1)'!Y114)*10^10</f>
        <v>13.354748934654783</v>
      </c>
      <c r="Z112" s="32">
        <f>(1/2^'Ct table (1)'!Z114)*10^10</f>
        <v>16.328053945974148</v>
      </c>
      <c r="AA112" s="32">
        <f>(1/2^'Ct table (1)'!AA114)*10^10</f>
        <v>28.825644283413727</v>
      </c>
      <c r="AB112" s="32">
        <f>(1/2^'Ct table (1)'!AB114)*10^10</f>
        <v>6.4499185798267131</v>
      </c>
      <c r="AC112" s="32">
        <f>(1/2^'Ct table (1)'!AC114)*10^10</f>
        <v>11.952835112464651</v>
      </c>
      <c r="AD112" s="32">
        <f>(1/2^'Ct table (1)'!AD114)*10^10</f>
        <v>13.635360598057753</v>
      </c>
      <c r="AE112" s="32">
        <f>(1/2^'Ct table (1)'!AE114)*10^10</f>
        <v>9.5750561603909805</v>
      </c>
      <c r="AF112" s="32">
        <f>(1/2^'Ct table (1)'!AF114)*10^10</f>
        <v>18.243124663586283</v>
      </c>
      <c r="AG112" s="32">
        <f>(1/2^'Ct table (1)'!AG114)*10^10</f>
        <v>7.564689930120827</v>
      </c>
      <c r="AH112" s="32">
        <f>(1/2^'Ct table (1)'!AH114)*10^10</f>
        <v>6.4053657378058286</v>
      </c>
      <c r="AI112" s="32">
        <f>(1/2^'Ct table (1)'!AI114)*10^10</f>
        <v>11.386724912487598</v>
      </c>
      <c r="AJ112" s="32">
        <f>(1/2^'Ct table (1)'!AJ114)*10^10</f>
        <v>10.477923645533737</v>
      </c>
      <c r="AK112" s="32">
        <f>(1/2^'Ct table (1)'!AK114)*10^10</f>
        <v>10.19140427243655</v>
      </c>
      <c r="AL112" s="32">
        <f>(1/2^'Ct table (1)'!AL114)*10^10</f>
        <v>9.0585550983649235</v>
      </c>
      <c r="AM112" s="32">
        <f>(1/2^'Ct table (1)'!AM114)*10^10</f>
        <v>11.229960505764565</v>
      </c>
      <c r="AN112" s="32">
        <f>(1/2^'Ct table (1)'!AN114)*10^10</f>
        <v>25.979125245481868</v>
      </c>
      <c r="AO112" s="32">
        <f>(1/2^'Ct table (1)'!AO114)*10^10</f>
        <v>10.998851260445367</v>
      </c>
      <c r="AP112" s="32">
        <f>(1/2^'Ct table (1)'!AP114)*10^10</f>
        <v>10.051096198190251</v>
      </c>
      <c r="AQ112" s="32">
        <f>(1/2^'Ct table (1)'!AQ114)*10^10</f>
        <v>7.7773623115231167</v>
      </c>
      <c r="AR112" s="32">
        <f>(1/2^'Ct table (1)'!AR114)*10^10</f>
        <v>8.1640269729870862</v>
      </c>
      <c r="AS112" s="32">
        <f>(1/2^'Ct table (1)'!AS114)*10^10</f>
        <v>20.811094680283592</v>
      </c>
      <c r="AT112" s="32">
        <f>(1/2^'Ct table (1)'!AT114)*10^10</f>
        <v>14.614017641111312</v>
      </c>
      <c r="AU112" s="32">
        <f>(1/2^'Ct table (1)'!AU114)*10^10</f>
        <v>10.262291095001716</v>
      </c>
      <c r="AV112" s="32">
        <f>(1/2^'Ct table (1)'!AV114)*10^10</f>
        <v>8.0516304011257969</v>
      </c>
      <c r="AW112" s="32">
        <f>(1/2^'Ct table (1)'!AW114)*10^10</f>
        <v>13.170890159654409</v>
      </c>
    </row>
    <row r="113" spans="1:49" x14ac:dyDescent="0.25">
      <c r="A113" t="s">
        <v>134</v>
      </c>
      <c r="B113" s="32">
        <f>(1/2^'Ct table (1)'!B115)*10^10</f>
        <v>83.82338916426977</v>
      </c>
      <c r="C113" s="32">
        <f>(1/2^'Ct table (1)'!C115)*10^10</f>
        <v>32.656107891948352</v>
      </c>
      <c r="D113" s="32">
        <f>(1/2^'Ct table (1)'!D115)*10^10</f>
        <v>64.86107135535218</v>
      </c>
      <c r="E113" s="32">
        <f>(1/2^'Ct table (1)'!E115)*10^10</f>
        <v>41.911694582134963</v>
      </c>
      <c r="F113" s="32">
        <f>(1/2^'Ct table (1)'!F115)*10^10</f>
        <v>49.497403729577158</v>
      </c>
      <c r="G113" s="32">
        <f>(1/2^'Ct table (1)'!G115)*10^10</f>
        <v>17.744265460296333</v>
      </c>
      <c r="H113" s="32">
        <f>(1/2^'Ct table (1)'!H115)*10^10</f>
        <v>127.05249961733168</v>
      </c>
      <c r="I113" s="32">
        <f>(1/2^'Ct table (1)'!I115)*10^10</f>
        <v>55.687474036028213</v>
      </c>
      <c r="J113" s="32">
        <f>(1/2^'Ct table (1)'!J115)*10^10</f>
        <v>39.926672821353947</v>
      </c>
      <c r="K113" s="32">
        <f>(1/2^'Ct table (1)'!K115)*10^10</f>
        <v>17.379093757584801</v>
      </c>
      <c r="L113" s="32">
        <f>(1/2^'Ct table (1)'!L115)*10^10</f>
        <v>79.301758293312702</v>
      </c>
      <c r="M113" s="32">
        <f>(1/2^'Ct table (1)'!M115)*10^10</f>
        <v>63.968109819125829</v>
      </c>
      <c r="N113" s="32">
        <f>(1/2^'Ct table (1)'!N115)*10^10</f>
        <v>39.376990518025309</v>
      </c>
      <c r="O113" s="32">
        <f>(1/2^'Ct table (1)'!O115)*10^10</f>
        <v>12.634362349730681</v>
      </c>
      <c r="P113" s="32">
        <f>(1/2^'Ct table (1)'!P115)*10^10</f>
        <v>55.687474036028213</v>
      </c>
      <c r="Q113" s="32">
        <f>(1/2^'Ct table (1)'!Q115)*10^10</f>
        <v>29.842178433746909</v>
      </c>
      <c r="R113" s="32">
        <f>(1/2^'Ct table (1)'!R115)*10^10</f>
        <v>16.555985085043517</v>
      </c>
      <c r="S113" s="32">
        <f>(1/2^'Ct table (1)'!S115)*10^10</f>
        <v>101.07489879784528</v>
      </c>
      <c r="T113" s="32">
        <f>(1/2^'Ct table (1)'!T115)*10^10</f>
        <v>63.087441948244518</v>
      </c>
      <c r="U113" s="32">
        <f>(1/2^'Ct table (1)'!U115)*10^10</f>
        <v>60.517519440966531</v>
      </c>
      <c r="V113" s="32">
        <f>(1/2^'Ct table (1)'!V115)*10^10</f>
        <v>53.418995738619145</v>
      </c>
      <c r="W113" s="32">
        <f>(1/2^'Ct table (1)'!W115)*10^10</f>
        <v>49.497403729577158</v>
      </c>
      <c r="X113" s="32">
        <f>(1/2^'Ct table (1)'!X115)*10^10</f>
        <v>25.444482578977897</v>
      </c>
      <c r="Y113" s="32">
        <f>(1/2^'Ct table (1)'!Y115)*10^10</f>
        <v>79.301758293312702</v>
      </c>
      <c r="Z113" s="32">
        <f>(1/2^'Ct table (1)'!Z115)*10^10</f>
        <v>135.23089219885472</v>
      </c>
      <c r="AA113" s="32">
        <f>(1/2^'Ct table (1)'!AA115)*10^10</f>
        <v>81.531234179492273</v>
      </c>
      <c r="AB113" s="32">
        <f>(1/2^'Ct table (1)'!AB115)*10^10</f>
        <v>13.354748934654783</v>
      </c>
      <c r="AC113" s="32">
        <f>(1/2^'Ct table (1)'!AC115)*10^10</f>
        <v>32.656107891948352</v>
      </c>
      <c r="AD113" s="32">
        <f>(1/2^'Ct table (1)'!AD115)*10^10</f>
        <v>51.242925902446551</v>
      </c>
      <c r="AE113" s="32">
        <f>(1/2^'Ct table (1)'!AE115)*10^10</f>
        <v>34.999949828312289</v>
      </c>
      <c r="AF113" s="32">
        <f>(1/2^'Ct table (1)'!AF115)*10^10</f>
        <v>71.967864701512923</v>
      </c>
      <c r="AG113" s="32">
        <f>(1/2^'Ct table (1)'!AG115)*10^10</f>
        <v>36.995578387269219</v>
      </c>
      <c r="AH113" s="32">
        <f>(1/2^'Ct table (1)'!AH115)*10^10</f>
        <v>79.301758293312702</v>
      </c>
      <c r="AI113" s="32">
        <f>(1/2^'Ct table (1)'!AI115)*10^10</f>
        <v>83.244378721134368</v>
      </c>
      <c r="AJ113" s="32">
        <f>(1/2^'Ct table (1)'!AJ115)*10^10</f>
        <v>47.811340449858612</v>
      </c>
      <c r="AK113" s="32">
        <f>(1/2^'Ct table (1)'!AK115)*10^10</f>
        <v>39.376990518025309</v>
      </c>
      <c r="AL113" s="32">
        <f>(1/2^'Ct table (1)'!AL115)*10^10</f>
        <v>63.087441948244518</v>
      </c>
      <c r="AM113" s="32">
        <f>(1/2^'Ct table (1)'!AM115)*10^10</f>
        <v>75.024034832173541</v>
      </c>
      <c r="AN113" s="32">
        <f>(1/2^'Ct table (1)'!AN115)*10^10</f>
        <v>153.20089856625574</v>
      </c>
      <c r="AO113" s="32">
        <f>(1/2^'Ct table (1)'!AO115)*10^10</f>
        <v>86.179985396958145</v>
      </c>
      <c r="AP113" s="32">
        <f>(1/2^'Ct table (1)'!AP115)*10^10</f>
        <v>66.223940340174082</v>
      </c>
      <c r="AQ113" s="32">
        <f>(1/2^'Ct table (1)'!AQ115)*10^10</f>
        <v>68.085748719379495</v>
      </c>
      <c r="AR113" s="32">
        <f>(1/2^'Ct table (1)'!AR115)*10^10</f>
        <v>44.301417283815248</v>
      </c>
      <c r="AS113" s="32">
        <f>(1/2^'Ct table (1)'!AS115)*10^10</f>
        <v>89.219116018632789</v>
      </c>
      <c r="AT113" s="32">
        <f>(1/2^'Ct table (1)'!AT115)*10^10</f>
        <v>128.82608641801235</v>
      </c>
      <c r="AU113" s="32">
        <f>(1/2^'Ct table (1)'!AU115)*10^10</f>
        <v>119.36871373498768</v>
      </c>
      <c r="AV113" s="32">
        <f>(1/2^'Ct table (1)'!AV115)*10^10</f>
        <v>62.218898492184849</v>
      </c>
      <c r="AW113" s="32">
        <f>(1/2^'Ct table (1)'!AW115)*10^10</f>
        <v>106.10000756361141</v>
      </c>
    </row>
    <row r="114" spans="1:49" x14ac:dyDescent="0.25">
      <c r="A114" t="s">
        <v>135</v>
      </c>
      <c r="B114" s="32">
        <f>(1/2^'Ct table (1)'!B116)*10^10</f>
        <v>6.2302106748619774</v>
      </c>
      <c r="C114" s="32">
        <f>(1/2^'Ct table (1)'!C116)*10^10</f>
        <v>1.4332407309498101</v>
      </c>
      <c r="D114" s="32">
        <f>(1/2^'Ct table (1)'!D116)*10^10</f>
        <v>2.9675677123462432</v>
      </c>
      <c r="E114" s="32">
        <f>(1/2^'Ct table (1)'!E116)*10^10</f>
        <v>2.1723867196981033</v>
      </c>
      <c r="F114" s="32">
        <f>(1/2^'Ct table (1)'!F116)*10^10</f>
        <v>2.5478510681091371</v>
      </c>
      <c r="G114" s="32">
        <f>(1/2^'Ct table (1)'!G116)*10^10</f>
        <v>0.91972913577148696</v>
      </c>
      <c r="H114" s="32">
        <f>(1/2^'Ct table (1)'!H116)*10^10</f>
        <v>9.1850078151874381</v>
      </c>
      <c r="I114" s="32">
        <f>(1/2^'Ct table (1)'!I116)*10^10</f>
        <v>2.7307191612941253</v>
      </c>
      <c r="J114" s="32">
        <f>(1/2^'Ct table (1)'!J116)*10^10</f>
        <v>2.5478510681091371</v>
      </c>
      <c r="K114" s="32">
        <f>(1/2^'Ct table (1)'!K116)*10^10</f>
        <v>0.33200593777828119</v>
      </c>
      <c r="L114" s="32">
        <f>(1/2^'Ct table (1)'!L116)*10^10</f>
        <v>4.0538169597095104</v>
      </c>
      <c r="M114" s="32">
        <f>(1/2^'Ct table (1)'!M116)*10^10</f>
        <v>4.1104061356310471</v>
      </c>
      <c r="N114" s="32">
        <f>(1/2^'Ct table (1)'!N116)*10^10</f>
        <v>2.8074901264411407</v>
      </c>
      <c r="O114" s="32">
        <f>(1/2^'Ct table (1)'!O116)*10^10</f>
        <v>1.1401952914741424</v>
      </c>
      <c r="P114" s="32">
        <f>(1/2^'Ct table (1)'!P116)*10^10</f>
        <v>3.0935877330985719</v>
      </c>
      <c r="Q114" s="32">
        <f>(1/2^'Ct table (1)'!Q116)*10^10</f>
        <v>0.76805469042906482</v>
      </c>
      <c r="R114" s="32">
        <f>(1/2^'Ct table (1)'!R116)*10^10</f>
        <v>0.67328113591373395</v>
      </c>
      <c r="S114" s="32">
        <f>(1/2^'Ct table (1)'!S116)*10^10</f>
        <v>3.3156252363628607</v>
      </c>
      <c r="T114" s="32">
        <f>(1/2^'Ct table (1)'!T116)*10^10</f>
        <v>3.2927225399136018</v>
      </c>
      <c r="U114" s="32">
        <f>(1/2^'Ct table (1)'!U116)*10^10</f>
        <v>4.4360663650740815</v>
      </c>
      <c r="V114" s="32">
        <f>(1/2^'Ct table (1)'!V116)*10^10</f>
        <v>5.0605035504608447</v>
      </c>
      <c r="W114" s="32">
        <f>(1/2^'Ct table (1)'!W116)*10^10</f>
        <v>2.8074901264411407</v>
      </c>
      <c r="X114" s="32">
        <f>(1/2^'Ct table (1)'!X116)*10^10</f>
        <v>0.84632339265681167</v>
      </c>
      <c r="Y114" s="32">
        <f>(1/2^'Ct table (1)'!Y116)*10^10</f>
        <v>3.3156252363628607</v>
      </c>
      <c r="Z114" s="32">
        <f>(1/2^'Ct table (1)'!Z116)*10^10</f>
        <v>3.9429651217652948</v>
      </c>
      <c r="AA114" s="32">
        <f>(1/2^'Ct table (1)'!AA116)*10^10</f>
        <v>3.1151053374309936</v>
      </c>
      <c r="AB114" s="32">
        <f>(1/2^'Ct table (1)'!AB116)*10^10</f>
        <v>0.5430966799245257</v>
      </c>
      <c r="AC114" s="32">
        <f>(1/2^'Ct table (1)'!AC116)*10^10</f>
        <v>1.2563870247737832</v>
      </c>
      <c r="AD114" s="32">
        <f>(1/2^'Ct table (1)'!AD116)*10^10</f>
        <v>2.3122236492043342</v>
      </c>
      <c r="AE114" s="32">
        <f>(1/2^'Ct table (1)'!AE116)*10^10</f>
        <v>0.67796417655682728</v>
      </c>
      <c r="AF114" s="32">
        <f>(1/2^'Ct table (1)'!AF116)*10^10</f>
        <v>5.0255480990951336</v>
      </c>
      <c r="AG114" s="32">
        <f>(1/2^'Ct table (1)'!AG116)*10^10</f>
        <v>1.4941043890580838</v>
      </c>
      <c r="AH114" s="32">
        <f>(1/2^'Ct table (1)'!AH116)*10^10</f>
        <v>2.8864194171945279</v>
      </c>
      <c r="AI114" s="32">
        <f>(1/2^'Ct table (1)'!AI116)*10^10</f>
        <v>5.2389618227668588</v>
      </c>
      <c r="AJ114" s="32">
        <f>(1/2^'Ct table (1)'!AJ116)*10^10</f>
        <v>4.6244472984086435</v>
      </c>
      <c r="AK114" s="32">
        <f>(1/2^'Ct table (1)'!AK116)*10^10</f>
        <v>3.4088401495144374</v>
      </c>
      <c r="AL114" s="32">
        <f>(1/2^'Ct table (1)'!AL116)*10^10</f>
        <v>3.9703906130416202</v>
      </c>
      <c r="AM114" s="32">
        <f>(1/2^'Ct table (1)'!AM116)*10^10</f>
        <v>4.4669216467312864</v>
      </c>
      <c r="AN114" s="32">
        <f>(1/2^'Ct table (1)'!AN116)*10^10</f>
        <v>7.7773623115231167</v>
      </c>
      <c r="AO114" s="32">
        <f>(1/2^'Ct table (1)'!AO116)*10^10</f>
        <v>2.9882087781161624</v>
      </c>
      <c r="AP114" s="32">
        <f>(1/2^'Ct table (1)'!AP116)*10^10</f>
        <v>2.2646387745912309</v>
      </c>
      <c r="AQ114" s="32">
        <f>(1/2^'Ct table (1)'!AQ116)*10^10</f>
        <v>2.2646387745912309</v>
      </c>
      <c r="AR114" s="32">
        <f>(1/2^'Ct table (1)'!AR116)*10^10</f>
        <v>2.7880973755822782</v>
      </c>
      <c r="AS114" s="32">
        <f>(1/2^'Ct table (1)'!AS116)*10^10</f>
        <v>5.8129921038710162</v>
      </c>
      <c r="AT114" s="32">
        <f>(1/2^'Ct table (1)'!AT116)*10^10</f>
        <v>5.0255480990951336</v>
      </c>
      <c r="AU114" s="32">
        <f>(1/2^'Ct table (1)'!AU116)*10^10</f>
        <v>6.1444375234325097</v>
      </c>
      <c r="AV114" s="32">
        <f>(1/2^'Ct table (1)'!AV116)*10^10</f>
        <v>2.8664814618996255</v>
      </c>
      <c r="AW114" s="32">
        <f>(1/2^'Ct table (1)'!AW116)*10^10</f>
        <v>4.8208279714052518</v>
      </c>
    </row>
    <row r="115" spans="1:49" x14ac:dyDescent="0.25">
      <c r="A115" t="s">
        <v>136</v>
      </c>
      <c r="B115" s="32">
        <f>(1/2^'Ct table (1)'!B117)*10^10</f>
        <v>9.9816682053384849</v>
      </c>
      <c r="C115" s="32">
        <f>(1/2^'Ct table (1)'!C117)*10^10</f>
        <v>1.8141339059465131</v>
      </c>
      <c r="D115" s="32">
        <f>(1/2^'Ct table (1)'!D117)*10^10</f>
        <v>4.6566128730773926</v>
      </c>
      <c r="E115" s="32">
        <f>(1/2^'Ct table (1)'!E117)*10^10</f>
        <v>1.33726088679051</v>
      </c>
      <c r="F115" s="32">
        <f>(1/2^'Ct table (1)'!F117)*10^10</f>
        <v>3.835144533159081</v>
      </c>
      <c r="G115" s="32">
        <f>(1/2^'Ct table (1)'!G117)*10^10</f>
        <v>1.33726088679051</v>
      </c>
      <c r="H115" s="32">
        <f>(1/2^'Ct table (1)'!H117)*10^10</f>
        <v>7.6173065095933481</v>
      </c>
      <c r="I115" s="32">
        <f>(1/2^'Ct table (1)'!I117)*10^10</f>
        <v>3.9429651217652948</v>
      </c>
      <c r="J115" s="32">
        <f>(1/2^'Ct table (1)'!J117)*10^10</f>
        <v>2.9882087781161624</v>
      </c>
      <c r="K115" s="32">
        <f>(1/2^'Ct table (1)'!K117)*10^10</f>
        <v>1.3559283531136521</v>
      </c>
      <c r="L115" s="32">
        <f>(1/2^'Ct table (1)'!L117)*10^10</f>
        <v>6.3611206447444735</v>
      </c>
      <c r="M115" s="32">
        <f>(1/2^'Ct table (1)'!M117)*10^10</f>
        <v>4.9563598933320607</v>
      </c>
      <c r="N115" s="32">
        <f>(1/2^'Ct table (1)'!N117)*10^10</f>
        <v>4.1104061356310471</v>
      </c>
      <c r="O115" s="32">
        <f>(1/2^'Ct table (1)'!O117)*10^10</f>
        <v>1.33726088679051</v>
      </c>
      <c r="P115" s="32">
        <f>(1/2^'Ct table (1)'!P117)*10^10</f>
        <v>4.9908341026692336</v>
      </c>
      <c r="Q115" s="32">
        <f>(1/2^'Ct table (1)'!Q117)*10^10</f>
        <v>1.0491936265151398</v>
      </c>
      <c r="R115" s="32">
        <f>(1/2^'Ct table (1)'!R117)*10^10</f>
        <v>0.64585443590060188</v>
      </c>
      <c r="S115" s="32">
        <f>(1/2^'Ct table (1)'!S117)*10^10</f>
        <v>4.0538169597095104</v>
      </c>
      <c r="T115" s="32">
        <f>(1/2^'Ct table (1)'!T117)*10^10</f>
        <v>5.7329629237992608</v>
      </c>
      <c r="U115" s="32">
        <f>(1/2^'Ct table (1)'!U117)*10^10</f>
        <v>5.8941384496645952</v>
      </c>
      <c r="V115" s="32">
        <f>(1/2^'Ct table (1)'!V117)*10^10</f>
        <v>6.1444375234325097</v>
      </c>
      <c r="W115" s="32">
        <f>(1/2^'Ct table (1)'!W117)*10^10</f>
        <v>5.0605035504608447</v>
      </c>
      <c r="X115" s="32">
        <f>(1/2^'Ct table (1)'!X117)*10^10</f>
        <v>1.6926467853136264</v>
      </c>
      <c r="Y115" s="32">
        <f>(1/2^'Ct table (1)'!Y117)*10^10</f>
        <v>5.4614383225882408</v>
      </c>
      <c r="Z115" s="32">
        <f>(1/2^'Ct table (1)'!Z117)*10^10</f>
        <v>3.1151053374309936</v>
      </c>
      <c r="AA115" s="32">
        <f>(1/2^'Ct table (1)'!AA117)*10^10</f>
        <v>6.8176802990288872</v>
      </c>
      <c r="AB115" s="32">
        <f>(1/2^'Ct table (1)'!AB117)*10^10</f>
        <v>1.2052069928513083</v>
      </c>
      <c r="AC115" s="32">
        <f>(1/2^'Ct table (1)'!AC117)*10^10</f>
        <v>2.2962519537968511</v>
      </c>
      <c r="AD115" s="32">
        <f>(1/2^'Ct table (1)'!AD117)*10^10</f>
        <v>4.6566128730773926</v>
      </c>
      <c r="AE115" s="32">
        <f>(1/2^'Ct table (1)'!AE117)*10^10</f>
        <v>2.2489957719222819</v>
      </c>
      <c r="AF115" s="32">
        <f>(1/2^'Ct table (1)'!AF117)*10^10</f>
        <v>8.8108484328314489</v>
      </c>
      <c r="AG115" s="32">
        <f>(1/2^'Ct table (1)'!AG117)*10^10</f>
        <v>4.8208279714052518</v>
      </c>
      <c r="AH115" s="32">
        <f>(1/2^'Ct table (1)'!AH117)*10^10</f>
        <v>4.2849576595466337</v>
      </c>
      <c r="AI115" s="32">
        <f>(1/2^'Ct table (1)'!AI117)*10^10</f>
        <v>6.912851569378053</v>
      </c>
      <c r="AJ115" s="32">
        <f>(1/2^'Ct table (1)'!AJ117)*10^10</f>
        <v>7.7236401458684636</v>
      </c>
      <c r="AK115" s="32">
        <f>(1/2^'Ct table (1)'!AK117)*10^10</f>
        <v>4.4669216467312864</v>
      </c>
      <c r="AL115" s="32">
        <f>(1/2^'Ct table (1)'!AL117)*10^10</f>
        <v>4.5925039075937093</v>
      </c>
      <c r="AM115" s="32">
        <f>(1/2^'Ct table (1)'!AM117)*10^10</f>
        <v>5.6149802528822912</v>
      </c>
      <c r="AN115" s="32">
        <f>(1/2^'Ct table (1)'!AN117)*10^10</f>
        <v>12.119690472650637</v>
      </c>
      <c r="AO115" s="32">
        <f>(1/2^'Ct table (1)'!AO117)*10^10</f>
        <v>4.7544582081362412</v>
      </c>
      <c r="AP115" s="32">
        <f>(1/2^'Ct table (1)'!AP117)*10^10</f>
        <v>5.3120950044525204</v>
      </c>
      <c r="AQ115" s="32">
        <f>(1/2^'Ct table (1)'!AQ117)*10^10</f>
        <v>4.4054242164157165</v>
      </c>
      <c r="AR115" s="32">
        <f>(1/2^'Ct table (1)'!AR117)*10^10</f>
        <v>4.4360663650740815</v>
      </c>
      <c r="AS115" s="32">
        <f>(1/2^'Ct table (1)'!AS117)*10^10</f>
        <v>11.788276899329215</v>
      </c>
      <c r="AT115" s="32">
        <f>(1/2^'Ct table (1)'!AT117)*10^10</f>
        <v>6.6312504727257116</v>
      </c>
      <c r="AU115" s="32">
        <f>(1/2^'Ct table (1)'!AU117)*10^10</f>
        <v>4.2553592949612167</v>
      </c>
      <c r="AV115" s="32">
        <f>(1/2^'Ct table (1)'!AV117)*10^10</f>
        <v>2.530251775230417</v>
      </c>
      <c r="AW115" s="32">
        <f>(1/2^'Ct table (1)'!AW117)*10^10</f>
        <v>5.5761947511645475</v>
      </c>
    </row>
    <row r="116" spans="1:49" x14ac:dyDescent="0.25">
      <c r="A116" t="s">
        <v>138</v>
      </c>
      <c r="B116" s="86"/>
      <c r="C116" s="32">
        <f>(1/2^'Ct table (1)'!C118)*10^10</f>
        <v>342.33878701836966</v>
      </c>
      <c r="D116" s="32">
        <f>(1/2^'Ct table (1)'!D118)*10^10</f>
        <v>866.63515408057594</v>
      </c>
      <c r="E116" s="32">
        <f>(1/2^'Ct table (1)'!E118)*10^10</f>
        <v>323.87222722949417</v>
      </c>
      <c r="F116" s="32">
        <f>(1/2^'Ct table (1)'!F118)*10^10</f>
        <v>522.49772627117386</v>
      </c>
      <c r="G116" s="32">
        <f>(1/2^'Ct table (1)'!G118)*10^10</f>
        <v>215.16221694983531</v>
      </c>
      <c r="H116" s="32">
        <f>(1/2^'Ct table (1)'!H118)*10^10</f>
        <v>1369.3551480734761</v>
      </c>
      <c r="I116" s="32">
        <f>(1/2^'Ct table (1)'!I118)*10^10</f>
        <v>583.77998923476241</v>
      </c>
      <c r="J116" s="32">
        <f>(1/2^'Ct table (1)'!J118)*10^10</f>
        <v>494.31296933558201</v>
      </c>
      <c r="K116" s="32">
        <f>(1/2^'Ct table (1)'!K118)*10^10</f>
        <v>300.09613932869422</v>
      </c>
      <c r="L116" s="32">
        <f>(1/2^'Ct table (1)'!L118)*10^10</f>
        <v>1200.3845573147771</v>
      </c>
      <c r="M116" s="32">
        <f>(1/2^'Ct table (1)'!M118)*10^10</f>
        <v>1159.4950525907109</v>
      </c>
      <c r="N116" s="32">
        <f>(1/2^'Ct table (1)'!N118)*10^10</f>
        <v>878.7329299992914</v>
      </c>
      <c r="O116" s="32">
        <f>(1/2^'Ct table (1)'!O118)*10^10</f>
        <v>219.68323249982282</v>
      </c>
      <c r="P116" s="32">
        <f>(1/2^'Ct table (1)'!P118)*10^10</f>
        <v>1208.7338921904916</v>
      </c>
      <c r="Q116" s="32">
        <f>(1/2^'Ct table (1)'!Q118)*10^10</f>
        <v>186.01574732387226</v>
      </c>
      <c r="R116" s="32">
        <f>(1/2^'Ct table (1)'!R118)*10^10</f>
        <v>149.01161193847656</v>
      </c>
      <c r="S116" s="32">
        <f>(1/2^'Ct table (1)'!S118)*10^10</f>
        <v>522.49772627117386</v>
      </c>
      <c r="T116" s="32">
        <f>(1/2^'Ct table (1)'!T118)*10^10</f>
        <v>1023.4897571060134</v>
      </c>
      <c r="U116" s="32">
        <f>(1/2^'Ct table (1)'!U118)*10^10</f>
        <v>1151.4858352242049</v>
      </c>
      <c r="V116" s="32">
        <f>(1/2^'Ct table (1)'!V118)*10^10</f>
        <v>1143.5319415632082</v>
      </c>
      <c r="W116" s="32">
        <f>(1/2^'Ct table (1)'!W118)*10^10</f>
        <v>699.06410529129403</v>
      </c>
      <c r="X116" s="32">
        <f>(1/2^'Ct table (1)'!X118)*10^10</f>
        <v>278.06550012135688</v>
      </c>
      <c r="Y116" s="32">
        <f>(1/2^'Ct table (1)'!Y118)*10^10</f>
        <v>647.74445445898732</v>
      </c>
      <c r="Z116" s="32">
        <f>(1/2^'Ct table (1)'!Z118)*10^10</f>
        <v>689.43988317566425</v>
      </c>
      <c r="AA116" s="32">
        <f>(1/2^'Ct table (1)'!AA118)*10^10</f>
        <v>1295.4889089179746</v>
      </c>
      <c r="AB116" s="32">
        <f>(1/2^'Ct table (1)'!AB118)*10^10</f>
        <v>221.21125022009741</v>
      </c>
      <c r="AC116" s="32">
        <f>(1/2^'Ct table (1)'!AC118)*10^10</f>
        <v>442.42250044019562</v>
      </c>
      <c r="AD116" s="32">
        <f>(1/2^'Ct table (1)'!AD118)*10^10</f>
        <v>563.89429970121296</v>
      </c>
      <c r="AE116" s="32">
        <f>(1/2^'Ct table (1)'!AE118)*10^10</f>
        <v>412.79478910890981</v>
      </c>
      <c r="AF116" s="32">
        <f>(1/2^'Ct table (1)'!AF118)*10^10</f>
        <v>1143.5319415632082</v>
      </c>
      <c r="AG116" s="32">
        <f>(1/2^'Ct table (1)'!AG118)*10^10</f>
        <v>484.14015552773145</v>
      </c>
      <c r="AH116" s="32">
        <f>(1/2^'Ct table (1)'!AH118)*10^10</f>
        <v>544.68598975503517</v>
      </c>
      <c r="AI116" s="32">
        <f>(1/2^'Ct table (1)'!AI118)*10^10</f>
        <v>1052.263970721549</v>
      </c>
      <c r="AJ116" s="32">
        <f>(1/2^'Ct table (1)'!AJ118)*10^10</f>
        <v>1143.5319415632082</v>
      </c>
      <c r="AK116" s="32">
        <f>(1/2^'Ct table (1)'!AK118)*10^10</f>
        <v>749.23835666288676</v>
      </c>
      <c r="AL116" s="32">
        <f>(1/2^'Ct table (1)'!AL118)*10^10</f>
        <v>968.28031105546495</v>
      </c>
      <c r="AM116" s="32">
        <f>(1/2^'Ct table (1)'!AM118)*10^10</f>
        <v>803.0137877855849</v>
      </c>
      <c r="AN116" s="32">
        <f>(1/2^'Ct table (1)'!AN118)*10^10</f>
        <v>2046.9795142120236</v>
      </c>
      <c r="AO116" s="32">
        <f>(1/2^'Ct table (1)'!AO118)*10^10</f>
        <v>866.63515408057594</v>
      </c>
      <c r="AP116" s="32">
        <f>(1/2^'Ct table (1)'!AP118)*10^10</f>
        <v>679.94816056992158</v>
      </c>
      <c r="AQ116" s="32">
        <f>(1/2^'Ct table (1)'!AQ118)*10^10</f>
        <v>563.89429970121296</v>
      </c>
      <c r="AR116" s="32">
        <f>(1/2^'Ct table (1)'!AR118)*10^10</f>
        <v>638.82676514166349</v>
      </c>
      <c r="AS116" s="32">
        <f>(1/2^'Ct table (1)'!AS118)*10^10</f>
        <v>1628.4468850545834</v>
      </c>
      <c r="AT116" s="32">
        <f>(1/2^'Ct table (1)'!AT118)*10^10</f>
        <v>1467.6385084926092</v>
      </c>
      <c r="AU116" s="32">
        <f>(1/2^'Ct table (1)'!AU118)*10^10</f>
        <v>1002.4266424819398</v>
      </c>
      <c r="AV116" s="32">
        <f>(1/2^'Ct table (1)'!AV118)*10^10</f>
        <v>559.99919725299685</v>
      </c>
      <c r="AW116" s="32">
        <f>(1/2^'Ct table (1)'!AW118)*10^10</f>
        <v>1268.8281326930062</v>
      </c>
    </row>
    <row r="117" spans="1:49" x14ac:dyDescent="0.25">
      <c r="A117" t="s">
        <v>139</v>
      </c>
      <c r="B117" s="86"/>
      <c r="C117" s="32">
        <f>(1/2^'Ct table (1)'!C119)*10^10</f>
        <v>1.0638398237403002</v>
      </c>
      <c r="D117" s="32">
        <f>(1/2^'Ct table (1)'!D119)*10^10</f>
        <v>2.7118567062273096</v>
      </c>
      <c r="E117" s="86"/>
      <c r="F117" s="32">
        <f>(1/2^'Ct table (1)'!F119)*10^10</f>
        <v>1.5149613090813374</v>
      </c>
      <c r="G117" s="32">
        <f>(1/2^'Ct table (1)'!G119)*10^10</f>
        <v>0.34133989516176494</v>
      </c>
      <c r="H117" s="32">
        <f>(1/2^'Ct table (1)'!H119)*10^10</f>
        <v>21.997702520890698</v>
      </c>
      <c r="I117" s="32">
        <f>(1/2^'Ct table (1)'!I119)*10^10</f>
        <v>7.8859302435305763</v>
      </c>
      <c r="J117" s="32">
        <f>(1/2^'Ct table (1)'!J119)*10^10</f>
        <v>6.4053657378058286</v>
      </c>
      <c r="K117" s="32">
        <f>(1/2^'Ct table (1)'!K119)*10^10</f>
        <v>5.3490435471620223</v>
      </c>
      <c r="L117" s="32">
        <f>(1/2^'Ct table (1)'!L119)*10^10</f>
        <v>17.02143717984487</v>
      </c>
      <c r="M117" s="32">
        <f>(1/2^'Ct table (1)'!M119)*10^10</f>
        <v>12.989562622740911</v>
      </c>
      <c r="N117" s="32">
        <f>(1/2^'Ct table (1)'!N119)*10^10</f>
        <v>10.405547340141812</v>
      </c>
      <c r="O117" s="32">
        <f>(1/2^'Ct table (1)'!O119)*10^10</f>
        <v>3.1367726085374392</v>
      </c>
      <c r="P117" s="32">
        <f>(1/2^'Ct table (1)'!P119)*10^10</f>
        <v>12.899837159653403</v>
      </c>
      <c r="Q117" s="32">
        <f>(1/2^'Ct table (1)'!Q119)*10^10</f>
        <v>1.5467938665492829</v>
      </c>
      <c r="R117" s="32">
        <f>(1/2^'Ct table (1)'!R119)*10^10</f>
        <v>1.1323193872956172</v>
      </c>
      <c r="S117" s="32">
        <f>(1/2^'Ct table (1)'!S119)*10^10</f>
        <v>5.4614383225882408</v>
      </c>
      <c r="T117" s="32">
        <f>(1/2^'Ct table (1)'!T119)*10^10</f>
        <v>10.051096198190251</v>
      </c>
      <c r="U117" s="32">
        <f>(1/2^'Ct table (1)'!U119)*10^10</f>
        <v>12.035973655409121</v>
      </c>
      <c r="V117" s="32">
        <f>(1/2^'Ct table (1)'!V119)*10^10</f>
        <v>10.998851260445367</v>
      </c>
      <c r="W117" s="32">
        <f>(1/2^'Ct table (1)'!W119)*10^10</f>
        <v>11.952835112464651</v>
      </c>
      <c r="X117" s="32">
        <f>(1/2^'Ct table (1)'!X119)*10^10</f>
        <v>5.9351354246924757</v>
      </c>
      <c r="Y117" s="32">
        <f>(1/2^'Ct table (1)'!Y119)*10^10</f>
        <v>11.386724912487598</v>
      </c>
      <c r="Z117" s="32">
        <f>(1/2^'Ct table (1)'!Z119)*10^10</f>
        <v>13.921868509007052</v>
      </c>
      <c r="AA117" s="32">
        <f>(1/2^'Ct table (1)'!AA119)*10^10</f>
        <v>22.459921011529172</v>
      </c>
      <c r="AB117" s="32">
        <f>(1/2^'Ct table (1)'!AB119)*10^10</f>
        <v>5.8534246614287886</v>
      </c>
      <c r="AC117" s="32">
        <f>(1/2^'Ct table (1)'!AC119)*10^10</f>
        <v>10.698087094324027</v>
      </c>
      <c r="AD117" s="32">
        <f>(1/2^'Ct table (1)'!AD119)*10^10</f>
        <v>13.079912175778283</v>
      </c>
      <c r="AE117" s="32">
        <f>(1/2^'Ct table (1)'!AE119)*10^10</f>
        <v>7.8314581443901625</v>
      </c>
      <c r="AF117" s="32">
        <f>(1/2^'Ct table (1)'!AF119)*10^10</f>
        <v>13.825703138756085</v>
      </c>
      <c r="AG117" s="32">
        <f>(1/2^'Ct table (1)'!AG119)*10^10</f>
        <v>6.9609342545035124</v>
      </c>
      <c r="AH117" s="32">
        <f>(1/2^'Ct table (1)'!AH119)*10^10</f>
        <v>4.7875280801954982</v>
      </c>
      <c r="AI117" s="32">
        <f>(1/2^'Ct table (1)'!AI119)*10^10</f>
        <v>9.9816682053384849</v>
      </c>
      <c r="AJ117" s="32">
        <f>(1/2^'Ct table (1)'!AJ119)*10^10</f>
        <v>7.7236401458684636</v>
      </c>
      <c r="AK117" s="32">
        <f>(1/2^'Ct table (1)'!AK119)*10^10</f>
        <v>9.5089164162724646</v>
      </c>
      <c r="AL117" s="32">
        <f>(1/2^'Ct table (1)'!AL119)*10^10</f>
        <v>9.3132257461547852</v>
      </c>
      <c r="AM117" s="32">
        <f>(1/2^'Ct table (1)'!AM119)*10^10</f>
        <v>7.9960137273907108</v>
      </c>
      <c r="AN117" s="32">
        <f>(1/2^'Ct table (1)'!AN119)*10^10</f>
        <v>22.931851695197054</v>
      </c>
      <c r="AO117" s="32">
        <f>(1/2^'Ct table (1)'!AO119)*10^10</f>
        <v>10.405547340141812</v>
      </c>
      <c r="AP117" s="32">
        <f>(1/2^'Ct table (1)'!AP119)*10^10</f>
        <v>6.912851569378053</v>
      </c>
      <c r="AQ117" s="32">
        <f>(1/2^'Ct table (1)'!AQ119)*10^10</f>
        <v>6.539956087889129</v>
      </c>
      <c r="AR117" s="32">
        <f>(1/2^'Ct table (1)'!AR119)*10^10</f>
        <v>5.8941384496645952</v>
      </c>
      <c r="AS117" s="32">
        <f>(1/2^'Ct table (1)'!AS119)*10^10</f>
        <v>18.370015630374841</v>
      </c>
      <c r="AT117" s="32">
        <f>(1/2^'Ct table (1)'!AT119)*10^10</f>
        <v>11.952835112464651</v>
      </c>
      <c r="AU117" s="32">
        <f>(1/2^'Ct table (1)'!AU119)*10^10</f>
        <v>11.788276899329215</v>
      </c>
      <c r="AV117" s="32">
        <f>(1/2^'Ct table (1)'!AV119)*10^10</f>
        <v>7.7773623115231167</v>
      </c>
      <c r="AW117" s="32">
        <f>(1/2^'Ct table (1)'!AW119)*10^10</f>
        <v>13.730202031238923</v>
      </c>
    </row>
    <row r="118" spans="1:49" x14ac:dyDescent="0.25">
      <c r="A118" t="s">
        <v>140</v>
      </c>
      <c r="B118" s="86"/>
      <c r="C118" s="32">
        <f>(1/2^'Ct table (1)'!C120)*10^10</f>
        <v>49.497403729577158</v>
      </c>
      <c r="D118" s="32">
        <f>(1/2^'Ct table (1)'!D120)*10^10</f>
        <v>91.093799299900965</v>
      </c>
      <c r="E118" s="32">
        <f>(1/2^'Ct table (1)'!E120)*10^10</f>
        <v>39.376990518025309</v>
      </c>
      <c r="F118" s="32">
        <f>(1/2^'Ct table (1)'!F120)*10^10</f>
        <v>69.036190352616586</v>
      </c>
      <c r="G118" s="32">
        <f>(1/2^'Ct table (1)'!G120)*10^10</f>
        <v>23.740541698769906</v>
      </c>
      <c r="H118" s="32">
        <f>(1/2^'Ct table (1)'!H120)*10^10</f>
        <v>192.57557848654599</v>
      </c>
      <c r="I118" s="32">
        <f>(1/2^'Ct table (1)'!I120)*10^10</f>
        <v>49.497403729577158</v>
      </c>
      <c r="J118" s="32">
        <f>(1/2^'Ct table (1)'!J120)*10^10</f>
        <v>46.503936830968229</v>
      </c>
      <c r="K118" s="32">
        <f>(1/2^'Ct table (1)'!K120)*10^10</f>
        <v>24.23938094530132</v>
      </c>
      <c r="L118" s="32">
        <f>(1/2^'Ct table (1)'!L120)*10^10</f>
        <v>102.48585180489329</v>
      </c>
      <c r="M118" s="32">
        <f>(1/2^'Ct table (1)'!M120)*10^10</f>
        <v>96.957523781205296</v>
      </c>
      <c r="N118" s="32">
        <f>(1/2^'Ct table (1)'!N120)*10^10</f>
        <v>120.19898879857766</v>
      </c>
      <c r="O118" s="32">
        <f>(1/2^'Ct table (1)'!O120)*10^10</f>
        <v>22.773449824975234</v>
      </c>
      <c r="P118" s="32">
        <f>(1/2^'Ct table (1)'!P120)*10^10</f>
        <v>105.36712127723511</v>
      </c>
      <c r="Q118" s="32">
        <f>(1/2^'Ct table (1)'!Q120)*10^10</f>
        <v>24.407979172810265</v>
      </c>
      <c r="R118" s="32">
        <f>(1/2^'Ct table (1)'!R120)*10^10</f>
        <v>15.771860487061183</v>
      </c>
      <c r="S118" s="32">
        <f>(1/2^'Ct table (1)'!S120)*10^10</f>
        <v>109.84161624991161</v>
      </c>
      <c r="T118" s="32">
        <f>(1/2^'Ct table (1)'!T120)*10^10</f>
        <v>133.36912854432657</v>
      </c>
      <c r="U118" s="32">
        <f>(1/2^'Ct table (1)'!U120)*10^10</f>
        <v>136.17149743875876</v>
      </c>
      <c r="V118" s="32">
        <f>(1/2^'Ct table (1)'!V120)*10^10</f>
        <v>120.19898879857766</v>
      </c>
      <c r="W118" s="32">
        <f>(1/2^'Ct table (1)'!W120)*10^10</f>
        <v>97.631916691241102</v>
      </c>
      <c r="X118" s="32">
        <f>(1/2^'Ct table (1)'!X120)*10^10</f>
        <v>35.488530920592602</v>
      </c>
      <c r="Y118" s="32">
        <f>(1/2^'Ct table (1)'!Y120)*10^10</f>
        <v>96.957523781205296</v>
      </c>
      <c r="Z118" s="32">
        <f>(1/2^'Ct table (1)'!Z120)*10^10</f>
        <v>163.06246835898426</v>
      </c>
      <c r="AA118" s="32">
        <f>(1/2^'Ct table (1)'!AA120)*10^10</f>
        <v>153.20089856625574</v>
      </c>
      <c r="AB118" s="32">
        <f>(1/2^'Ct table (1)'!AB120)*10^10</f>
        <v>27.651406277512219</v>
      </c>
      <c r="AC118" s="32">
        <f>(1/2^'Ct table (1)'!AC120)*10^10</f>
        <v>41.911694582134963</v>
      </c>
      <c r="AD118" s="32">
        <f>(1/2^'Ct table (1)'!AD120)*10^10</f>
        <v>61.362312530545317</v>
      </c>
      <c r="AE118" s="32">
        <f>(1/2^'Ct table (1)'!AE120)*10^10</f>
        <v>53.050003781805785</v>
      </c>
      <c r="AF118" s="32">
        <f>(1/2^'Ct table (1)'!AF120)*10^10</f>
        <v>134.29678419393775</v>
      </c>
      <c r="AG118" s="32">
        <f>(1/2^'Ct table (1)'!AG120)*10^10</f>
        <v>52.319648703113138</v>
      </c>
      <c r="AH118" s="32">
        <f>(1/2^'Ct table (1)'!AH120)*10^10</f>
        <v>87.383013161411895</v>
      </c>
      <c r="AI118" s="32">
        <f>(1/2^'Ct table (1)'!AI120)*10^10</f>
        <v>186.01574732387226</v>
      </c>
      <c r="AJ118" s="32">
        <f>(1/2^'Ct table (1)'!AJ120)*10^10</f>
        <v>144.93688157383883</v>
      </c>
      <c r="AK118" s="32">
        <f>(1/2^'Ct table (1)'!AK120)*10^10</f>
        <v>110.60562511004889</v>
      </c>
      <c r="AL118" s="32">
        <f>(1/2^'Ct table (1)'!AL120)*10^10</f>
        <v>88.602834567630367</v>
      </c>
      <c r="AM118" s="32">
        <f>(1/2^'Ct table (1)'!AM120)*10^10</f>
        <v>109.84161624991161</v>
      </c>
      <c r="AN118" s="32">
        <f>(1/2^'Ct table (1)'!AN120)*10^10</f>
        <v>216.65878852014396</v>
      </c>
      <c r="AO118" s="32">
        <f>(1/2^'Ct table (1)'!AO120)*10^10</f>
        <v>136.17149743875876</v>
      </c>
      <c r="AP118" s="32">
        <f>(1/2^'Ct table (1)'!AP120)*10^10</f>
        <v>84.993520071240042</v>
      </c>
      <c r="AQ118" s="32">
        <f>(1/2^'Ct table (1)'!AQ120)*10^10</f>
        <v>106.10000756361141</v>
      </c>
      <c r="AR118" s="32">
        <f>(1/2^'Ct table (1)'!AR120)*10^10</f>
        <v>85.584696754592386</v>
      </c>
      <c r="AS118" s="32">
        <f>(1/2^'Ct table (1)'!AS120)*10^10</f>
        <v>218.16576956892413</v>
      </c>
      <c r="AT118" s="32">
        <f>(1/2^'Ct table (1)'!AT120)*10^10</f>
        <v>204.97170360978623</v>
      </c>
      <c r="AU118" s="32">
        <f>(1/2^'Ct table (1)'!AU120)*10^10</f>
        <v>123.57824233389546</v>
      </c>
      <c r="AV118" s="32">
        <f>(1/2^'Ct table (1)'!AV120)*10^10</f>
        <v>91.093799299900965</v>
      </c>
      <c r="AW118" s="32">
        <f>(1/2^'Ct table (1)'!AW120)*10^10</f>
        <v>98.994807459154174</v>
      </c>
    </row>
    <row r="119" spans="1:49" x14ac:dyDescent="0.25">
      <c r="A119" t="s">
        <v>142</v>
      </c>
      <c r="B119" s="32">
        <f>(1/2^'Ct table (1)'!B121)*10^10</f>
        <v>10.772498174619747</v>
      </c>
      <c r="C119" s="32">
        <f>(1/2^'Ct table (1)'!C121)*10^10</f>
        <v>1.8911724825302065</v>
      </c>
      <c r="D119" s="32">
        <f>(1/2^'Ct table (1)'!D121)*10^10</f>
        <v>5.5761947511645475</v>
      </c>
      <c r="E119" s="32">
        <f>(1/2^'Ct table (1)'!E121)*10^10</f>
        <v>1.7044200747572156</v>
      </c>
      <c r="F119" s="32">
        <f>(1/2^'Ct table (1)'!F121)*10^10</f>
        <v>3.8086532547966669</v>
      </c>
      <c r="G119" s="32">
        <f>(1/2^'Ct table (1)'!G121)*10^10</f>
        <v>1.3188504209925895</v>
      </c>
      <c r="H119" s="32">
        <f>(1/2^'Ct table (1)'!H121)*10^10</f>
        <v>8.2208122712621101</v>
      </c>
      <c r="I119" s="32">
        <f>(1/2^'Ct table (1)'!I121)*10^10</f>
        <v>3.7823449650604068</v>
      </c>
      <c r="J119" s="32">
        <f>(1/2^'Ct table (1)'!J121)*10^10</f>
        <v>2.0552030678155271</v>
      </c>
      <c r="K119" s="32">
        <f>(1/2^'Ct table (1)'!K121)*10^10</f>
        <v>1.1886145520340601</v>
      </c>
      <c r="L119" s="32">
        <f>(1/2^'Ct table (1)'!L121)*10^10</f>
        <v>4.5607811658965707</v>
      </c>
      <c r="M119" s="32">
        <f>(1/2^'Ct table (1)'!M121)*10^10</f>
        <v>5.5761947511645475</v>
      </c>
      <c r="N119" s="32">
        <f>(1/2^'Ct table (1)'!N121)*10^10</f>
        <v>5.0255480990951336</v>
      </c>
      <c r="O119" s="32">
        <f>(1/2^'Ct table (1)'!O121)*10^10</f>
        <v>1.0064538001407226</v>
      </c>
      <c r="P119" s="32">
        <f>(1/2^'Ct table (1)'!P121)*10^10</f>
        <v>6.2735452170748678</v>
      </c>
      <c r="Q119" s="32">
        <f>(1/2^'Ct table (1)'!Q121)*10^10</f>
        <v>1.2052069928513083</v>
      </c>
      <c r="R119" s="32">
        <f>(1/2^'Ct table (1)'!R121)*10^10</f>
        <v>0.75748065454066738</v>
      </c>
      <c r="S119" s="32">
        <f>(1/2^'Ct table (1)'!S121)*10^10</f>
        <v>4.4669216467312864</v>
      </c>
      <c r="T119" s="32">
        <f>(1/2^'Ct table (1)'!T121)*10^10</f>
        <v>5.9351354246924757</v>
      </c>
      <c r="U119" s="32">
        <f>(1/2^'Ct table (1)'!U121)*10^10</f>
        <v>6.912851569378053</v>
      </c>
      <c r="V119" s="32">
        <f>(1/2^'Ct table (1)'!V121)*10^10</f>
        <v>6.1019947932025653</v>
      </c>
      <c r="W119" s="32">
        <f>(1/2^'Ct table (1)'!W121)*10^10</f>
        <v>5.8534246614287886</v>
      </c>
      <c r="X119" s="32">
        <f>(1/2^'Ct table (1)'!X121)*10^10</f>
        <v>1.33726088679051</v>
      </c>
      <c r="Y119" s="32">
        <f>(1/2^'Ct table (1)'!Y121)*10^10</f>
        <v>3.835144533159081</v>
      </c>
      <c r="Z119" s="32">
        <f>(1/2^'Ct table (1)'!Z121)*10^10</f>
        <v>5.3490435471620223</v>
      </c>
      <c r="AA119" s="32">
        <f>(1/2^'Ct table (1)'!AA121)*10^10</f>
        <v>6.7238192796823384</v>
      </c>
      <c r="AB119" s="32">
        <f>(1/2^'Ct table (1)'!AB121)*10^10</f>
        <v>1.0861933598490534</v>
      </c>
      <c r="AC119" s="32">
        <f>(1/2^'Ct table (1)'!AC121)*10^10</f>
        <v>2.2027121082078618</v>
      </c>
      <c r="AD119" s="32">
        <f>(1/2^'Ct table (1)'!AD121)*10^10</f>
        <v>2.9267123307143992</v>
      </c>
      <c r="AE119" s="32">
        <f>(1/2^'Ct table (1)'!AE121)*10^10</f>
        <v>3.1585905874326694</v>
      </c>
      <c r="AF119" s="32">
        <f>(1/2^'Ct table (1)'!AF121)*10^10</f>
        <v>5.4994256302226718</v>
      </c>
      <c r="AG119" s="32">
        <f>(1/2^'Ct table (1)'!AG121)*10^10</f>
        <v>2.4271797408375932</v>
      </c>
      <c r="AH119" s="32">
        <f>(1/2^'Ct table (1)'!AH121)*10^10</f>
        <v>4.8543594816751794</v>
      </c>
      <c r="AI119" s="32">
        <f>(1/2^'Ct table (1)'!AI121)*10^10</f>
        <v>8.2208122712621101</v>
      </c>
      <c r="AJ119" s="32">
        <f>(1/2^'Ct table (1)'!AJ121)*10^10</f>
        <v>7.9407812260832271</v>
      </c>
      <c r="AK119" s="32">
        <f>(1/2^'Ct table (1)'!AK121)*10^10</f>
        <v>7.564689930120827</v>
      </c>
      <c r="AL119" s="32">
        <f>(1/2^'Ct table (1)'!AL121)*10^10</f>
        <v>4.6566128730773926</v>
      </c>
      <c r="AM119" s="32">
        <f>(1/2^'Ct table (1)'!AM121)*10^10</f>
        <v>5.6149802528822912</v>
      </c>
      <c r="AN119" s="32">
        <f>(1/2^'Ct table (1)'!AN121)*10^10</f>
        <v>9.5089164162724646</v>
      </c>
      <c r="AO119" s="32">
        <f>(1/2^'Ct table (1)'!AO121)*10^10</f>
        <v>6.6312504727257116</v>
      </c>
      <c r="AP119" s="32">
        <f>(1/2^'Ct table (1)'!AP121)*10^10</f>
        <v>4.3147618970385357</v>
      </c>
      <c r="AQ119" s="32">
        <f>(1/2^'Ct table (1)'!AQ121)*10^10</f>
        <v>4.1677852670102107</v>
      </c>
      <c r="AR119" s="32">
        <f>(1/2^'Ct table (1)'!AR121)*10^10</f>
        <v>3.3156252363628607</v>
      </c>
      <c r="AS119" s="32">
        <f>(1/2^'Ct table (1)'!AS121)*10^10</f>
        <v>10.12100710092167</v>
      </c>
      <c r="AT119" s="32">
        <f>(1/2^'Ct table (1)'!AT121)*10^10</f>
        <v>8.9338432934625569</v>
      </c>
      <c r="AU119" s="32">
        <f>(1/2^'Ct table (1)'!AU121)*10^10</f>
        <v>6.7238192796823384</v>
      </c>
      <c r="AV119" s="32">
        <f>(1/2^'Ct table (1)'!AV121)*10^10</f>
        <v>3.9157290721950879</v>
      </c>
      <c r="AW119" s="32">
        <f>(1/2^'Ct table (1)'!AW121)*10^10</f>
        <v>5.6933624562438077</v>
      </c>
    </row>
    <row r="120" spans="1:49" x14ac:dyDescent="0.25">
      <c r="A120" t="s">
        <v>143</v>
      </c>
      <c r="B120" s="32">
        <f>(1/2^'Ct table (1)'!B122)*10^10</f>
        <v>3.7823449650604068</v>
      </c>
      <c r="C120" s="32">
        <f>(1/2^'Ct table (1)'!C122)*10^10</f>
        <v>1.4233406140609517</v>
      </c>
      <c r="D120" s="32">
        <f>(1/2^'Ct table (1)'!D122)*10^10</f>
        <v>2.8466812281218981</v>
      </c>
      <c r="E120" s="32">
        <f>(1/2^'Ct table (1)'!E122)*10^10</f>
        <v>1.2827863868752163</v>
      </c>
      <c r="F120" s="32">
        <f>(1/2^'Ct table (1)'!F122)*10^10</f>
        <v>1.0134542399273738</v>
      </c>
      <c r="G120" s="32">
        <f>(1/2^'Ct table (1)'!G122)*10^10</f>
        <v>0.80623982247834036</v>
      </c>
      <c r="H120" s="32">
        <f>(1/2^'Ct table (1)'!H122)*10^10</f>
        <v>2.3937640400977531</v>
      </c>
      <c r="I120" s="32">
        <f>(1/2^'Ct table (1)'!I122)*10^10</f>
        <v>1.1886145520340601</v>
      </c>
      <c r="J120" s="32">
        <f>(1/2^'Ct table (1)'!J122)*10^10</f>
        <v>0.9925976532604085</v>
      </c>
      <c r="K120" s="32">
        <f>(1/2^'Ct table (1)'!K122)*10^10</f>
        <v>0.53191991187015097</v>
      </c>
      <c r="L120" s="32">
        <f>(1/2^'Ct table (1)'!L122)*10^10</f>
        <v>1.839458271542971</v>
      </c>
      <c r="M120" s="32">
        <f>(1/2^'Ct table (1)'!M122)*10^10</f>
        <v>1.9443405778807856</v>
      </c>
      <c r="N120" s="32">
        <f>(1/2^'Ct table (1)'!N122)*10^10</f>
        <v>0.95878613328977014</v>
      </c>
      <c r="O120" s="32">
        <f>(1/2^'Ct table (1)'!O122)*10^10</f>
        <v>0.38938816717887337</v>
      </c>
      <c r="P120" s="32">
        <f>(1/2^'Ct table (1)'!P122)*10^10</f>
        <v>2.4271797408375932</v>
      </c>
      <c r="Q120" s="32">
        <f>(1/2^'Ct table (1)'!Q122)*10^10</f>
        <v>1.6013414344514565</v>
      </c>
      <c r="R120" s="32">
        <f>(1/2^'Ct table (1)'!R122)*10^10</f>
        <v>0.61101552775541146</v>
      </c>
      <c r="S120" s="32">
        <f>(1/2^'Ct table (1)'!S122)*10^10</f>
        <v>3.4564257846890323</v>
      </c>
      <c r="T120" s="32">
        <f>(1/2^'Ct table (1)'!T122)*10^10</f>
        <v>2.4271797408375932</v>
      </c>
      <c r="U120" s="32">
        <f>(1/2^'Ct table (1)'!U122)*10^10</f>
        <v>2.5478510681091371</v>
      </c>
      <c r="V120" s="32">
        <f>(1/2^'Ct table (1)'!V122)*10^10</f>
        <v>3.4088401495144374</v>
      </c>
      <c r="W120" s="32">
        <f>(1/2^'Ct table (1)'!W122)*10^10</f>
        <v>1.2305309536882927</v>
      </c>
      <c r="X120" s="32">
        <f>(1/2^'Ct table (1)'!X122)*10^10</f>
        <v>0.70187253161028751</v>
      </c>
      <c r="Y120" s="32">
        <f>(1/2^'Ct table (1)'!Y122)*10^10</f>
        <v>0.86410644617225785</v>
      </c>
      <c r="Z120" s="32">
        <f>(1/2^'Ct table (1)'!Z122)*10^10</f>
        <v>3.8618200729342251</v>
      </c>
      <c r="AA120" s="32">
        <f>(1/2^'Ct table (1)'!AA122)*10^10</f>
        <v>3.1805603223722305</v>
      </c>
      <c r="AB120" s="32">
        <f>(1/2^'Ct table (1)'!AB122)*10^10</f>
        <v>0.53934523712981775</v>
      </c>
      <c r="AC120" s="32">
        <f>(1/2^'Ct table (1)'!AC122)*10^10</f>
        <v>1.1323193872956172</v>
      </c>
      <c r="AD120" s="32">
        <f>(1/2^'Ct table (1)'!AD122)*10^10</f>
        <v>1.2563870247737832</v>
      </c>
      <c r="AE120" s="32">
        <f>(1/2^'Ct table (1)'!AE122)*10^10</f>
        <v>0.81749451098614534</v>
      </c>
      <c r="AF120" s="32">
        <f>(1/2^'Ct table (1)'!AF122)*10^10</f>
        <v>2.9882087781161624</v>
      </c>
      <c r="AG120" s="32">
        <f>(1/2^'Ct table (1)'!AG122)*10^10</f>
        <v>0.68267979032352877</v>
      </c>
      <c r="AH120" s="32">
        <f>(1/2^'Ct table (1)'!AH122)*10^10</f>
        <v>2.4440621110216463</v>
      </c>
      <c r="AI120" s="32">
        <f>(1/2^'Ct table (1)'!AI122)*10^10</f>
        <v>3.7045054312558912</v>
      </c>
      <c r="AJ120" s="32">
        <f>(1/2^'Ct table (1)'!AJ122)*10^10</f>
        <v>3.7302723042183694</v>
      </c>
      <c r="AK120" s="32">
        <f>(1/2^'Ct table (1)'!AK122)*10^10</f>
        <v>2.5478510681091371</v>
      </c>
      <c r="AL120" s="32">
        <f>(1/2^'Ct table (1)'!AL122)*10^10</f>
        <v>1.579295293716332</v>
      </c>
      <c r="AM120" s="32">
        <f>(1/2^'Ct table (1)'!AM122)*10^10</f>
        <v>2.5478510681091371</v>
      </c>
      <c r="AN120" s="32">
        <f>(1/2^'Ct table (1)'!AN122)*10^10</f>
        <v>4.3147618970385357</v>
      </c>
      <c r="AO120" s="32">
        <f>(1/2^'Ct table (1)'!AO122)*10^10</f>
        <v>5.3120950044525204</v>
      </c>
      <c r="AP120" s="32">
        <f>(1/2^'Ct table (1)'!AP122)*10^10</f>
        <v>5.0255480990951336</v>
      </c>
      <c r="AQ120" s="32">
        <f>(1/2^'Ct table (1)'!AQ122)*10^10</f>
        <v>5.9764175562323354</v>
      </c>
      <c r="AR120" s="32">
        <f>(1/2^'Ct table (1)'!AR122)*10^10</f>
        <v>0.78419315213435981</v>
      </c>
      <c r="AS120" s="32">
        <f>(1/2^'Ct table (1)'!AS122)*10^10</f>
        <v>1.5149613090813374</v>
      </c>
      <c r="AT120" s="32">
        <f>(1/2^'Ct table (1)'!AT122)*10^10</f>
        <v>5.0957021362182662</v>
      </c>
      <c r="AU120" s="32">
        <f>(1/2^'Ct table (1)'!AU122)*10^10</f>
        <v>3.4088401495144374</v>
      </c>
      <c r="AV120" s="32">
        <f>(1/2^'Ct table (1)'!AV122)*10^10</f>
        <v>2.6013868350354525</v>
      </c>
      <c r="AW120" s="32">
        <f>(1/2^'Ct table (1)'!AW122)*10^10</f>
        <v>2.6931245436549363</v>
      </c>
    </row>
    <row r="121" spans="1:49" x14ac:dyDescent="0.25">
      <c r="A121" t="s">
        <v>144</v>
      </c>
      <c r="B121" s="32">
        <f>(1/2^'Ct table (1)'!B123)*10^10</f>
        <v>1540.6046278923682</v>
      </c>
      <c r="C121" s="32">
        <f>(1/2^'Ct table (1)'!C123)*10^10</f>
        <v>215.16221694983531</v>
      </c>
      <c r="D121" s="32">
        <f>(1/2^'Ct table (1)'!D123)*10^10</f>
        <v>575.74291761210247</v>
      </c>
      <c r="E121" s="32">
        <f>(1/2^'Ct table (1)'!E123)*10^10</f>
        <v>200.7534469463962</v>
      </c>
      <c r="F121" s="32">
        <f>(1/2^'Ct table (1)'!F123)*10^10</f>
        <v>304.28532532071961</v>
      </c>
      <c r="G121" s="32">
        <f>(1/2^'Ct table (1)'!G123)*10^10</f>
        <v>139.03275006067869</v>
      </c>
      <c r="H121" s="32">
        <f>(1/2^'Ct table (1)'!H123)*10^10</f>
        <v>1304.4997468718768</v>
      </c>
      <c r="I121" s="32">
        <f>(1/2^'Ct table (1)'!I123)*10^10</f>
        <v>195.26383338248186</v>
      </c>
      <c r="J121" s="32">
        <f>(1/2^'Ct table (1)'!J123)*10^10</f>
        <v>319.41338257083106</v>
      </c>
      <c r="K121" s="32">
        <f>(1/2^'Ct table (1)'!K123)*10^10</f>
        <v>150.04806966434737</v>
      </c>
      <c r="L121" s="32">
        <f>(1/2^'Ct table (1)'!L123)*10^10</f>
        <v>604.36694609524568</v>
      </c>
      <c r="M121" s="32">
        <f>(1/2^'Ct table (1)'!M123)*10^10</f>
        <v>563.89429970121296</v>
      </c>
      <c r="N121" s="32">
        <f>(1/2^'Ct table (1)'!N123)*10^10</f>
        <v>630.03184828840529</v>
      </c>
      <c r="O121" s="32">
        <f>(1/2^'Ct table (1)'!O123)*10^10</f>
        <v>109.84161624991161</v>
      </c>
      <c r="P121" s="32">
        <f>(1/2^'Ct table (1)'!P123)*10^10</f>
        <v>494.31296933558201</v>
      </c>
      <c r="Q121" s="32">
        <f>(1/2^'Ct table (1)'!Q123)*10^10</f>
        <v>160.81753917104407</v>
      </c>
      <c r="R121" s="32">
        <f>(1/2^'Ct table (1)'!R123)*10^10</f>
        <v>79.853345642707751</v>
      </c>
      <c r="S121" s="32">
        <f>(1/2^'Ct table (1)'!S123)*10^10</f>
        <v>382.49072359886833</v>
      </c>
      <c r="T121" s="32">
        <f>(1/2^'Ct table (1)'!T123)*10^10</f>
        <v>723.71654772463376</v>
      </c>
      <c r="U121" s="32">
        <f>(1/2^'Ct table (1)'!U123)*10^10</f>
        <v>661.35494236221678</v>
      </c>
      <c r="V121" s="32">
        <f>(1/2^'Ct table (1)'!V123)*10^10</f>
        <v>694.2353167941892</v>
      </c>
      <c r="W121" s="32">
        <f>(1/2^'Ct table (1)'!W123)*10^10</f>
        <v>474.17669520075356</v>
      </c>
      <c r="X121" s="32">
        <f>(1/2^'Ct table (1)'!X123)*10^10</f>
        <v>117.72532937875063</v>
      </c>
      <c r="Y121" s="32">
        <f>(1/2^'Ct table (1)'!Y123)*10^10</f>
        <v>390.52766676496447</v>
      </c>
      <c r="Z121" s="32">
        <f>(1/2^'Ct table (1)'!Z123)*10^10</f>
        <v>395.97922983661675</v>
      </c>
      <c r="AA121" s="32">
        <f>(1/2^'Ct table (1)'!AA123)*10^10</f>
        <v>694.2353167941892</v>
      </c>
      <c r="AB121" s="32">
        <f>(1/2^'Ct table (1)'!AB123)*10^10</f>
        <v>144.93688157383883</v>
      </c>
      <c r="AC121" s="32">
        <f>(1/2^'Ct table (1)'!AC123)*10^10</f>
        <v>255.87243927650331</v>
      </c>
      <c r="AD121" s="32">
        <f>(1/2^'Ct table (1)'!AD123)*10^10</f>
        <v>219.68323249982282</v>
      </c>
      <c r="AE121" s="32">
        <f>(1/2^'Ct table (1)'!AE123)*10^10</f>
        <v>248.87559396873942</v>
      </c>
      <c r="AF121" s="32">
        <f>(1/2^'Ct table (1)'!AF123)*10^10</f>
        <v>571.7659707816041</v>
      </c>
      <c r="AG121" s="32">
        <f>(1/2^'Ct table (1)'!AG123)*10^10</f>
        <v>222.74989614411288</v>
      </c>
      <c r="AH121" s="32">
        <f>(1/2^'Ct table (1)'!AH123)*10^10</f>
        <v>298.02322387695313</v>
      </c>
      <c r="AI121" s="32">
        <f>(1/2^'Ct table (1)'!AI123)*10^10</f>
        <v>670.58711331415952</v>
      </c>
      <c r="AJ121" s="32">
        <f>(1/2^'Ct table (1)'!AJ123)*10^10</f>
        <v>559.99919725299685</v>
      </c>
      <c r="AK121" s="32">
        <f>(1/2^'Ct table (1)'!AK123)*10^10</f>
        <v>522.49772627117386</v>
      </c>
      <c r="AL121" s="32">
        <f>(1/2^'Ct table (1)'!AL123)*10^10</f>
        <v>285.88298539080148</v>
      </c>
      <c r="AM121" s="32">
        <f>(1/2^'Ct table (1)'!AM123)*10^10</f>
        <v>508.20999846932688</v>
      </c>
      <c r="AN121" s="32">
        <f>(1/2^'Ct table (1)'!AN123)*10^10</f>
        <v>878.7329299992914</v>
      </c>
      <c r="AO121" s="32">
        <f>(1/2^'Ct table (1)'!AO123)*10^10</f>
        <v>385.1511569730913</v>
      </c>
      <c r="AP121" s="32">
        <f>(1/2^'Ct table (1)'!AP123)*10^10</f>
        <v>319.41338257083106</v>
      </c>
      <c r="AQ121" s="32">
        <f>(1/2^'Ct table (1)'!AQ123)*10^10</f>
        <v>278.06550012135688</v>
      </c>
      <c r="AR121" s="32">
        <f>(1/2^'Ct table (1)'!AR123)*10^10</f>
        <v>295.9646270981533</v>
      </c>
      <c r="AS121" s="32">
        <f>(1/2^'Ct table (1)'!AS123)*10^10</f>
        <v>1234.1319606797429</v>
      </c>
      <c r="AT121" s="32">
        <f>(1/2^'Ct table (1)'!AT123)*10^10</f>
        <v>643.27015668417641</v>
      </c>
      <c r="AU121" s="32">
        <f>(1/2^'Ct table (1)'!AU123)*10^10</f>
        <v>537.18713677575113</v>
      </c>
      <c r="AV121" s="32">
        <f>(1/2^'Ct table (1)'!AV123)*10^10</f>
        <v>310.67900682721159</v>
      </c>
      <c r="AW121" s="32">
        <f>(1/2^'Ct table (1)'!AW123)*10^10</f>
        <v>330.67747118110782</v>
      </c>
    </row>
    <row r="122" spans="1:49" x14ac:dyDescent="0.25">
      <c r="A122" t="s">
        <v>145</v>
      </c>
      <c r="B122" s="32">
        <f>(1/2^'Ct table (1)'!B124)*10^10</f>
        <v>2.8270177645493493</v>
      </c>
      <c r="C122" s="32">
        <f>(1/2^'Ct table (1)'!C124)*10^10</f>
        <v>1.3188504209925895</v>
      </c>
      <c r="D122" s="32">
        <f>(1/2^'Ct table (1)'!D124)*10^10</f>
        <v>2.6560475022262549</v>
      </c>
      <c r="E122" s="32">
        <f>(1/2^'Ct table (1)'!E124)*10^10</f>
        <v>2.1129826906071041</v>
      </c>
      <c r="F122" s="32">
        <f>(1/2^'Ct table (1)'!F124)*10^10</f>
        <v>2.3608083831845517</v>
      </c>
      <c r="G122" s="86"/>
      <c r="H122" s="32">
        <f>(1/2^'Ct table (1)'!H124)*10^10</f>
        <v>3.2026828689029081</v>
      </c>
      <c r="I122" s="32">
        <f>(1/2^'Ct table (1)'!I124)*10^10</f>
        <v>2.2334608233656392</v>
      </c>
      <c r="J122" s="86"/>
      <c r="K122" s="32">
        <f>(1/2^'Ct table (1)'!K124)*10^10</f>
        <v>0.35337722056866916</v>
      </c>
      <c r="L122" s="32">
        <f>(1/2^'Ct table (1)'!L124)*10^10</f>
        <v>2.6013868350354525</v>
      </c>
      <c r="M122" s="32">
        <f>(1/2^'Ct table (1)'!M124)*10^10</f>
        <v>2.0838926335051089</v>
      </c>
      <c r="N122" s="32">
        <f>(1/2^'Ct table (1)'!N124)*10^10</f>
        <v>1.6693436168318503</v>
      </c>
      <c r="O122" s="32">
        <f>(1/2^'Ct table (1)'!O124)*10^10</f>
        <v>0.62385426283365508</v>
      </c>
      <c r="P122" s="32">
        <f>(1/2^'Ct table (1)'!P124)*10^10</f>
        <v>1.6693436168318503</v>
      </c>
      <c r="Q122" s="32">
        <f>(1/2^'Ct table (1)'!Q124)*10^10</f>
        <v>1.6124796449566778</v>
      </c>
      <c r="R122" s="32">
        <f>(1/2^'Ct table (1)'!R124)*10^10</f>
        <v>0.70675444113733721</v>
      </c>
      <c r="S122" s="32">
        <f>(1/2^'Ct table (1)'!S124)*10^10</f>
        <v>5.6933624562438077</v>
      </c>
      <c r="T122" s="32">
        <f>(1/2^'Ct table (1)'!T124)*10^10</f>
        <v>4.7544582081362412</v>
      </c>
      <c r="U122" s="32">
        <f>(1/2^'Ct table (1)'!U124)*10^10</f>
        <v>3.3156252363628607</v>
      </c>
      <c r="V122" s="32">
        <f>(1/2^'Ct table (1)'!V124)*10^10</f>
        <v>3.3386872336636948</v>
      </c>
      <c r="W122" s="32">
        <f>(1/2^'Ct table (1)'!W124)*10^10</f>
        <v>1.5902801611861181</v>
      </c>
      <c r="X122" s="32">
        <f>(1/2^'Ct table (1)'!X124)*10^10</f>
        <v>0.697024343895567</v>
      </c>
      <c r="Y122" s="32">
        <f>(1/2^'Ct table (1)'!Y124)*10^10</f>
        <v>3.7045054312558912</v>
      </c>
      <c r="Z122" s="32">
        <f>(1/2^'Ct table (1)'!Z124)*10^10</f>
        <v>9.6416559428104858</v>
      </c>
      <c r="AA122" s="32">
        <f>(1/2^'Ct table (1)'!AA124)*10^10</f>
        <v>3.3852935706272476</v>
      </c>
      <c r="AB122" s="32">
        <f>(1/2^'Ct table (1)'!AB124)*10^10</f>
        <v>0.49975085796191926</v>
      </c>
      <c r="AC122" s="32">
        <f>(1/2^'Ct table (1)'!AC124)*10^10</f>
        <v>1.3280237511131248</v>
      </c>
      <c r="AD122" s="32">
        <f>(1/2^'Ct table (1)'!AD124)*10^10</f>
        <v>2.7880973755822782</v>
      </c>
      <c r="AE122" s="32">
        <f>(1/2^'Ct table (1)'!AE124)*10^10</f>
        <v>0.53561970744332998</v>
      </c>
      <c r="AF122" s="32">
        <f>(1/2^'Ct table (1)'!AF124)*10^10</f>
        <v>3.2026828689029081</v>
      </c>
      <c r="AG122" s="32">
        <f>(1/2^'Ct table (1)'!AG124)*10^10</f>
        <v>1.9714825608826367</v>
      </c>
      <c r="AH122" s="32">
        <f>(1/2^'Ct table (1)'!AH124)*10^10</f>
        <v>6.1444375234325097</v>
      </c>
      <c r="AI122" s="32">
        <f>(1/2^'Ct table (1)'!AI124)*10^10</f>
        <v>4.5925039075937093</v>
      </c>
      <c r="AJ122" s="86"/>
      <c r="AK122" s="86"/>
      <c r="AL122" s="86"/>
      <c r="AM122" s="32">
        <f>(1/2^'Ct table (1)'!AM124)*10^10</f>
        <v>4.6890021770108445</v>
      </c>
      <c r="AN122" s="86"/>
      <c r="AO122" s="86"/>
      <c r="AP122" s="32">
        <f>(1/2^'Ct table (1)'!AP124)*10^10</f>
        <v>2.0269084798547516</v>
      </c>
      <c r="AQ122" s="32">
        <f>(1/2^'Ct table (1)'!AQ124)*10^10</f>
        <v>2.8074901264411407</v>
      </c>
      <c r="AR122" s="32">
        <f>(1/2^'Ct table (1)'!AR124)*10^10</f>
        <v>1.0786904742596337</v>
      </c>
      <c r="AS122" s="32">
        <f>(1/2^'Ct table (1)'!AS124)*10^10</f>
        <v>4.5292775491824697</v>
      </c>
      <c r="AT122" s="32">
        <f>(1/2^'Ct table (1)'!AT124)*10^10</f>
        <v>5.8129921038710162</v>
      </c>
      <c r="AU122" s="32">
        <f>(1/2^'Ct table (1)'!AU124)*10^10</f>
        <v>3.2927225399136018</v>
      </c>
      <c r="AV122" s="32">
        <f>(1/2^'Ct table (1)'!AV124)*10^10</f>
        <v>2.1723867196981033</v>
      </c>
      <c r="AW122" s="86"/>
    </row>
    <row r="123" spans="1:49" x14ac:dyDescent="0.25">
      <c r="A123" t="s">
        <v>146</v>
      </c>
      <c r="B123" s="32">
        <f>(1/2^'Ct table (1)'!B125)*10^10</f>
        <v>10.772498174619747</v>
      </c>
      <c r="C123" s="32">
        <f>(1/2^'Ct table (1)'!C125)*10^10</f>
        <v>2.6377008419851751</v>
      </c>
      <c r="D123" s="32">
        <f>(1/2^'Ct table (1)'!D125)*10^10</f>
        <v>5.4994256302226718</v>
      </c>
      <c r="E123" s="32">
        <f>(1/2^'Ct table (1)'!E125)*10^10</f>
        <v>2.5478510681091371</v>
      </c>
      <c r="F123" s="32">
        <f>(1/2^'Ct table (1)'!F125)*10^10</f>
        <v>4.4360663650740815</v>
      </c>
      <c r="G123" s="32">
        <f>(1/2^'Ct table (1)'!G125)*10^10</f>
        <v>1.4837838561731187</v>
      </c>
      <c r="H123" s="32">
        <f>(1/2^'Ct table (1)'!H125)*10^10</f>
        <v>10.405547340141812</v>
      </c>
      <c r="I123" s="32">
        <f>(1/2^'Ct table (1)'!I125)*10^10</f>
        <v>5.3490435471620223</v>
      </c>
      <c r="J123" s="32">
        <f>(1/2^'Ct table (1)'!J125)*10^10</f>
        <v>4.7875280801954982</v>
      </c>
      <c r="K123" s="32">
        <f>(1/2^'Ct table (1)'!K125)*10^10</f>
        <v>1.9990034318476775</v>
      </c>
      <c r="L123" s="32">
        <f>(1/2^'Ct table (1)'!L125)*10^10</f>
        <v>8.3355705340204072</v>
      </c>
      <c r="M123" s="32">
        <f>(1/2^'Ct table (1)'!M125)*10^10</f>
        <v>5.3120950044525204</v>
      </c>
      <c r="N123" s="32">
        <f>(1/2^'Ct table (1)'!N125)*10^10</f>
        <v>5.8534246614287886</v>
      </c>
      <c r="O123" s="32">
        <f>(1/2^'Ct table (1)'!O125)*10^10</f>
        <v>1.9714825608826367</v>
      </c>
      <c r="P123" s="32">
        <f>(1/2^'Ct table (1)'!P125)*10^10</f>
        <v>7.5124367999111001</v>
      </c>
      <c r="Q123" s="32">
        <f>(1/2^'Ct table (1)'!Q125)*10^10</f>
        <v>2.0410067432467787</v>
      </c>
      <c r="R123" s="32">
        <f>(1/2^'Ct table (1)'!R125)*10^10</f>
        <v>1.0419463167525524</v>
      </c>
      <c r="S123" s="32">
        <f>(1/2^'Ct table (1)'!S125)*10^10</f>
        <v>4.8881242220432837</v>
      </c>
      <c r="T123" s="32">
        <f>(1/2^'Ct table (1)'!T125)*10^10</f>
        <v>5.8534246614287886</v>
      </c>
      <c r="U123" s="32">
        <f>(1/2^'Ct table (1)'!U125)*10^10</f>
        <v>7.5124367999111001</v>
      </c>
      <c r="V123" s="32">
        <f>(1/2^'Ct table (1)'!V125)*10^10</f>
        <v>6.585445079827192</v>
      </c>
      <c r="W123" s="32">
        <f>(1/2^'Ct table (1)'!W125)*10^10</f>
        <v>6.1019947932025653</v>
      </c>
      <c r="X123" s="32">
        <f>(1/2^'Ct table (1)'!X125)*10^10</f>
        <v>2.5834177436024075</v>
      </c>
      <c r="Y123" s="32">
        <f>(1/2^'Ct table (1)'!Y125)*10^10</f>
        <v>5.2389618227668588</v>
      </c>
      <c r="Z123" s="32">
        <f>(1/2^'Ct table (1)'!Z125)*10^10</f>
        <v>6.494781311370466</v>
      </c>
      <c r="AA123" s="32">
        <f>(1/2^'Ct table (1)'!AA125)*10^10</f>
        <v>8.6295237940770857</v>
      </c>
      <c r="AB123" s="32">
        <f>(1/2^'Ct table (1)'!AB125)*10^10</f>
        <v>1.4941043890580838</v>
      </c>
      <c r="AC123" s="32">
        <f>(1/2^'Ct table (1)'!AC125)*10^10</f>
        <v>4.1677852670102107</v>
      </c>
      <c r="AD123" s="32">
        <f>(1/2^'Ct table (1)'!AD125)*10^10</f>
        <v>5.4994256302226718</v>
      </c>
      <c r="AE123" s="32">
        <f>(1/2^'Ct table (1)'!AE125)*10^10</f>
        <v>4.2259653812142153</v>
      </c>
      <c r="AF123" s="32">
        <f>(1/2^'Ct table (1)'!AF125)*10^10</f>
        <v>7.6173065095933481</v>
      </c>
      <c r="AG123" s="32">
        <f>(1/2^'Ct table (1)'!AG125)*10^10</f>
        <v>3.9703906130416202</v>
      </c>
      <c r="AH123" s="32">
        <f>(1/2^'Ct table (1)'!AH125)*10^10</f>
        <v>4.9908341026692336</v>
      </c>
      <c r="AI123" s="32">
        <f>(1/2^'Ct table (1)'!AI125)*10^10</f>
        <v>8.0516304011257969</v>
      </c>
      <c r="AJ123" s="32">
        <f>(1/2^'Ct table (1)'!AJ125)*10^10</f>
        <v>8.5699153190932815</v>
      </c>
      <c r="AK123" s="32">
        <f>(1/2^'Ct table (1)'!AK125)*10^10</f>
        <v>6.8651010156194721</v>
      </c>
      <c r="AL123" s="32">
        <f>(1/2^'Ct table (1)'!AL125)*10^10</f>
        <v>8.3355705340204072</v>
      </c>
      <c r="AM123" s="32">
        <f>(1/2^'Ct table (1)'!AM125)*10^10</f>
        <v>6.4499185798267131</v>
      </c>
      <c r="AN123" s="32">
        <f>(1/2^'Ct table (1)'!AN125)*10^10</f>
        <v>17.139830638186535</v>
      </c>
      <c r="AO123" s="32">
        <f>(1/2^'Ct table (1)'!AO125)*10^10</f>
        <v>6.677374467327378</v>
      </c>
      <c r="AP123" s="32">
        <f>(1/2^'Ct table (1)'!AP125)*10^10</f>
        <v>4.6890021770108445</v>
      </c>
      <c r="AQ123" s="32">
        <f>(1/2^'Ct table (1)'!AQ125)*10^10</f>
        <v>4.8208279714052518</v>
      </c>
      <c r="AR123" s="32">
        <f>(1/2^'Ct table (1)'!AR125)*10^10</f>
        <v>4.5607811658965707</v>
      </c>
      <c r="AS123" s="32">
        <f>(1/2^'Ct table (1)'!AS125)*10^10</f>
        <v>12.288875046865043</v>
      </c>
      <c r="AT123" s="32">
        <f>(1/2^'Ct table (1)'!AT125)*10^10</f>
        <v>10.624190008905021</v>
      </c>
      <c r="AU123" s="32">
        <f>(1/2^'Ct table (1)'!AU125)*10^10</f>
        <v>10.405547340141812</v>
      </c>
      <c r="AV123" s="32">
        <f>(1/2^'Ct table (1)'!AV125)*10^10</f>
        <v>5.4614383225882408</v>
      </c>
      <c r="AW123" s="32">
        <f>(1/2^'Ct table (1)'!AW125)*10^10</f>
        <v>12.722241289488924</v>
      </c>
    </row>
    <row r="124" spans="1:49" x14ac:dyDescent="0.25">
      <c r="A124" t="s">
        <v>147</v>
      </c>
      <c r="B124" s="32">
        <f>(1/2^'Ct table (1)'!B126)*10^10</f>
        <v>44.919842023058258</v>
      </c>
      <c r="C124" s="32">
        <f>(1/2^'Ct table (1)'!C126)*10^10</f>
        <v>5.7728388343890469</v>
      </c>
      <c r="D124" s="32">
        <f>(1/2^'Ct table (1)'!D126)*10^10</f>
        <v>12.810731475611634</v>
      </c>
      <c r="E124" s="32">
        <f>(1/2^'Ct table (1)'!E126)*10^10</f>
        <v>5.6540355290987083</v>
      </c>
      <c r="F124" s="32">
        <f>(1/2^'Ct table (1)'!F126)*10^10</f>
        <v>12.288875046865043</v>
      </c>
      <c r="G124" s="32">
        <f>(1/2^'Ct table (1)'!G126)*10^10</f>
        <v>3.2026828689029081</v>
      </c>
      <c r="H124" s="32">
        <f>(1/2^'Ct table (1)'!H126)*10^10</f>
        <v>40.484028403686693</v>
      </c>
      <c r="I124" s="32">
        <f>(1/2^'Ct table (1)'!I126)*10^10</f>
        <v>11.625984207742054</v>
      </c>
      <c r="J124" s="32">
        <f>(1/2^'Ct table (1)'!J126)*10^10</f>
        <v>10.922876645176503</v>
      </c>
      <c r="K124" s="32">
        <f>(1/2^'Ct table (1)'!K126)*10^10</f>
        <v>4.8543594816751794</v>
      </c>
      <c r="L124" s="32">
        <f>(1/2^'Ct table (1)'!L126)*10^10</f>
        <v>20.667341948819232</v>
      </c>
      <c r="M124" s="32">
        <f>(1/2^'Ct table (1)'!M126)*10^10</f>
        <v>19.825439573328172</v>
      </c>
      <c r="N124" s="32">
        <f>(1/2^'Ct table (1)'!N126)*10^10</f>
        <v>17.139830638186535</v>
      </c>
      <c r="O124" s="32">
        <f>(1/2^'Ct table (1)'!O126)*10^10</f>
        <v>5.131145547500866</v>
      </c>
      <c r="P124" s="32">
        <f>(1/2^'Ct table (1)'!P126)*10^10</f>
        <v>17.621696865662869</v>
      </c>
      <c r="Q124" s="32">
        <f>(1/2^'Ct table (1)'!Q126)*10^10</f>
        <v>4.1967745060605592</v>
      </c>
      <c r="R124" s="32">
        <f>(1/2^'Ct table (1)'!R126)*10^10</f>
        <v>2.8466812281218981</v>
      </c>
      <c r="S124" s="32">
        <f>(1/2^'Ct table (1)'!S126)*10^10</f>
        <v>10.19140427243655</v>
      </c>
      <c r="T124" s="32">
        <f>(1/2^'Ct table (1)'!T126)*10^10</f>
        <v>23.091355337556191</v>
      </c>
      <c r="U124" s="32">
        <f>(1/2^'Ct table (1)'!U126)*10^10</f>
        <v>25.444482578977897</v>
      </c>
      <c r="V124" s="32">
        <f>(1/2^'Ct table (1)'!V126)*10^10</f>
        <v>21.248380017810007</v>
      </c>
      <c r="W124" s="32">
        <f>(1/2^'Ct table (1)'!W126)*10^10</f>
        <v>18.243124663586283</v>
      </c>
      <c r="X124" s="32">
        <f>(1/2^'Ct table (1)'!X126)*10^10</f>
        <v>6.677374467327378</v>
      </c>
      <c r="Y124" s="32">
        <f>(1/2^'Ct table (1)'!Y126)*10^10</f>
        <v>15.554724623046264</v>
      </c>
      <c r="Z124" s="32">
        <f>(1/2^'Ct table (1)'!Z126)*10^10</f>
        <v>12.634362349730681</v>
      </c>
      <c r="AA124" s="32">
        <f>(1/2^'Ct table (1)'!AA126)*10^10</f>
        <v>20.955847291067442</v>
      </c>
      <c r="AB124" s="32">
        <f>(1/2^'Ct table (1)'!AB126)*10^10</f>
        <v>4.7216167663691122</v>
      </c>
      <c r="AC124" s="32">
        <f>(1/2^'Ct table (1)'!AC126)*10^10</f>
        <v>9.7762484440865869</v>
      </c>
      <c r="AD124" s="32">
        <f>(1/2^'Ct table (1)'!AD126)*10^10</f>
        <v>10.262291095001716</v>
      </c>
      <c r="AE124" s="32">
        <f>(1/2^'Ct table (1)'!AE126)*10^10</f>
        <v>8.8721327301481487</v>
      </c>
      <c r="AF124" s="32">
        <f>(1/2^'Ct table (1)'!AF126)*10^10</f>
        <v>19.552496888173135</v>
      </c>
      <c r="AG124" s="32">
        <f>(1/2^'Ct table (1)'!AG126)*10^10</f>
        <v>9.0585550983649235</v>
      </c>
      <c r="AH124" s="32">
        <f>(1/2^'Ct table (1)'!AH126)*10^10</f>
        <v>6.7705871412545067</v>
      </c>
      <c r="AI124" s="32">
        <f>(1/2^'Ct table (1)'!AI126)*10^10</f>
        <v>30.258759720483205</v>
      </c>
      <c r="AJ124" s="32">
        <f>(1/2^'Ct table (1)'!AJ126)*10^10</f>
        <v>22.459921011529172</v>
      </c>
      <c r="AK124" s="32">
        <f>(1/2^'Ct table (1)'!AK126)*10^10</f>
        <v>18.756008708043385</v>
      </c>
      <c r="AL124" s="32">
        <f>(1/2^'Ct table (1)'!AL126)*10^10</f>
        <v>15.340578132636326</v>
      </c>
      <c r="AM124" s="32">
        <f>(1/2^'Ct table (1)'!AM126)*10^10</f>
        <v>16.671141068040846</v>
      </c>
      <c r="AN124" s="32">
        <f>(1/2^'Ct table (1)'!AN126)*10^10</f>
        <v>41.334683897638534</v>
      </c>
      <c r="AO124" s="32">
        <f>(1/2^'Ct table (1)'!AO126)*10^10</f>
        <v>15.23461301918667</v>
      </c>
      <c r="AP124" s="32">
        <f>(1/2^'Ct table (1)'!AP126)*10^10</f>
        <v>10.19140427243655</v>
      </c>
      <c r="AQ124" s="32">
        <f>(1/2^'Ct table (1)'!AQ126)*10^10</f>
        <v>8.4519307624284181</v>
      </c>
      <c r="AR124" s="32">
        <f>(1/2^'Ct table (1)'!AR126)*10^10</f>
        <v>13.354748934654783</v>
      </c>
      <c r="AS124" s="32">
        <f>(1/2^'Ct table (1)'!AS126)*10^10</f>
        <v>39.376990518025309</v>
      </c>
      <c r="AT124" s="32">
        <f>(1/2^'Ct table (1)'!AT126)*10^10</f>
        <v>30.049747199644408</v>
      </c>
      <c r="AU124" s="32">
        <f>(1/2^'Ct table (1)'!AU126)*10^10</f>
        <v>23.576553798658388</v>
      </c>
      <c r="AV124" s="32">
        <f>(1/2^'Ct table (1)'!AV126)*10^10</f>
        <v>14.818021725023515</v>
      </c>
      <c r="AW124" s="32">
        <f>(1/2^'Ct table (1)'!AW126)*10^10</f>
        <v>23.576553798658388</v>
      </c>
    </row>
    <row r="125" spans="1:49" x14ac:dyDescent="0.25">
      <c r="A125" t="s">
        <v>148</v>
      </c>
      <c r="B125" s="32">
        <f>(1/2^'Ct table (1)'!B127)*10^10</f>
        <v>76.071331330179888</v>
      </c>
      <c r="C125" s="32">
        <f>(1/2^'Ct table (1)'!C127)*10^10</f>
        <v>20.102192396380538</v>
      </c>
      <c r="D125" s="32">
        <f>(1/2^'Ct table (1)'!D127)*10^10</f>
        <v>69.99989965662445</v>
      </c>
      <c r="E125" s="32">
        <f>(1/2^'Ct table (1)'!E127)*10^10</f>
        <v>17.259047588154143</v>
      </c>
      <c r="F125" s="32">
        <f>(1/2^'Ct table (1)'!F127)*10^10</f>
        <v>18.117110196729882</v>
      </c>
      <c r="G125" s="32">
        <f>(1/2^'Ct table (1)'!G127)*10^10</f>
        <v>11.075354320953812</v>
      </c>
      <c r="H125" s="32">
        <f>(1/2^'Ct table (1)'!H127)*10^10</f>
        <v>60.938452076746685</v>
      </c>
      <c r="I125" s="32">
        <f>(1/2^'Ct table (1)'!I127)*10^10</f>
        <v>16.787098024242244</v>
      </c>
      <c r="J125" s="32">
        <f>(1/2^'Ct table (1)'!J127)*10^10</f>
        <v>24.407979172810265</v>
      </c>
      <c r="K125" s="32">
        <f>(1/2^'Ct table (1)'!K127)*10^10</f>
        <v>11.465925847598504</v>
      </c>
      <c r="L125" s="32">
        <f>(1/2^'Ct table (1)'!L127)*10^10</f>
        <v>34.758187515169666</v>
      </c>
      <c r="M125" s="32">
        <f>(1/2^'Ct table (1)'!M127)*10^10</f>
        <v>39.104993776346348</v>
      </c>
      <c r="N125" s="32">
        <f>(1/2^'Ct table (1)'!N127)*10^10</f>
        <v>39.926672821353947</v>
      </c>
      <c r="O125" s="32">
        <f>(1/2^'Ct table (1)'!O127)*10^10</f>
        <v>7.7236401458684636</v>
      </c>
      <c r="P125" s="32">
        <f>(1/2^'Ct table (1)'!P127)*10^10</f>
        <v>61.362312530545317</v>
      </c>
      <c r="Q125" s="32">
        <f>(1/2^'Ct table (1)'!Q127)*10^10</f>
        <v>11.308071058197397</v>
      </c>
      <c r="R125" s="32">
        <f>(1/2^'Ct table (1)'!R127)*10^10</f>
        <v>6.6312504727257116</v>
      </c>
      <c r="S125" s="32">
        <f>(1/2^'Ct table (1)'!S127)*10^10</f>
        <v>36.234220393459708</v>
      </c>
      <c r="T125" s="32">
        <f>(1/2^'Ct table (1)'!T127)*10^10</f>
        <v>39.376990518025309</v>
      </c>
      <c r="U125" s="32">
        <f>(1/2^'Ct table (1)'!U127)*10^10</f>
        <v>39.104993776346348</v>
      </c>
      <c r="V125" s="32">
        <f>(1/2^'Ct table (1)'!V127)*10^10</f>
        <v>58.862664689375194</v>
      </c>
      <c r="W125" s="32">
        <f>(1/2^'Ct table (1)'!W127)*10^10</f>
        <v>42.792348377296115</v>
      </c>
      <c r="X125" s="32">
        <f>(1/2^'Ct table (1)'!X127)*10^10</f>
        <v>9.3780043540217068</v>
      </c>
      <c r="Y125" s="32">
        <f>(1/2^'Ct table (1)'!Y127)*10^10</f>
        <v>23.413698645715158</v>
      </c>
      <c r="Z125" s="32">
        <f>(1/2^'Ct table (1)'!Z127)*10^10</f>
        <v>47.811340449858612</v>
      </c>
      <c r="AA125" s="32">
        <f>(1/2^'Ct table (1)'!AA127)*10^10</f>
        <v>59.272086900094074</v>
      </c>
      <c r="AB125" s="32">
        <f>(1/2^'Ct table (1)'!AB127)*10^10</f>
        <v>9.5089164162724646</v>
      </c>
      <c r="AC125" s="32">
        <f>(1/2^'Ct table (1)'!AC127)*10^10</f>
        <v>22.773449824975234</v>
      </c>
      <c r="AD125" s="32">
        <f>(1/2^'Ct table (1)'!AD127)*10^10</f>
        <v>26.341780319308771</v>
      </c>
      <c r="AE125" s="32">
        <f>(1/2^'Ct table (1)'!AE127)*10^10</f>
        <v>19.417437926700718</v>
      </c>
      <c r="AF125" s="32">
        <f>(1/2^'Ct table (1)'!AF127)*10^10</f>
        <v>74.505805969238281</v>
      </c>
      <c r="AG125" s="32">
        <f>(1/2^'Ct table (1)'!AG127)*10^10</f>
        <v>24.407979172810265</v>
      </c>
      <c r="AH125" s="32">
        <f>(1/2^'Ct table (1)'!AH127)*10^10</f>
        <v>50.188361736599042</v>
      </c>
      <c r="AI125" s="32">
        <f>(1/2^'Ct table (1)'!AI127)*10^10</f>
        <v>54.164697130035982</v>
      </c>
      <c r="AJ125" s="32">
        <f>(1/2^'Ct table (1)'!AJ127)*10^10</f>
        <v>61.789121166947616</v>
      </c>
      <c r="AK125" s="32">
        <f>(1/2^'Ct table (1)'!AK127)*10^10</f>
        <v>47.481083397539905</v>
      </c>
      <c r="AL125" s="32">
        <f>(1/2^'Ct table (1)'!AL127)*10^10</f>
        <v>44.609558009316473</v>
      </c>
      <c r="AM125" s="32">
        <f>(1/2^'Ct table (1)'!AM127)*10^10</f>
        <v>55.302812555024346</v>
      </c>
      <c r="AN125" s="32">
        <f>(1/2^'Ct table (1)'!AN127)*10^10</f>
        <v>145.9449973086906</v>
      </c>
      <c r="AO125" s="32">
        <f>(1/2^'Ct table (1)'!AO127)*10^10</f>
        <v>80.968056807373543</v>
      </c>
      <c r="AP125" s="32">
        <f>(1/2^'Ct table (1)'!AP127)*10^10</f>
        <v>60.938452076746685</v>
      </c>
      <c r="AQ125" s="32">
        <f>(1/2^'Ct table (1)'!AQ127)*10^10</f>
        <v>50.188361736599042</v>
      </c>
      <c r="AR125" s="32">
        <f>(1/2^'Ct table (1)'!AR127)*10^10</f>
        <v>42.792348377296115</v>
      </c>
      <c r="AS125" s="32">
        <f>(1/2^'Ct table (1)'!AS127)*10^10</f>
        <v>94.306215194633566</v>
      </c>
      <c r="AT125" s="32">
        <f>(1/2^'Ct table (1)'!AT127)*10^10</f>
        <v>93.654794582860646</v>
      </c>
      <c r="AU125" s="32">
        <f>(1/2^'Ct table (1)'!AU127)*10^10</f>
        <v>77.133247542484042</v>
      </c>
      <c r="AV125" s="32">
        <f>(1/2^'Ct table (1)'!AV127)*10^10</f>
        <v>44.609558009316473</v>
      </c>
      <c r="AW125" s="32">
        <f>(1/2^'Ct table (1)'!AW127)*10^10</f>
        <v>92.365421350224779</v>
      </c>
    </row>
    <row r="126" spans="1:49" x14ac:dyDescent="0.25">
      <c r="A126" t="s">
        <v>149</v>
      </c>
      <c r="B126" s="32">
        <f>(1/2^'Ct table (1)'!B128)*10^10</f>
        <v>3.8618200729342251</v>
      </c>
      <c r="C126" s="32">
        <f>(1/2^'Ct table (1)'!C128)*10^10</f>
        <v>0.82890630909071217</v>
      </c>
      <c r="D126" s="32">
        <f>(1/2^'Ct table (1)'!D128)*10^10</f>
        <v>1.6349890219722878</v>
      </c>
      <c r="E126" s="32">
        <f>(1/2^'Ct table (1)'!E128)*10^10</f>
        <v>0.51380076695388177</v>
      </c>
      <c r="F126" s="32">
        <f>(1/2^'Ct table (1)'!F128)*10^10</f>
        <v>1.4135088822746769</v>
      </c>
      <c r="G126" s="32">
        <f>(1/2^'Ct table (1)'!G128)*10^10</f>
        <v>0.4031199112391694</v>
      </c>
      <c r="H126" s="32">
        <f>(1/2^'Ct table (1)'!H128)*10^10</f>
        <v>3.4564257846890323</v>
      </c>
      <c r="I126" s="32">
        <f>(1/2^'Ct table (1)'!I128)*10^10</f>
        <v>1.4735346124161539</v>
      </c>
      <c r="J126" s="32">
        <f>(1/2^'Ct table (1)'!J128)*10^10</f>
        <v>1.0937484321347566</v>
      </c>
      <c r="K126" s="32">
        <f>(1/2^'Ct table (1)'!K128)*10^10</f>
        <v>0.46306317890698551</v>
      </c>
      <c r="L126" s="32">
        <f>(1/2^'Ct table (1)'!L128)*10^10</f>
        <v>2.0410067432467787</v>
      </c>
      <c r="M126" s="32">
        <f>(1/2^'Ct table (1)'!M128)*10^10</f>
        <v>2.2027121082078618</v>
      </c>
      <c r="N126" s="32">
        <f>(1/2^'Ct table (1)'!N128)*10^10</f>
        <v>3.1151053374309936</v>
      </c>
      <c r="O126" s="32">
        <f>(1/2^'Ct table (1)'!O128)*10^10</f>
        <v>0.62819351238689047</v>
      </c>
      <c r="P126" s="32">
        <f>(1/2^'Ct table (1)'!P128)*10^10</f>
        <v>2.1874968642695092</v>
      </c>
      <c r="Q126" s="86"/>
      <c r="R126" s="86"/>
      <c r="S126" s="32">
        <f>(1/2^'Ct table (1)'!S128)*10^10</f>
        <v>0.79514008059306041</v>
      </c>
      <c r="T126" s="32">
        <f>(1/2^'Ct table (1)'!T128)*10^10</f>
        <v>2.3445010885054263</v>
      </c>
      <c r="U126" s="32">
        <f>(1/2^'Ct table (1)'!U128)*10^10</f>
        <v>2.3608083831845517</v>
      </c>
      <c r="V126" s="32">
        <f>(1/2^'Ct table (1)'!V128)*10^10</f>
        <v>2.2803905829482889</v>
      </c>
      <c r="W126" s="32">
        <f>(1/2^'Ct table (1)'!W128)*10^10</f>
        <v>1.4135088822746769</v>
      </c>
      <c r="X126" s="32">
        <f>(1/2^'Ct table (1)'!X128)*10^10</f>
        <v>0.75748065454066738</v>
      </c>
      <c r="Y126" s="32">
        <f>(1/2^'Ct table (1)'!Y128)*10^10</f>
        <v>1.1968820200488746</v>
      </c>
      <c r="Z126" s="32">
        <f>(1/2^'Ct table (1)'!Z128)*10^10</f>
        <v>1.239089973333015</v>
      </c>
      <c r="AA126" s="32">
        <f>(1/2^'Ct table (1)'!AA128)*10^10</f>
        <v>2.3283064365386963</v>
      </c>
      <c r="AB126" s="32">
        <f>(1/2^'Ct table (1)'!AB128)*10^10</f>
        <v>0.77339693327463999</v>
      </c>
      <c r="AC126" s="32">
        <f>(1/2^'Ct table (1)'!AC128)*10^10</f>
        <v>1.1167304116828176</v>
      </c>
      <c r="AD126" s="32">
        <f>(1/2^'Ct table (1)'!AD128)*10^10</f>
        <v>0.62385426283365508</v>
      </c>
      <c r="AE126" s="32">
        <f>(1/2^'Ct table (1)'!AE128)*10^10</f>
        <v>0.74705219452904048</v>
      </c>
      <c r="AF126" s="32">
        <f>(1/2^'Ct table (1)'!AF128)*10^10</f>
        <v>2.5834177436024075</v>
      </c>
      <c r="AG126" s="32">
        <f>(1/2^'Ct table (1)'!AG128)*10^10</f>
        <v>1.1090165912685201</v>
      </c>
      <c r="AH126" s="32">
        <f>(1/2^'Ct table (1)'!AH128)*10^10</f>
        <v>0.61101552775541146</v>
      </c>
      <c r="AI126" s="32">
        <f>(1/2^'Ct table (1)'!AI128)*10^10</f>
        <v>3.1805603223722305</v>
      </c>
      <c r="AJ126" s="32">
        <f>(1/2^'Ct table (1)'!AJ128)*10^10</f>
        <v>2.6194809113834339</v>
      </c>
      <c r="AK126" s="32">
        <f>(1/2^'Ct table (1)'!AK128)*10^10</f>
        <v>1.4135088822746769</v>
      </c>
      <c r="AL126" s="32">
        <f>(1/2^'Ct table (1)'!AL128)*10^10</f>
        <v>2.7118567062273096</v>
      </c>
      <c r="AM126" s="32">
        <f>(1/2^'Ct table (1)'!AM128)*10^10</f>
        <v>2.4781799466660255</v>
      </c>
      <c r="AN126" s="32">
        <f>(1/2^'Ct table (1)'!AN128)*10^10</f>
        <v>3.6789165430859621</v>
      </c>
      <c r="AO126" s="32">
        <f>(1/2^'Ct table (1)'!AO128)*10^10</f>
        <v>2.1276796474806043</v>
      </c>
      <c r="AP126" s="32">
        <f>(1/2^'Ct table (1)'!AP128)*10^10</f>
        <v>0.68267979032352877</v>
      </c>
      <c r="AQ126" s="32">
        <f>(1/2^'Ct table (1)'!AQ128)*10^10</f>
        <v>1.239089973333015</v>
      </c>
      <c r="AR126" s="32">
        <f>(1/2^'Ct table (1)'!AR128)*10^10</f>
        <v>2.4781799466660255</v>
      </c>
      <c r="AS126" s="32">
        <f>(1/2^'Ct table (1)'!AS128)*10^10</f>
        <v>5.4994256302226718</v>
      </c>
      <c r="AT126" s="32">
        <f>(1/2^'Ct table (1)'!AT128)*10^10</f>
        <v>4.9908341026692336</v>
      </c>
      <c r="AU126" s="32">
        <f>(1/2^'Ct table (1)'!AU128)*10^10</f>
        <v>3.2927225399136018</v>
      </c>
      <c r="AV126" s="32">
        <f>(1/2^'Ct table (1)'!AV128)*10^10</f>
        <v>1.5361093808581272</v>
      </c>
      <c r="AW126" s="32">
        <f>(1/2^'Ct table (1)'!AW128)*10^10</f>
        <v>2.5834177436024075</v>
      </c>
    </row>
    <row r="127" spans="1:49" x14ac:dyDescent="0.25">
      <c r="A127" t="s">
        <v>150</v>
      </c>
      <c r="B127" s="32">
        <f>(1/2^'Ct table (1)'!B129)*10^10</f>
        <v>571.7659707816041</v>
      </c>
      <c r="C127" s="32">
        <f>(1/2^'Ct table (1)'!C129)*10^10</f>
        <v>261.24886313558642</v>
      </c>
      <c r="D127" s="32">
        <f>(1/2^'Ct table (1)'!D129)*10^10</f>
        <v>401.50689389279177</v>
      </c>
      <c r="E127" s="32">
        <f>(1/2^'Ct table (1)'!E129)*10^10</f>
        <v>374.61917833144264</v>
      </c>
      <c r="F127" s="32">
        <f>(1/2^'Ct table (1)'!F129)*10^10</f>
        <v>238.73742746997576</v>
      </c>
      <c r="G127" s="32">
        <f>(1/2^'Ct table (1)'!G129)*10^10</f>
        <v>135.23089219885472</v>
      </c>
      <c r="H127" s="32">
        <f>(1/2^'Ct table (1)'!H129)*10^10</f>
        <v>665.95502976907642</v>
      </c>
      <c r="I127" s="32">
        <f>(1/2^'Ct table (1)'!I129)*10^10</f>
        <v>204.97170360978623</v>
      </c>
      <c r="J127" s="32">
        <f>(1/2^'Ct table (1)'!J129)*10^10</f>
        <v>200.7534469463962</v>
      </c>
      <c r="K127" s="32">
        <f>(1/2^'Ct table (1)'!K129)*10^10</f>
        <v>101.77793031591162</v>
      </c>
      <c r="L127" s="32">
        <f>(1/2^'Ct table (1)'!L129)*10^10</f>
        <v>364.37519719960392</v>
      </c>
      <c r="M127" s="32">
        <f>(1/2^'Ct table (1)'!M129)*10^10</f>
        <v>366.90962712315292</v>
      </c>
      <c r="N127" s="32">
        <f>(1/2^'Ct table (1)'!N129)*10^10</f>
        <v>254.10499923466386</v>
      </c>
      <c r="O127" s="32">
        <f>(1/2^'Ct table (1)'!O129)*10^10</f>
        <v>97.631916691241102</v>
      </c>
      <c r="P127" s="32">
        <f>(1/2^'Ct table (1)'!P129)*10^10</f>
        <v>369.46168540089917</v>
      </c>
      <c r="Q127" s="32">
        <f>(1/2^'Ct table (1)'!Q129)*10^10</f>
        <v>178.43823203726592</v>
      </c>
      <c r="R127" s="32">
        <f>(1/2^'Ct table (1)'!R129)*10^10</f>
        <v>89.219116018632789</v>
      </c>
      <c r="S127" s="32">
        <f>(1/2^'Ct table (1)'!S129)*10^10</f>
        <v>1119.9983945059919</v>
      </c>
      <c r="T127" s="32">
        <f>(1/2^'Ct table (1)'!T129)*10^10</f>
        <v>374.61917833144264</v>
      </c>
      <c r="U127" s="32">
        <f>(1/2^'Ct table (1)'!U129)*10^10</f>
        <v>359.35873618446556</v>
      </c>
      <c r="V127" s="32">
        <f>(1/2^'Ct table (1)'!V129)*10^10</f>
        <v>377.22486077853432</v>
      </c>
      <c r="W127" s="32">
        <f>(1/2^'Ct table (1)'!W129)*10^10</f>
        <v>337.6257077741019</v>
      </c>
      <c r="X127" s="32">
        <f>(1/2^'Ct table (1)'!X129)*10^10</f>
        <v>127.05249961733168</v>
      </c>
      <c r="Y127" s="32">
        <f>(1/2^'Ct table (1)'!Y129)*10^10</f>
        <v>587.84050017199411</v>
      </c>
      <c r="Z127" s="32">
        <f>(1/2^'Ct table (1)'!Z129)*10^10</f>
        <v>1477.8467416035969</v>
      </c>
      <c r="AA127" s="32">
        <f>(1/2^'Ct table (1)'!AA129)*10^10</f>
        <v>501.21332124097074</v>
      </c>
      <c r="AB127" s="32">
        <f>(1/2^'Ct table (1)'!AB129)*10^10</f>
        <v>67.615446099427473</v>
      </c>
      <c r="AC127" s="32">
        <f>(1/2^'Ct table (1)'!AC129)*10^10</f>
        <v>206.39739455445451</v>
      </c>
      <c r="AD127" s="32">
        <f>(1/2^'Ct table (1)'!AD129)*10^10</f>
        <v>287.87145880605175</v>
      </c>
      <c r="AE127" s="32">
        <f>(1/2^'Ct table (1)'!AE129)*10^10</f>
        <v>254.10499923466386</v>
      </c>
      <c r="AF127" s="32">
        <f>(1/2^'Ct table (1)'!AF129)*10^10</f>
        <v>487.50761661397286</v>
      </c>
      <c r="AG127" s="32">
        <f>(1/2^'Ct table (1)'!AG129)*10^10</f>
        <v>189.92433359015965</v>
      </c>
      <c r="AH127" s="32">
        <f>(1/2^'Ct table (1)'!AH129)*10^10</f>
        <v>797.46696638233209</v>
      </c>
      <c r="AI127" s="32">
        <f>(1/2^'Ct table (1)'!AI129)*10^10</f>
        <v>744.06298929548927</v>
      </c>
      <c r="AJ127" s="32">
        <f>(1/2^'Ct table (1)'!AJ129)*10^10</f>
        <v>349.53205264564764</v>
      </c>
      <c r="AK127" s="32">
        <f>(1/2^'Ct table (1)'!AK129)*10^10</f>
        <v>245.4492501221813</v>
      </c>
      <c r="AL127" s="32">
        <f>(1/2^'Ct table (1)'!AL129)*10^10</f>
        <v>289.87376314767829</v>
      </c>
      <c r="AM127" s="32">
        <f>(1/2^'Ct table (1)'!AM129)*10^10</f>
        <v>433.31757704028871</v>
      </c>
      <c r="AN127" s="32">
        <f>(1/2^'Ct table (1)'!AN129)*10^10</f>
        <v>759.69733436063871</v>
      </c>
      <c r="AO127" s="32">
        <f>(1/2^'Ct table (1)'!AO129)*10^10</f>
        <v>571.7659707816041</v>
      </c>
      <c r="AP127" s="32">
        <f>(1/2^'Ct table (1)'!AP129)*10^10</f>
        <v>342.33878701836966</v>
      </c>
      <c r="AQ127" s="32">
        <f>(1/2^'Ct table (1)'!AQ129)*10^10</f>
        <v>387.8300951248213</v>
      </c>
      <c r="AR127" s="32">
        <f>(1/2^'Ct table (1)'!AR129)*10^10</f>
        <v>151.09173652381142</v>
      </c>
      <c r="AS127" s="32">
        <f>(1/2^'Ct table (1)'!AS129)*10^10</f>
        <v>484.14015552773145</v>
      </c>
      <c r="AT127" s="32">
        <f>(1/2^'Ct table (1)'!AT129)*10^10</f>
        <v>703.92648066850393</v>
      </c>
      <c r="AU127" s="32">
        <f>(1/2^'Ct table (1)'!AU129)*10^10</f>
        <v>591.92925419630785</v>
      </c>
      <c r="AV127" s="32">
        <f>(1/2^'Ct table (1)'!AV129)*10^10</f>
        <v>470.90131751500257</v>
      </c>
      <c r="AW127" s="32">
        <f>(1/2^'Ct table (1)'!AW129)*10^10</f>
        <v>625.67990042154179</v>
      </c>
    </row>
    <row r="128" spans="1:49" x14ac:dyDescent="0.25">
      <c r="A128" t="s">
        <v>151</v>
      </c>
      <c r="B128" s="32">
        <f>(1/2^'Ct table (1)'!B130)*10^10</f>
        <v>3.8886811557615646</v>
      </c>
      <c r="C128" s="32">
        <f>(1/2^'Ct table (1)'!C130)*10^10</f>
        <v>0.5661596936478096</v>
      </c>
      <c r="D128" s="32">
        <f>(1/2^'Ct table (1)'!D130)*10^10</f>
        <v>1.1968820200488746</v>
      </c>
      <c r="E128" s="32">
        <f>(1/2^'Ct table (1)'!E130)*10^10</f>
        <v>0.64139319343760937</v>
      </c>
      <c r="F128" s="32">
        <f>(1/2^'Ct table (1)'!F130)*10^10</f>
        <v>1.9309100364671088</v>
      </c>
      <c r="G128" s="32">
        <f>(1/2^'Ct table (1)'!G130)*10^10</f>
        <v>0.64139319343760937</v>
      </c>
      <c r="H128" s="32">
        <f>(1/2^'Ct table (1)'!H130)*10^10</f>
        <v>3.9703906130416202</v>
      </c>
      <c r="I128" s="32">
        <f>(1/2^'Ct table (1)'!I130)*10^10</f>
        <v>2.0694981356304352</v>
      </c>
      <c r="J128" s="32">
        <f>(1/2^'Ct table (1)'!J130)*10^10</f>
        <v>1.0712394148866617</v>
      </c>
      <c r="K128" s="32">
        <f>(1/2^'Ct table (1)'!K130)*10^10</f>
        <v>0.54687421606737718</v>
      </c>
      <c r="L128" s="32">
        <f>(1/2^'Ct table (1)'!L130)*10^10</f>
        <v>2.6931245436549363</v>
      </c>
      <c r="M128" s="32">
        <f>(1/2^'Ct table (1)'!M130)*10^10</f>
        <v>2.4271797408375932</v>
      </c>
      <c r="N128" s="32">
        <f>(1/2^'Ct table (1)'!N130)*10^10</f>
        <v>1.2477085256673124</v>
      </c>
      <c r="O128" s="32">
        <f>(1/2^'Ct table (1)'!O130)*10^10</f>
        <v>0.42316169632840656</v>
      </c>
      <c r="P128" s="32">
        <f>(1/2^'Ct table (1)'!P130)*10^10</f>
        <v>2.1424788297733199</v>
      </c>
      <c r="Q128" s="32">
        <f>(1/2^'Ct table (1)'!Q130)*10^10</f>
        <v>0.38669846663732066</v>
      </c>
      <c r="R128" s="86"/>
      <c r="S128" s="32">
        <f>(1/2^'Ct table (1)'!S130)*10^10</f>
        <v>0.76274934915031911</v>
      </c>
      <c r="T128" s="32">
        <f>(1/2^'Ct table (1)'!T130)*10^10</f>
        <v>1.3559283531136521</v>
      </c>
      <c r="U128" s="32">
        <f>(1/2^'Ct table (1)'!U130)*10^10</f>
        <v>1.4332407309498101</v>
      </c>
      <c r="V128" s="32">
        <f>(1/2^'Ct table (1)'!V130)*10^10</f>
        <v>1.1481259768984271</v>
      </c>
      <c r="W128" s="32">
        <f>(1/2^'Ct table (1)'!W130)*10^10</f>
        <v>0.95878613328977014</v>
      </c>
      <c r="X128" s="32">
        <f>(1/2^'Ct table (1)'!X130)*10^10</f>
        <v>0.65034670875886069</v>
      </c>
      <c r="Y128" s="32">
        <f>(1/2^'Ct table (1)'!Y130)*10^10</f>
        <v>1.0712394148866617</v>
      </c>
      <c r="Z128" s="32">
        <f>(1/2^'Ct table (1)'!Z130)*10^10</f>
        <v>1.1968820200488746</v>
      </c>
      <c r="AA128" s="32">
        <f>(1/2^'Ct table (1)'!AA130)*10^10</f>
        <v>1.3188504209925895</v>
      </c>
      <c r="AB128" s="32">
        <f>(1/2^'Ct table (1)'!AB130)*10^10</f>
        <v>0.34133989516176494</v>
      </c>
      <c r="AC128" s="32">
        <f>(1/2^'Ct table (1)'!AC130)*10^10</f>
        <v>0.72662401298387824</v>
      </c>
      <c r="AD128" s="32">
        <f>(1/2^'Ct table (1)'!AD130)*10^10</f>
        <v>1.4332407309498101</v>
      </c>
      <c r="AE128" s="32">
        <f>(1/2^'Ct table (1)'!AE130)*10^10</f>
        <v>0.5430966799245257</v>
      </c>
      <c r="AF128" s="32">
        <f>(1/2^'Ct table (1)'!AF130)*10^10</f>
        <v>2.2962519537968511</v>
      </c>
      <c r="AG128" s="32">
        <f>(1/2^'Ct table (1)'!AG130)*10^10</f>
        <v>0.72160485429863197</v>
      </c>
      <c r="AH128" s="32">
        <f>(1/2^'Ct table (1)'!AH130)*10^10</f>
        <v>1.3653595806470551</v>
      </c>
      <c r="AI128" s="32">
        <f>(1/2^'Ct table (1)'!AI130)*10^10</f>
        <v>1.5575526687154939</v>
      </c>
      <c r="AJ128" s="32">
        <f>(1/2^'Ct table (1)'!AJ130)*10^10</f>
        <v>1.6463612699567978</v>
      </c>
      <c r="AK128" s="32">
        <f>(1/2^'Ct table (1)'!AK130)*10^10</f>
        <v>1.0276015339077618</v>
      </c>
      <c r="AL128" s="32">
        <f>(1/2^'Ct table (1)'!AL130)*10^10</f>
        <v>0.80623982247834036</v>
      </c>
      <c r="AM128" s="32">
        <f>(1/2^'Ct table (1)'!AM130)*10^10</f>
        <v>0.93905459998888574</v>
      </c>
      <c r="AN128" s="32">
        <f>(1/2^'Ct table (1)'!AN130)*10^10</f>
        <v>2.7118567062273096</v>
      </c>
      <c r="AO128" s="32">
        <f>(1/2^'Ct table (1)'!AO130)*10^10</f>
        <v>0.83467180841592659</v>
      </c>
      <c r="AP128" s="32">
        <f>(1/2^'Ct table (1)'!AP130)*10^10</f>
        <v>0.47279312063255152</v>
      </c>
      <c r="AQ128" s="32">
        <f>(1/2^'Ct table (1)'!AQ130)*10^10</f>
        <v>0.30550776387770512</v>
      </c>
      <c r="AR128" s="32">
        <f>(1/2^'Ct table (1)'!AR130)*10^10</f>
        <v>1.2739255340545705</v>
      </c>
      <c r="AS128" s="32">
        <f>(1/2^'Ct table (1)'!AS130)*10^10</f>
        <v>2.4781799466660255</v>
      </c>
      <c r="AT128" s="32">
        <f>(1/2^'Ct table (1)'!AT130)*10^10</f>
        <v>1.5683863042687167</v>
      </c>
      <c r="AU128" s="32">
        <f>(1/2^'Ct table (1)'!AU130)*10^10</f>
        <v>1.4037450632205728</v>
      </c>
      <c r="AV128" s="32">
        <f>(1/2^'Ct table (1)'!AV130)*10^10</f>
        <v>0.57009764573707211</v>
      </c>
      <c r="AW128" s="32">
        <f>(1/2^'Ct table (1)'!AW130)*10^10</f>
        <v>1.8267522051389105</v>
      </c>
    </row>
    <row r="129" spans="1:49" x14ac:dyDescent="0.25">
      <c r="A129" t="s">
        <v>152</v>
      </c>
      <c r="B129" s="32">
        <f>(1/2^'Ct table (1)'!B131)*10^10</f>
        <v>803.0137877855849</v>
      </c>
      <c r="C129" s="32">
        <f>(1/2^'Ct table (1)'!C131)*10^10</f>
        <v>494.31296933558201</v>
      </c>
      <c r="D129" s="32">
        <f>(1/2^'Ct table (1)'!D131)*10^10</f>
        <v>559.99919725299685</v>
      </c>
      <c r="E129" s="32">
        <f>(1/2^'Ct table (1)'!E131)*10^10</f>
        <v>310.67900682721159</v>
      </c>
      <c r="F129" s="32">
        <f>(1/2^'Ct table (1)'!F131)*10^10</f>
        <v>335.29355665707914</v>
      </c>
      <c r="G129" s="32">
        <f>(1/2^'Ct table (1)'!G131)*10^10</f>
        <v>165.33873559055417</v>
      </c>
      <c r="H129" s="32">
        <f>(1/2^'Ct table (1)'!H131)*10^10</f>
        <v>484.14015552773145</v>
      </c>
      <c r="I129" s="32">
        <f>(1/2^'Ct table (1)'!I131)*10^10</f>
        <v>178.43823203726592</v>
      </c>
      <c r="J129" s="32">
        <f>(1/2^'Ct table (1)'!J131)*10^10</f>
        <v>255.87243927650331</v>
      </c>
      <c r="K129" s="32">
        <f>(1/2^'Ct table (1)'!K131)*10^10</f>
        <v>97.631916691241102</v>
      </c>
      <c r="L129" s="32">
        <f>(1/2^'Ct table (1)'!L131)*10^10</f>
        <v>583.77998923476241</v>
      </c>
      <c r="M129" s="32">
        <f>(1/2^'Ct table (1)'!M131)*10^10</f>
        <v>474.17669520075356</v>
      </c>
      <c r="N129" s="32">
        <f>(1/2^'Ct table (1)'!N131)*10^10</f>
        <v>139.99979931324918</v>
      </c>
      <c r="O129" s="32">
        <f>(1/2^'Ct table (1)'!O131)*10^10</f>
        <v>124.43779698436992</v>
      </c>
      <c r="P129" s="32">
        <f>(1/2^'Ct table (1)'!P131)*10^10</f>
        <v>315.01592414420202</v>
      </c>
      <c r="Q129" s="32">
        <f>(1/2^'Ct table (1)'!Q131)*10^10</f>
        <v>203.55586063182287</v>
      </c>
      <c r="R129" s="32">
        <f>(1/2^'Ct table (1)'!R131)*10^10</f>
        <v>160.81753917104407</v>
      </c>
      <c r="S129" s="32">
        <f>(1/2^'Ct table (1)'!S131)*10^10</f>
        <v>2451.2143770600928</v>
      </c>
      <c r="T129" s="32">
        <f>(1/2^'Ct table (1)'!T131)*10^10</f>
        <v>364.37519719960392</v>
      </c>
      <c r="U129" s="32">
        <f>(1/2^'Ct table (1)'!U131)*10^10</f>
        <v>591.92925419630785</v>
      </c>
      <c r="V129" s="32">
        <f>(1/2^'Ct table (1)'!V131)*10^10</f>
        <v>749.23835666288676</v>
      </c>
      <c r="W129" s="32">
        <f>(1/2^'Ct table (1)'!W131)*10^10</f>
        <v>501.21332124097074</v>
      </c>
      <c r="X129" s="32">
        <f>(1/2^'Ct table (1)'!X131)*10^10</f>
        <v>165.33873559055417</v>
      </c>
      <c r="Y129" s="32">
        <f>(1/2^'Ct table (1)'!Y131)*10^10</f>
        <v>1183.8585083926134</v>
      </c>
      <c r="Z129" s="32">
        <f>(1/2^'Ct table (1)'!Z131)*10^10</f>
        <v>2434.2826025657528</v>
      </c>
      <c r="AA129" s="32">
        <f>(1/2^'Ct table (1)'!AA131)*10^10</f>
        <v>694.2353167941892</v>
      </c>
      <c r="AB129" s="32">
        <f>(1/2^'Ct table (1)'!AB131)*10^10</f>
        <v>85.584696754592386</v>
      </c>
      <c r="AC129" s="32">
        <f>(1/2^'Ct table (1)'!AC131)*10^10</f>
        <v>184.73084270044927</v>
      </c>
      <c r="AD129" s="32">
        <f>(1/2^'Ct table (1)'!AD131)*10^10</f>
        <v>567.81649472948186</v>
      </c>
      <c r="AE129" s="32">
        <f>(1/2^'Ct table (1)'!AE131)*10^10</f>
        <v>504.69953558595716</v>
      </c>
      <c r="AF129" s="32">
        <f>(1/2^'Ct table (1)'!AF131)*10^10</f>
        <v>364.37519719960392</v>
      </c>
      <c r="AG129" s="32">
        <f>(1/2^'Ct table (1)'!AG131)*10^10</f>
        <v>175.9816201671259</v>
      </c>
      <c r="AH129" s="32">
        <f>(1/2^'Ct table (1)'!AH131)*10^10</f>
        <v>1350.5028310964105</v>
      </c>
      <c r="AI129" s="32">
        <f>(1/2^'Ct table (1)'!AI131)*10^10</f>
        <v>1175.6810003439905</v>
      </c>
      <c r="AJ129" s="32">
        <f>(1/2^'Ct table (1)'!AJ131)*10^10</f>
        <v>621.35801365442444</v>
      </c>
      <c r="AK129" s="32">
        <f>(1/2^'Ct table (1)'!AK131)*10^10</f>
        <v>412.79478910890981</v>
      </c>
      <c r="AL129" s="32">
        <f>(1/2^'Ct table (1)'!AL131)*10^10</f>
        <v>135.23089219885472</v>
      </c>
      <c r="AM129" s="32">
        <f>(1/2^'Ct table (1)'!AM131)*10^10</f>
        <v>470.90131751500257</v>
      </c>
      <c r="AN129" s="32">
        <f>(1/2^'Ct table (1)'!AN131)*10^10</f>
        <v>537.18713677575113</v>
      </c>
      <c r="AO129" s="32">
        <f>(1/2^'Ct table (1)'!AO131)*10^10</f>
        <v>1322.7098847244313</v>
      </c>
      <c r="AP129" s="32">
        <f>(1/2^'Ct table (1)'!AP131)*10^10</f>
        <v>819.88681443914516</v>
      </c>
      <c r="AQ129" s="32">
        <f>(1/2^'Ct table (1)'!AQ131)*10^10</f>
        <v>1096.9491608439389</v>
      </c>
      <c r="AR129" s="32">
        <f>(1/2^'Ct table (1)'!AR131)*10^10</f>
        <v>75.545868261905824</v>
      </c>
      <c r="AS129" s="32">
        <f>(1/2^'Ct table (1)'!AS131)*10^10</f>
        <v>342.33878701836966</v>
      </c>
      <c r="AT129" s="32">
        <f>(1/2^'Ct table (1)'!AT131)*10^10</f>
        <v>661.35494236221678</v>
      </c>
      <c r="AU129" s="32">
        <f>(1/2^'Ct table (1)'!AU131)*10^10</f>
        <v>630.03184828840529</v>
      </c>
      <c r="AV129" s="32">
        <f>(1/2^'Ct table (1)'!AV131)*10^10</f>
        <v>708.8226765410443</v>
      </c>
      <c r="AW129" s="32">
        <f>(1/2^'Ct table (1)'!AW131)*10^10</f>
        <v>571.7659707816041</v>
      </c>
    </row>
    <row r="130" spans="1:49" x14ac:dyDescent="0.25">
      <c r="A130" t="s">
        <v>153</v>
      </c>
      <c r="B130" s="32">
        <f>(1/2^'Ct table (1)'!B132)*10^10</f>
        <v>312.83995021077033</v>
      </c>
      <c r="C130" s="32">
        <f>(1/2^'Ct table (1)'!C132)*10^10</f>
        <v>164.19665752002751</v>
      </c>
      <c r="D130" s="32">
        <f>(1/2^'Ct table (1)'!D132)*10^10</f>
        <v>250.60666062048489</v>
      </c>
      <c r="E130" s="32">
        <f>(1/2^'Ct table (1)'!E132)*10^10</f>
        <v>197.98961491830866</v>
      </c>
      <c r="F130" s="32">
        <f>(1/2^'Ct table (1)'!F132)*10^10</f>
        <v>186.01574732387226</v>
      </c>
      <c r="G130" s="32">
        <f>(1/2^'Ct table (1)'!G132)*10^10</f>
        <v>82.098328760013899</v>
      </c>
      <c r="H130" s="32">
        <f>(1/2^'Ct table (1)'!H132)*10^10</f>
        <v>398.73348319116667</v>
      </c>
      <c r="I130" s="32">
        <f>(1/2^'Ct table (1)'!I132)*10^10</f>
        <v>173.55882919854727</v>
      </c>
      <c r="J130" s="32">
        <f>(1/2^'Ct table (1)'!J132)*10^10</f>
        <v>135.23089219885472</v>
      </c>
      <c r="K130" s="32">
        <f>(1/2^'Ct table (1)'!K132)*10^10</f>
        <v>44.919842023058258</v>
      </c>
      <c r="L130" s="32">
        <f>(1/2^'Ct table (1)'!L132)*10^10</f>
        <v>254.10499923466386</v>
      </c>
      <c r="M130" s="32">
        <f>(1/2^'Ct table (1)'!M132)*10^10</f>
        <v>218.16576956892413</v>
      </c>
      <c r="N130" s="32">
        <f>(1/2^'Ct table (1)'!N132)*10^10</f>
        <v>142.94149269540097</v>
      </c>
      <c r="O130" s="32">
        <f>(1/2^'Ct table (1)'!O132)*10^10</f>
        <v>54.164697130035982</v>
      </c>
      <c r="P130" s="32">
        <f>(1/2^'Ct table (1)'!P132)*10^10</f>
        <v>200.7534469463962</v>
      </c>
      <c r="Q130" s="32">
        <f>(1/2^'Ct table (1)'!Q132)*10^10</f>
        <v>118.54417380018837</v>
      </c>
      <c r="R130" s="32">
        <f>(1/2^'Ct table (1)'!R132)*10^10</f>
        <v>53.050003781805785</v>
      </c>
      <c r="S130" s="32">
        <f>(1/2^'Ct table (1)'!S132)*10^10</f>
        <v>647.74445445898732</v>
      </c>
      <c r="T130" s="32">
        <f>(1/2^'Ct table (1)'!T132)*10^10</f>
        <v>199.36674159558299</v>
      </c>
      <c r="U130" s="32">
        <f>(1/2^'Ct table (1)'!U132)*10^10</f>
        <v>219.68323249982282</v>
      </c>
      <c r="V130" s="32">
        <f>(1/2^'Ct table (1)'!V132)*10^10</f>
        <v>219.68323249982282</v>
      </c>
      <c r="W130" s="32">
        <f>(1/2^'Ct table (1)'!W132)*10^10</f>
        <v>188.61243038926747</v>
      </c>
      <c r="X130" s="32">
        <f>(1/2^'Ct table (1)'!X132)*10^10</f>
        <v>96.287789243273167</v>
      </c>
      <c r="Y130" s="32">
        <f>(1/2^'Ct table (1)'!Y132)*10^10</f>
        <v>349.53205264564764</v>
      </c>
      <c r="Z130" s="32">
        <f>(1/2^'Ct table (1)'!Z132)*10^10</f>
        <v>837.11437924981055</v>
      </c>
      <c r="AA130" s="32">
        <f>(1/2^'Ct table (1)'!AA132)*10^10</f>
        <v>315.01592414420202</v>
      </c>
      <c r="AB130" s="32">
        <f>(1/2^'Ct table (1)'!AB132)*10^10</f>
        <v>41.622189360567255</v>
      </c>
      <c r="AC130" s="32">
        <f>(1/2^'Ct table (1)'!AC132)*10^10</f>
        <v>128.82608641801235</v>
      </c>
      <c r="AD130" s="32">
        <f>(1/2^'Ct table (1)'!AD132)*10^10</f>
        <v>203.55586063182287</v>
      </c>
      <c r="AE130" s="32">
        <f>(1/2^'Ct table (1)'!AE132)*10^10</f>
        <v>156.41997510538542</v>
      </c>
      <c r="AF130" s="32">
        <f>(1/2^'Ct table (1)'!AF132)*10^10</f>
        <v>300.09613932869422</v>
      </c>
      <c r="AG130" s="32">
        <f>(1/2^'Ct table (1)'!AG132)*10^10</f>
        <v>107.58110847491744</v>
      </c>
      <c r="AH130" s="32">
        <f>(1/2^'Ct table (1)'!AH132)*10^10</f>
        <v>480.79595519431069</v>
      </c>
      <c r="AI130" s="32">
        <f>(1/2^'Ct table (1)'!AI132)*10^10</f>
        <v>135.23089219885472</v>
      </c>
      <c r="AJ130" s="32">
        <f>(1/2^'Ct table (1)'!AJ132)*10^10</f>
        <v>248.87559396873942</v>
      </c>
      <c r="AK130" s="32">
        <f>(1/2^'Ct table (1)'!AK132)*10^10</f>
        <v>167.64677832853988</v>
      </c>
      <c r="AL130" s="32">
        <f>(1/2^'Ct table (1)'!AL132)*10^10</f>
        <v>215.16221694983531</v>
      </c>
      <c r="AM130" s="32">
        <f>(1/2^'Ct table (1)'!AM132)*10^10</f>
        <v>291.88999461738069</v>
      </c>
      <c r="AN130" s="32">
        <f>(1/2^'Ct table (1)'!AN132)*10^10</f>
        <v>490.89850024436356</v>
      </c>
      <c r="AO130" s="32">
        <f>(1/2^'Ct table (1)'!AO132)*10^10</f>
        <v>377.22486077853432</v>
      </c>
      <c r="AP130" s="32">
        <f>(1/2^'Ct table (1)'!AP132)*10^10</f>
        <v>247.15648466779052</v>
      </c>
      <c r="AQ130" s="32">
        <f>(1/2^'Ct table (1)'!AQ132)*10^10</f>
        <v>302.18347304762335</v>
      </c>
      <c r="AR130" s="32">
        <f>(1/2^'Ct table (1)'!AR132)*10^10</f>
        <v>101.77793031591162</v>
      </c>
      <c r="AS130" s="32">
        <f>(1/2^'Ct table (1)'!AS132)*10^10</f>
        <v>291.88999461738069</v>
      </c>
      <c r="AT130" s="32">
        <f>(1/2^'Ct table (1)'!AT132)*10^10</f>
        <v>504.69953558595716</v>
      </c>
      <c r="AU130" s="32">
        <f>(1/2^'Ct table (1)'!AU132)*10^10</f>
        <v>415.66600392770999</v>
      </c>
      <c r="AV130" s="32">
        <f>(1/2^'Ct table (1)'!AV132)*10^10</f>
        <v>276.14476141046634</v>
      </c>
      <c r="AW130" s="32">
        <f>(1/2^'Ct table (1)'!AW132)*10^10</f>
        <v>418.55718962490448</v>
      </c>
    </row>
    <row r="131" spans="1:49" x14ac:dyDescent="0.25">
      <c r="A131" t="s">
        <v>154</v>
      </c>
      <c r="B131" s="32">
        <f>(1/2^'Ct table (1)'!B133)*10^10</f>
        <v>395.97922983661675</v>
      </c>
      <c r="C131" s="32">
        <f>(1/2^'Ct table (1)'!C133)*10^10</f>
        <v>88.602834567630367</v>
      </c>
      <c r="D131" s="32">
        <f>(1/2^'Ct table (1)'!D133)*10^10</f>
        <v>242.07007776386615</v>
      </c>
      <c r="E131" s="32">
        <f>(1/2^'Ct table (1)'!E133)*10^10</f>
        <v>86.779414599273792</v>
      </c>
      <c r="F131" s="32">
        <f>(1/2^'Ct table (1)'!F133)*10^10</f>
        <v>111.37494807205623</v>
      </c>
      <c r="G131" s="32">
        <f>(1/2^'Ct table (1)'!G133)*10^10</f>
        <v>61.362312530545317</v>
      </c>
      <c r="H131" s="32">
        <f>(1/2^'Ct table (1)'!H133)*10^10</f>
        <v>279.99959862649791</v>
      </c>
      <c r="I131" s="32">
        <f>(1/2^'Ct table (1)'!I133)*10^10</f>
        <v>93.654794582860646</v>
      </c>
      <c r="J131" s="32">
        <f>(1/2^'Ct table (1)'!J133)*10^10</f>
        <v>111.37494807205623</v>
      </c>
      <c r="K131" s="32">
        <f>(1/2^'Ct table (1)'!K133)*10^10</f>
        <v>48.478761890602563</v>
      </c>
      <c r="L131" s="32">
        <f>(1/2^'Ct table (1)'!L133)*10^10</f>
        <v>196.62200074984074</v>
      </c>
      <c r="M131" s="32">
        <f>(1/2^'Ct table (1)'!M133)*10^10</f>
        <v>188.61243038926747</v>
      </c>
      <c r="N131" s="32">
        <f>(1/2^'Ct table (1)'!N133)*10^10</f>
        <v>191.24536179943451</v>
      </c>
      <c r="O131" s="32">
        <f>(1/2^'Ct table (1)'!O133)*10^10</f>
        <v>53.050003781805785</v>
      </c>
      <c r="P131" s="32">
        <f>(1/2^'Ct table (1)'!P133)*10^10</f>
        <v>263.06599268038718</v>
      </c>
      <c r="Q131" s="32">
        <f>(1/2^'Ct table (1)'!Q133)*10^10</f>
        <v>54.164697130035982</v>
      </c>
      <c r="R131" s="32">
        <f>(1/2^'Ct table (1)'!R133)*10^10</f>
        <v>37.252902984619141</v>
      </c>
      <c r="S131" s="32">
        <f>(1/2^'Ct table (1)'!S133)*10^10</f>
        <v>171.16939350918449</v>
      </c>
      <c r="T131" s="32">
        <f>(1/2^'Ct table (1)'!T133)*10^10</f>
        <v>178.43823203726592</v>
      </c>
      <c r="U131" s="32">
        <f>(1/2^'Ct table (1)'!U133)*10^10</f>
        <v>212.20001512722322</v>
      </c>
      <c r="V131" s="32">
        <f>(1/2^'Ct table (1)'!V133)*10^10</f>
        <v>216.65878852014396</v>
      </c>
      <c r="W131" s="32">
        <f>(1/2^'Ct table (1)'!W133)*10^10</f>
        <v>154.26649508496783</v>
      </c>
      <c r="X131" s="32">
        <f>(1/2^'Ct table (1)'!X133)*10^10</f>
        <v>49.155500187460177</v>
      </c>
      <c r="Y131" s="32">
        <f>(1/2^'Ct table (1)'!Y133)*10^10</f>
        <v>130.62443156779344</v>
      </c>
      <c r="Z131" s="32">
        <f>(1/2^'Ct table (1)'!Z133)*10^10</f>
        <v>186.01574732387226</v>
      </c>
      <c r="AA131" s="32">
        <f>(1/2^'Ct table (1)'!AA133)*10^10</f>
        <v>276.14476141046634</v>
      </c>
      <c r="AB131" s="32">
        <f>(1/2^'Ct table (1)'!AB133)*10^10</f>
        <v>48.478761890602563</v>
      </c>
      <c r="AC131" s="32">
        <f>(1/2^'Ct table (1)'!AC133)*10^10</f>
        <v>98.311000374920184</v>
      </c>
      <c r="AD131" s="32">
        <f>(1/2^'Ct table (1)'!AD133)*10^10</f>
        <v>131.53299634019382</v>
      </c>
      <c r="AE131" s="32">
        <f>(1/2^'Ct table (1)'!AE133)*10^10</f>
        <v>96.957523781205296</v>
      </c>
      <c r="AF131" s="32">
        <f>(1/2^'Ct table (1)'!AF133)*10^10</f>
        <v>276.14476141046634</v>
      </c>
      <c r="AG131" s="32">
        <f>(1/2^'Ct table (1)'!AG133)*10^10</f>
        <v>129.72214271070416</v>
      </c>
      <c r="AH131" s="32">
        <f>(1/2^'Ct table (1)'!AH133)*10^10</f>
        <v>189.92433359015965</v>
      </c>
      <c r="AI131" s="32">
        <f>(1/2^'Ct table (1)'!AI133)*10^10</f>
        <v>300.09613932869422</v>
      </c>
      <c r="AJ131" s="32">
        <f>(1/2^'Ct table (1)'!AJ133)*10^10</f>
        <v>263.06599268038718</v>
      </c>
      <c r="AK131" s="32">
        <f>(1/2^'Ct table (1)'!AK133)*10^10</f>
        <v>210.7342425544706</v>
      </c>
      <c r="AL131" s="32">
        <f>(1/2^'Ct table (1)'!AL133)*10^10</f>
        <v>178.43823203726592</v>
      </c>
      <c r="AM131" s="32">
        <f>(1/2^'Ct table (1)'!AM133)*10^10</f>
        <v>195.26383338248186</v>
      </c>
      <c r="AN131" s="32">
        <f>(1/2^'Ct table (1)'!AN133)*10^10</f>
        <v>436.33153913784912</v>
      </c>
      <c r="AO131" s="32">
        <f>(1/2^'Ct table (1)'!AO133)*10^10</f>
        <v>298.02322387695313</v>
      </c>
      <c r="AP131" s="32">
        <f>(1/2^'Ct table (1)'!AP133)*10^10</f>
        <v>189.92433359015965</v>
      </c>
      <c r="AQ131" s="32">
        <f>(1/2^'Ct table (1)'!AQ133)*10^10</f>
        <v>196.62200074984074</v>
      </c>
      <c r="AR131" s="32">
        <f>(1/2^'Ct table (1)'!AR133)*10^10</f>
        <v>145.9449973086906</v>
      </c>
      <c r="AS131" s="32">
        <f>(1/2^'Ct table (1)'!AS133)*10^10</f>
        <v>404.29959519138117</v>
      </c>
      <c r="AT131" s="32">
        <f>(1/2^'Ct table (1)'!AT133)*10^10</f>
        <v>379.84866718031861</v>
      </c>
      <c r="AU131" s="32">
        <f>(1/2^'Ct table (1)'!AU133)*10^10</f>
        <v>279.99959862649791</v>
      </c>
      <c r="AV131" s="32">
        <f>(1/2^'Ct table (1)'!AV133)*10^10</f>
        <v>161.9361136147468</v>
      </c>
      <c r="AW131" s="32">
        <f>(1/2^'Ct table (1)'!AW133)*10^10</f>
        <v>319.41338257083106</v>
      </c>
    </row>
    <row r="132" spans="1:49" x14ac:dyDescent="0.25">
      <c r="A132" t="s">
        <v>155</v>
      </c>
      <c r="B132" s="32">
        <f>(1/2^'Ct table (1)'!B134)*10^10</f>
        <v>12.899837159653403</v>
      </c>
      <c r="C132" s="32">
        <f>(1/2^'Ct table (1)'!C134)*10^10</f>
        <v>7.4090108625117717</v>
      </c>
      <c r="D132" s="32">
        <f>(1/2^'Ct table (1)'!D134)*10^10</f>
        <v>9.9816682053384849</v>
      </c>
      <c r="E132" s="32">
        <f>(1/2^'Ct table (1)'!E134)*10^10</f>
        <v>8.107633919419035</v>
      </c>
      <c r="F132" s="32">
        <f>(1/2^'Ct table (1)'!F134)*10^10</f>
        <v>8.8108484328314489</v>
      </c>
      <c r="G132" s="32">
        <f>(1/2^'Ct table (1)'!G134)*10^10</f>
        <v>3.2699780439445703</v>
      </c>
      <c r="H132" s="32">
        <f>(1/2^'Ct table (1)'!H134)*10^10</f>
        <v>9.4432335327382102</v>
      </c>
      <c r="I132" s="32">
        <f>(1/2^'Ct table (1)'!I134)*10^10</f>
        <v>3.2699780439445703</v>
      </c>
      <c r="J132" s="32">
        <f>(1/2^'Ct table (1)'!J134)*10^10</f>
        <v>3.4325505078097418</v>
      </c>
      <c r="K132" s="32">
        <f>(1/2^'Ct table (1)'!K134)*10^10</f>
        <v>2.0410067432467787</v>
      </c>
      <c r="L132" s="32">
        <f>(1/2^'Ct table (1)'!L134)*10^10</f>
        <v>8.6295237940770857</v>
      </c>
      <c r="M132" s="32">
        <f>(1/2^'Ct table (1)'!M134)*10^10</f>
        <v>6.2735452170748678</v>
      </c>
      <c r="N132" s="32">
        <f>(1/2^'Ct table (1)'!N134)*10^10</f>
        <v>3.3386872336636948</v>
      </c>
      <c r="O132" s="32">
        <f>(1/2^'Ct table (1)'!O134)*10^10</f>
        <v>1.6013414344514565</v>
      </c>
      <c r="P132" s="32">
        <f>(1/2^'Ct table (1)'!P134)*10^10</f>
        <v>7.5124367999111001</v>
      </c>
      <c r="Q132" s="32">
        <f>(1/2^'Ct table (1)'!Q134)*10^10</f>
        <v>4.3447734393961994</v>
      </c>
      <c r="R132" s="32">
        <f>(1/2^'Ct table (1)'!R134)*10^10</f>
        <v>1.9851953065208134</v>
      </c>
      <c r="S132" s="32">
        <f>(1/2^'Ct table (1)'!S134)*10^10</f>
        <v>33.342282136081636</v>
      </c>
      <c r="T132" s="32">
        <f>(1/2^'Ct table (1)'!T134)*10^10</f>
        <v>5.6540355290987083</v>
      </c>
      <c r="U132" s="32">
        <f>(1/2^'Ct table (1)'!U134)*10^10</f>
        <v>8.1640269729870862</v>
      </c>
      <c r="V132" s="32">
        <f>(1/2^'Ct table (1)'!V134)*10^10</f>
        <v>11.152389502329116</v>
      </c>
      <c r="W132" s="32">
        <f>(1/2^'Ct table (1)'!W134)*10^10</f>
        <v>7.8859302435305763</v>
      </c>
      <c r="X132" s="32">
        <f>(1/2^'Ct table (1)'!X134)*10^10</f>
        <v>3.3156252363628607</v>
      </c>
      <c r="Y132" s="32">
        <f>(1/2^'Ct table (1)'!Y134)*10^10</f>
        <v>15.447280291736902</v>
      </c>
      <c r="Z132" s="32">
        <f>(1/2^'Ct table (1)'!Z134)*10^10</f>
        <v>34.999949828312289</v>
      </c>
      <c r="AA132" s="32">
        <f>(1/2^'Ct table (1)'!AA134)*10^10</f>
        <v>9.8442476295063255</v>
      </c>
      <c r="AB132" s="32">
        <f>(1/2^'Ct table (1)'!AB134)*10^10</f>
        <v>1.0205033716233873</v>
      </c>
      <c r="AC132" s="32">
        <f>(1/2^'Ct table (1)'!AC134)*10^10</f>
        <v>3.3156252363628607</v>
      </c>
      <c r="AD132" s="32">
        <f>(1/2^'Ct table (1)'!AD134)*10^10</f>
        <v>8.9338432934625569</v>
      </c>
      <c r="AE132" s="32">
        <f>(1/2^'Ct table (1)'!AE134)*10^10</f>
        <v>5.7728388343890469</v>
      </c>
      <c r="AF132" s="32">
        <f>(1/2^'Ct table (1)'!AF134)*10^10</f>
        <v>9.8442476295063255</v>
      </c>
      <c r="AG132" s="32">
        <f>(1/2^'Ct table (1)'!AG134)*10^10</f>
        <v>3.2026828689029081</v>
      </c>
      <c r="AH132" s="32">
        <f>(1/2^'Ct table (1)'!AH134)*10^10</f>
        <v>20.382808544873068</v>
      </c>
      <c r="AI132" s="32">
        <f>(1/2^'Ct table (1)'!AI134)*10^10</f>
        <v>17.02143717984487</v>
      </c>
      <c r="AJ132" s="32">
        <f>(1/2^'Ct table (1)'!AJ134)*10^10</f>
        <v>10.405547340141812</v>
      </c>
      <c r="AK132" s="32">
        <f>(1/2^'Ct table (1)'!AK134)*10^10</f>
        <v>5.6933624562438077</v>
      </c>
      <c r="AL132" s="32">
        <f>(1/2^'Ct table (1)'!AL134)*10^10</f>
        <v>5.275401683970359</v>
      </c>
      <c r="AM132" s="32">
        <f>(1/2^'Ct table (1)'!AM134)*10^10</f>
        <v>9.3780043540217068</v>
      </c>
      <c r="AN132" s="32">
        <f>(1/2^'Ct table (1)'!AN134)*10^10</f>
        <v>14.818021725023515</v>
      </c>
      <c r="AO132" s="32">
        <f>(1/2^'Ct table (1)'!AO134)*10^10</f>
        <v>13.825703138756085</v>
      </c>
      <c r="AP132" s="32">
        <f>(1/2^'Ct table (1)'!AP134)*10^10</f>
        <v>8.5699153190932815</v>
      </c>
      <c r="AQ132" s="32">
        <f>(1/2^'Ct table (1)'!AQ134)*10^10</f>
        <v>10.12100710092167</v>
      </c>
      <c r="AR132" s="32">
        <f>(1/2^'Ct table (1)'!AR134)*10^10</f>
        <v>2.5127740495475623</v>
      </c>
      <c r="AS132" s="32">
        <f>(1/2^'Ct table (1)'!AS134)*10^10</f>
        <v>10.405547340141812</v>
      </c>
      <c r="AT132" s="32">
        <f>(1/2^'Ct table (1)'!AT134)*10^10</f>
        <v>17.867686586925149</v>
      </c>
      <c r="AU132" s="32">
        <f>(1/2^'Ct table (1)'!AU134)*10^10</f>
        <v>15.23461301918667</v>
      </c>
      <c r="AV132" s="32">
        <f>(1/2^'Ct table (1)'!AV134)*10^10</f>
        <v>13.079912175778283</v>
      </c>
      <c r="AW132" s="32">
        <f>(1/2^'Ct table (1)'!AW134)*10^10</f>
        <v>22.304779004658194</v>
      </c>
    </row>
    <row r="133" spans="1:49" x14ac:dyDescent="0.25">
      <c r="A133" t="s">
        <v>156</v>
      </c>
      <c r="B133" s="32">
        <f>(1/2^'Ct table (1)'!B135)*10^10</f>
        <v>35.243393731325796</v>
      </c>
      <c r="C133" s="32">
        <f>(1/2^'Ct table (1)'!C135)*10^10</f>
        <v>16.441624542524192</v>
      </c>
      <c r="D133" s="32">
        <f>(1/2^'Ct table (1)'!D135)*10^10</f>
        <v>24.407979172810265</v>
      </c>
      <c r="E133" s="32">
        <f>(1/2^'Ct table (1)'!E135)*10^10</f>
        <v>10.5508033679407</v>
      </c>
      <c r="F133" s="32">
        <f>(1/2^'Ct table (1)'!F135)*10^10</f>
        <v>11.625984207742054</v>
      </c>
      <c r="G133" s="32">
        <f>(1/2^'Ct table (1)'!G135)*10^10</f>
        <v>5.131145547500866</v>
      </c>
      <c r="H133" s="32">
        <f>(1/2^'Ct table (1)'!H135)*10^10</f>
        <v>32.430535677676147</v>
      </c>
      <c r="I133" s="32">
        <f>(1/2^'Ct table (1)'!I135)*10^10</f>
        <v>11.545677668778113</v>
      </c>
      <c r="J133" s="32">
        <f>(1/2^'Ct table (1)'!J135)*10^10</f>
        <v>13.170890159654409</v>
      </c>
      <c r="K133" s="32">
        <f>(1/2^'Ct table (1)'!K135)*10^10</f>
        <v>5.6933624562438077</v>
      </c>
      <c r="L133" s="32">
        <f>(1/2^'Ct table (1)'!L135)*10^10</f>
        <v>27.270721196115552</v>
      </c>
      <c r="M133" s="32">
        <f>(1/2^'Ct table (1)'!M135)*10^10</f>
        <v>23.091355337556191</v>
      </c>
      <c r="N133" s="32">
        <f>(1/2^'Ct table (1)'!N135)*10^10</f>
        <v>13.541174282508994</v>
      </c>
      <c r="O133" s="32">
        <f>(1/2^'Ct table (1)'!O135)*10^10</f>
        <v>4.3147618970385357</v>
      </c>
      <c r="P133" s="32">
        <f>(1/2^'Ct table (1)'!P135)*10^10</f>
        <v>22.459921011529172</v>
      </c>
      <c r="Q133" s="32">
        <f>(1/2^'Ct table (1)'!Q135)*10^10</f>
        <v>9.5750561603909805</v>
      </c>
      <c r="R133" s="32">
        <f>(1/2^'Ct table (1)'!R135)*10^10</f>
        <v>5.0255480990951336</v>
      </c>
      <c r="S133" s="32">
        <f>(1/2^'Ct table (1)'!S135)*10^10</f>
        <v>34.27966127637314</v>
      </c>
      <c r="T133" s="32">
        <f>(1/2^'Ct table (1)'!T135)*10^10</f>
        <v>24.748701864788533</v>
      </c>
      <c r="U133" s="32">
        <f>(1/2^'Ct table (1)'!U135)*10^10</f>
        <v>23.740541698769906</v>
      </c>
      <c r="V133" s="32">
        <f>(1/2^'Ct table (1)'!V135)*10^10</f>
        <v>25.979125245481868</v>
      </c>
      <c r="W133" s="32">
        <f>(1/2^'Ct table (1)'!W135)*10^10</f>
        <v>15.129379860241631</v>
      </c>
      <c r="X133" s="32">
        <f>(1/2^'Ct table (1)'!X135)*10^10</f>
        <v>6.2735452170748678</v>
      </c>
      <c r="Y133" s="32">
        <f>(1/2^'Ct table (1)'!Y135)*10^10</f>
        <v>18.243124663586283</v>
      </c>
      <c r="Z133" s="32">
        <f>(1/2^'Ct table (1)'!Z135)*10^10</f>
        <v>33.342282136081636</v>
      </c>
      <c r="AA133" s="32">
        <f>(1/2^'Ct table (1)'!AA135)*10^10</f>
        <v>24.407979172810265</v>
      </c>
      <c r="AB133" s="32">
        <f>(1/2^'Ct table (1)'!AB135)*10^10</f>
        <v>3.4088401495144374</v>
      </c>
      <c r="AC133" s="32">
        <f>(1/2^'Ct table (1)'!AC135)*10^10</f>
        <v>13.354748934654783</v>
      </c>
      <c r="AD133" s="32">
        <f>(1/2^'Ct table (1)'!AD135)*10^10</f>
        <v>14.818021725023515</v>
      </c>
      <c r="AE133" s="32">
        <f>(1/2^'Ct table (1)'!AE135)*10^10</f>
        <v>10.922876645176503</v>
      </c>
      <c r="AF133" s="32">
        <f>(1/2^'Ct table (1)'!AF135)*10^10</f>
        <v>34.27966127637314</v>
      </c>
      <c r="AG133" s="32">
        <f>(1/2^'Ct table (1)'!AG135)*10^10</f>
        <v>13.730202031238923</v>
      </c>
      <c r="AH133" s="32">
        <f>(1/2^'Ct table (1)'!AH135)*10^10</f>
        <v>34.999949828312289</v>
      </c>
      <c r="AI133" s="32">
        <f>(1/2^'Ct table (1)'!AI135)*10^10</f>
        <v>35.243393731325796</v>
      </c>
      <c r="AJ133" s="32">
        <f>(1/2^'Ct table (1)'!AJ135)*10^10</f>
        <v>24.23938094530132</v>
      </c>
      <c r="AK133" s="32">
        <f>(1/2^'Ct table (1)'!AK135)*10^10</f>
        <v>17.499974914156109</v>
      </c>
      <c r="AL133" s="32">
        <f>(1/2^'Ct table (1)'!AL135)*10^10</f>
        <v>40.484028403686693</v>
      </c>
      <c r="AM133" s="32">
        <f>(1/2^'Ct table (1)'!AM135)*10^10</f>
        <v>38.834875853401506</v>
      </c>
      <c r="AN133" s="32">
        <f>(1/2^'Ct table (1)'!AN135)*10^10</f>
        <v>62.218898492184849</v>
      </c>
      <c r="AO133" s="32">
        <f>(1/2^'Ct table (1)'!AO135)*10^10</f>
        <v>37.252902984619141</v>
      </c>
      <c r="AP133" s="32">
        <f>(1/2^'Ct table (1)'!AP135)*10^10</f>
        <v>39.104993776346348</v>
      </c>
      <c r="AQ133" s="32">
        <f>(1/2^'Ct table (1)'!AQ135)*10^10</f>
        <v>24.407979172810265</v>
      </c>
      <c r="AR133" s="32">
        <f>(1/2^'Ct table (1)'!AR135)*10^10</f>
        <v>13.921868509007052</v>
      </c>
      <c r="AS133" s="32">
        <f>(1/2^'Ct table (1)'!AS135)*10^10</f>
        <v>33.574196048484431</v>
      </c>
      <c r="AT133" s="32">
        <f>(1/2^'Ct table (1)'!AT135)*10^10</f>
        <v>40.484028403686693</v>
      </c>
      <c r="AU133" s="32">
        <f>(1/2^'Ct table (1)'!AU135)*10^10</f>
        <v>84.406426943525474</v>
      </c>
      <c r="AV133" s="32">
        <f>(1/2^'Ct table (1)'!AV135)*10^10</f>
        <v>19.825439573328172</v>
      </c>
      <c r="AW133" s="32">
        <f>(1/2^'Ct table (1)'!AW135)*10^10</f>
        <v>30.894560583473861</v>
      </c>
    </row>
    <row r="134" spans="1:49" x14ac:dyDescent="0.25">
      <c r="A134" t="s">
        <v>157</v>
      </c>
      <c r="B134" s="32">
        <f>(1/2^'Ct table (1)'!B136)*10^10</f>
        <v>69.99989965662445</v>
      </c>
      <c r="C134" s="32">
        <f>(1/2^'Ct table (1)'!C136)*10^10</f>
        <v>15.554724623046264</v>
      </c>
      <c r="D134" s="32">
        <f>(1/2^'Ct table (1)'!D136)*10^10</f>
        <v>26.341780319308771</v>
      </c>
      <c r="E134" s="32">
        <f>(1/2^'Ct table (1)'!E136)*10^10</f>
        <v>11.465925847598504</v>
      </c>
      <c r="F134" s="32">
        <f>(1/2^'Ct table (1)'!F136)*10^10</f>
        <v>8.2779925425217424</v>
      </c>
      <c r="G134" s="32">
        <f>(1/2^'Ct table (1)'!G136)*10^10</f>
        <v>6.7238192796823384</v>
      </c>
      <c r="H134" s="32">
        <f>(1/2^'Ct table (1)'!H136)*10^10</f>
        <v>42.203213471762808</v>
      </c>
      <c r="I134" s="32">
        <f>(1/2^'Ct table (1)'!I136)*10^10</f>
        <v>6.2735452170748678</v>
      </c>
      <c r="J134" s="32">
        <f>(1/2^'Ct table (1)'!J136)*10^10</f>
        <v>16.441624542524192</v>
      </c>
      <c r="K134" s="32">
        <f>(1/2^'Ct table (1)'!K136)*10^10</f>
        <v>6.539956087889129</v>
      </c>
      <c r="L134" s="32">
        <f>(1/2^'Ct table (1)'!L136)*10^10</f>
        <v>21.248380017810007</v>
      </c>
      <c r="M134" s="32">
        <f>(1/2^'Ct table (1)'!M136)*10^10</f>
        <v>32.430535677676147</v>
      </c>
      <c r="N134" s="32">
        <f>(1/2^'Ct table (1)'!N136)*10^10</f>
        <v>26.709497869309516</v>
      </c>
      <c r="O134" s="32">
        <f>(1/2^'Ct table (1)'!O136)*10^10</f>
        <v>6.6312504727257116</v>
      </c>
      <c r="P134" s="32">
        <f>(1/2^'Ct table (1)'!P136)*10^10</f>
        <v>38.300224641563929</v>
      </c>
      <c r="Q134" s="32">
        <f>(1/2^'Ct table (1)'!Q136)*10^10</f>
        <v>5.275401683970359</v>
      </c>
      <c r="R134" s="32">
        <f>(1/2^'Ct table (1)'!R136)*10^10</f>
        <v>3.1367726085374392</v>
      </c>
      <c r="S134" s="32">
        <f>(1/2^'Ct table (1)'!S136)*10^10</f>
        <v>36.234220393459708</v>
      </c>
      <c r="T134" s="32">
        <f>(1/2^'Ct table (1)'!T136)*10^10</f>
        <v>30.469226038373289</v>
      </c>
      <c r="U134" s="32">
        <f>(1/2^'Ct table (1)'!U136)*10^10</f>
        <v>29.43133234468765</v>
      </c>
      <c r="V134" s="32">
        <f>(1/2^'Ct table (1)'!V136)*10^10</f>
        <v>38.300224641563929</v>
      </c>
      <c r="W134" s="32">
        <f>(1/2^'Ct table (1)'!W136)*10^10</f>
        <v>22.773449824975234</v>
      </c>
      <c r="X134" s="32">
        <f>(1/2^'Ct table (1)'!X136)*10^10</f>
        <v>5.2389618227668588</v>
      </c>
      <c r="Y134" s="32">
        <f>(1/2^'Ct table (1)'!Y136)*10^10</f>
        <v>21.544996349239536</v>
      </c>
      <c r="Z134" s="32">
        <f>(1/2^'Ct table (1)'!Z136)*10^10</f>
        <v>40.204384792761012</v>
      </c>
      <c r="AA134" s="32">
        <f>(1/2^'Ct table (1)'!AA136)*10^10</f>
        <v>39.926672821353947</v>
      </c>
      <c r="AB134" s="32">
        <f>(1/2^'Ct table (1)'!AB136)*10^10</f>
        <v>8.107633919419035</v>
      </c>
      <c r="AC134" s="32">
        <f>(1/2^'Ct table (1)'!AC136)*10^10</f>
        <v>10.262291095001716</v>
      </c>
      <c r="AD134" s="32">
        <f>(1/2^'Ct table (1)'!AD136)*10^10</f>
        <v>12.203989586405113</v>
      </c>
      <c r="AE134" s="32">
        <f>(1/2^'Ct table (1)'!AE136)*10^10</f>
        <v>16.441624542524192</v>
      </c>
      <c r="AF134" s="32">
        <f>(1/2^'Ct table (1)'!AF136)*10^10</f>
        <v>27.460404062477892</v>
      </c>
      <c r="AG134" s="32">
        <f>(1/2^'Ct table (1)'!AG136)*10^10</f>
        <v>12.119690472650637</v>
      </c>
      <c r="AH134" s="32">
        <f>(1/2^'Ct table (1)'!AH136)*10^10</f>
        <v>29.842178433746909</v>
      </c>
      <c r="AI134" s="32">
        <f>(1/2^'Ct table (1)'!AI136)*10^10</f>
        <v>53.050003781805785</v>
      </c>
      <c r="AJ134" s="32">
        <f>(1/2^'Ct table (1)'!AJ136)*10^10</f>
        <v>40.484028403686693</v>
      </c>
      <c r="AK134" s="32">
        <f>(1/2^'Ct table (1)'!AK136)*10^10</f>
        <v>34.758187515169666</v>
      </c>
      <c r="AL134" s="32">
        <f>(1/2^'Ct table (1)'!AL136)*10^10</f>
        <v>16.441624542524192</v>
      </c>
      <c r="AM134" s="32">
        <f>(1/2^'Ct table (1)'!AM136)*10^10</f>
        <v>25.094180868299475</v>
      </c>
      <c r="AN134" s="32">
        <f>(1/2^'Ct table (1)'!AN136)*10^10</f>
        <v>46.503936830968229</v>
      </c>
      <c r="AO134" s="32">
        <f>(1/2^'Ct table (1)'!AO136)*10^10</f>
        <v>41.911694582134963</v>
      </c>
      <c r="AP134" s="32">
        <f>(1/2^'Ct table (1)'!AP136)*10^10</f>
        <v>24.577750093730042</v>
      </c>
      <c r="AQ134" s="32">
        <f>(1/2^'Ct table (1)'!AQ136)*10^10</f>
        <v>30.049747199644408</v>
      </c>
      <c r="AR134" s="32">
        <f>(1/2^'Ct table (1)'!AR136)*10^10</f>
        <v>17.867686586925149</v>
      </c>
      <c r="AS134" s="32">
        <f>(1/2^'Ct table (1)'!AS136)*10^10</f>
        <v>47.153107597316868</v>
      </c>
      <c r="AT134" s="32">
        <f>(1/2^'Ct table (1)'!AT136)*10^10</f>
        <v>47.811340449858612</v>
      </c>
      <c r="AU134" s="32">
        <f>(1/2^'Ct table (1)'!AU136)*10^10</f>
        <v>31.763124904332916</v>
      </c>
      <c r="AV134" s="32">
        <f>(1/2^'Ct table (1)'!AV136)*10^10</f>
        <v>23.576553798658388</v>
      </c>
      <c r="AW134" s="32">
        <f>(1/2^'Ct table (1)'!AW136)*10^10</f>
        <v>25.621462951223318</v>
      </c>
    </row>
    <row r="135" spans="1:49" x14ac:dyDescent="0.25">
      <c r="A135" t="s">
        <v>158</v>
      </c>
      <c r="B135" s="32">
        <f>(1/2^'Ct table (1)'!B137)*10^10</f>
        <v>13.079912175778283</v>
      </c>
      <c r="C135" s="32">
        <f>(1/2^'Ct table (1)'!C137)*10^10</f>
        <v>4.082013486493536</v>
      </c>
      <c r="D135" s="32">
        <f>(1/2^'Ct table (1)'!D137)*10^10</f>
        <v>9.1850078151874381</v>
      </c>
      <c r="E135" s="32">
        <f>(1/2^'Ct table (1)'!E137)*10^10</f>
        <v>3.7302723042183694</v>
      </c>
      <c r="F135" s="32">
        <f>(1/2^'Ct table (1)'!F137)*10^10</f>
        <v>5.4994256302226718</v>
      </c>
      <c r="G135" s="32">
        <f>(1/2^'Ct table (1)'!G137)*10^10</f>
        <v>2.2334608233656392</v>
      </c>
      <c r="H135" s="32">
        <f>(1/2^'Ct table (1)'!H137)*10^10</f>
        <v>5.4237134124546094</v>
      </c>
      <c r="I135" s="32">
        <f>(1/2^'Ct table (1)'!I137)*10^10</f>
        <v>3.3619096398411741</v>
      </c>
      <c r="J135" s="32">
        <f>(1/2^'Ct table (1)'!J137)*10^10</f>
        <v>3.8618200729342251</v>
      </c>
      <c r="K135" s="32">
        <f>(1/2^'Ct table (1)'!K137)*10^10</f>
        <v>0.97893226804877187</v>
      </c>
      <c r="L135" s="32">
        <f>(1/2^'Ct table (1)'!L137)*10^10</f>
        <v>5.5376771604768962</v>
      </c>
      <c r="M135" s="32">
        <f>(1/2^'Ct table (1)'!M137)*10^10</f>
        <v>3.7302723042183694</v>
      </c>
      <c r="N135" s="32">
        <f>(1/2^'Ct table (1)'!N137)*10^10</f>
        <v>5.8941384496645952</v>
      </c>
      <c r="O135" s="32">
        <f>(1/2^'Ct table (1)'!O137)*10^10</f>
        <v>1.3653595806470551</v>
      </c>
      <c r="P135" s="86"/>
      <c r="Q135" s="32">
        <f>(1/2^'Ct table (1)'!Q137)*10^10</f>
        <v>2.1129826906071041</v>
      </c>
      <c r="R135" s="86"/>
      <c r="S135" s="32">
        <f>(1/2^'Ct table (1)'!S137)*10^10</f>
        <v>5.4994256302226718</v>
      </c>
      <c r="T135" s="32">
        <f>(1/2^'Ct table (1)'!T137)*10^10</f>
        <v>8.7499874570780687</v>
      </c>
      <c r="U135" s="32">
        <f>(1/2^'Ct table (1)'!U137)*10^10</f>
        <v>3.9157290721950879</v>
      </c>
      <c r="V135" s="32">
        <f>(1/2^'Ct table (1)'!V137)*10^10</f>
        <v>5.4237134124546094</v>
      </c>
      <c r="W135" s="32">
        <f>(1/2^'Ct table (1)'!W137)*10^10</f>
        <v>2.906496051935513</v>
      </c>
      <c r="X135" s="32">
        <f>(1/2^'Ct table (1)'!X137)*10^10</f>
        <v>1.7282128923445128</v>
      </c>
      <c r="Y135" s="32">
        <f>(1/2^'Ct table (1)'!Y137)*10^10</f>
        <v>2.2803905829482889</v>
      </c>
      <c r="Z135" s="86"/>
      <c r="AA135" s="32">
        <f>(1/2^'Ct table (1)'!AA137)*10^10</f>
        <v>6.7705871412545067</v>
      </c>
      <c r="AB135" s="32">
        <f>(1/2^'Ct table (1)'!AB137)*10^10</f>
        <v>1.2651258876152063</v>
      </c>
      <c r="AC135" s="32">
        <f>(1/2^'Ct table (1)'!AC137)*10^10</f>
        <v>3.1585905874326694</v>
      </c>
      <c r="AD135" s="32">
        <f>(1/2^'Ct table (1)'!AD137)*10^10</f>
        <v>3.9429651217652948</v>
      </c>
      <c r="AE135" s="32">
        <f>(1/2^'Ct table (1)'!AE137)*10^10</f>
        <v>2.6377008419851751</v>
      </c>
      <c r="AF135" s="32">
        <f>(1/2^'Ct table (1)'!AF137)*10^10</f>
        <v>7.9407812260832271</v>
      </c>
      <c r="AG135" s="32">
        <f>(1/2^'Ct table (1)'!AG137)*10^10</f>
        <v>3.835144533159081</v>
      </c>
      <c r="AH135" s="32">
        <f>(1/2^'Ct table (1)'!AH137)*10^10</f>
        <v>9.7087189633503748</v>
      </c>
      <c r="AI135" s="32">
        <f>(1/2^'Ct table (1)'!AI137)*10^10</f>
        <v>3.7562183999555563</v>
      </c>
      <c r="AJ135" s="32">
        <f>(1/2^'Ct table (1)'!AJ137)*10^10</f>
        <v>5.2389618227668588</v>
      </c>
      <c r="AK135" s="32">
        <f>(1/2^'Ct table (1)'!AK137)*10^10</f>
        <v>4.1389962712608783</v>
      </c>
      <c r="AL135" s="32">
        <f>(1/2^'Ct table (1)'!AL137)*10^10</f>
        <v>4.9908341026692336</v>
      </c>
      <c r="AM135" s="32">
        <f>(1/2^'Ct table (1)'!AM137)*10^10</f>
        <v>5.0957021362182662</v>
      </c>
      <c r="AN135" s="32">
        <f>(1/2^'Ct table (1)'!AN137)*10^10</f>
        <v>33.342282136081636</v>
      </c>
      <c r="AO135" s="32">
        <f>(1/2^'Ct table (1)'!AO137)*10^10</f>
        <v>12.722241289488924</v>
      </c>
      <c r="AP135" s="32">
        <f>(1/2^'Ct table (1)'!AP137)*10^10</f>
        <v>6.317181174865329</v>
      </c>
      <c r="AQ135" s="32">
        <f>(1/2^'Ct table (1)'!AQ137)*10^10</f>
        <v>6.4053657378058286</v>
      </c>
      <c r="AR135" s="32">
        <f>(1/2^'Ct table (1)'!AR137)*10^10</f>
        <v>2.5127740495475623</v>
      </c>
      <c r="AS135" s="32">
        <f>(1/2^'Ct table (1)'!AS137)*10^10</f>
        <v>5.2027736700708962</v>
      </c>
      <c r="AT135" s="32">
        <f>(1/2^'Ct table (1)'!AT137)*10^10</f>
        <v>12.203989586405113</v>
      </c>
      <c r="AU135" s="32">
        <f>(1/2^'Ct table (1)'!AU137)*10^10</f>
        <v>11.788276899329215</v>
      </c>
      <c r="AV135" s="32">
        <f>(1/2^'Ct table (1)'!AV137)*10^10</f>
        <v>4.5607811658965707</v>
      </c>
      <c r="AW135" s="32">
        <f>(1/2^'Ct table (1)'!AW137)*10^10</f>
        <v>12.460421349723974</v>
      </c>
    </row>
    <row r="136" spans="1:49" x14ac:dyDescent="0.25">
      <c r="A136" t="s">
        <v>162</v>
      </c>
      <c r="B136" s="86"/>
      <c r="C136" s="32">
        <f>(1/2^'Ct table (1)'!C138)*10^10</f>
        <v>5.6540355290987083</v>
      </c>
      <c r="D136" s="32">
        <f>(1/2^'Ct table (1)'!D138)*10^10</f>
        <v>10.477923645533737</v>
      </c>
      <c r="E136" s="32">
        <f>(1/2^'Ct table (1)'!E138)*10^10</f>
        <v>3.1585905874326694</v>
      </c>
      <c r="F136" s="32">
        <f>(1/2^'Ct table (1)'!F138)*10^10</f>
        <v>4.2553592949612167</v>
      </c>
      <c r="G136" s="32">
        <f>(1/2^'Ct table (1)'!G138)*10^10</f>
        <v>1.9443405778807856</v>
      </c>
      <c r="H136" s="32">
        <f>(1/2^'Ct table (1)'!H138)*10^10</f>
        <v>8.5699153190932815</v>
      </c>
      <c r="I136" s="32">
        <f>(1/2^'Ct table (1)'!I138)*10^10</f>
        <v>7.4090108625117717</v>
      </c>
      <c r="J136" s="32">
        <f>(1/2^'Ct table (1)'!J138)*10^10</f>
        <v>5.9351354246924757</v>
      </c>
      <c r="K136" s="32">
        <f>(1/2^'Ct table (1)'!K138)*10^10</f>
        <v>1.579295293716332</v>
      </c>
      <c r="L136" s="32">
        <f>(1/2^'Ct table (1)'!L138)*10^10</f>
        <v>10.998851260445367</v>
      </c>
      <c r="M136" s="32">
        <f>(1/2^'Ct table (1)'!M138)*10^10</f>
        <v>7.564689930120827</v>
      </c>
      <c r="N136" s="32">
        <f>(1/2^'Ct table (1)'!N138)*10^10</f>
        <v>3.6789165430859621</v>
      </c>
      <c r="O136" s="32">
        <f>(1/2^'Ct table (1)'!O138)*10^10</f>
        <v>1.6013414344514565</v>
      </c>
      <c r="P136" s="32">
        <f>(1/2^'Ct table (1)'!P138)*10^10</f>
        <v>9.1850078151874381</v>
      </c>
      <c r="Q136" s="32">
        <f>(1/2^'Ct table (1)'!Q138)*10^10</f>
        <v>4.3749937285390272</v>
      </c>
      <c r="R136" s="32">
        <f>(1/2^'Ct table (1)'!R138)*10^10</f>
        <v>2.0694981356304352</v>
      </c>
      <c r="S136" s="32">
        <f>(1/2^'Ct table (1)'!S138)*10^10</f>
        <v>6.7238192796823384</v>
      </c>
      <c r="T136" s="32">
        <f>(1/2^'Ct table (1)'!T138)*10^10</f>
        <v>9.3780043540217068</v>
      </c>
      <c r="U136" s="32">
        <f>(1/2^'Ct table (1)'!U138)*10^10</f>
        <v>5.4614383225882408</v>
      </c>
      <c r="V136" s="32">
        <f>(1/2^'Ct table (1)'!V138)*10^10</f>
        <v>6.539956087889129</v>
      </c>
      <c r="W136" s="32">
        <f>(1/2^'Ct table (1)'!W138)*10^10</f>
        <v>5.0957021362182662</v>
      </c>
      <c r="X136" s="32">
        <f>(1/2^'Ct table (1)'!X138)*10^10</f>
        <v>1.7162752539048738</v>
      </c>
      <c r="Y136" s="32">
        <f>(1/2^'Ct table (1)'!Y138)*10^10</f>
        <v>7.8314581443901625</v>
      </c>
      <c r="Z136" s="32">
        <f>(1/2^'Ct table (1)'!Z138)*10^10</f>
        <v>4.3749937285390272</v>
      </c>
      <c r="AA136" s="32">
        <f>(1/2^'Ct table (1)'!AA138)*10^10</f>
        <v>7.564689930120827</v>
      </c>
      <c r="AB136" s="32">
        <f>(1/2^'Ct table (1)'!AB138)*10^10</f>
        <v>1.4432097085972666</v>
      </c>
      <c r="AC136" s="32">
        <f>(1/2^'Ct table (1)'!AC138)*10^10</f>
        <v>2.5655727737504375</v>
      </c>
      <c r="AD136" s="32">
        <f>(1/2^'Ct table (1)'!AD138)*10^10</f>
        <v>4.1677852670102107</v>
      </c>
      <c r="AE136" s="32">
        <f>(1/2^'Ct table (1)'!AE138)*10^10</f>
        <v>1.9578645360975404</v>
      </c>
      <c r="AF136" s="32">
        <f>(1/2^'Ct table (1)'!AF138)*10^10</f>
        <v>7.8859302435305763</v>
      </c>
      <c r="AG136" s="32">
        <f>(1/2^'Ct table (1)'!AG138)*10^10</f>
        <v>3.1367726085374392</v>
      </c>
      <c r="AH136" s="32">
        <f>(1/2^'Ct table (1)'!AH138)*10^10</f>
        <v>8.2208122712621101</v>
      </c>
      <c r="AI136" s="32">
        <f>(1/2^'Ct table (1)'!AI138)*10^10</f>
        <v>6.8651010156194721</v>
      </c>
      <c r="AJ136" s="32">
        <f>(1/2^'Ct table (1)'!AJ138)*10^10</f>
        <v>9.5750561603909805</v>
      </c>
      <c r="AK136" s="32">
        <f>(1/2^'Ct table (1)'!AK138)*10^10</f>
        <v>7.564689930120827</v>
      </c>
      <c r="AL136" s="32">
        <f>(1/2^'Ct table (1)'!AL138)*10^10</f>
        <v>11.075354320953812</v>
      </c>
      <c r="AM136" s="32">
        <f>(1/2^'Ct table (1)'!AM138)*10^10</f>
        <v>10.333670974409632</v>
      </c>
      <c r="AN136" s="32">
        <f>(1/2^'Ct table (1)'!AN138)*10^10</f>
        <v>19.283311885621007</v>
      </c>
      <c r="AO136" s="32">
        <f>(1/2^'Ct table (1)'!AO138)*10^10</f>
        <v>22.931851695197054</v>
      </c>
      <c r="AP136" s="32">
        <f>(1/2^'Ct table (1)'!AP138)*10^10</f>
        <v>17.499974914156109</v>
      </c>
      <c r="AQ136" s="32">
        <f>(1/2^'Ct table (1)'!AQ138)*10^10</f>
        <v>15.23461301918667</v>
      </c>
      <c r="AR136" s="32">
        <f>(1/2^'Ct table (1)'!AR138)*10^10</f>
        <v>2.2027121082078618</v>
      </c>
      <c r="AS136" s="32">
        <f>(1/2^'Ct table (1)'!AS138)*10^10</f>
        <v>8.8108484328314489</v>
      </c>
      <c r="AT136" s="32">
        <f>(1/2^'Ct table (1)'!AT138)*10^10</f>
        <v>10.19140427243655</v>
      </c>
      <c r="AU136" s="32">
        <f>(1/2^'Ct table (1)'!AU138)*10^10</f>
        <v>20.811094680283592</v>
      </c>
      <c r="AV136" s="32">
        <f>(1/2^'Ct table (1)'!AV138)*10^10</f>
        <v>5.1668354872048061</v>
      </c>
      <c r="AW136" s="32">
        <f>(1/2^'Ct table (1)'!AW138)*10^10</f>
        <v>12.634362349730681</v>
      </c>
    </row>
    <row r="137" spans="1:49" x14ac:dyDescent="0.25">
      <c r="A137" t="s">
        <v>164</v>
      </c>
      <c r="B137" s="86"/>
      <c r="C137" s="32">
        <f>(1/2^'Ct table (1)'!C139)*10^10</f>
        <v>6.317181174865329</v>
      </c>
      <c r="D137" s="32">
        <f>(1/2^'Ct table (1)'!D139)*10^10</f>
        <v>9.6416559428104858</v>
      </c>
      <c r="E137" s="32">
        <f>(1/2^'Ct table (1)'!E139)*10^10</f>
        <v>4.4054242164157165</v>
      </c>
      <c r="F137" s="32">
        <f>(1/2^'Ct table (1)'!F139)*10^10</f>
        <v>6.1019947932025653</v>
      </c>
      <c r="G137" s="32">
        <f>(1/2^'Ct table (1)'!G139)*10^10</f>
        <v>1.9043266273983368</v>
      </c>
      <c r="H137" s="32">
        <f>(1/2^'Ct table (1)'!H139)*10^10</f>
        <v>7.7773623115231167</v>
      </c>
      <c r="I137" s="32">
        <f>(1/2^'Ct table (1)'!I139)*10^10</f>
        <v>2.9470692248323025</v>
      </c>
      <c r="J137" s="32">
        <f>(1/2^'Ct table (1)'!J139)*10^10</f>
        <v>5.3862490873098832</v>
      </c>
      <c r="K137" s="32">
        <f>(1/2^'Ct table (1)'!K139)*10^10</f>
        <v>1.9714825608826367</v>
      </c>
      <c r="L137" s="32">
        <f>(1/2^'Ct table (1)'!L139)*10^10</f>
        <v>9.6416559428104858</v>
      </c>
      <c r="M137" s="32">
        <f>(1/2^'Ct table (1)'!M139)*10^10</f>
        <v>8.7499874570780687</v>
      </c>
      <c r="N137" s="32">
        <f>(1/2^'Ct table (1)'!N139)*10^10</f>
        <v>2.3937640400977531</v>
      </c>
      <c r="O137" s="32">
        <f>(1/2^'Ct table (1)'!O139)*10^10</f>
        <v>2.3122236492043342</v>
      </c>
      <c r="P137" s="32">
        <f>(1/2^'Ct table (1)'!P139)*10^10</f>
        <v>8.1640269729870862</v>
      </c>
      <c r="Q137" s="32">
        <f>(1/2^'Ct table (1)'!Q139)*10^10</f>
        <v>4.6566128730773926</v>
      </c>
      <c r="R137" s="32">
        <f>(1/2^'Ct table (1)'!R139)*10^10</f>
        <v>2.1723867196981033</v>
      </c>
      <c r="S137" s="32">
        <f>(1/2^'Ct table (1)'!S139)*10^10</f>
        <v>10.405547340141812</v>
      </c>
      <c r="T137" s="32">
        <f>(1/2^'Ct table (1)'!T139)*10^10</f>
        <v>5.3862490873098832</v>
      </c>
      <c r="U137" s="32">
        <f>(1/2^'Ct table (1)'!U139)*10^10</f>
        <v>6.585445079827192</v>
      </c>
      <c r="V137" s="32">
        <f>(1/2^'Ct table (1)'!V139)*10^10</f>
        <v>9.5089164162724646</v>
      </c>
      <c r="W137" s="32">
        <f>(1/2^'Ct table (1)'!W139)*10^10</f>
        <v>7.564689930120827</v>
      </c>
      <c r="X137" s="32">
        <f>(1/2^'Ct table (1)'!X139)*10^10</f>
        <v>2.0410067432467787</v>
      </c>
      <c r="Y137" s="32">
        <f>(1/2^'Ct table (1)'!Y139)*10^10</f>
        <v>6.8651010156194721</v>
      </c>
      <c r="Z137" s="32">
        <f>(1/2^'Ct table (1)'!Z139)*10^10</f>
        <v>16.671141068040846</v>
      </c>
      <c r="AA137" s="32">
        <f>(1/2^'Ct table (1)'!AA139)*10^10</f>
        <v>11.386724912487598</v>
      </c>
      <c r="AB137" s="32">
        <f>(1/2^'Ct table (1)'!AB139)*10^10</f>
        <v>1.5149613090813374</v>
      </c>
      <c r="AC137" s="32">
        <f>(1/2^'Ct table (1)'!AC139)*10^10</f>
        <v>3.8618200729342251</v>
      </c>
      <c r="AD137" s="32">
        <f>(1/2^'Ct table (1)'!AD139)*10^10</f>
        <v>6.2735452170748678</v>
      </c>
      <c r="AE137" s="32">
        <f>(1/2^'Ct table (1)'!AE139)*10^10</f>
        <v>4.4054242164157165</v>
      </c>
      <c r="AF137" s="32">
        <f>(1/2^'Ct table (1)'!AF139)*10^10</f>
        <v>10.84742682490924</v>
      </c>
      <c r="AG137" s="32">
        <f>(1/2^'Ct table (1)'!AG139)*10^10</f>
        <v>4.8543594816751794</v>
      </c>
      <c r="AH137" s="32">
        <f>(1/2^'Ct table (1)'!AH139)*10^10</f>
        <v>12.899837159653403</v>
      </c>
      <c r="AI137" s="32">
        <f>(1/2^'Ct table (1)'!AI139)*10^10</f>
        <v>12.899837159653403</v>
      </c>
      <c r="AJ137" s="32">
        <f>(1/2^'Ct table (1)'!AJ139)*10^10</f>
        <v>7.9960137273907108</v>
      </c>
      <c r="AK137" s="32">
        <f>(1/2^'Ct table (1)'!AK139)*10^10</f>
        <v>6.494781311370466</v>
      </c>
      <c r="AL137" s="32">
        <f>(1/2^'Ct table (1)'!AL139)*10^10</f>
        <v>19.963336410676938</v>
      </c>
      <c r="AM137" s="32">
        <f>(1/2^'Ct table (1)'!AM139)*10^10</f>
        <v>17.259047588154143</v>
      </c>
      <c r="AN137" s="32">
        <f>(1/2^'Ct table (1)'!AN139)*10^10</f>
        <v>21.84575329035297</v>
      </c>
      <c r="AO137" s="32">
        <f>(1/2^'Ct table (1)'!AO139)*10^10</f>
        <v>12.374350932394288</v>
      </c>
      <c r="AP137" s="32">
        <f>(1/2^'Ct table (1)'!AP139)*10^10</f>
        <v>15.447280291736902</v>
      </c>
      <c r="AQ137" s="32">
        <f>(1/2^'Ct table (1)'!AQ139)*10^10</f>
        <v>11.386724912487598</v>
      </c>
      <c r="AR137" s="32">
        <f>(1/2^'Ct table (1)'!AR139)*10^10</f>
        <v>2.8270177645493493</v>
      </c>
      <c r="AS137" s="32">
        <f>(1/2^'Ct table (1)'!AS139)*10^10</f>
        <v>4.7216167663691122</v>
      </c>
      <c r="AT137" s="32">
        <f>(1/2^'Ct table (1)'!AT139)*10^10</f>
        <v>8.9338432934625569</v>
      </c>
      <c r="AU137" s="32">
        <f>(1/2^'Ct table (1)'!AU139)*10^10</f>
        <v>25.094180868299475</v>
      </c>
      <c r="AV137" s="32">
        <f>(1/2^'Ct table (1)'!AV139)*10^10</f>
        <v>8.5107185899224191</v>
      </c>
      <c r="AW137" s="32">
        <f>(1/2^'Ct table (1)'!AW139)*10^10</f>
        <v>13.079912175778283</v>
      </c>
    </row>
    <row r="138" spans="1:49" x14ac:dyDescent="0.25">
      <c r="A138" t="s">
        <v>165</v>
      </c>
      <c r="B138" s="86"/>
      <c r="C138" s="32">
        <f>(1/2^'Ct table (1)'!C140)*10^10</f>
        <v>3.0089934138522794</v>
      </c>
      <c r="D138" s="32">
        <f>(1/2^'Ct table (1)'!D140)*10^10</f>
        <v>9.5750561603909805</v>
      </c>
      <c r="E138" s="32">
        <f>(1/2^'Ct table (1)'!E140)*10^10</f>
        <v>3.1585905874326694</v>
      </c>
      <c r="F138" s="32">
        <f>(1/2^'Ct table (1)'!F140)*10^10</f>
        <v>6.677374467327378</v>
      </c>
      <c r="G138" s="32">
        <f>(1/2^'Ct table (1)'!G140)*10^10</f>
        <v>2.2180331825370367</v>
      </c>
      <c r="H138" s="32">
        <f>(1/2^'Ct table (1)'!H140)*10^10</f>
        <v>14.715666172343797</v>
      </c>
      <c r="I138" s="32">
        <f>(1/2^'Ct table (1)'!I140)*10^10</f>
        <v>5.9351354246924757</v>
      </c>
      <c r="J138" s="32">
        <f>(1/2^'Ct table (1)'!J140)*10^10</f>
        <v>5.4237134124546094</v>
      </c>
      <c r="K138" s="32">
        <f>(1/2^'Ct table (1)'!K140)*10^10</f>
        <v>1.6463612699567978</v>
      </c>
      <c r="L138" s="32">
        <f>(1/2^'Ct table (1)'!L140)*10^10</f>
        <v>7.5124367999111001</v>
      </c>
      <c r="M138" s="32">
        <f>(1/2^'Ct table (1)'!M140)*10^10</f>
        <v>7.7236401458684636</v>
      </c>
      <c r="N138" s="32">
        <f>(1/2^'Ct table (1)'!N140)*10^10</f>
        <v>9.7762484440865869</v>
      </c>
      <c r="O138" s="32">
        <f>(1/2^'Ct table (1)'!O140)*10^10</f>
        <v>2.4440621110216463</v>
      </c>
      <c r="P138" s="32">
        <f>(1/2^'Ct table (1)'!P140)*10^10</f>
        <v>11.308071058197397</v>
      </c>
      <c r="Q138" s="32">
        <f>(1/2^'Ct table (1)'!Q140)*10^10</f>
        <v>2.8664814618996255</v>
      </c>
      <c r="R138" s="32">
        <f>(1/2^'Ct table (1)'!R140)*10^10</f>
        <v>1.6124796449566778</v>
      </c>
      <c r="S138" s="32">
        <f>(1/2^'Ct table (1)'!S140)*10^10</f>
        <v>7.6702890663181762</v>
      </c>
      <c r="T138" s="32">
        <f>(1/2^'Ct table (1)'!T140)*10^10</f>
        <v>9.1215623317931573</v>
      </c>
      <c r="U138" s="32">
        <f>(1/2^'Ct table (1)'!U140)*10^10</f>
        <v>9.2488945968173031</v>
      </c>
      <c r="V138" s="32">
        <f>(1/2^'Ct table (1)'!V140)*10^10</f>
        <v>8.7499874570780687</v>
      </c>
      <c r="W138" s="32">
        <f>(1/2^'Ct table (1)'!W140)*10^10</f>
        <v>9.1215623317931573</v>
      </c>
      <c r="X138" s="32">
        <f>(1/2^'Ct table (1)'!X140)*10^10</f>
        <v>3.9429651217652948</v>
      </c>
      <c r="Y138" s="32">
        <f>(1/2^'Ct table (1)'!Y140)*10^10</f>
        <v>8.8108484328314489</v>
      </c>
      <c r="Z138" s="32">
        <f>(1/2^'Ct table (1)'!Z140)*10^10</f>
        <v>10.12100710092167</v>
      </c>
      <c r="AA138" s="32">
        <f>(1/2^'Ct table (1)'!AA140)*10^10</f>
        <v>12.203989586405113</v>
      </c>
      <c r="AB138" s="32">
        <f>(1/2^'Ct table (1)'!AB140)*10^10</f>
        <v>2.4610619073765809</v>
      </c>
      <c r="AC138" s="32">
        <f>(1/2^'Ct table (1)'!AC140)*10^10</f>
        <v>4.8543594816751794</v>
      </c>
      <c r="AD138" s="32">
        <f>(1/2^'Ct table (1)'!AD140)*10^10</f>
        <v>7.3070088205556427</v>
      </c>
      <c r="AE138" s="32">
        <f>(1/2^'Ct table (1)'!AE140)*10^10</f>
        <v>3.7045054312558912</v>
      </c>
      <c r="AF138" s="32">
        <f>(1/2^'Ct table (1)'!AF140)*10^10</f>
        <v>13.635360598057753</v>
      </c>
      <c r="AG138" s="32">
        <f>(1/2^'Ct table (1)'!AG140)*10^10</f>
        <v>5.0957021362182662</v>
      </c>
      <c r="AH138" s="32">
        <f>(1/2^'Ct table (1)'!AH140)*10^10</f>
        <v>5.3120950044525204</v>
      </c>
      <c r="AI138" s="32">
        <f>(1/2^'Ct table (1)'!AI140)*10^10</f>
        <v>13.079912175778283</v>
      </c>
      <c r="AJ138" s="32">
        <f>(1/2^'Ct table (1)'!AJ140)*10^10</f>
        <v>10.624190008905021</v>
      </c>
      <c r="AK138" s="32">
        <f>(1/2^'Ct table (1)'!AK140)*10^10</f>
        <v>8.393549012121106</v>
      </c>
      <c r="AL138" s="32">
        <f>(1/2^'Ct table (1)'!AL140)*10^10</f>
        <v>9.0585550983649235</v>
      </c>
      <c r="AM138" s="32">
        <f>(1/2^'Ct table (1)'!AM140)*10^10</f>
        <v>9.4432335327382102</v>
      </c>
      <c r="AN138" s="32">
        <f>(1/2^'Ct table (1)'!AN140)*10^10</f>
        <v>24.071947310818285</v>
      </c>
      <c r="AO138" s="32">
        <f>(1/2^'Ct table (1)'!AO140)*10^10</f>
        <v>9.5750561603909805</v>
      </c>
      <c r="AP138" s="32">
        <f>(1/2^'Ct table (1)'!AP140)*10^10</f>
        <v>5.8941384496645952</v>
      </c>
      <c r="AQ138" s="32">
        <f>(1/2^'Ct table (1)'!AQ140)*10^10</f>
        <v>7.6173065095933481</v>
      </c>
      <c r="AR138" s="32">
        <f>(1/2^'Ct table (1)'!AR140)*10^10</f>
        <v>7.6702890663181762</v>
      </c>
      <c r="AS138" s="32">
        <f>(1/2^'Ct table (1)'!AS140)*10^10</f>
        <v>18.497789193634578</v>
      </c>
      <c r="AT138" s="32">
        <f>(1/2^'Ct table (1)'!AT140)*10^10</f>
        <v>16.441624542524192</v>
      </c>
      <c r="AU138" s="32">
        <f>(1/2^'Ct table (1)'!AU140)*10^10</f>
        <v>12.547090434149759</v>
      </c>
      <c r="AV138" s="32">
        <f>(1/2^'Ct table (1)'!AV140)*10^10</f>
        <v>7.5124367999111001</v>
      </c>
      <c r="AW138" s="32">
        <f>(1/2^'Ct table (1)'!AW140)*10^10</f>
        <v>14.818021725023515</v>
      </c>
    </row>
    <row r="139" spans="1:49" x14ac:dyDescent="0.25">
      <c r="A139" t="s">
        <v>166</v>
      </c>
      <c r="B139" s="32">
        <f>(1/2^'Ct table (1)'!B141)*10^10</f>
        <v>13.541174282508994</v>
      </c>
      <c r="C139" s="32">
        <f>(1/2^'Ct table (1)'!C141)*10^10</f>
        <v>5.3120950044525204</v>
      </c>
      <c r="D139" s="32">
        <f>(1/2^'Ct table (1)'!D141)*10^10</f>
        <v>9.1215623317931573</v>
      </c>
      <c r="E139" s="32">
        <f>(1/2^'Ct table (1)'!E141)*10^10</f>
        <v>2.8664814618996255</v>
      </c>
      <c r="F139" s="32">
        <f>(1/2^'Ct table (1)'!F141)*10^10</f>
        <v>5.0255480990951336</v>
      </c>
      <c r="G139" s="32">
        <f>(1/2^'Ct table (1)'!G141)*10^10</f>
        <v>2.2180331825370367</v>
      </c>
      <c r="H139" s="32">
        <f>(1/2^'Ct table (1)'!H141)*10^10</f>
        <v>9.8442476295063255</v>
      </c>
      <c r="I139" s="32">
        <f>(1/2^'Ct table (1)'!I141)*10^10</f>
        <v>3.4088401495144374</v>
      </c>
      <c r="J139" s="32">
        <f>(1/2^'Ct table (1)'!J141)*10^10</f>
        <v>2.2180331825370367</v>
      </c>
      <c r="K139" s="32">
        <f>(1/2^'Ct table (1)'!K141)*10^10</f>
        <v>1.7402335636258779</v>
      </c>
      <c r="L139" s="32">
        <f>(1/2^'Ct table (1)'!L141)*10^10</f>
        <v>7.8314581443901625</v>
      </c>
      <c r="M139" s="32">
        <f>(1/2^'Ct table (1)'!M141)*10^10</f>
        <v>7.4090108625117717</v>
      </c>
      <c r="N139" s="32">
        <f>(1/2^'Ct table (1)'!N141)*10^10</f>
        <v>6.912851569378053</v>
      </c>
      <c r="O139" s="32">
        <f>(1/2^'Ct table (1)'!O141)*10^10</f>
        <v>1.4735346124161539</v>
      </c>
      <c r="P139" s="32">
        <f>(1/2^'Ct table (1)'!P141)*10^10</f>
        <v>8.7499874570780687</v>
      </c>
      <c r="Q139" s="32">
        <f>(1/2^'Ct table (1)'!Q141)*10^10</f>
        <v>1.4432097085972666</v>
      </c>
      <c r="R139" s="32">
        <f>(1/2^'Ct table (1)'!R141)*10^10</f>
        <v>1.3748564075556728</v>
      </c>
      <c r="S139" s="32">
        <f>(1/2^'Ct table (1)'!S141)*10^10</f>
        <v>10.405547340141812</v>
      </c>
      <c r="T139" s="32">
        <f>(1/2^'Ct table (1)'!T141)*10^10</f>
        <v>7.3578330861719108</v>
      </c>
      <c r="U139" s="32">
        <f>(1/2^'Ct table (1)'!U141)*10^10</f>
        <v>7.564689930120827</v>
      </c>
      <c r="V139" s="32">
        <f>(1/2^'Ct table (1)'!V141)*10^10</f>
        <v>8.6895468787924148</v>
      </c>
      <c r="W139" s="32">
        <f>(1/2^'Ct table (1)'!W141)*10^10</f>
        <v>8.393549012121106</v>
      </c>
      <c r="X139" s="32">
        <f>(1/2^'Ct table (1)'!X141)*10^10</f>
        <v>2.6377008419851751</v>
      </c>
      <c r="Y139" s="32">
        <f>(1/2^'Ct table (1)'!Y141)*10^10</f>
        <v>8.0516304011257969</v>
      </c>
      <c r="Z139" s="32">
        <f>(1/2^'Ct table (1)'!Z141)*10^10</f>
        <v>16.103260802251569</v>
      </c>
      <c r="AA139" s="32">
        <f>(1/2^'Ct table (1)'!AA141)*10^10</f>
        <v>9.4432335327382102</v>
      </c>
      <c r="AB139" s="32">
        <f>(1/2^'Ct table (1)'!AB141)*10^10</f>
        <v>1.6926467853136264</v>
      </c>
      <c r="AC139" s="32">
        <f>(1/2^'Ct table (1)'!AC141)*10^10</f>
        <v>2.2803905829482889</v>
      </c>
      <c r="AD139" s="32">
        <f>(1/2^'Ct table (1)'!AD141)*10^10</f>
        <v>5.4237134124546094</v>
      </c>
      <c r="AE139" s="32">
        <f>(1/2^'Ct table (1)'!AE141)*10^10</f>
        <v>4.4979915438445559</v>
      </c>
      <c r="AF139" s="32">
        <f>(1/2^'Ct table (1)'!AF141)*10^10</f>
        <v>9.9816682053384849</v>
      </c>
      <c r="AG139" s="32">
        <f>(1/2^'Ct table (1)'!AG141)*10^10</f>
        <v>4.8881242220432837</v>
      </c>
      <c r="AH139" s="32">
        <f>(1/2^'Ct table (1)'!AH141)*10^10</f>
        <v>9.1850078151874381</v>
      </c>
      <c r="AI139" s="32">
        <f>(1/2^'Ct table (1)'!AI141)*10^10</f>
        <v>11.545677668778113</v>
      </c>
      <c r="AJ139" s="32">
        <f>(1/2^'Ct table (1)'!AJ141)*10^10</f>
        <v>9.9127197866641055</v>
      </c>
      <c r="AK139" s="32">
        <f>(1/2^'Ct table (1)'!AK141)*10^10</f>
        <v>8.1640269729870862</v>
      </c>
      <c r="AL139" s="32">
        <f>(1/2^'Ct table (1)'!AL141)*10^10</f>
        <v>6.317181174865329</v>
      </c>
      <c r="AM139" s="32">
        <f>(1/2^'Ct table (1)'!AM141)*10^10</f>
        <v>8.8108484328314489</v>
      </c>
      <c r="AN139" s="32">
        <f>(1/2^'Ct table (1)'!AN141)*10^10</f>
        <v>21.694853649818441</v>
      </c>
      <c r="AO139" s="32">
        <f>(1/2^'Ct table (1)'!AO141)*10^10</f>
        <v>11.870270849384973</v>
      </c>
      <c r="AP139" s="32">
        <f>(1/2^'Ct table (1)'!AP141)*10^10</f>
        <v>8.8721327301481487</v>
      </c>
      <c r="AQ139" s="32">
        <f>(1/2^'Ct table (1)'!AQ141)*10^10</f>
        <v>9.2488945968173031</v>
      </c>
      <c r="AR139" s="32">
        <f>(1/2^'Ct table (1)'!AR141)*10^10</f>
        <v>5.8941384496645952</v>
      </c>
      <c r="AS139" s="32">
        <f>(1/2^'Ct table (1)'!AS141)*10^10</f>
        <v>16.555985085043517</v>
      </c>
      <c r="AT139" s="32">
        <f>(1/2^'Ct table (1)'!AT141)*10^10</f>
        <v>18.497789193634578</v>
      </c>
      <c r="AU139" s="32">
        <f>(1/2^'Ct table (1)'!AU141)*10^10</f>
        <v>11.625984207742054</v>
      </c>
      <c r="AV139" s="32">
        <f>(1/2^'Ct table (1)'!AV141)*10^10</f>
        <v>9.5089164162724646</v>
      </c>
      <c r="AW139" s="32">
        <f>(1/2^'Ct table (1)'!AW141)*10^10</f>
        <v>12.722241289488924</v>
      </c>
    </row>
    <row r="140" spans="1:49" x14ac:dyDescent="0.25">
      <c r="A140" t="s">
        <v>167</v>
      </c>
      <c r="B140" s="32">
        <f>(1/2^'Ct table (1)'!B142)*10^10</f>
        <v>3.2699780439445703</v>
      </c>
      <c r="C140" s="32">
        <f>(1/2^'Ct table (1)'!C142)*10^10</f>
        <v>0.65942521049629343</v>
      </c>
      <c r="D140" s="32">
        <f>(1/2^'Ct table (1)'!D142)*10^10</f>
        <v>2.1129826906071041</v>
      </c>
      <c r="E140" s="32">
        <f>(1/2^'Ct table (1)'!E142)*10^10</f>
        <v>1.0276015339077618</v>
      </c>
      <c r="F140" s="32">
        <f>(1/2^'Ct table (1)'!F142)*10^10</f>
        <v>1.5683863042687167</v>
      </c>
      <c r="G140" s="32">
        <f>(1/2^'Ct table (1)'!G142)*10^10</f>
        <v>0.41159031748919939</v>
      </c>
      <c r="H140" s="32">
        <f>(1/2^'Ct table (1)'!H142)*10^10</f>
        <v>5.4994256302226718</v>
      </c>
      <c r="I140" s="32">
        <f>(1/2^'Ct table (1)'!I142)*10^10</f>
        <v>1.9309100364671088</v>
      </c>
      <c r="J140" s="32">
        <f>(1/2^'Ct table (1)'!J142)*10^10</f>
        <v>1.2917088718012013</v>
      </c>
      <c r="K140" s="32">
        <f>(1/2^'Ct table (1)'!K142)*10^10</f>
        <v>0.36583904133930051</v>
      </c>
      <c r="L140" s="32">
        <f>(1/2^'Ct table (1)'!L142)*10^10</f>
        <v>2.1276796474806043</v>
      </c>
      <c r="M140" s="32">
        <f>(1/2^'Ct table (1)'!M142)*10^10</f>
        <v>2.2027121082078618</v>
      </c>
      <c r="N140" s="32">
        <f>(1/2^'Ct table (1)'!N142)*10^10</f>
        <v>2.1424788297733199</v>
      </c>
      <c r="O140" s="86"/>
      <c r="P140" s="32">
        <f>(1/2^'Ct table (1)'!P142)*10^10</f>
        <v>2.6377008419851751</v>
      </c>
      <c r="Q140" s="32">
        <f>(1/2^'Ct table (1)'!Q142)*10^10</f>
        <v>0.40592383196065246</v>
      </c>
      <c r="R140" s="32">
        <f>(1/2^'Ct table (1)'!R142)*10^10</f>
        <v>0.65034670875886069</v>
      </c>
      <c r="S140" s="32">
        <f>(1/2^'Ct table (1)'!S142)*10^10</f>
        <v>1.0564913453035536</v>
      </c>
      <c r="T140" s="32">
        <f>(1/2^'Ct table (1)'!T142)*10^10</f>
        <v>2.5834177436024075</v>
      </c>
      <c r="U140" s="32">
        <f>(1/2^'Ct table (1)'!U142)*10^10</f>
        <v>2.1276796474806043</v>
      </c>
      <c r="V140" s="32">
        <f>(1/2^'Ct table (1)'!V142)*10^10</f>
        <v>2.7307191612941253</v>
      </c>
      <c r="W140" s="32">
        <f>(1/2^'Ct table (1)'!W142)*10^10</f>
        <v>2.0983872530302761</v>
      </c>
      <c r="X140" s="32">
        <f>(1/2^'Ct table (1)'!X142)*10^10</f>
        <v>0.29510104789807046</v>
      </c>
      <c r="Y140" s="32">
        <f>(1/2^'Ct table (1)'!Y142)*10^10</f>
        <v>1.6693436168318503</v>
      </c>
      <c r="Z140" s="32">
        <f>(1/2^'Ct table (1)'!Z142)*10^10</f>
        <v>1.2220310555108207</v>
      </c>
      <c r="AA140" s="32">
        <f>(1/2^'Ct table (1)'!AA142)*10^10</f>
        <v>3.1151053374309936</v>
      </c>
      <c r="AB140" s="32">
        <f>(1/2^'Ct table (1)'!AB142)*10^10</f>
        <v>0.81749451098614534</v>
      </c>
      <c r="AC140" s="32">
        <f>(1/2^'Ct table (1)'!AC142)*10^10</f>
        <v>1.2052069928513083</v>
      </c>
      <c r="AD140" s="32">
        <f>(1/2^'Ct table (1)'!AD142)*10^10</f>
        <v>1.3748564075556728</v>
      </c>
      <c r="AE140" s="32">
        <f>(1/2^'Ct table (1)'!AE142)*10^10</f>
        <v>0.95216331369916651</v>
      </c>
      <c r="AF140" s="32">
        <f>(1/2^'Ct table (1)'!AF142)*10^10</f>
        <v>2.8466812281218981</v>
      </c>
      <c r="AG140" s="32">
        <f>(1/2^'Ct table (1)'!AG142)*10^10</f>
        <v>1.5467938665492829</v>
      </c>
      <c r="AH140" s="32">
        <f>(1/2^'Ct table (1)'!AH142)*10^10</f>
        <v>0.73676730620807807</v>
      </c>
      <c r="AI140" s="32">
        <f>(1/2^'Ct table (1)'!AI142)*10^10</f>
        <v>2.9675677123462432</v>
      </c>
      <c r="AJ140" s="32">
        <f>(1/2^'Ct table (1)'!AJ142)*10^10</f>
        <v>3.0935877330985719</v>
      </c>
      <c r="AK140" s="32">
        <f>(1/2^'Ct table (1)'!AK142)*10^10</f>
        <v>1.3097404556917147</v>
      </c>
      <c r="AL140" s="32">
        <f>(1/2^'Ct table (1)'!AL142)*10^10</f>
        <v>1.6578126181814272</v>
      </c>
      <c r="AM140" s="32">
        <f>(1/2^'Ct table (1)'!AM142)*10^10</f>
        <v>1.9309100364671088</v>
      </c>
      <c r="AN140" s="32">
        <f>(1/2^'Ct table (1)'!AN142)*10^10</f>
        <v>5.2389618227668588</v>
      </c>
      <c r="AO140" s="32">
        <f>(1/2^'Ct table (1)'!AO142)*10^10</f>
        <v>1.300693417517724</v>
      </c>
      <c r="AP140" s="32">
        <f>(1/2^'Ct table (1)'!AP142)*10^10</f>
        <v>2.6194809113834339</v>
      </c>
      <c r="AQ140" s="32">
        <f>(1/2^'Ct table (1)'!AQ142)*10^10</f>
        <v>1.4037450632205728</v>
      </c>
      <c r="AR140" s="32">
        <f>(1/2^'Ct table (1)'!AR142)*10^10</f>
        <v>2.0694981356304352</v>
      </c>
      <c r="AS140" s="32">
        <f>(1/2^'Ct table (1)'!AS142)*10^10</f>
        <v>3.6789165430859621</v>
      </c>
      <c r="AT140" s="32">
        <f>(1/2^'Ct table (1)'!AT142)*10^10</f>
        <v>2.530251775230417</v>
      </c>
      <c r="AU140" s="32">
        <f>(1/2^'Ct table (1)'!AU142)*10^10</f>
        <v>2.7880973755822782</v>
      </c>
      <c r="AV140" s="32">
        <f>(1/2^'Ct table (1)'!AV142)*10^10</f>
        <v>1.4037450632205728</v>
      </c>
      <c r="AW140" s="32">
        <f>(1/2^'Ct table (1)'!AW142)*10^10</f>
        <v>2.5478510681091371</v>
      </c>
    </row>
    <row r="141" spans="1:49" x14ac:dyDescent="0.25">
      <c r="A141" t="s">
        <v>168</v>
      </c>
      <c r="B141" s="32">
        <f>(1/2^'Ct table (1)'!B143)*10^10</f>
        <v>9.3780043540217068</v>
      </c>
      <c r="C141" s="32">
        <f>(1/2^'Ct table (1)'!C143)*10^10</f>
        <v>1.8267522051389105</v>
      </c>
      <c r="D141" s="32">
        <f>(1/2^'Ct table (1)'!D143)*10^10</f>
        <v>5.4237134124546094</v>
      </c>
      <c r="E141" s="32">
        <f>(1/2^'Ct table (1)'!E143)*10^10</f>
        <v>1.5902801611861181</v>
      </c>
      <c r="F141" s="32">
        <f>(1/2^'Ct table (1)'!F143)*10^10</f>
        <v>2.0552030678155271</v>
      </c>
      <c r="G141" s="32">
        <f>(1/2^'Ct table (1)'!G143)*10^10</f>
        <v>1.2305309536882927</v>
      </c>
      <c r="H141" s="32">
        <f>(1/2^'Ct table (1)'!H143)*10^10</f>
        <v>6.2302106748619774</v>
      </c>
      <c r="I141" s="32">
        <f>(1/2^'Ct table (1)'!I143)*10^10</f>
        <v>2.1874968642695092</v>
      </c>
      <c r="J141" s="32">
        <f>(1/2^'Ct table (1)'!J143)*10^10</f>
        <v>2.6194809113834339</v>
      </c>
      <c r="K141" s="32">
        <f>(1/2^'Ct table (1)'!K143)*10^10</f>
        <v>1.6463612699567978</v>
      </c>
      <c r="L141" s="32">
        <f>(1/2^'Ct table (1)'!L143)*10^10</f>
        <v>4.0258152005628913</v>
      </c>
      <c r="M141" s="32">
        <f>(1/2^'Ct table (1)'!M143)*10^10</f>
        <v>2.9267123307143992</v>
      </c>
      <c r="N141" s="32">
        <f>(1/2^'Ct table (1)'!N143)*10^10</f>
        <v>3.2927225399136018</v>
      </c>
      <c r="O141" s="32">
        <f>(1/2^'Ct table (1)'!O143)*10^10</f>
        <v>0.98574128044131992</v>
      </c>
      <c r="P141" s="32">
        <f>(1/2^'Ct table (1)'!P143)*10^10</f>
        <v>3.9980068636953625</v>
      </c>
      <c r="Q141" s="32">
        <f>(1/2^'Ct table (1)'!Q143)*10^10</f>
        <v>1.0564913453035536</v>
      </c>
      <c r="R141" s="32">
        <f>(1/2^'Ct table (1)'!R143)*10^10</f>
        <v>1.0937484321347566</v>
      </c>
      <c r="S141" s="32">
        <f>(1/2^'Ct table (1)'!S143)*10^10</f>
        <v>2.9675677123462432</v>
      </c>
      <c r="T141" s="32">
        <f>(1/2^'Ct table (1)'!T143)*10^10</f>
        <v>4.8881242220432837</v>
      </c>
      <c r="U141" s="32">
        <f>(1/2^'Ct table (1)'!U143)*10^10</f>
        <v>4.6890021770108445</v>
      </c>
      <c r="V141" s="32">
        <f>(1/2^'Ct table (1)'!V143)*10^10</f>
        <v>3.9157290721950879</v>
      </c>
      <c r="W141" s="32">
        <f>(1/2^'Ct table (1)'!W143)*10^10</f>
        <v>3.3156252363628607</v>
      </c>
      <c r="X141" s="32">
        <f>(1/2^'Ct table (1)'!X143)*10^10</f>
        <v>0.85221003737860923</v>
      </c>
      <c r="Y141" s="32">
        <f>(1/2^'Ct table (1)'!Y143)*10^10</f>
        <v>2.6745217735810058</v>
      </c>
      <c r="Z141" s="32">
        <f>(1/2^'Ct table (1)'!Z143)*10^10</f>
        <v>3.8886811557615646</v>
      </c>
      <c r="AA141" s="32">
        <f>(1/2^'Ct table (1)'!AA143)*10^10</f>
        <v>3.3619096398411741</v>
      </c>
      <c r="AB141" s="32">
        <f>(1/2^'Ct table (1)'!AB143)*10^10</f>
        <v>1.5902801611861181</v>
      </c>
      <c r="AC141" s="32">
        <f>(1/2^'Ct table (1)'!AC143)*10^10</f>
        <v>2.3608083831845517</v>
      </c>
      <c r="AD141" s="32">
        <f>(1/2^'Ct table (1)'!AD143)*10^10</f>
        <v>3.2249592899133503</v>
      </c>
      <c r="AE141" s="32">
        <f>(1/2^'Ct table (1)'!AE143)*10^10</f>
        <v>2.4610619073765809</v>
      </c>
      <c r="AF141" s="32">
        <f>(1/2^'Ct table (1)'!AF143)*10^10</f>
        <v>3.480467127251762</v>
      </c>
      <c r="AG141" s="32">
        <f>(1/2^'Ct table (1)'!AG143)*10^10</f>
        <v>2.2646387745912309</v>
      </c>
      <c r="AH141" s="32">
        <f>(1/2^'Ct table (1)'!AH143)*10^10</f>
        <v>1.6926467853136264</v>
      </c>
      <c r="AI141" s="32">
        <f>(1/2^'Ct table (1)'!AI143)*10^10</f>
        <v>5.4614383225882408</v>
      </c>
      <c r="AJ141" s="32">
        <f>(1/2^'Ct table (1)'!AJ143)*10^10</f>
        <v>5.3120950044525204</v>
      </c>
      <c r="AK141" s="32">
        <f>(1/2^'Ct table (1)'!AK143)*10^10</f>
        <v>4.4054242164157165</v>
      </c>
      <c r="AL141" s="32">
        <f>(1/2^'Ct table (1)'!AL143)*10^10</f>
        <v>4.6890021770108445</v>
      </c>
      <c r="AM141" s="32">
        <f>(1/2^'Ct table (1)'!AM143)*10^10</f>
        <v>4.4979915438445559</v>
      </c>
      <c r="AN141" s="32">
        <f>(1/2^'Ct table (1)'!AN143)*10^10</f>
        <v>11.386724912487598</v>
      </c>
      <c r="AO141" s="32">
        <f>(1/2^'Ct table (1)'!AO143)*10^10</f>
        <v>3.0935877330985719</v>
      </c>
      <c r="AP141" s="32">
        <f>(1/2^'Ct table (1)'!AP143)*10^10</f>
        <v>2.5655727737504375</v>
      </c>
      <c r="AQ141" s="32">
        <f>(1/2^'Ct table (1)'!AQ143)*10^10</f>
        <v>2.5478510681091371</v>
      </c>
      <c r="AR141" s="32">
        <f>(1/2^'Ct table (1)'!AR143)*10^10</f>
        <v>2.6560475022262549</v>
      </c>
      <c r="AS141" s="32">
        <f>(1/2^'Ct table (1)'!AS143)*10^10</f>
        <v>6.3611206447444735</v>
      </c>
      <c r="AT141" s="32">
        <f>(1/2^'Ct table (1)'!AT143)*10^10</f>
        <v>4.5925039075937093</v>
      </c>
      <c r="AU141" s="32">
        <f>(1/2^'Ct table (1)'!AU143)*10^10</f>
        <v>2.906496051935513</v>
      </c>
      <c r="AV141" s="32">
        <f>(1/2^'Ct table (1)'!AV143)*10^10</f>
        <v>1.8522527156279422</v>
      </c>
      <c r="AW141" s="32">
        <f>(1/2^'Ct table (1)'!AW143)*10^10</f>
        <v>4.7544582081362412</v>
      </c>
    </row>
    <row r="142" spans="1:49" x14ac:dyDescent="0.25">
      <c r="A142" t="s">
        <v>169</v>
      </c>
      <c r="B142" s="32">
        <f>(1/2^'Ct table (1)'!B144)*10^10</f>
        <v>6.8176802990288872</v>
      </c>
      <c r="C142" s="32">
        <f>(1/2^'Ct table (1)'!C144)*10^10</f>
        <v>2.4610619073765809</v>
      </c>
      <c r="D142" s="32">
        <f>(1/2^'Ct table (1)'!D144)*10^10</f>
        <v>3.0299226181626588</v>
      </c>
      <c r="E142" s="32">
        <f>(1/2^'Ct table (1)'!E144)*10^10</f>
        <v>2.6745217735810058</v>
      </c>
      <c r="F142" s="32">
        <f>(1/2^'Ct table (1)'!F144)*10^10</f>
        <v>5.275401683970359</v>
      </c>
      <c r="G142" s="32">
        <f>(1/2^'Ct table (1)'!G144)*10^10</f>
        <v>1.9175722665795436</v>
      </c>
      <c r="H142" s="32">
        <f>(1/2^'Ct table (1)'!H144)*10^10</f>
        <v>7.6702890663181762</v>
      </c>
      <c r="I142" s="32">
        <f>(1/2^'Ct table (1)'!I144)*10^10</f>
        <v>4.2849576595466337</v>
      </c>
      <c r="J142" s="32">
        <f>(1/2^'Ct table (1)'!J144)*10^10</f>
        <v>2.3608083831845517</v>
      </c>
      <c r="K142" s="32">
        <f>(1/2^'Ct table (1)'!K144)*10^10</f>
        <v>1.4233406140609517</v>
      </c>
      <c r="L142" s="32">
        <f>(1/2^'Ct table (1)'!L144)*10^10</f>
        <v>5.5376771604768962</v>
      </c>
      <c r="M142" s="32">
        <f>(1/2^'Ct table (1)'!M144)*10^10</f>
        <v>3.9429651217652948</v>
      </c>
      <c r="N142" s="32">
        <f>(1/2^'Ct table (1)'!N144)*10^10</f>
        <v>3.7562183999555563</v>
      </c>
      <c r="O142" s="32">
        <f>(1/2^'Ct table (1)'!O144)*10^10</f>
        <v>1.7044200747572156</v>
      </c>
      <c r="P142" s="32">
        <f>(1/2^'Ct table (1)'!P144)*10^10</f>
        <v>4.9908341026692336</v>
      </c>
      <c r="Q142" s="32">
        <f>(1/2^'Ct table (1)'!Q144)*10^10</f>
        <v>2.1723867196981033</v>
      </c>
      <c r="R142" s="32">
        <f>(1/2^'Ct table (1)'!R144)*10^10</f>
        <v>1.3653595806470551</v>
      </c>
      <c r="S142" s="32">
        <f>(1/2^'Ct table (1)'!S144)*10^10</f>
        <v>8.5107185899224191</v>
      </c>
      <c r="T142" s="32">
        <f>(1/2^'Ct table (1)'!T144)*10^10</f>
        <v>4.8208279714052518</v>
      </c>
      <c r="U142" s="32">
        <f>(1/2^'Ct table (1)'!U144)*10^10</f>
        <v>5.7728388343890469</v>
      </c>
      <c r="V142" s="32">
        <f>(1/2^'Ct table (1)'!V144)*10^10</f>
        <v>4.4054242164157165</v>
      </c>
      <c r="W142" s="32">
        <f>(1/2^'Ct table (1)'!W144)*10^10</f>
        <v>3.3386872336636948</v>
      </c>
      <c r="X142" s="32">
        <f>(1/2^'Ct table (1)'!X144)*10^10</f>
        <v>2.4610619073765809</v>
      </c>
      <c r="Y142" s="32">
        <f>(1/2^'Ct table (1)'!Y144)*10^10</f>
        <v>5.6933624562438077</v>
      </c>
      <c r="Z142" s="32">
        <f>(1/2^'Ct table (1)'!Z144)*10^10</f>
        <v>14.715666172343797</v>
      </c>
      <c r="AA142" s="32">
        <f>(1/2^'Ct table (1)'!AA144)*10^10</f>
        <v>6.4053657378058286</v>
      </c>
      <c r="AB142" s="32">
        <f>(1/2^'Ct table (1)'!AB144)*10^10</f>
        <v>1.2917088718012013</v>
      </c>
      <c r="AC142" s="32">
        <f>(1/2^'Ct table (1)'!AC144)*10^10</f>
        <v>2.1276796474806043</v>
      </c>
      <c r="AD142" s="32">
        <f>(1/2^'Ct table (1)'!AD144)*10^10</f>
        <v>3.1585905874326694</v>
      </c>
      <c r="AE142" s="32">
        <f>(1/2^'Ct table (1)'!AE144)*10^10</f>
        <v>2.6013868350354525</v>
      </c>
      <c r="AF142" s="32">
        <f>(1/2^'Ct table (1)'!AF144)*10^10</f>
        <v>5.3120950044525204</v>
      </c>
      <c r="AG142" s="32">
        <f>(1/2^'Ct table (1)'!AG144)*10^10</f>
        <v>2.0552030678155271</v>
      </c>
      <c r="AH142" s="32">
        <f>(1/2^'Ct table (1)'!AH144)*10^10</f>
        <v>9.9127197866641055</v>
      </c>
      <c r="AI142" s="32">
        <f>(1/2^'Ct table (1)'!AI144)*10^10</f>
        <v>8.0516304011257969</v>
      </c>
      <c r="AJ142" s="32">
        <f>(1/2^'Ct table (1)'!AJ144)*10^10</f>
        <v>5.4237134124546094</v>
      </c>
      <c r="AK142" s="32">
        <f>(1/2^'Ct table (1)'!AK144)*10^10</f>
        <v>4.6566128730773926</v>
      </c>
      <c r="AL142" s="32">
        <f>(1/2^'Ct table (1)'!AL144)*10^10</f>
        <v>2.8074901264411407</v>
      </c>
      <c r="AM142" s="86"/>
      <c r="AN142" s="32">
        <f>(1/2^'Ct table (1)'!AN144)*10^10</f>
        <v>8.6895468787924148</v>
      </c>
      <c r="AO142" s="32">
        <f>(1/2^'Ct table (1)'!AO144)*10^10</f>
        <v>6.2302106748619774</v>
      </c>
      <c r="AP142" s="32">
        <f>(1/2^'Ct table (1)'!AP144)*10^10</f>
        <v>4.7875280801954982</v>
      </c>
      <c r="AQ142" s="32">
        <f>(1/2^'Ct table (1)'!AQ144)*10^10</f>
        <v>6.1871754661971323</v>
      </c>
      <c r="AR142" s="32">
        <f>(1/2^'Ct table (1)'!AR144)*10^10</f>
        <v>2.1424788297733199</v>
      </c>
      <c r="AS142" s="32">
        <f>(1/2^'Ct table (1)'!AS144)*10^10</f>
        <v>6.4499185798267131</v>
      </c>
      <c r="AT142" s="86"/>
      <c r="AU142" s="32">
        <f>(1/2^'Ct table (1)'!AU144)*10^10</f>
        <v>6.8176802990288872</v>
      </c>
      <c r="AV142" s="32">
        <f>(1/2^'Ct table (1)'!AV144)*10^10</f>
        <v>5.1668354872048061</v>
      </c>
      <c r="AW142" s="32">
        <f>(1/2^'Ct table (1)'!AW144)*10^10</f>
        <v>6.3611206447444735</v>
      </c>
    </row>
    <row r="143" spans="1:49" x14ac:dyDescent="0.25">
      <c r="A143" t="s">
        <v>170</v>
      </c>
      <c r="B143" s="32">
        <f>(1/2^'Ct table (1)'!B145)*10^10</f>
        <v>15.992027454781454</v>
      </c>
      <c r="C143" s="32">
        <f>(1/2^'Ct table (1)'!C145)*10^10</f>
        <v>5.5761947511645475</v>
      </c>
      <c r="D143" s="32">
        <f>(1/2^'Ct table (1)'!D145)*10^10</f>
        <v>9.9816682053384849</v>
      </c>
      <c r="E143" s="32">
        <f>(1/2^'Ct table (1)'!E145)*10^10</f>
        <v>7.7236401458684636</v>
      </c>
      <c r="F143" s="32">
        <f>(1/2^'Ct table (1)'!F145)*10^10</f>
        <v>10.12100710092167</v>
      </c>
      <c r="G143" s="32">
        <f>(1/2^'Ct table (1)'!G145)*10^10</f>
        <v>2.8270177645493493</v>
      </c>
      <c r="H143" s="32">
        <f>(1/2^'Ct table (1)'!H145)*10^10</f>
        <v>22.304779004658194</v>
      </c>
      <c r="I143" s="32">
        <f>(1/2^'Ct table (1)'!I145)*10^10</f>
        <v>9.8442476295063255</v>
      </c>
      <c r="J143" s="32">
        <f>(1/2^'Ct table (1)'!J145)*10^10</f>
        <v>6.912851569378053</v>
      </c>
      <c r="K143" s="32">
        <f>(1/2^'Ct table (1)'!K145)*10^10</f>
        <v>2.9675677123462432</v>
      </c>
      <c r="L143" s="32">
        <f>(1/2^'Ct table (1)'!L145)*10^10</f>
        <v>15.771860487061183</v>
      </c>
      <c r="M143" s="32">
        <f>(1/2^'Ct table (1)'!M145)*10^10</f>
        <v>11.625984207742054</v>
      </c>
      <c r="N143" s="32">
        <f>(1/2^'Ct table (1)'!N145)*10^10</f>
        <v>7.7236401458684636</v>
      </c>
      <c r="O143" s="32">
        <f>(1/2^'Ct table (1)'!O145)*10^10</f>
        <v>2.7118567062273096</v>
      </c>
      <c r="P143" s="32">
        <f>(1/2^'Ct table (1)'!P145)*10^10</f>
        <v>9.3132257461547852</v>
      </c>
      <c r="Q143" s="32">
        <f>(1/2^'Ct table (1)'!Q145)*10^10</f>
        <v>5.0255480990951336</v>
      </c>
      <c r="R143" s="32">
        <f>(1/2^'Ct table (1)'!R145)*10^10</f>
        <v>2.9470692248323025</v>
      </c>
      <c r="S143" s="32">
        <f>(1/2^'Ct table (1)'!S145)*10^10</f>
        <v>20.667341948819232</v>
      </c>
      <c r="T143" s="32">
        <f>(1/2^'Ct table (1)'!T145)*10^10</f>
        <v>11.229960505764565</v>
      </c>
      <c r="U143" s="32">
        <f>(1/2^'Ct table (1)'!U145)*10^10</f>
        <v>11.075354320953812</v>
      </c>
      <c r="V143" s="32">
        <f>(1/2^'Ct table (1)'!V145)*10^10</f>
        <v>10.477923645533737</v>
      </c>
      <c r="W143" s="32">
        <f>(1/2^'Ct table (1)'!W145)*10^10</f>
        <v>6.677374467327378</v>
      </c>
      <c r="X143" s="32">
        <f>(1/2^'Ct table (1)'!X145)*10^10</f>
        <v>4.4979915438445559</v>
      </c>
      <c r="Y143" s="32">
        <f>(1/2^'Ct table (1)'!Y145)*10^10</f>
        <v>12.374350932394288</v>
      </c>
      <c r="Z143" s="32">
        <f>(1/2^'Ct table (1)'!Z145)*10^10</f>
        <v>24.577750093730042</v>
      </c>
      <c r="AA143" s="32">
        <f>(1/2^'Ct table (1)'!AA145)*10^10</f>
        <v>13.730202031238923</v>
      </c>
      <c r="AB143" s="32">
        <f>(1/2^'Ct table (1)'!AB145)*10^10</f>
        <v>2.4610619073765809</v>
      </c>
      <c r="AC143" s="32">
        <f>(1/2^'Ct table (1)'!AC145)*10^10</f>
        <v>6.1444375234325097</v>
      </c>
      <c r="AD143" s="32">
        <f>(1/2^'Ct table (1)'!AD145)*10^10</f>
        <v>9.9127197866641055</v>
      </c>
      <c r="AE143" s="32">
        <f>(1/2^'Ct table (1)'!AE145)*10^10</f>
        <v>5.8129921038710162</v>
      </c>
      <c r="AF143" s="32">
        <f>(1/2^'Ct table (1)'!AF145)*10^10</f>
        <v>13.262500945451444</v>
      </c>
      <c r="AG143" s="32">
        <f>(1/2^'Ct table (1)'!AG145)*10^10</f>
        <v>6.494781311370466</v>
      </c>
      <c r="AH143" s="32">
        <f>(1/2^'Ct table (1)'!AH145)*10^10</f>
        <v>18.243124663586283</v>
      </c>
      <c r="AI143" s="32">
        <f>(1/2^'Ct table (1)'!AI145)*10^10</f>
        <v>15.129379860241631</v>
      </c>
      <c r="AJ143" s="32">
        <f>(1/2^'Ct table (1)'!AJ145)*10^10</f>
        <v>9.9816682053384849</v>
      </c>
      <c r="AK143" s="32">
        <f>(1/2^'Ct table (1)'!AK145)*10^10</f>
        <v>6.7705871412545067</v>
      </c>
      <c r="AL143" s="32">
        <f>(1/2^'Ct table (1)'!AL145)*10^10</f>
        <v>11.465925847598504</v>
      </c>
      <c r="AM143" s="32">
        <f>(1/2^'Ct table (1)'!AM145)*10^10</f>
        <v>11.386724912487598</v>
      </c>
      <c r="AN143" s="32">
        <f>(1/2^'Ct table (1)'!AN145)*10^10</f>
        <v>26.52500189090285</v>
      </c>
      <c r="AO143" s="32">
        <f>(1/2^'Ct table (1)'!AO145)*10^10</f>
        <v>12.899837159653403</v>
      </c>
      <c r="AP143" s="32">
        <f>(1/2^'Ct table (1)'!AP145)*10^10</f>
        <v>11.788276899329215</v>
      </c>
      <c r="AQ143" s="32">
        <f>(1/2^'Ct table (1)'!AQ145)*10^10</f>
        <v>10.5508033679407</v>
      </c>
      <c r="AR143" s="32">
        <f>(1/2^'Ct table (1)'!AR145)*10^10</f>
        <v>6.7705871412545067</v>
      </c>
      <c r="AS143" s="32">
        <f>(1/2^'Ct table (1)'!AS145)*10^10</f>
        <v>12.722241289488924</v>
      </c>
      <c r="AT143" s="32">
        <f>(1/2^'Ct table (1)'!AT145)*10^10</f>
        <v>15.771860487061183</v>
      </c>
      <c r="AU143" s="32">
        <f>(1/2^'Ct table (1)'!AU145)*10^10</f>
        <v>15.23461301918667</v>
      </c>
      <c r="AV143" s="32">
        <f>(1/2^'Ct table (1)'!AV145)*10^10</f>
        <v>8.9338432934625569</v>
      </c>
      <c r="AW143" s="32">
        <f>(1/2^'Ct table (1)'!AW145)*10^10</f>
        <v>10.5508033679407</v>
      </c>
    </row>
    <row r="144" spans="1:49" x14ac:dyDescent="0.25">
      <c r="A144" t="s">
        <v>171</v>
      </c>
      <c r="B144" s="32">
        <f>(1/2^'Ct table (1)'!B146)*10^10</f>
        <v>0.3251733543794309</v>
      </c>
      <c r="C144" s="86"/>
      <c r="D144" s="32">
        <f>(1/2^'Ct table (1)'!D146)*10^10</f>
        <v>0.66863044339525379</v>
      </c>
      <c r="E144" s="86"/>
      <c r="F144" s="86"/>
      <c r="G144" s="86"/>
      <c r="H144" s="32">
        <f>(1/2^'Ct table (1)'!H146)*10^10</f>
        <v>2.8864194171945279</v>
      </c>
      <c r="I144" s="32">
        <f>(1/2^'Ct table (1)'!I146)*10^10</f>
        <v>0.85221003737860923</v>
      </c>
      <c r="J144" s="86"/>
      <c r="K144" s="32">
        <f>(1/2^'Ct table (1)'!K146)*10^10</f>
        <v>0.40874725549307189</v>
      </c>
      <c r="L144" s="32">
        <f>(1/2^'Ct table (1)'!L146)*10^10</f>
        <v>1.4837838561731187</v>
      </c>
      <c r="M144" s="32">
        <f>(1/2^'Ct table (1)'!M146)*10^10</f>
        <v>1.6349890219722878</v>
      </c>
      <c r="N144" s="32">
        <f>(1/2^'Ct table (1)'!N146)*10^10</f>
        <v>0.84047740996029341</v>
      </c>
      <c r="O144" s="86"/>
      <c r="P144" s="32">
        <f>(1/2^'Ct table (1)'!P146)*10^10</f>
        <v>1.2563870247737832</v>
      </c>
      <c r="Q144" s="86"/>
      <c r="R144" s="86"/>
      <c r="S144" s="32">
        <f>(1/2^'Ct table (1)'!S146)*10^10</f>
        <v>0.64139319343760937</v>
      </c>
      <c r="T144" s="32">
        <f>(1/2^'Ct table (1)'!T146)*10^10</f>
        <v>1.300693417517724</v>
      </c>
      <c r="U144" s="32">
        <f>(1/2^'Ct table (1)'!U146)*10^10</f>
        <v>1.8651361521091814</v>
      </c>
      <c r="V144" s="32">
        <f>(1/2^'Ct table (1)'!V146)*10^10</f>
        <v>0.91972913577148696</v>
      </c>
      <c r="W144" s="32">
        <f>(1/2^'Ct table (1)'!W146)*10^10</f>
        <v>1.3280237511131248</v>
      </c>
      <c r="X144" s="32">
        <f>(1/2^'Ct table (1)'!X146)*10^10</f>
        <v>0.86410644617225785</v>
      </c>
      <c r="Y144" s="32">
        <f>(1/2^'Ct table (1)'!Y146)*10^10</f>
        <v>1.4233406140609517</v>
      </c>
      <c r="Z144" s="32">
        <f>(1/2^'Ct table (1)'!Z146)*10^10</f>
        <v>1.1968820200488746</v>
      </c>
      <c r="AA144" s="32">
        <f>(1/2^'Ct table (1)'!AA146)*10^10</f>
        <v>2.1424788297733199</v>
      </c>
      <c r="AB144" s="32">
        <f>(1/2^'Ct table (1)'!AB146)*10^10</f>
        <v>0.33431522169762751</v>
      </c>
      <c r="AC144" s="32">
        <f>(1/2^'Ct table (1)'!AC146)*10^10</f>
        <v>0.93256807605459213</v>
      </c>
      <c r="AD144" s="32">
        <f>(1/2^'Ct table (1)'!AD146)*10^10</f>
        <v>1.300693417517724</v>
      </c>
      <c r="AE144" s="32">
        <f>(1/2^'Ct table (1)'!AE146)*10^10</f>
        <v>0.97217028894039104</v>
      </c>
      <c r="AF144" s="32">
        <f>(1/2^'Ct table (1)'!AF146)*10^10</f>
        <v>0.97893226804877187</v>
      </c>
      <c r="AG144" s="32">
        <f>(1/2^'Ct table (1)'!AG146)*10^10</f>
        <v>0.68742820377783764</v>
      </c>
      <c r="AH144" s="32">
        <f>(1/2^'Ct table (1)'!AH146)*10^10</f>
        <v>0.43205322308612815</v>
      </c>
      <c r="AI144" s="32">
        <f>(1/2^'Ct table (1)'!AI146)*10^10</f>
        <v>1.4135088822746769</v>
      </c>
      <c r="AJ144" s="32">
        <f>(1/2^'Ct table (1)'!AJ146)*10^10</f>
        <v>0.80623982247834036</v>
      </c>
      <c r="AK144" s="32">
        <f>(1/2^'Ct table (1)'!AK146)*10^10</f>
        <v>0.84632339265681167</v>
      </c>
      <c r="AL144" s="32">
        <f>(1/2^'Ct table (1)'!AL146)*10^10</f>
        <v>1.0712394148866617</v>
      </c>
      <c r="AM144" s="32">
        <f>(1/2^'Ct table (1)'!AM146)*10^10</f>
        <v>0.73167808267859968</v>
      </c>
      <c r="AN144" s="32">
        <f>(1/2^'Ct table (1)'!AN146)*10^10</f>
        <v>2.2646387745912309</v>
      </c>
      <c r="AO144" s="32">
        <f>(1/2^'Ct table (1)'!AO146)*10^10</f>
        <v>0.93256807605459213</v>
      </c>
      <c r="AP144" s="32">
        <f>(1/2^'Ct table (1)'!AP146)*10^10</f>
        <v>0.76805469042906482</v>
      </c>
      <c r="AQ144" s="32">
        <f>(1/2^'Ct table (1)'!AQ146)*10^10</f>
        <v>0.52459681325756891</v>
      </c>
      <c r="AR144" s="32">
        <f>(1/2^'Ct table (1)'!AR146)*10^10</f>
        <v>0.76274934915031911</v>
      </c>
      <c r="AS144" s="32">
        <f>(1/2^'Ct table (1)'!AS146)*10^10</f>
        <v>2.1129826906071041</v>
      </c>
      <c r="AT144" s="32">
        <f>(1/2^'Ct table (1)'!AT146)*10^10</f>
        <v>1.5254986983006411</v>
      </c>
      <c r="AU144" s="32">
        <f>(1/2^'Ct table (1)'!AU146)*10^10</f>
        <v>1.7162752539048738</v>
      </c>
      <c r="AV144" s="32">
        <f>(1/2^'Ct table (1)'!AV146)*10^10</f>
        <v>0.41733590420796252</v>
      </c>
      <c r="AW144" s="32">
        <f>(1/2^'Ct table (1)'!AW146)*10^10</f>
        <v>1.0638398237403002</v>
      </c>
    </row>
    <row r="145" spans="1:49" x14ac:dyDescent="0.25">
      <c r="A145" t="s">
        <v>172</v>
      </c>
      <c r="B145" s="32">
        <f>(1/2^'Ct table (1)'!B147)*10^10</f>
        <v>93.007873661936301</v>
      </c>
      <c r="C145" s="32">
        <f>(1/2^'Ct table (1)'!C147)*10^10</f>
        <v>25.444482578977897</v>
      </c>
      <c r="D145" s="32">
        <f>(1/2^'Ct table (1)'!D147)*10^10</f>
        <v>53.418995738619145</v>
      </c>
      <c r="E145" s="32">
        <f>(1/2^'Ct table (1)'!E147)*10^10</f>
        <v>17.991966175378227</v>
      </c>
      <c r="F145" s="32">
        <f>(1/2^'Ct table (1)'!F147)*10^10</f>
        <v>21.248380017810007</v>
      </c>
      <c r="G145" s="32">
        <f>(1/2^'Ct table (1)'!G147)*10^10</f>
        <v>10.12100710092167</v>
      </c>
      <c r="H145" s="32">
        <f>(1/2^'Ct table (1)'!H147)*10^10</f>
        <v>69.036190352616586</v>
      </c>
      <c r="I145" s="32">
        <f>(1/2^'Ct table (1)'!I147)*10^10</f>
        <v>22.61614211639484</v>
      </c>
      <c r="J145" s="32">
        <f>(1/2^'Ct table (1)'!J147)*10^10</f>
        <v>23.251968415484072</v>
      </c>
      <c r="K145" s="32">
        <f>(1/2^'Ct table (1)'!K147)*10^10</f>
        <v>7.8859302435305763</v>
      </c>
      <c r="L145" s="32">
        <f>(1/2^'Ct table (1)'!L147)*10^10</f>
        <v>43.691506580705862</v>
      </c>
      <c r="M145" s="32">
        <f>(1/2^'Ct table (1)'!M147)*10^10</f>
        <v>39.926672821353947</v>
      </c>
      <c r="N145" s="32">
        <f>(1/2^'Ct table (1)'!N147)*10^10</f>
        <v>37.512017416086834</v>
      </c>
      <c r="O145" s="32">
        <f>(1/2^'Ct table (1)'!O147)*10^10</f>
        <v>11.308071058197397</v>
      </c>
      <c r="P145" s="32">
        <f>(1/2^'Ct table (1)'!P147)*10^10</f>
        <v>51.59934863861362</v>
      </c>
      <c r="Q145" s="32">
        <f>(1/2^'Ct table (1)'!Q147)*10^10</f>
        <v>12.374350932394288</v>
      </c>
      <c r="R145" s="32">
        <f>(1/2^'Ct table (1)'!R147)*10^10</f>
        <v>8.3355705340204072</v>
      </c>
      <c r="S145" s="32">
        <f>(1/2^'Ct table (1)'!S147)*10^10</f>
        <v>71.967864701512923</v>
      </c>
      <c r="T145" s="32">
        <f>(1/2^'Ct table (1)'!T147)*10^10</f>
        <v>42.496760035620092</v>
      </c>
      <c r="U145" s="32">
        <f>(1/2^'Ct table (1)'!U147)*10^10</f>
        <v>46.182710675112467</v>
      </c>
      <c r="V145" s="32">
        <f>(1/2^'Ct table (1)'!V147)*10^10</f>
        <v>58.456070564445049</v>
      </c>
      <c r="W145" s="32">
        <f>(1/2^'Ct table (1)'!W147)*10^10</f>
        <v>37.252902984619141</v>
      </c>
      <c r="X145" s="32">
        <f>(1/2^'Ct table (1)'!X147)*10^10</f>
        <v>15.024873599822227</v>
      </c>
      <c r="Y145" s="32">
        <f>(1/2^'Ct table (1)'!Y147)*10^10</f>
        <v>35.488530920592602</v>
      </c>
      <c r="Z145" s="32">
        <f>(1/2^'Ct table (1)'!Z147)*10^10</f>
        <v>86.179985396958145</v>
      </c>
      <c r="AA145" s="32">
        <f>(1/2^'Ct table (1)'!AA147)*10^10</f>
        <v>69.516375030339219</v>
      </c>
      <c r="AB145" s="32">
        <f>(1/2^'Ct table (1)'!AB147)*10^10</f>
        <v>9.3132257461547852</v>
      </c>
      <c r="AC145" s="32">
        <f>(1/2^'Ct table (1)'!AC147)*10^10</f>
        <v>18.370015630374841</v>
      </c>
      <c r="AD145" s="32">
        <f>(1/2^'Ct table (1)'!AD147)*10^10</f>
        <v>30.469226038373289</v>
      </c>
      <c r="AE145" s="32">
        <f>(1/2^'Ct table (1)'!AE147)*10^10</f>
        <v>26.159824351556519</v>
      </c>
      <c r="AF145" s="32">
        <f>(1/2^'Ct table (1)'!AF147)*10^10</f>
        <v>49.155500187460177</v>
      </c>
      <c r="AG145" s="32">
        <f>(1/2^'Ct table (1)'!AG147)*10^10</f>
        <v>20.667341948819232</v>
      </c>
      <c r="AH145" s="32">
        <f>(1/2^'Ct table (1)'!AH147)*10^10</f>
        <v>68.559322552746153</v>
      </c>
      <c r="AI145" s="32">
        <f>(1/2^'Ct table (1)'!AI147)*10^10</f>
        <v>85.584696754592386</v>
      </c>
      <c r="AJ145" s="32">
        <f>(1/2^'Ct table (1)'!AJ147)*10^10</f>
        <v>72.972498654345159</v>
      </c>
      <c r="AK145" s="32">
        <f>(1/2^'Ct table (1)'!AK147)*10^10</f>
        <v>49.841685398895912</v>
      </c>
      <c r="AL145" s="32">
        <f>(1/2^'Ct table (1)'!AL147)*10^10</f>
        <v>36.486249327172636</v>
      </c>
      <c r="AM145" s="32">
        <f>(1/2^'Ct table (1)'!AM147)*10^10</f>
        <v>42.203213471762808</v>
      </c>
      <c r="AN145" s="32">
        <f>(1/2^'Ct table (1)'!AN147)*10^10</f>
        <v>94.306215194633566</v>
      </c>
      <c r="AO145" s="32">
        <f>(1/2^'Ct table (1)'!AO147)*10^10</f>
        <v>79.301758293312702</v>
      </c>
      <c r="AP145" s="32">
        <f>(1/2^'Ct table (1)'!AP147)*10^10</f>
        <v>48.478761890602563</v>
      </c>
      <c r="AQ145" s="32">
        <f>(1/2^'Ct table (1)'!AQ147)*10^10</f>
        <v>68.559322552746153</v>
      </c>
      <c r="AR145" s="32">
        <f>(1/2^'Ct table (1)'!AR147)*10^10</f>
        <v>25.268724699461316</v>
      </c>
      <c r="AS145" s="32">
        <f>(1/2^'Ct table (1)'!AS147)*10^10</f>
        <v>71.470746347700612</v>
      </c>
      <c r="AT145" s="32">
        <f>(1/2^'Ct table (1)'!AT147)*10^10</f>
        <v>86.179985396958145</v>
      </c>
      <c r="AU145" s="32">
        <f>(1/2^'Ct table (1)'!AU147)*10^10</f>
        <v>59.272086900094074</v>
      </c>
      <c r="AV145" s="32">
        <f>(1/2^'Ct table (1)'!AV147)*10^10</f>
        <v>41.911694582134963</v>
      </c>
      <c r="AW145" s="32">
        <f>(1/2^'Ct table (1)'!AW147)*10^10</f>
        <v>54.541442392231019</v>
      </c>
    </row>
    <row r="146" spans="1:49" x14ac:dyDescent="0.25">
      <c r="A146" t="s">
        <v>173</v>
      </c>
      <c r="B146" s="32">
        <f>(1/2^'Ct table (1)'!B148)*10^10</f>
        <v>175.9816201671259</v>
      </c>
      <c r="C146" s="32">
        <f>(1/2^'Ct table (1)'!C148)*10^10</f>
        <v>43.089992698479001</v>
      </c>
      <c r="D146" s="32">
        <f>(1/2^'Ct table (1)'!D148)*10^10</f>
        <v>83.82338916426977</v>
      </c>
      <c r="E146" s="32">
        <f>(1/2^'Ct table (1)'!E148)*10^10</f>
        <v>46.827397291430401</v>
      </c>
      <c r="F146" s="32">
        <f>(1/2^'Ct table (1)'!F148)*10^10</f>
        <v>49.155500187460177</v>
      </c>
      <c r="G146" s="32">
        <f>(1/2^'Ct table (1)'!G148)*10^10</f>
        <v>23.576553798658388</v>
      </c>
      <c r="H146" s="32">
        <f>(1/2^'Ct table (1)'!H148)*10^10</f>
        <v>165.33873559055417</v>
      </c>
      <c r="I146" s="32">
        <f>(1/2^'Ct table (1)'!I148)*10^10</f>
        <v>46.182710675112467</v>
      </c>
      <c r="J146" s="32">
        <f>(1/2^'Ct table (1)'!J148)*10^10</f>
        <v>46.827397291430401</v>
      </c>
      <c r="K146" s="32">
        <f>(1/2^'Ct table (1)'!K148)*10^10</f>
        <v>20.242014201843379</v>
      </c>
      <c r="L146" s="32">
        <f>(1/2^'Ct table (1)'!L148)*10^10</f>
        <v>93.007873661936301</v>
      </c>
      <c r="M146" s="32">
        <f>(1/2^'Ct table (1)'!M148)*10^10</f>
        <v>89.839684046116389</v>
      </c>
      <c r="N146" s="32">
        <f>(1/2^'Ct table (1)'!N148)*10^10</f>
        <v>78.75398103605049</v>
      </c>
      <c r="O146" s="32">
        <f>(1/2^'Ct table (1)'!O148)*10^10</f>
        <v>21.544996349239536</v>
      </c>
      <c r="P146" s="32">
        <f>(1/2^'Ct table (1)'!P148)*10^10</f>
        <v>99.683370797791653</v>
      </c>
      <c r="Q146" s="32">
        <f>(1/2^'Ct table (1)'!Q148)*10^10</f>
        <v>25.444482578977897</v>
      </c>
      <c r="R146" s="32">
        <f>(1/2^'Ct table (1)'!R148)*10^10</f>
        <v>13.262500945451444</v>
      </c>
      <c r="S146" s="32">
        <f>(1/2^'Ct table (1)'!S148)*10^10</f>
        <v>125.30333031024264</v>
      </c>
      <c r="T146" s="32">
        <f>(1/2^'Ct table (1)'!T148)*10^10</f>
        <v>100.37672347319791</v>
      </c>
      <c r="U146" s="32">
        <f>(1/2^'Ct table (1)'!U148)*10^10</f>
        <v>103.19869727722744</v>
      </c>
      <c r="V146" s="32">
        <f>(1/2^'Ct table (1)'!V148)*10^10</f>
        <v>104.63929740622611</v>
      </c>
      <c r="W146" s="32">
        <f>(1/2^'Ct table (1)'!W148)*10^10</f>
        <v>79.853345642707751</v>
      </c>
      <c r="X146" s="32">
        <f>(1/2^'Ct table (1)'!X148)*10^10</f>
        <v>26.159824351556519</v>
      </c>
      <c r="Y146" s="32">
        <f>(1/2^'Ct table (1)'!Y148)*10^10</f>
        <v>72.972498654345159</v>
      </c>
      <c r="Z146" s="32">
        <f>(1/2^'Ct table (1)'!Z148)*10^10</f>
        <v>171.16939350918449</v>
      </c>
      <c r="AA146" s="32">
        <f>(1/2^'Ct table (1)'!AA148)*10^10</f>
        <v>120.19898879857766</v>
      </c>
      <c r="AB146" s="32">
        <f>(1/2^'Ct table (1)'!AB148)*10^10</f>
        <v>20.811094680283592</v>
      </c>
      <c r="AC146" s="32">
        <f>(1/2^'Ct table (1)'!AC148)*10^10</f>
        <v>40.765617089746058</v>
      </c>
      <c r="AD146" s="32">
        <f>(1/2^'Ct table (1)'!AD148)*10^10</f>
        <v>53.790554237458821</v>
      </c>
      <c r="AE146" s="32">
        <f>(1/2^'Ct table (1)'!AE148)*10^10</f>
        <v>44.609558009316473</v>
      </c>
      <c r="AF146" s="32">
        <f>(1/2^'Ct table (1)'!AF148)*10^10</f>
        <v>101.77793031591162</v>
      </c>
      <c r="AG146" s="32">
        <f>(1/2^'Ct table (1)'!AG148)*10^10</f>
        <v>44.919842023058258</v>
      </c>
      <c r="AH146" s="32">
        <f>(1/2^'Ct table (1)'!AH148)*10^10</f>
        <v>94.306215194633566</v>
      </c>
      <c r="AI146" s="32">
        <f>(1/2^'Ct table (1)'!AI148)*10^10</f>
        <v>145.9449973086906</v>
      </c>
      <c r="AJ146" s="32">
        <f>(1/2^'Ct table (1)'!AJ148)*10^10</f>
        <v>109.84161624991161</v>
      </c>
      <c r="AK146" s="32">
        <f>(1/2^'Ct table (1)'!AK148)*10^10</f>
        <v>80.40876958552218</v>
      </c>
      <c r="AL146" s="32">
        <f>(1/2^'Ct table (1)'!AL148)*10^10</f>
        <v>76.071331330179888</v>
      </c>
      <c r="AM146" s="32">
        <f>(1/2^'Ct table (1)'!AM148)*10^10</f>
        <v>76.071331330179888</v>
      </c>
      <c r="AN146" s="32">
        <f>(1/2^'Ct table (1)'!AN148)*10^10</f>
        <v>179.67936809223306</v>
      </c>
      <c r="AO146" s="32">
        <f>(1/2^'Ct table (1)'!AO148)*10^10</f>
        <v>93.654794582860646</v>
      </c>
      <c r="AP146" s="32">
        <f>(1/2^'Ct table (1)'!AP148)*10^10</f>
        <v>63.968109819125829</v>
      </c>
      <c r="AQ146" s="32">
        <f>(1/2^'Ct table (1)'!AQ148)*10^10</f>
        <v>79.301758293312702</v>
      </c>
      <c r="AR146" s="32">
        <f>(1/2^'Ct table (1)'!AR148)*10^10</f>
        <v>54.920808124955698</v>
      </c>
      <c r="AS146" s="32">
        <f>(1/2^'Ct table (1)'!AS148)*10^10</f>
        <v>155.33950341360605</v>
      </c>
      <c r="AT146" s="32">
        <f>(1/2^'Ct table (1)'!AT148)*10^10</f>
        <v>155.33950341360605</v>
      </c>
      <c r="AU146" s="32">
        <f>(1/2^'Ct table (1)'!AU148)*10^10</f>
        <v>94.962166795079639</v>
      </c>
      <c r="AV146" s="32">
        <f>(1/2^'Ct table (1)'!AV148)*10^10</f>
        <v>75.024034832173541</v>
      </c>
      <c r="AW146" s="32">
        <f>(1/2^'Ct table (1)'!AW148)*10^10</f>
        <v>105.36712127723511</v>
      </c>
    </row>
    <row r="147" spans="1:49" x14ac:dyDescent="0.25">
      <c r="A147" t="s">
        <v>174</v>
      </c>
      <c r="B147" s="32">
        <f>(1/2^'Ct table (1)'!B149)*10^10</f>
        <v>166.48875744226908</v>
      </c>
      <c r="C147" s="32">
        <f>(1/2^'Ct table (1)'!C149)*10^10</f>
        <v>54.164697130035982</v>
      </c>
      <c r="D147" s="32">
        <f>(1/2^'Ct table (1)'!D149)*10^10</f>
        <v>80.40876958552218</v>
      </c>
      <c r="E147" s="32">
        <f>(1/2^'Ct table (1)'!E149)*10^10</f>
        <v>80.40876958552218</v>
      </c>
      <c r="F147" s="32">
        <f>(1/2^'Ct table (1)'!F149)*10^10</f>
        <v>100.37672347319791</v>
      </c>
      <c r="G147" s="32">
        <f>(1/2^'Ct table (1)'!G149)*10^10</f>
        <v>39.926672821353947</v>
      </c>
      <c r="H147" s="32">
        <f>(1/2^'Ct table (1)'!H149)*10^10</f>
        <v>195.26383338248186</v>
      </c>
      <c r="I147" s="32">
        <f>(1/2^'Ct table (1)'!I149)*10^10</f>
        <v>86.779414599273792</v>
      </c>
      <c r="J147" s="32">
        <f>(1/2^'Ct table (1)'!J149)*10^10</f>
        <v>72.972498654345159</v>
      </c>
      <c r="K147" s="32">
        <f>(1/2^'Ct table (1)'!K149)*10^10</f>
        <v>24.748701864788533</v>
      </c>
      <c r="L147" s="32">
        <f>(1/2^'Ct table (1)'!L149)*10^10</f>
        <v>129.72214271070416</v>
      </c>
      <c r="M147" s="32">
        <f>(1/2^'Ct table (1)'!M149)*10^10</f>
        <v>83.82338916426977</v>
      </c>
      <c r="N147" s="32">
        <f>(1/2^'Ct table (1)'!N149)*10^10</f>
        <v>82.098328760013899</v>
      </c>
      <c r="O147" s="32">
        <f>(1/2^'Ct table (1)'!O149)*10^10</f>
        <v>29.63604345004709</v>
      </c>
      <c r="P147" s="32">
        <f>(1/2^'Ct table (1)'!P149)*10^10</f>
        <v>90.464568465579049</v>
      </c>
      <c r="Q147" s="32">
        <f>(1/2^'Ct table (1)'!Q149)*10^10</f>
        <v>41.622189360567255</v>
      </c>
      <c r="R147" s="32">
        <f>(1/2^'Ct table (1)'!R149)*10^10</f>
        <v>24.407979172810265</v>
      </c>
      <c r="S147" s="32">
        <f>(1/2^'Ct table (1)'!S149)*10^10</f>
        <v>155.33950341360605</v>
      </c>
      <c r="T147" s="32">
        <f>(1/2^'Ct table (1)'!T149)*10^10</f>
        <v>106.10000756361141</v>
      </c>
      <c r="U147" s="32">
        <f>(1/2^'Ct table (1)'!U149)*10^10</f>
        <v>120.19898879857766</v>
      </c>
      <c r="V147" s="32">
        <f>(1/2^'Ct table (1)'!V149)*10^10</f>
        <v>101.77793031591162</v>
      </c>
      <c r="W147" s="32">
        <f>(1/2^'Ct table (1)'!W149)*10^10</f>
        <v>93.654794582860646</v>
      </c>
      <c r="X147" s="32">
        <f>(1/2^'Ct table (1)'!X149)*10^10</f>
        <v>44.919842023058258</v>
      </c>
      <c r="Y147" s="32">
        <f>(1/2^'Ct table (1)'!Y149)*10^10</f>
        <v>129.72214271070416</v>
      </c>
      <c r="Z147" s="32">
        <f>(1/2^'Ct table (1)'!Z149)*10^10</f>
        <v>191.24536179943451</v>
      </c>
      <c r="AA147" s="32">
        <f>(1/2^'Ct table (1)'!AA149)*10^10</f>
        <v>104.63929740622611</v>
      </c>
      <c r="AB147" s="32">
        <f>(1/2^'Ct table (1)'!AB149)*10^10</f>
        <v>22.150708641907585</v>
      </c>
      <c r="AC147" s="32">
        <f>(1/2^'Ct table (1)'!AC149)*10^10</f>
        <v>53.790554237458821</v>
      </c>
      <c r="AD147" s="32">
        <f>(1/2^'Ct table (1)'!AD149)*10^10</f>
        <v>87.383013161411895</v>
      </c>
      <c r="AE147" s="32">
        <f>(1/2^'Ct table (1)'!AE149)*10^10</f>
        <v>50.537449398922732</v>
      </c>
      <c r="AF147" s="32">
        <f>(1/2^'Ct table (1)'!AF149)*10^10</f>
        <v>135.23089219885472</v>
      </c>
      <c r="AG147" s="32">
        <f>(1/2^'Ct table (1)'!AG149)*10^10</f>
        <v>65.766498170096781</v>
      </c>
      <c r="AH147" s="32">
        <f>(1/2^'Ct table (1)'!AH149)*10^10</f>
        <v>146.96012504299904</v>
      </c>
      <c r="AI147" s="32">
        <f>(1/2^'Ct table (1)'!AI149)*10^10</f>
        <v>163.06246835898426</v>
      </c>
      <c r="AJ147" s="32">
        <f>(1/2^'Ct table (1)'!AJ149)*10^10</f>
        <v>108.32939426007216</v>
      </c>
      <c r="AK147" s="32">
        <f>(1/2^'Ct table (1)'!AK149)*10^10</f>
        <v>89.839684046116389</v>
      </c>
      <c r="AL147" s="32">
        <f>(1/2^'Ct table (1)'!AL149)*10^10</f>
        <v>98.994807459154174</v>
      </c>
      <c r="AM147" s="32">
        <f>(1/2^'Ct table (1)'!AM149)*10^10</f>
        <v>152.14266266035952</v>
      </c>
      <c r="AN147" s="32">
        <f>(1/2^'Ct table (1)'!AN149)*10^10</f>
        <v>254.10499923466386</v>
      </c>
      <c r="AO147" s="32">
        <f>(1/2^'Ct table (1)'!AO149)*10^10</f>
        <v>123.57824233389546</v>
      </c>
      <c r="AP147" s="32">
        <f>(1/2^'Ct table (1)'!AP149)*10^10</f>
        <v>90.464568465579049</v>
      </c>
      <c r="AQ147" s="32">
        <f>(1/2^'Ct table (1)'!AQ149)*10^10</f>
        <v>84.406426943525474</v>
      </c>
      <c r="AR147" s="32">
        <f>(1/2^'Ct table (1)'!AR149)*10^10</f>
        <v>62.651665155121208</v>
      </c>
      <c r="AS147" s="32">
        <f>(1/2^'Ct table (1)'!AS149)*10^10</f>
        <v>184.73084270044927</v>
      </c>
      <c r="AT147" s="32">
        <f>(1/2^'Ct table (1)'!AT149)*10^10</f>
        <v>171.16939350918449</v>
      </c>
      <c r="AU147" s="32">
        <f>(1/2^'Ct table (1)'!AU149)*10^10</f>
        <v>248.87559396873942</v>
      </c>
      <c r="AV147" s="32">
        <f>(1/2^'Ct table (1)'!AV149)*10^10</f>
        <v>94.306215194633566</v>
      </c>
      <c r="AW147" s="32">
        <f>(1/2^'Ct table (1)'!AW149)*10^10</f>
        <v>160.81753917104407</v>
      </c>
    </row>
    <row r="148" spans="1:49" x14ac:dyDescent="0.25">
      <c r="A148" t="s">
        <v>176</v>
      </c>
      <c r="B148" s="32">
        <f>(1/2^'Ct table (1)'!B150)*10^10</f>
        <v>106.10000756361141</v>
      </c>
      <c r="C148" s="32">
        <f>(1/2^'Ct table (1)'!C150)*10^10</f>
        <v>16.328053945974148</v>
      </c>
      <c r="D148" s="32">
        <f>(1/2^'Ct table (1)'!D150)*10^10</f>
        <v>46.827397291430401</v>
      </c>
      <c r="E148" s="32">
        <f>(1/2^'Ct table (1)'!E150)*10^10</f>
        <v>17.259047588154143</v>
      </c>
      <c r="F148" s="32">
        <f>(1/2^'Ct table (1)'!F150)*10^10</f>
        <v>21.694853649818441</v>
      </c>
      <c r="G148" s="32">
        <f>(1/2^'Ct table (1)'!G150)*10^10</f>
        <v>10.051096198190251</v>
      </c>
      <c r="H148" s="32">
        <f>(1/2^'Ct table (1)'!H150)*10^10</f>
        <v>99.683370797791653</v>
      </c>
      <c r="I148" s="32">
        <f>(1/2^'Ct table (1)'!I150)*10^10</f>
        <v>29.43133234468765</v>
      </c>
      <c r="J148" s="32">
        <f>(1/2^'Ct table (1)'!J150)*10^10</f>
        <v>32.430535677676147</v>
      </c>
      <c r="K148" s="32">
        <f>(1/2^'Ct table (1)'!K150)*10^10</f>
        <v>10.698087094324027</v>
      </c>
      <c r="L148" s="32">
        <f>(1/2^'Ct table (1)'!L150)*10^10</f>
        <v>48.143894621636491</v>
      </c>
      <c r="M148" s="32">
        <f>(1/2^'Ct table (1)'!M150)*10^10</f>
        <v>47.481083397539905</v>
      </c>
      <c r="N148" s="32">
        <f>(1/2^'Ct table (1)'!N150)*10^10</f>
        <v>41.049164380006872</v>
      </c>
      <c r="O148" s="32">
        <f>(1/2^'Ct table (1)'!O150)*10^10</f>
        <v>10.477923645533737</v>
      </c>
      <c r="P148" s="32">
        <f>(1/2^'Ct table (1)'!P150)*10^10</f>
        <v>49.497403729577158</v>
      </c>
      <c r="Q148" s="32">
        <f>(1/2^'Ct table (1)'!Q150)*10^10</f>
        <v>11.229960505764565</v>
      </c>
      <c r="R148" s="32">
        <f>(1/2^'Ct table (1)'!R150)*10^10</f>
        <v>7.5124367999111001</v>
      </c>
      <c r="S148" s="32">
        <f>(1/2^'Ct table (1)'!S150)*10^10</f>
        <v>25.268724699461316</v>
      </c>
      <c r="T148" s="32">
        <f>(1/2^'Ct table (1)'!T150)*10^10</f>
        <v>53.418995738619145</v>
      </c>
      <c r="U148" s="32">
        <f>(1/2^'Ct table (1)'!U150)*10^10</f>
        <v>62.651665155121208</v>
      </c>
      <c r="V148" s="32">
        <f>(1/2^'Ct table (1)'!V150)*10^10</f>
        <v>52.683560638617642</v>
      </c>
      <c r="W148" s="32">
        <f>(1/2^'Ct table (1)'!W150)*10^10</f>
        <v>48.478761890602563</v>
      </c>
      <c r="X148" s="32">
        <f>(1/2^'Ct table (1)'!X150)*10^10</f>
        <v>17.02143717984487</v>
      </c>
      <c r="Y148" s="32">
        <f>(1/2^'Ct table (1)'!Y150)*10^10</f>
        <v>36.486249327172636</v>
      </c>
      <c r="Z148" s="32">
        <f>(1/2^'Ct table (1)'!Z150)*10^10</f>
        <v>29.842178433746909</v>
      </c>
      <c r="AA148" s="32">
        <f>(1/2^'Ct table (1)'!AA150)*10^10</f>
        <v>54.164697130035982</v>
      </c>
      <c r="AB148" s="32">
        <f>(1/2^'Ct table (1)'!AB150)*10^10</f>
        <v>12.547090434149759</v>
      </c>
      <c r="AC148" s="32">
        <f>(1/2^'Ct table (1)'!AC150)*10^10</f>
        <v>22.459921011529172</v>
      </c>
      <c r="AD148" s="32">
        <f>(1/2^'Ct table (1)'!AD150)*10^10</f>
        <v>25.799674319306856</v>
      </c>
      <c r="AE148" s="32">
        <f>(1/2^'Ct table (1)'!AE150)*10^10</f>
        <v>21.396174188648093</v>
      </c>
      <c r="AF148" s="32">
        <f>(1/2^'Ct table (1)'!AF150)*10^10</f>
        <v>58.862664689375194</v>
      </c>
      <c r="AG148" s="32">
        <f>(1/2^'Ct table (1)'!AG150)*10^10</f>
        <v>23.091355337556191</v>
      </c>
      <c r="AH148" s="32">
        <f>(1/2^'Ct table (1)'!AH150)*10^10</f>
        <v>22.931851695197054</v>
      </c>
      <c r="AI148" s="32">
        <f>(1/2^'Ct table (1)'!AI150)*10^10</f>
        <v>74.505805969238281</v>
      </c>
      <c r="AJ148" s="32">
        <f>(1/2^'Ct table (1)'!AJ150)*10^10</f>
        <v>69.516375030339219</v>
      </c>
      <c r="AK148" s="32">
        <f>(1/2^'Ct table (1)'!AK150)*10^10</f>
        <v>52.319648703113138</v>
      </c>
      <c r="AL148" s="32">
        <f>(1/2^'Ct table (1)'!AL150)*10^10</f>
        <v>49.155500187460177</v>
      </c>
      <c r="AM148" s="32">
        <f>(1/2^'Ct table (1)'!AM150)*10^10</f>
        <v>46.827397291430401</v>
      </c>
      <c r="AN148" s="32">
        <f>(1/2^'Ct table (1)'!AN150)*10^10</f>
        <v>123.57824233389546</v>
      </c>
      <c r="AO148" s="32">
        <f>(1/2^'Ct table (1)'!AO150)*10^10</f>
        <v>44.919842023058258</v>
      </c>
      <c r="AP148" s="32">
        <f>(1/2^'Ct table (1)'!AP150)*10^10</f>
        <v>34.758187515169666</v>
      </c>
      <c r="AQ148" s="32">
        <f>(1/2^'Ct table (1)'!AQ150)*10^10</f>
        <v>31.763124904332916</v>
      </c>
      <c r="AR148" s="32">
        <f>(1/2^'Ct table (1)'!AR150)*10^10</f>
        <v>42.203213471762808</v>
      </c>
      <c r="AS148" s="32">
        <f>(1/2^'Ct table (1)'!AS150)*10^10</f>
        <v>98.994807459154174</v>
      </c>
      <c r="AT148" s="32">
        <f>(1/2^'Ct table (1)'!AT150)*10^10</f>
        <v>84.993520071240042</v>
      </c>
      <c r="AU148" s="32">
        <f>(1/2^'Ct table (1)'!AU150)*10^10</f>
        <v>71.967864701512923</v>
      </c>
      <c r="AV148" s="32">
        <f>(1/2^'Ct table (1)'!AV150)*10^10</f>
        <v>36.740031260749753</v>
      </c>
      <c r="AW148" s="32">
        <f>(1/2^'Ct table (1)'!AW150)*10^10</f>
        <v>77.669751706802884</v>
      </c>
    </row>
    <row r="149" spans="1:49" x14ac:dyDescent="0.25">
      <c r="A149" t="s">
        <v>177</v>
      </c>
      <c r="B149" s="32">
        <f>(1/2^'Ct table (1)'!B151)*10^10</f>
        <v>121.03503888193285</v>
      </c>
      <c r="C149" s="32">
        <f>(1/2^'Ct table (1)'!C151)*10^10</f>
        <v>44.609558009316473</v>
      </c>
      <c r="D149" s="32">
        <f>(1/2^'Ct table (1)'!D151)*10^10</f>
        <v>82.669367795276926</v>
      </c>
      <c r="E149" s="32">
        <f>(1/2^'Ct table (1)'!E151)*10^10</f>
        <v>41.622189360567255</v>
      </c>
      <c r="F149" s="32">
        <f>(1/2^'Ct table (1)'!F151)*10^10</f>
        <v>50.188361736599042</v>
      </c>
      <c r="G149" s="32">
        <f>(1/2^'Ct table (1)'!G151)*10^10</f>
        <v>25.979125245481868</v>
      </c>
      <c r="H149" s="32">
        <f>(1/2^'Ct table (1)'!H151)*10^10</f>
        <v>135.23089219885472</v>
      </c>
      <c r="I149" s="32">
        <f>(1/2^'Ct table (1)'!I151)*10^10</f>
        <v>49.497403729577158</v>
      </c>
      <c r="J149" s="32">
        <f>(1/2^'Ct table (1)'!J151)*10^10</f>
        <v>68.559322552746153</v>
      </c>
      <c r="K149" s="32">
        <f>(1/2^'Ct table (1)'!K151)*10^10</f>
        <v>24.407979172810265</v>
      </c>
      <c r="L149" s="32">
        <f>(1/2^'Ct table (1)'!L151)*10^10</f>
        <v>86.179985396958145</v>
      </c>
      <c r="M149" s="32">
        <f>(1/2^'Ct table (1)'!M151)*10^10</f>
        <v>65.766498170096781</v>
      </c>
      <c r="N149" s="32">
        <f>(1/2^'Ct table (1)'!N151)*10^10</f>
        <v>51.59934863861362</v>
      </c>
      <c r="O149" s="32">
        <f>(1/2^'Ct table (1)'!O151)*10^10</f>
        <v>17.744265460296333</v>
      </c>
      <c r="P149" s="32">
        <f>(1/2^'Ct table (1)'!P151)*10^10</f>
        <v>76.600449283128</v>
      </c>
      <c r="Q149" s="32">
        <f>(1/2^'Ct table (1)'!Q151)*10^10</f>
        <v>32.206521604503195</v>
      </c>
      <c r="R149" s="32">
        <f>(1/2^'Ct table (1)'!R151)*10^10</f>
        <v>20.667341948819232</v>
      </c>
      <c r="S149" s="32">
        <f>(1/2^'Ct table (1)'!S151)*10^10</f>
        <v>108.32939426007216</v>
      </c>
      <c r="T149" s="32">
        <f>(1/2^'Ct table (1)'!T151)*10^10</f>
        <v>72.972498654345159</v>
      </c>
      <c r="U149" s="32">
        <f>(1/2^'Ct table (1)'!U151)*10^10</f>
        <v>77.133247542484042</v>
      </c>
      <c r="V149" s="32">
        <f>(1/2^'Ct table (1)'!V151)*10^10</f>
        <v>94.962166795079639</v>
      </c>
      <c r="W149" s="32">
        <f>(1/2^'Ct table (1)'!W151)*10^10</f>
        <v>62.651665155121208</v>
      </c>
      <c r="X149" s="32">
        <f>(1/2^'Ct table (1)'!X151)*10^10</f>
        <v>20.955847291067442</v>
      </c>
      <c r="Y149" s="32">
        <f>(1/2^'Ct table (1)'!Y151)*10^10</f>
        <v>75.545868261905824</v>
      </c>
      <c r="Z149" s="32">
        <f>(1/2^'Ct table (1)'!Z151)*10^10</f>
        <v>104.63929740622611</v>
      </c>
      <c r="AA149" s="32">
        <f>(1/2^'Ct table (1)'!AA151)*10^10</f>
        <v>91.727406780788229</v>
      </c>
      <c r="AB149" s="32">
        <f>(1/2^'Ct table (1)'!AB151)*10^10</f>
        <v>18.886467065476452</v>
      </c>
      <c r="AC149" s="32">
        <f>(1/2^'Ct table (1)'!AC151)*10^10</f>
        <v>44.609558009316473</v>
      </c>
      <c r="AD149" s="32">
        <f>(1/2^'Ct table (1)'!AD151)*10^10</f>
        <v>65.312215783896605</v>
      </c>
      <c r="AE149" s="32">
        <f>(1/2^'Ct table (1)'!AE151)*10^10</f>
        <v>44.301417283815248</v>
      </c>
      <c r="AF149" s="32">
        <f>(1/2^'Ct table (1)'!AF151)*10^10</f>
        <v>87.383013161411895</v>
      </c>
      <c r="AG149" s="32">
        <f>(1/2^'Ct table (1)'!AG151)*10^10</f>
        <v>47.153107597316868</v>
      </c>
      <c r="AH149" s="32">
        <f>(1/2^'Ct table (1)'!AH151)*10^10</f>
        <v>101.77793031591162</v>
      </c>
      <c r="AI149" s="32">
        <f>(1/2^'Ct table (1)'!AI151)*10^10</f>
        <v>97.631916691241102</v>
      </c>
      <c r="AJ149" s="32">
        <f>(1/2^'Ct table (1)'!AJ151)*10^10</f>
        <v>86.779414599273792</v>
      </c>
      <c r="AK149" s="32">
        <f>(1/2^'Ct table (1)'!AK151)*10^10</f>
        <v>65.312215783896605</v>
      </c>
      <c r="AL149" s="32">
        <f>(1/2^'Ct table (1)'!AL151)*10^10</f>
        <v>67.14839209696899</v>
      </c>
      <c r="AM149" s="32">
        <f>(1/2^'Ct table (1)'!AM151)*10^10</f>
        <v>105.36712127723511</v>
      </c>
      <c r="AN149" s="32">
        <f>(1/2^'Ct table (1)'!AN151)*10^10</f>
        <v>161.9361136147468</v>
      </c>
      <c r="AO149" s="32">
        <f>(1/2^'Ct table (1)'!AO151)*10^10</f>
        <v>91.727406780788229</v>
      </c>
      <c r="AP149" s="32">
        <f>(1/2^'Ct table (1)'!AP151)*10^10</f>
        <v>88.602834567630367</v>
      </c>
      <c r="AQ149" s="32">
        <f>(1/2^'Ct table (1)'!AQ151)*10^10</f>
        <v>72.468440786919544</v>
      </c>
      <c r="AR149" s="32">
        <f>(1/2^'Ct table (1)'!AR151)*10^10</f>
        <v>34.518095176308357</v>
      </c>
      <c r="AS149" s="32">
        <f>(1/2^'Ct table (1)'!AS151)*10^10</f>
        <v>109.08288478446222</v>
      </c>
      <c r="AT149" s="32">
        <f>(1/2^'Ct table (1)'!AT151)*10^10</f>
        <v>110.60562511004889</v>
      </c>
      <c r="AU149" s="32">
        <f>(1/2^'Ct table (1)'!AU151)*10^10</f>
        <v>182.18759859980159</v>
      </c>
      <c r="AV149" s="32">
        <f>(1/2^'Ct table (1)'!AV151)*10^10</f>
        <v>66.684564272163385</v>
      </c>
      <c r="AW149" s="32">
        <f>(1/2^'Ct table (1)'!AW151)*10^10</f>
        <v>130.62443156779344</v>
      </c>
    </row>
    <row r="150" spans="1:49" x14ac:dyDescent="0.25">
      <c r="A150" t="s">
        <v>178</v>
      </c>
      <c r="B150" s="32">
        <f>(1/2^'Ct table (1)'!B152)*10^10</f>
        <v>430.32443389966983</v>
      </c>
      <c r="C150" s="32">
        <f>(1/2^'Ct table (1)'!C152)*10^10</f>
        <v>202.14979759569096</v>
      </c>
      <c r="D150" s="32">
        <f>(1/2^'Ct table (1)'!D152)*10^10</f>
        <v>354.41133827052147</v>
      </c>
      <c r="E150" s="32">
        <f>(1/2^'Ct table (1)'!E152)*10^10</f>
        <v>279.99959862649791</v>
      </c>
      <c r="F150" s="32">
        <f>(1/2^'Ct table (1)'!F152)*10^10</f>
        <v>204.97170360978623</v>
      </c>
      <c r="G150" s="32">
        <f>(1/2^'Ct table (1)'!G152)*10^10</f>
        <v>108.32939426007216</v>
      </c>
      <c r="H150" s="32">
        <f>(1/2^'Ct table (1)'!H152)*10^10</f>
        <v>533.4765141773064</v>
      </c>
      <c r="I150" s="32">
        <f>(1/2^'Ct table (1)'!I152)*10^10</f>
        <v>189.92433359015965</v>
      </c>
      <c r="J150" s="32">
        <f>(1/2^'Ct table (1)'!J152)*10^10</f>
        <v>167.64677832853988</v>
      </c>
      <c r="K150" s="32">
        <f>(1/2^'Ct table (1)'!K152)*10^10</f>
        <v>99.683370797791653</v>
      </c>
      <c r="L150" s="32">
        <f>(1/2^'Ct table (1)'!L152)*10^10</f>
        <v>317.20703317325086</v>
      </c>
      <c r="M150" s="32">
        <f>(1/2^'Ct table (1)'!M152)*10^10</f>
        <v>315.01592414420202</v>
      </c>
      <c r="N150" s="32">
        <f>(1/2^'Ct table (1)'!N152)*10^10</f>
        <v>191.24536179943451</v>
      </c>
      <c r="O150" s="32">
        <f>(1/2^'Ct table (1)'!O152)*10^10</f>
        <v>78.209987552692567</v>
      </c>
      <c r="P150" s="32">
        <f>(1/2^'Ct table (1)'!P152)*10^10</f>
        <v>328.39331504005565</v>
      </c>
      <c r="Q150" s="32">
        <f>(1/2^'Ct table (1)'!Q152)*10^10</f>
        <v>143.93572940302559</v>
      </c>
      <c r="R150" s="32">
        <f>(1/2^'Ct table (1)'!R152)*10^10</f>
        <v>73.480062521499391</v>
      </c>
      <c r="S150" s="32">
        <f>(1/2^'Ct table (1)'!S152)*10^10</f>
        <v>860.64886779934136</v>
      </c>
      <c r="T150" s="32">
        <f>(1/2^'Ct table (1)'!T152)*10^10</f>
        <v>283.90824736474144</v>
      </c>
      <c r="U150" s="32">
        <f>(1/2^'Ct table (1)'!U152)*10^10</f>
        <v>302.18347304762335</v>
      </c>
      <c r="V150" s="32">
        <f>(1/2^'Ct table (1)'!V152)*10^10</f>
        <v>349.53205264564764</v>
      </c>
      <c r="W150" s="32">
        <f>(1/2^'Ct table (1)'!W152)*10^10</f>
        <v>339.97408028496022</v>
      </c>
      <c r="X150" s="32">
        <f>(1/2^'Ct table (1)'!X152)*10^10</f>
        <v>117.72532937875063</v>
      </c>
      <c r="Y150" s="32">
        <f>(1/2^'Ct table (1)'!Y152)*10^10</f>
        <v>548.47458042196843</v>
      </c>
      <c r="Z150" s="32">
        <f>(1/2^'Ct table (1)'!Z152)*10^10</f>
        <v>1208.7338921904916</v>
      </c>
      <c r="AA150" s="32">
        <f>(1/2^'Ct table (1)'!AA152)*10^10</f>
        <v>385.1511569730913</v>
      </c>
      <c r="AB150" s="32">
        <f>(1/2^'Ct table (1)'!AB152)*10^10</f>
        <v>62.218898492184849</v>
      </c>
      <c r="AC150" s="32">
        <f>(1/2^'Ct table (1)'!AC152)*10^10</f>
        <v>163.06246835898426</v>
      </c>
      <c r="AD150" s="32">
        <f>(1/2^'Ct table (1)'!AD152)*10^10</f>
        <v>252.3497677929781</v>
      </c>
      <c r="AE150" s="32">
        <f>(1/2^'Ct table (1)'!AE152)*10^10</f>
        <v>207.83300196385463</v>
      </c>
      <c r="AF150" s="32">
        <f>(1/2^'Ct table (1)'!AF152)*10^10</f>
        <v>379.84866718031861</v>
      </c>
      <c r="AG150" s="32">
        <f>(1/2^'Ct table (1)'!AG152)*10^10</f>
        <v>155.33950341360605</v>
      </c>
      <c r="AH150" s="32">
        <f>(1/2^'Ct table (1)'!AH152)*10^10</f>
        <v>621.35801365442444</v>
      </c>
      <c r="AI150" s="32">
        <f>(1/2^'Ct table (1)'!AI152)*10^10</f>
        <v>596.04644775390625</v>
      </c>
      <c r="AJ150" s="32">
        <f>(1/2^'Ct table (1)'!AJ152)*10^10</f>
        <v>319.41338257083106</v>
      </c>
      <c r="AK150" s="32">
        <f>(1/2^'Ct table (1)'!AK152)*10^10</f>
        <v>207.83300196385463</v>
      </c>
      <c r="AL150" s="32">
        <f>(1/2^'Ct table (1)'!AL152)*10^10</f>
        <v>250.60666062048489</v>
      </c>
      <c r="AM150" s="32">
        <f>(1/2^'Ct table (1)'!AM152)*10^10</f>
        <v>351.96324033425122</v>
      </c>
      <c r="AN150" s="32">
        <f>(1/2^'Ct table (1)'!AN152)*10^10</f>
        <v>621.35801365442444</v>
      </c>
      <c r="AO150" s="32">
        <f>(1/2^'Ct table (1)'!AO152)*10^10</f>
        <v>442.42250044019562</v>
      </c>
      <c r="AP150" s="32">
        <f>(1/2^'Ct table (1)'!AP152)*10^10</f>
        <v>293.92025008599762</v>
      </c>
      <c r="AQ150" s="32">
        <f>(1/2^'Ct table (1)'!AQ152)*10^10</f>
        <v>326.12493671796915</v>
      </c>
      <c r="AR150" s="32">
        <f>(1/2^'Ct table (1)'!AR152)*10^10</f>
        <v>124.43779698436992</v>
      </c>
      <c r="AS150" s="32">
        <f>(1/2^'Ct table (1)'!AS152)*10^10</f>
        <v>407.11172126364647</v>
      </c>
      <c r="AT150" s="32">
        <f>(1/2^'Ct table (1)'!AT152)*10^10</f>
        <v>634.41406634650298</v>
      </c>
      <c r="AU150" s="32">
        <f>(1/2^'Ct table (1)'!AU152)*10^10</f>
        <v>522.49772627117386</v>
      </c>
      <c r="AV150" s="32">
        <f>(1/2^'Ct table (1)'!AV152)*10^10</f>
        <v>398.73348319116667</v>
      </c>
      <c r="AW150" s="32">
        <f>(1/2^'Ct table (1)'!AW152)*10^10</f>
        <v>604.36694609524568</v>
      </c>
    </row>
    <row r="151" spans="1:49" x14ac:dyDescent="0.25">
      <c r="A151" t="s">
        <v>179</v>
      </c>
      <c r="B151" s="32">
        <f>(1/2^'Ct table (1)'!B153)*10^10</f>
        <v>3.2927225399136018</v>
      </c>
      <c r="C151" s="86"/>
      <c r="D151" s="32">
        <f>(1/2^'Ct table (1)'!D153)*10^10</f>
        <v>0.53934523712981775</v>
      </c>
      <c r="E151" s="86"/>
      <c r="F151" s="32">
        <f>(1/2^'Ct table (1)'!F153)*10^10</f>
        <v>0.36583904133930051</v>
      </c>
      <c r="G151" s="86"/>
      <c r="H151" s="32">
        <f>(1/2^'Ct table (1)'!H153)*10^10</f>
        <v>1.6693436168318503</v>
      </c>
      <c r="I151" s="32">
        <f>(1/2^'Ct table (1)'!I153)*10^10</f>
        <v>0.41445315454535675</v>
      </c>
      <c r="J151" s="32">
        <f>(1/2^'Ct table (1)'!J153)*10^10</f>
        <v>0.72662401298387824</v>
      </c>
      <c r="K151" s="32">
        <f>(1/2^'Ct table (1)'!K153)*10^10</f>
        <v>0.3608024271493166</v>
      </c>
      <c r="L151" s="32">
        <f>(1/2^'Ct table (1)'!L153)*10^10</f>
        <v>0.53561970744332998</v>
      </c>
      <c r="M151" s="86"/>
      <c r="N151" s="32">
        <f>(1/2^'Ct table (1)'!N153)*10^10</f>
        <v>0.76805469042906482</v>
      </c>
      <c r="O151" s="86"/>
      <c r="P151" s="32">
        <f>(1/2^'Ct table (1)'!P153)*10^10</f>
        <v>0.92612635781397268</v>
      </c>
      <c r="Q151" s="86"/>
      <c r="R151" s="86"/>
      <c r="S151" s="32">
        <f>(1/2^'Ct table (1)'!S153)*10^10</f>
        <v>0.82318063497840033</v>
      </c>
      <c r="T151" s="32">
        <f>(1/2^'Ct table (1)'!T153)*10^10</f>
        <v>1.3097404556917147</v>
      </c>
      <c r="U151" s="32">
        <f>(1/2^'Ct table (1)'!U153)*10^10</f>
        <v>0.80067071722572691</v>
      </c>
      <c r="V151" s="32">
        <f>(1/2^'Ct table (1)'!V153)*10^10</f>
        <v>0.97217028894039104</v>
      </c>
      <c r="W151" s="32">
        <f>(1/2^'Ct table (1)'!W153)*10^10</f>
        <v>0.59844101002443817</v>
      </c>
      <c r="X151" s="32">
        <f>(1/2^'Ct table (1)'!X153)*10^10</f>
        <v>0.30339746760469966</v>
      </c>
      <c r="Y151" s="32">
        <f>(1/2^'Ct table (1)'!Y153)*10^10</f>
        <v>0.37612417673153414</v>
      </c>
      <c r="Z151" s="32">
        <f>(1/2^'Ct table (1)'!Z153)*10^10</f>
        <v>0.38137467457516028</v>
      </c>
      <c r="AA151" s="32">
        <f>(1/2^'Ct table (1)'!AA153)*10^10</f>
        <v>1.9443405778807856</v>
      </c>
      <c r="AB151" s="86"/>
      <c r="AC151" s="32">
        <f>(1/2^'Ct table (1)'!AC153)*10^10</f>
        <v>0.31848138351364264</v>
      </c>
      <c r="AD151" s="32">
        <f>(1/2^'Ct table (1)'!AD153)*10^10</f>
        <v>1.1401952914741424</v>
      </c>
      <c r="AE151" s="32">
        <f>(1/2^'Ct table (1)'!AE153)*10^10</f>
        <v>0.60679493520940053</v>
      </c>
      <c r="AF151" s="32">
        <f>(1/2^'Ct table (1)'!AF153)*10^10</f>
        <v>1.0276015339077618</v>
      </c>
      <c r="AG151" s="32">
        <f>(1/2^'Ct table (1)'!AG153)*10^10</f>
        <v>0.91972913577148696</v>
      </c>
      <c r="AH151" s="32">
        <f>(1/2^'Ct table (1)'!AH153)*10^10</f>
        <v>0.37094596404327962</v>
      </c>
      <c r="AI151" s="32">
        <f>(1/2^'Ct table (1)'!AI153)*10^10</f>
        <v>1.4037450632205728</v>
      </c>
      <c r="AJ151" s="32">
        <f>(1/2^'Ct table (1)'!AJ153)*10^10</f>
        <v>2.9267123307143992</v>
      </c>
      <c r="AK151" s="32">
        <f>(1/2^'Ct table (1)'!AK153)*10^10</f>
        <v>1.4037450632205728</v>
      </c>
      <c r="AL151" s="32">
        <f>(1/2^'Ct table (1)'!AL153)*10^10</f>
        <v>0.50322690007036219</v>
      </c>
      <c r="AM151" s="32">
        <f>(1/2^'Ct table (1)'!AM153)*10^10</f>
        <v>1.1090165912685201</v>
      </c>
      <c r="AN151" s="32">
        <f>(1/2^'Ct table (1)'!AN153)*10^10</f>
        <v>2.6931245436549363</v>
      </c>
      <c r="AO151" s="32">
        <f>(1/2^'Ct table (1)'!AO153)*10^10</f>
        <v>0.87011678181294028</v>
      </c>
      <c r="AP151" s="32">
        <f>(1/2^'Ct table (1)'!AP153)*10^10</f>
        <v>1.0712394148866617</v>
      </c>
      <c r="AQ151" s="32">
        <f>(1/2^'Ct table (1)'!AQ153)*10^10</f>
        <v>0.47608165684958414</v>
      </c>
      <c r="AR151" s="32">
        <f>(1/2^'Ct table (1)'!AR153)*10^10</f>
        <v>0.41159031748919939</v>
      </c>
      <c r="AS151" s="32">
        <f>(1/2^'Ct table (1)'!AS153)*10^10</f>
        <v>0.72662401298387824</v>
      </c>
      <c r="AT151" s="32">
        <f>(1/2^'Ct table (1)'!AT153)*10^10</f>
        <v>0.68742820377783764</v>
      </c>
      <c r="AU151" s="32">
        <f>(1/2^'Ct table (1)'!AU153)*10^10</f>
        <v>0.5661596936478096</v>
      </c>
      <c r="AV151" s="86"/>
      <c r="AW151" s="32">
        <f>(1/2^'Ct table (1)'!AW153)*10^10</f>
        <v>0.31848138351364264</v>
      </c>
    </row>
    <row r="152" spans="1:49" x14ac:dyDescent="0.25">
      <c r="A152" t="s">
        <v>180</v>
      </c>
      <c r="B152" s="32">
        <f>(1/2^'Ct table (1)'!B154)*10^10</f>
        <v>66.684564272163385</v>
      </c>
      <c r="C152" s="32">
        <f>(1/2^'Ct table (1)'!C154)*10^10</f>
        <v>25.094180868299475</v>
      </c>
      <c r="D152" s="32">
        <f>(1/2^'Ct table (1)'!D154)*10^10</f>
        <v>54.920808124955698</v>
      </c>
      <c r="E152" s="32">
        <f>(1/2^'Ct table (1)'!E154)*10^10</f>
        <v>21.396174188648093</v>
      </c>
      <c r="F152" s="32">
        <f>(1/2^'Ct table (1)'!F154)*10^10</f>
        <v>29.842178433746909</v>
      </c>
      <c r="G152" s="32">
        <f>(1/2^'Ct table (1)'!G154)*10^10</f>
        <v>12.899837159653403</v>
      </c>
      <c r="H152" s="32">
        <f>(1/2^'Ct table (1)'!H154)*10^10</f>
        <v>70.977061841185346</v>
      </c>
      <c r="I152" s="32">
        <f>(1/2^'Ct table (1)'!I154)*10^10</f>
        <v>37.512017416086834</v>
      </c>
      <c r="J152" s="32">
        <f>(1/2^'Ct table (1)'!J154)*10^10</f>
        <v>41.049164380006872</v>
      </c>
      <c r="K152" s="32">
        <f>(1/2^'Ct table (1)'!K154)*10^10</f>
        <v>15.662916288780355</v>
      </c>
      <c r="L152" s="32">
        <f>(1/2^'Ct table (1)'!L154)*10^10</f>
        <v>59.272086900094074</v>
      </c>
      <c r="M152" s="32">
        <f>(1/2^'Ct table (1)'!M154)*10^10</f>
        <v>42.496760035620092</v>
      </c>
      <c r="N152" s="32">
        <f>(1/2^'Ct table (1)'!N154)*10^10</f>
        <v>30.469226038373289</v>
      </c>
      <c r="O152" s="32">
        <f>(1/2^'Ct table (1)'!O154)*10^10</f>
        <v>12.460421349723974</v>
      </c>
      <c r="P152" s="32">
        <f>(1/2^'Ct table (1)'!P154)*10^10</f>
        <v>51.59934863861362</v>
      </c>
      <c r="Q152" s="32">
        <f>(1/2^'Ct table (1)'!Q154)*10^10</f>
        <v>19.552496888173135</v>
      </c>
      <c r="R152" s="32">
        <f>(1/2^'Ct table (1)'!R154)*10^10</f>
        <v>11.545677668778113</v>
      </c>
      <c r="S152" s="32">
        <f>(1/2^'Ct table (1)'!S154)*10^10</f>
        <v>43.995405041781474</v>
      </c>
      <c r="T152" s="32">
        <f>(1/2^'Ct table (1)'!T154)*10^10</f>
        <v>46.503936830968229</v>
      </c>
      <c r="U152" s="32">
        <f>(1/2^'Ct table (1)'!U154)*10^10</f>
        <v>43.089992698479001</v>
      </c>
      <c r="V152" s="32">
        <f>(1/2^'Ct table (1)'!V154)*10^10</f>
        <v>52.683560638617642</v>
      </c>
      <c r="W152" s="32">
        <f>(1/2^'Ct table (1)'!W154)*10^10</f>
        <v>31.325832577560657</v>
      </c>
      <c r="X152" s="32">
        <f>(1/2^'Ct table (1)'!X154)*10^10</f>
        <v>10.772498174619747</v>
      </c>
      <c r="Y152" s="32">
        <f>(1/2^'Ct table (1)'!Y154)*10^10</f>
        <v>33.807723049713672</v>
      </c>
      <c r="Z152" s="32">
        <f>(1/2^'Ct table (1)'!Z154)*10^10</f>
        <v>40.765617089746058</v>
      </c>
      <c r="AA152" s="32">
        <f>(1/2^'Ct table (1)'!AA154)*10^10</f>
        <v>53.050003781805785</v>
      </c>
      <c r="AB152" s="32">
        <f>(1/2^'Ct table (1)'!AB154)*10^10</f>
        <v>9.5750561603909805</v>
      </c>
      <c r="AC152" s="32">
        <f>(1/2^'Ct table (1)'!AC154)*10^10</f>
        <v>24.071947310818285</v>
      </c>
      <c r="AD152" s="32">
        <f>(1/2^'Ct table (1)'!AD154)*10^10</f>
        <v>36.234220393459708</v>
      </c>
      <c r="AE152" s="32">
        <f>(1/2^'Ct table (1)'!AE154)*10^10</f>
        <v>21.694853649818441</v>
      </c>
      <c r="AF152" s="32">
        <f>(1/2^'Ct table (1)'!AF154)*10^10</f>
        <v>54.541442392231019</v>
      </c>
      <c r="AG152" s="32">
        <f>(1/2^'Ct table (1)'!AG154)*10^10</f>
        <v>30.049747199644408</v>
      </c>
      <c r="AH152" s="32">
        <f>(1/2^'Ct table (1)'!AH154)*10^10</f>
        <v>58.862664689375194</v>
      </c>
      <c r="AI152" s="32">
        <f>(1/2^'Ct table (1)'!AI154)*10^10</f>
        <v>49.497403729577158</v>
      </c>
      <c r="AJ152" s="32">
        <f>(1/2^'Ct table (1)'!AJ154)*10^10</f>
        <v>60.099494399288929</v>
      </c>
      <c r="AK152" s="32">
        <f>(1/2^'Ct table (1)'!AK154)*10^10</f>
        <v>40.204384792761012</v>
      </c>
      <c r="AL152" s="32">
        <f>(1/2^'Ct table (1)'!AL154)*10^10</f>
        <v>45.863703390394022</v>
      </c>
      <c r="AM152" s="32">
        <f>(1/2^'Ct table (1)'!AM154)*10^10</f>
        <v>65.312215783896605</v>
      </c>
      <c r="AN152" s="32">
        <f>(1/2^'Ct table (1)'!AN154)*10^10</f>
        <v>95.622680899717409</v>
      </c>
      <c r="AO152" s="32">
        <f>(1/2^'Ct table (1)'!AO154)*10^10</f>
        <v>63.526249808665945</v>
      </c>
      <c r="AP152" s="32">
        <f>(1/2^'Ct table (1)'!AP154)*10^10</f>
        <v>53.050003781805785</v>
      </c>
      <c r="AQ152" s="32">
        <f>(1/2^'Ct table (1)'!AQ154)*10^10</f>
        <v>41.911694582134963</v>
      </c>
      <c r="AR152" s="32">
        <f>(1/2^'Ct table (1)'!AR154)*10^10</f>
        <v>23.091355337556191</v>
      </c>
      <c r="AS152" s="32">
        <f>(1/2^'Ct table (1)'!AS154)*10^10</f>
        <v>72.972498654345159</v>
      </c>
      <c r="AT152" s="32">
        <f>(1/2^'Ct table (1)'!AT154)*10^10</f>
        <v>78.75398103605049</v>
      </c>
      <c r="AU152" s="32">
        <f>(1/2^'Ct table (1)'!AU154)*10^10</f>
        <v>117.72532937875063</v>
      </c>
      <c r="AV152" s="32">
        <f>(1/2^'Ct table (1)'!AV154)*10^10</f>
        <v>32.206521604503195</v>
      </c>
      <c r="AW152" s="32">
        <f>(1/2^'Ct table (1)'!AW154)*10^10</f>
        <v>81.531234179492273</v>
      </c>
    </row>
    <row r="153" spans="1:49" x14ac:dyDescent="0.25">
      <c r="A153" t="s">
        <v>181</v>
      </c>
      <c r="B153" s="32">
        <f>(1/2^'Ct table (1)'!B155)*10^10</f>
        <v>738.92337080179709</v>
      </c>
      <c r="C153" s="32">
        <f>(1/2^'Ct table (1)'!C155)*10^10</f>
        <v>171.16939350918449</v>
      </c>
      <c r="D153" s="32">
        <f>(1/2^'Ct table (1)'!D155)*10^10</f>
        <v>427.35196590895242</v>
      </c>
      <c r="E153" s="32">
        <f>(1/2^'Ct table (1)'!E155)*10^10</f>
        <v>179.67936809223306</v>
      </c>
      <c r="F153" s="32">
        <f>(1/2^'Ct table (1)'!F155)*10^10</f>
        <v>283.90824736474144</v>
      </c>
      <c r="G153" s="32">
        <f>(1/2^'Ct table (1)'!G155)*10^10</f>
        <v>109.08288478446222</v>
      </c>
      <c r="H153" s="32">
        <f>(1/2^'Ct table (1)'!H155)*10^10</f>
        <v>708.8226765410443</v>
      </c>
      <c r="I153" s="32">
        <f>(1/2^'Ct table (1)'!I155)*10^10</f>
        <v>268.593568387875</v>
      </c>
      <c r="J153" s="32">
        <f>(1/2^'Ct table (1)'!J155)*10^10</f>
        <v>278.06550012135688</v>
      </c>
      <c r="K153" s="32">
        <f>(1/2^'Ct table (1)'!K155)*10^10</f>
        <v>95.622680899717409</v>
      </c>
      <c r="L153" s="32">
        <f>(1/2^'Ct table (1)'!L155)*10^10</f>
        <v>470.90131751500257</v>
      </c>
      <c r="M153" s="32">
        <f>(1/2^'Ct table (1)'!M155)*10^10</f>
        <v>412.79478910890981</v>
      </c>
      <c r="N153" s="32">
        <f>(1/2^'Ct table (1)'!N155)*10^10</f>
        <v>337.6257077741019</v>
      </c>
      <c r="O153" s="32">
        <f>(1/2^'Ct table (1)'!O155)*10^10</f>
        <v>89.219116018632789</v>
      </c>
      <c r="P153" s="32">
        <f>(1/2^'Ct table (1)'!P155)*10^10</f>
        <v>401.50689389279177</v>
      </c>
      <c r="Q153" s="32">
        <f>(1/2^'Ct table (1)'!Q155)*10^10</f>
        <v>139.03275006067869</v>
      </c>
      <c r="R153" s="32">
        <f>(1/2^'Ct table (1)'!R155)*10^10</f>
        <v>76.071331330179888</v>
      </c>
      <c r="S153" s="32">
        <f>(1/2^'Ct table (1)'!S155)*10^10</f>
        <v>409.94340721957178</v>
      </c>
      <c r="T153" s="32">
        <f>(1/2^'Ct table (1)'!T155)*10^10</f>
        <v>424.40003025444571</v>
      </c>
      <c r="U153" s="32">
        <f>(1/2^'Ct table (1)'!U155)*10^10</f>
        <v>393.24400149968079</v>
      </c>
      <c r="V153" s="32">
        <f>(1/2^'Ct table (1)'!V155)*10^10</f>
        <v>404.29959519138117</v>
      </c>
      <c r="W153" s="32">
        <f>(1/2^'Ct table (1)'!W155)*10^10</f>
        <v>315.01592414420202</v>
      </c>
      <c r="X153" s="32">
        <f>(1/2^'Ct table (1)'!X155)*10^10</f>
        <v>117.72532937875063</v>
      </c>
      <c r="Y153" s="32">
        <f>(1/2^'Ct table (1)'!Y155)*10^10</f>
        <v>337.6257077741019</v>
      </c>
      <c r="Z153" s="32">
        <f>(1/2^'Ct table (1)'!Z155)*10^10</f>
        <v>477.47485493995077</v>
      </c>
      <c r="AA153" s="32">
        <f>(1/2^'Ct table (1)'!AA155)*10^10</f>
        <v>511.74487855300583</v>
      </c>
      <c r="AB153" s="32">
        <f>(1/2^'Ct table (1)'!AB155)*10^10</f>
        <v>96.957523781205296</v>
      </c>
      <c r="AC153" s="32">
        <f>(1/2^'Ct table (1)'!AC155)*10^10</f>
        <v>212.20001512722322</v>
      </c>
      <c r="AD153" s="32">
        <f>(1/2^'Ct table (1)'!AD155)*10^10</f>
        <v>304.28532532071961</v>
      </c>
      <c r="AE153" s="32">
        <f>(1/2^'Ct table (1)'!AE155)*10^10</f>
        <v>212.20001512722322</v>
      </c>
      <c r="AF153" s="32">
        <f>(1/2^'Ct table (1)'!AF155)*10^10</f>
        <v>559.99919725299685</v>
      </c>
      <c r="AG153" s="32">
        <f>(1/2^'Ct table (1)'!AG155)*10^10</f>
        <v>298.02322387695313</v>
      </c>
      <c r="AH153" s="32">
        <f>(1/2^'Ct table (1)'!AH155)*10^10</f>
        <v>497.75118793747976</v>
      </c>
      <c r="AI153" s="32">
        <f>(1/2^'Ct table (1)'!AI155)*10^10</f>
        <v>608.57065064143819</v>
      </c>
      <c r="AJ153" s="32">
        <f>(1/2^'Ct table (1)'!AJ155)*10^10</f>
        <v>487.50761661397286</v>
      </c>
      <c r="AK153" s="32">
        <f>(1/2^'Ct table (1)'!AK155)*10^10</f>
        <v>354.41133827052147</v>
      </c>
      <c r="AL153" s="32">
        <f>(1/2^'Ct table (1)'!AL155)*10^10</f>
        <v>395.97922983661675</v>
      </c>
      <c r="AM153" s="32">
        <f>(1/2^'Ct table (1)'!AM155)*10^10</f>
        <v>533.4765141773064</v>
      </c>
      <c r="AN153" s="32">
        <f>(1/2^'Ct table (1)'!AN155)*10^10</f>
        <v>981.79700048872542</v>
      </c>
      <c r="AO153" s="32">
        <f>(1/2^'Ct table (1)'!AO155)*10^10</f>
        <v>445.49979228822497</v>
      </c>
      <c r="AP153" s="32">
        <f>(1/2^'Ct table (1)'!AP155)*10^10</f>
        <v>364.37519719960392</v>
      </c>
      <c r="AQ153" s="32">
        <f>(1/2^'Ct table (1)'!AQ155)*10^10</f>
        <v>326.12493671796915</v>
      </c>
      <c r="AR153" s="32">
        <f>(1/2^'Ct table (1)'!AR155)*10^10</f>
        <v>237.08834760037632</v>
      </c>
      <c r="AS153" s="32">
        <f>(1/2^'Ct table (1)'!AS155)*10^10</f>
        <v>708.8226765410443</v>
      </c>
      <c r="AT153" s="32">
        <f>(1/2^'Ct table (1)'!AT155)*10^10</f>
        <v>612.80359426502309</v>
      </c>
      <c r="AU153" s="32">
        <f>(1/2^'Ct table (1)'!AU155)*10^10</f>
        <v>608.57065064143819</v>
      </c>
      <c r="AV153" s="32">
        <f>(1/2^'Ct table (1)'!AV155)*10^10</f>
        <v>302.18347304762335</v>
      </c>
      <c r="AW153" s="32">
        <f>(1/2^'Ct table (1)'!AW155)*10^10</f>
        <v>604.36694609524568</v>
      </c>
    </row>
    <row r="154" spans="1:49" x14ac:dyDescent="0.25">
      <c r="A154" t="s">
        <v>182</v>
      </c>
      <c r="B154" s="32">
        <f>(1/2^'Ct table (1)'!B156)*10^10</f>
        <v>91.093799299900965</v>
      </c>
      <c r="C154" s="32">
        <f>(1/2^'Ct table (1)'!C156)*10^10</f>
        <v>49.155500187460177</v>
      </c>
      <c r="D154" s="32">
        <f>(1/2^'Ct table (1)'!D156)*10^10</f>
        <v>88.602834567630367</v>
      </c>
      <c r="E154" s="32">
        <f>(1/2^'Ct table (1)'!E156)*10^10</f>
        <v>30.681156265272708</v>
      </c>
      <c r="F154" s="32">
        <f>(1/2^'Ct table (1)'!F156)*10^10</f>
        <v>29.43133234468765</v>
      </c>
      <c r="G154" s="32">
        <f>(1/2^'Ct table (1)'!G156)*10^10</f>
        <v>15.340578132636326</v>
      </c>
      <c r="H154" s="32">
        <f>(1/2^'Ct table (1)'!H156)*10^10</f>
        <v>85.584696754592386</v>
      </c>
      <c r="I154" s="32">
        <f>(1/2^'Ct table (1)'!I156)*10^10</f>
        <v>61.362312530545317</v>
      </c>
      <c r="J154" s="32">
        <f>(1/2^'Ct table (1)'!J156)*10^10</f>
        <v>54.164697130035982</v>
      </c>
      <c r="K154" s="32">
        <f>(1/2^'Ct table (1)'!K156)*10^10</f>
        <v>17.02143717984487</v>
      </c>
      <c r="L154" s="32">
        <f>(1/2^'Ct table (1)'!L156)*10^10</f>
        <v>44.301417283815248</v>
      </c>
      <c r="M154" s="32">
        <f>(1/2^'Ct table (1)'!M156)*10^10</f>
        <v>41.049164380006872</v>
      </c>
      <c r="N154" s="32">
        <f>(1/2^'Ct table (1)'!N156)*10^10</f>
        <v>31.543720974122312</v>
      </c>
      <c r="O154" s="32">
        <f>(1/2^'Ct table (1)'!O156)*10^10</f>
        <v>16.441624542524192</v>
      </c>
      <c r="P154" s="32">
        <f>(1/2^'Ct table (1)'!P156)*10^10</f>
        <v>84.993520071240042</v>
      </c>
      <c r="Q154" s="32">
        <f>(1/2^'Ct table (1)'!Q156)*10^10</f>
        <v>34.042874359689684</v>
      </c>
      <c r="R154" s="32">
        <f>(1/2^'Ct table (1)'!R156)*10^10</f>
        <v>16.555985085043517</v>
      </c>
      <c r="S154" s="32">
        <f>(1/2^'Ct table (1)'!S156)*10^10</f>
        <v>65.312215783896605</v>
      </c>
      <c r="T154" s="32">
        <f>(1/2^'Ct table (1)'!T156)*10^10</f>
        <v>35.983932350756398</v>
      </c>
      <c r="U154" s="32">
        <f>(1/2^'Ct table (1)'!U156)*10^10</f>
        <v>34.518095176308357</v>
      </c>
      <c r="V154" s="32">
        <f>(1/2^'Ct table (1)'!V156)*10^10</f>
        <v>68.085748719379495</v>
      </c>
      <c r="W154" s="32">
        <f>(1/2^'Ct table (1)'!W156)*10^10</f>
        <v>38.035665665089873</v>
      </c>
      <c r="X154" s="32">
        <f>(1/2^'Ct table (1)'!X156)*10^10</f>
        <v>19.825439573328172</v>
      </c>
      <c r="Y154" s="32">
        <f>(1/2^'Ct table (1)'!Y156)*10^10</f>
        <v>34.518095176308357</v>
      </c>
      <c r="Z154" s="32">
        <f>(1/2^'Ct table (1)'!Z156)*10^10</f>
        <v>39.926672821353947</v>
      </c>
      <c r="AA154" s="32">
        <f>(1/2^'Ct table (1)'!AA156)*10^10</f>
        <v>76.071331330179888</v>
      </c>
      <c r="AB154" s="32">
        <f>(1/2^'Ct table (1)'!AB156)*10^10</f>
        <v>9.1850078151874381</v>
      </c>
      <c r="AC154" s="32">
        <f>(1/2^'Ct table (1)'!AC156)*10^10</f>
        <v>33.342282136081636</v>
      </c>
      <c r="AD154" s="32">
        <f>(1/2^'Ct table (1)'!AD156)*10^10</f>
        <v>45.232284232789603</v>
      </c>
      <c r="AE154" s="32">
        <f>(1/2^'Ct table (1)'!AE156)*10^10</f>
        <v>27.843737018014053</v>
      </c>
      <c r="AF154" s="32">
        <f>(1/2^'Ct table (1)'!AF156)*10^10</f>
        <v>80.968056807373543</v>
      </c>
      <c r="AG154" s="32">
        <f>(1/2^'Ct table (1)'!AG156)*10^10</f>
        <v>30.894560583473861</v>
      </c>
      <c r="AH154" s="32">
        <f>(1/2^'Ct table (1)'!AH156)*10^10</f>
        <v>74.505805969238281</v>
      </c>
      <c r="AI154" s="32">
        <f>(1/2^'Ct table (1)'!AI156)*10^10</f>
        <v>70.977061841185346</v>
      </c>
      <c r="AJ154" s="32">
        <f>(1/2^'Ct table (1)'!AJ156)*10^10</f>
        <v>93.007873661936301</v>
      </c>
      <c r="AK154" s="32">
        <f>(1/2^'Ct table (1)'!AK156)*10^10</f>
        <v>47.481083397539905</v>
      </c>
      <c r="AL154" s="32">
        <f>(1/2^'Ct table (1)'!AL156)*10^10</f>
        <v>44.609558009316473</v>
      </c>
      <c r="AM154" s="32">
        <f>(1/2^'Ct table (1)'!AM156)*10^10</f>
        <v>35.488530920592602</v>
      </c>
      <c r="AN154" s="32">
        <f>(1/2^'Ct table (1)'!AN156)*10^10</f>
        <v>72.972498654345159</v>
      </c>
      <c r="AO154" s="32">
        <f>(1/2^'Ct table (1)'!AO156)*10^10</f>
        <v>70.486787462651478</v>
      </c>
      <c r="AP154" s="32">
        <f>(1/2^'Ct table (1)'!AP156)*10^10</f>
        <v>54.920808124955698</v>
      </c>
      <c r="AQ154" s="32">
        <f>(1/2^'Ct table (1)'!AQ156)*10^10</f>
        <v>49.155500187460177</v>
      </c>
      <c r="AR154" s="32">
        <f>(1/2^'Ct table (1)'!AR156)*10^10</f>
        <v>33.342282136081636</v>
      </c>
      <c r="AS154" s="32">
        <f>(1/2^'Ct table (1)'!AS156)*10^10</f>
        <v>66.223940340174082</v>
      </c>
      <c r="AT154" s="32">
        <f>(1/2^'Ct table (1)'!AT156)*10^10</f>
        <v>86.779414599273792</v>
      </c>
      <c r="AU154" s="32">
        <f>(1/2^'Ct table (1)'!AU156)*10^10</f>
        <v>55.687474036028213</v>
      </c>
      <c r="AV154" s="32">
        <f>(1/2^'Ct table (1)'!AV156)*10^10</f>
        <v>29.63604345004709</v>
      </c>
      <c r="AW154" s="32">
        <f>(1/2^'Ct table (1)'!AW156)*10^10</f>
        <v>77.669751706802884</v>
      </c>
    </row>
    <row r="155" spans="1:49" x14ac:dyDescent="0.25">
      <c r="A155" t="s">
        <v>183</v>
      </c>
      <c r="B155" s="32">
        <f>(1/2^'Ct table (1)'!B157)*10^10</f>
        <v>3.3156252363628607</v>
      </c>
      <c r="C155" s="32">
        <f>(1/2^'Ct table (1)'!C157)*10^10</f>
        <v>0.80623982247834036</v>
      </c>
      <c r="D155" s="32">
        <f>(1/2^'Ct table (1)'!D157)*10^10</f>
        <v>2.0269084798547516</v>
      </c>
      <c r="E155" s="32">
        <f>(1/2^'Ct table (1)'!E157)*10^10</f>
        <v>0.73676730620807807</v>
      </c>
      <c r="F155" s="32">
        <f>(1/2^'Ct table (1)'!F157)*10^10</f>
        <v>0.86410644617225785</v>
      </c>
      <c r="G155" s="32">
        <f>(1/2^'Ct table (1)'!G157)*10^10</f>
        <v>0.64585443590060188</v>
      </c>
      <c r="H155" s="32">
        <f>(1/2^'Ct table (1)'!H157)*10^10</f>
        <v>3.2699780439445703</v>
      </c>
      <c r="I155" s="32">
        <f>(1/2^'Ct table (1)'!I157)*10^10</f>
        <v>0.80067071722572691</v>
      </c>
      <c r="J155" s="32">
        <f>(1/2^'Ct table (1)'!J157)*10^10</f>
        <v>1.4633561653571969</v>
      </c>
      <c r="K155" s="32">
        <f>(1/2^'Ct table (1)'!K157)*10^10</f>
        <v>0.42023870498014748</v>
      </c>
      <c r="L155" s="32">
        <f>(1/2^'Ct table (1)'!L157)*10^10</f>
        <v>2.1424788297733199</v>
      </c>
      <c r="M155" s="32">
        <f>(1/2^'Ct table (1)'!M157)*10^10</f>
        <v>1.4432097085972666</v>
      </c>
      <c r="N155" s="32">
        <f>(1/2^'Ct table (1)'!N157)*10^10</f>
        <v>2.2027121082078618</v>
      </c>
      <c r="O155" s="32">
        <f>(1/2^'Ct table (1)'!O157)*10^10</f>
        <v>0.45668805128472745</v>
      </c>
      <c r="P155" s="32">
        <f>(1/2^'Ct table (1)'!P157)*10^10</f>
        <v>2.8074901264411407</v>
      </c>
      <c r="Q155" s="32">
        <f>(1/2^'Ct table (1)'!Q157)*10^10</f>
        <v>0.75748065454066738</v>
      </c>
      <c r="R155" s="86"/>
      <c r="S155" s="32">
        <f>(1/2^'Ct table (1)'!S157)*10^10</f>
        <v>1.8267522051389105</v>
      </c>
      <c r="T155" s="32">
        <f>(1/2^'Ct table (1)'!T157)*10^10</f>
        <v>2.2334608233656392</v>
      </c>
      <c r="U155" s="32">
        <f>(1/2^'Ct table (1)'!U157)*10^10</f>
        <v>1.6926467853136264</v>
      </c>
      <c r="V155" s="32">
        <f>(1/2^'Ct table (1)'!V157)*10^10</f>
        <v>3.0935877330985719</v>
      </c>
      <c r="W155" s="32">
        <f>(1/2^'Ct table (1)'!W157)*10^10</f>
        <v>1.6236953278426103</v>
      </c>
      <c r="X155" s="32">
        <f>(1/2^'Ct table (1)'!X157)*10^10</f>
        <v>0.42906881347621839</v>
      </c>
      <c r="Y155" s="32">
        <f>(1/2^'Ct table (1)'!Y157)*10^10</f>
        <v>1.4135088822746769</v>
      </c>
      <c r="Z155" s="32">
        <f>(1/2^'Ct table (1)'!Z157)*10^10</f>
        <v>1.2220310555108207</v>
      </c>
      <c r="AA155" s="32">
        <f>(1/2^'Ct table (1)'!AA157)*10^10</f>
        <v>2.1129826906071041</v>
      </c>
      <c r="AB155" s="32">
        <f>(1/2^'Ct table (1)'!AB157)*10^10</f>
        <v>0.39209657606718051</v>
      </c>
      <c r="AC155" s="32">
        <f>(1/2^'Ct table (1)'!AC157)*10^10</f>
        <v>0.85813762695243534</v>
      </c>
      <c r="AD155" s="32">
        <f>(1/2^'Ct table (1)'!AD157)*10^10</f>
        <v>1.1804041915922781</v>
      </c>
      <c r="AE155" s="32">
        <f>(1/2^'Ct table (1)'!AE157)*10^10</f>
        <v>0.70187253161028751</v>
      </c>
      <c r="AF155" s="32">
        <f>(1/2^'Ct table (1)'!AF157)*10^10</f>
        <v>3.1805603223722305</v>
      </c>
      <c r="AG155" s="32">
        <f>(1/2^'Ct table (1)'!AG157)*10^10</f>
        <v>1.0491936265151398</v>
      </c>
      <c r="AH155" s="32">
        <f>(1/2^'Ct table (1)'!AH157)*10^10</f>
        <v>1.6926467853136264</v>
      </c>
      <c r="AI155" s="32">
        <f>(1/2^'Ct table (1)'!AI157)*10^10</f>
        <v>2.5127740495475623</v>
      </c>
      <c r="AJ155" s="32">
        <f>(1/2^'Ct table (1)'!AJ157)*10^10</f>
        <v>3.0935877330985719</v>
      </c>
      <c r="AK155" s="32">
        <f>(1/2^'Ct table (1)'!AK157)*10^10</f>
        <v>2.3122236492043342</v>
      </c>
      <c r="AL155" s="32">
        <f>(1/2^'Ct table (1)'!AL157)*10^10</f>
        <v>2.0694981356304352</v>
      </c>
      <c r="AM155" s="32">
        <f>(1/2^'Ct table (1)'!AM157)*10^10</f>
        <v>1.5149613090813374</v>
      </c>
      <c r="AN155" s="32">
        <f>(1/2^'Ct table (1)'!AN157)*10^10</f>
        <v>4.1677852670102107</v>
      </c>
      <c r="AO155" s="32">
        <f>(1/2^'Ct table (1)'!AO157)*10^10</f>
        <v>2.6377008419851751</v>
      </c>
      <c r="AP155" s="32">
        <f>(1/2^'Ct table (1)'!AP157)*10^10</f>
        <v>1.5467938665492829</v>
      </c>
      <c r="AQ155" s="32">
        <f>(1/2^'Ct table (1)'!AQ157)*10^10</f>
        <v>1.6809548199205901</v>
      </c>
      <c r="AR155" s="32">
        <f>(1/2^'Ct table (1)'!AR157)*10^10</f>
        <v>2.0552030678155271</v>
      </c>
      <c r="AS155" s="32">
        <f>(1/2^'Ct table (1)'!AS157)*10^10</f>
        <v>4.9221238147531707</v>
      </c>
      <c r="AT155" s="32">
        <f>(1/2^'Ct table (1)'!AT157)*10^10</f>
        <v>4.4054242164157165</v>
      </c>
      <c r="AU155" s="32">
        <f>(1/2^'Ct table (1)'!AU157)*10^10</f>
        <v>2.4271797408375932</v>
      </c>
      <c r="AV155" s="32">
        <f>(1/2^'Ct table (1)'!AV157)*10^10</f>
        <v>1.300693417517724</v>
      </c>
      <c r="AW155" s="32">
        <f>(1/2^'Ct table (1)'!AW157)*10^10</f>
        <v>2.6560475022262549</v>
      </c>
    </row>
    <row r="156" spans="1:49" x14ac:dyDescent="0.25">
      <c r="A156" t="s">
        <v>184</v>
      </c>
      <c r="B156" s="32">
        <f>(1/2^'Ct table (1)'!B158)*10^10</f>
        <v>87.383013161411895</v>
      </c>
      <c r="C156" s="32">
        <f>(1/2^'Ct table (1)'!C158)*10^10</f>
        <v>17.991966175378227</v>
      </c>
      <c r="D156" s="32">
        <f>(1/2^'Ct table (1)'!D158)*10^10</f>
        <v>37.512017416086834</v>
      </c>
      <c r="E156" s="32">
        <f>(1/2^'Ct table (1)'!E158)*10^10</f>
        <v>12.899837159653403</v>
      </c>
      <c r="F156" s="32">
        <f>(1/2^'Ct table (1)'!F158)*10^10</f>
        <v>19.825439573328172</v>
      </c>
      <c r="G156" s="32">
        <f>(1/2^'Ct table (1)'!G158)*10^10</f>
        <v>7.6702890663181762</v>
      </c>
      <c r="H156" s="32">
        <f>(1/2^'Ct table (1)'!H158)*10^10</f>
        <v>73.480062521499391</v>
      </c>
      <c r="I156" s="32">
        <f>(1/2^'Ct table (1)'!I158)*10^10</f>
        <v>15.881562452166484</v>
      </c>
      <c r="J156" s="32">
        <f>(1/2^'Ct table (1)'!J158)*10^10</f>
        <v>18.370015630374841</v>
      </c>
      <c r="K156" s="32">
        <f>(1/2^'Ct table (1)'!K158)*10^10</f>
        <v>9.0585550983649235</v>
      </c>
      <c r="L156" s="32">
        <f>(1/2^'Ct table (1)'!L158)*10^10</f>
        <v>39.376990518025309</v>
      </c>
      <c r="M156" s="32">
        <f>(1/2^'Ct table (1)'!M158)*10^10</f>
        <v>34.758187515169666</v>
      </c>
      <c r="N156" s="32">
        <f>(1/2^'Ct table (1)'!N158)*10^10</f>
        <v>39.926672821353947</v>
      </c>
      <c r="O156" s="32">
        <f>(1/2^'Ct table (1)'!O158)*10^10</f>
        <v>10.12100710092167</v>
      </c>
      <c r="P156" s="32">
        <f>(1/2^'Ct table (1)'!P158)*10^10</f>
        <v>47.481083397539905</v>
      </c>
      <c r="Q156" s="32">
        <f>(1/2^'Ct table (1)'!Q158)*10^10</f>
        <v>9.0585550983649235</v>
      </c>
      <c r="R156" s="32">
        <f>(1/2^'Ct table (1)'!R158)*10^10</f>
        <v>5.6149802528822912</v>
      </c>
      <c r="S156" s="32">
        <f>(1/2^'Ct table (1)'!S158)*10^10</f>
        <v>33.111970170086977</v>
      </c>
      <c r="T156" s="32">
        <f>(1/2^'Ct table (1)'!T158)*10^10</f>
        <v>41.334683897638534</v>
      </c>
      <c r="U156" s="32">
        <f>(1/2^'Ct table (1)'!U158)*10^10</f>
        <v>41.334683897638534</v>
      </c>
      <c r="V156" s="32">
        <f>(1/2^'Ct table (1)'!V158)*10^10</f>
        <v>43.389707299636811</v>
      </c>
      <c r="W156" s="32">
        <f>(1/2^'Ct table (1)'!W158)*10^10</f>
        <v>30.681156265272708</v>
      </c>
      <c r="X156" s="32">
        <f>(1/2^'Ct table (1)'!X158)*10^10</f>
        <v>10.262291095001716</v>
      </c>
      <c r="Y156" s="32">
        <f>(1/2^'Ct table (1)'!Y158)*10^10</f>
        <v>25.094180868299475</v>
      </c>
      <c r="Z156" s="32">
        <f>(1/2^'Ct table (1)'!Z158)*10^10</f>
        <v>33.574196048484431</v>
      </c>
      <c r="AA156" s="32">
        <f>(1/2^'Ct table (1)'!AA158)*10^10</f>
        <v>49.155500187460177</v>
      </c>
      <c r="AB156" s="32">
        <f>(1/2^'Ct table (1)'!AB158)*10^10</f>
        <v>10.624190008905021</v>
      </c>
      <c r="AC156" s="32">
        <f>(1/2^'Ct table (1)'!AC158)*10^10</f>
        <v>14.018702762304521</v>
      </c>
      <c r="AD156" s="32">
        <f>(1/2^'Ct table (1)'!AD158)*10^10</f>
        <v>18.243124663586283</v>
      </c>
      <c r="AE156" s="32">
        <f>(1/2^'Ct table (1)'!AE158)*10^10</f>
        <v>17.621696865662869</v>
      </c>
      <c r="AF156" s="32">
        <f>(1/2^'Ct table (1)'!AF158)*10^10</f>
        <v>44.609558009316473</v>
      </c>
      <c r="AG156" s="32">
        <f>(1/2^'Ct table (1)'!AG158)*10^10</f>
        <v>17.499974914156109</v>
      </c>
      <c r="AH156" s="32">
        <f>(1/2^'Ct table (1)'!AH158)*10^10</f>
        <v>9.7087189633503748</v>
      </c>
      <c r="AI156" s="32">
        <f>(1/2^'Ct table (1)'!AI158)*10^10</f>
        <v>63.526249808665945</v>
      </c>
      <c r="AJ156" s="32">
        <f>(1/2^'Ct table (1)'!AJ158)*10^10</f>
        <v>60.099494399288929</v>
      </c>
      <c r="AK156" s="32">
        <f>(1/2^'Ct table (1)'!AK158)*10^10</f>
        <v>43.691506580705862</v>
      </c>
      <c r="AL156" s="32">
        <f>(1/2^'Ct table (1)'!AL158)*10^10</f>
        <v>36.486249327172636</v>
      </c>
      <c r="AM156" s="32">
        <f>(1/2^'Ct table (1)'!AM158)*10^10</f>
        <v>32.883249085048448</v>
      </c>
      <c r="AN156" s="32">
        <f>(1/2^'Ct table (1)'!AN158)*10^10</f>
        <v>86.779414599273792</v>
      </c>
      <c r="AO156" s="32">
        <f>(1/2^'Ct table (1)'!AO158)*10^10</f>
        <v>40.765617089746058</v>
      </c>
      <c r="AP156" s="32">
        <f>(1/2^'Ct table (1)'!AP158)*10^10</f>
        <v>24.577750093730042</v>
      </c>
      <c r="AQ156" s="32">
        <f>(1/2^'Ct table (1)'!AQ158)*10^10</f>
        <v>32.656107891948352</v>
      </c>
      <c r="AR156" s="32">
        <f>(1/2^'Ct table (1)'!AR158)*10^10</f>
        <v>27.08234856501803</v>
      </c>
      <c r="AS156" s="32">
        <f>(1/2^'Ct table (1)'!AS158)*10^10</f>
        <v>78.75398103605049</v>
      </c>
      <c r="AT156" s="32">
        <f>(1/2^'Ct table (1)'!AT158)*10^10</f>
        <v>70.486787462651478</v>
      </c>
      <c r="AU156" s="32">
        <f>(1/2^'Ct table (1)'!AU158)*10^10</f>
        <v>42.496760035620092</v>
      </c>
      <c r="AV156" s="32">
        <f>(1/2^'Ct table (1)'!AV158)*10^10</f>
        <v>26.341780319308771</v>
      </c>
      <c r="AW156" s="32">
        <f>(1/2^'Ct table (1)'!AW158)*10^10</f>
        <v>41.622189360567255</v>
      </c>
    </row>
    <row r="157" spans="1:49" x14ac:dyDescent="0.25">
      <c r="A157" t="s">
        <v>185</v>
      </c>
      <c r="B157" s="86"/>
      <c r="C157" s="86"/>
      <c r="D157" s="32">
        <f>(1/2^'Ct table (1)'!D159)*10^10</f>
        <v>0.57406298844921255</v>
      </c>
      <c r="E157" s="86"/>
      <c r="F157" s="86"/>
      <c r="G157" s="86"/>
      <c r="H157" s="32">
        <f>(1/2^'Ct table (1)'!H159)*10^10</f>
        <v>0.95878613328977014</v>
      </c>
      <c r="I157" s="32">
        <f>(1/2^'Ct table (1)'!I159)*10^10</f>
        <v>0.697024343895567</v>
      </c>
      <c r="J157" s="86"/>
      <c r="K157" s="86"/>
      <c r="L157" s="32">
        <f>(1/2^'Ct table (1)'!L159)*10^10</f>
        <v>1.0491936265151398</v>
      </c>
      <c r="M157" s="32">
        <f>(1/2^'Ct table (1)'!M159)*10^10</f>
        <v>0.697024343895567</v>
      </c>
      <c r="N157" s="32">
        <f>(1/2^'Ct table (1)'!N159)*10^10</f>
        <v>0.58612527212635435</v>
      </c>
      <c r="O157" s="86"/>
      <c r="P157" s="32">
        <f>(1/2^'Ct table (1)'!P159)*10^10</f>
        <v>0.53561970744332998</v>
      </c>
      <c r="Q157" s="86"/>
      <c r="R157" s="86"/>
      <c r="S157" s="86"/>
      <c r="T157" s="32">
        <f>(1/2^'Ct table (1)'!T159)*10^10</f>
        <v>0.4962988266302033</v>
      </c>
      <c r="U157" s="32">
        <f>(1/2^'Ct table (1)'!U159)*10^10</f>
        <v>0.71662036547490615</v>
      </c>
      <c r="V157" s="32">
        <f>(1/2^'Ct table (1)'!V159)*10^10</f>
        <v>0.69220964505961291</v>
      </c>
      <c r="W157" s="32">
        <f>(1/2^'Ct table (1)'!W159)*10^10</f>
        <v>0.93256807605459213</v>
      </c>
      <c r="X157" s="32">
        <f>(1/2^'Ct table (1)'!X159)*10^10</f>
        <v>0.59430727601702893</v>
      </c>
      <c r="Y157" s="32">
        <f>(1/2^'Ct table (1)'!Y159)*10^10</f>
        <v>0.60679493520940053</v>
      </c>
      <c r="Z157" s="32">
        <f>(1/2^'Ct table (1)'!Z159)*10^10</f>
        <v>0.76274934915031911</v>
      </c>
      <c r="AA157" s="32">
        <f>(1/2^'Ct table (1)'!AA159)*10^10</f>
        <v>1.8911724825302065</v>
      </c>
      <c r="AB157" s="32">
        <f>(1/2^'Ct table (1)'!AB159)*10^10</f>
        <v>0.38669846663732066</v>
      </c>
      <c r="AC157" s="32">
        <f>(1/2^'Ct table (1)'!AC159)*10^10</f>
        <v>0.43205322308612815</v>
      </c>
      <c r="AD157" s="32">
        <f>(1/2^'Ct table (1)'!AD159)*10^10</f>
        <v>0.80623982247834036</v>
      </c>
      <c r="AE157" s="32">
        <f>(1/2^'Ct table (1)'!AE159)*10^10</f>
        <v>0.48608514447019635</v>
      </c>
      <c r="AF157" s="32">
        <f>(1/2^'Ct table (1)'!AF159)*10^10</f>
        <v>1.2135898704187986</v>
      </c>
      <c r="AG157" s="32">
        <f>(1/2^'Ct table (1)'!AG159)*10^10</f>
        <v>0.58612527212635435</v>
      </c>
      <c r="AH157" s="32">
        <f>(1/2^'Ct table (1)'!AH159)*10^10</f>
        <v>0.71662036547490615</v>
      </c>
      <c r="AI157" s="32">
        <f>(1/2^'Ct table (1)'!AI159)*10^10</f>
        <v>0.79514008059306041</v>
      </c>
      <c r="AJ157" s="32">
        <f>(1/2^'Ct table (1)'!AJ159)*10^10</f>
        <v>0.69220964505961291</v>
      </c>
      <c r="AK157" s="32">
        <f>(1/2^'Ct table (1)'!AK159)*10^10</f>
        <v>0.87011678181294028</v>
      </c>
      <c r="AL157" s="32">
        <f>(1/2^'Ct table (1)'!AL159)*10^10</f>
        <v>0.41445315454535675</v>
      </c>
      <c r="AM157" s="32">
        <f>(1/2^'Ct table (1)'!AM159)*10^10</f>
        <v>0.76805469042906482</v>
      </c>
      <c r="AN157" s="32">
        <f>(1/2^'Ct table (1)'!AN159)*10^10</f>
        <v>1.3748564075556728</v>
      </c>
      <c r="AO157" s="32">
        <f>(1/2^'Ct table (1)'!AO159)*10^10</f>
        <v>1.6013414344514565</v>
      </c>
      <c r="AP157" s="32">
        <f>(1/2^'Ct table (1)'!AP159)*10^10</f>
        <v>0.55450829563425907</v>
      </c>
      <c r="AQ157" s="32">
        <f>(1/2^'Ct table (1)'!AQ159)*10^10</f>
        <v>0.85813762695243534</v>
      </c>
      <c r="AR157" s="32">
        <f>(1/2^'Ct table (1)'!AR159)*10^10</f>
        <v>0.65942521049629343</v>
      </c>
      <c r="AS157" s="32">
        <f>(1/2^'Ct table (1)'!AS159)*10^10</f>
        <v>1.9578645360975404</v>
      </c>
      <c r="AT157" s="32">
        <f>(1/2^'Ct table (1)'!AT159)*10^10</f>
        <v>1.3844192901192238</v>
      </c>
      <c r="AU157" s="32">
        <f>(1/2^'Ct table (1)'!AU159)*10^10</f>
        <v>1.1244978859611428</v>
      </c>
      <c r="AV157" s="32">
        <f>(1/2^'Ct table (1)'!AV159)*10^10</f>
        <v>0.61954498666650848</v>
      </c>
      <c r="AW157" s="32">
        <f>(1/2^'Ct table (1)'!AW159)*10^10</f>
        <v>0.73167808267859968</v>
      </c>
    </row>
    <row r="158" spans="1:49" x14ac:dyDescent="0.25">
      <c r="A158" t="s">
        <v>186</v>
      </c>
      <c r="B158" s="86"/>
      <c r="C158" s="32">
        <f>(1/2^'Ct table (1)'!C160)*10^10</f>
        <v>45.232284232789603</v>
      </c>
      <c r="D158" s="32">
        <f>(1/2^'Ct table (1)'!D160)*10^10</f>
        <v>108.32939426007216</v>
      </c>
      <c r="E158" s="32">
        <f>(1/2^'Ct table (1)'!E160)*10^10</f>
        <v>41.911694582134963</v>
      </c>
      <c r="F158" s="32">
        <f>(1/2^'Ct table (1)'!F160)*10^10</f>
        <v>70.486787462651478</v>
      </c>
      <c r="G158" s="32">
        <f>(1/2^'Ct table (1)'!G160)*10^10</f>
        <v>26.895277118729357</v>
      </c>
      <c r="H158" s="32">
        <f>(1/2^'Ct table (1)'!H160)*10^10</f>
        <v>182.18759859980159</v>
      </c>
      <c r="I158" s="32">
        <f>(1/2^'Ct table (1)'!I160)*10^10</f>
        <v>86.779414599273792</v>
      </c>
      <c r="J158" s="86"/>
      <c r="K158" s="32">
        <f>(1/2^'Ct table (1)'!K160)*10^10</f>
        <v>30.469226038373289</v>
      </c>
      <c r="L158" s="32">
        <f>(1/2^'Ct table (1)'!L160)*10^10</f>
        <v>127.05249961733168</v>
      </c>
      <c r="M158" s="32">
        <f>(1/2^'Ct table (1)'!M160)*10^10</f>
        <v>127.93621963825143</v>
      </c>
      <c r="N158" s="32">
        <f>(1/2^'Ct table (1)'!N160)*10^10</f>
        <v>109.84161624991161</v>
      </c>
      <c r="O158" s="32">
        <f>(1/2^'Ct table (1)'!O160)*10^10</f>
        <v>31.109449246092474</v>
      </c>
      <c r="P158" s="32">
        <f>(1/2^'Ct table (1)'!P160)*10^10</f>
        <v>143.93572940302559</v>
      </c>
      <c r="Q158" s="32">
        <f>(1/2^'Ct table (1)'!Q160)*10^10</f>
        <v>26.159824351556519</v>
      </c>
      <c r="R158" s="32">
        <f>(1/2^'Ct table (1)'!R160)*10^10</f>
        <v>18.497789193634578</v>
      </c>
      <c r="S158" s="32">
        <f>(1/2^'Ct table (1)'!S160)*10^10</f>
        <v>70.486787462651478</v>
      </c>
      <c r="T158" s="32">
        <f>(1/2^'Ct table (1)'!T160)*10^10</f>
        <v>131.53299634019382</v>
      </c>
      <c r="U158" s="32">
        <f>(1/2^'Ct table (1)'!U160)*10^10</f>
        <v>123.57824233389546</v>
      </c>
      <c r="V158" s="32">
        <f>(1/2^'Ct table (1)'!V160)*10^10</f>
        <v>130.62443156779344</v>
      </c>
      <c r="W158" s="32">
        <f>(1/2^'Ct table (1)'!W160)*10^10</f>
        <v>92.365421350224779</v>
      </c>
      <c r="X158" s="32">
        <f>(1/2^'Ct table (1)'!X160)*10^10</f>
        <v>39.926672821353947</v>
      </c>
      <c r="Y158" s="32">
        <f>(1/2^'Ct table (1)'!Y160)*10^10</f>
        <v>78.209987552692567</v>
      </c>
      <c r="Z158" s="32">
        <f>(1/2^'Ct table (1)'!Z160)*10^10</f>
        <v>94.306215194633566</v>
      </c>
      <c r="AA158" s="32">
        <f>(1/2^'Ct table (1)'!AA160)*10^10</f>
        <v>154.26649508496783</v>
      </c>
      <c r="AB158" s="32">
        <f>(1/2^'Ct table (1)'!AB160)*10^10</f>
        <v>31.109449246092474</v>
      </c>
      <c r="AC158" s="32">
        <f>(1/2^'Ct table (1)'!AC160)*10^10</f>
        <v>63.087441948244518</v>
      </c>
      <c r="AD158" s="32">
        <f>(1/2^'Ct table (1)'!AD160)*10^10</f>
        <v>77.669751706802884</v>
      </c>
      <c r="AE158" s="32">
        <f>(1/2^'Ct table (1)'!AE160)*10^10</f>
        <v>51.59934863861362</v>
      </c>
      <c r="AF158" s="32">
        <f>(1/2^'Ct table (1)'!AF160)*10^10</f>
        <v>161.9361136147468</v>
      </c>
      <c r="AG158" s="32">
        <f>(1/2^'Ct table (1)'!AG160)*10^10</f>
        <v>72.468440786919544</v>
      </c>
      <c r="AH158" s="32">
        <f>(1/2^'Ct table (1)'!AH160)*10^10</f>
        <v>98.994807459154174</v>
      </c>
      <c r="AI158" s="32">
        <f>(1/2^'Ct table (1)'!AI160)*10^10</f>
        <v>168.81285388705126</v>
      </c>
      <c r="AJ158" s="86"/>
      <c r="AK158" s="86"/>
      <c r="AL158" s="86"/>
      <c r="AM158" s="32">
        <f>(1/2^'Ct table (1)'!AM160)*10^10</f>
        <v>120.19898879857766</v>
      </c>
      <c r="AN158" s="86"/>
      <c r="AO158" s="86"/>
      <c r="AP158" s="32">
        <f>(1/2^'Ct table (1)'!AP160)*10^10</f>
        <v>85.584696754592386</v>
      </c>
      <c r="AQ158" s="32">
        <f>(1/2^'Ct table (1)'!AQ160)*10^10</f>
        <v>73.480062521499391</v>
      </c>
      <c r="AR158" s="32">
        <f>(1/2^'Ct table (1)'!AR160)*10^10</f>
        <v>84.993520071240042</v>
      </c>
      <c r="AS158" s="32">
        <f>(1/2^'Ct table (1)'!AS160)*10^10</f>
        <v>197.98961491830866</v>
      </c>
      <c r="AT158" s="32">
        <f>(1/2^'Ct table (1)'!AT160)*10^10</f>
        <v>196.62200074984074</v>
      </c>
      <c r="AU158" s="32">
        <f>(1/2^'Ct table (1)'!AU160)*10^10</f>
        <v>167.64677832853988</v>
      </c>
      <c r="AV158" s="32">
        <f>(1/2^'Ct table (1)'!AV160)*10^10</f>
        <v>83.82338916426977</v>
      </c>
      <c r="AW158" s="86"/>
    </row>
    <row r="159" spans="1:49" x14ac:dyDescent="0.25">
      <c r="A159" t="s">
        <v>187</v>
      </c>
      <c r="B159" s="86"/>
      <c r="C159" s="32">
        <f>(1/2^'Ct table (1)'!C161)*10^10</f>
        <v>2.2803905829482889</v>
      </c>
      <c r="D159" s="32">
        <f>(1/2^'Ct table (1)'!D161)*10^10</f>
        <v>2.9675677123462432</v>
      </c>
      <c r="E159" s="32">
        <f>(1/2^'Ct table (1)'!E161)*10^10</f>
        <v>2.0129076002814492</v>
      </c>
      <c r="F159" s="32">
        <f>(1/2^'Ct table (1)'!F161)*10^10</f>
        <v>2.7688385802384525</v>
      </c>
      <c r="G159" s="32">
        <f>(1/2^'Ct table (1)'!G161)*10^10</f>
        <v>1.300693417517724</v>
      </c>
      <c r="H159" s="32">
        <f>(1/2^'Ct table (1)'!H161)*10^10</f>
        <v>3.4088401495144374</v>
      </c>
      <c r="I159" s="32">
        <f>(1/2^'Ct table (1)'!I161)*10^10</f>
        <v>1.8522527156279422</v>
      </c>
      <c r="J159" s="86"/>
      <c r="K159" s="32">
        <f>(1/2^'Ct table (1)'!K161)*10^10</f>
        <v>1.0276015339077618</v>
      </c>
      <c r="L159" s="32">
        <f>(1/2^'Ct table (1)'!L161)*10^10</f>
        <v>3.4564257846890323</v>
      </c>
      <c r="M159" s="32">
        <f>(1/2^'Ct table (1)'!M161)*10^10</f>
        <v>2.1129826906071041</v>
      </c>
      <c r="N159" s="32">
        <f>(1/2^'Ct table (1)'!N161)*10^10</f>
        <v>1.5467938665492829</v>
      </c>
      <c r="O159" s="32">
        <f>(1/2^'Ct table (1)'!O161)*10^10</f>
        <v>1.4432097085972666</v>
      </c>
      <c r="P159" s="32">
        <f>(1/2^'Ct table (1)'!P161)*10^10</f>
        <v>2.3772291040681157</v>
      </c>
      <c r="Q159" s="32">
        <f>(1/2^'Ct table (1)'!Q161)*10^10</f>
        <v>1.2827863868752163</v>
      </c>
      <c r="R159" s="32">
        <f>(1/2^'Ct table (1)'!R161)*10^10</f>
        <v>0.70187253161028751</v>
      </c>
      <c r="S159" s="32">
        <f>(1/2^'Ct table (1)'!S161)*10^10</f>
        <v>4.7216167663691122</v>
      </c>
      <c r="T159" s="32">
        <f>(1/2^'Ct table (1)'!T161)*10^10</f>
        <v>1.5902801611861181</v>
      </c>
      <c r="U159" s="32">
        <f>(1/2^'Ct table (1)'!U161)*10^10</f>
        <v>1.4332407309498101</v>
      </c>
      <c r="V159" s="86"/>
      <c r="W159" s="32">
        <f>(1/2^'Ct table (1)'!W161)*10^10</f>
        <v>2.0838926335051089</v>
      </c>
      <c r="X159" s="32">
        <f>(1/2^'Ct table (1)'!X161)*10^10</f>
        <v>2.1723867196981033</v>
      </c>
      <c r="Y159" s="32">
        <f>(1/2^'Ct table (1)'!Y161)*10^10</f>
        <v>3.835144533159081</v>
      </c>
      <c r="Z159" s="32">
        <f>(1/2^'Ct table (1)'!Z161)*10^10</f>
        <v>5.3120950044525204</v>
      </c>
      <c r="AA159" s="32">
        <f>(1/2^'Ct table (1)'!AA161)*10^10</f>
        <v>2.8074901264411407</v>
      </c>
      <c r="AB159" s="32">
        <f>(1/2^'Ct table (1)'!AB161)*10^10</f>
        <v>1.0786904742596337</v>
      </c>
      <c r="AC159" s="32">
        <f>(1/2^'Ct table (1)'!AC161)*10^10</f>
        <v>1.9043266273983368</v>
      </c>
      <c r="AD159" s="32">
        <f>(1/2^'Ct table (1)'!AD161)*10^10</f>
        <v>2.4271797408375932</v>
      </c>
      <c r="AE159" s="32">
        <f>(1/2^'Ct table (1)'!AE161)*10^10</f>
        <v>1.2305309536882927</v>
      </c>
      <c r="AF159" s="32">
        <f>(1/2^'Ct table (1)'!AF161)*10^10</f>
        <v>1.7402335636258779</v>
      </c>
      <c r="AG159" s="32">
        <f>(1/2^'Ct table (1)'!AG161)*10^10</f>
        <v>1.4735346124161539</v>
      </c>
      <c r="AH159" s="32">
        <f>(1/2^'Ct table (1)'!AH161)*10^10</f>
        <v>2.8074901264411407</v>
      </c>
      <c r="AI159" s="32">
        <f>(1/2^'Ct table (1)'!AI161)*10^10</f>
        <v>3.8618200729342251</v>
      </c>
      <c r="AJ159" s="32">
        <f>(1/2^'Ct table (1)'!AJ161)*10^10</f>
        <v>2.906496051935513</v>
      </c>
      <c r="AK159" s="32">
        <f>(1/2^'Ct table (1)'!AK161)*10^10</f>
        <v>2.3122236492043342</v>
      </c>
      <c r="AL159" s="32">
        <f>(1/2^'Ct table (1)'!AL161)*10^10</f>
        <v>3.0089934138522794</v>
      </c>
      <c r="AM159" s="32">
        <f>(1/2^'Ct table (1)'!AM161)*10^10</f>
        <v>2.8270177645493493</v>
      </c>
      <c r="AN159" s="32">
        <f>(1/2^'Ct table (1)'!AN161)*10^10</f>
        <v>3.3619096398411741</v>
      </c>
      <c r="AO159" s="32">
        <f>(1/2^'Ct table (1)'!AO161)*10^10</f>
        <v>2.6377008419851751</v>
      </c>
      <c r="AP159" s="32">
        <f>(1/2^'Ct table (1)'!AP161)*10^10</f>
        <v>2.1129826906071041</v>
      </c>
      <c r="AQ159" s="32">
        <f>(1/2^'Ct table (1)'!AQ161)*10^10</f>
        <v>3.2026828689029081</v>
      </c>
      <c r="AR159" s="32">
        <f>(1/2^'Ct table (1)'!AR161)*10^10</f>
        <v>2.4781799466660255</v>
      </c>
      <c r="AS159" s="32">
        <f>(1/2^'Ct table (1)'!AS161)*10^10</f>
        <v>2.9267123307143992</v>
      </c>
      <c r="AT159" s="32">
        <f>(1/2^'Ct table (1)'!AT161)*10^10</f>
        <v>2.9470692248323025</v>
      </c>
      <c r="AU159" s="32">
        <f>(1/2^'Ct table (1)'!AU161)*10^10</f>
        <v>2.7307191612941253</v>
      </c>
      <c r="AV159" s="32">
        <f>(1/2^'Ct table (1)'!AV161)*10^10</f>
        <v>3.3156252363628607</v>
      </c>
      <c r="AW159" s="32">
        <f>(1/2^'Ct table (1)'!AW161)*10^10</f>
        <v>2.1276796474806043</v>
      </c>
    </row>
    <row r="160" spans="1:49" x14ac:dyDescent="0.25">
      <c r="A160" t="s">
        <v>188</v>
      </c>
      <c r="B160" s="86"/>
      <c r="C160" s="86"/>
      <c r="D160" s="32">
        <f>(1/2^'Ct table (1)'!D162)*10^10</f>
        <v>0.80623982247834036</v>
      </c>
      <c r="E160" s="32">
        <f>(1/2^'Ct table (1)'!E162)*10^10</f>
        <v>0.34851217194778411</v>
      </c>
      <c r="F160" s="32">
        <f>(1/2^'Ct table (1)'!F162)*10^10</f>
        <v>0.52459681325756891</v>
      </c>
      <c r="G160" s="86"/>
      <c r="H160" s="32">
        <f>(1/2^'Ct table (1)'!H162)*10^10</f>
        <v>6.4053657378058286</v>
      </c>
      <c r="I160" s="32">
        <f>(1/2^'Ct table (1)'!I162)*10^10</f>
        <v>2.0410067432467787</v>
      </c>
      <c r="J160" s="86"/>
      <c r="K160" s="32">
        <f>(1/2^'Ct table (1)'!K162)*10^10</f>
        <v>0.31192713141682804</v>
      </c>
      <c r="L160" s="32">
        <f>(1/2^'Ct table (1)'!L162)*10^10</f>
        <v>3.0509973966012769</v>
      </c>
      <c r="M160" s="32">
        <f>(1/2^'Ct table (1)'!M162)*10^10</f>
        <v>2.7688385802384525</v>
      </c>
      <c r="N160" s="32">
        <f>(1/2^'Ct table (1)'!N162)*10^10</f>
        <v>3.0089934138522794</v>
      </c>
      <c r="O160" s="32">
        <f>(1/2^'Ct table (1)'!O162)*10^10</f>
        <v>0.76805469042906482</v>
      </c>
      <c r="P160" s="32">
        <f>(1/2^'Ct table (1)'!P162)*10^10</f>
        <v>3.2026828689029081</v>
      </c>
      <c r="Q160" s="32">
        <f>(1/2^'Ct table (1)'!Q162)*10^10</f>
        <v>0.60260349642565514</v>
      </c>
      <c r="R160" s="32">
        <f>(1/2^'Ct table (1)'!R162)*10^10</f>
        <v>0.32971260524814733</v>
      </c>
      <c r="S160" s="32">
        <f>(1/2^'Ct table (1)'!S162)*10^10</f>
        <v>1.2052069928513083</v>
      </c>
      <c r="T160" s="32">
        <f>(1/2^'Ct table (1)'!T162)*10^10</f>
        <v>2.6560475022262549</v>
      </c>
      <c r="U160" s="32">
        <f>(1/2^'Ct table (1)'!U162)*10^10</f>
        <v>3.0722187617162597</v>
      </c>
      <c r="V160" s="32">
        <f>(1/2^'Ct table (1)'!V162)*10^10</f>
        <v>3.4088401495144374</v>
      </c>
      <c r="W160" s="32">
        <f>(1/2^'Ct table (1)'!W162)*10^10</f>
        <v>3.3852935706272476</v>
      </c>
      <c r="X160" s="32">
        <f>(1/2^'Ct table (1)'!X162)*10^10</f>
        <v>1.504496706926137</v>
      </c>
      <c r="Y160" s="32">
        <f>(1/2^'Ct table (1)'!Y162)*10^10</f>
        <v>2.8664814618996255</v>
      </c>
      <c r="Z160" s="32">
        <f>(1/2^'Ct table (1)'!Z162)*10^10</f>
        <v>4.9563598933320607</v>
      </c>
      <c r="AA160" s="32">
        <f>(1/2^'Ct table (1)'!AA162)*10^10</f>
        <v>8.8721327301481487</v>
      </c>
      <c r="AB160" s="32">
        <f>(1/2^'Ct table (1)'!AB162)*10^10</f>
        <v>1.3653595806470551</v>
      </c>
      <c r="AC160" s="32">
        <f>(1/2^'Ct table (1)'!AC162)*10^10</f>
        <v>2.2803905829482889</v>
      </c>
      <c r="AD160" s="32">
        <f>(1/2^'Ct table (1)'!AD162)*10^10</f>
        <v>3.835144533159081</v>
      </c>
      <c r="AE160" s="32">
        <f>(1/2^'Ct table (1)'!AE162)*10^10</f>
        <v>2.6013868350354525</v>
      </c>
      <c r="AF160" s="32">
        <f>(1/2^'Ct table (1)'!AF162)*10^10</f>
        <v>5.6933624562438077</v>
      </c>
      <c r="AG160" s="32">
        <f>(1/2^'Ct table (1)'!AG162)*10^10</f>
        <v>2.3283064365386963</v>
      </c>
      <c r="AH160" s="32">
        <f>(1/2^'Ct table (1)'!AH162)*10^10</f>
        <v>2.0269084798547516</v>
      </c>
      <c r="AI160" s="32">
        <f>(1/2^'Ct table (1)'!AI162)*10^10</f>
        <v>3.2699780439445703</v>
      </c>
      <c r="AJ160" s="32">
        <f>(1/2^'Ct table (1)'!AJ162)*10^10</f>
        <v>4.4360663650740815</v>
      </c>
      <c r="AK160" s="32">
        <f>(1/2^'Ct table (1)'!AK162)*10^10</f>
        <v>2.5127740495475623</v>
      </c>
      <c r="AL160" s="32">
        <f>(1/2^'Ct table (1)'!AL162)*10^10</f>
        <v>2.8270177645493493</v>
      </c>
      <c r="AM160" s="32">
        <f>(1/2^'Ct table (1)'!AM162)*10^10</f>
        <v>1.4037450632205728</v>
      </c>
      <c r="AN160" s="32">
        <f>(1/2^'Ct table (1)'!AN162)*10^10</f>
        <v>6.9609342545035124</v>
      </c>
      <c r="AO160" s="32">
        <f>(1/2^'Ct table (1)'!AO162)*10^10</f>
        <v>4.1677852670102107</v>
      </c>
      <c r="AP160" s="32">
        <f>(1/2^'Ct table (1)'!AP162)*10^10</f>
        <v>2.6745217735810058</v>
      </c>
      <c r="AQ160" s="32">
        <f>(1/2^'Ct table (1)'!AQ162)*10^10</f>
        <v>2.5478510681091371</v>
      </c>
      <c r="AR160" s="32">
        <f>(1/2^'Ct table (1)'!AR162)*10^10</f>
        <v>1.4633561653571969</v>
      </c>
      <c r="AS160" s="32">
        <f>(1/2^'Ct table (1)'!AS162)*10^10</f>
        <v>5.8129921038710162</v>
      </c>
      <c r="AT160" s="32">
        <f>(1/2^'Ct table (1)'!AT162)*10^10</f>
        <v>3.3619096398411741</v>
      </c>
      <c r="AU160" s="32">
        <f>(1/2^'Ct table (1)'!AU162)*10^10</f>
        <v>4.5607811658965707</v>
      </c>
      <c r="AV160" s="32">
        <f>(1/2^'Ct table (1)'!AV162)*10^10</f>
        <v>1.6349890219722878</v>
      </c>
      <c r="AW160" s="32">
        <f>(1/2^'Ct table (1)'!AW162)*10^10</f>
        <v>4.3447734393961994</v>
      </c>
    </row>
    <row r="163" spans="1:49" x14ac:dyDescent="0.25">
      <c r="A163" t="s">
        <v>684</v>
      </c>
      <c r="B163" s="32">
        <f>(1/2^'Ct table (1)'!B165)*10^10</f>
        <v>19610.468120291993</v>
      </c>
      <c r="C163" s="32">
        <f>(1/2^'Ct table (1)'!C165)*10^10</f>
        <v>19725.120898540074</v>
      </c>
      <c r="D163" s="32">
        <f>(1/2^'Ct table (1)'!D165)*10^10</f>
        <v>25996.163289746659</v>
      </c>
      <c r="E163" s="32">
        <f>(1/2^'Ct table (1)'!E165)*10^10</f>
        <v>21708.468985210064</v>
      </c>
      <c r="F163" s="32">
        <f>(1/2^'Ct table (1)'!F165)*10^10</f>
        <v>20045.371167960482</v>
      </c>
      <c r="G163" s="32">
        <f>(1/2^'Ct table (1)'!G165)*10^10</f>
        <v>20680.488885315965</v>
      </c>
      <c r="H163" s="32">
        <f>(1/2^'Ct table (1)'!H165)*10^10</f>
        <v>19520.232130038217</v>
      </c>
      <c r="I163" s="32">
        <f>(1/2^'Ct table (1)'!I165)*10^10</f>
        <v>19229.716308274194</v>
      </c>
      <c r="J163" s="32">
        <f>(1/2^'Ct table (1)'!J165)*10^10</f>
        <v>22613.341417129897</v>
      </c>
      <c r="K163" s="32">
        <f>(1/2^'Ct table (1)'!K165)*10^10</f>
        <v>24114.642426344242</v>
      </c>
      <c r="L163" s="32">
        <f>(1/2^'Ct table (1)'!L165)*10^10</f>
        <v>19678.308432682425</v>
      </c>
      <c r="M163" s="32">
        <f>(1/2^'Ct table (1)'!M165)*10^10</f>
        <v>18595.440603442585</v>
      </c>
      <c r="N163" s="32">
        <f>(1/2^'Ct table (1)'!N165)*10^10</f>
        <v>19542.606584874455</v>
      </c>
      <c r="O163" s="32">
        <f>(1/2^'Ct table (1)'!O165)*10^10</f>
        <v>19096.364479780401</v>
      </c>
      <c r="P163" s="32">
        <f>(1/2^'Ct table (1)'!P165)*10^10</f>
        <v>20442.857013193468</v>
      </c>
      <c r="Q163" s="32">
        <f>(1/2^'Ct table (1)'!Q165)*10^10</f>
        <v>19678.247800067515</v>
      </c>
      <c r="R163" s="32">
        <f>(1/2^'Ct table (1)'!R165)*10^10</f>
        <v>19747.197074102893</v>
      </c>
      <c r="S163" s="32">
        <f>(1/2^'Ct table (1)'!S165)*10^10</f>
        <v>18855.299474452862</v>
      </c>
      <c r="T163" s="32">
        <f>(1/2^'Ct table (1)'!T165)*10^10</f>
        <v>20255.124684447313</v>
      </c>
      <c r="U163" s="32">
        <f>(1/2^'Ct table (1)'!U165)*10^10</f>
        <v>19162.617313335457</v>
      </c>
      <c r="V163" s="32">
        <f>(1/2^'Ct table (1)'!V165)*10^10</f>
        <v>25519.466229706431</v>
      </c>
      <c r="W163" s="32">
        <f>(1/2^'Ct table (1)'!W165)*10^10</f>
        <v>24907.712585579313</v>
      </c>
      <c r="X163" s="32">
        <f>(1/2^'Ct table (1)'!X165)*10^10</f>
        <v>22604.503084137272</v>
      </c>
      <c r="Y163" s="32">
        <f>(1/2^'Ct table (1)'!Y165)*10^10</f>
        <v>22552.48235173033</v>
      </c>
      <c r="Z163" s="32">
        <f>(1/2^'Ct table (1)'!Z165)*10^10</f>
        <v>19818.121825854476</v>
      </c>
      <c r="AA163" s="32">
        <f>(1/2^'Ct table (1)'!AA165)*10^10</f>
        <v>19655.766705451799</v>
      </c>
      <c r="AB163" s="32">
        <f>(1/2^'Ct table (1)'!AB165)*10^10</f>
        <v>18254.547760910635</v>
      </c>
      <c r="AC163" s="32">
        <f>(1/2^'Ct table (1)'!AC165)*10^10</f>
        <v>20993.541785072408</v>
      </c>
      <c r="AD163" s="32">
        <f>(1/2^'Ct table (1)'!AD165)*10^10</f>
        <v>20632.496382505113</v>
      </c>
      <c r="AE163" s="32">
        <f>(1/2^'Ct table (1)'!AE165)*10^10</f>
        <v>20325.467030546246</v>
      </c>
      <c r="AF163" s="32">
        <f>(1/2^'Ct table (1)'!AF165)*10^10</f>
        <v>21311.449347885187</v>
      </c>
      <c r="AG163" s="32">
        <f>(1/2^'Ct table (1)'!AG165)*10^10</f>
        <v>20115.335551484535</v>
      </c>
      <c r="AH163" s="32">
        <f>(1/2^'Ct table (1)'!AH165)*10^10</f>
        <v>22140.735766064463</v>
      </c>
      <c r="AI163" s="32">
        <f>(1/2^'Ct table (1)'!AI165)*10^10</f>
        <v>21685.056936666559</v>
      </c>
      <c r="AJ163" s="32">
        <f>(1/2^'Ct table (1)'!AJ165)*10^10</f>
        <v>24399.744474071103</v>
      </c>
      <c r="AK163" s="32">
        <f>(1/2^'Ct table (1)'!AK165)*10^10</f>
        <v>24824.14493677541</v>
      </c>
      <c r="AL163" s="32">
        <f>(1/2^'Ct table (1)'!AL165)*10^10</f>
        <v>25578.524068708597</v>
      </c>
      <c r="AM163" s="32">
        <f>(1/2^'Ct table (1)'!AM165)*10^10</f>
        <v>26238.179080467264</v>
      </c>
      <c r="AN163" s="32">
        <f>(1/2^'Ct table (1)'!AN165)*10^10</f>
        <v>29073.695310179617</v>
      </c>
      <c r="AO163" s="32">
        <f>(1/2^'Ct table (1)'!AO165)*10^10</f>
        <v>28034.962993849727</v>
      </c>
      <c r="AP163" s="32">
        <f>(1/2^'Ct table (1)'!AP165)*10^10</f>
        <v>31674.12937458227</v>
      </c>
      <c r="AQ163" s="32">
        <f>(1/2^'Ct table (1)'!AQ165)*10^10</f>
        <v>28644.651173625414</v>
      </c>
      <c r="AR163" s="32">
        <f>(1/2^'Ct table (1)'!AR165)*10^10</f>
        <v>29794.119718496302</v>
      </c>
      <c r="AS163" s="32">
        <f>(1/2^'Ct table (1)'!AS165)*10^10</f>
        <v>29184.348476494397</v>
      </c>
      <c r="AT163" s="32">
        <f>(1/2^'Ct table (1)'!AT165)*10^10</f>
        <v>26297.438460298254</v>
      </c>
      <c r="AU163" s="32">
        <f>(1/2^'Ct table (1)'!AU165)*10^10</f>
        <v>25936.783891303818</v>
      </c>
      <c r="AV163" s="32">
        <f>(1/2^'Ct table (1)'!AV165)*10^10</f>
        <v>26511.326428115532</v>
      </c>
      <c r="AW163" s="32">
        <f>(1/2^'Ct table (1)'!AW165)*10^10</f>
        <v>25578.953556312106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W163"/>
  <sheetViews>
    <sheetView topLeftCell="AG3" workbookViewId="0">
      <selection activeCell="AO158" sqref="AO158"/>
    </sheetView>
  </sheetViews>
  <sheetFormatPr defaultRowHeight="15" x14ac:dyDescent="0.25"/>
  <cols>
    <col min="1" max="1" width="18" bestFit="1" customWidth="1"/>
    <col min="2" max="49" width="12.5703125" style="31" bestFit="1" customWidth="1"/>
  </cols>
  <sheetData>
    <row r="1" spans="1:49" x14ac:dyDescent="0.25">
      <c r="B1" s="31">
        <v>400</v>
      </c>
      <c r="C1" s="31">
        <v>400</v>
      </c>
      <c r="D1" s="31">
        <v>400</v>
      </c>
      <c r="E1" s="31">
        <v>401</v>
      </c>
      <c r="F1" s="31">
        <v>401</v>
      </c>
      <c r="G1" s="31">
        <v>401</v>
      </c>
      <c r="H1" s="31">
        <v>402</v>
      </c>
      <c r="I1" s="31">
        <v>402</v>
      </c>
      <c r="J1" s="31">
        <v>402</v>
      </c>
      <c r="K1" s="31">
        <v>403</v>
      </c>
      <c r="L1" s="31">
        <v>403</v>
      </c>
      <c r="M1" s="31">
        <v>403</v>
      </c>
      <c r="N1" s="31">
        <v>405</v>
      </c>
      <c r="O1" s="31">
        <v>405</v>
      </c>
      <c r="P1" s="31">
        <v>405</v>
      </c>
      <c r="Q1" s="31">
        <v>406</v>
      </c>
      <c r="R1" s="31">
        <v>406</v>
      </c>
      <c r="S1" s="31">
        <v>406</v>
      </c>
      <c r="T1" s="31">
        <v>407</v>
      </c>
      <c r="U1" s="31">
        <v>407</v>
      </c>
      <c r="V1" s="77">
        <v>407</v>
      </c>
      <c r="W1" s="31">
        <v>408</v>
      </c>
      <c r="X1" s="31">
        <v>408</v>
      </c>
      <c r="Y1" s="31">
        <v>408</v>
      </c>
      <c r="Z1" s="31">
        <v>409</v>
      </c>
      <c r="AA1" s="31">
        <v>409</v>
      </c>
      <c r="AB1" s="31">
        <v>409</v>
      </c>
      <c r="AC1" s="77">
        <v>410</v>
      </c>
      <c r="AD1" s="31">
        <v>410</v>
      </c>
      <c r="AE1" s="31">
        <v>410</v>
      </c>
      <c r="AF1" s="31">
        <v>412</v>
      </c>
      <c r="AG1" s="31">
        <v>412</v>
      </c>
      <c r="AH1" s="31">
        <v>412</v>
      </c>
      <c r="AI1" s="31">
        <v>413</v>
      </c>
      <c r="AJ1" s="31">
        <v>413</v>
      </c>
      <c r="AK1" s="31">
        <v>413</v>
      </c>
      <c r="AL1" s="31">
        <v>414</v>
      </c>
      <c r="AM1" s="31">
        <v>414</v>
      </c>
      <c r="AN1" s="31">
        <v>414</v>
      </c>
      <c r="AO1" s="31">
        <v>415</v>
      </c>
      <c r="AP1" s="31">
        <v>415</v>
      </c>
      <c r="AQ1" s="31">
        <v>415</v>
      </c>
      <c r="AR1" s="31">
        <v>417</v>
      </c>
      <c r="AS1" s="31">
        <v>417</v>
      </c>
      <c r="AT1" s="31">
        <v>417</v>
      </c>
      <c r="AU1" s="31">
        <v>419</v>
      </c>
      <c r="AV1" s="31">
        <v>419</v>
      </c>
      <c r="AW1" s="31">
        <v>419</v>
      </c>
    </row>
    <row r="2" spans="1:49" x14ac:dyDescent="0.25">
      <c r="A2" t="s">
        <v>0</v>
      </c>
      <c r="B2" s="31" t="s">
        <v>675</v>
      </c>
      <c r="C2" s="31" t="s">
        <v>676</v>
      </c>
      <c r="D2" s="31" t="s">
        <v>677</v>
      </c>
      <c r="E2" s="31" t="s">
        <v>675</v>
      </c>
      <c r="F2" s="31" t="s">
        <v>676</v>
      </c>
      <c r="G2" s="31" t="s">
        <v>677</v>
      </c>
      <c r="H2" s="31" t="s">
        <v>675</v>
      </c>
      <c r="I2" s="31" t="s">
        <v>676</v>
      </c>
      <c r="J2" s="31" t="s">
        <v>677</v>
      </c>
      <c r="K2" s="31" t="s">
        <v>675</v>
      </c>
      <c r="L2" s="31" t="s">
        <v>676</v>
      </c>
      <c r="M2" s="31" t="s">
        <v>677</v>
      </c>
      <c r="N2" s="31" t="s">
        <v>675</v>
      </c>
      <c r="O2" s="31" t="s">
        <v>676</v>
      </c>
      <c r="P2" s="31" t="s">
        <v>677</v>
      </c>
      <c r="Q2" s="31" t="s">
        <v>675</v>
      </c>
      <c r="R2" s="31" t="s">
        <v>676</v>
      </c>
      <c r="S2" s="31" t="s">
        <v>677</v>
      </c>
      <c r="T2" s="31" t="s">
        <v>675</v>
      </c>
      <c r="U2" s="31" t="s">
        <v>676</v>
      </c>
      <c r="V2" s="77" t="s">
        <v>677</v>
      </c>
      <c r="W2" s="31" t="s">
        <v>675</v>
      </c>
      <c r="X2" s="31" t="s">
        <v>676</v>
      </c>
      <c r="Y2" s="31" t="s">
        <v>677</v>
      </c>
      <c r="Z2" s="31" t="s">
        <v>675</v>
      </c>
      <c r="AA2" s="31" t="s">
        <v>676</v>
      </c>
      <c r="AB2" s="31" t="s">
        <v>677</v>
      </c>
      <c r="AC2" s="77" t="s">
        <v>675</v>
      </c>
      <c r="AD2" s="31" t="s">
        <v>676</v>
      </c>
      <c r="AE2" s="31" t="s">
        <v>677</v>
      </c>
      <c r="AF2" s="31" t="s">
        <v>675</v>
      </c>
      <c r="AG2" s="31" t="s">
        <v>676</v>
      </c>
      <c r="AH2" s="31" t="s">
        <v>677</v>
      </c>
      <c r="AI2" s="31" t="s">
        <v>675</v>
      </c>
      <c r="AJ2" s="31" t="s">
        <v>676</v>
      </c>
      <c r="AK2" s="31" t="s">
        <v>677</v>
      </c>
      <c r="AL2" s="31" t="s">
        <v>675</v>
      </c>
      <c r="AM2" s="31" t="s">
        <v>676</v>
      </c>
      <c r="AN2" s="31" t="s">
        <v>677</v>
      </c>
      <c r="AO2" s="31" t="s">
        <v>675</v>
      </c>
      <c r="AP2" s="31" t="s">
        <v>676</v>
      </c>
      <c r="AQ2" s="31" t="s">
        <v>677</v>
      </c>
      <c r="AR2" s="31" t="s">
        <v>675</v>
      </c>
      <c r="AS2" s="31" t="s">
        <v>676</v>
      </c>
      <c r="AT2" s="31" t="s">
        <v>677</v>
      </c>
      <c r="AU2" s="31" t="s">
        <v>675</v>
      </c>
      <c r="AV2" s="31" t="s">
        <v>676</v>
      </c>
      <c r="AW2" s="31" t="s">
        <v>677</v>
      </c>
    </row>
    <row r="3" spans="1:49" x14ac:dyDescent="0.25">
      <c r="A3" t="s">
        <v>3</v>
      </c>
      <c r="B3" s="32">
        <f>'Ct table (2)'!B3/'Ct table (3)'!B$163*1000</f>
        <v>1.169367888340628</v>
      </c>
      <c r="C3" s="32">
        <f>'Ct table (2)'!C3/'Ct table (3)'!C$163*1000</f>
        <v>0.20838433167399611</v>
      </c>
      <c r="D3" s="32">
        <f>'Ct table (2)'!D3/'Ct table (3)'!D$163*1000</f>
        <v>0.52089126120583606</v>
      </c>
      <c r="E3" s="32">
        <f>'Ct table (2)'!E3/'Ct table (3)'!E$163*1000</f>
        <v>0.25686725097765289</v>
      </c>
      <c r="F3" s="32">
        <f>'Ct table (2)'!F3/'Ct table (3)'!F$163*1000</f>
        <v>0.3961403936872655</v>
      </c>
      <c r="G3" s="32">
        <f>'Ct table (2)'!G3/'Ct table (3)'!G$163*1000</f>
        <v>0.19738476731040633</v>
      </c>
      <c r="H3" s="32">
        <f>'Ct table (2)'!H3/'Ct table (3)'!H$163*1000</f>
        <v>0.90274012871733034</v>
      </c>
      <c r="I3" s="32">
        <f>'Ct table (2)'!I3/'Ct table (3)'!I$163*1000</f>
        <v>0.4334734012916126</v>
      </c>
      <c r="J3" s="32">
        <f>'Ct table (2)'!J3/'Ct table (3)'!J$163*1000</f>
        <v>0.30148929223986359</v>
      </c>
      <c r="K3" s="32">
        <f>'Ct table (2)'!K3/'Ct table (3)'!K$163*1000</f>
        <v>0.11323904841777493</v>
      </c>
      <c r="L3" s="32">
        <f>'Ct table (2)'!L3/'Ct table (3)'!L$163*1000</f>
        <v>0.62448838470563095</v>
      </c>
      <c r="M3" s="32">
        <f>'Ct table (2)'!M3/'Ct table (3)'!M$163*1000</f>
        <v>0.55957519706284486</v>
      </c>
      <c r="N3" s="32">
        <f>'Ct table (2)'!N3/'Ct table (3)'!N$163*1000</f>
        <v>0.51076442448900727</v>
      </c>
      <c r="O3" s="32">
        <f>'Ct table (2)'!O3/'Ct table (3)'!O$163*1000</f>
        <v>0.17974889992512408</v>
      </c>
      <c r="P3" s="32">
        <f>'Ct table (2)'!P3/'Ct table (3)'!P$163*1000</f>
        <v>0.67630973155235663</v>
      </c>
      <c r="Q3" s="32">
        <f>'Ct table (2)'!Q3/'Ct table (3)'!Q$163*1000</f>
        <v>0.17322884558363688</v>
      </c>
      <c r="R3" s="32">
        <f>'Ct table (2)'!R3/'Ct table (3)'!R$163*1000</f>
        <v>0.1246284167895451</v>
      </c>
      <c r="S3" s="32">
        <f>'Ct table (2)'!S3/'Ct table (3)'!S$163*1000</f>
        <v>0.64277369283217511</v>
      </c>
      <c r="T3" s="32">
        <f>'Ct table (2)'!T3/'Ct table (3)'!T$163*1000</f>
        <v>0.57796974865558748</v>
      </c>
      <c r="U3" s="32">
        <f>'Ct table (2)'!U3/'Ct table (3)'!U$163*1000</f>
        <v>0.64575473851282583</v>
      </c>
      <c r="V3" s="32">
        <f>'Ct table (2)'!V3/'Ct table (3)'!V$163*1000</f>
        <v>0.63982740857515108</v>
      </c>
      <c r="W3" s="32">
        <f>'Ct table (2)'!W3/'Ct table (3)'!W$163*1000</f>
        <v>0.50724699453315236</v>
      </c>
      <c r="X3" s="32">
        <f>'Ct table (2)'!X3/'Ct table (3)'!X$163*1000</f>
        <v>0.17443272727956022</v>
      </c>
      <c r="Y3" s="32">
        <f>'Ct table (2)'!Y3/'Ct table (3)'!Y$163*1000</f>
        <v>0.45504042237790937</v>
      </c>
      <c r="Z3" s="32">
        <f>'Ct table (2)'!Z3/'Ct table (3)'!Z$163*1000</f>
        <v>0.96629299633222554</v>
      </c>
      <c r="AA3" s="32">
        <f>'Ct table (2)'!AA3/'Ct table (3)'!AA$163*1000</f>
        <v>0.8024037283005927</v>
      </c>
      <c r="AB3" s="32">
        <f>'Ct table (2)'!AB3/'Ct table (3)'!AB$163*1000</f>
        <v>0.1648352757495086</v>
      </c>
      <c r="AC3" s="32">
        <f>'Ct table (2)'!AC3/'Ct table (3)'!AC$163*1000</f>
        <v>0.24955111797724649</v>
      </c>
      <c r="AD3" s="32">
        <f>'Ct table (2)'!AD3/'Ct table (3)'!AD$163*1000</f>
        <v>0.42115828921993809</v>
      </c>
      <c r="AE3" s="32">
        <f>'Ct table (2)'!AE3/'Ct table (3)'!AE$163*1000</f>
        <v>0.28401998466816547</v>
      </c>
      <c r="AF3" s="32">
        <f>'Ct table (2)'!AF3/'Ct table (3)'!AF$163*1000</f>
        <v>0.60951099151920951</v>
      </c>
      <c r="AG3" s="32">
        <f>'Ct table (2)'!AG3/'Ct table (3)'!AG$163*1000</f>
        <v>0.38396775067957789</v>
      </c>
      <c r="AH3" s="32">
        <f>'Ct table (2)'!AH3/'Ct table (3)'!AH$163*1000</f>
        <v>0.52146765991735466</v>
      </c>
      <c r="AI3" s="32">
        <f>'Ct table (2)'!AI3/'Ct table (3)'!AI$163*1000</f>
        <v>0.87094385413127218</v>
      </c>
      <c r="AJ3" s="32">
        <f>'Ct table (2)'!AJ3/'Ct table (3)'!AJ$163*1000</f>
        <v>0.64192952124662128</v>
      </c>
      <c r="AK3" s="32">
        <f>'Ct table (2)'!AK3/'Ct table (3)'!AK$163*1000</f>
        <v>0.65320549328634259</v>
      </c>
      <c r="AL3" s="32">
        <f>'Ct table (2)'!AL3/'Ct table (3)'!AL$163*1000</f>
        <v>0.39295059289547618</v>
      </c>
      <c r="AM3" s="32">
        <f>'Ct table (2)'!AM3/'Ct table (3)'!AM$163*1000</f>
        <v>0.50546575296928942</v>
      </c>
      <c r="AN3" s="32">
        <f>'Ct table (2)'!AN3/'Ct table (3)'!AN$163*1000</f>
        <v>1.1077546648577099</v>
      </c>
      <c r="AO3" s="32">
        <f>'Ct table (2)'!AO3/'Ct table (3)'!AO$163*1000</f>
        <v>0.43531320476800373</v>
      </c>
      <c r="AP3" s="32">
        <f>'Ct table (2)'!AP3/'Ct table (3)'!AP$163*1000</f>
        <v>0.35209774420125473</v>
      </c>
      <c r="AQ3" s="32">
        <f>'Ct table (2)'!AQ3/'Ct table (3)'!AQ$163*1000</f>
        <v>0.35088911145284973</v>
      </c>
      <c r="AR3" s="32">
        <f>'Ct table (2)'!AR3/'Ct table (3)'!AR$163*1000</f>
        <v>0.31042684543807997</v>
      </c>
      <c r="AS3" s="32">
        <f>'Ct table (2)'!AS3/'Ct table (3)'!AS$163*1000</f>
        <v>0.82482387195336115</v>
      </c>
      <c r="AT3" s="32">
        <f>'Ct table (2)'!AT3/'Ct table (3)'!AT$163*1000</f>
        <v>0.79687789070045301</v>
      </c>
      <c r="AU3" s="32">
        <f>'Ct table (2)'!AU3/'Ct table (3)'!AU$163*1000</f>
        <v>0.53305387424659145</v>
      </c>
      <c r="AV3" s="32">
        <f>'Ct table (2)'!AV3/'Ct table (3)'!AV$163*1000</f>
        <v>0.45085767944785093</v>
      </c>
      <c r="AW3" s="32">
        <f>'Ct table (2)'!AW3/'Ct table (3)'!AW$163*1000</f>
        <v>0.69370568351173179</v>
      </c>
    </row>
    <row r="4" spans="1:49" x14ac:dyDescent="0.25">
      <c r="A4" t="s">
        <v>4</v>
      </c>
      <c r="B4" s="32">
        <f>'Ct table (2)'!B4/'Ct table (3)'!B$163*1000</f>
        <v>0.10480132627170176</v>
      </c>
      <c r="C4" s="32">
        <f>'Ct table (2)'!C4/'Ct table (3)'!C$163*1000</f>
        <v>5.8611140106509189E-2</v>
      </c>
      <c r="D4" s="32">
        <f>'Ct table (2)'!D4/'Ct table (3)'!D$163*1000</f>
        <v>8.7720274624052491E-2</v>
      </c>
      <c r="E4" s="32">
        <f>'Ct table (2)'!E4/'Ct table (3)'!E$163*1000</f>
        <v>4.207464391854341E-2</v>
      </c>
      <c r="F4" s="32">
        <f>'Ct table (2)'!F4/'Ct table (3)'!F$163*1000</f>
        <v>6.3552105041125365E-2</v>
      </c>
      <c r="G4" s="32">
        <f>'Ct table (2)'!G4/'Ct table (3)'!G$163*1000</f>
        <v>2.5366751055389953E-2</v>
      </c>
      <c r="H4" s="32">
        <f>'Ct table (2)'!H4/'Ct table (3)'!H$163*1000</f>
        <v>8.4341275195356738E-2</v>
      </c>
      <c r="I4" s="32">
        <f>'Ct table (2)'!I4/'Ct table (3)'!I$163*1000</f>
        <v>6.488439588318036E-2</v>
      </c>
      <c r="J4" s="32">
        <f>'Ct table (2)'!J4/'Ct table (3)'!J$163*1000</f>
        <v>3.516243203185937E-2</v>
      </c>
      <c r="K4" s="86">
        <f>'Ct table (2)'!K4/'Ct table (3)'!K$163*1000</f>
        <v>0</v>
      </c>
      <c r="L4" s="32">
        <f>'Ct table (2)'!L4/'Ct table (3)'!L$163*1000</f>
        <v>0.10737623601314167</v>
      </c>
      <c r="M4" s="32">
        <f>'Ct table (2)'!M4/'Ct table (3)'!M$163*1000</f>
        <v>7.3424427512316398E-2</v>
      </c>
      <c r="N4" s="32">
        <f>'Ct table (2)'!N4/'Ct table (3)'!N$163*1000</f>
        <v>7.4363059996947173E-2</v>
      </c>
      <c r="O4" s="32">
        <f>'Ct table (2)'!O4/'Ct table (3)'!O$163*1000</f>
        <v>1.7385819071992235E-2</v>
      </c>
      <c r="P4" s="32">
        <f>'Ct table (2)'!P4/'Ct table (3)'!P$163*1000</f>
        <v>5.8143269860320833E-2</v>
      </c>
      <c r="Q4" s="32">
        <f>'Ct table (2)'!Q4/'Ct table (3)'!Q$163*1000</f>
        <v>5.1145498845546075E-2</v>
      </c>
      <c r="R4" s="86">
        <f>'Ct table (2)'!R4/'Ct table (3)'!R$163*1000</f>
        <v>0</v>
      </c>
      <c r="S4" s="32">
        <f>'Ct table (2)'!S4/'Ct table (3)'!S$163*1000</f>
        <v>0.25215500897124865</v>
      </c>
      <c r="T4" s="32">
        <f>'Ct table (2)'!T4/'Ct table (3)'!T$163*1000</f>
        <v>7.7431579844728662E-2</v>
      </c>
      <c r="U4" s="32">
        <f>'Ct table (2)'!U4/'Ct table (3)'!U$163*1000</f>
        <v>5.8276507505353868E-2</v>
      </c>
      <c r="V4" s="32">
        <f>'Ct table (2)'!V4/'Ct table (3)'!V$163*1000</f>
        <v>7.5664201558392916E-2</v>
      </c>
      <c r="W4" s="32">
        <f>'Ct table (2)'!W4/'Ct table (3)'!W$163*1000</f>
        <v>7.6987088235864351E-2</v>
      </c>
      <c r="X4" s="32">
        <f>'Ct table (2)'!X4/'Ct table (3)'!X$163*1000</f>
        <v>4.0406820675054744E-2</v>
      </c>
      <c r="Y4" s="32">
        <f>'Ct table (2)'!Y4/'Ct table (3)'!Y$163*1000</f>
        <v>0.17362740877589711</v>
      </c>
      <c r="Z4" s="32">
        <f>'Ct table (2)'!Z4/'Ct table (3)'!Z$163*1000</f>
        <v>0.2466492165602846</v>
      </c>
      <c r="AA4" s="32">
        <f>'Ct table (2)'!AA4/'Ct table (3)'!AA$163*1000</f>
        <v>8.0906544375347708E-2</v>
      </c>
      <c r="AB4" s="32">
        <f>'Ct table (2)'!AB4/'Ct table (3)'!AB$163*1000</f>
        <v>1.7446687131610163E-2</v>
      </c>
      <c r="AC4" s="32">
        <f>'Ct table (2)'!AC4/'Ct table (3)'!AC$163*1000</f>
        <v>5.8614738107853226E-2</v>
      </c>
      <c r="AD4" s="32">
        <f>'Ct table (2)'!AD4/'Ct table (3)'!AD$163*1000</f>
        <v>6.1317150584257123E-2</v>
      </c>
      <c r="AE4" s="32">
        <f>'Ct table (2)'!AE4/'Ct table (3)'!AE$163*1000</f>
        <v>6.1386462795279755E-2</v>
      </c>
      <c r="AF4" s="32">
        <f>'Ct table (2)'!AF4/'Ct table (3)'!AF$163*1000</f>
        <v>0.12636984466390527</v>
      </c>
      <c r="AG4" s="32">
        <f>'Ct table (2)'!AG4/'Ct table (3)'!AG$163*1000</f>
        <v>6.8348668807277579E-2</v>
      </c>
      <c r="AH4" s="32">
        <f>'Ct table (2)'!AH4/'Ct table (3)'!AH$163*1000</f>
        <v>0.21031879528658998</v>
      </c>
      <c r="AI4" s="32">
        <f>'Ct table (2)'!AI4/'Ct table (3)'!AI$163*1000</f>
        <v>0.11507542076660177</v>
      </c>
      <c r="AJ4" s="32">
        <f>'Ct table (2)'!AJ4/'Ct table (3)'!AJ$163*1000</f>
        <v>6.2089228462668643E-2</v>
      </c>
      <c r="AK4" s="32">
        <f>'Ct table (2)'!AK4/'Ct table (3)'!AK$163*1000</f>
        <v>3.9434682263659572E-2</v>
      </c>
      <c r="AL4" s="32">
        <f>'Ct table (2)'!AL4/'Ct table (3)'!AL$163*1000</f>
        <v>7.1417420341843008E-2</v>
      </c>
      <c r="AM4" s="32">
        <f>'Ct table (2)'!AM4/'Ct table (3)'!AM$163*1000</f>
        <v>8.7515675030447201E-2</v>
      </c>
      <c r="AN4" s="32">
        <f>'Ct table (2)'!AN4/'Ct table (3)'!AN$163*1000</f>
        <v>0.11015740636800124</v>
      </c>
      <c r="AO4" s="32">
        <f>'Ct table (2)'!AO4/'Ct table (3)'!AO$163*1000</f>
        <v>0.11503347768359237</v>
      </c>
      <c r="AP4" s="32">
        <f>'Ct table (2)'!AP4/'Ct table (3)'!AP$163*1000</f>
        <v>4.6521708457711551E-2</v>
      </c>
      <c r="AQ4" s="32">
        <f>'Ct table (2)'!AQ4/'Ct table (3)'!AQ$163*1000</f>
        <v>6.5565790576184266E-2</v>
      </c>
      <c r="AR4" s="32">
        <f>'Ct table (2)'!AR4/'Ct table (3)'!AR$163*1000</f>
        <v>2.137880806835368E-2</v>
      </c>
      <c r="AS4" s="32">
        <f>'Ct table (2)'!AS4/'Ct table (3)'!AS$163*1000</f>
        <v>4.9795458930262777E-2</v>
      </c>
      <c r="AT4" s="32">
        <f>'Ct table (2)'!AT4/'Ct table (3)'!AT$163*1000</f>
        <v>0.13797038891718236</v>
      </c>
      <c r="AU4" s="32">
        <f>'Ct table (2)'!AU4/'Ct table (3)'!AU$163*1000</f>
        <v>0.10749587872061046</v>
      </c>
      <c r="AV4" s="32">
        <f>'Ct table (2)'!AV4/'Ct table (3)'!AV$163*1000</f>
        <v>5.9570587612752308E-2</v>
      </c>
      <c r="AW4" s="32">
        <f>'Ct table (2)'!AW4/'Ct table (3)'!AW$163*1000</f>
        <v>0.16751888032140536</v>
      </c>
    </row>
    <row r="5" spans="1:49" x14ac:dyDescent="0.25">
      <c r="A5" t="s">
        <v>7</v>
      </c>
      <c r="B5" s="32">
        <f>'Ct table (2)'!B5/'Ct table (3)'!B$163*1000</f>
        <v>6.3016467315240936</v>
      </c>
      <c r="C5" s="32">
        <f>'Ct table (2)'!C5/'Ct table (3)'!C$163*1000</f>
        <v>0.88106399179895978</v>
      </c>
      <c r="D5" s="32">
        <f>'Ct table (2)'!D5/'Ct table (3)'!D$163*1000</f>
        <v>1.6010897029941251</v>
      </c>
      <c r="E5" s="32">
        <f>'Ct table (2)'!E5/'Ct table (3)'!E$163*1000</f>
        <v>0.78409201457005284</v>
      </c>
      <c r="F5" s="32">
        <f>'Ct table (2)'!F5/'Ct table (3)'!F$163*1000</f>
        <v>1.640441018004565</v>
      </c>
      <c r="G5" s="32">
        <f>'Ct table (2)'!G5/'Ct table (3)'!G$163*1000</f>
        <v>0.49968214154487334</v>
      </c>
      <c r="H5" s="32">
        <f>'Ct table (2)'!H5/'Ct table (3)'!H$163*1000</f>
        <v>5.0713949916004584</v>
      </c>
      <c r="I5" s="32">
        <f>'Ct table (2)'!I5/'Ct table (3)'!I$163*1000</f>
        <v>2.4691515275818015</v>
      </c>
      <c r="J5" s="32">
        <f>'Ct table (2)'!J5/'Ct table (3)'!J$163*1000</f>
        <v>1.3380932592987698</v>
      </c>
      <c r="K5" s="32">
        <f>'Ct table (2)'!K5/'Ct table (3)'!K$163*1000</f>
        <v>0.49566710968132283</v>
      </c>
      <c r="L5" s="32">
        <f>'Ct table (2)'!L5/'Ct table (3)'!L$163*1000</f>
        <v>3.508238047430889</v>
      </c>
      <c r="M5" s="32">
        <f>'Ct table (2)'!M5/'Ct table (3)'!M$163*1000</f>
        <v>3.2544278316138895</v>
      </c>
      <c r="N5" s="32">
        <f>'Ct table (2)'!N5/'Ct table (3)'!N$163*1000</f>
        <v>2.7334631901132505</v>
      </c>
      <c r="O5" s="32">
        <f>'Ct table (2)'!O5/'Ct table (3)'!O$163*1000</f>
        <v>0.7239966095847723</v>
      </c>
      <c r="P5" s="32">
        <f>'Ct table (2)'!P5/'Ct table (3)'!P$163*1000</f>
        <v>3.1727987586809396</v>
      </c>
      <c r="Q5" s="32">
        <f>'Ct table (2)'!Q5/'Ct table (3)'!Q$163*1000</f>
        <v>0.66468886400207883</v>
      </c>
      <c r="R5" s="32">
        <f>'Ct table (2)'!R5/'Ct table (3)'!R$163*1000</f>
        <v>0.50898849899926213</v>
      </c>
      <c r="S5" s="32">
        <f>'Ct table (2)'!S5/'Ct table (3)'!S$163*1000</f>
        <v>1.6729366201189779</v>
      </c>
      <c r="T5" s="32">
        <f>'Ct table (2)'!T5/'Ct table (3)'!T$163*1000</f>
        <v>2.9262760819046219</v>
      </c>
      <c r="U5" s="32">
        <f>'Ct table (2)'!U5/'Ct table (3)'!U$163*1000</f>
        <v>3.2922142584531673</v>
      </c>
      <c r="V5" s="32">
        <f>'Ct table (2)'!V5/'Ct table (3)'!V$163*1000</f>
        <v>1.9941234154309002</v>
      </c>
      <c r="W5" s="32">
        <f>'Ct table (2)'!W5/'Ct table (3)'!W$163*1000</f>
        <v>1.5919117024665237</v>
      </c>
      <c r="X5" s="32">
        <f>'Ct table (2)'!X5/'Ct table (3)'!X$163*1000</f>
        <v>0.83551790522349711</v>
      </c>
      <c r="Y5" s="32">
        <f>'Ct table (2)'!Y5/'Ct table (3)'!Y$163*1000</f>
        <v>1.8455701998309648</v>
      </c>
      <c r="Z5" s="32">
        <f>'Ct table (2)'!Z5/'Ct table (3)'!Z$163*1000</f>
        <v>2.0007384905126773</v>
      </c>
      <c r="AA5" s="32">
        <f>'Ct table (2)'!AA5/'Ct table (3)'!AA$163*1000</f>
        <v>3.1654271962297749</v>
      </c>
      <c r="AB5" s="32">
        <f>'Ct table (2)'!AB5/'Ct table (3)'!AB$163*1000</f>
        <v>0.75215240668082084</v>
      </c>
      <c r="AC5" s="32">
        <f>'Ct table (2)'!AC5/'Ct table (3)'!AC$163*1000</f>
        <v>1.0847835995529085</v>
      </c>
      <c r="AD5" s="32">
        <f>'Ct table (2)'!AD5/'Ct table (3)'!AD$163*1000</f>
        <v>1.2504388146256089</v>
      </c>
      <c r="AE5" s="32">
        <f>'Ct table (2)'!AE5/'Ct table (3)'!AE$163*1000</f>
        <v>1.0168200276903452</v>
      </c>
      <c r="AF5" s="32">
        <f>'Ct table (2)'!AF5/'Ct table (3)'!AF$163*1000</f>
        <v>3.2170183000505097</v>
      </c>
      <c r="AG5" s="32">
        <f>'Ct table (2)'!AG5/'Ct table (3)'!AG$163*1000</f>
        <v>1.7279447029957435</v>
      </c>
      <c r="AH5" s="32">
        <f>'Ct table (2)'!AH5/'Ct table (3)'!AH$163*1000</f>
        <v>1.3292842955019419</v>
      </c>
      <c r="AI5" s="32">
        <f>'Ct table (2)'!AI5/'Ct table (3)'!AI$163*1000</f>
        <v>2.8297049304394388</v>
      </c>
      <c r="AJ5" s="32">
        <f>'Ct table (2)'!AJ5/'Ct table (3)'!AJ$163*1000</f>
        <v>2.4124295544130323</v>
      </c>
      <c r="AK5" s="32">
        <f>'Ct table (2)'!AK5/'Ct table (3)'!AK$163*1000</f>
        <v>1.8221084491728381</v>
      </c>
      <c r="AL5" s="32">
        <f>'Ct table (2)'!AL5/'Ct table (3)'!AL$163*1000</f>
        <v>2.1323138991805286</v>
      </c>
      <c r="AM5" s="32">
        <f>'Ct table (2)'!AM5/'Ct table (3)'!AM$163*1000</f>
        <v>2.3713116028887482</v>
      </c>
      <c r="AN5" s="32">
        <f>'Ct table (2)'!AN5/'Ct table (3)'!AN$163*1000</f>
        <v>5.1609562549075356</v>
      </c>
      <c r="AO5" s="32">
        <f>'Ct table (2)'!AO5/'Ct table (3)'!AO$163*1000</f>
        <v>1.4846529089301197</v>
      </c>
      <c r="AP5" s="32">
        <f>'Ct table (2)'!AP5/'Ct table (3)'!AP$163*1000</f>
        <v>1.1680061652130931</v>
      </c>
      <c r="AQ5" s="32">
        <f>'Ct table (2)'!AQ5/'Ct table (3)'!AQ$163*1000</f>
        <v>0.9389284217743662</v>
      </c>
      <c r="AR5" s="32">
        <f>'Ct table (2)'!AR5/'Ct table (3)'!AR$163*1000</f>
        <v>1.3682437163746313</v>
      </c>
      <c r="AS5" s="32">
        <f>'Ct table (2)'!AS5/'Ct table (3)'!AS$163*1000</f>
        <v>3.2313969685014383</v>
      </c>
      <c r="AT5" s="32">
        <f>'Ct table (2)'!AT5/'Ct table (3)'!AT$163*1000</f>
        <v>3.1219135234011222</v>
      </c>
      <c r="AU5" s="32">
        <f>'Ct table (2)'!AU5/'Ct table (3)'!AU$163*1000</f>
        <v>3.231834352152442</v>
      </c>
      <c r="AV5" s="32">
        <f>'Ct table (2)'!AV5/'Ct table (3)'!AV$163*1000</f>
        <v>1.7909735118792749</v>
      </c>
      <c r="AW5" s="32">
        <f>'Ct table (2)'!AW5/'Ct table (3)'!AW$163*1000</f>
        <v>3.8701664335570629</v>
      </c>
    </row>
    <row r="6" spans="1:49" x14ac:dyDescent="0.25">
      <c r="A6" t="s">
        <v>8</v>
      </c>
      <c r="B6" s="32">
        <f>'Ct table (2)'!B6/'Ct table (3)'!B$163*1000</f>
        <v>7.0108291098519779E-2</v>
      </c>
      <c r="C6" s="32">
        <f>'Ct table (2)'!C6/'Ct table (3)'!C$163*1000</f>
        <v>1.8675862875512404E-2</v>
      </c>
      <c r="D6" s="32">
        <f>'Ct table (2)'!D6/'Ct table (3)'!D$163*1000</f>
        <v>2.5899250147397242E-2</v>
      </c>
      <c r="E6" s="86">
        <f>'Ct table (2)'!E6/'Ct table (3)'!E$163*1000</f>
        <v>0</v>
      </c>
      <c r="F6" s="32">
        <f>'Ct table (2)'!F6/'Ct table (3)'!F$163*1000</f>
        <v>1.4721655459777428E-2</v>
      </c>
      <c r="G6" s="86">
        <f>'Ct table (2)'!G6/'Ct table (3)'!G$163*1000</f>
        <v>0</v>
      </c>
      <c r="H6" s="32">
        <f>'Ct table (2)'!H6/'Ct table (3)'!H$163*1000</f>
        <v>0.22725479571770835</v>
      </c>
      <c r="I6" s="32">
        <f>'Ct table (2)'!I6/'Ct table (3)'!I$163*1000</f>
        <v>8.6810621127757476E-2</v>
      </c>
      <c r="J6" s="32">
        <f>'Ct table (2)'!J6/'Ct table (3)'!J$163*1000</f>
        <v>5.7918926333441791E-2</v>
      </c>
      <c r="K6" s="32">
        <f>'Ct table (2)'!K6/'Ct table (3)'!K$163*1000</f>
        <v>3.11946716921363E-2</v>
      </c>
      <c r="L6" s="32">
        <f>'Ct table (2)'!L6/'Ct table (3)'!L$163*1000</f>
        <v>0.14266928156174047</v>
      </c>
      <c r="M6" s="32">
        <f>'Ct table (2)'!M6/'Ct table (3)'!M$163*1000</f>
        <v>0.16751984552892457</v>
      </c>
      <c r="N6" s="32">
        <f>'Ct table (2)'!N6/'Ct table (3)'!N$163*1000</f>
        <v>8.2510981222162105E-2</v>
      </c>
      <c r="O6" s="32">
        <f>'Ct table (2)'!O6/'Ct table (3)'!O$163*1000</f>
        <v>7.6202542341369216E-3</v>
      </c>
      <c r="P6" s="32">
        <f>'Ct table (2)'!P6/'Ct table (3)'!P$163*1000</f>
        <v>0.12038737568766704</v>
      </c>
      <c r="Q6" s="86">
        <f>'Ct table (2)'!Q6/'Ct table (3)'!Q$163*1000</f>
        <v>0</v>
      </c>
      <c r="R6" s="32">
        <f>'Ct table (2)'!R6/'Ct table (3)'!R$163*1000</f>
        <v>2.847234171364612E-2</v>
      </c>
      <c r="S6" s="32">
        <f>'Ct table (2)'!S6/'Ct table (3)'!S$163*1000</f>
        <v>4.3356219936669403E-2</v>
      </c>
      <c r="T6" s="32">
        <f>'Ct table (2)'!T6/'Ct table (3)'!T$163*1000</f>
        <v>0.10950479037239057</v>
      </c>
      <c r="U6" s="32">
        <f>'Ct table (2)'!U6/'Ct table (3)'!U$163*1000</f>
        <v>0.12754323018916625</v>
      </c>
      <c r="V6" s="32">
        <f>'Ct table (2)'!V6/'Ct table (3)'!V$163*1000</f>
        <v>8.512665195047435E-2</v>
      </c>
      <c r="W6" s="32">
        <f>'Ct table (2)'!W6/'Ct table (3)'!W$163*1000</f>
        <v>8.6016683483562409E-2</v>
      </c>
      <c r="X6" s="32">
        <f>'Ct table (2)'!X6/'Ct table (3)'!X$163*1000</f>
        <v>5.4816067786181394E-2</v>
      </c>
      <c r="Y6" s="32">
        <f>'Ct table (2)'!Y6/'Ct table (3)'!Y$163*1000</f>
        <v>8.213076887679413E-2</v>
      </c>
      <c r="Z6" s="32">
        <f>'Ct table (2)'!Z6/'Ct table (3)'!Z$163*1000</f>
        <v>0.12162676195470921</v>
      </c>
      <c r="AA6" s="32">
        <f>'Ct table (2)'!AA6/'Ct table (3)'!AA$163*1000</f>
        <v>0.26105038915005396</v>
      </c>
      <c r="AB6" s="32">
        <f>'Ct table (2)'!AB6/'Ct table (3)'!AB$163*1000</f>
        <v>6.1175463030321002E-2</v>
      </c>
      <c r="AC6" s="32">
        <f>'Ct table (2)'!AC6/'Ct table (3)'!AC$163*1000</f>
        <v>0.10862343316313473</v>
      </c>
      <c r="AD6" s="32">
        <f>'Ct table (2)'!AD6/'Ct table (3)'!AD$163*1000</f>
        <v>0.14787340029238077</v>
      </c>
      <c r="AE6" s="32">
        <f>'Ct table (2)'!AE6/'Ct table (3)'!AE$163*1000</f>
        <v>5.9295414518153795E-2</v>
      </c>
      <c r="AF6" s="32">
        <f>'Ct table (2)'!AF6/'Ct table (3)'!AF$163*1000</f>
        <v>0.20106364375315683</v>
      </c>
      <c r="AG6" s="32">
        <f>'Ct table (2)'!AG6/'Ct table (3)'!AG$163*1000</f>
        <v>7.5837596365030943E-2</v>
      </c>
      <c r="AH6" s="32">
        <f>'Ct table (2)'!AH6/'Ct table (3)'!AH$163*1000</f>
        <v>4.6091664812130263E-2</v>
      </c>
      <c r="AI6" s="32">
        <f>'Ct table (2)'!AI6/'Ct table (3)'!AI$163*1000</f>
        <v>7.6981288161121278E-2</v>
      </c>
      <c r="AJ6" s="32">
        <f>'Ct table (2)'!AJ6/'Ct table (3)'!AJ$163*1000</f>
        <v>7.9686923768688633E-2</v>
      </c>
      <c r="AK6" s="32">
        <f>'Ct table (2)'!AK6/'Ct table (3)'!AK$163*1000</f>
        <v>4.7881389472279559E-2</v>
      </c>
      <c r="AL6" s="32">
        <f>'Ct table (2)'!AL6/'Ct table (3)'!AL$163*1000</f>
        <v>9.2296505335608431E-2</v>
      </c>
      <c r="AM6" s="32">
        <f>'Ct table (2)'!AM6/'Ct table (3)'!AM$163*1000</f>
        <v>5.6943905462187888E-2</v>
      </c>
      <c r="AN6" s="32">
        <f>'Ct table (2)'!AN6/'Ct table (3)'!AN$163*1000</f>
        <v>0.17648756006961006</v>
      </c>
      <c r="AO6" s="32">
        <f>'Ct table (2)'!AO6/'Ct table (3)'!AO$163*1000</f>
        <v>9.0881199617352137E-2</v>
      </c>
      <c r="AP6" s="32">
        <f>'Ct table (2)'!AP6/'Ct table (3)'!AP$163*1000</f>
        <v>8.6212919351319639E-2</v>
      </c>
      <c r="AQ6" s="32">
        <f>'Ct table (2)'!AQ6/'Ct table (3)'!AQ$163*1000</f>
        <v>8.128241542988264E-2</v>
      </c>
      <c r="AR6" s="32">
        <f>'Ct table (2)'!AR6/'Ct table (3)'!AR$163*1000</f>
        <v>3.6710211359450018E-2</v>
      </c>
      <c r="AS6" s="32">
        <f>'Ct table (2)'!AS6/'Ct table (3)'!AS$163*1000</f>
        <v>9.0380665654044914E-2</v>
      </c>
      <c r="AT6" s="32">
        <f>'Ct table (2)'!AT6/'Ct table (3)'!AT$163*1000</f>
        <v>9.9609736337556765E-2</v>
      </c>
      <c r="AU6" s="32">
        <f>'Ct table (2)'!AU6/'Ct table (3)'!AU$163*1000</f>
        <v>0.11845025869789218</v>
      </c>
      <c r="AV6" s="32">
        <f>'Ct table (2)'!AV6/'Ct table (3)'!AV$163*1000</f>
        <v>4.7720203326889268E-2</v>
      </c>
      <c r="AW6" s="32">
        <f>'Ct table (2)'!AW6/'Ct table (3)'!AW$163*1000</f>
        <v>9.9607322187752478E-2</v>
      </c>
    </row>
    <row r="7" spans="1:49" x14ac:dyDescent="0.25">
      <c r="A7" t="s">
        <v>9</v>
      </c>
      <c r="B7" s="32">
        <f>'Ct table (2)'!B7/'Ct table (3)'!B$163*1000</f>
        <v>0.66698622876033242</v>
      </c>
      <c r="C7" s="32">
        <f>'Ct table (2)'!C7/'Ct table (3)'!C$163*1000</f>
        <v>4.827160850353214E-2</v>
      </c>
      <c r="D7" s="32">
        <f>'Ct table (2)'!D7/'Ct table (3)'!D$163*1000</f>
        <v>0.37088765120248818</v>
      </c>
      <c r="E7" s="32">
        <f>'Ct table (2)'!E7/'Ct table (3)'!E$163*1000</f>
        <v>2.6261531668837563E-2</v>
      </c>
      <c r="F7" s="32">
        <f>'Ct table (2)'!F7/'Ct table (3)'!F$163*1000</f>
        <v>4.7172298948321922E-2</v>
      </c>
      <c r="G7" s="86">
        <f>'Ct table (2)'!G7/'Ct table (3)'!G$163*1000</f>
        <v>0</v>
      </c>
      <c r="H7" s="32">
        <f>'Ct table (2)'!H7/'Ct table (3)'!H$163*1000</f>
        <v>0.26469129325844187</v>
      </c>
      <c r="I7" s="32">
        <f>'Ct table (2)'!I7/'Ct table (3)'!I$163*1000</f>
        <v>3.5501292862536109E-2</v>
      </c>
      <c r="J7" s="32">
        <f>'Ct table (2)'!J7/'Ct table (3)'!J$163*1000</f>
        <v>3.4919547372154219E-2</v>
      </c>
      <c r="K7" s="32">
        <f>'Ct table (2)'!K7/'Ct table (3)'!K$163*1000</f>
        <v>5.3195331043923155E-2</v>
      </c>
      <c r="L7" s="32">
        <f>'Ct table (2)'!L7/'Ct table (3)'!L$163*1000</f>
        <v>8.8434103448426338E-2</v>
      </c>
      <c r="M7" s="32">
        <f>'Ct table (2)'!M7/'Ct table (3)'!M$163*1000</f>
        <v>9.3583884390655819E-2</v>
      </c>
      <c r="N7" s="32">
        <f>'Ct table (2)'!N7/'Ct table (3)'!N$163*1000</f>
        <v>0.13973157313659693</v>
      </c>
      <c r="O7" s="86">
        <f>'Ct table (2)'!O7/'Ct table (3)'!O$163*1000</f>
        <v>0</v>
      </c>
      <c r="P7" s="32">
        <f>'Ct table (2)'!P7/'Ct table (3)'!P$163*1000</f>
        <v>0.13082915816780968</v>
      </c>
      <c r="Q7" s="32">
        <f>'Ct table (2)'!Q7/'Ct table (3)'!Q$163*1000</f>
        <v>1.7588193117916644E-2</v>
      </c>
      <c r="R7" s="86">
        <f>'Ct table (2)'!R7/'Ct table (3)'!R$163*1000</f>
        <v>0</v>
      </c>
      <c r="S7" s="32">
        <f>'Ct table (2)'!S7/'Ct table (3)'!S$163*1000</f>
        <v>6.3038752242812149E-2</v>
      </c>
      <c r="T7" s="32">
        <f>'Ct table (2)'!T7/'Ct table (3)'!T$163*1000</f>
        <v>0.19198505150390152</v>
      </c>
      <c r="U7" s="32">
        <f>'Ct table (2)'!U7/'Ct table (3)'!U$163*1000</f>
        <v>0.13112895845385888</v>
      </c>
      <c r="V7" s="32">
        <f>'Ct table (2)'!V7/'Ct table (3)'!V$163*1000</f>
        <v>0.37261423615527761</v>
      </c>
      <c r="W7" s="32">
        <f>'Ct table (2)'!W7/'Ct table (3)'!W$163*1000</f>
        <v>0.21926695612146338</v>
      </c>
      <c r="X7" s="32">
        <f>'Ct table (2)'!X7/'Ct table (3)'!X$163*1000</f>
        <v>1.8590928693099668E-2</v>
      </c>
      <c r="Y7" s="32">
        <f>'Ct table (2)'!Y7/'Ct table (3)'!Y$163*1000</f>
        <v>3.0270716086876814E-2</v>
      </c>
      <c r="Z7" s="32">
        <f>'Ct table (2)'!Z7/'Ct table (3)'!Z$163*1000</f>
        <v>0.128561681601192</v>
      </c>
      <c r="AA7" s="32">
        <f>'Ct table (2)'!AA7/'Ct table (3)'!AA$163*1000</f>
        <v>0.13326780637139352</v>
      </c>
      <c r="AB7" s="32">
        <f>'Ct table (2)'!AB7/'Ct table (3)'!AB$163*1000</f>
        <v>3.5626558229587053E-2</v>
      </c>
      <c r="AC7" s="32">
        <f>'Ct table (2)'!AC7/'Ct table (3)'!AC$163*1000</f>
        <v>2.9511217926412012E-2</v>
      </c>
      <c r="AD7" s="32">
        <f>'Ct table (2)'!AD7/'Ct table (3)'!AD$163*1000</f>
        <v>5.8009559185661377E-2</v>
      </c>
      <c r="AE7" s="32">
        <f>'Ct table (2)'!AE7/'Ct table (3)'!AE$163*1000</f>
        <v>4.2809190091685476E-2</v>
      </c>
      <c r="AF7" s="32">
        <f>'Ct table (2)'!AF7/'Ct table (3)'!AF$163*1000</f>
        <v>0.12206522384145579</v>
      </c>
      <c r="AG7" s="32">
        <f>'Ct table (2)'!AG7/'Ct table (3)'!AG$163*1000</f>
        <v>3.3938275032809294E-2</v>
      </c>
      <c r="AH7" s="32">
        <f>'Ct table (2)'!AH7/'Ct table (3)'!AH$163*1000</f>
        <v>7.3845288577910187E-2</v>
      </c>
      <c r="AI7" s="32">
        <f>'Ct table (2)'!AI7/'Ct table (3)'!AI$163*1000</f>
        <v>0.13780036579306817</v>
      </c>
      <c r="AJ7" s="32">
        <f>'Ct table (2)'!AJ7/'Ct table (3)'!AJ$163*1000</f>
        <v>0.52868738741758892</v>
      </c>
      <c r="AK7" s="32">
        <f>'Ct table (2)'!AK7/'Ct table (3)'!AK$163*1000</f>
        <v>0.39931767285079917</v>
      </c>
      <c r="AL7" s="32">
        <f>'Ct table (2)'!AL7/'Ct table (3)'!AL$163*1000</f>
        <v>0.24697207539794808</v>
      </c>
      <c r="AM7" s="32">
        <f>'Ct table (2)'!AM7/'Ct table (3)'!AM$163*1000</f>
        <v>0.22308806733415082</v>
      </c>
      <c r="AN7" s="32">
        <f>'Ct table (2)'!AN7/'Ct table (3)'!AN$163*1000</f>
        <v>0.46899303485799354</v>
      </c>
      <c r="AO7" s="32">
        <f>'Ct table (2)'!AO7/'Ct table (3)'!AO$163*1000</f>
        <v>0.19079902293202558</v>
      </c>
      <c r="AP7" s="32">
        <f>'Ct table (2)'!AP7/'Ct table (3)'!AP$163*1000</f>
        <v>0.1597677237033002</v>
      </c>
      <c r="AQ7" s="32">
        <f>'Ct table (2)'!AQ7/'Ct table (3)'!AQ$163*1000</f>
        <v>0.16256483085976528</v>
      </c>
      <c r="AR7" s="32">
        <f>'Ct table (2)'!AR7/'Ct table (3)'!AR$163*1000</f>
        <v>0.13512113257917971</v>
      </c>
      <c r="AS7" s="32">
        <f>'Ct table (2)'!AS7/'Ct table (3)'!AS$163*1000</f>
        <v>0.41816899206211261</v>
      </c>
      <c r="AT7" s="32">
        <f>'Ct table (2)'!AT7/'Ct table (3)'!AT$163*1000</f>
        <v>0.52211176582721819</v>
      </c>
      <c r="AU7" s="32">
        <f>'Ct table (2)'!AU7/'Ct table (3)'!AU$163*1000</f>
        <v>0.32361564360858658</v>
      </c>
      <c r="AV7" s="32">
        <f>'Ct table (2)'!AV7/'Ct table (3)'!AV$163*1000</f>
        <v>0.15080372815505133</v>
      </c>
      <c r="AW7" s="32">
        <f>'Ct table (2)'!AW7/'Ct table (3)'!AW$163*1000</f>
        <v>0.22104248778791283</v>
      </c>
    </row>
    <row r="8" spans="1:49" x14ac:dyDescent="0.25">
      <c r="A8" t="s">
        <v>10</v>
      </c>
      <c r="B8" s="32">
        <f>'Ct table (2)'!B8/'Ct table (3)'!B$163*1000</f>
        <v>2.377730277355319E-2</v>
      </c>
      <c r="C8" s="86">
        <f>'Ct table (2)'!C8/'Ct table (3)'!C$163*1000</f>
        <v>0</v>
      </c>
      <c r="D8" s="32">
        <f>'Ct table (2)'!D8/'Ct table (3)'!D$163*1000</f>
        <v>1.9492381022377627E-2</v>
      </c>
      <c r="E8" s="86">
        <f>'Ct table (2)'!E8/'Ct table (3)'!E$163*1000</f>
        <v>0</v>
      </c>
      <c r="F8" s="32">
        <f>'Ct table (2)'!F8/'Ct table (3)'!F$163*1000</f>
        <v>1.8634032472371793E-2</v>
      </c>
      <c r="G8" s="86">
        <f>'Ct table (2)'!G8/'Ct table (3)'!G$163*1000</f>
        <v>0</v>
      </c>
      <c r="H8" s="32">
        <f>'Ct table (2)'!H8/'Ct table (3)'!H$163*1000</f>
        <v>0.11763445939064021</v>
      </c>
      <c r="I8" s="32">
        <f>'Ct table (2)'!I8/'Ct table (3)'!I$163*1000</f>
        <v>3.9665137900246714E-2</v>
      </c>
      <c r="J8" s="32">
        <f>'Ct table (2)'!J8/'Ct table (3)'!J$163*1000</f>
        <v>2.5562604908233449E-2</v>
      </c>
      <c r="K8" s="32">
        <f>'Ct table (2)'!K8/'Ct table (3)'!K$163*1000</f>
        <v>2.0868105409707745E-2</v>
      </c>
      <c r="L8" s="32">
        <f>'Ct table (2)'!L8/'Ct table (3)'!L$163*1000</f>
        <v>7.645457494849589E-2</v>
      </c>
      <c r="M8" s="32">
        <f>'Ct table (2)'!M8/'Ct table (3)'!M$163*1000</f>
        <v>5.4879225149118596E-2</v>
      </c>
      <c r="N8" s="32">
        <f>'Ct table (2)'!N8/'Ct table (3)'!N$163*1000</f>
        <v>2.9579263635613782E-2</v>
      </c>
      <c r="O8" s="32">
        <f>'Ct table (2)'!O8/'Ct table (3)'!O$163*1000</f>
        <v>1.9025192301739956E-2</v>
      </c>
      <c r="P8" s="32">
        <f>'Ct table (2)'!P8/'Ct table (3)'!P$163*1000</f>
        <v>1.8655644576931082E-2</v>
      </c>
      <c r="Q8" s="86">
        <f>'Ct table (2)'!Q8/'Ct table (3)'!Q$163*1000</f>
        <v>0</v>
      </c>
      <c r="R8" s="86">
        <f>'Ct table (2)'!R8/'Ct table (3)'!R$163*1000</f>
        <v>0</v>
      </c>
      <c r="S8" s="32">
        <f>'Ct table (2)'!S8/'Ct table (3)'!S$163*1000</f>
        <v>3.4731361797416441E-2</v>
      </c>
      <c r="T8" s="32">
        <f>'Ct table (2)'!T8/'Ct table (3)'!T$163*1000</f>
        <v>4.7664728471154293E-2</v>
      </c>
      <c r="U8" s="32">
        <f>'Ct table (2)'!U8/'Ct table (3)'!U$163*1000</f>
        <v>6.6479725249641811E-2</v>
      </c>
      <c r="V8" s="32">
        <f>'Ct table (2)'!V8/'Ct table (3)'!V$163*1000</f>
        <v>3.2934756644005324E-2</v>
      </c>
      <c r="W8" s="32">
        <f>'Ct table (2)'!W8/'Ct table (3)'!W$163*1000</f>
        <v>5.754204550198664E-2</v>
      </c>
      <c r="X8" s="86">
        <f>'Ct table (2)'!X8/'Ct table (3)'!X$163*1000</f>
        <v>0</v>
      </c>
      <c r="Y8" s="32">
        <f>'Ct table (2)'!Y8/'Ct table (3)'!Y$163*1000</f>
        <v>6.3993386009081027E-2</v>
      </c>
      <c r="Z8" s="32">
        <f>'Ct table (2)'!Z8/'Ct table (3)'!Z$163*1000</f>
        <v>5.9150435876491957E-2</v>
      </c>
      <c r="AA8" s="32">
        <f>'Ct table (2)'!AA8/'Ct table (3)'!AA$163*1000</f>
        <v>0.11601636390585522</v>
      </c>
      <c r="AB8" s="32">
        <f>'Ct table (2)'!AB8/'Ct table (3)'!AB$163*1000</f>
        <v>2.1779232523517628E-2</v>
      </c>
      <c r="AC8" s="32">
        <f>'Ct table (2)'!AC8/'Ct table (3)'!AC$163*1000</f>
        <v>3.7613836433242932E-2</v>
      </c>
      <c r="AD8" s="32">
        <f>'Ct table (2)'!AD8/'Ct table (3)'!AD$163*1000</f>
        <v>4.6792932873221921E-2</v>
      </c>
      <c r="AE8" s="32">
        <f>'Ct table (2)'!AE8/'Ct table (3)'!AE$163*1000</f>
        <v>3.3821028699844005E-2</v>
      </c>
      <c r="AF8" s="32">
        <f>'Ct table (2)'!AF8/'Ct table (3)'!AF$163*1000</f>
        <v>9.1234554071927987E-2</v>
      </c>
      <c r="AG8" s="32">
        <f>'Ct table (2)'!AG8/'Ct table (3)'!AG$163*1000</f>
        <v>5.1085478105878455E-2</v>
      </c>
      <c r="AH8" s="32">
        <f>'Ct table (2)'!AH8/'Ct table (3)'!AH$163*1000</f>
        <v>2.9577618140838424E-2</v>
      </c>
      <c r="AI8" s="32">
        <f>'Ct table (2)'!AI8/'Ct table (3)'!AI$163*1000</f>
        <v>5.9155315599203916E-2</v>
      </c>
      <c r="AJ8" s="32">
        <f>'Ct table (2)'!AJ8/'Ct table (3)'!AJ$163*1000</f>
        <v>4.5451975632246469E-2</v>
      </c>
      <c r="AK8" s="32">
        <f>'Ct table (2)'!AK8/'Ct table (3)'!AK$163*1000</f>
        <v>3.7566976765151382E-2</v>
      </c>
      <c r="AL8" s="86">
        <f>'Ct table (2)'!AL8/'Ct table (3)'!AL$163*1000</f>
        <v>0</v>
      </c>
      <c r="AM8" s="32">
        <f>'Ct table (2)'!AM8/'Ct table (3)'!AM$163*1000</f>
        <v>6.586634259353244E-2</v>
      </c>
      <c r="AN8" s="32">
        <f>'Ct table (2)'!AN8/'Ct table (3)'!AN$163*1000</f>
        <v>5.821918291621421E-2</v>
      </c>
      <c r="AO8" s="32">
        <f>'Ct table (2)'!AO8/'Ct table (3)'!AO$163*1000</f>
        <v>5.9545062256656754E-2</v>
      </c>
      <c r="AP8" s="32">
        <f>'Ct table (2)'!AP8/'Ct table (3)'!AP$163*1000</f>
        <v>4.4626605693193384E-2</v>
      </c>
      <c r="AQ8" s="32">
        <f>'Ct table (2)'!AQ8/'Ct table (3)'!AQ$163*1000</f>
        <v>3.8448925330883531E-2</v>
      </c>
      <c r="AR8" s="32">
        <f>'Ct table (2)'!AR8/'Ct table (3)'!AR$163*1000</f>
        <v>3.1737344489425584E-2</v>
      </c>
      <c r="AS8" s="32">
        <f>'Ct table (2)'!AS8/'Ct table (3)'!AS$163*1000</f>
        <v>5.1910060980169377E-2</v>
      </c>
      <c r="AT8" s="86">
        <f>'Ct table (2)'!AT8/'Ct table (3)'!AT$163*1000</f>
        <v>0</v>
      </c>
      <c r="AU8" s="32">
        <f>'Ct table (2)'!AU8/'Ct table (3)'!AU$163*1000</f>
        <v>1.490926817518707E-2</v>
      </c>
      <c r="AV8" s="32">
        <f>'Ct table (2)'!AV8/'Ct table (3)'!AV$163*1000</f>
        <v>2.0063873956379812E-2</v>
      </c>
      <c r="AW8" s="86">
        <f>'Ct table (2)'!AW8/'Ct table (3)'!AW$163*1000</f>
        <v>0</v>
      </c>
    </row>
    <row r="9" spans="1:49" x14ac:dyDescent="0.25">
      <c r="A9" t="s">
        <v>11</v>
      </c>
      <c r="B9" s="32">
        <f>'Ct table (2)'!B9/'Ct table (3)'!B$163*1000</f>
        <v>9.9571225013456974</v>
      </c>
      <c r="C9" s="32">
        <f>'Ct table (2)'!C9/'Ct table (3)'!C$163*1000</f>
        <v>2.0101716664049003</v>
      </c>
      <c r="D9" s="32">
        <f>'Ct table (2)'!D9/'Ct table (3)'!D$163*1000</f>
        <v>4.5600642094344845</v>
      </c>
      <c r="E9" s="32">
        <f>'Ct table (2)'!E9/'Ct table (3)'!E$163*1000</f>
        <v>1.7400091253182099</v>
      </c>
      <c r="F9" s="32">
        <f>'Ct table (2)'!F9/'Ct table (3)'!F$163*1000</f>
        <v>2.2254293839476595</v>
      </c>
      <c r="G9" s="32">
        <f>'Ct table (2)'!G9/'Ct table (3)'!G$163*1000</f>
        <v>1.0563460763185533</v>
      </c>
      <c r="H9" s="32">
        <f>'Ct table (2)'!H9/'Ct table (3)'!H$163*1000</f>
        <v>8.0132231042827851</v>
      </c>
      <c r="I9" s="32">
        <f>'Ct table (2)'!I9/'Ct table (3)'!I$163*1000</f>
        <v>2.6833130458826049</v>
      </c>
      <c r="J9" s="32">
        <f>'Ct table (2)'!J9/'Ct table (3)'!J$163*1000</f>
        <v>2.4119143379189052</v>
      </c>
      <c r="K9" s="32">
        <f>'Ct table (2)'!K9/'Ct table (3)'!K$163*1000</f>
        <v>1.4716590150149962</v>
      </c>
      <c r="L9" s="32">
        <f>'Ct table (2)'!L9/'Ct table (3)'!L$163*1000</f>
        <v>4.4099021466269681</v>
      </c>
      <c r="M9" s="32">
        <f>'Ct table (2)'!M9/'Ct table (3)'!M$163*1000</f>
        <v>5.3979212223998125</v>
      </c>
      <c r="N9" s="32">
        <f>'Ct table (2)'!N9/'Ct table (3)'!N$163*1000</f>
        <v>4.259635395084076</v>
      </c>
      <c r="O9" s="32">
        <f>'Ct table (2)'!O9/'Ct table (3)'!O$163*1000</f>
        <v>1.2176123073113578</v>
      </c>
      <c r="P9" s="32">
        <f>'Ct table (2)'!P9/'Ct table (3)'!P$163*1000</f>
        <v>5.3731049519654581</v>
      </c>
      <c r="Q9" s="32">
        <f>'Ct table (2)'!Q9/'Ct table (3)'!Q$163*1000</f>
        <v>1.110147281013405</v>
      </c>
      <c r="R9" s="32">
        <f>'Ct table (2)'!R9/'Ct table (3)'!R$163*1000</f>
        <v>0.81547070917572906</v>
      </c>
      <c r="S9" s="32">
        <f>'Ct table (2)'!S9/'Ct table (3)'!S$163*1000</f>
        <v>2.9330116251908063</v>
      </c>
      <c r="T9" s="32">
        <f>'Ct table (2)'!T9/'Ct table (3)'!T$163*1000</f>
        <v>5.4229049665763034</v>
      </c>
      <c r="U9" s="32">
        <f>'Ct table (2)'!U9/'Ct table (3)'!U$163*1000</f>
        <v>4.9900636920392198</v>
      </c>
      <c r="V9" s="32">
        <f>'Ct table (2)'!V9/'Ct table (3)'!V$163*1000</f>
        <v>4.9442603054766456</v>
      </c>
      <c r="W9" s="32">
        <f>'Ct table (2)'!W9/'Ct table (3)'!W$163*1000</f>
        <v>3.8657820910869352</v>
      </c>
      <c r="X9" s="32">
        <f>'Ct table (2)'!X9/'Ct table (3)'!X$163*1000</f>
        <v>1.2317783281665422</v>
      </c>
      <c r="Y9" s="32">
        <f>'Ct table (2)'!Y9/'Ct table (3)'!Y$163*1000</f>
        <v>2.2721634409577516</v>
      </c>
      <c r="Z9" s="32">
        <f>'Ct table (2)'!Z9/'Ct table (3)'!Z$163*1000</f>
        <v>3.6314170098411918</v>
      </c>
      <c r="AA9" s="32">
        <f>'Ct table (2)'!AA9/'Ct table (3)'!AA$163*1000</f>
        <v>6.2871239868561997</v>
      </c>
      <c r="AB9" s="32">
        <f>'Ct table (2)'!AB9/'Ct table (3)'!AB$163*1000</f>
        <v>1.4133285939054032</v>
      </c>
      <c r="AC9" s="32">
        <f>'Ct table (2)'!AC9/'Ct table (3)'!AC$163*1000</f>
        <v>2.2305620352601641</v>
      </c>
      <c r="AD9" s="32">
        <f>'Ct table (2)'!AD9/'Ct table (3)'!AD$163*1000</f>
        <v>2.1176064093607763</v>
      </c>
      <c r="AE9" s="32">
        <f>'Ct table (2)'!AE9/'Ct table (3)'!AE$163*1000</f>
        <v>1.9507979367493435</v>
      </c>
      <c r="AF9" s="32">
        <f>'Ct table (2)'!AF9/'Ct table (3)'!AF$163*1000</f>
        <v>5.2260616466757748</v>
      </c>
      <c r="AG9" s="32">
        <f>'Ct table (2)'!AG9/'Ct table (3)'!AG$163*1000</f>
        <v>2.4268030836809871</v>
      </c>
      <c r="AH9" s="32">
        <f>'Ct table (2)'!AH9/'Ct table (3)'!AH$163*1000</f>
        <v>3.483770745356515</v>
      </c>
      <c r="AI9" s="32">
        <f>'Ct table (2)'!AI9/'Ct table (3)'!AI$163*1000</f>
        <v>5.5814950929309584</v>
      </c>
      <c r="AJ9" s="32">
        <f>'Ct table (2)'!AJ9/'Ct table (3)'!AJ$163*1000</f>
        <v>5.8990670806402044</v>
      </c>
      <c r="AK9" s="32">
        <f>'Ct table (2)'!AK9/'Ct table (3)'!AK$163*1000</f>
        <v>4.8085730259393724</v>
      </c>
      <c r="AL9" s="32">
        <f>'Ct table (2)'!AL9/'Ct table (3)'!AL$163*1000</f>
        <v>4.0345837390780188</v>
      </c>
      <c r="AM9" s="32">
        <f>'Ct table (2)'!AM9/'Ct table (3)'!AM$163*1000</f>
        <v>4.7426232057775053</v>
      </c>
      <c r="AN9" s="32">
        <f>'Ct table (2)'!AN9/'Ct table (3)'!AN$163*1000</f>
        <v>10.321912509815052</v>
      </c>
      <c r="AO9" s="32">
        <f>'Ct table (2)'!AO9/'Ct table (3)'!AO$163*1000</f>
        <v>4.1702263403928281</v>
      </c>
      <c r="AP9" s="32">
        <f>'Ct table (2)'!AP9/'Ct table (3)'!AP$163*1000</f>
        <v>3.0189521476303725</v>
      </c>
      <c r="AQ9" s="32">
        <f>'Ct table (2)'!AQ9/'Ct table (3)'!AQ$163*1000</f>
        <v>2.6556906163417562</v>
      </c>
      <c r="AR9" s="32">
        <f>'Ct table (2)'!AR9/'Ct table (3)'!AR$163*1000</f>
        <v>2.3988205398574438</v>
      </c>
      <c r="AS9" s="32">
        <f>'Ct table (2)'!AS9/'Ct table (3)'!AS$163*1000</f>
        <v>6.5985909756268795</v>
      </c>
      <c r="AT9" s="32">
        <f>'Ct table (2)'!AT9/'Ct table (3)'!AT$163*1000</f>
        <v>6.5542494206852577</v>
      </c>
      <c r="AU9" s="32">
        <f>'Ct table (2)'!AU9/'Ct table (3)'!AU$163*1000</f>
        <v>7.4764492149478432</v>
      </c>
      <c r="AV9" s="32">
        <f>'Ct table (2)'!AV9/'Ct table (3)'!AV$163*1000</f>
        <v>3.2282314122098752</v>
      </c>
      <c r="AW9" s="32">
        <f>'Ct table (2)'!AW9/'Ct table (3)'!AW$163*1000</f>
        <v>6.9759785772484344</v>
      </c>
    </row>
    <row r="10" spans="1:49" x14ac:dyDescent="0.25">
      <c r="A10" t="s">
        <v>12</v>
      </c>
      <c r="B10" s="32">
        <f>'Ct table (2)'!B10/'Ct table (3)'!B$163*1000</f>
        <v>8.9357267482810934E-2</v>
      </c>
      <c r="C10" s="32">
        <f>'Ct table (2)'!C10/'Ct table (3)'!C$163*1000</f>
        <v>2.4986951550554914E-2</v>
      </c>
      <c r="D10" s="32">
        <f>'Ct table (2)'!D10/'Ct table (3)'!D$163*1000</f>
        <v>3.8182467243229941E-2</v>
      </c>
      <c r="E10" s="86">
        <f>'Ct table (2)'!E10/'Ct table (3)'!E$163*1000</f>
        <v>0</v>
      </c>
      <c r="F10" s="32">
        <f>'Ct table (2)'!F10/'Ct table (3)'!F$163*1000</f>
        <v>3.5257737819640783E-2</v>
      </c>
      <c r="G10" s="86">
        <f>'Ct table (2)'!G10/'Ct table (3)'!G$163*1000</f>
        <v>0</v>
      </c>
      <c r="H10" s="32">
        <f>'Ct table (2)'!H10/'Ct table (3)'!H$163*1000</f>
        <v>7.0922275969702492E-2</v>
      </c>
      <c r="I10" s="32">
        <f>'Ct table (2)'!I10/'Ct table (3)'!I$163*1000</f>
        <v>4.2512042189327172E-2</v>
      </c>
      <c r="J10" s="32">
        <f>'Ct table (2)'!J10/'Ct table (3)'!J$163*1000</f>
        <v>3.3497068857186493E-2</v>
      </c>
      <c r="K10" s="86">
        <f>'Ct table (2)'!K10/'Ct table (3)'!K$163*1000</f>
        <v>0</v>
      </c>
      <c r="L10" s="32">
        <f>'Ct table (2)'!L10/'Ct table (3)'!L$163*1000</f>
        <v>4.241583118138724E-2</v>
      </c>
      <c r="M10" s="32">
        <f>'Ct table (2)'!M10/'Ct table (3)'!M$163*1000</f>
        <v>3.8006867178317638E-2</v>
      </c>
      <c r="N10" s="32">
        <f>'Ct table (2)'!N10/'Ct table (3)'!N$163*1000</f>
        <v>3.6924698410351169E-2</v>
      </c>
      <c r="O10" s="86">
        <f>'Ct table (2)'!O10/'Ct table (3)'!O$163*1000</f>
        <v>0</v>
      </c>
      <c r="P10" s="32">
        <f>'Ct table (2)'!P10/'Ct table (3)'!P$163*1000</f>
        <v>2.5840109937219493E-2</v>
      </c>
      <c r="Q10" s="86">
        <f>'Ct table (2)'!Q10/'Ct table (3)'!Q$163*1000</f>
        <v>0</v>
      </c>
      <c r="R10" s="86">
        <f>'Ct table (2)'!R10/'Ct table (3)'!R$163*1000</f>
        <v>0</v>
      </c>
      <c r="S10" s="32">
        <f>'Ct table (2)'!S10/'Ct table (3)'!S$163*1000</f>
        <v>2.0651391281610629E-2</v>
      </c>
      <c r="T10" s="32">
        <f>'Ct table (2)'!T10/'Ct table (3)'!T$163*1000</f>
        <v>3.1014053093893931E-2</v>
      </c>
      <c r="U10" s="32">
        <f>'Ct table (2)'!U10/'Ct table (3)'!U$163*1000</f>
        <v>5.2521729348543704E-2</v>
      </c>
      <c r="V10" s="32">
        <f>'Ct table (2)'!V10/'Ct table (3)'!V$163*1000</f>
        <v>2.58400863309859E-2</v>
      </c>
      <c r="W10" s="32">
        <f>'Ct table (2)'!W10/'Ct table (3)'!W$163*1000</f>
        <v>3.148394897524151E-2</v>
      </c>
      <c r="X10" s="32">
        <f>'Ct table (2)'!X10/'Ct table (3)'!X$163*1000</f>
        <v>1.3237207820869852E-2</v>
      </c>
      <c r="Y10" s="32">
        <f>'Ct table (2)'!Y10/'Ct table (3)'!Y$163*1000</f>
        <v>3.0906768178541027E-2</v>
      </c>
      <c r="Z10" s="32">
        <f>'Ct table (2)'!Z10/'Ct table (3)'!Z$163*1000</f>
        <v>3.9569499018383823E-2</v>
      </c>
      <c r="AA10" s="32">
        <f>'Ct table (2)'!AA10/'Ct table (3)'!AA$163*1000</f>
        <v>5.5260798325805459E-2</v>
      </c>
      <c r="AB10" s="32">
        <f>'Ct table (2)'!AB10/'Ct table (3)'!AB$163*1000</f>
        <v>2.0892036306252228E-2</v>
      </c>
      <c r="AC10" s="32">
        <f>'Ct table (2)'!AC10/'Ct table (3)'!AC$163*1000</f>
        <v>2.2210832397935323E-2</v>
      </c>
      <c r="AD10" s="32">
        <f>'Ct table (2)'!AD10/'Ct table (3)'!AD$163*1000</f>
        <v>2.5960004912323521E-2</v>
      </c>
      <c r="AE10" s="86">
        <f>'Ct table (2)'!AE10/'Ct table (3)'!AE$163*1000</f>
        <v>0</v>
      </c>
      <c r="AF10" s="32">
        <f>'Ct table (2)'!AF10/'Ct table (3)'!AF$163*1000</f>
        <v>4.0266507122266246E-2</v>
      </c>
      <c r="AG10" s="32">
        <f>'Ct table (2)'!AG10/'Ct table (3)'!AG$163*1000</f>
        <v>3.1885781462406365E-2</v>
      </c>
      <c r="AH10" s="32">
        <f>'Ct table (2)'!AH10/'Ct table (3)'!AH$163*1000</f>
        <v>4.9399823189758947E-2</v>
      </c>
      <c r="AI10" s="32">
        <f>'Ct table (2)'!AI10/'Ct table (3)'!AI$163*1000</f>
        <v>2.9170453444280525E-2</v>
      </c>
      <c r="AJ10" s="32">
        <f>'Ct table (2)'!AJ10/'Ct table (3)'!AJ$163*1000</f>
        <v>4.5768119123933221E-2</v>
      </c>
      <c r="AK10" s="32">
        <f>'Ct table (2)'!AK10/'Ct table (3)'!AK$163*1000</f>
        <v>5.3127728038632083E-2</v>
      </c>
      <c r="AL10" s="32">
        <f>'Ct table (2)'!AL10/'Ct table (3)'!AL$163*1000</f>
        <v>1.6891249155954195E-2</v>
      </c>
      <c r="AM10" s="32">
        <f>'Ct table (2)'!AM10/'Ct table (3)'!AM$163*1000</f>
        <v>4.3455580052921765E-2</v>
      </c>
      <c r="AN10" s="32">
        <f>'Ct table (2)'!AN10/'Ct table (3)'!AN$163*1000</f>
        <v>7.1676221796803122E-2</v>
      </c>
      <c r="AO10" s="32">
        <f>'Ct table (2)'!AO10/'Ct table (3)'!AO$163*1000</f>
        <v>1.3416253726250603E-2</v>
      </c>
      <c r="AP10" s="32">
        <f>'Ct table (2)'!AP10/'Ct table (3)'!AP$163*1000</f>
        <v>4.0219749025741658E-2</v>
      </c>
      <c r="AQ10" s="32">
        <f>'Ct table (2)'!AQ10/'Ct table (3)'!AQ$163*1000</f>
        <v>1.9091669601859634E-2</v>
      </c>
      <c r="AR10" s="32">
        <f>'Ct table (2)'!AR10/'Ct table (3)'!AR$163*1000</f>
        <v>2.3233096047133306E-2</v>
      </c>
      <c r="AS10" s="32">
        <f>'Ct table (2)'!AS10/'Ct table (3)'!AS$163*1000</f>
        <v>4.9795458930262777E-2</v>
      </c>
      <c r="AT10" s="32">
        <f>'Ct table (2)'!AT10/'Ct table (3)'!AT$163*1000</f>
        <v>4.4886660477382878E-2</v>
      </c>
      <c r="AU10" s="32">
        <f>'Ct table (2)'!AU10/'Ct table (3)'!AU$163*1000</f>
        <v>2.0225977725536654E-2</v>
      </c>
      <c r="AV10" s="32">
        <f>'Ct table (2)'!AV10/'Ct table (3)'!AV$163*1000</f>
        <v>1.4687615432395839E-2</v>
      </c>
      <c r="AW10" s="32">
        <f>'Ct table (2)'!AW10/'Ct table (3)'!AW$163*1000</f>
        <v>3.0445981014949303E-2</v>
      </c>
    </row>
    <row r="11" spans="1:49" x14ac:dyDescent="0.25">
      <c r="A11" t="s">
        <v>13</v>
      </c>
      <c r="B11" s="32">
        <f>'Ct table (2)'!B11/'Ct table (3)'!B$163*1000</f>
        <v>1.7239630814692806</v>
      </c>
      <c r="C11" s="32">
        <f>'Ct table (2)'!C11/'Ct table (3)'!C$163*1000</f>
        <v>0.3385213455305916</v>
      </c>
      <c r="D11" s="32">
        <f>'Ct table (2)'!D11/'Ct table (3)'!D$163*1000</f>
        <v>0.39750754214124406</v>
      </c>
      <c r="E11" s="32">
        <f>'Ct table (2)'!E11/'Ct table (3)'!E$163*1000</f>
        <v>0.21009225335070023</v>
      </c>
      <c r="F11" s="32">
        <f>'Ct table (2)'!F11/'Ct table (3)'!F$163*1000</f>
        <v>0.32625766981767179</v>
      </c>
      <c r="G11" s="32">
        <f>'Ct table (2)'!G11/'Ct table (3)'!G$163*1000</f>
        <v>0.11983178736290126</v>
      </c>
      <c r="H11" s="32">
        <f>'Ct table (2)'!H11/'Ct table (3)'!H$163*1000</f>
        <v>1.1911727412146584</v>
      </c>
      <c r="I11" s="32">
        <f>'Ct table (2)'!I11/'Ct table (3)'!I$163*1000</f>
        <v>0.28598579105695748</v>
      </c>
      <c r="J11" s="32">
        <f>'Ct table (2)'!J11/'Ct table (3)'!J$163*1000</f>
        <v>0.26612550160967668</v>
      </c>
      <c r="K11" s="32">
        <f>'Ct table (2)'!K11/'Ct table (3)'!K$163*1000</f>
        <v>0.12391677742033068</v>
      </c>
      <c r="L11" s="32">
        <f>'Ct table (2)'!L11/'Ct table (3)'!L$163*1000</f>
        <v>0.61589086857292219</v>
      </c>
      <c r="M11" s="32">
        <f>'Ct table (2)'!M11/'Ct table (3)'!M$163*1000</f>
        <v>0.67474015279997768</v>
      </c>
      <c r="N11" s="32">
        <f>'Ct table (2)'!N11/'Ct table (3)'!N$163*1000</f>
        <v>0.71734047868285322</v>
      </c>
      <c r="O11" s="32">
        <f>'Ct table (2)'!O11/'Ct table (3)'!O$163*1000</f>
        <v>0.13528322348150507</v>
      </c>
      <c r="P11" s="32">
        <f>'Ct table (2)'!P11/'Ct table (3)'!P$163*1000</f>
        <v>0.8442580984162561</v>
      </c>
      <c r="Q11" s="32">
        <f>'Ct table (2)'!Q11/'Ct table (3)'!Q$163*1000</f>
        <v>0.11750150077876349</v>
      </c>
      <c r="R11" s="32">
        <f>'Ct table (2)'!R11/'Ct table (3)'!R$163*1000</f>
        <v>0.11232141828603294</v>
      </c>
      <c r="S11" s="32">
        <f>'Ct table (2)'!S11/'Ct table (3)'!S$163*1000</f>
        <v>0.54050609412197004</v>
      </c>
      <c r="T11" s="32">
        <f>'Ct table (2)'!T11/'Ct table (3)'!T$163*1000</f>
        <v>0.757367746267957</v>
      </c>
      <c r="U11" s="32">
        <f>'Ct table (2)'!U11/'Ct table (3)'!U$163*1000</f>
        <v>0.80611536718353116</v>
      </c>
      <c r="V11" s="32">
        <f>'Ct table (2)'!V11/'Ct table (3)'!V$163*1000</f>
        <v>0.50199841016655167</v>
      </c>
      <c r="W11" s="32">
        <f>'Ct table (2)'!W11/'Ct table (3)'!W$163*1000</f>
        <v>0.45715658848095547</v>
      </c>
      <c r="X11" s="32">
        <f>'Ct table (2)'!X11/'Ct table (3)'!X$163*1000</f>
        <v>0.12858040015819455</v>
      </c>
      <c r="Y11" s="32">
        <f>'Ct table (2)'!Y11/'Ct table (3)'!Y$163*1000</f>
        <v>0.43954007510412957</v>
      </c>
      <c r="Z11" s="32">
        <f>'Ct table (2)'!Z11/'Ct table (3)'!Z$163*1000</f>
        <v>0.67855262358015578</v>
      </c>
      <c r="AA11" s="32">
        <f>'Ct table (2)'!AA11/'Ct table (3)'!AA$163*1000</f>
        <v>0.92813091124684033</v>
      </c>
      <c r="AB11" s="32">
        <f>'Ct table (2)'!AB11/'Ct table (3)'!AB$163*1000</f>
        <v>0.22990295684275017</v>
      </c>
      <c r="AC11" s="32">
        <f>'Ct table (2)'!AC11/'Ct table (3)'!AC$163*1000</f>
        <v>0.23123108674911169</v>
      </c>
      <c r="AD11" s="32">
        <f>'Ct table (2)'!AD11/'Ct table (3)'!AD$163*1000</f>
        <v>0.40121138950209101</v>
      </c>
      <c r="AE11" s="32">
        <f>'Ct table (2)'!AE11/'Ct table (3)'!AE$163*1000</f>
        <v>0.2559731425729051</v>
      </c>
      <c r="AF11" s="32">
        <f>'Ct table (2)'!AF11/'Ct table (3)'!AF$163*1000</f>
        <v>0.61801944788712382</v>
      </c>
      <c r="AG11" s="32">
        <f>'Ct table (2)'!AG11/'Ct table (3)'!AG$163*1000</f>
        <v>0.38131549168972723</v>
      </c>
      <c r="AH11" s="32">
        <f>'Ct table (2)'!AH11/'Ct table (3)'!AH$163*1000</f>
        <v>0.43547134316956349</v>
      </c>
      <c r="AI11" s="32">
        <f>'Ct table (2)'!AI11/'Ct table (3)'!AI$163*1000</f>
        <v>0.94648504958726309</v>
      </c>
      <c r="AJ11" s="32">
        <f>'Ct table (2)'!AJ11/'Ct table (3)'!AJ$163*1000</f>
        <v>0.6832506416514641</v>
      </c>
      <c r="AK11" s="32">
        <f>'Ct table (2)'!AK11/'Ct table (3)'!AK$163*1000</f>
        <v>0.60525241204033664</v>
      </c>
      <c r="AL11" s="32">
        <f>'Ct table (2)'!AL11/'Ct table (3)'!AL$163*1000</f>
        <v>0.33737379728777961</v>
      </c>
      <c r="AM11" s="32">
        <f>'Ct table (2)'!AM11/'Ct table (3)'!AM$163*1000</f>
        <v>0.43097773757537816</v>
      </c>
      <c r="AN11" s="32">
        <f>'Ct table (2)'!AN11/'Ct table (3)'!AN$163*1000</f>
        <v>0.74104774502799287</v>
      </c>
      <c r="AO11" s="32">
        <f>'Ct table (2)'!AO11/'Ct table (3)'!AO$163*1000</f>
        <v>0.46655714076197413</v>
      </c>
      <c r="AP11" s="32">
        <f>'Ct table (2)'!AP11/'Ct table (3)'!AP$163*1000</f>
        <v>0.20647626997246804</v>
      </c>
      <c r="AQ11" s="32">
        <f>'Ct table (2)'!AQ11/'Ct table (3)'!AQ$163*1000</f>
        <v>0.30759140264706886</v>
      </c>
      <c r="AR11" s="32">
        <f>'Ct table (2)'!AR11/'Ct table (3)'!AR$163*1000</f>
        <v>0.28565094959455817</v>
      </c>
      <c r="AS11" s="32">
        <f>'Ct table (2)'!AS11/'Ct table (3)'!AS$163*1000</f>
        <v>0.86583137944001742</v>
      </c>
      <c r="AT11" s="32">
        <f>'Ct table (2)'!AT11/'Ct table (3)'!AT$163*1000</f>
        <v>0.76973330434457088</v>
      </c>
      <c r="AU11" s="32">
        <f>'Ct table (2)'!AU11/'Ct table (3)'!AU$163*1000</f>
        <v>0.59971678401737039</v>
      </c>
      <c r="AV11" s="32">
        <f>'Ct table (2)'!AV11/'Ct table (3)'!AV$163*1000</f>
        <v>0.32550328319013822</v>
      </c>
      <c r="AW11" s="32">
        <f>'Ct table (2)'!AW11/'Ct table (3)'!AW$163*1000</f>
        <v>0.52209911188330216</v>
      </c>
    </row>
    <row r="12" spans="1:49" x14ac:dyDescent="0.25">
      <c r="A12" t="s">
        <v>14</v>
      </c>
      <c r="B12" s="32">
        <f>'Ct table (2)'!B12/'Ct table (3)'!B$163*1000</f>
        <v>1.8096728085685387</v>
      </c>
      <c r="C12" s="32">
        <f>'Ct table (2)'!C12/'Ct table (3)'!C$163*1000</f>
        <v>0.71070300833198419</v>
      </c>
      <c r="D12" s="32">
        <f>'Ct table (2)'!D12/'Ct table (3)'!D$163*1000</f>
        <v>1.0062955852363957</v>
      </c>
      <c r="E12" s="32">
        <f>'Ct table (2)'!E12/'Ct table (3)'!E$163*1000</f>
        <v>1.1720993588406983</v>
      </c>
      <c r="F12" s="32">
        <f>'Ct table (2)'!F12/'Ct table (3)'!F$163*1000</f>
        <v>1.00283463089528</v>
      </c>
      <c r="G12" s="32">
        <f>'Ct table (2)'!G12/'Ct table (3)'!G$163*1000</f>
        <v>0.47932714945160521</v>
      </c>
      <c r="H12" s="32">
        <f>'Ct table (2)'!H12/'Ct table (3)'!H$163*1000</f>
        <v>2.2074528833174609</v>
      </c>
      <c r="I12" s="32">
        <f>'Ct table (2)'!I12/'Ct table (3)'!I$163*1000</f>
        <v>1.1204011543305565</v>
      </c>
      <c r="J12" s="32">
        <f>'Ct table (2)'!J12/'Ct table (3)'!J$163*1000</f>
        <v>0.74235371564884267</v>
      </c>
      <c r="K12" s="32">
        <f>'Ct table (2)'!K12/'Ct table (3)'!K$163*1000</f>
        <v>0.35292742224636159</v>
      </c>
      <c r="L12" s="32">
        <f>'Ct table (2)'!L12/'Ct table (3)'!L$163*1000</f>
        <v>1.3110717523086413</v>
      </c>
      <c r="M12" s="32">
        <f>'Ct table (2)'!M12/'Ct table (3)'!M$163*1000</f>
        <v>1.2504123409250878</v>
      </c>
      <c r="N12" s="32">
        <f>'Ct table (2)'!N12/'Ct table (3)'!N$163*1000</f>
        <v>0.65552828994300372</v>
      </c>
      <c r="O12" s="32">
        <f>'Ct table (2)'!O12/'Ct table (3)'!O$163*1000</f>
        <v>0.3933961779932203</v>
      </c>
      <c r="P12" s="32">
        <f>'Ct table (2)'!P12/'Ct table (3)'!P$163*1000</f>
        <v>1.1693898856456826</v>
      </c>
      <c r="Q12" s="32">
        <f>'Ct table (2)'!Q12/'Ct table (3)'!Q$163*1000</f>
        <v>0.62017663922106125</v>
      </c>
      <c r="R12" s="32">
        <f>'Ct table (2)'!R12/'Ct table (3)'!R$163*1000</f>
        <v>0.28831243415858071</v>
      </c>
      <c r="S12" s="32">
        <f>'Ct table (2)'!S12/'Ct table (3)'!S$163*1000</f>
        <v>3.7124788047767505</v>
      </c>
      <c r="T12" s="32">
        <f>'Ct table (2)'!T12/'Ct table (3)'!T$163*1000</f>
        <v>1.0636812502952717</v>
      </c>
      <c r="U12" s="32">
        <f>'Ct table (2)'!U12/'Ct table (3)'!U$163*1000</f>
        <v>1.247515923009805</v>
      </c>
      <c r="V12" s="32">
        <f>'Ct table (2)'!V12/'Ct table (3)'!V$163*1000</f>
        <v>1.1857128769119751</v>
      </c>
      <c r="W12" s="32">
        <f>'Ct table (2)'!W12/'Ct table (3)'!W$163*1000</f>
        <v>0.99361600467146716</v>
      </c>
      <c r="X12" s="32">
        <f>'Ct table (2)'!X12/'Ct table (3)'!X$163*1000</f>
        <v>0.43249119025965571</v>
      </c>
      <c r="Y12" s="32">
        <f>'Ct table (2)'!Y12/'Ct table (3)'!Y$163*1000</f>
        <v>1.5845427840943838</v>
      </c>
      <c r="Z12" s="32">
        <f>'Ct table (2)'!Z12/'Ct table (3)'!Z$163*1000</f>
        <v>5.1001250111392604</v>
      </c>
      <c r="AA12" s="32">
        <f>'Ct table (2)'!AA12/'Ct table (3)'!AA$163*1000</f>
        <v>1.8055022453410259</v>
      </c>
      <c r="AB12" s="32">
        <f>'Ct table (2)'!AB12/'Ct table (3)'!AB$163*1000</f>
        <v>0.33893885223747022</v>
      </c>
      <c r="AC12" s="32">
        <f>'Ct table (2)'!AC12/'Ct table (3)'!AC$163*1000</f>
        <v>0.6450161874132897</v>
      </c>
      <c r="AD12" s="32">
        <f>'Ct table (2)'!AD12/'Ct table (3)'!AD$163*1000</f>
        <v>1.0735835466177428</v>
      </c>
      <c r="AE12" s="32">
        <f>'Ct table (2)'!AE12/'Ct table (3)'!AE$163*1000</f>
        <v>0.80891742944035683</v>
      </c>
      <c r="AF12" s="32">
        <f>'Ct table (2)'!AF12/'Ct table (3)'!AF$163*1000</f>
        <v>1.4496696155740174</v>
      </c>
      <c r="AG12" s="32">
        <f>'Ct table (2)'!AG12/'Ct table (3)'!AG$163*1000</f>
        <v>0.68732152657208501</v>
      </c>
      <c r="AH12" s="32">
        <f>'Ct table (2)'!AH12/'Ct table (3)'!AH$163*1000</f>
        <v>2.2825551026349569</v>
      </c>
      <c r="AI12" s="32">
        <f>'Ct table (2)'!AI12/'Ct table (3)'!AI$163*1000</f>
        <v>2.1895761462011976</v>
      </c>
      <c r="AJ12" s="32">
        <f>'Ct table (2)'!AJ12/'Ct table (3)'!AJ$163*1000</f>
        <v>1.1176642126353147</v>
      </c>
      <c r="AK12" s="32">
        <f>'Ct table (2)'!AK12/'Ct table (3)'!AK$163*1000</f>
        <v>0.79311876840701778</v>
      </c>
      <c r="AL12" s="32">
        <f>'Ct table (2)'!AL12/'Ct table (3)'!AL$163*1000</f>
        <v>1.0086459347695047</v>
      </c>
      <c r="AM12" s="32">
        <f>'Ct table (2)'!AM12/'Ct table (3)'!AM$163*1000</f>
        <v>1.3619608687118481</v>
      </c>
      <c r="AN12" s="32">
        <f>'Ct table (2)'!AN12/'Ct table (3)'!AN$163*1000</f>
        <v>1.7871223432946768</v>
      </c>
      <c r="AO12" s="32">
        <f>'Ct table (2)'!AO12/'Ct table (3)'!AO$163*1000</f>
        <v>1.6134240748850857</v>
      </c>
      <c r="AP12" s="32">
        <f>'Ct table (2)'!AP12/'Ct table (3)'!AP$163*1000</f>
        <v>0.77595661124795112</v>
      </c>
      <c r="AQ12" s="32">
        <f>'Ct table (2)'!AQ12/'Ct table (3)'!AQ$163*1000</f>
        <v>1.1884548411270124</v>
      </c>
      <c r="AR12" s="32">
        <f>'Ct table (2)'!AR12/'Ct table (3)'!AR$163*1000</f>
        <v>0.33270725499939008</v>
      </c>
      <c r="AS12" s="32">
        <f>'Ct table (2)'!AS12/'Ct table (3)'!AS$163*1000</f>
        <v>0.94092914510649428</v>
      </c>
      <c r="AT12" s="32">
        <f>'Ct table (2)'!AT12/'Ct table (3)'!AT$163*1000</f>
        <v>2.2228807818182483</v>
      </c>
      <c r="AU12" s="32">
        <f>'Ct table (2)'!AU12/'Ct table (3)'!AU$163*1000</f>
        <v>1.5287508009021396</v>
      </c>
      <c r="AV12" s="32">
        <f>'Ct table (2)'!AV12/'Ct table (3)'!AV$163*1000</f>
        <v>1.2664095151753199</v>
      </c>
      <c r="AW12" s="32">
        <f>'Ct table (2)'!AW12/'Ct table (3)'!AW$163*1000</f>
        <v>1.7683399023033002</v>
      </c>
    </row>
    <row r="13" spans="1:49" x14ac:dyDescent="0.25">
      <c r="A13" t="s">
        <v>15</v>
      </c>
      <c r="B13" s="32">
        <f>'Ct table (2)'!B13/'Ct table (3)'!B$163*1000</f>
        <v>5.3358898300826514</v>
      </c>
      <c r="C13" s="32">
        <f>'Ct table (2)'!C13/'Ct table (3)'!C$163*1000</f>
        <v>2.5093586997097006</v>
      </c>
      <c r="D13" s="32">
        <f>'Ct table (2)'!D13/'Ct table (3)'!D$163*1000</f>
        <v>2.6556299705905322</v>
      </c>
      <c r="E13" s="32">
        <f>'Ct table (2)'!E13/'Ct table (3)'!E$163*1000</f>
        <v>2.29595580567441</v>
      </c>
      <c r="F13" s="32">
        <f>'Ct table (2)'!F13/'Ct table (3)'!F$163*1000</f>
        <v>2.7208995999738499</v>
      </c>
      <c r="G13" s="32">
        <f>'Ct table (2)'!G13/'Ct table (3)'!G$163*1000</f>
        <v>1.0418030477285964</v>
      </c>
      <c r="H13" s="32">
        <f>'Ct table (2)'!H13/'Ct table (3)'!H$163*1000</f>
        <v>4.6666350427115857</v>
      </c>
      <c r="I13" s="32">
        <f>'Ct table (2)'!I13/'Ct table (3)'!I$163*1000</f>
        <v>2.3359596835929439</v>
      </c>
      <c r="J13" s="32">
        <f>'Ct table (2)'!J13/'Ct table (3)'!J$163*1000</f>
        <v>1.404618818529487</v>
      </c>
      <c r="K13" s="32">
        <f>'Ct table (2)'!K13/'Ct table (3)'!K$163*1000</f>
        <v>0.47219132306303968</v>
      </c>
      <c r="L13" s="32">
        <f>'Ct table (2)'!L13/'Ct table (3)'!L$163*1000</f>
        <v>4.0299072740218644</v>
      </c>
      <c r="M13" s="32">
        <f>'Ct table (2)'!M13/'Ct table (3)'!M$163*1000</f>
        <v>3.8434553862880341</v>
      </c>
      <c r="N13" s="32">
        <f>'Ct table (2)'!N13/'Ct table (3)'!N$163*1000</f>
        <v>2.2049255564418773</v>
      </c>
      <c r="O13" s="32">
        <f>'Ct table (2)'!O13/'Ct table (3)'!O$163*1000</f>
        <v>1.0168133283830163</v>
      </c>
      <c r="P13" s="32">
        <f>'Ct table (2)'!P13/'Ct table (3)'!P$163*1000</f>
        <v>3.4005215115223155</v>
      </c>
      <c r="Q13" s="32">
        <f>'Ct table (2)'!Q13/'Ct table (3)'!Q$163*1000</f>
        <v>1.3386242813355769</v>
      </c>
      <c r="R13" s="32">
        <f>'Ct table (2)'!R13/'Ct table (3)'!R$163*1000</f>
        <v>0.76086107529287417</v>
      </c>
      <c r="S13" s="32">
        <f>'Ct table (2)'!S13/'Ct table (3)'!S$163*1000</f>
        <v>9.2688014083051211</v>
      </c>
      <c r="T13" s="32">
        <f>'Ct table (2)'!T13/'Ct table (3)'!T$163*1000</f>
        <v>2.9262760819046219</v>
      </c>
      <c r="U13" s="32">
        <f>'Ct table (2)'!U13/'Ct table (3)'!U$163*1000</f>
        <v>3.70393358488622</v>
      </c>
      <c r="V13" s="32">
        <f>'Ct table (2)'!V13/'Ct table (3)'!V$163*1000</f>
        <v>2.6130861700601682</v>
      </c>
      <c r="W13" s="32">
        <f>'Ct table (2)'!W13/'Ct table (3)'!W$163*1000</f>
        <v>2.1446768969683254</v>
      </c>
      <c r="X13" s="32">
        <f>'Ct table (2)'!X13/'Ct table (3)'!X$163*1000</f>
        <v>1.3201873238562225</v>
      </c>
      <c r="Y13" s="32">
        <f>'Ct table (2)'!Y13/'Ct table (3)'!Y$163*1000</f>
        <v>4.5443268819155112</v>
      </c>
      <c r="Z13" s="32">
        <f>'Ct table (2)'!Z13/'Ct table (3)'!Z$163*1000</f>
        <v>12.55798082964953</v>
      </c>
      <c r="AA13" s="32">
        <f>'Ct table (2)'!AA13/'Ct table (3)'!AA$163*1000</f>
        <v>4.6344566795572941</v>
      </c>
      <c r="AB13" s="32">
        <f>'Ct table (2)'!AB13/'Ct table (3)'!AB$163*1000</f>
        <v>0.64577205930962778</v>
      </c>
      <c r="AC13" s="32">
        <f>'Ct table (2)'!AC13/'Ct table (3)'!AC$163*1000</f>
        <v>1.5992630682430906</v>
      </c>
      <c r="AD13" s="32">
        <f>'Ct table (2)'!AD13/'Ct table (3)'!AD$163*1000</f>
        <v>2.6990177535301654</v>
      </c>
      <c r="AE13" s="32">
        <f>'Ct table (2)'!AE13/'Ct table (3)'!AE$163*1000</f>
        <v>2.1947617706532765</v>
      </c>
      <c r="AF13" s="32">
        <f>'Ct table (2)'!AF13/'Ct table (3)'!AF$163*1000</f>
        <v>4.1002848626099295</v>
      </c>
      <c r="AG13" s="32">
        <f>'Ct table (2)'!AG13/'Ct table (3)'!AG$163*1000</f>
        <v>1.7041555776504689</v>
      </c>
      <c r="AH13" s="32">
        <f>'Ct table (2)'!AH13/'Ct table (3)'!AH$163*1000</f>
        <v>6.6837125519510652</v>
      </c>
      <c r="AI13" s="32">
        <f>'Ct table (2)'!AI13/'Ct table (3)'!AI$163*1000</f>
        <v>5.9820983218799491</v>
      </c>
      <c r="AJ13" s="32">
        <f>'Ct table (2)'!AJ13/'Ct table (3)'!AJ$163*1000</f>
        <v>2.8688783905508233</v>
      </c>
      <c r="AK13" s="32">
        <f>'Ct table (2)'!AK13/'Ct table (3)'!AK$163*1000</f>
        <v>1.8475441352443052</v>
      </c>
      <c r="AL13" s="32">
        <f>'Ct table (2)'!AL13/'Ct table (3)'!AL$163*1000</f>
        <v>2.0033574167453394</v>
      </c>
      <c r="AM13" s="32">
        <f>'Ct table (2)'!AM13/'Ct table (3)'!AM$163*1000</f>
        <v>3.0858870411342441</v>
      </c>
      <c r="AN13" s="32">
        <f>'Ct table (2)'!AN13/'Ct table (3)'!AN$163*1000</f>
        <v>4.7490482111811199</v>
      </c>
      <c r="AO13" s="32">
        <f>'Ct table (2)'!AO13/'Ct table (3)'!AO$163*1000</f>
        <v>4.8236515321429705</v>
      </c>
      <c r="AP13" s="32">
        <f>'Ct table (2)'!AP13/'Ct table (3)'!AP$163*1000</f>
        <v>2.4352128713719794</v>
      </c>
      <c r="AQ13" s="32">
        <f>'Ct table (2)'!AQ13/'Ct table (3)'!AQ$163*1000</f>
        <v>3.338238623333702</v>
      </c>
      <c r="AR13" s="32">
        <f>'Ct table (2)'!AR13/'Ct table (3)'!AR$163*1000</f>
        <v>1.0809690606334399</v>
      </c>
      <c r="AS13" s="32">
        <f>'Ct table (2)'!AS13/'Ct table (3)'!AS$163*1000</f>
        <v>2.932554647348864</v>
      </c>
      <c r="AT13" s="32">
        <f>'Ct table (2)'!AT13/'Ct table (3)'!AT$163*1000</f>
        <v>5.7058055251608559</v>
      </c>
      <c r="AU13" s="32">
        <f>'Ct table (2)'!AU13/'Ct table (3)'!AU$163*1000</f>
        <v>3.6108869540398789</v>
      </c>
      <c r="AV13" s="32">
        <f>'Ct table (2)'!AV13/'Ct table (3)'!AV$163*1000</f>
        <v>3.1617953704260611</v>
      </c>
      <c r="AW13" s="32">
        <f>'Ct table (2)'!AW13/'Ct table (3)'!AW$163*1000</f>
        <v>4.6344418875155782</v>
      </c>
    </row>
    <row r="14" spans="1:49" x14ac:dyDescent="0.25">
      <c r="A14" t="s">
        <v>18</v>
      </c>
      <c r="B14" s="32">
        <f>'Ct table (2)'!B14/'Ct table (3)'!B$163*1000</f>
        <v>0.17025025681100278</v>
      </c>
      <c r="C14" s="32">
        <f>'Ct table (2)'!C14/'Ct table (3)'!C$163*1000</f>
        <v>5.356070316312983E-2</v>
      </c>
      <c r="D14" s="32">
        <f>'Ct table (2)'!D14/'Ct table (3)'!D$163*1000</f>
        <v>4.3557173213411217E-2</v>
      </c>
      <c r="E14" s="32">
        <f>'Ct table (2)'!E14/'Ct table (3)'!E$163*1000</f>
        <v>3.4175230348672224E-2</v>
      </c>
      <c r="F14" s="32">
        <f>'Ct table (2)'!F14/'Ct table (3)'!F$163*1000</f>
        <v>8.5619529791899407E-2</v>
      </c>
      <c r="G14" s="32">
        <f>'Ct table (2)'!G14/'Ct table (3)'!G$163*1000</f>
        <v>3.2556345241518563E-2</v>
      </c>
      <c r="H14" s="32">
        <f>'Ct table (2)'!H14/'Ct table (3)'!H$163*1000</f>
        <v>0.12094161419072887</v>
      </c>
      <c r="I14" s="32">
        <f>'Ct table (2)'!I14/'Ct table (3)'!I$163*1000</f>
        <v>5.0907265211580649E-2</v>
      </c>
      <c r="J14" s="32">
        <f>'Ct table (2)'!J14/'Ct table (3)'!J$163*1000</f>
        <v>5.3296280749484837E-2</v>
      </c>
      <c r="K14" s="32">
        <f>'Ct table (2)'!K14/'Ct table (3)'!K$163*1000</f>
        <v>1.7306327700386735E-2</v>
      </c>
      <c r="L14" s="32">
        <f>'Ct table (2)'!L14/'Ct table (3)'!L$163*1000</f>
        <v>0.11750113873426804</v>
      </c>
      <c r="M14" s="32">
        <f>'Ct table (2)'!M14/'Ct table (3)'!M$163*1000</f>
        <v>9.1657955899236684E-2</v>
      </c>
      <c r="N14" s="32">
        <f>'Ct table (2)'!N14/'Ct table (3)'!N$163*1000</f>
        <v>7.1333815258303332E-2</v>
      </c>
      <c r="O14" s="32">
        <f>'Ct table (2)'!O14/'Ct table (3)'!O$163*1000</f>
        <v>1.9833111567982054E-2</v>
      </c>
      <c r="P14" s="32">
        <f>'Ct table (2)'!P14/'Ct table (3)'!P$163*1000</f>
        <v>0.11001377011397276</v>
      </c>
      <c r="Q14" s="32">
        <f>'Ct table (2)'!Q14/'Ct table (3)'!Q$163*1000</f>
        <v>1.8981674641948526E-2</v>
      </c>
      <c r="R14" s="32">
        <f>'Ct table (2)'!R14/'Ct table (3)'!R$163*1000</f>
        <v>1.7047511436362218E-2</v>
      </c>
      <c r="S14" s="32">
        <f>'Ct table (2)'!S14/'Ct table (3)'!S$163*1000</f>
        <v>6.5261809039710308E-2</v>
      </c>
      <c r="T14" s="32">
        <f>'Ct table (2)'!T14/'Ct table (3)'!T$163*1000</f>
        <v>0.10799720556394087</v>
      </c>
      <c r="U14" s="32">
        <f>'Ct table (2)'!U14/'Ct table (3)'!U$163*1000</f>
        <v>8.1280789740114337E-2</v>
      </c>
      <c r="V14" s="32">
        <f>'Ct table (2)'!V14/'Ct table (3)'!V$163*1000</f>
        <v>5.8143216743534044E-2</v>
      </c>
      <c r="W14" s="32">
        <f>'Ct table (2)'!W14/'Ct table (3)'!W$163*1000</f>
        <v>2.3531878734850194E-2</v>
      </c>
      <c r="X14" s="32">
        <f>'Ct table (2)'!X14/'Ct table (3)'!X$163*1000</f>
        <v>1.3895317894152845E-2</v>
      </c>
      <c r="Y14" s="32">
        <f>'Ct table (2)'!Y14/'Ct table (3)'!Y$163*1000</f>
        <v>5.6880052797238748E-2</v>
      </c>
      <c r="Z14" s="32">
        <f>'Ct table (2)'!Z14/'Ct table (3)'!Z$163*1000</f>
        <v>5.6348952816807539E-2</v>
      </c>
      <c r="AA14" s="32">
        <f>'Ct table (2)'!AA14/'Ct table (3)'!AA$163*1000</f>
        <v>7.1416449139642305E-2</v>
      </c>
      <c r="AB14" s="86">
        <f>'Ct table (2)'!AB14/'Ct table (3)'!AB$163*1000</f>
        <v>0</v>
      </c>
      <c r="AC14" s="32">
        <f>'Ct table (2)'!AC14/'Ct table (3)'!AC$163*1000</f>
        <v>5.780777168727811E-2</v>
      </c>
      <c r="AD14" s="32">
        <f>'Ct table (2)'!AD14/'Ct table (3)'!AD$163*1000</f>
        <v>7.0434910009241763E-2</v>
      </c>
      <c r="AE14" s="32">
        <f>'Ct table (2)'!AE14/'Ct table (3)'!AE$163*1000</f>
        <v>2.824353248987975E-2</v>
      </c>
      <c r="AF14" s="32">
        <f>'Ct table (2)'!AF14/'Ct table (3)'!AF$163*1000</f>
        <v>0.10552993065886708</v>
      </c>
      <c r="AG14" s="32">
        <f>'Ct table (2)'!AG14/'Ct table (3)'!AG$163*1000</f>
        <v>7.6365088562728972E-2</v>
      </c>
      <c r="AH14" s="32">
        <f>'Ct table (2)'!AH14/'Ct table (3)'!AH$163*1000</f>
        <v>5.7537633234715758E-2</v>
      </c>
      <c r="AI14" s="32">
        <f>'Ct table (2)'!AI14/'Ct table (3)'!AI$163*1000</f>
        <v>0.1233347821678413</v>
      </c>
      <c r="AJ14" s="32">
        <f>'Ct table (2)'!AJ14/'Ct table (3)'!AJ$163*1000</f>
        <v>0.10885554580494722</v>
      </c>
      <c r="AK14" s="32">
        <f>'Ct table (2)'!AK14/'Ct table (3)'!AK$163*1000</f>
        <v>6.1452215260019316E-2</v>
      </c>
      <c r="AL14" s="32">
        <f>'Ct table (2)'!AL14/'Ct table (3)'!AL$163*1000</f>
        <v>8.9772652543543885E-2</v>
      </c>
      <c r="AM14" s="32">
        <f>'Ct table (2)'!AM14/'Ct table (3)'!AM$163*1000</f>
        <v>7.618682019499648E-2</v>
      </c>
      <c r="AN14" s="32">
        <f>'Ct table (2)'!AN14/'Ct table (3)'!AN$163*1000</f>
        <v>0.10567004740675599</v>
      </c>
      <c r="AO14" s="32">
        <f>'Ct table (2)'!AO14/'Ct table (3)'!AO$163*1000</f>
        <v>8.0779089135521398E-2</v>
      </c>
      <c r="AP14" s="32">
        <f>'Ct table (2)'!AP14/'Ct table (3)'!AP$163*1000</f>
        <v>7.1498059119773291E-2</v>
      </c>
      <c r="AQ14" s="32">
        <f>'Ct table (2)'!AQ14/'Ct table (3)'!AQ$163*1000</f>
        <v>8.7116335828598887E-2</v>
      </c>
      <c r="AR14" s="32">
        <f>'Ct table (2)'!AR14/'Ct table (3)'!AR$163*1000</f>
        <v>4.1588406874923815E-2</v>
      </c>
      <c r="AS14" s="32">
        <f>'Ct table (2)'!AS14/'Ct table (3)'!AS$163*1000</f>
        <v>9.164233272965179E-2</v>
      </c>
      <c r="AT14" s="32">
        <f>'Ct table (2)'!AT14/'Ct table (3)'!AT$163*1000</f>
        <v>0.10312246610336027</v>
      </c>
      <c r="AU14" s="32">
        <f>'Ct table (2)'!AU14/'Ct table (3)'!AU$163*1000</f>
        <v>0.16406657482263903</v>
      </c>
      <c r="AV14" s="32">
        <f>'Ct table (2)'!AV14/'Ct table (3)'!AV$163*1000</f>
        <v>6.2532239670335776E-2</v>
      </c>
      <c r="AW14" s="32">
        <f>'Ct table (2)'!AW14/'Ct table (3)'!AW$163*1000</f>
        <v>0.13512772432537967</v>
      </c>
    </row>
    <row r="15" spans="1:49" x14ac:dyDescent="0.25">
      <c r="A15" t="s">
        <v>20</v>
      </c>
      <c r="B15" s="32">
        <f>'Ct table (2)'!B15/'Ct table (3)'!B$163*1000</f>
        <v>10.82075215265507</v>
      </c>
      <c r="C15" s="32">
        <f>'Ct table (2)'!C15/'Ct table (3)'!C$163*1000</f>
        <v>1.7378682469272115</v>
      </c>
      <c r="D15" s="32">
        <f>'Ct table (2)'!D15/'Ct table (3)'!D$163*1000</f>
        <v>5.8932118889513543</v>
      </c>
      <c r="E15" s="32">
        <f>'Ct table (2)'!E15/'Ct table (3)'!E$163*1000</f>
        <v>1.6347781570764326</v>
      </c>
      <c r="F15" s="32">
        <f>'Ct table (2)'!F15/'Ct table (3)'!F$163*1000</f>
        <v>2.5563470725027369</v>
      </c>
      <c r="G15" s="32">
        <f>'Ct table (2)'!G15/'Ct table (3)'!G$163*1000</f>
        <v>1.2134230001746922</v>
      </c>
      <c r="H15" s="32">
        <f>'Ct table (2)'!H15/'Ct table (3)'!H$163*1000</f>
        <v>9.7296145007363588</v>
      </c>
      <c r="I15" s="32">
        <f>'Ct table (2)'!I15/'Ct table (3)'!I$163*1000</f>
        <v>3.4677872103329079</v>
      </c>
      <c r="J15" s="32">
        <f>'Ct table (2)'!J15/'Ct table (3)'!J$163*1000</f>
        <v>2.2194137881180489</v>
      </c>
      <c r="K15" s="32">
        <f>'Ct table (2)'!K15/'Ct table (3)'!K$163*1000</f>
        <v>1.5555701284256456</v>
      </c>
      <c r="L15" s="32">
        <f>'Ct table (2)'!L15/'Ct table (3)'!L$163*1000</f>
        <v>4.629147856459511</v>
      </c>
      <c r="M15" s="32">
        <f>'Ct table (2)'!M15/'Ct table (3)'!M$163*1000</f>
        <v>4.8987169082208633</v>
      </c>
      <c r="N15" s="32">
        <f>'Ct table (2)'!N15/'Ct table (3)'!N$163*1000</f>
        <v>4.6612921825078111</v>
      </c>
      <c r="O15" s="32">
        <f>'Ct table (2)'!O15/'Ct table (3)'!O$163*1000</f>
        <v>1.2431969301752095</v>
      </c>
      <c r="P15" s="32">
        <f>'Ct table (2)'!P15/'Ct table (3)'!P$163*1000</f>
        <v>5.879754905148693</v>
      </c>
      <c r="Q15" s="32">
        <f>'Ct table (2)'!Q15/'Ct table (3)'!Q$163*1000</f>
        <v>1.2232769683251827</v>
      </c>
      <c r="R15" s="32">
        <f>'Ct table (2)'!R15/'Ct table (3)'!R$163*1000</f>
        <v>0.69049600036349468</v>
      </c>
      <c r="S15" s="32">
        <f>'Ct table (2)'!S15/'Ct table (3)'!S$163*1000</f>
        <v>2.5710947713287013</v>
      </c>
      <c r="T15" s="32">
        <f>'Ct table (2)'!T15/'Ct table (3)'!T$163*1000</f>
        <v>5.0949425829240873</v>
      </c>
      <c r="U15" s="32">
        <f>'Ct table (2)'!U15/'Ct table (3)'!U$163*1000</f>
        <v>5.3112750023496709</v>
      </c>
      <c r="V15" s="32">
        <f>'Ct table (2)'!V15/'Ct table (3)'!V$163*1000</f>
        <v>6.2150013311015178</v>
      </c>
      <c r="W15" s="32">
        <f>'Ct table (2)'!W15/'Ct table (3)'!W$163*1000</f>
        <v>4.8593397914832153</v>
      </c>
      <c r="X15" s="32">
        <f>'Ct table (2)'!X15/'Ct table (3)'!X$163*1000</f>
        <v>1.1980952850064237</v>
      </c>
      <c r="Y15" s="32">
        <f>'Ct table (2)'!Y15/'Ct table (3)'!Y$163*1000</f>
        <v>2.9981376349127133</v>
      </c>
      <c r="Z15" s="32">
        <f>'Ct table (2)'!Z15/'Ct table (3)'!Z$163*1000</f>
        <v>3.1833209273111551</v>
      </c>
      <c r="AA15" s="32">
        <f>'Ct table (2)'!AA15/'Ct table (3)'!AA$163*1000</f>
        <v>5.6271335922689234</v>
      </c>
      <c r="AB15" s="32">
        <f>'Ct table (2)'!AB15/'Ct table (3)'!AB$163*1000</f>
        <v>1.3557554089498811</v>
      </c>
      <c r="AC15" s="32">
        <f>'Ct table (2)'!AC15/'Ct table (3)'!AC$163*1000</f>
        <v>1.92840392622426</v>
      </c>
      <c r="AD15" s="32">
        <f>'Ct table (2)'!AD15/'Ct table (3)'!AD$163*1000</f>
        <v>2.553426384375356</v>
      </c>
      <c r="AE15" s="32">
        <f>'Ct table (2)'!AE15/'Ct table (3)'!AE$163*1000</f>
        <v>1.7827005076441738</v>
      </c>
      <c r="AF15" s="32">
        <f>'Ct table (2)'!AF15/'Ct table (3)'!AF$163*1000</f>
        <v>4.9100038058467312</v>
      </c>
      <c r="AG15" s="32">
        <f>'Ct table (2)'!AG15/'Ct table (3)'!AG$163*1000</f>
        <v>2.5298591230410792</v>
      </c>
      <c r="AH15" s="32">
        <f>'Ct table (2)'!AH15/'Ct table (3)'!AH$163*1000</f>
        <v>2.8692022920951827</v>
      </c>
      <c r="AI15" s="32">
        <f>'Ct table (2)'!AI15/'Ct table (3)'!AI$163*1000</f>
        <v>4.7920787704374641</v>
      </c>
      <c r="AJ15" s="32">
        <f>'Ct table (2)'!AJ15/'Ct table (3)'!AJ$163*1000</f>
        <v>7.3131188823262887</v>
      </c>
      <c r="AK15" s="32">
        <f>'Ct table (2)'!AK15/'Ct table (3)'!AK$163*1000</f>
        <v>5.4854456330952708</v>
      </c>
      <c r="AL15" s="32">
        <f>'Ct table (2)'!AL15/'Ct table (3)'!AL$163*1000</f>
        <v>5.7854125262102443</v>
      </c>
      <c r="AM15" s="32">
        <f>'Ct table (2)'!AM15/'Ct table (3)'!AM$163*1000</f>
        <v>5.0830176947611365</v>
      </c>
      <c r="AN15" s="32">
        <f>'Ct table (2)'!AN15/'Ct table (3)'!AN$163*1000</f>
        <v>10.986335901339462</v>
      </c>
      <c r="AO15" s="32">
        <f>'Ct table (2)'!AO15/'Ct table (3)'!AO$163*1000</f>
        <v>4.7243822190671052</v>
      </c>
      <c r="AP15" s="32">
        <f>'Ct table (2)'!AP15/'Ct table (3)'!AP$163*1000</f>
        <v>3.2132826481913019</v>
      </c>
      <c r="AQ15" s="32">
        <f>'Ct table (2)'!AQ15/'Ct table (3)'!AQ$163*1000</f>
        <v>3.2695386658816559</v>
      </c>
      <c r="AR15" s="32">
        <f>'Ct table (2)'!AR15/'Ct table (3)'!AR$163*1000</f>
        <v>3.2768854261745761</v>
      </c>
      <c r="AS15" s="32">
        <f>'Ct table (2)'!AS15/'Ct table (3)'!AS$163*1000</f>
        <v>8.9516770725925561</v>
      </c>
      <c r="AT15" s="32">
        <f>'Ct table (2)'!AT15/'Ct table (3)'!AT$163*1000</f>
        <v>9.398500353596317</v>
      </c>
      <c r="AU15" s="32">
        <f>'Ct table (2)'!AU15/'Ct table (3)'!AU$163*1000</f>
        <v>7.2720053179957347</v>
      </c>
      <c r="AV15" s="32">
        <f>'Ct table (2)'!AV15/'Ct table (3)'!AV$163*1000</f>
        <v>3.7082641127552325</v>
      </c>
      <c r="AW15" s="32">
        <f>'Ct table (2)'!AW15/'Ct table (3)'!AW$163*1000</f>
        <v>7.4250235910566449</v>
      </c>
    </row>
    <row r="16" spans="1:49" x14ac:dyDescent="0.25">
      <c r="A16" t="s">
        <v>21</v>
      </c>
      <c r="B16" s="32">
        <f>'Ct table (2)'!B16/'Ct table (3)'!B$163*1000</f>
        <v>2.3065377101317308</v>
      </c>
      <c r="C16" s="32">
        <f>'Ct table (2)'!C16/'Ct table (3)'!C$163*1000</f>
        <v>0.58532861360726307</v>
      </c>
      <c r="D16" s="32">
        <f>'Ct table (2)'!D16/'Ct table (3)'!D$163*1000</f>
        <v>0.7366514861189204</v>
      </c>
      <c r="E16" s="32">
        <f>'Ct table (2)'!E16/'Ct table (3)'!E$163*1000</f>
        <v>0.60671667673237162</v>
      </c>
      <c r="F16" s="32">
        <f>'Ct table (2)'!F16/'Ct table (3)'!F$163*1000</f>
        <v>0.98219659262192771</v>
      </c>
      <c r="G16" s="32">
        <f>'Ct table (2)'!G16/'Ct table (3)'!G$163*1000</f>
        <v>0.27151100169924747</v>
      </c>
      <c r="H16" s="32">
        <f>'Ct table (2)'!H16/'Ct table (3)'!H$163*1000</f>
        <v>1.8054802574346638</v>
      </c>
      <c r="I16" s="32">
        <f>'Ct table (2)'!I16/'Ct table (3)'!I$163*1000</f>
        <v>0.96193770605317341</v>
      </c>
      <c r="J16" s="32">
        <f>'Ct table (2)'!J16/'Ct table (3)'!J$163*1000</f>
        <v>0.48638770615799376</v>
      </c>
      <c r="K16" s="32">
        <f>'Ct table (2)'!K16/'Ct table (3)'!K$163*1000</f>
        <v>0.1852369016200448</v>
      </c>
      <c r="L16" s="32">
        <f>'Ct table (2)'!L16/'Ct table (3)'!L$163*1000</f>
        <v>1.2064320355575271</v>
      </c>
      <c r="M16" s="32">
        <f>'Ct table (2)'!M16/'Ct table (3)'!M$163*1000</f>
        <v>1.2162197497061673</v>
      </c>
      <c r="N16" s="32">
        <f>'Ct table (2)'!N16/'Ct table (3)'!N$163*1000</f>
        <v>0.94653643633963636</v>
      </c>
      <c r="O16" s="32">
        <f>'Ct table (2)'!O16/'Ct table (3)'!O$163*1000</f>
        <v>0.38798017655960509</v>
      </c>
      <c r="P16" s="32">
        <f>'Ct table (2)'!P16/'Ct table (3)'!P$163*1000</f>
        <v>1.2446637259438083</v>
      </c>
      <c r="Q16" s="32">
        <f>'Ct table (2)'!Q16/'Ct table (3)'!Q$163*1000</f>
        <v>0.38176350233201783</v>
      </c>
      <c r="R16" s="32">
        <f>'Ct table (2)'!R16/'Ct table (3)'!R$163*1000</f>
        <v>0.22309111515340732</v>
      </c>
      <c r="S16" s="32">
        <f>'Ct table (2)'!S16/'Ct table (3)'!S$163*1000</f>
        <v>2.1322591480042057</v>
      </c>
      <c r="T16" s="32">
        <f>'Ct table (2)'!T16/'Ct table (3)'!T$163*1000</f>
        <v>1.101191888578434</v>
      </c>
      <c r="U16" s="32">
        <f>'Ct table (2)'!U16/'Ct table (3)'!U$163*1000</f>
        <v>1.2737288844058119</v>
      </c>
      <c r="V16" s="32">
        <f>'Ct table (2)'!V16/'Ct table (3)'!V$163*1000</f>
        <v>0.80427160996460934</v>
      </c>
      <c r="W16" s="32">
        <f>'Ct table (2)'!W16/'Ct table (3)'!W$163*1000</f>
        <v>0.78499769181909307</v>
      </c>
      <c r="X16" s="32">
        <f>'Ct table (2)'!X16/'Ct table (3)'!X$163*1000</f>
        <v>0.43852854228945048</v>
      </c>
      <c r="Y16" s="32">
        <f>'Ct table (2)'!Y16/'Ct table (3)'!Y$163*1000</f>
        <v>1.0526797595275992</v>
      </c>
      <c r="Z16" s="32">
        <f>'Ct table (2)'!Z16/'Ct table (3)'!Z$163*1000</f>
        <v>2.6954620729462557</v>
      </c>
      <c r="AA16" s="32">
        <f>'Ct table (2)'!AA16/'Ct table (3)'!AA$163*1000</f>
        <v>1.7683455464257725</v>
      </c>
      <c r="AB16" s="32">
        <f>'Ct table (2)'!AB16/'Ct table (3)'!AB$163*1000</f>
        <v>0.28899109159345143</v>
      </c>
      <c r="AC16" s="32">
        <f>'Ct table (2)'!AC16/'Ct table (3)'!AC$163*1000</f>
        <v>0.55764050881504101</v>
      </c>
      <c r="AD16" s="32">
        <f>'Ct table (2)'!AD16/'Ct table (3)'!AD$163*1000</f>
        <v>0.76973538042797951</v>
      </c>
      <c r="AE16" s="32">
        <f>'Ct table (2)'!AE16/'Ct table (3)'!AE$163*1000</f>
        <v>0.59628103277708155</v>
      </c>
      <c r="AF16" s="32">
        <f>'Ct table (2)'!AF16/'Ct table (3)'!AF$163*1000</f>
        <v>1.3714710250395514</v>
      </c>
      <c r="AG16" s="32">
        <f>'Ct table (2)'!AG16/'Ct table (3)'!AG$163*1000</f>
        <v>0.57397390360341405</v>
      </c>
      <c r="AH16" s="32">
        <f>'Ct table (2)'!AH16/'Ct table (3)'!AH$163*1000</f>
        <v>1.424691632085235</v>
      </c>
      <c r="AI16" s="32">
        <f>'Ct table (2)'!AI16/'Ct table (3)'!AI$163*1000</f>
        <v>1.5164013256265529</v>
      </c>
      <c r="AJ16" s="32">
        <f>'Ct table (2)'!AJ16/'Ct table (3)'!AJ$163*1000</f>
        <v>0.9078254350346372</v>
      </c>
      <c r="AK16" s="32">
        <f>'Ct table (2)'!AK16/'Ct table (3)'!AK$163*1000</f>
        <v>0.78219966795049611</v>
      </c>
      <c r="AL16" s="32">
        <f>'Ct table (2)'!AL16/'Ct table (3)'!AL$163*1000</f>
        <v>0.72820665657938322</v>
      </c>
      <c r="AM16" s="32">
        <f>'Ct table (2)'!AM16/'Ct table (3)'!AM$163*1000</f>
        <v>0.87398792518602908</v>
      </c>
      <c r="AN16" s="32">
        <f>'Ct table (2)'!AN16/'Ct table (3)'!AN$163*1000</f>
        <v>1.6331286027103433</v>
      </c>
      <c r="AO16" s="32">
        <f>'Ct table (2)'!AO16/'Ct table (3)'!AO$163*1000</f>
        <v>0.97950562904263927</v>
      </c>
      <c r="AP16" s="32">
        <f>'Ct table (2)'!AP16/'Ct table (3)'!AP$163*1000</f>
        <v>0.61730179405857777</v>
      </c>
      <c r="AQ16" s="32">
        <f>'Ct table (2)'!AQ16/'Ct table (3)'!AQ$163*1000</f>
        <v>0.72150789421547235</v>
      </c>
      <c r="AR16" s="32">
        <f>'Ct table (2)'!AR16/'Ct table (3)'!AR$163*1000</f>
        <v>0.56343661711947646</v>
      </c>
      <c r="AS16" s="32">
        <f>'Ct table (2)'!AS16/'Ct table (3)'!AS$163*1000</f>
        <v>1.2501992071729584</v>
      </c>
      <c r="AT16" s="32">
        <f>'Ct table (2)'!AT16/'Ct table (3)'!AT$163*1000</f>
        <v>1.8307446443622353</v>
      </c>
      <c r="AU16" s="32">
        <f>'Ct table (2)'!AU16/'Ct table (3)'!AU$163*1000</f>
        <v>1.1505735853300034</v>
      </c>
      <c r="AV16" s="32">
        <f>'Ct table (2)'!AV16/'Ct table (3)'!AV$163*1000</f>
        <v>0.72736126341724106</v>
      </c>
      <c r="AW16" s="32">
        <f>'Ct table (2)'!AW16/'Ct table (3)'!AW$163*1000</f>
        <v>1.2766788062715655</v>
      </c>
    </row>
    <row r="17" spans="1:49" x14ac:dyDescent="0.25">
      <c r="A17" t="s">
        <v>22</v>
      </c>
      <c r="B17" s="32">
        <f>'Ct table (2)'!B17/'Ct table (3)'!B$163*1000</f>
        <v>7.3593842826418857E-2</v>
      </c>
      <c r="C17" s="32">
        <f>'Ct table (2)'!C17/'Ct table (3)'!C$163*1000</f>
        <v>2.2209469010374541E-2</v>
      </c>
      <c r="D17" s="32">
        <f>'Ct table (2)'!D17/'Ct table (3)'!D$163*1000</f>
        <v>4.9688442767655411E-2</v>
      </c>
      <c r="E17" s="32">
        <f>'Ct table (2)'!E17/'Ct table (3)'!E$163*1000</f>
        <v>2.1779201515991962E-2</v>
      </c>
      <c r="F17" s="32">
        <f>'Ct table (2)'!F17/'Ct table (3)'!F$163*1000</f>
        <v>4.7500408234947361E-2</v>
      </c>
      <c r="G17" s="32">
        <f>'Ct table (2)'!G17/'Ct table (3)'!G$163*1000</f>
        <v>2.302081249092823E-2</v>
      </c>
      <c r="H17" s="32">
        <f>'Ct table (2)'!H17/'Ct table (3)'!H$163*1000</f>
        <v>6.5261802501529798E-2</v>
      </c>
      <c r="I17" s="32">
        <f>'Ct table (2)'!I17/'Ct table (3)'!I$163*1000</f>
        <v>3.335427227086183E-2</v>
      </c>
      <c r="J17" s="32">
        <f>'Ct table (2)'!J17/'Ct table (3)'!J$163*1000</f>
        <v>1.8075491275404375E-2</v>
      </c>
      <c r="K17" s="32">
        <f>'Ct table (2)'!K17/'Ct table (3)'!K$163*1000</f>
        <v>1.2408249714925594E-2</v>
      </c>
      <c r="L17" s="32">
        <f>'Ct table (2)'!L17/'Ct table (3)'!L$163*1000</f>
        <v>5.6357313183821554E-2</v>
      </c>
      <c r="M17" s="32">
        <f>'Ct table (2)'!M17/'Ct table (3)'!M$163*1000</f>
        <v>4.5198036867418745E-2</v>
      </c>
      <c r="N17" s="32">
        <f>'Ct table (2)'!N17/'Ct table (3)'!N$163*1000</f>
        <v>6.2966572465348425E-2</v>
      </c>
      <c r="O17" s="32">
        <f>'Ct table (2)'!O17/'Ct table (3)'!O$163*1000</f>
        <v>1.7265726447421623E-2</v>
      </c>
      <c r="P17" s="32">
        <f>'Ct table (2)'!P17/'Ct table (3)'!P$163*1000</f>
        <v>0.10849917803101378</v>
      </c>
      <c r="Q17" s="32">
        <f>'Ct table (2)'!Q17/'Ct table (3)'!Q$163*1000</f>
        <v>1.951532215247407E-2</v>
      </c>
      <c r="R17" s="86">
        <f>'Ct table (2)'!R17/'Ct table (3)'!R$163*1000</f>
        <v>0</v>
      </c>
      <c r="S17" s="32">
        <f>'Ct table (2)'!S17/'Ct table (3)'!S$163*1000</f>
        <v>3.7224151892217783E-2</v>
      </c>
      <c r="T17" s="32">
        <f>'Ct table (2)'!T17/'Ct table (3)'!T$163*1000</f>
        <v>1.1400253366638937</v>
      </c>
      <c r="U17" s="32">
        <f>'Ct table (2)'!U17/'Ct table (3)'!U$163*1000</f>
        <v>5.787396226384714E-2</v>
      </c>
      <c r="V17" s="32">
        <f>'Ct table (2)'!V17/'Ct table (3)'!V$163*1000</f>
        <v>2.8276643712031632E-2</v>
      </c>
      <c r="W17" s="32">
        <f>'Ct table (2)'!W17/'Ct table (3)'!W$163*1000</f>
        <v>3.2145493668868132E-2</v>
      </c>
      <c r="X17" s="32">
        <f>'Ct table (2)'!X17/'Ct table (3)'!X$163*1000</f>
        <v>1.795765341311616E-2</v>
      </c>
      <c r="Y17" s="32">
        <f>'Ct table (2)'!Y17/'Ct table (3)'!Y$163*1000</f>
        <v>4.9861379710817784E-2</v>
      </c>
      <c r="Z17" s="32">
        <f>'Ct table (2)'!Z17/'Ct table (3)'!Z$163*1000</f>
        <v>5.9976145190681403E-2</v>
      </c>
      <c r="AA17" s="32">
        <f>'Ct table (2)'!AA17/'Ct table (3)'!AA$163*1000</f>
        <v>8.6114513398459672E-2</v>
      </c>
      <c r="AB17" s="32">
        <f>'Ct table (2)'!AB17/'Ct table (3)'!AB$163*1000</f>
        <v>2.1779232523517628E-2</v>
      </c>
      <c r="AC17" s="32">
        <f>'Ct table (2)'!AC17/'Ct table (3)'!AC$163*1000</f>
        <v>4.059391436201483E-2</v>
      </c>
      <c r="AD17" s="32">
        <f>'Ct table (2)'!AD17/'Ct table (3)'!AD$163*1000</f>
        <v>3.9897287255864923E-2</v>
      </c>
      <c r="AE17" s="32">
        <f>'Ct table (2)'!AE17/'Ct table (3)'!AE$163*1000</f>
        <v>2.3261119654569885E-2</v>
      </c>
      <c r="AF17" s="32">
        <f>'Ct table (2)'!AF17/'Ct table (3)'!AF$163*1000</f>
        <v>6.3184922331952748E-2</v>
      </c>
      <c r="AG17" s="32">
        <f>'Ct table (2)'!AG17/'Ct table (3)'!AG$163*1000</f>
        <v>5.8681804664459741E-2</v>
      </c>
      <c r="AH17" s="32">
        <f>'Ct table (2)'!AH17/'Ct table (3)'!AH$163*1000</f>
        <v>7.8598723276990995E-2</v>
      </c>
      <c r="AI17" s="32">
        <f>'Ct table (2)'!AI17/'Ct table (3)'!AI$163*1000</f>
        <v>8.6010203134651825E-2</v>
      </c>
      <c r="AJ17" s="32">
        <f>'Ct table (2)'!AJ17/'Ct table (3)'!AJ$163*1000</f>
        <v>3.0830173416875824E-2</v>
      </c>
      <c r="AK17" s="32">
        <f>'Ct table (2)'!AK17/'Ct table (3)'!AK$163*1000</f>
        <v>2.3940694736139734E-2</v>
      </c>
      <c r="AL17" s="32">
        <f>'Ct table (2)'!AL17/'Ct table (3)'!AL$163*1000</f>
        <v>3.9896882591119349E-2</v>
      </c>
      <c r="AM17" s="32">
        <f>'Ct table (2)'!AM17/'Ct table (3)'!AM$163*1000</f>
        <v>5.7339981647055067E-2</v>
      </c>
      <c r="AN17" s="32">
        <f>'Ct table (2)'!AN17/'Ct table (3)'!AN$163*1000</f>
        <v>5.9442491706219777E-2</v>
      </c>
      <c r="AO17" s="32">
        <f>'Ct table (2)'!AO17/'Ct table (3)'!AO$163*1000</f>
        <v>4.8365619509150554E-2</v>
      </c>
      <c r="AP17" s="32">
        <f>'Ct table (2)'!AP17/'Ct table (3)'!AP$163*1000</f>
        <v>4.5249569893464896E-2</v>
      </c>
      <c r="AQ17" s="32">
        <f>'Ct table (2)'!AQ17/'Ct table (3)'!AQ$163*1000</f>
        <v>4.6684488447246097E-2</v>
      </c>
      <c r="AR17" s="32">
        <f>'Ct table (2)'!AR17/'Ct table (3)'!AR$163*1000</f>
        <v>2.3233096047133306E-2</v>
      </c>
      <c r="AS17" s="32">
        <f>'Ct table (2)'!AS17/'Ct table (3)'!AS$163*1000</f>
        <v>3.6705956130884933E-2</v>
      </c>
      <c r="AT17" s="32">
        <f>'Ct table (2)'!AT17/'Ct table (3)'!AT$163*1000</f>
        <v>6.4365462357447764E-2</v>
      </c>
      <c r="AU17" s="32">
        <f>'Ct table (2)'!AU17/'Ct table (3)'!AU$163*1000</f>
        <v>8.2603874048226084E-2</v>
      </c>
      <c r="AV17" s="32">
        <f>'Ct table (2)'!AV17/'Ct table (3)'!AV$163*1000</f>
        <v>7.8603861604416722E-2</v>
      </c>
      <c r="AW17" s="32">
        <f>'Ct table (2)'!AW17/'Ct table (3)'!AW$163*1000</f>
        <v>0.12178392405979722</v>
      </c>
    </row>
    <row r="18" spans="1:49" x14ac:dyDescent="0.25">
      <c r="A18" t="s">
        <v>23</v>
      </c>
      <c r="B18" s="32">
        <f>'Ct table (2)'!B18/'Ct table (3)'!B$163*1000</f>
        <v>1.7971724853858835</v>
      </c>
      <c r="C18" s="32">
        <f>'Ct table (2)'!C18/'Ct table (3)'!C$163*1000</f>
        <v>0.29064272676896885</v>
      </c>
      <c r="D18" s="32">
        <f>'Ct table (2)'!D18/'Ct table (3)'!D$163*1000</f>
        <v>0.57796504170091512</v>
      </c>
      <c r="E18" s="32">
        <f>'Ct table (2)'!E18/'Ct table (3)'!E$163*1000</f>
        <v>0.12235075186720051</v>
      </c>
      <c r="F18" s="32">
        <f>'Ct table (2)'!F18/'Ct table (3)'!F$163*1000</f>
        <v>0.27625715254043498</v>
      </c>
      <c r="G18" s="32">
        <f>'Ct table (2)'!G18/'Ct table (3)'!G$163*1000</f>
        <v>0.10504523039784572</v>
      </c>
      <c r="H18" s="32">
        <f>'Ct table (2)'!H18/'Ct table (3)'!H$163*1000</f>
        <v>0.76439097227294428</v>
      </c>
      <c r="I18" s="32">
        <f>'Ct table (2)'!I18/'Ct table (3)'!I$163*1000</f>
        <v>0.26499101986365131</v>
      </c>
      <c r="J18" s="32">
        <f>'Ct table (2)'!J18/'Ct table (3)'!J$163*1000</f>
        <v>0.20735556459864288</v>
      </c>
      <c r="K18" s="32">
        <f>'Ct table (2)'!K18/'Ct table (3)'!K$163*1000</f>
        <v>0.16464646428694849</v>
      </c>
      <c r="L18" s="32">
        <f>'Ct table (2)'!L18/'Ct table (3)'!L$163*1000</f>
        <v>0.67865329890219361</v>
      </c>
      <c r="M18" s="32">
        <f>'Ct table (2)'!M18/'Ct table (3)'!M$163*1000</f>
        <v>0.6654508057261852</v>
      </c>
      <c r="N18" s="32">
        <f>'Ct table (2)'!N18/'Ct table (3)'!N$163*1000</f>
        <v>0.66930233277590756</v>
      </c>
      <c r="O18" s="32">
        <f>'Ct table (2)'!O18/'Ct table (3)'!O$163*1000</f>
        <v>0.17483365680408758</v>
      </c>
      <c r="P18" s="32">
        <f>'Ct table (2)'!P18/'Ct table (3)'!P$163*1000</f>
        <v>0.6487596590286796</v>
      </c>
      <c r="Q18" s="32">
        <f>'Ct table (2)'!Q18/'Ct table (3)'!Q$163*1000</f>
        <v>0.23500300155752574</v>
      </c>
      <c r="R18" s="86">
        <f>'Ct table (2)'!R18/'Ct table (3)'!R$163*1000</f>
        <v>0</v>
      </c>
      <c r="S18" s="32">
        <f>'Ct table (2)'!S18/'Ct table (3)'!S$163*1000</f>
        <v>0.54426561131559559</v>
      </c>
      <c r="T18" s="32">
        <f>'Ct table (2)'!T18/'Ct table (3)'!T$163*1000</f>
        <v>0.39751077944773933</v>
      </c>
      <c r="U18" s="32">
        <f>'Ct table (2)'!U18/'Ct table (3)'!U$163*1000</f>
        <v>0.46945482136350464</v>
      </c>
      <c r="V18" s="32">
        <f>'Ct table (2)'!V18/'Ct table (3)'!V$163*1000</f>
        <v>0.31332997545547386</v>
      </c>
      <c r="W18" s="32">
        <f>'Ct table (2)'!W18/'Ct table (3)'!W$163*1000</f>
        <v>0.27753859555053445</v>
      </c>
      <c r="X18" s="32">
        <f>'Ct table (2)'!X18/'Ct table (3)'!X$163*1000</f>
        <v>0.11831809633797497</v>
      </c>
      <c r="Y18" s="32">
        <f>'Ct table (2)'!Y18/'Ct table (3)'!Y$163*1000</f>
        <v>0.33775911630450356</v>
      </c>
      <c r="Z18" s="32">
        <f>'Ct table (2)'!Z18/'Ct table (3)'!Z$163*1000</f>
        <v>0.38972614124272353</v>
      </c>
      <c r="AA18" s="32">
        <f>'Ct table (2)'!AA18/'Ct table (3)'!AA$163*1000</f>
        <v>0.51849436479167321</v>
      </c>
      <c r="AB18" s="32">
        <f>'Ct table (2)'!AB18/'Ct table (3)'!AB$163*1000</f>
        <v>0.10651266760189471</v>
      </c>
      <c r="AC18" s="32">
        <f>'Ct table (2)'!AC18/'Ct table (3)'!AC$163*1000</f>
        <v>0.1957938387773033</v>
      </c>
      <c r="AD18" s="32">
        <f>'Ct table (2)'!AD18/'Ct table (3)'!AD$163*1000</f>
        <v>0.25216404130730768</v>
      </c>
      <c r="AE18" s="32">
        <f>'Ct table (2)'!AE18/'Ct table (3)'!AE$163*1000</f>
        <v>0.20791479845767868</v>
      </c>
      <c r="AF18" s="32">
        <f>'Ct table (2)'!AF18/'Ct table (3)'!AF$163*1000</f>
        <v>0.37519802604059793</v>
      </c>
      <c r="AG18" s="32">
        <f>'Ct table (2)'!AG18/'Ct table (3)'!AG$163*1000</f>
        <v>0.16143855255974421</v>
      </c>
      <c r="AH18" s="32">
        <f>'Ct table (2)'!AH18/'Ct table (3)'!AH$163*1000</f>
        <v>0.21325473625885669</v>
      </c>
      <c r="AI18" s="32">
        <f>'Ct table (2)'!AI18/'Ct table (3)'!AI$163*1000</f>
        <v>0.88924423587818591</v>
      </c>
      <c r="AJ18" s="32">
        <f>'Ct table (2)'!AJ18/'Ct table (3)'!AJ$163*1000</f>
        <v>0.86482900500476256</v>
      </c>
      <c r="AK18" s="32">
        <f>'Ct table (2)'!AK18/'Ct table (3)'!AK$163*1000</f>
        <v>0.65320549328634259</v>
      </c>
      <c r="AL18" s="32">
        <f>'Ct table (2)'!AL18/'Ct table (3)'!AL$163*1000</f>
        <v>0.38486378663064669</v>
      </c>
      <c r="AM18" s="32">
        <f>'Ct table (2)'!AM18/'Ct table (3)'!AM$163*1000</f>
        <v>0.52329096425217358</v>
      </c>
      <c r="AN18" s="32">
        <f>'Ct table (2)'!AN18/'Ct table (3)'!AN$163*1000</f>
        <v>0.78874912358209559</v>
      </c>
      <c r="AO18" s="32">
        <f>'Ct table (2)'!AO18/'Ct table (3)'!AO$163*1000</f>
        <v>0.43531320476800373</v>
      </c>
      <c r="AP18" s="32">
        <f>'Ct table (2)'!AP18/'Ct table (3)'!AP$163*1000</f>
        <v>0.23229787941942281</v>
      </c>
      <c r="AQ18" s="32">
        <f>'Ct table (2)'!AQ18/'Ct table (3)'!AQ$163*1000</f>
        <v>0.34366791795916241</v>
      </c>
      <c r="AR18" s="32">
        <f>'Ct table (2)'!AR18/'Ct table (3)'!AR$163*1000</f>
        <v>0.30828257058675074</v>
      </c>
      <c r="AS18" s="32">
        <f>'Ct table (2)'!AS18/'Ct table (3)'!AS$163*1000</f>
        <v>0.83633798412422644</v>
      </c>
      <c r="AT18" s="32">
        <f>'Ct table (2)'!AT18/'Ct table (3)'!AT$163*1000</f>
        <v>0.73327719407855607</v>
      </c>
      <c r="AU18" s="32">
        <f>'Ct table (2)'!AU18/'Ct table (3)'!AU$163*1000</f>
        <v>0.37173675746448953</v>
      </c>
      <c r="AV18" s="32">
        <f>'Ct table (2)'!AV18/'Ct table (3)'!AV$163*1000</f>
        <v>0.28533804035162863</v>
      </c>
      <c r="AW18" s="32">
        <f>'Ct table (2)'!AW18/'Ct table (3)'!AW$163*1000</f>
        <v>0.41534889163920841</v>
      </c>
    </row>
    <row r="19" spans="1:49" x14ac:dyDescent="0.25">
      <c r="A19" t="s">
        <v>24</v>
      </c>
      <c r="B19" s="32">
        <f>'Ct table (2)'!B19/'Ct table (3)'!B$163*1000</f>
        <v>0.58064523715806404</v>
      </c>
      <c r="C19" s="32">
        <f>'Ct table (2)'!C19/'Ct table (3)'!C$163*1000</f>
        <v>0.20409584414059823</v>
      </c>
      <c r="D19" s="32">
        <f>'Ct table (2)'!D19/'Ct table (3)'!D$163*1000</f>
        <v>0.35577921609937069</v>
      </c>
      <c r="E19" s="32">
        <f>'Ct table (2)'!E19/'Ct table (3)'!E$163*1000</f>
        <v>0.13022649208819795</v>
      </c>
      <c r="F19" s="32">
        <f>'Ct table (2)'!F19/'Ct table (3)'!F$163*1000</f>
        <v>0.22284055552291249</v>
      </c>
      <c r="G19" s="32">
        <f>'Ct table (2)'!G19/'Ct table (3)'!G$163*1000</f>
        <v>6.3772690689581801E-2</v>
      </c>
      <c r="H19" s="32">
        <f>'Ct table (2)'!H19/'Ct table (3)'!H$163*1000</f>
        <v>0.67473020156285513</v>
      </c>
      <c r="I19" s="32">
        <f>'Ct table (2)'!I19/'Ct table (3)'!I$163*1000</f>
        <v>0.30651198151729653</v>
      </c>
      <c r="J19" s="32">
        <f>'Ct table (2)'!J19/'Ct table (3)'!J$163*1000</f>
        <v>0.21318512299794015</v>
      </c>
      <c r="K19" s="32">
        <f>'Ct table (2)'!K19/'Ct table (3)'!K$163*1000</f>
        <v>8.3472421638831007E-2</v>
      </c>
      <c r="L19" s="32">
        <f>'Ct table (2)'!L19/'Ct table (3)'!L$163*1000</f>
        <v>0.43550060963878712</v>
      </c>
      <c r="M19" s="32">
        <f>'Ct table (2)'!M19/'Ct table (3)'!M$163*1000</f>
        <v>0.35169675337934092</v>
      </c>
      <c r="N19" s="32">
        <f>'Ct table (2)'!N19/'Ct table (3)'!N$163*1000</f>
        <v>0.31659929494696315</v>
      </c>
      <c r="O19" s="32">
        <f>'Ct table (2)'!O19/'Ct table (3)'!O$163*1000</f>
        <v>7.0514064247843442E-2</v>
      </c>
      <c r="P19" s="32">
        <f>'Ct table (2)'!P19/'Ct table (3)'!P$163*1000</f>
        <v>0.47822319736312613</v>
      </c>
      <c r="Q19" s="32">
        <f>'Ct table (2)'!Q19/'Ct table (3)'!Q$163*1000</f>
        <v>0.12769297729541454</v>
      </c>
      <c r="R19" s="32">
        <f>'Ct table (2)'!R19/'Ct table (3)'!R$163*1000</f>
        <v>6.4511714208050186E-2</v>
      </c>
      <c r="S19" s="32">
        <f>'Ct table (2)'!S19/'Ct table (3)'!S$163*1000</f>
        <v>0.39294050314874485</v>
      </c>
      <c r="T19" s="32">
        <f>'Ct table (2)'!T19/'Ct table (3)'!T$163*1000</f>
        <v>0.37089067171625195</v>
      </c>
      <c r="U19" s="32">
        <f>'Ct table (2)'!U19/'Ct table (3)'!U$163*1000</f>
        <v>0.39750866935553675</v>
      </c>
      <c r="V19" s="32">
        <f>'Ct table (2)'!V19/'Ct table (3)'!V$163*1000</f>
        <v>0.26165807729765328</v>
      </c>
      <c r="W19" s="32">
        <f>'Ct table (2)'!W19/'Ct table (3)'!W$163*1000</f>
        <v>0.30161086748128518</v>
      </c>
      <c r="X19" s="32">
        <f>'Ct table (2)'!X19/'Ct table (3)'!X$163*1000</f>
        <v>0.11193573978655709</v>
      </c>
      <c r="Y19" s="32">
        <f>'Ct table (2)'!Y19/'Ct table (3)'!Y$163*1000</f>
        <v>0.26316993988189974</v>
      </c>
      <c r="Z19" s="32">
        <f>'Ct table (2)'!Z19/'Ct table (3)'!Z$163*1000</f>
        <v>0.29331700324333754</v>
      </c>
      <c r="AA19" s="32">
        <f>'Ct table (2)'!AA19/'Ct table (3)'!AA$163*1000</f>
        <v>0.54051262248438547</v>
      </c>
      <c r="AB19" s="32">
        <f>'Ct table (2)'!AB19/'Ct table (3)'!AB$163*1000</f>
        <v>0.10007107429145001</v>
      </c>
      <c r="AC19" s="32">
        <f>'Ct table (2)'!AC19/'Ct table (3)'!AC$163*1000</f>
        <v>0.20129835282101446</v>
      </c>
      <c r="AD19" s="32">
        <f>'Ct table (2)'!AD19/'Ct table (3)'!AD$163*1000</f>
        <v>0.23043543156356414</v>
      </c>
      <c r="AE19" s="32">
        <f>'Ct table (2)'!AE19/'Ct table (3)'!AE$163*1000</f>
        <v>0.1522025411986527</v>
      </c>
      <c r="AF19" s="32">
        <f>'Ct table (2)'!AF19/'Ct table (3)'!AF$163*1000</f>
        <v>0.44310611533679178</v>
      </c>
      <c r="AG19" s="32">
        <f>'Ct table (2)'!AG19/'Ct table (3)'!AG$163*1000</f>
        <v>0.18934077659547588</v>
      </c>
      <c r="AH19" s="32">
        <f>'Ct table (2)'!AH19/'Ct table (3)'!AH$163*1000</f>
        <v>0.26437353858856161</v>
      </c>
      <c r="AI19" s="32">
        <f>'Ct table (2)'!AI19/'Ct table (3)'!AI$163*1000</f>
        <v>0.45396457377342675</v>
      </c>
      <c r="AJ19" s="32">
        <f>'Ct table (2)'!AJ19/'Ct table (3)'!AJ$163*1000</f>
        <v>0.3870218207724781</v>
      </c>
      <c r="AK19" s="32">
        <f>'Ct table (2)'!AK19/'Ct table (3)'!AK$163*1000</f>
        <v>0.24924022486797603</v>
      </c>
      <c r="AL19" s="32">
        <f>'Ct table (2)'!AL19/'Ct table (3)'!AL$163*1000</f>
        <v>0.33272907252432044</v>
      </c>
      <c r="AM19" s="32">
        <f>'Ct table (2)'!AM19/'Ct table (3)'!AM$163*1000</f>
        <v>0.29847567243034062</v>
      </c>
      <c r="AN19" s="32">
        <f>'Ct table (2)'!AN19/'Ct table (3)'!AN$163*1000</f>
        <v>0.62314439232588748</v>
      </c>
      <c r="AO19" s="32">
        <f>'Ct table (2)'!AO19/'Ct table (3)'!AO$163*1000</f>
        <v>0.33451103024744644</v>
      </c>
      <c r="AP19" s="32">
        <f>'Ct table (2)'!AP19/'Ct table (3)'!AP$163*1000</f>
        <v>0.17005200122823955</v>
      </c>
      <c r="AQ19" s="32">
        <f>'Ct table (2)'!AQ19/'Ct table (3)'!AQ$163*1000</f>
        <v>0.23966432595068637</v>
      </c>
      <c r="AR19" s="32">
        <f>'Ct table (2)'!AR19/'Ct table (3)'!AR$163*1000</f>
        <v>0.13512113257917971</v>
      </c>
      <c r="AS19" s="32">
        <f>'Ct table (2)'!AS19/'Ct table (3)'!AS$163*1000</f>
        <v>0.42992532261788929</v>
      </c>
      <c r="AT19" s="32">
        <f>'Ct table (2)'!AT19/'Ct table (3)'!AT$163*1000</f>
        <v>0.45768616109055871</v>
      </c>
      <c r="AU19" s="32">
        <f>'Ct table (2)'!AU19/'Ct table (3)'!AU$163*1000</f>
        <v>0.45136086925498564</v>
      </c>
      <c r="AV19" s="32">
        <f>'Ct table (2)'!AV19/'Ct table (3)'!AV$163*1000</f>
        <v>0.17084311346938585</v>
      </c>
      <c r="AW19" s="32">
        <f>'Ct table (2)'!AW19/'Ct table (3)'!AW$163*1000</f>
        <v>0.50083094476123846</v>
      </c>
    </row>
    <row r="20" spans="1:49" x14ac:dyDescent="0.25">
      <c r="A20" t="s">
        <v>25</v>
      </c>
      <c r="B20" s="32">
        <f>'Ct table (2)'!B20/'Ct table (3)'!B$163*1000</f>
        <v>9.420011881781571</v>
      </c>
      <c r="C20" s="32">
        <f>'Ct table (2)'!C20/'Ct table (3)'!C$163*1000</f>
        <v>3.5487691059883639</v>
      </c>
      <c r="D20" s="32">
        <f>'Ct table (2)'!D20/'Ct table (3)'!D$163*1000</f>
        <v>4.1383456195379917</v>
      </c>
      <c r="E20" s="32">
        <f>'Ct table (2)'!E20/'Ct table (3)'!E$163*1000</f>
        <v>3.0506039087921089</v>
      </c>
      <c r="F20" s="32">
        <f>'Ct table (2)'!F20/'Ct table (3)'!F$163*1000</f>
        <v>3.6152207000661316</v>
      </c>
      <c r="G20" s="32">
        <f>'Ct table (2)'!G20/'Ct table (3)'!G$163*1000</f>
        <v>1.6122579268305446</v>
      </c>
      <c r="H20" s="32">
        <f>'Ct table (2)'!H20/'Ct table (3)'!H$163*1000</f>
        <v>8.0132231042827851</v>
      </c>
      <c r="I20" s="32">
        <f>'Ct table (2)'!I20/'Ct table (3)'!I$163*1000</f>
        <v>2.6647780487743162</v>
      </c>
      <c r="J20" s="32">
        <f>'Ct table (2)'!J20/'Ct table (3)'!J$163*1000</f>
        <v>2.1438124068599294</v>
      </c>
      <c r="K20" s="32">
        <f>'Ct table (2)'!K20/'Ct table (3)'!K$163*1000</f>
        <v>0.81645395817703503</v>
      </c>
      <c r="L20" s="32">
        <f>'Ct table (2)'!L20/'Ct table (3)'!L$163*1000</f>
        <v>5.0656473415283001</v>
      </c>
      <c r="M20" s="32">
        <f>'Ct table (2)'!M20/'Ct table (3)'!M$163*1000</f>
        <v>5.4354667336644455</v>
      </c>
      <c r="N20" s="32">
        <f>'Ct table (2)'!N20/'Ct table (3)'!N$163*1000</f>
        <v>3.8389983703729924</v>
      </c>
      <c r="O20" s="32">
        <f>'Ct table (2)'!O20/'Ct table (3)'!O$163*1000</f>
        <v>1.4379911994009906</v>
      </c>
      <c r="P20" s="32">
        <f>'Ct table (2)'!P20/'Ct table (3)'!P$163*1000</f>
        <v>5.3731049519654581</v>
      </c>
      <c r="Q20" s="32">
        <f>'Ct table (2)'!Q20/'Ct table (3)'!Q$163*1000</f>
        <v>1.8286146569733175</v>
      </c>
      <c r="R20" s="32">
        <f>'Ct table (2)'!R20/'Ct table (3)'!R$163*1000</f>
        <v>1.1612712229053823</v>
      </c>
      <c r="S20" s="32">
        <f>'Ct table (2)'!S20/'Ct table (3)'!S$163*1000</f>
        <v>14.14659350545228</v>
      </c>
      <c r="T20" s="32">
        <f>'Ct table (2)'!T20/'Ct table (3)'!T$163*1000</f>
        <v>4.6559187693890429</v>
      </c>
      <c r="U20" s="32">
        <f>'Ct table (2)'!U20/'Ct table (3)'!U$163*1000</f>
        <v>5.3112750023496709</v>
      </c>
      <c r="V20" s="32">
        <f>'Ct table (2)'!V20/'Ct table (3)'!V$163*1000</f>
        <v>3.8257820838584298</v>
      </c>
      <c r="W20" s="32">
        <f>'Ct table (2)'!W20/'Ct table (3)'!W$163*1000</f>
        <v>3.5819875354707409</v>
      </c>
      <c r="X20" s="32">
        <f>'Ct table (2)'!X20/'Ct table (3)'!X$163*1000</f>
        <v>1.880013016762232</v>
      </c>
      <c r="Y20" s="32">
        <f>'Ct table (2)'!Y20/'Ct table (3)'!Y$163*1000</f>
        <v>5.792020121358008</v>
      </c>
      <c r="Z20" s="32">
        <f>'Ct table (2)'!Z20/'Ct table (3)'!Z$163*1000</f>
        <v>17.394178147503126</v>
      </c>
      <c r="AA20" s="32">
        <f>'Ct table (2)'!AA20/'Ct table (3)'!AA$163*1000</f>
        <v>7.7403575724248217</v>
      </c>
      <c r="AB20" s="32">
        <f>'Ct table (2)'!AB20/'Ct table (3)'!AB$163*1000</f>
        <v>1.0936089281502452</v>
      </c>
      <c r="AC20" s="32">
        <f>'Ct table (2)'!AC20/'Ct table (3)'!AC$163*1000</f>
        <v>2.325284549190807</v>
      </c>
      <c r="AD20" s="32">
        <f>'Ct table (2)'!AD20/'Ct table (3)'!AD$163*1000</f>
        <v>3.5861466011101566</v>
      </c>
      <c r="AE20" s="32">
        <f>'Ct table (2)'!AE20/'Ct table (3)'!AE$163*1000</f>
        <v>3.3266367753228603</v>
      </c>
      <c r="AF20" s="32">
        <f>'Ct table (2)'!AF20/'Ct table (3)'!AF$163*1000</f>
        <v>6.4340366001010318</v>
      </c>
      <c r="AG20" s="32">
        <f>'Ct table (2)'!AG20/'Ct table (3)'!AG$163*1000</f>
        <v>2.5651746403407887</v>
      </c>
      <c r="AH20" s="32">
        <f>'Ct table (2)'!AH20/'Ct table (3)'!AH$163*1000</f>
        <v>9.1302204105398292</v>
      </c>
      <c r="AI20" s="32">
        <f>'Ct table (2)'!AI20/'Ct table (3)'!AI$163*1000</f>
        <v>9.9911560828693364</v>
      </c>
      <c r="AJ20" s="32">
        <f>'Ct table (2)'!AJ20/'Ct table (3)'!AJ$163*1000</f>
        <v>4.3484065038615789</v>
      </c>
      <c r="AK20" s="32">
        <f>'Ct table (2)'!AK20/'Ct table (3)'!AK$163*1000</f>
        <v>3.3533633860561722</v>
      </c>
      <c r="AL20" s="32">
        <f>'Ct table (2)'!AL20/'Ct table (3)'!AL$163*1000</f>
        <v>2.8331752290419905</v>
      </c>
      <c r="AM20" s="32">
        <f>'Ct table (2)'!AM20/'Ct table (3)'!AM$163*1000</f>
        <v>4.0157939677938463</v>
      </c>
      <c r="AN20" s="32">
        <f>'Ct table (2)'!AN20/'Ct table (3)'!AN$163*1000</f>
        <v>6.9049855824865194</v>
      </c>
      <c r="AO20" s="32">
        <f>'Ct table (2)'!AO20/'Ct table (3)'!AO$163*1000</f>
        <v>5.8568530144323274</v>
      </c>
      <c r="AP20" s="32">
        <f>'Ct table (2)'!AP20/'Ct table (3)'!AP$163*1000</f>
        <v>3.1038264449918049</v>
      </c>
      <c r="AQ20" s="32">
        <f>'Ct table (2)'!AQ20/'Ct table (3)'!AQ$163*1000</f>
        <v>4.284381901431205</v>
      </c>
      <c r="AR20" s="32">
        <f>'Ct table (2)'!AR20/'Ct table (3)'!AR$163*1000</f>
        <v>1.8054084076216368</v>
      </c>
      <c r="AS20" s="32">
        <f>'Ct table (2)'!AS20/'Ct table (3)'!AS$163*1000</f>
        <v>4.7639490795094561</v>
      </c>
      <c r="AT20" s="32">
        <f>'Ct table (2)'!AT20/'Ct table (3)'!AT$163*1000</f>
        <v>7.7943600445813734</v>
      </c>
      <c r="AU20" s="32">
        <f>'Ct table (2)'!AU20/'Ct table (3)'!AU$163*1000</f>
        <v>5.1778502977373879</v>
      </c>
      <c r="AV20" s="32">
        <f>'Ct table (2)'!AV20/'Ct table (3)'!AV$163*1000</f>
        <v>4.2010326557611233</v>
      </c>
      <c r="AW20" s="32">
        <f>'Ct table (2)'!AW20/'Ct table (3)'!AW$163*1000</f>
        <v>6.4192093378076756</v>
      </c>
    </row>
    <row r="21" spans="1:49" x14ac:dyDescent="0.25">
      <c r="A21" t="s">
        <v>26</v>
      </c>
      <c r="B21" s="32">
        <f>'Ct table (2)'!B21/'Ct table (3)'!B$163*1000</f>
        <v>13.887633543827048</v>
      </c>
      <c r="C21" s="32">
        <f>'Ct table (2)'!C21/'Ct table (3)'!C$163*1000</f>
        <v>2.6524374158327975</v>
      </c>
      <c r="D21" s="32">
        <f>'Ct table (2)'!D21/'Ct table (3)'!D$163*1000</f>
        <v>5.9342024192398126</v>
      </c>
      <c r="E21" s="32">
        <f>'Ct table (2)'!E21/'Ct table (3)'!E$163*1000</f>
        <v>3.0718225369829368</v>
      </c>
      <c r="F21" s="32">
        <f>'Ct table (2)'!F21/'Ct table (3)'!F$163*1000</f>
        <v>3.3965820911415374</v>
      </c>
      <c r="G21" s="32">
        <f>'Ct table (2)'!G21/'Ct table (3)'!G$163*1000</f>
        <v>1.9712114793713313</v>
      </c>
      <c r="H21" s="32">
        <f>'Ct table (2)'!H21/'Ct table (3)'!H$163*1000</f>
        <v>13.383491620141658</v>
      </c>
      <c r="I21" s="32">
        <f>'Ct table (2)'!I21/'Ct table (3)'!I$163*1000</f>
        <v>4.0671420367777475</v>
      </c>
      <c r="J21" s="32">
        <f>'Ct table (2)'!J21/'Ct table (3)'!J$163*1000</f>
        <v>4.0563402413100933</v>
      </c>
      <c r="K21" s="32">
        <f>'Ct table (2)'!K21/'Ct table (3)'!K$163*1000</f>
        <v>1.9553724564376731</v>
      </c>
      <c r="L21" s="32">
        <f>'Ct table (2)'!L21/'Ct table (3)'!L$163*1000</f>
        <v>6.8246101870673472</v>
      </c>
      <c r="M21" s="32">
        <f>'Ct table (2)'!M21/'Ct table (3)'!M$163*1000</f>
        <v>8.7689488964728497</v>
      </c>
      <c r="N21" s="32">
        <f>'Ct table (2)'!N21/'Ct table (3)'!N$163*1000</f>
        <v>7.2136526063219044</v>
      </c>
      <c r="O21" s="32">
        <f>'Ct table (2)'!O21/'Ct table (3)'!O$163*1000</f>
        <v>1.8075741700917356</v>
      </c>
      <c r="P21" s="32">
        <f>'Ct table (2)'!P21/'Ct table (3)'!P$163*1000</f>
        <v>9.6181272814726562</v>
      </c>
      <c r="Q21" s="32">
        <f>'Ct table (2)'!Q21/'Ct table (3)'!Q$163*1000</f>
        <v>2.0572984350541517</v>
      </c>
      <c r="R21" s="32">
        <f>'Ct table (2)'!R21/'Ct table (3)'!R$163*1000</f>
        <v>1.1062710929746171</v>
      </c>
      <c r="S21" s="32">
        <f>'Ct table (2)'!S21/'Ct table (3)'!S$163*1000</f>
        <v>4.9670276894702194</v>
      </c>
      <c r="T21" s="32">
        <f>'Ct table (2)'!T21/'Ct table (3)'!T$163*1000</f>
        <v>8.9325116359359154</v>
      </c>
      <c r="U21" s="32">
        <f>'Ct table (2)'!U21/'Ct table (3)'!U$163*1000</f>
        <v>7.7224478853467771</v>
      </c>
      <c r="V21" s="32">
        <f>'Ct table (2)'!V21/'Ct table (3)'!V$163*1000</f>
        <v>6.6610734963023503</v>
      </c>
      <c r="W21" s="32">
        <f>'Ct table (2)'!W21/'Ct table (3)'!W$163*1000</f>
        <v>5.6207409183894361</v>
      </c>
      <c r="X21" s="32">
        <f>'Ct table (2)'!X21/'Ct table (3)'!X$163*1000</f>
        <v>1.9195160866015928</v>
      </c>
      <c r="Y21" s="32">
        <f>'Ct table (2)'!Y21/'Ct table (3)'!Y$163*1000</f>
        <v>3.5902059713245404</v>
      </c>
      <c r="Z21" s="32">
        <f>'Ct table (2)'!Z21/'Ct table (3)'!Z$163*1000</f>
        <v>6.1497706606331413</v>
      </c>
      <c r="AA21" s="32">
        <f>'Ct table (2)'!AA21/'Ct table (3)'!AA$163*1000</f>
        <v>10.003273018869567</v>
      </c>
      <c r="AB21" s="32">
        <f>'Ct table (2)'!AB21/'Ct table (3)'!AB$163*1000</f>
        <v>2.1571057817353991</v>
      </c>
      <c r="AC21" s="32">
        <f>'Ct table (2)'!AC21/'Ct table (3)'!AC$163*1000</f>
        <v>3.8568078524485276</v>
      </c>
      <c r="AD21" s="32">
        <f>'Ct table (2)'!AD21/'Ct table (3)'!AD$163*1000</f>
        <v>2.6990177535301654</v>
      </c>
      <c r="AE21" s="32">
        <f>'Ct table (2)'!AE21/'Ct table (3)'!AE$163*1000</f>
        <v>3.3266367753228603</v>
      </c>
      <c r="AF21" s="32">
        <f>'Ct table (2)'!AF21/'Ct table (3)'!AF$163*1000</f>
        <v>9.0991018206677339</v>
      </c>
      <c r="AG21" s="32">
        <f>'Ct table (2)'!AG21/'Ct table (3)'!AG$163*1000</f>
        <v>4.4047405692465009</v>
      </c>
      <c r="AH21" s="32">
        <f>'Ct table (2)'!AH21/'Ct table (3)'!AH$163*1000</f>
        <v>5.5429334579383438</v>
      </c>
      <c r="AI21" s="32">
        <f>'Ct table (2)'!AI21/'Ct table (3)'!AI$163*1000</f>
        <v>9.7179473943712331</v>
      </c>
      <c r="AJ21" s="32">
        <f>'Ct table (2)'!AJ21/'Ct table (3)'!AJ$163*1000</f>
        <v>6.4107218529115482</v>
      </c>
      <c r="AK21" s="32">
        <f>'Ct table (2)'!AK21/'Ct table (3)'!AK$163*1000</f>
        <v>5.2619911743377532</v>
      </c>
      <c r="AL21" s="32">
        <f>'Ct table (2)'!AL21/'Ct table (3)'!AL$163*1000</f>
        <v>4.9328445831182606</v>
      </c>
      <c r="AM21" s="32">
        <f>'Ct table (2)'!AM21/'Ct table (3)'!AM$163*1000</f>
        <v>6.1717740822684775</v>
      </c>
      <c r="AN21" s="32">
        <f>'Ct table (2)'!AN21/'Ct table (3)'!AN$163*1000</f>
        <v>13.065028821682727</v>
      </c>
      <c r="AO21" s="32">
        <f>'Ct table (2)'!AO21/'Ct table (3)'!AO$163*1000</f>
        <v>5.426890083419635</v>
      </c>
      <c r="AP21" s="32">
        <f>'Ct table (2)'!AP21/'Ct table (3)'!AP$163*1000</f>
        <v>4.0672337002384094</v>
      </c>
      <c r="AQ21" s="32">
        <f>'Ct table (2)'!AQ21/'Ct table (3)'!AQ$163*1000</f>
        <v>3.2695386658816559</v>
      </c>
      <c r="AR21" s="32">
        <f>'Ct table (2)'!AR21/'Ct table (3)'!AR$163*1000</f>
        <v>3.1652626788663909</v>
      </c>
      <c r="AS21" s="32">
        <f>'Ct table (2)'!AS21/'Ct table (3)'!AS$163*1000</f>
        <v>8.2372226945815363</v>
      </c>
      <c r="AT21" s="32">
        <f>'Ct table (2)'!AT21/'Ct table (3)'!AT$163*1000</f>
        <v>8.3537882532354928</v>
      </c>
      <c r="AU21" s="32">
        <f>'Ct table (2)'!AU21/'Ct table (3)'!AU$163*1000</f>
        <v>7.6335453056957991</v>
      </c>
      <c r="AV21" s="32">
        <f>'Ct table (2)'!AV21/'Ct table (3)'!AV$163*1000</f>
        <v>4.1145766538779709</v>
      </c>
      <c r="AW21" s="32">
        <f>'Ct table (2)'!AW21/'Ct table (3)'!AW$163*1000</f>
        <v>8.1251565474056608</v>
      </c>
    </row>
    <row r="22" spans="1:49" x14ac:dyDescent="0.25">
      <c r="A22" t="s">
        <v>27</v>
      </c>
      <c r="B22" s="32">
        <f>'Ct table (2)'!B22/'Ct table (3)'!B$163*1000</f>
        <v>0.79318476885062039</v>
      </c>
      <c r="C22" s="32">
        <f>'Ct table (2)'!C22/'Ct table (3)'!C$163*1000</f>
        <v>0.31366983746371191</v>
      </c>
      <c r="D22" s="32">
        <f>'Ct table (2)'!D22/'Ct table (3)'!D$163*1000</f>
        <v>0.42017264330250903</v>
      </c>
      <c r="E22" s="32">
        <f>'Ct table (2)'!E22/'Ct table (3)'!E$163*1000</f>
        <v>0.30973254190626076</v>
      </c>
      <c r="F22" s="32">
        <f>'Ct table (2)'!F22/'Ct table (3)'!F$163*1000</f>
        <v>0.60461292390644994</v>
      </c>
      <c r="G22" s="32">
        <f>'Ct table (2)'!G22/'Ct table (3)'!G$163*1000</f>
        <v>0.19198727046828995</v>
      </c>
      <c r="H22" s="32">
        <f>'Ct table (2)'!H22/'Ct table (3)'!H$163*1000</f>
        <v>0.98103916967838345</v>
      </c>
      <c r="I22" s="32">
        <f>'Ct table (2)'!I22/'Ct table (3)'!I$163*1000</f>
        <v>0.4613761632214321</v>
      </c>
      <c r="J22" s="32">
        <f>'Ct table (2)'!J22/'Ct table (3)'!J$163*1000</f>
        <v>0.29940675357803159</v>
      </c>
      <c r="K22" s="32">
        <f>'Ct table (2)'!K22/'Ct table (3)'!K$163*1000</f>
        <v>0.10135178734193505</v>
      </c>
      <c r="L22" s="32">
        <f>'Ct table (2)'!L22/'Ct table (3)'!L$163*1000</f>
        <v>0.81267287325476278</v>
      </c>
      <c r="M22" s="32">
        <f>'Ct table (2)'!M22/'Ct table (3)'!M$163*1000</f>
        <v>0.71321251420072029</v>
      </c>
      <c r="N22" s="32">
        <f>'Ct table (2)'!N22/'Ct table (3)'!N$163*1000</f>
        <v>0.66930233277590756</v>
      </c>
      <c r="O22" s="32">
        <f>'Ct table (2)'!O22/'Ct table (3)'!O$163*1000</f>
        <v>0.17727424370286093</v>
      </c>
      <c r="P22" s="32">
        <f>'Ct table (2)'!P22/'Ct table (3)'!P$163*1000</f>
        <v>0.91748470851890118</v>
      </c>
      <c r="Q22" s="32">
        <f>'Ct table (2)'!Q22/'Ct table (3)'!Q$163*1000</f>
        <v>0.16388447399784681</v>
      </c>
      <c r="R22" s="32">
        <f>'Ct table (2)'!R22/'Ct table (3)'!R$163*1000</f>
        <v>0.11790566670305389</v>
      </c>
      <c r="S22" s="32">
        <f>'Ct table (2)'!S22/'Ct table (3)'!S$163*1000</f>
        <v>0.39842574816113302</v>
      </c>
      <c r="T22" s="32">
        <f>'Ct table (2)'!T22/'Ct table (3)'!T$163*1000</f>
        <v>0.73665748541802278</v>
      </c>
      <c r="U22" s="32">
        <f>'Ct table (2)'!U22/'Ct table (3)'!U$163*1000</f>
        <v>0.95863813016768662</v>
      </c>
      <c r="V22" s="32">
        <f>'Ct table (2)'!V22/'Ct table (3)'!V$163*1000</f>
        <v>0.62233129444060398</v>
      </c>
      <c r="W22" s="32">
        <f>'Ct table (2)'!W22/'Ct table (3)'!W$163*1000</f>
        <v>0.50724699453315236</v>
      </c>
      <c r="X22" s="32">
        <f>'Ct table (2)'!X22/'Ct table (3)'!X$163*1000</f>
        <v>0.38709045823787119</v>
      </c>
      <c r="Y22" s="32">
        <f>'Ct table (2)'!Y22/'Ct table (3)'!Y$163*1000</f>
        <v>0.71403495859585731</v>
      </c>
      <c r="Z22" s="32">
        <f>'Ct table (2)'!Z22/'Ct table (3)'!Z$163*1000</f>
        <v>0.66921078909452214</v>
      </c>
      <c r="AA22" s="32">
        <f>'Ct table (2)'!AA22/'Ct table (3)'!AA$163*1000</f>
        <v>1.3970660353259774</v>
      </c>
      <c r="AB22" s="32">
        <f>'Ct table (2)'!AB22/'Ct table (3)'!AB$163*1000</f>
        <v>0.25865427225098087</v>
      </c>
      <c r="AC22" s="32">
        <f>'Ct table (2)'!AC22/'Ct table (3)'!AC$163*1000</f>
        <v>0.50257376654009456</v>
      </c>
      <c r="AD22" s="32">
        <f>'Ct table (2)'!AD22/'Ct table (3)'!AD$163*1000</f>
        <v>0.59560776452068753</v>
      </c>
      <c r="AE22" s="32">
        <f>'Ct table (2)'!AE22/'Ct table (3)'!AE$163*1000</f>
        <v>0.43049379598156828</v>
      </c>
      <c r="AF22" s="32">
        <f>'Ct table (2)'!AF22/'Ct table (3)'!AF$163*1000</f>
        <v>0.8098486079674736</v>
      </c>
      <c r="AG22" s="32">
        <f>'Ct table (2)'!AG22/'Ct table (3)'!AG$163*1000</f>
        <v>0.42309602880546127</v>
      </c>
      <c r="AH22" s="32">
        <f>'Ct table (2)'!AH22/'Ct table (3)'!AH$163*1000</f>
        <v>0.62878978621592918</v>
      </c>
      <c r="AI22" s="32">
        <f>'Ct table (2)'!AI22/'Ct table (3)'!AI$163*1000</f>
        <v>1.1815262014784391</v>
      </c>
      <c r="AJ22" s="32">
        <f>'Ct table (2)'!AJ22/'Ct table (3)'!AJ$163*1000</f>
        <v>1.3476882563254922</v>
      </c>
      <c r="AK22" s="32">
        <f>'Ct table (2)'!AK22/'Ct table (3)'!AK$163*1000</f>
        <v>0.78219966795049611</v>
      </c>
      <c r="AL22" s="32">
        <f>'Ct table (2)'!AL22/'Ct table (3)'!AL$163*1000</f>
        <v>0.75388680886444048</v>
      </c>
      <c r="AM22" s="32">
        <f>'Ct table (2)'!AM22/'Ct table (3)'!AM$163*1000</f>
        <v>0.92382100415444124</v>
      </c>
      <c r="AN22" s="32">
        <f>'Ct table (2)'!AN22/'Ct table (3)'!AN$163*1000</f>
        <v>1.402147771544979</v>
      </c>
      <c r="AO22" s="32">
        <f>'Ct table (2)'!AO22/'Ct table (3)'!AO$163*1000</f>
        <v>1.2484393090153367</v>
      </c>
      <c r="AP22" s="32">
        <f>'Ct table (2)'!AP22/'Ct table (3)'!AP$163*1000</f>
        <v>0.73409968559840577</v>
      </c>
      <c r="AQ22" s="32">
        <f>'Ct table (2)'!AQ22/'Ct table (3)'!AQ$163*1000</f>
        <v>0.87605119420706934</v>
      </c>
      <c r="AR22" s="32">
        <f>'Ct table (2)'!AR22/'Ct table (3)'!AR$163*1000</f>
        <v>0.34206092909365898</v>
      </c>
      <c r="AS22" s="32">
        <f>'Ct table (2)'!AS22/'Ct table (3)'!AS$163*1000</f>
        <v>0.74337289617042057</v>
      </c>
      <c r="AT22" s="32">
        <f>'Ct table (2)'!AT22/'Ct table (3)'!AT$163*1000</f>
        <v>1.4870267244995707</v>
      </c>
      <c r="AU22" s="32">
        <f>'Ct table (2)'!AU22/'Ct table (3)'!AU$163*1000</f>
        <v>1.5077040368701078</v>
      </c>
      <c r="AV22" s="32">
        <f>'Ct table (2)'!AV22/'Ct table (3)'!AV$163*1000</f>
        <v>0.4385289524937756</v>
      </c>
      <c r="AW22" s="32">
        <f>'Ct table (2)'!AW22/'Ct table (3)'!AW$163*1000</f>
        <v>0.92171690084016022</v>
      </c>
    </row>
    <row r="23" spans="1:49" x14ac:dyDescent="0.25">
      <c r="A23" t="s">
        <v>29</v>
      </c>
      <c r="B23" s="32">
        <f>'Ct table (2)'!B23/'Ct table (3)'!B$163*1000</f>
        <v>4.0828740666176672E-2</v>
      </c>
      <c r="C23" s="86">
        <f>'Ct table (2)'!C23/'Ct table (3)'!C$163*1000</f>
        <v>0</v>
      </c>
      <c r="D23" s="86">
        <f>'Ct table (2)'!D23/'Ct table (3)'!D$163*1000</f>
        <v>0</v>
      </c>
      <c r="E23" s="86">
        <f>'Ct table (2)'!E23/'Ct table (3)'!E$163*1000</f>
        <v>0</v>
      </c>
      <c r="F23" s="86">
        <f>'Ct table (2)'!F23/'Ct table (3)'!F$163*1000</f>
        <v>0</v>
      </c>
      <c r="G23" s="86">
        <f>'Ct table (2)'!G23/'Ct table (3)'!G$163*1000</f>
        <v>0</v>
      </c>
      <c r="H23" s="32">
        <f>'Ct table (2)'!H23/'Ct table (3)'!H$163*1000</f>
        <v>0.1332661833991397</v>
      </c>
      <c r="I23" s="32">
        <f>'Ct table (2)'!I23/'Ct table (3)'!I$163*1000</f>
        <v>2.408060376365188E-2</v>
      </c>
      <c r="J23" s="32">
        <f>'Ct table (2)'!J23/'Ct table (3)'!J$163*1000</f>
        <v>2.1645015877821937E-2</v>
      </c>
      <c r="K23" s="32">
        <f>'Ct table (2)'!K23/'Ct table (3)'!K$163*1000</f>
        <v>1.3115743800466938E-2</v>
      </c>
      <c r="L23" s="32">
        <f>'Ct table (2)'!L23/'Ct table (3)'!L$163*1000</f>
        <v>7.1334640780870359E-2</v>
      </c>
      <c r="M23" s="32">
        <f>'Ct table (2)'!M23/'Ct table (3)'!M$163*1000</f>
        <v>8.9151564275089856E-2</v>
      </c>
      <c r="N23" s="32">
        <f>'Ct table (2)'!N23/'Ct table (3)'!N$163*1000</f>
        <v>4.8051655540960088E-2</v>
      </c>
      <c r="O23" s="32">
        <f>'Ct table (2)'!O23/'Ct table (3)'!O$163*1000</f>
        <v>2.1854207100510979E-2</v>
      </c>
      <c r="P23" s="32">
        <f>'Ct table (2)'!P23/'Ct table (3)'!P$163*1000</f>
        <v>3.8095278651860617E-2</v>
      </c>
      <c r="Q23" s="86">
        <f>'Ct table (2)'!Q23/'Ct table (3)'!Q$163*1000</f>
        <v>0</v>
      </c>
      <c r="R23" s="86">
        <f>'Ct table (2)'!R23/'Ct table (3)'!R$163*1000</f>
        <v>0</v>
      </c>
      <c r="S23" s="32">
        <f>'Ct table (2)'!S23/'Ct table (3)'!S$163*1000</f>
        <v>3.2181665214681417E-2</v>
      </c>
      <c r="T23" s="32">
        <f>'Ct table (2)'!T23/'Ct table (3)'!T$163*1000</f>
        <v>4.1494556219920244E-2</v>
      </c>
      <c r="U23" s="32">
        <f>'Ct table (2)'!U23/'Ct table (3)'!U$163*1000</f>
        <v>5.1440847788330704E-2</v>
      </c>
      <c r="V23" s="32">
        <f>'Ct table (2)'!V23/'Ct table (3)'!V$163*1000</f>
        <v>3.316383599244848E-2</v>
      </c>
      <c r="W23" s="32">
        <f>'Ct table (2)'!W23/'Ct table (3)'!W$163*1000</f>
        <v>2.7599009801318904E-2</v>
      </c>
      <c r="X23" s="32">
        <f>'Ct table (2)'!X23/'Ct table (3)'!X$163*1000</f>
        <v>3.0411117697174282E-2</v>
      </c>
      <c r="Y23" s="32">
        <f>'Ct table (2)'!Y23/'Ct table (3)'!Y$163*1000</f>
        <v>4.6522312273736946E-2</v>
      </c>
      <c r="Z23" s="32">
        <f>'Ct table (2)'!Z23/'Ct table (3)'!Z$163*1000</f>
        <v>7.3329250810834384E-2</v>
      </c>
      <c r="AA23" s="32">
        <f>'Ct table (2)'!AA23/'Ct table (3)'!AA$163*1000</f>
        <v>0.14283289827928433</v>
      </c>
      <c r="AB23" s="32">
        <f>'Ct table (2)'!AB23/'Ct table (3)'!AB$163*1000</f>
        <v>1.9224593805419833E-2</v>
      </c>
      <c r="AC23" s="32">
        <f>'Ct table (2)'!AC23/'Ct table (3)'!AC$163*1000</f>
        <v>2.7534939945774838E-2</v>
      </c>
      <c r="AD23" s="32">
        <f>'Ct table (2)'!AD23/'Ct table (3)'!AD$163*1000</f>
        <v>6.8508863691028279E-2</v>
      </c>
      <c r="AE23" s="32">
        <f>'Ct table (2)'!AE23/'Ct table (3)'!AE$163*1000</f>
        <v>6.8112545115870712E-2</v>
      </c>
      <c r="AF23" s="32">
        <f>'Ct table (2)'!AF23/'Ct table (3)'!AF$163*1000</f>
        <v>0.11154704052561384</v>
      </c>
      <c r="AG23" s="32">
        <f>'Ct table (2)'!AG23/'Ct table (3)'!AG$163*1000</f>
        <v>3.7918798182515395E-2</v>
      </c>
      <c r="AH23" s="32">
        <f>'Ct table (2)'!AH23/'Ct table (3)'!AH$163*1000</f>
        <v>2.8176762932596338E-2</v>
      </c>
      <c r="AI23" s="32">
        <f>'Ct table (2)'!AI23/'Ct table (3)'!AI$163*1000</f>
        <v>4.9399889426867856E-2</v>
      </c>
      <c r="AJ23" s="32">
        <f>'Ct table (2)'!AJ23/'Ct table (3)'!AJ$163*1000</f>
        <v>3.8753940323840344E-2</v>
      </c>
      <c r="AK23" s="32">
        <f>'Ct table (2)'!AK23/'Ct table (3)'!AK$163*1000</f>
        <v>3.7307482701729427E-2</v>
      </c>
      <c r="AL23" s="32">
        <f>'Ct table (2)'!AL23/'Ct table (3)'!AL$163*1000</f>
        <v>1.3911481075272347E-2</v>
      </c>
      <c r="AM23" s="32">
        <f>'Ct table (2)'!AM23/'Ct table (3)'!AM$163*1000</f>
        <v>2.6381771499338576E-2</v>
      </c>
      <c r="AN23" s="32">
        <f>'Ct table (2)'!AN23/'Ct table (3)'!AN$163*1000</f>
        <v>8.1765633116330172E-2</v>
      </c>
      <c r="AO23" s="32">
        <f>'Ct table (2)'!AO23/'Ct table (3)'!AO$163*1000</f>
        <v>5.8725287788607895E-2</v>
      </c>
      <c r="AP23" s="32">
        <f>'Ct table (2)'!AP23/'Ct table (3)'!AP$163*1000</f>
        <v>3.9392038559663417E-2</v>
      </c>
      <c r="AQ23" s="32">
        <f>'Ct table (2)'!AQ23/'Ct table (3)'!AQ$163*1000</f>
        <v>3.871635875564957E-2</v>
      </c>
      <c r="AR23" s="32">
        <f>'Ct table (2)'!AR23/'Ct table (3)'!AR$163*1000</f>
        <v>1.9401677839880067E-2</v>
      </c>
      <c r="AS23" s="32">
        <f>'Ct table (2)'!AS23/'Ct table (3)'!AS$163*1000</f>
        <v>3.8264702485383648E-2</v>
      </c>
      <c r="AT23" s="32">
        <f>'Ct table (2)'!AT23/'Ct table (3)'!AT$163*1000</f>
        <v>3.5957351614024101E-2</v>
      </c>
      <c r="AU23" s="32">
        <f>'Ct table (2)'!AU23/'Ct table (3)'!AU$163*1000</f>
        <v>3.6457343563792599E-2</v>
      </c>
      <c r="AV23" s="86">
        <f>'Ct table (2)'!AV23/'Ct table (3)'!AV$163*1000</f>
        <v>0</v>
      </c>
      <c r="AW23" s="32">
        <f>'Ct table (2)'!AW23/'Ct table (3)'!AW$163*1000</f>
        <v>4.9117999374284217E-2</v>
      </c>
    </row>
    <row r="24" spans="1:49" x14ac:dyDescent="0.25">
      <c r="A24" t="s">
        <v>30</v>
      </c>
      <c r="B24" s="32">
        <f>'Ct table (2)'!B24/'Ct table (3)'!B$163*1000</f>
        <v>7.4421985448513377</v>
      </c>
      <c r="C24" s="32">
        <f>'Ct table (2)'!C24/'Ct table (3)'!C$163*1000</f>
        <v>4.949623233917273</v>
      </c>
      <c r="D24" s="32">
        <f>'Ct table (2)'!D24/'Ct table (3)'!D$163*1000</f>
        <v>5.2019557921530737</v>
      </c>
      <c r="E24" s="32">
        <f>'Ct table (2)'!E24/'Ct table (3)'!E$163*1000</f>
        <v>7.1557097609895264</v>
      </c>
      <c r="F24" s="32">
        <f>'Ct table (2)'!F24/'Ct table (3)'!F$163*1000</f>
        <v>6.6533628849685309</v>
      </c>
      <c r="G24" s="32">
        <f>'Ct table (2)'!G24/'Ct table (3)'!G$163*1000</f>
        <v>2.4100825505283705</v>
      </c>
      <c r="H24" s="32">
        <f>'Ct table (2)'!H24/'Ct table (3)'!H$163*1000</f>
        <v>10.9463853468047</v>
      </c>
      <c r="I24" s="32">
        <f>'Ct table (2)'!I24/'Ct table (3)'!I$163*1000</f>
        <v>5.6726205959432621</v>
      </c>
      <c r="J24" s="32">
        <f>'Ct table (2)'!J24/'Ct table (3)'!J$163*1000</f>
        <v>2.6211113964429296</v>
      </c>
      <c r="K24" s="32">
        <f>'Ct table (2)'!K24/'Ct table (3)'!K$163*1000</f>
        <v>0.95756573658873112</v>
      </c>
      <c r="L24" s="32">
        <f>'Ct table (2)'!L24/'Ct table (3)'!L$163*1000</f>
        <v>7.1639071725885426</v>
      </c>
      <c r="M24" s="32">
        <f>'Ct table (2)'!M24/'Ct table (3)'!M$163*1000</f>
        <v>5.9479970100612949</v>
      </c>
      <c r="N24" s="32">
        <f>'Ct table (2)'!N24/'Ct table (3)'!N$163*1000</f>
        <v>2.2985593977942136</v>
      </c>
      <c r="O24" s="32">
        <f>'Ct table (2)'!O24/'Ct table (3)'!O$163*1000</f>
        <v>1.3416932305807119</v>
      </c>
      <c r="P24" s="32">
        <f>'Ct table (2)'!P24/'Ct table (3)'!P$163*1000</f>
        <v>4.304232526147155</v>
      </c>
      <c r="Q24" s="32">
        <f>'Ct table (2)'!Q24/'Ct table (3)'!Q$163*1000</f>
        <v>3.3190056577940097</v>
      </c>
      <c r="R24" s="86">
        <f>'Ct table (2)'!R24/'Ct table (3)'!R$163*1000</f>
        <v>0</v>
      </c>
      <c r="S24" s="32">
        <f>'Ct table (2)'!S24/'Ct table (3)'!S$163*1000</f>
        <v>22.981208950162411</v>
      </c>
      <c r="T24" s="32">
        <f>'Ct table (2)'!T24/'Ct table (3)'!T$163*1000</f>
        <v>5.0247990027956106</v>
      </c>
      <c r="U24" s="32">
        <f>'Ct table (2)'!U24/'Ct table (3)'!U$163*1000</f>
        <v>6.4937787437717294</v>
      </c>
      <c r="V24" s="32">
        <f>'Ct table (2)'!V24/'Ct table (3)'!V$163*1000</f>
        <v>5.262523243437081</v>
      </c>
      <c r="W24" s="32">
        <f>'Ct table (2)'!W24/'Ct table (3)'!W$163*1000</f>
        <v>5.3917750870343211</v>
      </c>
      <c r="X24" s="32">
        <f>'Ct table (2)'!X24/'Ct table (3)'!X$163*1000</f>
        <v>3.2282283924902409</v>
      </c>
      <c r="Y24" s="32">
        <f>'Ct table (2)'!Y24/'Ct table (3)'!Y$163*1000</f>
        <v>11.267274053100756</v>
      </c>
      <c r="Z24" s="32">
        <f>'Ct table (2)'!Z24/'Ct table (3)'!Z$163*1000</f>
        <v>36.771920205298557</v>
      </c>
      <c r="AA24" s="32">
        <f>'Ct table (2)'!AA24/'Ct table (3)'!AA$163*1000</f>
        <v>9.2689133591145723</v>
      </c>
      <c r="AB24" s="32">
        <f>'Ct table (2)'!AB24/'Ct table (3)'!AB$163*1000</f>
        <v>1.0346170890039237</v>
      </c>
      <c r="AC24" s="32">
        <f>'Ct table (2)'!AC24/'Ct table (3)'!AC$163*1000</f>
        <v>3.0470375353534087</v>
      </c>
      <c r="AD24" s="32">
        <f>'Ct table (2)'!AD24/'Ct table (3)'!AD$163*1000</f>
        <v>6.2438438873178566</v>
      </c>
      <c r="AE24" s="32">
        <f>'Ct table (2)'!AE24/'Ct table (3)'!AE$163*1000</f>
        <v>4.5129298452495661</v>
      </c>
      <c r="AF24" s="32">
        <f>'Ct table (2)'!AF24/'Ct table (3)'!AF$163*1000</f>
        <v>7.9212282154710962</v>
      </c>
      <c r="AG24" s="32">
        <f>'Ct table (2)'!AG24/'Ct table (3)'!AG$163*1000</f>
        <v>2.67410673313322</v>
      </c>
      <c r="AH24" s="32">
        <f>'Ct table (2)'!AH24/'Ct table (3)'!AH$163*1000</f>
        <v>16.686965117355328</v>
      </c>
      <c r="AI24" s="32">
        <f>'Ct table (2)'!AI24/'Ct table (3)'!AI$163*1000</f>
        <v>13.460420946547455</v>
      </c>
      <c r="AJ24" s="32">
        <f>'Ct table (2)'!AJ24/'Ct table (3)'!AJ$163*1000</f>
        <v>5.4282486778128529</v>
      </c>
      <c r="AK24" s="32">
        <f>'Ct table (2)'!AK24/'Ct table (3)'!AK$163*1000</f>
        <v>2.8790818990837104</v>
      </c>
      <c r="AL24" s="32">
        <f>'Ct table (2)'!AL24/'Ct table (3)'!AL$163*1000</f>
        <v>5.3979807566044755</v>
      </c>
      <c r="AM24" s="86">
        <f>'Ct table (2)'!AM24/'Ct table (3)'!AM$163*1000</f>
        <v>0</v>
      </c>
      <c r="AN24" s="32">
        <f>'Ct table (2)'!AN24/'Ct table (3)'!AN$163*1000</f>
        <v>11.693528347802578</v>
      </c>
      <c r="AO24" s="32">
        <f>'Ct table (2)'!AO24/'Ct table (3)'!AO$163*1000</f>
        <v>7.5168368369418284</v>
      </c>
      <c r="AP24" s="32">
        <f>'Ct table (2)'!AP24/'Ct table (3)'!AP$163*1000</f>
        <v>3.9835312410430954</v>
      </c>
      <c r="AQ24" s="32">
        <f>'Ct table (2)'!AQ24/'Ct table (3)'!AQ$163*1000</f>
        <v>6.4939086252565854</v>
      </c>
      <c r="AR24" s="32">
        <f>'Ct table (2)'!AR24/'Ct table (3)'!AR$163*1000</f>
        <v>1.5826313394331983</v>
      </c>
      <c r="AS24" s="32">
        <f>'Ct table (2)'!AS24/'Ct table (3)'!AS$163*1000</f>
        <v>4.4449216611837246</v>
      </c>
      <c r="AT24" s="32">
        <f>'Ct table (2)'!AT24/'Ct table (3)'!AT$163*1000</f>
        <v>14.049341191868651</v>
      </c>
      <c r="AU24" s="32">
        <f>'Ct table (2)'!AU24/'Ct table (3)'!AU$163*1000</f>
        <v>7.6335453056957991</v>
      </c>
      <c r="AV24" s="32">
        <f>'Ct table (2)'!AV24/'Ct table (3)'!AV$163*1000</f>
        <v>6.8245976836255622</v>
      </c>
      <c r="AW24" s="32">
        <f>'Ct table (2)'!AW24/'Ct table (3)'!AW$163*1000</f>
        <v>9.7973773660745707</v>
      </c>
    </row>
    <row r="25" spans="1:49" x14ac:dyDescent="0.25">
      <c r="A25" t="s">
        <v>31</v>
      </c>
      <c r="B25" s="32">
        <f>'Ct table (2)'!B25/'Ct table (3)'!B$163*1000</f>
        <v>1.4297162797249703</v>
      </c>
      <c r="C25" s="32">
        <f>'Ct table (2)'!C25/'Ct table (3)'!C$163*1000</f>
        <v>0.49220073292777394</v>
      </c>
      <c r="D25" s="32">
        <f>'Ct table (2)'!D25/'Ct table (3)'!D$163*1000</f>
        <v>0.78952351396018217</v>
      </c>
      <c r="E25" s="32">
        <f>'Ct table (2)'!E25/'Ct table (3)'!E$163*1000</f>
        <v>0.46622390127176139</v>
      </c>
      <c r="F25" s="32">
        <f>'Ct table (2)'!F25/'Ct table (3)'!F$163*1000</f>
        <v>0.337763121696458</v>
      </c>
      <c r="G25" s="32">
        <f>'Ct table (2)'!G25/'Ct table (3)'!G$163*1000</f>
        <v>0.26963553821611469</v>
      </c>
      <c r="H25" s="32">
        <f>'Ct table (2)'!H25/'Ct table (3)'!H$163*1000</f>
        <v>1.4067662658694076</v>
      </c>
      <c r="I25" s="32">
        <f>'Ct table (2)'!I25/'Ct table (3)'!I$163*1000</f>
        <v>0.29199496044911849</v>
      </c>
      <c r="J25" s="32">
        <f>'Ct table (2)'!J25/'Ct table (3)'!J$163*1000</f>
        <v>0.48638770615799376</v>
      </c>
      <c r="K25" s="32">
        <f>'Ct table (2)'!K25/'Ct table (3)'!K$163*1000</f>
        <v>0.23773783672347709</v>
      </c>
      <c r="L25" s="32">
        <f>'Ct table (2)'!L25/'Ct table (3)'!L$163*1000</f>
        <v>0.69291324733032789</v>
      </c>
      <c r="M25" s="32">
        <f>'Ct table (2)'!M25/'Ct table (3)'!M$163*1000</f>
        <v>1.0086348104368699</v>
      </c>
      <c r="N25" s="32">
        <f>'Ct table (2)'!N25/'Ct table (3)'!N$163*1000</f>
        <v>0.64650343826239631</v>
      </c>
      <c r="O25" s="32">
        <f>'Ct table (2)'!O25/'Ct table (3)'!O$163*1000</f>
        <v>0.17850728357870332</v>
      </c>
      <c r="P25" s="32">
        <f>'Ct table (2)'!P25/'Ct table (3)'!P$163*1000</f>
        <v>0.75041263179289375</v>
      </c>
      <c r="Q25" s="32">
        <f>'Ct table (2)'!Q25/'Ct table (3)'!Q$163*1000</f>
        <v>0.31880608887613177</v>
      </c>
      <c r="R25" s="32">
        <f>'Ct table (2)'!R25/'Ct table (3)'!R$163*1000</f>
        <v>0.1345025064701198</v>
      </c>
      <c r="S25" s="32">
        <f>'Ct table (2)'!S25/'Ct table (3)'!S$163*1000</f>
        <v>1.7561094807828721</v>
      </c>
      <c r="T25" s="32">
        <f>'Ct table (2)'!T25/'Ct table (3)'!T$163*1000</f>
        <v>0.94544529441905689</v>
      </c>
      <c r="U25" s="32">
        <f>'Ct table (2)'!U25/'Ct table (3)'!U$163*1000</f>
        <v>1.020345841513328</v>
      </c>
      <c r="V25" s="32">
        <f>'Ct table (2)'!V25/'Ct table (3)'!V$163*1000</f>
        <v>0.91748387035070456</v>
      </c>
      <c r="W25" s="32">
        <f>'Ct table (2)'!W25/'Ct table (3)'!W$163*1000</f>
        <v>0.69773945310605046</v>
      </c>
      <c r="X25" s="32">
        <f>'Ct table (2)'!X25/'Ct table (3)'!X$163*1000</f>
        <v>0.12681019579285427</v>
      </c>
      <c r="Y25" s="32">
        <f>'Ct table (2)'!Y25/'Ct table (3)'!Y$163*1000</f>
        <v>0.55250775304422095</v>
      </c>
      <c r="Z25" s="32">
        <f>'Ct table (2)'!Z25/'Ct table (3)'!Z$163*1000</f>
        <v>2.2046239782271631</v>
      </c>
      <c r="AA25" s="32">
        <f>'Ct table (2)'!AA25/'Ct table (3)'!AA$163*1000</f>
        <v>1.1426631862342771</v>
      </c>
      <c r="AB25" s="32">
        <f>'Ct table (2)'!AB25/'Ct table (3)'!AB$163*1000</f>
        <v>0.28501246583669704</v>
      </c>
      <c r="AC25" s="32">
        <f>'Ct table (2)'!AC25/'Ct table (3)'!AC$163*1000</f>
        <v>0.38352891968190711</v>
      </c>
      <c r="AD25" s="32">
        <f>'Ct table (2)'!AD25/'Ct table (3)'!AD$163*1000</f>
        <v>0.45452591776405626</v>
      </c>
      <c r="AE25" s="32">
        <f>'Ct table (2)'!AE25/'Ct table (3)'!AE$163*1000</f>
        <v>0.47108664937445482</v>
      </c>
      <c r="AF25" s="32">
        <f>'Ct table (2)'!AF25/'Ct table (3)'!AF$163*1000</f>
        <v>0.85011159499237476</v>
      </c>
      <c r="AG25" s="32">
        <f>'Ct table (2)'!AG25/'Ct table (3)'!AG$163*1000</f>
        <v>0.28500458812262575</v>
      </c>
      <c r="AH25" s="32">
        <f>'Ct table (2)'!AH25/'Ct table (3)'!AH$163*1000</f>
        <v>1.1412775513174762</v>
      </c>
      <c r="AI25" s="32">
        <f>'Ct table (2)'!AI25/'Ct table (3)'!AI$163*1000</f>
        <v>1.4749352516332133</v>
      </c>
      <c r="AJ25" s="32">
        <f>'Ct table (2)'!AJ25/'Ct table (3)'!AJ$163*1000</f>
        <v>0.87690156802195962</v>
      </c>
      <c r="AK25" s="32">
        <f>'Ct table (2)'!AK25/'Ct table (3)'!AK$163*1000</f>
        <v>0.73489438246713745</v>
      </c>
      <c r="AL25" s="32">
        <f>'Ct table (2)'!AL25/'Ct table (3)'!AL$163*1000</f>
        <v>0.35909061017417682</v>
      </c>
      <c r="AM25" s="32">
        <f>'Ct table (2)'!AM25/'Ct table (3)'!AM$163*1000</f>
        <v>0.87398792518602908</v>
      </c>
      <c r="AN25" s="32">
        <f>'Ct table (2)'!AN25/'Ct table (3)'!AN$163*1000</f>
        <v>1.2636863277536623</v>
      </c>
      <c r="AO25" s="32">
        <f>'Ct table (2)'!AO25/'Ct table (3)'!AO$163*1000</f>
        <v>1.0498081396128205</v>
      </c>
      <c r="AP25" s="32">
        <f>'Ct table (2)'!AP25/'Ct table (3)'!AP$163*1000</f>
        <v>0.66160768124802849</v>
      </c>
      <c r="AQ25" s="32">
        <f>'Ct table (2)'!AQ25/'Ct table (3)'!AQ$163*1000</f>
        <v>0.69211663473083107</v>
      </c>
      <c r="AR25" s="32">
        <f>'Ct table (2)'!AR25/'Ct table (3)'!AR$163*1000</f>
        <v>0.19782891742914935</v>
      </c>
      <c r="AS25" s="32">
        <f>'Ct table (2)'!AS25/'Ct table (3)'!AS$163*1000</f>
        <v>0.88402433722604357</v>
      </c>
      <c r="AT25" s="32">
        <f>'Ct table (2)'!AT25/'Ct table (3)'!AT$163*1000</f>
        <v>1.0016861664712122</v>
      </c>
      <c r="AU25" s="32">
        <f>'Ct table (2)'!AU25/'Ct table (3)'!AU$163*1000</f>
        <v>1.2944625744343465</v>
      </c>
      <c r="AV25" s="32">
        <f>'Ct table (2)'!AV25/'Ct table (3)'!AV$163*1000</f>
        <v>0.76352325323023129</v>
      </c>
      <c r="AW25" s="32">
        <f>'Ct table (2)'!AW25/'Ct table (3)'!AW$163*1000</f>
        <v>1.1911834458471979</v>
      </c>
    </row>
    <row r="26" spans="1:49" x14ac:dyDescent="0.25">
      <c r="A26" t="s">
        <v>32</v>
      </c>
      <c r="B26" s="32">
        <f>'Ct table (2)'!B26/'Ct table (3)'!B$163*1000</f>
        <v>18.452301681053822</v>
      </c>
      <c r="C26" s="32">
        <f>'Ct table (2)'!C26/'Ct table (3)'!C$163*1000</f>
        <v>2.5799063752112255</v>
      </c>
      <c r="D26" s="32">
        <f>'Ct table (2)'!D26/'Ct table (3)'!D$163*1000</f>
        <v>4.1671300896466974</v>
      </c>
      <c r="E26" s="32">
        <f>'Ct table (2)'!E26/'Ct table (3)'!E$163*1000</f>
        <v>1.8520138301854534</v>
      </c>
      <c r="F26" s="32">
        <f>'Ct table (2)'!F26/'Ct table (3)'!F$163*1000</f>
        <v>2.7208995999738499</v>
      </c>
      <c r="G26" s="32">
        <f>'Ct table (2)'!G26/'Ct table (3)'!G$163*1000</f>
        <v>1.2303617540223901</v>
      </c>
      <c r="H26" s="32">
        <f>'Ct table (2)'!H26/'Ct table (3)'!H$163*1000</f>
        <v>13.291045090707168</v>
      </c>
      <c r="I26" s="32">
        <f>'Ct table (2)'!I26/'Ct table (3)'!I$163*1000</f>
        <v>2.7779398760882361</v>
      </c>
      <c r="J26" s="32">
        <f>'Ct table (2)'!J26/'Ct table (3)'!J$163*1000</f>
        <v>3.1825400489905635</v>
      </c>
      <c r="K26" s="32">
        <f>'Ct table (2)'!K26/'Ct table (3)'!K$163*1000</f>
        <v>0.93785931868878336</v>
      </c>
      <c r="L26" s="32">
        <f>'Ct table (2)'!L26/'Ct table (3)'!L$163*1000</f>
        <v>5.505015567301248</v>
      </c>
      <c r="M26" s="32">
        <f>'Ct table (2)'!M26/'Ct table (3)'!M$163*1000</f>
        <v>5.9893686010019751</v>
      </c>
      <c r="N26" s="32">
        <f>'Ct table (2)'!N26/'Ct table (3)'!N$163*1000</f>
        <v>7.7851775810763435</v>
      </c>
      <c r="O26" s="32">
        <f>'Ct table (2)'!O26/'Ct table (3)'!O$163*1000</f>
        <v>1.3232217433960443</v>
      </c>
      <c r="P26" s="32">
        <f>'Ct table (2)'!P26/'Ct table (3)'!P$163*1000</f>
        <v>8.0878487524443088</v>
      </c>
      <c r="Q26" s="32">
        <f>'Ct table (2)'!Q26/'Ct table (3)'!Q$163*1000</f>
        <v>1.4852966371387137</v>
      </c>
      <c r="R26" s="32">
        <f>'Ct table (2)'!R26/'Ct table (3)'!R$163*1000</f>
        <v>0.86196725114813022</v>
      </c>
      <c r="S26" s="32">
        <f>'Ct table (2)'!S26/'Ct table (3)'!S$163*1000</f>
        <v>4.5390261167981718</v>
      </c>
      <c r="T26" s="32">
        <f>'Ct table (2)'!T26/'Ct table (3)'!T$163*1000</f>
        <v>7.9395975920368516</v>
      </c>
      <c r="U26" s="32">
        <f>'Ct table (2)'!U26/'Ct table (3)'!U$163*1000</f>
        <v>7.5635222059658735</v>
      </c>
      <c r="V26" s="32">
        <f>'Ct table (2)'!V26/'Ct table (3)'!V$163*1000</f>
        <v>4.3042285940153535</v>
      </c>
      <c r="W26" s="32">
        <f>'Ct table (2)'!W26/'Ct table (3)'!W$163*1000</f>
        <v>3.2059686479978105</v>
      </c>
      <c r="X26" s="32">
        <f>'Ct table (2)'!X26/'Ct table (3)'!X$163*1000</f>
        <v>1.3858226593595675</v>
      </c>
      <c r="Y26" s="32">
        <f>'Ct table (2)'!Y26/'Ct table (3)'!Y$163*1000</f>
        <v>3.3730801844233942</v>
      </c>
      <c r="Z26" s="32">
        <f>'Ct table (2)'!Z26/'Ct table (3)'!Z$163*1000</f>
        <v>5.4661786425566818</v>
      </c>
      <c r="AA26" s="32">
        <f>'Ct table (2)'!AA26/'Ct table (3)'!AA$163*1000</f>
        <v>10.213463049025426</v>
      </c>
      <c r="AB26" s="32">
        <f>'Ct table (2)'!AB26/'Ct table (3)'!AB$163*1000</f>
        <v>2.1422055637052702</v>
      </c>
      <c r="AC26" s="32">
        <f>'Ct table (2)'!AC26/'Ct table (3)'!AC$163*1000</f>
        <v>2.4921782726683763</v>
      </c>
      <c r="AD26" s="32">
        <f>'Ct table (2)'!AD26/'Ct table (3)'!AD$163*1000</f>
        <v>3.0155778214478226</v>
      </c>
      <c r="AE26" s="32">
        <f>'Ct table (2)'!AE26/'Ct table (3)'!AE$163*1000</f>
        <v>2.9774233157849421</v>
      </c>
      <c r="AF26" s="32">
        <f>'Ct table (2)'!AF26/'Ct table (3)'!AF$163*1000</f>
        <v>7.7046218133597444</v>
      </c>
      <c r="AG26" s="32">
        <f>'Ct table (2)'!AG26/'Ct table (3)'!AG$163*1000</f>
        <v>3.2244588308926003</v>
      </c>
      <c r="AH26" s="32">
        <f>'Ct table (2)'!AH26/'Ct table (3)'!AH$163*1000</f>
        <v>3.8122683832800552</v>
      </c>
      <c r="AI26" s="32">
        <f>'Ct table (2)'!AI26/'Ct table (3)'!AI$163*1000</f>
        <v>4.171746872963725</v>
      </c>
      <c r="AJ26" s="32">
        <f>'Ct table (2)'!AJ26/'Ct table (3)'!AJ$163*1000</f>
        <v>7.1131412619088357</v>
      </c>
      <c r="AK26" s="32">
        <f>'Ct table (2)'!AK26/'Ct table (3)'!AK$163*1000</f>
        <v>5.3354458337912263</v>
      </c>
      <c r="AL26" s="32">
        <f>'Ct table (2)'!AL26/'Ct table (3)'!AL$163*1000</f>
        <v>3.6869295093536207</v>
      </c>
      <c r="AM26" s="32">
        <f>'Ct table (2)'!AM26/'Ct table (3)'!AM$163*1000</f>
        <v>3.7729297888987201</v>
      </c>
      <c r="AN26" s="32">
        <f>'Ct table (2)'!AN26/'Ct table (3)'!AN$163*1000</f>
        <v>8.4423134900310313</v>
      </c>
      <c r="AO26" s="32">
        <f>'Ct table (2)'!AO26/'Ct table (3)'!AO$163*1000</f>
        <v>3.7845602859146807</v>
      </c>
      <c r="AP26" s="32">
        <f>'Ct table (2)'!AP26/'Ct table (3)'!AP$163*1000</f>
        <v>2.3522605811235784</v>
      </c>
      <c r="AQ26" s="32">
        <f>'Ct table (2)'!AQ26/'Ct table (3)'!AQ$163*1000</f>
        <v>2.7877227465151604</v>
      </c>
      <c r="AR26" s="32">
        <f>'Ct table (2)'!AR26/'Ct table (3)'!AR$163*1000</f>
        <v>2.6988134016124032</v>
      </c>
      <c r="AS26" s="32">
        <f>'Ct table (2)'!AS26/'Ct table (3)'!AS$163*1000</f>
        <v>7.5274331608519436</v>
      </c>
      <c r="AT26" s="32">
        <f>'Ct table (2)'!AT26/'Ct table (3)'!AT$163*1000</f>
        <v>7.4768499238693806</v>
      </c>
      <c r="AU26" s="32">
        <f>'Ct table (2)'!AU26/'Ct table (3)'!AU$163*1000</f>
        <v>4.797734272138956</v>
      </c>
      <c r="AV26" s="32">
        <f>'Ct table (2)'!AV26/'Ct table (3)'!AV$163*1000</f>
        <v>2.7334898155101746</v>
      </c>
      <c r="AW26" s="32">
        <f>'Ct table (2)'!AW26/'Ct table (3)'!AW$163*1000</f>
        <v>4.0345159957398318</v>
      </c>
    </row>
    <row r="27" spans="1:49" x14ac:dyDescent="0.25">
      <c r="A27" t="s">
        <v>33</v>
      </c>
      <c r="B27" s="32">
        <f>'Ct table (2)'!B27/'Ct table (3)'!B$163*1000</f>
        <v>8.2797377292716759E-2</v>
      </c>
      <c r="C27" s="32">
        <f>'Ct table (2)'!C27/'Ct table (3)'!C$163*1000</f>
        <v>2.8504207699035417E-2</v>
      </c>
      <c r="D27" s="32">
        <f>'Ct table (2)'!D27/'Ct table (3)'!D$163*1000</f>
        <v>7.2748138309937371E-2</v>
      </c>
      <c r="E27" s="32">
        <f>'Ct table (2)'!E27/'Ct table (3)'!E$163*1000</f>
        <v>3.6123835018887288E-2</v>
      </c>
      <c r="F27" s="32">
        <f>'Ct table (2)'!F27/'Ct table (3)'!F$163*1000</f>
        <v>3.0481627036770868E-2</v>
      </c>
      <c r="G27" s="32">
        <f>'Ct table (2)'!G27/'Ct table (3)'!G$163*1000</f>
        <v>1.4368791746480756E-2</v>
      </c>
      <c r="H27" s="32">
        <f>'Ct table (2)'!H27/'Ct table (3)'!H$163*1000</f>
        <v>0.11362739785885395</v>
      </c>
      <c r="I27" s="32">
        <f>'Ct table (2)'!I27/'Ct table (3)'!I$163*1000</f>
        <v>7.051213504019406E-2</v>
      </c>
      <c r="J27" s="32">
        <f>'Ct table (2)'!J27/'Ct table (3)'!J$163*1000</f>
        <v>4.8033297680910081E-2</v>
      </c>
      <c r="K27" s="32">
        <f>'Ct table (2)'!K27/'Ct table (3)'!K$163*1000</f>
        <v>1.7426702729004772E-2</v>
      </c>
      <c r="L27" s="32">
        <f>'Ct table (2)'!L27/'Ct table (3)'!L$163*1000</f>
        <v>7.0352555701379882E-2</v>
      </c>
      <c r="M27" s="32">
        <f>'Ct table (2)'!M27/'Ct table (3)'!M$163*1000</f>
        <v>0.1176361943187588</v>
      </c>
      <c r="N27" s="32">
        <f>'Ct table (2)'!N27/'Ct table (3)'!N$163*1000</f>
        <v>6.5187083847891653E-2</v>
      </c>
      <c r="O27" s="86">
        <f>'Ct table (2)'!O27/'Ct table (3)'!O$163*1000</f>
        <v>0</v>
      </c>
      <c r="P27" s="32">
        <f>'Ct table (2)'!P27/'Ct table (3)'!P$163*1000</f>
        <v>3.9989249568127799E-2</v>
      </c>
      <c r="Q27" s="32">
        <f>'Ct table (2)'!Q27/'Ct table (3)'!Q$163*1000</f>
        <v>2.4873461244994878E-2</v>
      </c>
      <c r="R27" s="86">
        <f>'Ct table (2)'!R27/'Ct table (3)'!R$163*1000</f>
        <v>0</v>
      </c>
      <c r="S27" s="32">
        <f>'Ct table (2)'!S27/'Ct table (3)'!S$163*1000</f>
        <v>2.8015766780448141E-2</v>
      </c>
      <c r="T27" s="86">
        <f>'Ct table (2)'!T27/'Ct table (3)'!T$163*1000</f>
        <v>0</v>
      </c>
      <c r="U27" s="32">
        <f>'Ct table (2)'!U27/'Ct table (3)'!U$163*1000</f>
        <v>1.8828452358552846E-2</v>
      </c>
      <c r="V27" s="32">
        <f>'Ct table (2)'!V27/'Ct table (3)'!V$163*1000</f>
        <v>2.055673141967608E-2</v>
      </c>
      <c r="W27" s="32">
        <f>'Ct table (2)'!W27/'Ct table (3)'!W$163*1000</f>
        <v>9.4127514939401122E-2</v>
      </c>
      <c r="X27" s="32">
        <f>'Ct table (2)'!X27/'Ct table (3)'!X$163*1000</f>
        <v>2.8374576120972442E-2</v>
      </c>
      <c r="Y27" s="32">
        <f>'Ct table (2)'!Y27/'Ct table (3)'!Y$163*1000</f>
        <v>8.5027104186267924E-2</v>
      </c>
      <c r="Z27" s="32">
        <f>'Ct table (2)'!Z27/'Ct table (3)'!Z$163*1000</f>
        <v>1.4787608969122986E-2</v>
      </c>
      <c r="AA27" s="32">
        <f>'Ct table (2)'!AA27/'Ct table (3)'!AA$163*1000</f>
        <v>3.6712119405572965E-2</v>
      </c>
      <c r="AB27" s="86">
        <f>'Ct table (2)'!AB27/'Ct table (3)'!AB$163*1000</f>
        <v>0</v>
      </c>
      <c r="AC27" s="32">
        <f>'Ct table (2)'!AC27/'Ct table (3)'!AC$163*1000</f>
        <v>3.3899487486028314E-2</v>
      </c>
      <c r="AD27" s="32">
        <f>'Ct table (2)'!AD27/'Ct table (3)'!AD$163*1000</f>
        <v>1.4203934930126727E-2</v>
      </c>
      <c r="AE27" s="32">
        <f>'Ct table (2)'!AE27/'Ct table (3)'!AE$163*1000</f>
        <v>2.294087694647004E-2</v>
      </c>
      <c r="AF27" s="32">
        <f>'Ct table (2)'!AF27/'Ct table (3)'!AF$163*1000</f>
        <v>6.496129228567013E-2</v>
      </c>
      <c r="AG27" s="32">
        <f>'Ct table (2)'!AG27/'Ct table (3)'!AG$163*1000</f>
        <v>4.2366185500480762E-2</v>
      </c>
      <c r="AH27" s="32">
        <f>'Ct table (2)'!AH27/'Ct table (3)'!AH$163*1000</f>
        <v>6.7951522606222892E-2</v>
      </c>
      <c r="AI27" s="32">
        <f>'Ct table (2)'!AI27/'Ct table (3)'!AI$163*1000</f>
        <v>2.1206518812877665E-2</v>
      </c>
      <c r="AJ27" s="32">
        <f>'Ct table (2)'!AJ27/'Ct table (3)'!AJ$163*1000</f>
        <v>4.8714221302488071E-2</v>
      </c>
      <c r="AK27" s="32">
        <f>'Ct table (2)'!AK27/'Ct table (3)'!AK$163*1000</f>
        <v>1.4334236060154904E-2</v>
      </c>
      <c r="AL27" s="32">
        <f>'Ct table (2)'!AL27/'Ct table (3)'!AL$163*1000</f>
        <v>2.9819912482105488E-2</v>
      </c>
      <c r="AM27" s="32">
        <f>'Ct table (2)'!AM27/'Ct table (3)'!AM$163*1000</f>
        <v>4.3757837515223663E-2</v>
      </c>
      <c r="AN27" s="32">
        <f>'Ct table (2)'!AN27/'Ct table (3)'!AN$163*1000</f>
        <v>6.9234666553606855E-2</v>
      </c>
      <c r="AO27" s="32">
        <f>'Ct table (2)'!AO27/'Ct table (3)'!AO$163*1000</f>
        <v>4.2397578776715947E-2</v>
      </c>
      <c r="AP27" s="32">
        <f>'Ct table (2)'!AP27/'Ct table (3)'!AP$163*1000</f>
        <v>2.3100179772131441E-2</v>
      </c>
      <c r="AQ27" s="32">
        <f>'Ct table (2)'!AQ27/'Ct table (3)'!AQ$163*1000</f>
        <v>1.4979020371917947E-2</v>
      </c>
      <c r="AR27" s="32">
        <f>'Ct table (2)'!AR27/'Ct table (3)'!AR$163*1000</f>
        <v>3.8535321323343752E-2</v>
      </c>
      <c r="AS27" s="32">
        <f>'Ct table (2)'!AS27/'Ct table (3)'!AS$163*1000</f>
        <v>7.9779284379569285E-2</v>
      </c>
      <c r="AT27" s="32">
        <f>'Ct table (2)'!AT27/'Ct table (3)'!AT$163*1000</f>
        <v>0.148901539520921</v>
      </c>
      <c r="AU27" s="32">
        <f>'Ct table (2)'!AU27/'Ct table (3)'!AU$163*1000</f>
        <v>9.4886934235579409E-2</v>
      </c>
      <c r="AV27" s="32">
        <f>'Ct table (2)'!AV27/'Ct table (3)'!AV$163*1000</f>
        <v>1.8334999034778511E-2</v>
      </c>
      <c r="AW27" s="32">
        <f>'Ct table (2)'!AW27/'Ct table (3)'!AW$163*1000</f>
        <v>8.6114238542190066E-2</v>
      </c>
    </row>
    <row r="28" spans="1:49" x14ac:dyDescent="0.25">
      <c r="A28" t="s">
        <v>34</v>
      </c>
      <c r="B28" s="32">
        <f>'Ct table (2)'!B28/'Ct table (3)'!B$163*1000</f>
        <v>0.65325985065882686</v>
      </c>
      <c r="C28" s="32">
        <f>'Ct table (2)'!C28/'Ct table (3)'!C$163*1000</f>
        <v>0.24610036646388656</v>
      </c>
      <c r="D28" s="32">
        <f>'Ct table (2)'!D28/'Ct table (3)'!D$163*1000</f>
        <v>0.33658764793684826</v>
      </c>
      <c r="E28" s="32">
        <f>'Ct table (2)'!E28/'Ct table (3)'!E$163*1000</f>
        <v>0.17544550273865442</v>
      </c>
      <c r="F28" s="32">
        <f>'Ct table (2)'!F28/'Ct table (3)'!F$163*1000</f>
        <v>0.37737839158657477</v>
      </c>
      <c r="G28" s="32">
        <f>'Ct table (2)'!G28/'Ct table (3)'!G$163*1000</f>
        <v>0.15379521925279846</v>
      </c>
      <c r="H28" s="32">
        <f>'Ct table (2)'!H28/'Ct table (3)'!H$163*1000</f>
        <v>0.71816270774424829</v>
      </c>
      <c r="I28" s="32">
        <f>'Ct table (2)'!I28/'Ct table (3)'!I$163*1000</f>
        <v>0.39887687074290284</v>
      </c>
      <c r="J28" s="32">
        <f>'Ct table (2)'!J28/'Ct table (3)'!J$163*1000</f>
        <v>0.34392804531008692</v>
      </c>
      <c r="K28" s="32">
        <f>'Ct table (2)'!K28/'Ct table (3)'!K$163*1000</f>
        <v>6.5946661495954975E-2</v>
      </c>
      <c r="L28" s="32">
        <f>'Ct table (2)'!L28/'Ct table (3)'!L$163*1000</f>
        <v>0.89548839657356616</v>
      </c>
      <c r="M28" s="32">
        <f>'Ct table (2)'!M28/'Ct table (3)'!M$163*1000</f>
        <v>0.61659877236121041</v>
      </c>
      <c r="N28" s="32">
        <f>'Ct table (2)'!N28/'Ct table (3)'!N$163*1000</f>
        <v>0.46032667385587089</v>
      </c>
      <c r="O28" s="32">
        <f>'Ct table (2)'!O28/'Ct table (3)'!O$163*1000</f>
        <v>0.15220153841391995</v>
      </c>
      <c r="P28" s="32">
        <f>'Ct table (2)'!P28/'Ct table (3)'!P$163*1000</f>
        <v>0.83263494769148594</v>
      </c>
      <c r="Q28" s="32">
        <f>'Ct table (2)'!Q28/'Ct table (3)'!Q$163*1000</f>
        <v>9.3476730765462757E-2</v>
      </c>
      <c r="R28" s="32">
        <f>'Ct table (2)'!R28/'Ct table (3)'!R$163*1000</f>
        <v>0.10053048536818737</v>
      </c>
      <c r="S28" s="32">
        <f>'Ct table (2)'!S28/'Ct table (3)'!S$163*1000</f>
        <v>0.25567496172293713</v>
      </c>
      <c r="T28" s="32">
        <f>'Ct table (2)'!T28/'Ct table (3)'!T$163*1000</f>
        <v>0.58603790568119463</v>
      </c>
      <c r="U28" s="32">
        <f>'Ct table (2)'!U28/'Ct table (3)'!U$163*1000</f>
        <v>0.68257440838605288</v>
      </c>
      <c r="V28" s="32">
        <f>'Ct table (2)'!V28/'Ct table (3)'!V$163*1000</f>
        <v>0.58876127990217253</v>
      </c>
      <c r="W28" s="32">
        <f>'Ct table (2)'!W28/'Ct table (3)'!W$163*1000</f>
        <v>0.47327818075732142</v>
      </c>
      <c r="X28" s="32">
        <f>'Ct table (2)'!X28/'Ct table (3)'!X$163*1000</f>
        <v>0.19624701983327805</v>
      </c>
      <c r="Y28" s="32">
        <f>'Ct table (2)'!Y28/'Ct table (3)'!Y$163*1000</f>
        <v>0.57997660620161096</v>
      </c>
      <c r="Z28" s="32">
        <f>'Ct table (2)'!Z28/'Ct table (3)'!Z$163*1000</f>
        <v>0.62008272806321774</v>
      </c>
      <c r="AA28" s="32">
        <f>'Ct table (2)'!AA28/'Ct table (3)'!AA$163*1000</f>
        <v>1.0885443701727273</v>
      </c>
      <c r="AB28" s="32">
        <f>'Ct table (2)'!AB28/'Ct table (3)'!AB$163*1000</f>
        <v>0.28304374092842804</v>
      </c>
      <c r="AC28" s="32">
        <f>'Ct table (2)'!AC28/'Ct table (3)'!AC$163*1000</f>
        <v>0.46567885229533068</v>
      </c>
      <c r="AD28" s="32">
        <f>'Ct table (2)'!AD28/'Ct table (3)'!AD$163*1000</f>
        <v>0.52940160234019595</v>
      </c>
      <c r="AE28" s="32">
        <f>'Ct table (2)'!AE28/'Ct table (3)'!AE$163*1000</f>
        <v>0.42752015812149746</v>
      </c>
      <c r="AF28" s="32">
        <f>'Ct table (2)'!AF28/'Ct table (3)'!AF$163*1000</f>
        <v>0.5306101370022277</v>
      </c>
      <c r="AG28" s="32">
        <f>'Ct table (2)'!AG28/'Ct table (3)'!AG$163*1000</f>
        <v>0.30758499903525155</v>
      </c>
      <c r="AH28" s="32">
        <f>'Ct table (2)'!AH28/'Ct table (3)'!AH$163*1000</f>
        <v>0.58668161528083751</v>
      </c>
      <c r="AI28" s="32">
        <f>'Ct table (2)'!AI28/'Ct table (3)'!AI$163*1000</f>
        <v>1.0214733909438656</v>
      </c>
      <c r="AJ28" s="32">
        <f>'Ct table (2)'!AJ28/'Ct table (3)'!AJ$163*1000</f>
        <v>0.93334788194917018</v>
      </c>
      <c r="AK28" s="32">
        <f>'Ct table (2)'!AK28/'Ct table (3)'!AK$163*1000</f>
        <v>0.66693072922390428</v>
      </c>
      <c r="AL28" s="32">
        <f>'Ct table (2)'!AL28/'Ct table (3)'!AL$163*1000</f>
        <v>0.39295059289547618</v>
      </c>
      <c r="AM28" s="32">
        <f>'Ct table (2)'!AM28/'Ct table (3)'!AM$163*1000</f>
        <v>0.68571702785473243</v>
      </c>
      <c r="AN28" s="32">
        <f>'Ct table (2)'!AN28/'Ct table (3)'!AN$163*1000</f>
        <v>1.1154597078796926</v>
      </c>
      <c r="AO28" s="32">
        <f>'Ct table (2)'!AO28/'Ct table (3)'!AO$163*1000</f>
        <v>1.338044120989786</v>
      </c>
      <c r="AP28" s="32">
        <f>'Ct table (2)'!AP28/'Ct table (3)'!AP$163*1000</f>
        <v>0.79226110910682068</v>
      </c>
      <c r="AQ28" s="32">
        <f>'Ct table (2)'!AQ28/'Ct table (3)'!AQ$163*1000</f>
        <v>0.9389284217743662</v>
      </c>
      <c r="AR28" s="32">
        <f>'Ct table (2)'!AR28/'Ct table (3)'!AR$163*1000</f>
        <v>0.17829340335082133</v>
      </c>
      <c r="AS28" s="32">
        <f>'Ct table (2)'!AS28/'Ct table (3)'!AS$163*1000</f>
        <v>0.39561197256389707</v>
      </c>
      <c r="AT28" s="32">
        <f>'Ct table (2)'!AT28/'Ct table (3)'!AT$163*1000</f>
        <v>0.69854771817827066</v>
      </c>
      <c r="AU28" s="32">
        <f>'Ct table (2)'!AU28/'Ct table (3)'!AU$163*1000</f>
        <v>1.466475790695184</v>
      </c>
      <c r="AV28" s="32">
        <f>'Ct table (2)'!AV28/'Ct table (3)'!AV$163*1000</f>
        <v>0.47987947053440738</v>
      </c>
      <c r="AW28" s="32">
        <f>'Ct table (2)'!AW28/'Ct table (3)'!AW$163*1000</f>
        <v>0.99474290545005395</v>
      </c>
    </row>
    <row r="29" spans="1:49" x14ac:dyDescent="0.25">
      <c r="A29" t="s">
        <v>35</v>
      </c>
      <c r="B29" s="32">
        <f>'Ct table (2)'!B29/'Ct table (3)'!B$163*1000</f>
        <v>2.4380519708443718</v>
      </c>
      <c r="C29" s="32">
        <f>'Ct table (2)'!C29/'Ct table (3)'!C$163*1000</f>
        <v>0.27306545369303864</v>
      </c>
      <c r="D29" s="32">
        <f>'Ct table (2)'!D29/'Ct table (3)'!D$163*1000</f>
        <v>0.56607069313754899</v>
      </c>
      <c r="E29" s="32">
        <f>'Ct table (2)'!E29/'Ct table (3)'!E$163*1000</f>
        <v>0.2396656196075152</v>
      </c>
      <c r="F29" s="32">
        <f>'Ct table (2)'!F29/'Ct table (3)'!F$163*1000</f>
        <v>0.52634612148287763</v>
      </c>
      <c r="G29" s="32">
        <f>'Ct table (2)'!G29/'Ct table (3)'!G$163*1000</f>
        <v>0.18289436898883149</v>
      </c>
      <c r="H29" s="32">
        <f>'Ct table (2)'!H29/'Ct table (3)'!H$163*1000</f>
        <v>1.8054802574346638</v>
      </c>
      <c r="I29" s="32">
        <f>'Ct table (2)'!I29/'Ct table (3)'!I$163*1000</f>
        <v>0.4334734012916126</v>
      </c>
      <c r="J29" s="32">
        <f>'Ct table (2)'!J29/'Ct table (3)'!J$163*1000</f>
        <v>0.41759567321549568</v>
      </c>
      <c r="K29" s="86">
        <f>'Ct table (2)'!K29/'Ct table (3)'!K$163*1000</f>
        <v>0</v>
      </c>
      <c r="L29" s="32">
        <f>'Ct table (2)'!L29/'Ct table (3)'!L$163*1000</f>
        <v>0.92706772667956883</v>
      </c>
      <c r="M29" s="32">
        <f>'Ct table (2)'!M29/'Ct table (3)'!M$163*1000</f>
        <v>0.98105363850367289</v>
      </c>
      <c r="N29" s="32">
        <f>'Ct table (2)'!N29/'Ct table (3)'!N$163*1000</f>
        <v>1.17342850840306</v>
      </c>
      <c r="O29" s="32">
        <f>'Ct table (2)'!O29/'Ct table (3)'!O$163*1000</f>
        <v>0.2152454798390146</v>
      </c>
      <c r="P29" s="32">
        <f>'Ct table (2)'!P29/'Ct table (3)'!P$163*1000</f>
        <v>1.1217537588017776</v>
      </c>
      <c r="Q29" s="32">
        <f>'Ct table (2)'!Q29/'Ct table (3)'!Q$163*1000</f>
        <v>0.26623111346066514</v>
      </c>
      <c r="R29" s="32">
        <f>'Ct table (2)'!R29/'Ct table (3)'!R$163*1000</f>
        <v>0.12376754543189664</v>
      </c>
      <c r="S29" s="32">
        <f>'Ct table (2)'!S29/'Ct table (3)'!S$163*1000</f>
        <v>0.68890778639398076</v>
      </c>
      <c r="T29" s="32">
        <f>'Ct table (2)'!T29/'Ct table (3)'!T$163*1000</f>
        <v>1.238905277515659</v>
      </c>
      <c r="U29" s="32">
        <f>'Ct table (2)'!U29/'Ct table (3)'!U$163*1000</f>
        <v>1.1479487463115112</v>
      </c>
      <c r="V29" s="32">
        <f>'Ct table (2)'!V29/'Ct table (3)'!V$163*1000</f>
        <v>0.89239522566758689</v>
      </c>
      <c r="W29" s="32">
        <f>'Ct table (2)'!W29/'Ct table (3)'!W$163*1000</f>
        <v>0.62883800489365815</v>
      </c>
      <c r="X29" s="32">
        <f>'Ct table (2)'!X29/'Ct table (3)'!X$163*1000</f>
        <v>0.25894949513561455</v>
      </c>
      <c r="Y29" s="32">
        <f>'Ct table (2)'!Y29/'Ct table (3)'!Y$163*1000</f>
        <v>0.52633987976380048</v>
      </c>
      <c r="Z29" s="32">
        <f>'Ct table (2)'!Z29/'Ct table (3)'!Z$163*1000</f>
        <v>0.93337750954293708</v>
      </c>
      <c r="AA29" s="32">
        <f>'Ct table (2)'!AA29/'Ct table (3)'!AA$163*1000</f>
        <v>1.5182403658398005</v>
      </c>
      <c r="AB29" s="32">
        <f>'Ct table (2)'!AB29/'Ct table (3)'!AB$163*1000</f>
        <v>0.23150205836725704</v>
      </c>
      <c r="AC29" s="32">
        <f>'Ct table (2)'!AC29/'Ct table (3)'!AC$163*1000</f>
        <v>0.35291857554879075</v>
      </c>
      <c r="AD29" s="32">
        <f>'Ct table (2)'!AD29/'Ct table (3)'!AD$163*1000</f>
        <v>0.50084443408272439</v>
      </c>
      <c r="AE29" s="32">
        <f>'Ct table (2)'!AE29/'Ct table (3)'!AE$163*1000</f>
        <v>0.42456706067851507</v>
      </c>
      <c r="AF29" s="32">
        <f>'Ct table (2)'!AF29/'Ct table (3)'!AF$163*1000</f>
        <v>1.1139806266215191</v>
      </c>
      <c r="AG29" s="32">
        <f>'Ct table (2)'!AG29/'Ct table (3)'!AG$163*1000</f>
        <v>0.49279415505114627</v>
      </c>
      <c r="AH29" s="32">
        <f>'Ct table (2)'!AH29/'Ct table (3)'!AH$163*1000</f>
        <v>0.61159549644523625</v>
      </c>
      <c r="AI29" s="32">
        <f>'Ct table (2)'!AI29/'Ct table (3)'!AI$163*1000</f>
        <v>1.3572172040241759</v>
      </c>
      <c r="AJ29" s="32">
        <f>'Ct table (2)'!AJ29/'Ct table (3)'!AJ$163*1000</f>
        <v>0.94637693284430502</v>
      </c>
      <c r="AK29" s="32">
        <f>'Ct table (2)'!AK29/'Ct table (3)'!AK$163*1000</f>
        <v>1.0249892853825349</v>
      </c>
      <c r="AL29" s="32">
        <f>'Ct table (2)'!AL29/'Ct table (3)'!AL$163*1000</f>
        <v>0.7591305063005952</v>
      </c>
      <c r="AM29" s="32">
        <f>'Ct table (2)'!AM29/'Ct table (3)'!AM$163*1000</f>
        <v>0.70989878661876482</v>
      </c>
      <c r="AN29" s="32">
        <f>'Ct table (2)'!AN29/'Ct table (3)'!AN$163*1000</f>
        <v>1.4718579086956713</v>
      </c>
      <c r="AO29" s="32">
        <f>'Ct table (2)'!AO29/'Ct table (3)'!AO$163*1000</f>
        <v>0.68307963613089562</v>
      </c>
      <c r="AP29" s="32">
        <f>'Ct table (2)'!AP29/'Ct table (3)'!AP$163*1000</f>
        <v>0.43348317072472026</v>
      </c>
      <c r="AQ29" s="32">
        <f>'Ct table (2)'!AQ29/'Ct table (3)'!AQ$163*1000</f>
        <v>0.59836059913231021</v>
      </c>
      <c r="AR29" s="32">
        <f>'Ct table (2)'!AR29/'Ct table (3)'!AR$163*1000</f>
        <v>0.57927697650485244</v>
      </c>
      <c r="AS29" s="32">
        <f>'Ct table (2)'!AS29/'Ct table (3)'!AS$163*1000</f>
        <v>1.1267426138203227</v>
      </c>
      <c r="AT29" s="32">
        <f>'Ct table (2)'!AT29/'Ct table (3)'!AT$163*1000</f>
        <v>1.4463639005187918</v>
      </c>
      <c r="AU29" s="32">
        <f>'Ct table (2)'!AU29/'Ct table (3)'!AU$163*1000</f>
        <v>0.91532326437472167</v>
      </c>
      <c r="AV29" s="32">
        <f>'Ct table (2)'!AV29/'Ct table (3)'!AV$163*1000</f>
        <v>0.5667341330718253</v>
      </c>
      <c r="AW29" s="32">
        <f>'Ct table (2)'!AW29/'Ct table (3)'!AW$163*1000</f>
        <v>0.75387415060466678</v>
      </c>
    </row>
    <row r="30" spans="1:49" x14ac:dyDescent="0.25">
      <c r="A30" t="s">
        <v>36</v>
      </c>
      <c r="B30" s="32">
        <f>'Ct table (2)'!B30/'Ct table (3)'!B$163*1000</f>
        <v>0.76087368875370376</v>
      </c>
      <c r="C30" s="32">
        <f>'Ct table (2)'!C30/'Ct table (3)'!C$163*1000</f>
        <v>0.20838433167399611</v>
      </c>
      <c r="D30" s="32">
        <f>'Ct table (2)'!D30/'Ct table (3)'!D$163*1000</f>
        <v>0.35825385624609013</v>
      </c>
      <c r="E30" s="32">
        <f>'Ct table (2)'!E30/'Ct table (3)'!E$163*1000</f>
        <v>0.16032761820389071</v>
      </c>
      <c r="F30" s="32">
        <f>'Ct table (2)'!F30/'Ct table (3)'!F$163*1000</f>
        <v>0.17123905958379851</v>
      </c>
      <c r="G30" s="32">
        <f>'Ct table (2)'!G30/'Ct table (3)'!G$163*1000</f>
        <v>0.14152046148157024</v>
      </c>
      <c r="H30" s="32">
        <f>'Ct table (2)'!H30/'Ct table (3)'!H$163*1000</f>
        <v>0.39842570824529894</v>
      </c>
      <c r="I30" s="32">
        <f>'Ct table (2)'!I30/'Ct table (3)'!I$163*1000</f>
        <v>0.15756460311684053</v>
      </c>
      <c r="J30" s="32">
        <f>'Ct table (2)'!J30/'Ct table (3)'!J$163*1000</f>
        <v>0.23328713729914211</v>
      </c>
      <c r="K30" s="32">
        <f>'Ct table (2)'!K30/'Ct table (3)'!K$163*1000</f>
        <v>8.7622393616699809E-2</v>
      </c>
      <c r="L30" s="32">
        <f>'Ct table (2)'!L30/'Ct table (3)'!L$163*1000</f>
        <v>0.37390577098343286</v>
      </c>
      <c r="M30" s="32">
        <f>'Ct table (2)'!M30/'Ct table (3)'!M$163*1000</f>
        <v>0.32362700922453308</v>
      </c>
      <c r="N30" s="32">
        <f>'Ct table (2)'!N30/'Ct table (3)'!N$163*1000</f>
        <v>0.25361815844812502</v>
      </c>
      <c r="O30" s="32">
        <f>'Ct table (2)'!O30/'Ct table (3)'!O$163*1000</f>
        <v>7.8784457037313418E-2</v>
      </c>
      <c r="P30" s="32">
        <f>'Ct table (2)'!P30/'Ct table (3)'!P$163*1000</f>
        <v>0.32213917436183503</v>
      </c>
      <c r="Q30" s="32">
        <f>'Ct table (2)'!Q30/'Ct table (3)'!Q$163*1000</f>
        <v>0.18956323459884325</v>
      </c>
      <c r="R30" s="32">
        <f>'Ct table (2)'!R30/'Ct table (3)'!R$163*1000</f>
        <v>6.5412264178757284E-2</v>
      </c>
      <c r="S30" s="32">
        <f>'Ct table (2)'!S30/'Ct table (3)'!S$163*1000</f>
        <v>0.33503478337347592</v>
      </c>
      <c r="T30" s="32">
        <f>'Ct table (2)'!T30/'Ct table (3)'!T$163*1000</f>
        <v>0.3140499376747255</v>
      </c>
      <c r="U30" s="32">
        <f>'Ct table (2)'!U30/'Ct table (3)'!U$163*1000</f>
        <v>0.29505549459384173</v>
      </c>
      <c r="V30" s="32">
        <f>'Ct table (2)'!V30/'Ct table (3)'!V$163*1000</f>
        <v>0.30056620296350189</v>
      </c>
      <c r="W30" s="32">
        <f>'Ct table (2)'!W30/'Ct table (3)'!W$163*1000</f>
        <v>0.2003730404998631</v>
      </c>
      <c r="X30" s="32">
        <f>'Ct table (2)'!X30/'Ct table (3)'!X$163*1000</f>
        <v>7.3850047073289279E-2</v>
      </c>
      <c r="Y30" s="32">
        <f>'Ct table (2)'!Y30/'Ct table (3)'!Y$163*1000</f>
        <v>0.22594861429200055</v>
      </c>
      <c r="Z30" s="32">
        <f>'Ct table (2)'!Z30/'Ct table (3)'!Z$163*1000</f>
        <v>0.32545559243723232</v>
      </c>
      <c r="AA30" s="32">
        <f>'Ct table (2)'!AA30/'Ct table (3)'!AA$163*1000</f>
        <v>0.54051262248438547</v>
      </c>
      <c r="AB30" s="32">
        <f>'Ct table (2)'!AB30/'Ct table (3)'!AB$163*1000</f>
        <v>6.9304696242559513E-2</v>
      </c>
      <c r="AC30" s="32">
        <f>'Ct table (2)'!AC30/'Ct table (3)'!AC$163*1000</f>
        <v>0.22181168479101068</v>
      </c>
      <c r="AD30" s="32">
        <f>'Ct table (2)'!AD30/'Ct table (3)'!AD$163*1000</f>
        <v>0.27026272767907827</v>
      </c>
      <c r="AE30" s="32">
        <f>'Ct table (2)'!AE30/'Ct table (3)'!AE$163*1000</f>
        <v>0.15976954678605257</v>
      </c>
      <c r="AF30" s="32">
        <f>'Ct table (2)'!AF30/'Ct table (3)'!AF$163*1000</f>
        <v>0.51253560782624197</v>
      </c>
      <c r="AG30" s="32">
        <f>'Ct table (2)'!AG30/'Ct table (3)'!AG$163*1000</f>
        <v>0.20152867693078746</v>
      </c>
      <c r="AH30" s="32">
        <f>'Ct table (2)'!AH30/'Ct table (3)'!AH$163*1000</f>
        <v>0.4667266293041738</v>
      </c>
      <c r="AI30" s="32">
        <f>'Ct table (2)'!AI30/'Ct table (3)'!AI$163*1000</f>
        <v>0.26437389307037418</v>
      </c>
      <c r="AJ30" s="32">
        <f>'Ct table (2)'!AJ30/'Ct table (3)'!AJ$163*1000</f>
        <v>0.30576322700284136</v>
      </c>
      <c r="AK30" s="32">
        <f>'Ct table (2)'!AK30/'Ct table (3)'!AK$163*1000</f>
        <v>0.19965883642539992</v>
      </c>
      <c r="AL30" s="32">
        <f>'Ct table (2)'!AL30/'Ct table (3)'!AL$163*1000</f>
        <v>0.33737379728777961</v>
      </c>
      <c r="AM30" s="32">
        <f>'Ct table (2)'!AM30/'Ct table (3)'!AM$163*1000</f>
        <v>0.35006270012179014</v>
      </c>
      <c r="AN30" s="32">
        <f>'Ct table (2)'!AN30/'Ct table (3)'!AN$163*1000</f>
        <v>0.456168395656531</v>
      </c>
      <c r="AO30" s="32">
        <f>'Ct table (2)'!AO30/'Ct table (3)'!AO$163*1000</f>
        <v>0.40616158170016498</v>
      </c>
      <c r="AP30" s="32">
        <f>'Ct table (2)'!AP30/'Ct table (3)'!AP$163*1000</f>
        <v>0.32851881158545793</v>
      </c>
      <c r="AQ30" s="32">
        <f>'Ct table (2)'!AQ30/'Ct table (3)'!AQ$163*1000</f>
        <v>0.31843859003567981</v>
      </c>
      <c r="AR30" s="32">
        <f>'Ct table (2)'!AR30/'Ct table (3)'!AR$163*1000</f>
        <v>0.16520453905867533</v>
      </c>
      <c r="AS30" s="32">
        <f>'Ct table (2)'!AS30/'Ct table (3)'!AS$163*1000</f>
        <v>0.29981781036247795</v>
      </c>
      <c r="AT30" s="32">
        <f>'Ct table (2)'!AT30/'Ct table (3)'!AT$163*1000</f>
        <v>0.41535895831325853</v>
      </c>
      <c r="AU30" s="32">
        <f>'Ct table (2)'!AU30/'Ct table (3)'!AU$163*1000</f>
        <v>0.73833796823216458</v>
      </c>
      <c r="AV30" s="32">
        <f>'Ct table (2)'!AV30/'Ct table (3)'!AV$163*1000</f>
        <v>0.21774990587671586</v>
      </c>
      <c r="AW30" s="32">
        <f>'Ct table (2)'!AW30/'Ct table (3)'!AW$163*1000</f>
        <v>0.58739203567280196</v>
      </c>
    </row>
    <row r="31" spans="1:49" x14ac:dyDescent="0.25">
      <c r="A31" t="s">
        <v>37</v>
      </c>
      <c r="B31" s="32">
        <f>'Ct table (2)'!B31/'Ct table (3)'!B$163*1000</f>
        <v>5.3501712456801756E-2</v>
      </c>
      <c r="C31" s="86">
        <f>'Ct table (2)'!C31/'Ct table (3)'!C$163*1000</f>
        <v>0</v>
      </c>
      <c r="D31" s="32">
        <f>'Ct table (2)'!D31/'Ct table (3)'!D$163*1000</f>
        <v>8.5915017476696456E-2</v>
      </c>
      <c r="E31" s="32">
        <f>'Ct table (2)'!E31/'Ct table (3)'!E$163*1000</f>
        <v>4.509448679755889E-2</v>
      </c>
      <c r="F31" s="32">
        <f>'Ct table (2)'!F31/'Ct table (3)'!F$163*1000</f>
        <v>3.8315812862407109E-2</v>
      </c>
      <c r="G31" s="32">
        <f>'Ct table (2)'!G31/'Ct table (3)'!G$163*1000</f>
        <v>3.6882558888242913E-2</v>
      </c>
      <c r="H31" s="32">
        <f>'Ct table (2)'!H31/'Ct table (3)'!H$163*1000</f>
        <v>0.20911705656471333</v>
      </c>
      <c r="I31" s="32">
        <f>'Ct table (2)'!I31/'Ct table (3)'!I$163*1000</f>
        <v>8.3274314024197479E-2</v>
      </c>
      <c r="J31" s="32">
        <f>'Ct table (2)'!J31/'Ct table (3)'!J$163*1000</f>
        <v>7.4851688394507884E-2</v>
      </c>
      <c r="K31" s="32">
        <f>'Ct table (2)'!K31/'Ct table (3)'!K$163*1000</f>
        <v>4.6631331540403671E-2</v>
      </c>
      <c r="L31" s="32">
        <f>'Ct table (2)'!L31/'Ct table (3)'!L$163*1000</f>
        <v>0.14466087051435936</v>
      </c>
      <c r="M31" s="32">
        <f>'Ct table (2)'!M31/'Ct table (3)'!M$163*1000</f>
        <v>0.13701482650738869</v>
      </c>
      <c r="N31" s="32">
        <f>'Ct table (2)'!N31/'Ct table (3)'!N$163*1000</f>
        <v>8.0812929782799373E-2</v>
      </c>
      <c r="O31" s="86">
        <f>'Ct table (2)'!O31/'Ct table (3)'!O$163*1000</f>
        <v>0</v>
      </c>
      <c r="P31" s="32">
        <f>'Ct table (2)'!P31/'Ct table (3)'!P$163*1000</f>
        <v>0.10480329771864084</v>
      </c>
      <c r="Q31" s="86">
        <f>'Ct table (2)'!Q31/'Ct table (3)'!Q$163*1000</f>
        <v>0</v>
      </c>
      <c r="R31" s="86">
        <f>'Ct table (2)'!R31/'Ct table (3)'!R$163*1000</f>
        <v>0</v>
      </c>
      <c r="S31" s="32">
        <f>'Ct table (2)'!S31/'Ct table (3)'!S$163*1000</f>
        <v>4.0452783589238241E-2</v>
      </c>
      <c r="T31" s="32">
        <f>'Ct table (2)'!T31/'Ct table (3)'!T$163*1000</f>
        <v>1.5187896555299197E-2</v>
      </c>
      <c r="U31" s="32">
        <f>'Ct table (2)'!U31/'Ct table (3)'!U$163*1000</f>
        <v>2.1478815276594263E-2</v>
      </c>
      <c r="V31" s="32">
        <f>'Ct table (2)'!V31/'Ct table (3)'!V$163*1000</f>
        <v>2.1879971971805346E-2</v>
      </c>
      <c r="W31" s="32">
        <f>'Ct table (2)'!W31/'Ct table (3)'!W$163*1000</f>
        <v>0.10663554483778702</v>
      </c>
      <c r="X31" s="32">
        <f>'Ct table (2)'!X31/'Ct table (3)'!X$163*1000</f>
        <v>6.2100239850247006E-2</v>
      </c>
      <c r="Y31" s="32">
        <f>'Ct table (2)'!Y31/'Ct table (3)'!Y$163*1000</f>
        <v>0.1054087557632308</v>
      </c>
      <c r="Z31" s="32">
        <f>'Ct table (2)'!Z31/'Ct table (3)'!Z$163*1000</f>
        <v>2.4357883827670131E-2</v>
      </c>
      <c r="AA31" s="32">
        <f>'Ct table (2)'!AA31/'Ct table (3)'!AA$163*1000</f>
        <v>2.3558642399767012E-2</v>
      </c>
      <c r="AB31" s="32">
        <f>'Ct table (2)'!AB31/'Ct table (3)'!AB$163*1000</f>
        <v>1.6165892015686353E-2</v>
      </c>
      <c r="AC31" s="32">
        <f>'Ct table (2)'!AC31/'Ct table (3)'!AC$163*1000</f>
        <v>4.3810098609728933E-2</v>
      </c>
      <c r="AD31" s="32">
        <f>'Ct table (2)'!AD31/'Ct table (3)'!AD$163*1000</f>
        <v>5.3750965016956802E-2</v>
      </c>
      <c r="AE31" s="32">
        <f>'Ct table (2)'!AE31/'Ct table (3)'!AE$163*1000</f>
        <v>6.0123147658761505E-2</v>
      </c>
      <c r="AF31" s="32">
        <f>'Ct table (2)'!AF31/'Ct table (3)'!AF$163*1000</f>
        <v>0.11232291154966872</v>
      </c>
      <c r="AG31" s="32">
        <f>'Ct table (2)'!AG31/'Ct table (3)'!AG$163*1000</f>
        <v>8.2988604021007786E-2</v>
      </c>
      <c r="AH31" s="32">
        <f>'Ct table (2)'!AH31/'Ct table (3)'!AH$163*1000</f>
        <v>6.5183457489669444E-2</v>
      </c>
      <c r="AI31" s="32">
        <f>'Ct table (2)'!AI31/'Ct table (3)'!AI$163*1000</f>
        <v>6.5183544890058398E-2</v>
      </c>
      <c r="AJ31" s="32">
        <f>'Ct table (2)'!AJ31/'Ct table (3)'!AJ$163*1000</f>
        <v>7.0829138976477163E-2</v>
      </c>
      <c r="AK31" s="32">
        <f>'Ct table (2)'!AK31/'Ct table (3)'!AK$163*1000</f>
        <v>2.5305746239672539E-2</v>
      </c>
      <c r="AL31" s="32">
        <f>'Ct table (2)'!AL31/'Ct table (3)'!AL$163*1000</f>
        <v>4.3962579034682987E-2</v>
      </c>
      <c r="AM31" s="32">
        <f>'Ct table (2)'!AM31/'Ct table (3)'!AM$163*1000</f>
        <v>5.895202795154246E-2</v>
      </c>
      <c r="AN31" s="32">
        <f>'Ct table (2)'!AN31/'Ct table (3)'!AN$163*1000</f>
        <v>9.7912604426489441E-2</v>
      </c>
      <c r="AO31" s="32">
        <f>'Ct table (2)'!AO31/'Ct table (3)'!AO$163*1000</f>
        <v>5.3294323569674708E-2</v>
      </c>
      <c r="AP31" s="32">
        <f>'Ct table (2)'!AP31/'Ct table (3)'!AP$163*1000</f>
        <v>5.0207541377989065E-2</v>
      </c>
      <c r="AQ31" s="32">
        <f>'Ct table (2)'!AQ31/'Ct table (3)'!AQ$163*1000</f>
        <v>1.9224462665441797E-2</v>
      </c>
      <c r="AR31" s="32">
        <f>'Ct table (2)'!AR31/'Ct table (3)'!AR$163*1000</f>
        <v>4.4265460213407215E-2</v>
      </c>
      <c r="AS31" s="32">
        <f>'Ct table (2)'!AS31/'Ct table (3)'!AS$163*1000</f>
        <v>0.10973974188536047</v>
      </c>
      <c r="AT31" s="32">
        <f>'Ct table (2)'!AT31/'Ct table (3)'!AT$163*1000</f>
        <v>0.21649874625010287</v>
      </c>
      <c r="AU31" s="32">
        <f>'Ct table (2)'!AU31/'Ct table (3)'!AU$163*1000</f>
        <v>0.14382169816625065</v>
      </c>
      <c r="AV31" s="32">
        <f>'Ct table (2)'!AV31/'Ct table (3)'!AV$163*1000</f>
        <v>4.7390575804663319E-2</v>
      </c>
      <c r="AW31" s="32">
        <f>'Ct table (2)'!AW31/'Ct table (3)'!AW$163*1000</f>
        <v>0.12783861688265349</v>
      </c>
    </row>
    <row r="32" spans="1:49" x14ac:dyDescent="0.25">
      <c r="A32" t="s">
        <v>38</v>
      </c>
      <c r="B32" s="32">
        <f>'Ct table (2)'!B32/'Ct table (3)'!B$163*1000</f>
        <v>1.4100329532113434</v>
      </c>
      <c r="C32" s="32">
        <f>'Ct table (2)'!C32/'Ct table (3)'!C$163*1000</f>
        <v>0.49220073292777394</v>
      </c>
      <c r="D32" s="32">
        <f>'Ct table (2)'!D32/'Ct table (3)'!D$163*1000</f>
        <v>0.80611308128429837</v>
      </c>
      <c r="E32" s="32">
        <f>'Ct table (2)'!E32/'Ct table (3)'!E$163*1000</f>
        <v>0.3508910054773095</v>
      </c>
      <c r="F32" s="32">
        <f>'Ct table (2)'!F32/'Ct table (3)'!F$163*1000</f>
        <v>0.43049957627475038</v>
      </c>
      <c r="G32" s="32">
        <f>'Ct table (2)'!G32/'Ct table (3)'!G$163*1000</f>
        <v>0.25865169710567493</v>
      </c>
      <c r="H32" s="32">
        <f>'Ct table (2)'!H32/'Ct table (3)'!H$163*1000</f>
        <v>1.3216889096111557</v>
      </c>
      <c r="I32" s="32">
        <f>'Ct table (2)'!I32/'Ct table (3)'!I$163*1000</f>
        <v>0.67082826147065111</v>
      </c>
      <c r="J32" s="32">
        <f>'Ct table (2)'!J32/'Ct table (3)'!J$163*1000</f>
        <v>0.51412058011626804</v>
      </c>
      <c r="K32" s="32">
        <f>'Ct table (2)'!K32/'Ct table (3)'!K$163*1000</f>
        <v>0.1692753064434456</v>
      </c>
      <c r="L32" s="32">
        <f>'Ct table (2)'!L32/'Ct table (3)'!L$163*1000</f>
        <v>0.83552021754153249</v>
      </c>
      <c r="M32" s="32">
        <f>'Ct table (2)'!M32/'Ct table (3)'!M$163*1000</f>
        <v>0.85405679762308628</v>
      </c>
      <c r="N32" s="32">
        <f>'Ct table (2)'!N32/'Ct table (3)'!N$163*1000</f>
        <v>0.59904236786501353</v>
      </c>
      <c r="O32" s="32">
        <f>'Ct table (2)'!O32/'Ct table (3)'!O$163*1000</f>
        <v>0.20222802497424025</v>
      </c>
      <c r="P32" s="32">
        <f>'Ct table (2)'!P32/'Ct table (3)'!P$163*1000</f>
        <v>0.90485342541389502</v>
      </c>
      <c r="Q32" s="32">
        <f>'Ct table (2)'!Q32/'Ct table (3)'!Q$163*1000</f>
        <v>0.25186998068573235</v>
      </c>
      <c r="R32" s="32">
        <f>'Ct table (2)'!R32/'Ct table (3)'!R$163*1000</f>
        <v>0.1170912327723036</v>
      </c>
      <c r="S32" s="32">
        <f>'Ct table (2)'!S32/'Ct table (3)'!S$163*1000</f>
        <v>0.73325290629770146</v>
      </c>
      <c r="T32" s="32">
        <f>'Ct table (2)'!T32/'Ct table (3)'!T$163*1000</f>
        <v>0.92598831161207273</v>
      </c>
      <c r="U32" s="32">
        <f>'Ct table (2)'!U32/'Ct table (3)'!U$163*1000</f>
        <v>0.80611536718353116</v>
      </c>
      <c r="V32" s="32">
        <f>'Ct table (2)'!V32/'Ct table (3)'!V$163*1000</f>
        <v>0.70502909478703468</v>
      </c>
      <c r="W32" s="32">
        <f>'Ct table (2)'!W32/'Ct table (3)'!W$163*1000</f>
        <v>0.50026357526455956</v>
      </c>
      <c r="X32" s="32">
        <f>'Ct table (2)'!X32/'Ct table (3)'!X$163*1000</f>
        <v>0.2366361926759504</v>
      </c>
      <c r="Y32" s="32">
        <f>'Ct table (2)'!Y32/'Ct table (3)'!Y$163*1000</f>
        <v>0.51550796167012869</v>
      </c>
      <c r="Z32" s="32">
        <f>'Ct table (2)'!Z32/'Ct table (3)'!Z$163*1000</f>
        <v>1.1023119891135835</v>
      </c>
      <c r="AA32" s="32">
        <f>'Ct table (2)'!AA32/'Ct table (3)'!AA$163*1000</f>
        <v>1.1347702350614313</v>
      </c>
      <c r="AB32" s="32">
        <f>'Ct table (2)'!AB32/'Ct table (3)'!AB$163*1000</f>
        <v>0.18803810167020579</v>
      </c>
      <c r="AC32" s="32">
        <f>'Ct table (2)'!AC32/'Ct table (3)'!AC$163*1000</f>
        <v>0.41105611823028182</v>
      </c>
      <c r="AD32" s="32">
        <f>'Ct table (2)'!AD32/'Ct table (3)'!AD$163*1000</f>
        <v>0.58335033397193614</v>
      </c>
      <c r="AE32" s="32">
        <f>'Ct table (2)'!AE32/'Ct table (3)'!AE$163*1000</f>
        <v>0.37737332454850059</v>
      </c>
      <c r="AF32" s="32">
        <f>'Ct table (2)'!AF32/'Ct table (3)'!AF$163*1000</f>
        <v>0.8560245887451392</v>
      </c>
      <c r="AG32" s="32">
        <f>'Ct table (2)'!AG32/'Ct table (3)'!AG$163*1000</f>
        <v>0.45033079737496057</v>
      </c>
      <c r="AH32" s="32">
        <f>'Ct table (2)'!AH32/'Ct table (3)'!AH$163*1000</f>
        <v>0.87094268633912852</v>
      </c>
      <c r="AI32" s="32">
        <f>'Ct table (2)'!AI32/'Ct table (3)'!AI$163*1000</f>
        <v>0.95969748850854009</v>
      </c>
      <c r="AJ32" s="32">
        <f>'Ct table (2)'!AJ32/'Ct table (3)'!AJ$163*1000</f>
        <v>0.72723161011594395</v>
      </c>
      <c r="AK32" s="32">
        <f>'Ct table (2)'!AK32/'Ct table (3)'!AK$163*1000</f>
        <v>0.58870175300425198</v>
      </c>
      <c r="AL32" s="32">
        <f>'Ct table (2)'!AL32/'Ct table (3)'!AL$163*1000</f>
        <v>0.7859011857909538</v>
      </c>
      <c r="AM32" s="32">
        <f>'Ct table (2)'!AM32/'Ct table (3)'!AM$163*1000</f>
        <v>0.75559510103683269</v>
      </c>
      <c r="AN32" s="32">
        <f>'Ct table (2)'!AN32/'Ct table (3)'!AN$163*1000</f>
        <v>1.3828439888301434</v>
      </c>
      <c r="AO32" s="32">
        <f>'Ct table (2)'!AO32/'Ct table (3)'!AO$163*1000</f>
        <v>0.72202749853046155</v>
      </c>
      <c r="AP32" s="32">
        <f>'Ct table (2)'!AP32/'Ct table (3)'!AP$163*1000</f>
        <v>0.56410979369376257</v>
      </c>
      <c r="AQ32" s="32">
        <f>'Ct table (2)'!AQ32/'Ct table (3)'!AQ$163*1000</f>
        <v>0.56217339511813147</v>
      </c>
      <c r="AR32" s="32">
        <f>'Ct table (2)'!AR32/'Ct table (3)'!AR$163*1000</f>
        <v>0.22724575202170852</v>
      </c>
      <c r="AS32" s="32">
        <f>'Ct table (2)'!AS32/'Ct table (3)'!AS$163*1000</f>
        <v>0.6793175317686444</v>
      </c>
      <c r="AT32" s="32">
        <f>'Ct table (2)'!AT32/'Ct table (3)'!AT$163*1000</f>
        <v>0.94110694097267777</v>
      </c>
      <c r="AU32" s="32">
        <f>'Ct table (2)'!AU32/'Ct table (3)'!AU$163*1000</f>
        <v>0.86594857348754095</v>
      </c>
      <c r="AV32" s="32">
        <f>'Ct table (2)'!AV32/'Ct table (3)'!AV$163*1000</f>
        <v>0.61163547900197057</v>
      </c>
      <c r="AW32" s="32">
        <f>'Ct table (2)'!AW32/'Ct table (3)'!AW$163*1000</f>
        <v>1.4973335229389242</v>
      </c>
    </row>
    <row r="33" spans="1:49" x14ac:dyDescent="0.25">
      <c r="A33" t="s">
        <v>39</v>
      </c>
      <c r="B33" s="32">
        <f>'Ct table (2)'!B33/'Ct table (3)'!B$163*1000</f>
        <v>8.75183215095693E-2</v>
      </c>
      <c r="C33" s="32">
        <f>'Ct table (2)'!C33/'Ct table (3)'!C$163*1000</f>
        <v>3.735172575102487E-2</v>
      </c>
      <c r="D33" s="32">
        <f>'Ct table (2)'!D33/'Ct table (3)'!D$163*1000</f>
        <v>3.8715474623045067E-2</v>
      </c>
      <c r="E33" s="32">
        <f>'Ct table (2)'!E33/'Ct table (3)'!E$163*1000</f>
        <v>2.5721077162181399E-2</v>
      </c>
      <c r="F33" s="32">
        <f>'Ct table (2)'!F33/'Ct table (3)'!F$163*1000</f>
        <v>2.6352501444128869E-2</v>
      </c>
      <c r="G33" s="86">
        <f>'Ct table (2)'!G33/'Ct table (3)'!G$163*1000</f>
        <v>0</v>
      </c>
      <c r="H33" s="32">
        <f>'Ct table (2)'!H33/'Ct table (3)'!H$163*1000</f>
        <v>3.0870713647833829E-2</v>
      </c>
      <c r="I33" s="86">
        <f>'Ct table (2)'!I33/'Ct table (3)'!I$163*1000</f>
        <v>0</v>
      </c>
      <c r="J33" s="32">
        <f>'Ct table (2)'!J33/'Ct table (3)'!J$163*1000</f>
        <v>2.503653410631904E-2</v>
      </c>
      <c r="K33" s="86">
        <f>'Ct table (2)'!K33/'Ct table (3)'!K$163*1000</f>
        <v>0</v>
      </c>
      <c r="L33" s="86">
        <f>'Ct table (2)'!L33/'Ct table (3)'!L$163*1000</f>
        <v>0</v>
      </c>
      <c r="M33" s="32">
        <f>'Ct table (2)'!M33/'Ct table (3)'!M$163*1000</f>
        <v>3.0026995205375197E-2</v>
      </c>
      <c r="N33" s="32">
        <f>'Ct table (2)'!N33/'Ct table (3)'!N$163*1000</f>
        <v>1.7710269150978217E-2</v>
      </c>
      <c r="O33" s="86">
        <f>'Ct table (2)'!O33/'Ct table (3)'!O$163*1000</f>
        <v>0</v>
      </c>
      <c r="P33" s="32">
        <f>'Ct table (2)'!P33/'Ct table (3)'!P$163*1000</f>
        <v>2.9888949835195373E-2</v>
      </c>
      <c r="Q33" s="32">
        <f>'Ct table (2)'!Q33/'Ct table (3)'!Q$163*1000</f>
        <v>2.1207980936520713E-2</v>
      </c>
      <c r="R33" s="86">
        <f>'Ct table (2)'!R33/'Ct table (3)'!R$163*1000</f>
        <v>0</v>
      </c>
      <c r="S33" s="32">
        <f>'Ct table (2)'!S33/'Ct table (3)'!S$163*1000</f>
        <v>0.16069342320804375</v>
      </c>
      <c r="T33" s="32">
        <f>'Ct table (2)'!T33/'Ct table (3)'!T$163*1000</f>
        <v>4.2957858584847443E-2</v>
      </c>
      <c r="U33" s="32">
        <f>'Ct table (2)'!U33/'Ct table (3)'!U$163*1000</f>
        <v>3.0586911095827393E-2</v>
      </c>
      <c r="V33" s="32">
        <f>'Ct table (2)'!V33/'Ct table (3)'!V$163*1000</f>
        <v>3.0942953106870223E-2</v>
      </c>
      <c r="W33" s="32">
        <f>'Ct table (2)'!W33/'Ct table (3)'!W$163*1000</f>
        <v>2.4701805704967154E-2</v>
      </c>
      <c r="X33" s="86">
        <f>'Ct table (2)'!X33/'Ct table (3)'!X$163*1000</f>
        <v>0</v>
      </c>
      <c r="Y33" s="32">
        <f>'Ct table (2)'!Y33/'Ct table (3)'!Y$163*1000</f>
        <v>4.3107019164380443E-2</v>
      </c>
      <c r="Z33" s="32">
        <f>'Ct table (2)'!Z33/'Ct table (3)'!Z$163*1000</f>
        <v>0.20740644203068032</v>
      </c>
      <c r="AA33" s="32">
        <f>'Ct table (2)'!AA33/'Ct table (3)'!AA$163*1000</f>
        <v>3.5956594913253072E-2</v>
      </c>
      <c r="AB33" s="86">
        <f>'Ct table (2)'!AB33/'Ct table (3)'!AB$163*1000</f>
        <v>0</v>
      </c>
      <c r="AC33" s="86">
        <f>'Ct table (2)'!AC33/'Ct table (3)'!AC$163*1000</f>
        <v>0</v>
      </c>
      <c r="AD33" s="32">
        <f>'Ct table (2)'!AD33/'Ct table (3)'!AD$163*1000</f>
        <v>2.5780686059937042E-2</v>
      </c>
      <c r="AE33" s="32">
        <f>'Ct table (2)'!AE33/'Ct table (3)'!AE$163*1000</f>
        <v>2.2625043114366451E-2</v>
      </c>
      <c r="AF33" s="32">
        <f>'Ct table (2)'!AF33/'Ct table (3)'!AF$163*1000</f>
        <v>4.9231453449657334E-2</v>
      </c>
      <c r="AG33" s="32">
        <f>'Ct table (2)'!AG33/'Ct table (3)'!AG$163*1000</f>
        <v>1.4569114957744232E-2</v>
      </c>
      <c r="AH33" s="32">
        <f>'Ct table (2)'!AH33/'Ct table (3)'!AH$163*1000</f>
        <v>0.10157728251151263</v>
      </c>
      <c r="AI33" s="32">
        <f>'Ct table (2)'!AI33/'Ct table (3)'!AI$163*1000</f>
        <v>8.0250357133412623E-2</v>
      </c>
      <c r="AJ33" s="32">
        <f>'Ct table (2)'!AJ33/'Ct table (3)'!AJ$163*1000</f>
        <v>2.6286881574485305E-2</v>
      </c>
      <c r="AK33" s="32">
        <f>'Ct table (2)'!AK33/'Ct table (3)'!AK$163*1000</f>
        <v>2.0554653024756907E-2</v>
      </c>
      <c r="AL33" s="32">
        <f>'Ct table (2)'!AL33/'Ct table (3)'!AL$163*1000</f>
        <v>2.961393130056823E-2</v>
      </c>
      <c r="AM33" s="32">
        <f>'Ct table (2)'!AM33/'Ct table (3)'!AM$163*1000</f>
        <v>1.8525871897568429E-2</v>
      </c>
      <c r="AN33" s="32">
        <f>'Ct table (2)'!AN33/'Ct table (3)'!AN$163*1000</f>
        <v>2.9721245853109941E-2</v>
      </c>
      <c r="AO33" s="32">
        <f>'Ct table (2)'!AO33/'Ct table (3)'!AO$163*1000</f>
        <v>4.0110553604363011E-2</v>
      </c>
      <c r="AP33" s="32">
        <f>'Ct table (2)'!AP33/'Ct table (3)'!AP$163*1000</f>
        <v>2.1256500153529902E-2</v>
      </c>
      <c r="AQ33" s="32">
        <f>'Ct table (2)'!AQ33/'Ct table (3)'!AQ$163*1000</f>
        <v>4.7996968062978991E-2</v>
      </c>
      <c r="AR33" s="86">
        <f>'Ct table (2)'!AR33/'Ct table (3)'!AR$163*1000</f>
        <v>0</v>
      </c>
      <c r="AS33" s="32">
        <f>'Ct table (2)'!AS33/'Ct table (3)'!AS$163*1000</f>
        <v>4.0727808365891453E-2</v>
      </c>
      <c r="AT33" s="32">
        <f>'Ct table (2)'!AT33/'Ct table (3)'!AT$163*1000</f>
        <v>5.050011821942535E-2</v>
      </c>
      <c r="AU33" s="32">
        <f>'Ct table (2)'!AU33/'Ct table (3)'!AU$163*1000</f>
        <v>5.8006293811568917E-2</v>
      </c>
      <c r="AV33" s="32">
        <f>'Ct table (2)'!AV33/'Ct table (3)'!AV$163*1000</f>
        <v>5.5197395321770579E-2</v>
      </c>
      <c r="AW33" s="32">
        <f>'Ct table (2)'!AW33/'Ct table (3)'!AW$163*1000</f>
        <v>3.7483399435360054E-2</v>
      </c>
    </row>
    <row r="34" spans="1:49" x14ac:dyDescent="0.25">
      <c r="A34" t="s">
        <v>40</v>
      </c>
      <c r="B34" s="32">
        <f>'Ct table (2)'!B34/'Ct table (3)'!B$163*1000</f>
        <v>0.99704386291223335</v>
      </c>
      <c r="C34" s="32">
        <f>'Ct table (2)'!C34/'Ct table (3)'!C$163*1000</f>
        <v>0.32026070751905433</v>
      </c>
      <c r="D34" s="32">
        <f>'Ct table (2)'!D34/'Ct table (3)'!D$163*1000</f>
        <v>0.60669954682435312</v>
      </c>
      <c r="E34" s="32">
        <f>'Ct table (2)'!E34/'Ct table (3)'!E$163*1000</f>
        <v>0.23636607219959663</v>
      </c>
      <c r="F34" s="32">
        <f>'Ct table (2)'!F34/'Ct table (3)'!F$163*1000</f>
        <v>0.31296727631076188</v>
      </c>
      <c r="G34" s="32">
        <f>'Ct table (2)'!G34/'Ct table (3)'!G$163*1000</f>
        <v>0.13113117012203926</v>
      </c>
      <c r="H34" s="32">
        <f>'Ct table (2)'!H34/'Ct table (3)'!H$163*1000</f>
        <v>1.1426492705655404</v>
      </c>
      <c r="I34" s="32">
        <f>'Ct table (2)'!I34/'Ct table (3)'!I$163*1000</f>
        <v>0.68492378922861263</v>
      </c>
      <c r="J34" s="32">
        <f>'Ct table (2)'!J34/'Ct table (3)'!J$163*1000</f>
        <v>0.48302798085833892</v>
      </c>
      <c r="K34" s="32">
        <f>'Ct table (2)'!K34/'Ct table (3)'!K$163*1000</f>
        <v>0.13941362183203795</v>
      </c>
      <c r="L34" s="32">
        <f>'Ct table (2)'!L34/'Ct table (3)'!L$163*1000</f>
        <v>0.54743009092836481</v>
      </c>
      <c r="M34" s="32">
        <f>'Ct table (2)'!M34/'Ct table (3)'!M$163*1000</f>
        <v>0.45451629475580735</v>
      </c>
      <c r="N34" s="32">
        <f>'Ct table (2)'!N34/'Ct table (3)'!N$163*1000</f>
        <v>0.40352499597643804</v>
      </c>
      <c r="O34" s="32">
        <f>'Ct table (2)'!O34/'Ct table (3)'!O$163*1000</f>
        <v>0.12887593918635143</v>
      </c>
      <c r="P34" s="32">
        <f>'Ct table (2)'!P34/'Ct table (3)'!P$163*1000</f>
        <v>0.990175403994634</v>
      </c>
      <c r="Q34" s="32">
        <f>'Ct table (2)'!Q34/'Ct table (3)'!Q$163*1000</f>
        <v>0.24160983520697044</v>
      </c>
      <c r="R34" s="32">
        <f>'Ct table (2)'!R34/'Ct table (3)'!R$163*1000</f>
        <v>0.119551568474525</v>
      </c>
      <c r="S34" s="32">
        <f>'Ct table (2)'!S34/'Ct table (3)'!S$163*1000</f>
        <v>0.36917654179584453</v>
      </c>
      <c r="T34" s="32">
        <f>'Ct table (2)'!T34/'Ct table (3)'!T$163*1000</f>
        <v>0.37868387313397917</v>
      </c>
      <c r="U34" s="32">
        <f>'Ct table (2)'!U34/'Ct table (3)'!U$163*1000</f>
        <v>0.48265299283417329</v>
      </c>
      <c r="V34" s="32">
        <f>'Ct table (2)'!V34/'Ct table (3)'!V$163*1000</f>
        <v>0.44619761283379267</v>
      </c>
      <c r="W34" s="32">
        <f>'Ct table (2)'!W34/'Ct table (3)'!W$163*1000</f>
        <v>0.34406673393424975</v>
      </c>
      <c r="X34" s="32">
        <f>'Ct table (2)'!X34/'Ct table (3)'!X$163*1000</f>
        <v>0.18695236809606269</v>
      </c>
      <c r="Y34" s="32">
        <f>'Ct table (2)'!Y34/'Ct table (3)'!Y$163*1000</f>
        <v>0.43049447115986667</v>
      </c>
      <c r="Z34" s="32">
        <f>'Ct table (2)'!Z34/'Ct table (3)'!Z$163*1000</f>
        <v>0.45708443907874485</v>
      </c>
      <c r="AA34" s="32">
        <f>'Ct table (2)'!AA34/'Ct table (3)'!AA$163*1000</f>
        <v>0.84229658059848078</v>
      </c>
      <c r="AB34" s="32">
        <f>'Ct table (2)'!AB34/'Ct table (3)'!AB$163*1000</f>
        <v>0.15063165908713649</v>
      </c>
      <c r="AC34" s="32">
        <f>'Ct table (2)'!AC34/'Ct table (3)'!AC$163*1000</f>
        <v>0.33388131706943763</v>
      </c>
      <c r="AD34" s="32">
        <f>'Ct table (2)'!AD34/'Ct table (3)'!AD$163*1000</f>
        <v>0.52211317403908808</v>
      </c>
      <c r="AE34" s="32">
        <f>'Ct table (2)'!AE34/'Ct table (3)'!AE$163*1000</f>
        <v>0.2705682295987506</v>
      </c>
      <c r="AF34" s="32">
        <f>'Ct table (2)'!AF34/'Ct table (3)'!AF$163*1000</f>
        <v>0.76616346825770631</v>
      </c>
      <c r="AG34" s="32">
        <f>'Ct table (2)'!AG34/'Ct table (3)'!AG$163*1000</f>
        <v>0.33892948400384676</v>
      </c>
      <c r="AH34" s="32">
        <f>'Ct table (2)'!AH34/'Ct table (3)'!AH$163*1000</f>
        <v>0.5072080993341217</v>
      </c>
      <c r="AI34" s="32">
        <f>'Ct table (2)'!AI34/'Ct table (3)'!AI$163*1000</f>
        <v>0.79589588528916333</v>
      </c>
      <c r="AJ34" s="32">
        <f>'Ct table (2)'!AJ34/'Ct table (3)'!AJ$163*1000</f>
        <v>0.65089052342508569</v>
      </c>
      <c r="AK34" s="32">
        <f>'Ct table (2)'!AK34/'Ct table (3)'!AK$163*1000</f>
        <v>0.39382014844763852</v>
      </c>
      <c r="AL34" s="32">
        <f>'Ct table (2)'!AL34/'Ct table (3)'!AL$163*1000</f>
        <v>0.35661019014588063</v>
      </c>
      <c r="AM34" s="32">
        <f>'Ct table (2)'!AM34/'Ct table (3)'!AM$163*1000</f>
        <v>0.35494939330938241</v>
      </c>
      <c r="AN34" s="32">
        <f>'Ct table (2)'!AN34/'Ct table (3)'!AN$163*1000</f>
        <v>0.46575346332971307</v>
      </c>
      <c r="AO34" s="32">
        <f>'Ct table (2)'!AO34/'Ct table (3)'!AO$163*1000</f>
        <v>0.46980230230886416</v>
      </c>
      <c r="AP34" s="32">
        <f>'Ct table (2)'!AP34/'Ct table (3)'!AP$163*1000</f>
        <v>0.34966562742657475</v>
      </c>
      <c r="AQ34" s="32">
        <f>'Ct table (2)'!AQ34/'Ct table (3)'!AQ$163*1000</f>
        <v>0.43802559710353545</v>
      </c>
      <c r="AR34" s="32">
        <f>'Ct table (2)'!AR34/'Ct table (3)'!AR$163*1000</f>
        <v>0.22882637122507249</v>
      </c>
      <c r="AS34" s="32">
        <f>'Ct table (2)'!AS34/'Ct table (3)'!AS$163*1000</f>
        <v>0.46721483637162292</v>
      </c>
      <c r="AT34" s="32">
        <f>'Ct table (2)'!AT34/'Ct table (3)'!AT$163*1000</f>
        <v>0.80800189151080593</v>
      </c>
      <c r="AU34" s="32">
        <f>'Ct table (2)'!AU34/'Ct table (3)'!AU$163*1000</f>
        <v>0.33970474017735031</v>
      </c>
      <c r="AV34" s="32">
        <f>'Ct table (2)'!AV34/'Ct table (3)'!AV$163*1000</f>
        <v>0.19761221065162873</v>
      </c>
      <c r="AW34" s="32">
        <f>'Ct table (2)'!AW34/'Ct table (3)'!AW$163*1000</f>
        <v>0.65175227091832766</v>
      </c>
    </row>
    <row r="35" spans="1:49" x14ac:dyDescent="0.25">
      <c r="A35" t="s">
        <v>41</v>
      </c>
      <c r="B35" s="32">
        <f>'Ct table (2)'!B35/'Ct table (3)'!B$163*1000</f>
        <v>5.4103760763275259</v>
      </c>
      <c r="C35" s="32">
        <f>'Ct table (2)'!C35/'Ct table (3)'!C$163*1000</f>
        <v>2.5268126697557971</v>
      </c>
      <c r="D35" s="32">
        <f>'Ct table (2)'!D35/'Ct table (3)'!D$163*1000</f>
        <v>2.7684033178041432</v>
      </c>
      <c r="E35" s="32">
        <f>'Ct table (2)'!E35/'Ct table (3)'!E$163*1000</f>
        <v>2.3441987176813925</v>
      </c>
      <c r="F35" s="32">
        <f>'Ct table (2)'!F35/'Ct table (3)'!F$163*1000</f>
        <v>2.5741278725278702</v>
      </c>
      <c r="G35" s="32">
        <f>'Ct table (2)'!G35/'Ct table (3)'!G$163*1000</f>
        <v>1.2649519310992263</v>
      </c>
      <c r="H35" s="32">
        <f>'Ct table (2)'!H35/'Ct table (3)'!H$163*1000</f>
        <v>4.9670271918541715</v>
      </c>
      <c r="I35" s="32">
        <f>'Ct table (2)'!I35/'Ct table (3)'!I$163*1000</f>
        <v>1.8973888507899244</v>
      </c>
      <c r="J35" s="32">
        <f>'Ct table (2)'!J35/'Ct table (3)'!J$163*1000</f>
        <v>1.8278892594938216</v>
      </c>
      <c r="K35" s="32">
        <f>'Ct table (2)'!K35/'Ct table (3)'!K$163*1000</f>
        <v>0.63175778225695312</v>
      </c>
      <c r="L35" s="32">
        <f>'Ct table (2)'!L35/'Ct table (3)'!L$163*1000</f>
        <v>3.8125245921834927</v>
      </c>
      <c r="M35" s="32">
        <f>'Ct table (2)'!M35/'Ct table (3)'!M$163*1000</f>
        <v>4.0066706435256485</v>
      </c>
      <c r="N35" s="32">
        <f>'Ct table (2)'!N35/'Ct table (3)'!N$163*1000</f>
        <v>2.1896950230997563</v>
      </c>
      <c r="O35" s="32">
        <f>'Ct table (2)'!O35/'Ct table (3)'!O$163*1000</f>
        <v>1.0453998420387558</v>
      </c>
      <c r="P35" s="32">
        <f>'Ct table (2)'!P35/'Ct table (3)'!P$163*1000</f>
        <v>3.5695841636641084</v>
      </c>
      <c r="Q35" s="32">
        <f>'Ct table (2)'!Q35/'Ct table (3)'!Q$163*1000</f>
        <v>1.2064357528157794</v>
      </c>
      <c r="R35" s="32">
        <f>'Ct table (2)'!R35/'Ct table (3)'!R$163*1000</f>
        <v>0.54175218154650617</v>
      </c>
      <c r="S35" s="32">
        <f>'Ct table (2)'!S35/'Ct table (3)'!S$163*1000</f>
        <v>6.599619229223662</v>
      </c>
      <c r="T35" s="32">
        <f>'Ct table (2)'!T35/'Ct table (3)'!T$163*1000</f>
        <v>3.2022054845781858</v>
      </c>
      <c r="U35" s="32">
        <f>'Ct table (2)'!U35/'Ct table (3)'!U$163*1000</f>
        <v>3.8612239426733805</v>
      </c>
      <c r="V35" s="32">
        <f>'Ct table (2)'!V35/'Ct table (3)'!V$163*1000</f>
        <v>3.3305367481511694</v>
      </c>
      <c r="W35" s="32">
        <f>'Ct table (2)'!W35/'Ct table (3)'!W$163*1000</f>
        <v>2.2203087644042725</v>
      </c>
      <c r="X35" s="32">
        <f>'Ct table (2)'!X35/'Ct table (3)'!X$163*1000</f>
        <v>1.4149417392859076</v>
      </c>
      <c r="Y35" s="32">
        <f>'Ct table (2)'!Y35/'Ct table (3)'!Y$163*1000</f>
        <v>5.5176984530406905</v>
      </c>
      <c r="Z35" s="32">
        <f>'Ct table (2)'!Z35/'Ct table (3)'!Z$163*1000</f>
        <v>13.182321989501769</v>
      </c>
      <c r="AA35" s="32">
        <f>'Ct table (2)'!AA35/'Ct table (3)'!AA$163*1000</f>
        <v>4.7647489912914045</v>
      </c>
      <c r="AB35" s="32">
        <f>'Ct table (2)'!AB35/'Ct table (3)'!AB$163*1000</f>
        <v>0.71157953584345168</v>
      </c>
      <c r="AC35" s="32">
        <f>'Ct table (2)'!AC35/'Ct table (3)'!AC$163*1000</f>
        <v>1.7744934783280855</v>
      </c>
      <c r="AD35" s="32">
        <f>'Ct table (2)'!AD35/'Ct table (3)'!AD$163*1000</f>
        <v>3.3692663137594998</v>
      </c>
      <c r="AE35" s="32">
        <f>'Ct table (2)'!AE35/'Ct table (3)'!AE$163*1000</f>
        <v>2.6281804820690269</v>
      </c>
      <c r="AF35" s="32">
        <f>'Ct table (2)'!AF35/'Ct table (3)'!AF$163*1000</f>
        <v>3.5448489226943414</v>
      </c>
      <c r="AG35" s="32">
        <f>'Ct table (2)'!AG35/'Ct table (3)'!AG$163*1000</f>
        <v>1.7041555776504689</v>
      </c>
      <c r="AH35" s="32">
        <f>'Ct table (2)'!AH35/'Ct table (3)'!AH$163*1000</f>
        <v>7.0160045743239454</v>
      </c>
      <c r="AI35" s="32">
        <f>'Ct table (2)'!AI35/'Ct table (3)'!AI$163*1000</f>
        <v>7.0160139816421889</v>
      </c>
      <c r="AJ35" s="32">
        <f>'Ct table (2)'!AJ35/'Ct table (3)'!AJ$163*1000</f>
        <v>3.3183977354113661</v>
      </c>
      <c r="AK35" s="32">
        <f>'Ct table (2)'!AK35/'Ct table (3)'!AK$163*1000</f>
        <v>2.1971126309140785</v>
      </c>
      <c r="AL35" s="32">
        <f>'Ct table (2)'!AL35/'Ct table (3)'!AL$163*1000</f>
        <v>1.5718023715819049</v>
      </c>
      <c r="AM35" s="32">
        <f>'Ct table (2)'!AM35/'Ct table (3)'!AM$163*1000</f>
        <v>2.8992610766503377</v>
      </c>
      <c r="AN35" s="32">
        <f>'Ct table (2)'!AN35/'Ct table (3)'!AN$163*1000</f>
        <v>4.7490482111811199</v>
      </c>
      <c r="AO35" s="32">
        <f>'Ct table (2)'!AO35/'Ct table (3)'!AO$163*1000</f>
        <v>4.9937572360613478</v>
      </c>
      <c r="AP35" s="32">
        <f>'Ct table (2)'!AP35/'Ct table (3)'!AP$163*1000</f>
        <v>2.7020378600610266</v>
      </c>
      <c r="AQ35" s="32">
        <f>'Ct table (2)'!AQ35/'Ct table (3)'!AQ$163*1000</f>
        <v>3.5042047768282778</v>
      </c>
      <c r="AR35" s="32">
        <f>'Ct table (2)'!AR35/'Ct table (3)'!AR$163*1000</f>
        <v>0.80794289404275732</v>
      </c>
      <c r="AS35" s="32">
        <f>'Ct table (2)'!AS35/'Ct table (3)'!AS$163*1000</f>
        <v>2.8326610704316502</v>
      </c>
      <c r="AT35" s="32">
        <f>'Ct table (2)'!AT35/'Ct table (3)'!AT$163*1000</f>
        <v>5.2504117811202002</v>
      </c>
      <c r="AU35" s="32">
        <f>'Ct table (2)'!AU35/'Ct table (3)'!AU$163*1000</f>
        <v>3.9240767375956773</v>
      </c>
      <c r="AV35" s="32">
        <f>'Ct table (2)'!AV35/'Ct table (3)'!AV$163*1000</f>
        <v>3.3420747471037946</v>
      </c>
      <c r="AW35" s="32">
        <f>'Ct table (2)'!AW35/'Ct table (3)'!AW$163*1000</f>
        <v>4.2942185264966035</v>
      </c>
    </row>
    <row r="36" spans="1:49" x14ac:dyDescent="0.25">
      <c r="A36" t="s">
        <v>43</v>
      </c>
      <c r="B36" s="32">
        <f>'Ct table (2)'!B36/'Ct table (3)'!B$163*1000</f>
        <v>0.38043684437685121</v>
      </c>
      <c r="C36" s="32">
        <f>'Ct table (2)'!C36/'Ct table (3)'!C$163*1000</f>
        <v>3.4609663171902609E-2</v>
      </c>
      <c r="D36" s="32">
        <f>'Ct table (2)'!D36/'Ct table (3)'!D$163*1000</f>
        <v>0.10874749989220042</v>
      </c>
      <c r="E36" s="32">
        <f>'Ct table (2)'!E36/'Ct table (3)'!E$163*1000</f>
        <v>4.5723982374651258E-2</v>
      </c>
      <c r="F36" s="32">
        <f>'Ct table (2)'!F36/'Ct table (3)'!F$163*1000</f>
        <v>0.14701993792675441</v>
      </c>
      <c r="G36" s="32">
        <f>'Ct table (2)'!G36/'Ct table (3)'!G$163*1000</f>
        <v>1.9492765063470131E-2</v>
      </c>
      <c r="H36" s="32">
        <f>'Ct table (2)'!H36/'Ct table (3)'!H$163*1000</f>
        <v>0.28172952009930352</v>
      </c>
      <c r="I36" s="32">
        <f>'Ct table (2)'!I36/'Ct table (3)'!I$163*1000</f>
        <v>0.14299289552847902</v>
      </c>
      <c r="J36" s="32">
        <f>'Ct table (2)'!J36/'Ct table (3)'!J$163*1000</f>
        <v>9.5403014916010026E-2</v>
      </c>
      <c r="K36" s="32">
        <f>'Ct table (2)'!K36/'Ct table (3)'!K$163*1000</f>
        <v>4.9290158693605514E-2</v>
      </c>
      <c r="L36" s="32">
        <f>'Ct table (2)'!L36/'Ct table (3)'!L$163*1000</f>
        <v>0.23337899816461449</v>
      </c>
      <c r="M36" s="32">
        <f>'Ct table (2)'!M36/'Ct table (3)'!M$163*1000</f>
        <v>0.17954332488607996</v>
      </c>
      <c r="N36" s="32">
        <f>'Ct table (2)'!N36/'Ct table (3)'!N$163*1000</f>
        <v>0.20743481388235463</v>
      </c>
      <c r="O36" s="32">
        <f>'Ct table (2)'!O36/'Ct table (3)'!O$163*1000</f>
        <v>6.5791948310583936E-2</v>
      </c>
      <c r="P36" s="32">
        <f>'Ct table (2)'!P36/'Ct table (3)'!P$163*1000</f>
        <v>0.19967920745417703</v>
      </c>
      <c r="Q36" s="32">
        <f>'Ct table (2)'!Q36/'Ct table (3)'!Q$163*1000</f>
        <v>2.937537519469087E-2</v>
      </c>
      <c r="R36" s="32">
        <f>'Ct table (2)'!R36/'Ct table (3)'!R$163*1000</f>
        <v>3.4332172511000625E-2</v>
      </c>
      <c r="S36" s="32">
        <f>'Ct table (2)'!S36/'Ct table (3)'!S$163*1000</f>
        <v>0.10824578766368302</v>
      </c>
      <c r="T36" s="32">
        <f>'Ct table (2)'!T36/'Ct table (3)'!T$163*1000</f>
        <v>0.1495879519561365</v>
      </c>
      <c r="U36" s="32">
        <f>'Ct table (2)'!U36/'Ct table (3)'!U$163*1000</f>
        <v>0.21450129011189795</v>
      </c>
      <c r="V36" s="32">
        <f>'Ct table (2)'!V36/'Ct table (3)'!V$163*1000</f>
        <v>0.13173902657602132</v>
      </c>
      <c r="W36" s="32">
        <f>'Ct table (2)'!W36/'Ct table (3)'!W$163*1000</f>
        <v>0.11997122448916604</v>
      </c>
      <c r="X36" s="32">
        <f>'Ct table (2)'!X36/'Ct table (3)'!X$163*1000</f>
        <v>8.4245454116383539E-2</v>
      </c>
      <c r="Y36" s="32">
        <f>'Ct table (2)'!Y36/'Ct table (3)'!Y$163*1000</f>
        <v>0.11941588077324478</v>
      </c>
      <c r="Z36" s="32">
        <f>'Ct table (2)'!Z36/'Ct table (3)'!Z$163*1000</f>
        <v>0.17320261415144189</v>
      </c>
      <c r="AA36" s="32">
        <f>'Ct table (2)'!AA36/'Ct table (3)'!AA$163*1000</f>
        <v>0.24188617413827601</v>
      </c>
      <c r="AB36" s="32">
        <f>'Ct table (2)'!AB36/'Ct table (3)'!AB$163*1000</f>
        <v>5.629290560176E-2</v>
      </c>
      <c r="AC36" s="32">
        <f>'Ct table (2)'!AC36/'Ct table (3)'!AC$163*1000</f>
        <v>6.3698679359638966E-2</v>
      </c>
      <c r="AD36" s="32">
        <f>'Ct table (2)'!AD36/'Ct table (3)'!AD$163*1000</f>
        <v>0.11521771578178182</v>
      </c>
      <c r="AE36" s="32">
        <f>'Ct table (2)'!AE36/'Ct table (3)'!AE$163*1000</f>
        <v>0.13434963915910261</v>
      </c>
      <c r="AF36" s="32">
        <f>'Ct table (2)'!AF36/'Ct table (3)'!AF$163*1000</f>
        <v>0.20671631218047037</v>
      </c>
      <c r="AG36" s="32">
        <f>'Ct table (2)'!AG36/'Ct table (3)'!AG$163*1000</f>
        <v>0.11817993778844388</v>
      </c>
      <c r="AH36" s="32">
        <f>'Ct table (2)'!AH36/'Ct table (3)'!AH$163*1000</f>
        <v>9.6766379058510738E-2</v>
      </c>
      <c r="AI36" s="32">
        <f>'Ct table (2)'!AI36/'Ct table (3)'!AI$163*1000</f>
        <v>0.2382670934319002</v>
      </c>
      <c r="AJ36" s="32">
        <f>'Ct table (2)'!AJ36/'Ct table (3)'!AJ$163*1000</f>
        <v>0.19217423288976285</v>
      </c>
      <c r="AK36" s="32">
        <f>'Ct table (2)'!AK36/'Ct table (3)'!AK$163*1000</f>
        <v>0.21547745393790987</v>
      </c>
      <c r="AL36" s="32">
        <f>'Ct table (2)'!AL36/'Ct table (3)'!AL$163*1000</f>
        <v>0.13326961869878298</v>
      </c>
      <c r="AM36" s="32">
        <f>'Ct table (2)'!AM36/'Ct table (3)'!AM$163*1000</f>
        <v>0.13082274106304381</v>
      </c>
      <c r="AN36" s="32">
        <f>'Ct table (2)'!AN36/'Ct table (3)'!AN$163*1000</f>
        <v>0.31811899031558516</v>
      </c>
      <c r="AO36" s="32">
        <f>'Ct table (2)'!AO36/'Ct table (3)'!AO$163*1000</f>
        <v>0.11826750893483391</v>
      </c>
      <c r="AP36" s="32">
        <f>'Ct table (2)'!AP36/'Ct table (3)'!AP$163*1000</f>
        <v>9.9032638638352724E-2</v>
      </c>
      <c r="AQ36" s="32">
        <f>'Ct table (2)'!AQ36/'Ct table (3)'!AQ$163*1000</f>
        <v>7.0271674389766545E-2</v>
      </c>
      <c r="AR36" s="32">
        <f>'Ct table (2)'!AR36/'Ct table (3)'!AR$163*1000</f>
        <v>0.11051585249117017</v>
      </c>
      <c r="AS36" s="32">
        <f>'Ct table (2)'!AS36/'Ct table (3)'!AS$163*1000</f>
        <v>0.23686845621877731</v>
      </c>
      <c r="AT36" s="32">
        <f>'Ct table (2)'!AT36/'Ct table (3)'!AT$163*1000</f>
        <v>0.26470008723520994</v>
      </c>
      <c r="AU36" s="32">
        <f>'Ct table (2)'!AU36/'Ct table (3)'!AU$163*1000</f>
        <v>0.17103378675107911</v>
      </c>
      <c r="AV36" s="32">
        <f>'Ct table (2)'!AV36/'Ct table (3)'!AV$163*1000</f>
        <v>0.11588325352360117</v>
      </c>
      <c r="AW36" s="32">
        <f>'Ct table (2)'!AW36/'Ct table (3)'!AW$163*1000</f>
        <v>0.24021457757861442</v>
      </c>
    </row>
    <row r="37" spans="1:49" x14ac:dyDescent="0.25">
      <c r="A37" t="s">
        <v>44</v>
      </c>
      <c r="B37" s="32">
        <f>'Ct table (2)'!B37/'Ct table (3)'!B$163*1000</f>
        <v>0.32662992532941404</v>
      </c>
      <c r="C37" s="32">
        <f>'Ct table (2)'!C37/'Ct table (3)'!C$163*1000</f>
        <v>9.2610444039109285E-2</v>
      </c>
      <c r="D37" s="32">
        <f>'Ct table (2)'!D37/'Ct table (3)'!D$163*1000</f>
        <v>0.11900170415988798</v>
      </c>
      <c r="E37" s="32">
        <f>'Ct table (2)'!E37/'Ct table (3)'!E$163*1000</f>
        <v>5.8277987658970055E-2</v>
      </c>
      <c r="F37" s="32">
        <f>'Ct table (2)'!F37/'Ct table (3)'!F$163*1000</f>
        <v>0.17005622499836556</v>
      </c>
      <c r="G37" s="32">
        <f>'Ct table (2)'!G37/'Ct table (3)'!G$163*1000</f>
        <v>3.8183219518511877E-2</v>
      </c>
      <c r="H37" s="32">
        <f>'Ct table (2)'!H37/'Ct table (3)'!H$163*1000</f>
        <v>0.28172952009930352</v>
      </c>
      <c r="I37" s="32">
        <f>'Ct table (2)'!I37/'Ct table (3)'!I$163*1000</f>
        <v>0.16654862804839468</v>
      </c>
      <c r="J37" s="32">
        <f>'Ct table (2)'!J37/'Ct table (3)'!J$163*1000</f>
        <v>7.5372323059965635E-2</v>
      </c>
      <c r="K37" s="32">
        <f>'Ct table (2)'!K37/'Ct table (3)'!K$163*1000</f>
        <v>5.9434459180869065E-2</v>
      </c>
      <c r="L37" s="32">
        <f>'Ct table (2)'!L37/'Ct table (3)'!L$163*1000</f>
        <v>0.2350022774685348</v>
      </c>
      <c r="M37" s="32">
        <f>'Ct table (2)'!M37/'Ct table (3)'!M$163*1000</f>
        <v>0.20481651045641633</v>
      </c>
      <c r="N37" s="32">
        <f>'Ct table (2)'!N37/'Ct table (3)'!N$163*1000</f>
        <v>0.21326660028227679</v>
      </c>
      <c r="O37" s="32">
        <f>'Ct table (2)'!O37/'Ct table (3)'!O$163*1000</f>
        <v>6.0122751538078625E-2</v>
      </c>
      <c r="P37" s="32">
        <f>'Ct table (2)'!P37/'Ct table (3)'!P$163*1000</f>
        <v>0.1824731397285084</v>
      </c>
      <c r="Q37" s="32">
        <f>'Ct table (2)'!Q37/'Ct table (3)'!Q$163*1000</f>
        <v>1.8720348317941934E-2</v>
      </c>
      <c r="R37" s="32">
        <f>'Ct table (2)'!R37/'Ct table (3)'!R$163*1000</f>
        <v>1.8019527134911287E-2</v>
      </c>
      <c r="S37" s="32">
        <f>'Ct table (2)'!S37/'Ct table (3)'!S$163*1000</f>
        <v>0.12520662354810236</v>
      </c>
      <c r="T37" s="32">
        <f>'Ct table (2)'!T37/'Ct table (3)'!T$163*1000</f>
        <v>0.20719568856976767</v>
      </c>
      <c r="U37" s="32">
        <f>'Ct table (2)'!U37/'Ct table (3)'!U$163*1000</f>
        <v>0.22053174219960672</v>
      </c>
      <c r="V37" s="32">
        <f>'Ct table (2)'!V37/'Ct table (3)'!V$163*1000</f>
        <v>0.16559771835254525</v>
      </c>
      <c r="W37" s="32">
        <f>'Ct table (2)'!W37/'Ct table (3)'!W$163*1000</f>
        <v>0.12080569034646645</v>
      </c>
      <c r="X37" s="32">
        <f>'Ct table (2)'!X37/'Ct table (3)'!X$163*1000</f>
        <v>7.436371477239867E-2</v>
      </c>
      <c r="Y37" s="32">
        <f>'Ct table (2)'!Y37/'Ct table (3)'!Y$163*1000</f>
        <v>0.14499415155040271</v>
      </c>
      <c r="Z37" s="32">
        <f>'Ct table (2)'!Z37/'Ct table (3)'!Z$163*1000</f>
        <v>0.20597378108596506</v>
      </c>
      <c r="AA37" s="32">
        <f>'Ct table (2)'!AA37/'Ct table (3)'!AA$163*1000</f>
        <v>0.24526277929764642</v>
      </c>
      <c r="AB37" s="32">
        <f>'Ct table (2)'!AB37/'Ct table (3)'!AB$163*1000</f>
        <v>3.3939213109029781E-2</v>
      </c>
      <c r="AC37" s="32">
        <f>'Ct table (2)'!AC37/'Ct table (3)'!AC$163*1000</f>
        <v>6.5945008436052652E-2</v>
      </c>
      <c r="AD37" s="32">
        <f>'Ct table (2)'!AD37/'Ct table (3)'!AD$163*1000</f>
        <v>0.14787340029238077</v>
      </c>
      <c r="AE37" s="32">
        <f>'Ct table (2)'!AE37/'Ct table (3)'!AE$163*1000</f>
        <v>9.3691654146810424E-2</v>
      </c>
      <c r="AF37" s="32">
        <f>'Ct table (2)'!AF37/'Ct table (3)'!AF$163*1000</f>
        <v>0.17262629505069463</v>
      </c>
      <c r="AG37" s="32">
        <f>'Ct table (2)'!AG37/'Ct table (3)'!AG$163*1000</f>
        <v>0.1249183262748066</v>
      </c>
      <c r="AH37" s="32">
        <f>'Ct table (2)'!AH37/'Ct table (3)'!AH$163*1000</f>
        <v>0.18564903077571374</v>
      </c>
      <c r="AI37" s="32">
        <f>'Ct table (2)'!AI37/'Ct table (3)'!AI$163*1000</f>
        <v>0.31222362758966704</v>
      </c>
      <c r="AJ37" s="32">
        <f>'Ct table (2)'!AJ37/'Ct table (3)'!AJ$163*1000</f>
        <v>0.17930489940942643</v>
      </c>
      <c r="AK37" s="32">
        <f>'Ct table (2)'!AK37/'Ct table (3)'!AK$163*1000</f>
        <v>0.17142017603422743</v>
      </c>
      <c r="AL37" s="32">
        <f>'Ct table (2)'!AL37/'Ct table (3)'!AL$163*1000</f>
        <v>9.4891313287574539E-2</v>
      </c>
      <c r="AM37" s="32">
        <f>'Ct table (2)'!AM37/'Ct table (3)'!AM$163*1000</f>
        <v>0.15557533447632987</v>
      </c>
      <c r="AN37" s="32">
        <f>'Ct table (2)'!AN37/'Ct table (3)'!AN$163*1000</f>
        <v>0.27312596975943781</v>
      </c>
      <c r="AO37" s="32">
        <f>'Ct table (2)'!AO37/'Ct table (3)'!AO$163*1000</f>
        <v>0.1582333590398268</v>
      </c>
      <c r="AP37" s="32">
        <f>'Ct table (2)'!AP37/'Ct table (3)'!AP$163*1000</f>
        <v>8.6812577627403395E-2</v>
      </c>
      <c r="AQ37" s="32">
        <f>'Ct table (2)'!AQ37/'Ct table (3)'!AQ$163*1000</f>
        <v>9.0815797311250959E-2</v>
      </c>
      <c r="AR37" s="32">
        <f>'Ct table (2)'!AR37/'Ct table (3)'!AR$163*1000</f>
        <v>6.3916190355378211E-2</v>
      </c>
      <c r="AS37" s="32">
        <f>'Ct table (2)'!AS37/'Ct table (3)'!AS$163*1000</f>
        <v>0.21347780574508635</v>
      </c>
      <c r="AT37" s="32">
        <f>'Ct table (2)'!AT37/'Ct table (3)'!AT$163*1000</f>
        <v>0.23527673524316939</v>
      </c>
      <c r="AU37" s="32">
        <f>'Ct table (2)'!AU37/'Ct table (3)'!AU$163*1000</f>
        <v>0.20766834893187372</v>
      </c>
      <c r="AV37" s="32">
        <f>'Ct table (2)'!AV37/'Ct table (3)'!AV$163*1000</f>
        <v>0.14070485361541088</v>
      </c>
      <c r="AW37" s="32">
        <f>'Ct table (2)'!AW37/'Ct table (3)'!AW$163*1000</f>
        <v>0.21649349916859154</v>
      </c>
    </row>
    <row r="38" spans="1:49" x14ac:dyDescent="0.25">
      <c r="A38" t="s">
        <v>45</v>
      </c>
      <c r="B38" s="32">
        <f>'Ct table (2)'!B38/'Ct table (3)'!B$163*1000</f>
        <v>0.11232328033661769</v>
      </c>
      <c r="C38" s="32">
        <f>'Ct table (2)'!C38/'Ct table (3)'!C$163*1000</f>
        <v>4.2315168191324172E-2</v>
      </c>
      <c r="D38" s="32">
        <f>'Ct table (2)'!D38/'Ct table (3)'!D$163*1000</f>
        <v>7.0758836642193484E-2</v>
      </c>
      <c r="E38" s="32">
        <f>'Ct table (2)'!E38/'Ct table (3)'!E$163*1000</f>
        <v>3.0800442161572537E-2</v>
      </c>
      <c r="F38" s="32">
        <f>'Ct table (2)'!F38/'Ct table (3)'!F$163*1000</f>
        <v>5.1620349613137141E-2</v>
      </c>
      <c r="G38" s="32">
        <f>'Ct table (2)'!G38/'Ct table (3)'!G$163*1000</f>
        <v>2.302081249092823E-2</v>
      </c>
      <c r="H38" s="32">
        <f>'Ct table (2)'!H38/'Ct table (3)'!H$163*1000</f>
        <v>7.6012613287002637E-2</v>
      </c>
      <c r="I38" s="32">
        <f>'Ct table (2)'!I38/'Ct table (3)'!I$163*1000</f>
        <v>6.6247754965913036E-2</v>
      </c>
      <c r="J38" s="32">
        <f>'Ct table (2)'!J38/'Ct table (3)'!J$163*1000</f>
        <v>3.8212240740224536E-2</v>
      </c>
      <c r="K38" s="86">
        <f>'Ct table (2)'!K38/'Ct table (3)'!K$163*1000</f>
        <v>0</v>
      </c>
      <c r="L38" s="32">
        <f>'Ct table (2)'!L38/'Ct table (3)'!L$163*1000</f>
        <v>9.5440581511495426E-2</v>
      </c>
      <c r="M38" s="32">
        <f>'Ct table (2)'!M38/'Ct table (3)'!M$163*1000</f>
        <v>8.3181350715772984E-2</v>
      </c>
      <c r="N38" s="32">
        <f>'Ct table (2)'!N38/'Ct table (3)'!N$163*1000</f>
        <v>3.2144817000670643E-2</v>
      </c>
      <c r="O38" s="32">
        <f>'Ct table (2)'!O38/'Ct table (3)'!O$163*1000</f>
        <v>2.5989178576670657E-2</v>
      </c>
      <c r="P38" s="32">
        <f>'Ct table (2)'!P38/'Ct table (3)'!P$163*1000</f>
        <v>6.9625327474645657E-2</v>
      </c>
      <c r="Q38" s="32">
        <f>'Ct table (2)'!Q38/'Ct table (3)'!Q$163*1000</f>
        <v>2.937537519469087E-2</v>
      </c>
      <c r="R38" s="32">
        <f>'Ct table (2)'!R38/'Ct table (3)'!R$163*1000</f>
        <v>3.2706132089378705E-2</v>
      </c>
      <c r="S38" s="32">
        <f>'Ct table (2)'!S38/'Ct table (3)'!S$163*1000</f>
        <v>0.1686825672899859</v>
      </c>
      <c r="T38" s="32">
        <f>'Ct table (2)'!T38/'Ct table (3)'!T$163*1000</f>
        <v>6.6480078143454455E-2</v>
      </c>
      <c r="U38" s="32">
        <f>'Ct table (2)'!U38/'Ct table (3)'!U$163*1000</f>
        <v>7.5313809434211398E-2</v>
      </c>
      <c r="V38" s="32">
        <f>'Ct table (2)'!V38/'Ct table (3)'!V$163*1000</f>
        <v>7.3086801084343747E-2</v>
      </c>
      <c r="W38" s="32">
        <f>'Ct table (2)'!W38/'Ct table (3)'!W$163*1000</f>
        <v>2.2573286930655072E-2</v>
      </c>
      <c r="X38" s="32">
        <f>'Ct table (2)'!X38/'Ct table (3)'!X$163*1000</f>
        <v>4.1255853870507002E-2</v>
      </c>
      <c r="Y38" s="32">
        <f>'Ct table (2)'!Y38/'Ct table (3)'!Y$163*1000</f>
        <v>6.8586412902374161E-2</v>
      </c>
      <c r="Z38" s="32">
        <f>'Ct table (2)'!Z38/'Ct table (3)'!Z$163*1000</f>
        <v>0.18953452970781723</v>
      </c>
      <c r="AA38" s="32">
        <f>'Ct table (2)'!AA38/'Ct table (3)'!AA$163*1000</f>
        <v>0.12607902728000267</v>
      </c>
      <c r="AB38" s="86">
        <f>'Ct table (2)'!AB38/'Ct table (3)'!AB$163*1000</f>
        <v>0</v>
      </c>
      <c r="AC38" s="32">
        <f>'Ct table (2)'!AC38/'Ct table (3)'!AC$163*1000</f>
        <v>2.6413279917757645E-2</v>
      </c>
      <c r="AD38" s="32">
        <f>'Ct table (2)'!AD38/'Ct table (3)'!AD$163*1000</f>
        <v>4.4886781543277618E-2</v>
      </c>
      <c r="AE38" s="32">
        <f>'Ct table (2)'!AE38/'Ct table (3)'!AE$163*1000</f>
        <v>4.7499770449683454E-2</v>
      </c>
      <c r="AF38" s="32">
        <f>'Ct table (2)'!AF38/'Ct table (3)'!AF$163*1000</f>
        <v>7.6718809466355398E-2</v>
      </c>
      <c r="AG38" s="32">
        <f>'Ct table (2)'!AG38/'Ct table (3)'!AG$163*1000</f>
        <v>2.5191084616348378E-2</v>
      </c>
      <c r="AH38" s="32">
        <f>'Ct table (2)'!AH38/'Ct table (3)'!AH$163*1000</f>
        <v>0.12333461679622915</v>
      </c>
      <c r="AI38" s="32">
        <f>'Ct table (2)'!AI38/'Ct table (3)'!AI$163*1000</f>
        <v>0.10736916409021913</v>
      </c>
      <c r="AJ38" s="32">
        <f>'Ct table (2)'!AJ38/'Ct table (3)'!AJ$163*1000</f>
        <v>5.4806348001372643E-2</v>
      </c>
      <c r="AK38" s="32">
        <f>'Ct table (2)'!AK38/'Ct table (3)'!AK$163*1000</f>
        <v>2.6563864019315986E-2</v>
      </c>
      <c r="AL38" s="32">
        <f>'Ct table (2)'!AL38/'Ct table (3)'!AL$163*1000</f>
        <v>6.6634809349391366E-2</v>
      </c>
      <c r="AM38" s="32">
        <f>'Ct table (2)'!AM38/'Ct table (3)'!AM$163*1000</f>
        <v>5.4624245324126589E-2</v>
      </c>
      <c r="AN38" s="32">
        <f>'Ct table (2)'!AN38/'Ct table (3)'!AN$163*1000</f>
        <v>9.5897592164903692E-2</v>
      </c>
      <c r="AO38" s="32">
        <f>'Ct table (2)'!AO38/'Ct table (3)'!AO$163*1000</f>
        <v>7.032228154947584E-2</v>
      </c>
      <c r="AP38" s="32">
        <f>'Ct table (2)'!AP38/'Ct table (3)'!AP$163*1000</f>
        <v>2.6535138504383216E-2</v>
      </c>
      <c r="AQ38" s="32">
        <f>'Ct table (2)'!AQ38/'Ct table (3)'!AQ$163*1000</f>
        <v>6.4216466117648294E-2</v>
      </c>
      <c r="AR38" s="32">
        <f>'Ct table (2)'!AR38/'Ct table (3)'!AR$163*1000</f>
        <v>2.0938838560360756E-2</v>
      </c>
      <c r="AS38" s="32">
        <f>'Ct table (2)'!AS38/'Ct table (3)'!AS$163*1000</f>
        <v>5.0141813737449394E-2</v>
      </c>
      <c r="AT38" s="32">
        <f>'Ct table (2)'!AT38/'Ct table (3)'!AT$163*1000</f>
        <v>0.14583719014873148</v>
      </c>
      <c r="AU38" s="32">
        <f>'Ct table (2)'!AU38/'Ct table (3)'!AU$163*1000</f>
        <v>8.7313785089234888E-2</v>
      </c>
      <c r="AV38" s="32">
        <f>'Ct table (2)'!AV38/'Ct table (3)'!AV$163*1000</f>
        <v>1.6184358584985264E-2</v>
      </c>
      <c r="AW38" s="32">
        <f>'Ct table (2)'!AW38/'Ct table (3)'!AW$163*1000</f>
        <v>0.1009977885887712</v>
      </c>
    </row>
    <row r="39" spans="1:49" x14ac:dyDescent="0.25">
      <c r="A39" t="s">
        <v>46</v>
      </c>
      <c r="B39" s="32">
        <f>'Ct table (2)'!B39/'Ct table (3)'!B$163*1000</f>
        <v>5.4859021118214697</v>
      </c>
      <c r="C39" s="32">
        <f>'Ct table (2)'!C39/'Ct table (3)'!C$163*1000</f>
        <v>2.4407401541046978</v>
      </c>
      <c r="D39" s="32">
        <f>'Ct table (2)'!D39/'Ct table (3)'!D$163*1000</f>
        <v>2.9671012096199112</v>
      </c>
      <c r="E39" s="32">
        <f>'Ct table (2)'!E39/'Ct table (3)'!E$163*1000</f>
        <v>3.0931887524042834</v>
      </c>
      <c r="F39" s="32">
        <f>'Ct table (2)'!F39/'Ct table (3)'!F$163*1000</f>
        <v>3.3731201848484909</v>
      </c>
      <c r="G39" s="32">
        <f>'Ct table (2)'!G39/'Ct table (3)'!G$163*1000</f>
        <v>1.0490493609763123</v>
      </c>
      <c r="H39" s="32">
        <f>'Ct table (2)'!H39/'Ct table (3)'!H$163*1000</f>
        <v>6.5540316726756549</v>
      </c>
      <c r="I39" s="32">
        <f>'Ct table (2)'!I39/'Ct table (3)'!I$163*1000</f>
        <v>2.4691515275818015</v>
      </c>
      <c r="J39" s="32">
        <f>'Ct table (2)'!J39/'Ct table (3)'!J$163*1000</f>
        <v>1.5912700244952789</v>
      </c>
      <c r="K39" s="32">
        <f>'Ct table (2)'!K39/'Ct table (3)'!K$163*1000</f>
        <v>0.81645395817703503</v>
      </c>
      <c r="L39" s="32">
        <f>'Ct table (2)'!L39/'Ct table (3)'!L$163*1000</f>
        <v>4.5338813711474586</v>
      </c>
      <c r="M39" s="32">
        <f>'Ct table (2)'!M39/'Ct table (3)'!M$163*1000</f>
        <v>4.0626016813992551</v>
      </c>
      <c r="N39" s="32">
        <f>'Ct table (2)'!N39/'Ct table (3)'!N$163*1000</f>
        <v>2.5152990709798888</v>
      </c>
      <c r="O39" s="32">
        <f>'Ct table (2)'!O39/'Ct table (3)'!O$163*1000</f>
        <v>0.97539254196952596</v>
      </c>
      <c r="P39" s="32">
        <f>'Ct table (2)'!P39/'Ct table (3)'!P$163*1000</f>
        <v>3.3770323936650253</v>
      </c>
      <c r="Q39" s="32">
        <f>'Ct table (2)'!Q39/'Ct table (3)'!Q$163*1000</f>
        <v>1.8159834928863754</v>
      </c>
      <c r="R39" s="32">
        <f>'Ct table (2)'!R39/'Ct table (3)'!R$163*1000</f>
        <v>0.94324533362443108</v>
      </c>
      <c r="S39" s="32">
        <f>'Ct table (2)'!S39/'Ct table (3)'!S$163*1000</f>
        <v>11.651007336026282</v>
      </c>
      <c r="T39" s="32">
        <f>'Ct table (2)'!T39/'Ct table (3)'!T$163*1000</f>
        <v>3.4799483370632629</v>
      </c>
      <c r="U39" s="32">
        <f>'Ct table (2)'!U39/'Ct table (3)'!U$163*1000</f>
        <v>4.3743183821729943</v>
      </c>
      <c r="V39" s="32">
        <f>'Ct table (2)'!V39/'Ct table (3)'!V$163*1000</f>
        <v>3.1291150419812821</v>
      </c>
      <c r="W39" s="32">
        <f>'Ct table (2)'!W39/'Ct table (3)'!W$163*1000</f>
        <v>3.1399907672763732</v>
      </c>
      <c r="X39" s="32">
        <f>'Ct table (2)'!X39/'Ct table (3)'!X$163*1000</f>
        <v>1.6710358104469916</v>
      </c>
      <c r="Y39" s="32">
        <f>'Ct table (2)'!Y39/'Ct table (3)'!Y$163*1000</f>
        <v>6.2943901903321553</v>
      </c>
      <c r="Z39" s="32">
        <f>'Ct table (2)'!Z39/'Ct table (3)'!Z$163*1000</f>
        <v>14.525668039364771</v>
      </c>
      <c r="AA39" s="32">
        <f>'Ct table (2)'!AA39/'Ct table (3)'!AA$163*1000</f>
        <v>4.9327775015925877</v>
      </c>
      <c r="AB39" s="32">
        <f>'Ct table (2)'!AB39/'Ct table (3)'!AB$163*1000</f>
        <v>0.90068648962816023</v>
      </c>
      <c r="AC39" s="32">
        <f>'Ct table (2)'!AC39/'Ct table (3)'!AC$163*1000</f>
        <v>1.8498486939928971</v>
      </c>
      <c r="AD39" s="32">
        <f>'Ct table (2)'!AD39/'Ct table (3)'!AD$163*1000</f>
        <v>3.4162995187736591</v>
      </c>
      <c r="AE39" s="32">
        <f>'Ct table (2)'!AE39/'Ct table (3)'!AE$163*1000</f>
        <v>2.2879639991090741</v>
      </c>
      <c r="AF39" s="32">
        <f>'Ct table (2)'!AF39/'Ct table (3)'!AF$163*1000</f>
        <v>4.3340750712194307</v>
      </c>
      <c r="AG39" s="32">
        <f>'Ct table (2)'!AG39/'Ct table (3)'!AG$163*1000</f>
        <v>1.7765238408470359</v>
      </c>
      <c r="AH39" s="32">
        <f>'Ct table (2)'!AH39/'Ct table (3)'!AH$163*1000</f>
        <v>7.3648170540435824</v>
      </c>
      <c r="AI39" s="32">
        <f>'Ct table (2)'!AI39/'Ct table (3)'!AI$163*1000</f>
        <v>7.2132609825386238</v>
      </c>
      <c r="AJ39" s="32">
        <f>'Ct table (2)'!AJ39/'Ct table (3)'!AJ$163*1000</f>
        <v>3.3414790169681137</v>
      </c>
      <c r="AK39" s="32">
        <f>'Ct table (2)'!AK39/'Ct table (3)'!AK$163*1000</f>
        <v>2.2432786377077072</v>
      </c>
      <c r="AL39" s="32">
        <f>'Ct table (2)'!AL39/'Ct table (3)'!AL$163*1000</f>
        <v>2.365950407396666</v>
      </c>
      <c r="AM39" s="32">
        <f>'Ct table (2)'!AM39/'Ct table (3)'!AM$163*1000</f>
        <v>3.594236280856808</v>
      </c>
      <c r="AN39" s="32">
        <f>'Ct table (2)'!AN39/'Ct table (3)'!AN$163*1000</f>
        <v>5.6868841000979975</v>
      </c>
      <c r="AO39" s="32">
        <f>'Ct table (2)'!AO39/'Ct table (3)'!AO$163*1000</f>
        <v>3.9180225161705589</v>
      </c>
      <c r="AP39" s="32">
        <f>'Ct table (2)'!AP39/'Ct table (3)'!AP$163*1000</f>
        <v>2.0907896017283178</v>
      </c>
      <c r="AQ39" s="32">
        <f>'Ct table (2)'!AQ39/'Ct table (3)'!AQ$163*1000</f>
        <v>2.8660963005758648</v>
      </c>
      <c r="AR39" s="32">
        <f>'Ct table (2)'!AR39/'Ct table (3)'!AR$163*1000</f>
        <v>1.1347112574272737</v>
      </c>
      <c r="AS39" s="32">
        <f>'Ct table (2)'!AS39/'Ct table (3)'!AS$163*1000</f>
        <v>3.439402580943109</v>
      </c>
      <c r="AT39" s="32">
        <f>'Ct table (2)'!AT39/'Ct table (3)'!AT$163*1000</f>
        <v>5.4733745121346375</v>
      </c>
      <c r="AU39" s="32">
        <f>'Ct table (2)'!AU39/'Ct table (3)'!AU$163*1000</f>
        <v>4.1478199041858712</v>
      </c>
      <c r="AV39" s="32">
        <f>'Ct table (2)'!AV39/'Ct table (3)'!AV$163*1000</f>
        <v>3.459932758532609</v>
      </c>
      <c r="AW39" s="32">
        <f>'Ct table (2)'!AW39/'Ct table (3)'!AW$163*1000</f>
        <v>4.6991362853824103</v>
      </c>
    </row>
    <row r="40" spans="1:49" x14ac:dyDescent="0.25">
      <c r="A40" t="s">
        <v>47</v>
      </c>
      <c r="B40" s="32">
        <f>'Ct table (2)'!B40/'Ct table (3)'!B$163*1000</f>
        <v>14.477382468548342</v>
      </c>
      <c r="C40" s="32">
        <f>'Ct table (2)'!C40/'Ct table (3)'!C$163*1000</f>
        <v>5.6463505924721344</v>
      </c>
      <c r="D40" s="32">
        <f>'Ct table (2)'!D40/'Ct table (3)'!D$163*1000</f>
        <v>7.7761397073322112</v>
      </c>
      <c r="E40" s="32">
        <f>'Ct table (2)'!E40/'Ct table (3)'!E$163*1000</f>
        <v>6.3163664466117444</v>
      </c>
      <c r="F40" s="32">
        <f>'Ct table (2)'!F40/'Ct table (3)'!F$163*1000</f>
        <v>5.51776388590077</v>
      </c>
      <c r="G40" s="32">
        <f>'Ct table (2)'!G40/'Ct table (3)'!G$163*1000</f>
        <v>2.6741540232296788</v>
      </c>
      <c r="H40" s="32">
        <f>'Ct table (2)'!H40/'Ct table (3)'!H$163*1000</f>
        <v>15.805805387690958</v>
      </c>
      <c r="I40" s="32">
        <f>'Ct table (2)'!I40/'Ct table (3)'!I$163*1000</f>
        <v>4.8366742478627582</v>
      </c>
      <c r="J40" s="32">
        <f>'Ct table (2)'!J40/'Ct table (3)'!J$163*1000</f>
        <v>4.1993867709946029</v>
      </c>
      <c r="K40" s="32">
        <f>'Ct table (2)'!K40/'Ct table (3)'!K$163*1000</f>
        <v>1.7622803309409287</v>
      </c>
      <c r="L40" s="32">
        <f>'Ct table (2)'!L40/'Ct table (3)'!L$163*1000</f>
        <v>7.8939459631404469</v>
      </c>
      <c r="M40" s="32">
        <f>'Ct table (2)'!M40/'Ct table (3)'!M$163*1000</f>
        <v>8.013341287051297</v>
      </c>
      <c r="N40" s="32">
        <f>'Ct table (2)'!N40/'Ct table (3)'!N$163*1000</f>
        <v>4.9958492623397559</v>
      </c>
      <c r="O40" s="32">
        <f>'Ct table (2)'!O40/'Ct table (3)'!O$163*1000</f>
        <v>1.9106385074397265</v>
      </c>
      <c r="P40" s="32">
        <f>'Ct table (2)'!P40/'Ct table (3)'!P$163*1000</f>
        <v>7.2891774296668528</v>
      </c>
      <c r="Q40" s="32">
        <f>'Ct table (2)'!Q40/'Ct table (3)'!Q$163*1000</f>
        <v>3.8125363393338376</v>
      </c>
      <c r="R40" s="32">
        <f>'Ct table (2)'!R40/'Ct table (3)'!R$163*1000</f>
        <v>1.8096428085338121</v>
      </c>
      <c r="S40" s="32">
        <f>'Ct table (2)'!S40/'Ct table (3)'!S$163*1000</f>
        <v>18.927117257302907</v>
      </c>
      <c r="T40" s="32">
        <f>'Ct table (2)'!T40/'Ct table (3)'!T$163*1000</f>
        <v>7.356736344994883</v>
      </c>
      <c r="U40" s="32">
        <f>'Ct table (2)'!U40/'Ct table (3)'!U$163*1000</f>
        <v>8.5094048319541109</v>
      </c>
      <c r="V40" s="32">
        <f>'Ct table (2)'!V40/'Ct table (3)'!V$163*1000</f>
        <v>8.2007434218525219</v>
      </c>
      <c r="W40" s="32">
        <f>'Ct table (2)'!W40/'Ct table (3)'!W$163*1000</f>
        <v>6.7775333968157305</v>
      </c>
      <c r="X40" s="32">
        <f>'Ct table (2)'!X40/'Ct table (3)'!X$163*1000</f>
        <v>2.4465396274883449</v>
      </c>
      <c r="Y40" s="32">
        <f>'Ct table (2)'!Y40/'Ct table (3)'!Y$163*1000</f>
        <v>8.1345729796126243</v>
      </c>
      <c r="Z40" s="32">
        <f>'Ct table (2)'!Z40/'Ct table (3)'!Z$163*1000</f>
        <v>29.051336078729488</v>
      </c>
      <c r="AA40" s="32">
        <f>'Ct table (2)'!AA40/'Ct table (3)'!AA$163*1000</f>
        <v>10.946518656540478</v>
      </c>
      <c r="AB40" s="32">
        <f>'Ct table (2)'!AB40/'Ct table (3)'!AB$163*1000</f>
        <v>1.6924308938307369</v>
      </c>
      <c r="AC40" s="32">
        <f>'Ct table (2)'!AC40/'Ct table (3)'!AC$163*1000</f>
        <v>3.4044158474736426</v>
      </c>
      <c r="AD40" s="32">
        <f>'Ct table (2)'!AD40/'Ct table (3)'!AD$163*1000</f>
        <v>6.0311556428956559</v>
      </c>
      <c r="AE40" s="32">
        <f>'Ct table (2)'!AE40/'Ct table (3)'!AE$163*1000</f>
        <v>5.0422384711195978</v>
      </c>
      <c r="AF40" s="32">
        <f>'Ct table (2)'!AF40/'Ct table (3)'!AF$163*1000</f>
        <v>8.3728811271567984</v>
      </c>
      <c r="AG40" s="32">
        <f>'Ct table (2)'!AG40/'Ct table (3)'!AG$163*1000</f>
        <v>3.7556354985254248</v>
      </c>
      <c r="AH40" s="32">
        <f>'Ct table (2)'!AH40/'Ct table (3)'!AH$163*1000</f>
        <v>14.426502621489309</v>
      </c>
      <c r="AI40" s="32">
        <f>'Ct table (2)'!AI40/'Ct table (3)'!AI$163*1000</f>
        <v>13.743253003548048</v>
      </c>
      <c r="AJ40" s="32">
        <f>'Ct table (2)'!AJ40/'Ct table (3)'!AJ$163*1000</f>
        <v>9.066129788989068</v>
      </c>
      <c r="AK40" s="32">
        <f>'Ct table (2)'!AK40/'Ct table (3)'!AK$163*1000</f>
        <v>6.1714471518130019</v>
      </c>
      <c r="AL40" s="32">
        <f>'Ct table (2)'!AL40/'Ct table (3)'!AL$163*1000</f>
        <v>5.6272101164393957</v>
      </c>
      <c r="AM40" s="32">
        <f>'Ct table (2)'!AM40/'Ct table (3)'!AM$163*1000</f>
        <v>9.1621440977250383</v>
      </c>
      <c r="AN40" s="32">
        <f>'Ct table (2)'!AN40/'Ct table (3)'!AN$163*1000</f>
        <v>13.432336777232043</v>
      </c>
      <c r="AO40" s="32">
        <f>'Ct table (2)'!AO40/'Ct table (3)'!AO$163*1000</f>
        <v>12.467719423147713</v>
      </c>
      <c r="AP40" s="32">
        <f>'Ct table (2)'!AP40/'Ct table (3)'!AP$163*1000</f>
        <v>7.3821849842357032</v>
      </c>
      <c r="AQ40" s="32">
        <f>'Ct table (2)'!AQ40/'Ct table (3)'!AQ$163*1000</f>
        <v>9.5076387290161204</v>
      </c>
      <c r="AR40" s="32">
        <f>'Ct table (2)'!AR40/'Ct table (3)'!AR$163*1000</f>
        <v>2.5006882792037919</v>
      </c>
      <c r="AS40" s="32">
        <f>'Ct table (2)'!AS40/'Ct table (3)'!AS$163*1000</f>
        <v>8.2372226945815363</v>
      </c>
      <c r="AT40" s="32">
        <f>'Ct table (2)'!AT40/'Ct table (3)'!AT$163*1000</f>
        <v>14.544790139021407</v>
      </c>
      <c r="AU40" s="32">
        <f>'Ct table (2)'!AU40/'Ct table (3)'!AU$163*1000</f>
        <v>11.81340749171464</v>
      </c>
      <c r="AV40" s="32">
        <f>'Ct table (2)'!AV40/'Ct table (3)'!AV$163*1000</f>
        <v>8.0041266778029989</v>
      </c>
      <c r="AW40" s="32">
        <f>'Ct table (2)'!AW40/'Ct table (3)'!AW$163*1000</f>
        <v>13.759876437454864</v>
      </c>
    </row>
    <row r="41" spans="1:49" x14ac:dyDescent="0.25">
      <c r="A41" t="s">
        <v>48</v>
      </c>
      <c r="B41" s="32">
        <f>'Ct table (2)'!B41/'Ct table (3)'!B$163*1000</f>
        <v>0.60530277893275641</v>
      </c>
      <c r="C41" s="32">
        <f>'Ct table (2)'!C41/'Ct table (3)'!C$163*1000</f>
        <v>0.13465304044969573</v>
      </c>
      <c r="D41" s="32">
        <f>'Ct table (2)'!D41/'Ct table (3)'!D$163*1000</f>
        <v>0.21749499978440123</v>
      </c>
      <c r="E41" s="32">
        <f>'Ct table (2)'!E41/'Ct table (3)'!E$163*1000</f>
        <v>0.12932695199987979</v>
      </c>
      <c r="F41" s="32">
        <f>'Ct table (2)'!F41/'Ct table (3)'!F$163*1000</f>
        <v>0.14399431135543331</v>
      </c>
      <c r="G41" s="32">
        <f>'Ct table (2)'!G41/'Ct table (3)'!G$163*1000</f>
        <v>6.6480846520600392E-2</v>
      </c>
      <c r="H41" s="32">
        <f>'Ct table (2)'!H41/'Ct table (3)'!H$163*1000</f>
        <v>0.64724447258435058</v>
      </c>
      <c r="I41" s="32">
        <f>'Ct table (2)'!I41/'Ct table (3)'!I$163*1000</f>
        <v>0.11695418361188097</v>
      </c>
      <c r="J41" s="32">
        <f>'Ct table (2)'!J41/'Ct table (3)'!J$163*1000</f>
        <v>0.11345394413082992</v>
      </c>
      <c r="K41" s="32">
        <f>'Ct table (2)'!K41/'Ct table (3)'!K$163*1000</f>
        <v>2.830976210444363E-2</v>
      </c>
      <c r="L41" s="32">
        <f>'Ct table (2)'!L41/'Ct table (3)'!L$163*1000</f>
        <v>0.21624619359526689</v>
      </c>
      <c r="M41" s="32">
        <f>'Ct table (2)'!M41/'Ct table (3)'!M$163*1000</f>
        <v>0.2210437613868684</v>
      </c>
      <c r="N41" s="32">
        <f>'Ct table (2)'!N41/'Ct table (3)'!N$163*1000</f>
        <v>0.4120039139178896</v>
      </c>
      <c r="O41" s="32">
        <f>'Ct table (2)'!O41/'Ct table (3)'!O$163*1000</f>
        <v>4.7829842352273756E-2</v>
      </c>
      <c r="P41" s="32">
        <f>'Ct table (2)'!P41/'Ct table (3)'!P$163*1000</f>
        <v>0.42506518894029005</v>
      </c>
      <c r="Q41" s="32">
        <f>'Ct table (2)'!Q41/'Ct table (3)'!Q$163*1000</f>
        <v>7.084211470222232E-2</v>
      </c>
      <c r="R41" s="32">
        <f>'Ct table (2)'!R41/'Ct table (3)'!R$163*1000</f>
        <v>2.8080354571508228E-2</v>
      </c>
      <c r="S41" s="32">
        <f>'Ct table (2)'!S41/'Ct table (3)'!S$163*1000</f>
        <v>0.20767260034774457</v>
      </c>
      <c r="T41" s="32">
        <f>'Ct table (2)'!T41/'Ct table (3)'!T$163*1000</f>
        <v>0.38664082627955709</v>
      </c>
      <c r="U41" s="32">
        <f>'Ct table (2)'!U41/'Ct table (3)'!U$163*1000</f>
        <v>0.31843222110145292</v>
      </c>
      <c r="V41" s="32">
        <f>'Ct table (2)'!V41/'Ct table (3)'!V$163*1000</f>
        <v>0.18121254013633975</v>
      </c>
      <c r="W41" s="32">
        <f>'Ct table (2)'!W41/'Ct table (3)'!W$163*1000</f>
        <v>0.20600629342702542</v>
      </c>
      <c r="X41" s="32">
        <f>'Ct table (2)'!X41/'Ct table (3)'!X$163*1000</f>
        <v>8.9668349368720979E-2</v>
      </c>
      <c r="Y41" s="32">
        <f>'Ct table (2)'!Y41/'Ct table (3)'!Y$163*1000</f>
        <v>0.1490704919932343</v>
      </c>
      <c r="Z41" s="32">
        <f>'Ct table (2)'!Z41/'Ct table (3)'!Z$163*1000</f>
        <v>0.29948021698754379</v>
      </c>
      <c r="AA41" s="32">
        <f>'Ct table (2)'!AA41/'Ct table (3)'!AA$163*1000</f>
        <v>0.40399244379924093</v>
      </c>
      <c r="AB41" s="32">
        <f>'Ct table (2)'!AB41/'Ct table (3)'!AB$163*1000</f>
        <v>4.3861438131063572E-2</v>
      </c>
      <c r="AC41" s="32">
        <f>'Ct table (2)'!AC41/'Ct table (3)'!AC$163*1000</f>
        <v>0.11323620989758192</v>
      </c>
      <c r="AD41" s="32">
        <f>'Ct table (2)'!AD41/'Ct table (3)'!AD$163*1000</f>
        <v>0.14583758349298398</v>
      </c>
      <c r="AE41" s="32">
        <f>'Ct table (2)'!AE41/'Ct table (3)'!AE$163*1000</f>
        <v>0.13622509023174167</v>
      </c>
      <c r="AF41" s="32">
        <f>'Ct table (2)'!AF41/'Ct table (3)'!AF$163*1000</f>
        <v>0.45873221874779341</v>
      </c>
      <c r="AG41" s="32">
        <f>'Ct table (2)'!AG41/'Ct table (3)'!AG$163*1000</f>
        <v>0.14855376240023146</v>
      </c>
      <c r="AH41" s="32">
        <f>'Ct table (2)'!AH41/'Ct table (3)'!AH$163*1000</f>
        <v>0.26621240196988644</v>
      </c>
      <c r="AI41" s="32">
        <f>'Ct table (2)'!AI41/'Ct table (3)'!AI$163*1000</f>
        <v>0.48993138638898026</v>
      </c>
      <c r="AJ41" s="32">
        <f>'Ct table (2)'!AJ41/'Ct table (3)'!AJ$163*1000</f>
        <v>0.23823987624330711</v>
      </c>
      <c r="AK41" s="32">
        <f>'Ct table (2)'!AK41/'Ct table (3)'!AK$163*1000</f>
        <v>0.18245452404173768</v>
      </c>
      <c r="AL41" s="32">
        <f>'Ct table (2)'!AL41/'Ct table (3)'!AL$163*1000</f>
        <v>0.16752169312179441</v>
      </c>
      <c r="AM41" s="32">
        <f>'Ct table (2)'!AM41/'Ct table (3)'!AM$163*1000</f>
        <v>0.18373332831599073</v>
      </c>
      <c r="AN41" s="32">
        <f>'Ct table (2)'!AN41/'Ct table (3)'!AN$163*1000</f>
        <v>0.38359036865961488</v>
      </c>
      <c r="AO41" s="32">
        <f>'Ct table (2)'!AO41/'Ct table (3)'!AO$163*1000</f>
        <v>0.19346247803660224</v>
      </c>
      <c r="AP41" s="32">
        <f>'Ct table (2)'!AP41/'Ct table (3)'!AP$163*1000</f>
        <v>0.11777031848622251</v>
      </c>
      <c r="AQ41" s="32">
        <f>'Ct table (2)'!AQ41/'Ct table (3)'!AQ$163*1000</f>
        <v>0.16144191354882362</v>
      </c>
      <c r="AR41" s="32">
        <f>'Ct table (2)'!AR41/'Ct table (3)'!AR$163*1000</f>
        <v>0.17341796086014971</v>
      </c>
      <c r="AS41" s="32">
        <f>'Ct table (2)'!AS41/'Ct table (3)'!AS$163*1000</f>
        <v>0.32357184675011541</v>
      </c>
      <c r="AT41" s="32">
        <f>'Ct table (2)'!AT41/'Ct table (3)'!AT$163*1000</f>
        <v>0.28567180834942424</v>
      </c>
      <c r="AU41" s="32">
        <f>'Ct table (2)'!AU41/'Ct table (3)'!AU$163*1000</f>
        <v>0.17584220098412923</v>
      </c>
      <c r="AV41" s="32">
        <f>'Ct table (2)'!AV41/'Ct table (3)'!AV$163*1000</f>
        <v>0.10371841720432527</v>
      </c>
      <c r="AW41" s="32">
        <f>'Ct table (2)'!AW41/'Ct table (3)'!AW$163*1000</f>
        <v>0.12962317747141244</v>
      </c>
    </row>
    <row r="42" spans="1:49" x14ac:dyDescent="0.25">
      <c r="A42" t="s">
        <v>49</v>
      </c>
      <c r="B42" s="32">
        <f>'Ct table (2)'!B42/'Ct table (3)'!B$163*1000</f>
        <v>0.16106655731304589</v>
      </c>
      <c r="C42" s="32">
        <f>'Ct table (2)'!C42/'Ct table (3)'!C$163*1000</f>
        <v>9.2610444039109285E-2</v>
      </c>
      <c r="D42" s="32">
        <f>'Ct table (2)'!D42/'Ct table (3)'!D$163*1000</f>
        <v>0.15062719173407868</v>
      </c>
      <c r="E42" s="32">
        <f>'Ct table (2)'!E42/'Ct table (3)'!E$163*1000</f>
        <v>8.8947315344192798E-2</v>
      </c>
      <c r="F42" s="32">
        <f>'Ct table (2)'!F42/'Ct table (3)'!F$163*1000</f>
        <v>5.9708648446575578E-2</v>
      </c>
      <c r="G42" s="32">
        <f>'Ct table (2)'!G42/'Ct table (3)'!G$163*1000</f>
        <v>4.9005332782387452E-2</v>
      </c>
      <c r="H42" s="32">
        <f>'Ct table (2)'!H42/'Ct table (3)'!H$163*1000</f>
        <v>0.21951366310612846</v>
      </c>
      <c r="I42" s="32">
        <f>'Ct table (2)'!I42/'Ct table (3)'!I$163*1000</f>
        <v>0.10323580830293479</v>
      </c>
      <c r="J42" s="32">
        <f>'Ct table (2)'!J42/'Ct table (3)'!J$163*1000</f>
        <v>6.2075968222777458E-2</v>
      </c>
      <c r="K42" s="32">
        <f>'Ct table (2)'!K42/'Ct table (3)'!K$163*1000</f>
        <v>2.1159413305430804E-2</v>
      </c>
      <c r="L42" s="32">
        <f>'Ct table (2)'!L42/'Ct table (3)'!L$163*1000</f>
        <v>0.21475247202628373</v>
      </c>
      <c r="M42" s="32">
        <f>'Ct table (2)'!M42/'Ct table (3)'!M$163*1000</f>
        <v>0.1260793513046089</v>
      </c>
      <c r="N42" s="32">
        <f>'Ct table (2)'!N42/'Ct table (3)'!N$163*1000</f>
        <v>8.1941036242875576E-2</v>
      </c>
      <c r="O42" s="32">
        <f>'Ct table (2)'!O42/'Ct table (3)'!O$163*1000</f>
        <v>2.4417424506167431E-2</v>
      </c>
      <c r="P42" s="32">
        <f>'Ct table (2)'!P42/'Ct table (3)'!P$163*1000</f>
        <v>0.10336043974887764</v>
      </c>
      <c r="Q42" s="32">
        <f>'Ct table (2)'!Q42/'Ct table (3)'!Q$163*1000</f>
        <v>5.8750750389381629E-2</v>
      </c>
      <c r="R42" s="32">
        <f>'Ct table (2)'!R42/'Ct table (3)'!R$163*1000</f>
        <v>2.1728086870562151E-2</v>
      </c>
      <c r="S42" s="32">
        <f>'Ct table (2)'!S42/'Ct table (3)'!S$163*1000</f>
        <v>0.30616532196747631</v>
      </c>
      <c r="T42" s="32">
        <f>'Ct table (2)'!T42/'Ct table (3)'!T$163*1000</f>
        <v>0.14752853041732333</v>
      </c>
      <c r="U42" s="32">
        <f>'Ct table (2)'!U42/'Ct table (3)'!U$163*1000</f>
        <v>0.12754323018916625</v>
      </c>
      <c r="V42" s="32">
        <f>'Ct table (2)'!V42/'Ct table (3)'!V$163*1000</f>
        <v>0.11872985864553932</v>
      </c>
      <c r="W42" s="32">
        <f>'Ct table (2)'!W42/'Ct table (3)'!W$163*1000</f>
        <v>0.11997122448916604</v>
      </c>
      <c r="X42" s="32">
        <f>'Ct table (2)'!X42/'Ct table (3)'!X$163*1000</f>
        <v>6.2100239850247006E-2</v>
      </c>
      <c r="Y42" s="32">
        <f>'Ct table (2)'!Y42/'Ct table (3)'!Y$163*1000</f>
        <v>0.1371728258047486</v>
      </c>
      <c r="Z42" s="32">
        <f>'Ct table (2)'!Z42/'Ct table (3)'!Z$163*1000</f>
        <v>0.34163616515979239</v>
      </c>
      <c r="AA42" s="32">
        <f>'Ct table (2)'!AA42/'Ct table (3)'!AA$163*1000</f>
        <v>0.16069536410180277</v>
      </c>
      <c r="AB42" s="32">
        <f>'Ct table (2)'!AB42/'Ct table (3)'!AB$163*1000</f>
        <v>2.046208441626644E-2</v>
      </c>
      <c r="AC42" s="32">
        <f>'Ct table (2)'!AC42/'Ct table (3)'!AC$163*1000</f>
        <v>5.138201477878513E-2</v>
      </c>
      <c r="AD42" s="32">
        <f>'Ct table (2)'!AD42/'Ct table (3)'!AD$163*1000</f>
        <v>0.11682609515669121</v>
      </c>
      <c r="AE42" s="32">
        <f>'Ct table (2)'!AE42/'Ct table (3)'!AE$163*1000</f>
        <v>9.4343331137125119E-2</v>
      </c>
      <c r="AF42" s="32">
        <f>'Ct table (2)'!AF42/'Ct table (3)'!AF$163*1000</f>
        <v>0.14516083268665911</v>
      </c>
      <c r="AG42" s="32">
        <f>'Ct table (2)'!AG42/'Ct table (3)'!AG$163*1000</f>
        <v>5.8681804664459741E-2</v>
      </c>
      <c r="AH42" s="32">
        <f>'Ct table (2)'!AH42/'Ct table (3)'!AH$163*1000</f>
        <v>0.25893280983851874</v>
      </c>
      <c r="AI42" s="32">
        <f>'Ct table (2)'!AI42/'Ct table (3)'!AI$163*1000</f>
        <v>0.15396257632224228</v>
      </c>
      <c r="AJ42" s="32">
        <f>'Ct table (2)'!AJ42/'Ct table (3)'!AJ$163*1000</f>
        <v>9.5423394249596338E-2</v>
      </c>
      <c r="AK42" s="32">
        <f>'Ct table (2)'!AK42/'Ct table (3)'!AK$163*1000</f>
        <v>7.7246256475838604E-2</v>
      </c>
      <c r="AL42" s="32">
        <f>'Ct table (2)'!AL42/'Ct table (3)'!AL$163*1000</f>
        <v>0.12178596892702842</v>
      </c>
      <c r="AM42" s="32">
        <f>'Ct table (2)'!AM42/'Ct table (3)'!AM$163*1000</f>
        <v>0.10924849064825339</v>
      </c>
      <c r="AN42" s="32">
        <f>'Ct table (2)'!AN42/'Ct table (3)'!AN$163*1000</f>
        <v>0.16016584143835907</v>
      </c>
      <c r="AO42" s="32">
        <f>'Ct table (2)'!AO42/'Ct table (3)'!AO$163*1000</f>
        <v>0.1190901245133133</v>
      </c>
      <c r="AP42" s="32">
        <f>'Ct table (2)'!AP42/'Ct table (3)'!AP$163*1000</f>
        <v>7.9883861851649918E-2</v>
      </c>
      <c r="AQ42" s="32">
        <f>'Ct table (2)'!AQ42/'Ct table (3)'!AQ$163*1000</f>
        <v>8.8332434557979483E-2</v>
      </c>
      <c r="AR42" s="32">
        <f>'Ct table (2)'!AR42/'Ct table (3)'!AR$163*1000</f>
        <v>4.1588406874923815E-2</v>
      </c>
      <c r="AS42" s="32">
        <f>'Ct table (2)'!AS42/'Ct table (3)'!AS$163*1000</f>
        <v>6.525164092431654E-2</v>
      </c>
      <c r="AT42" s="32">
        <f>'Ct table (2)'!AT42/'Ct table (3)'!AT$163*1000</f>
        <v>0.14184926451487026</v>
      </c>
      <c r="AU42" s="32">
        <f>'Ct table (2)'!AU42/'Ct table (3)'!AU$163*1000</f>
        <v>0.12872402560222981</v>
      </c>
      <c r="AV42" s="32">
        <f>'Ct table (2)'!AV42/'Ct table (3)'!AV$163*1000</f>
        <v>0.10812289870414378</v>
      </c>
      <c r="AW42" s="32">
        <f>'Ct table (2)'!AW42/'Ct table (3)'!AW$163*1000</f>
        <v>0.1820486073766017</v>
      </c>
    </row>
    <row r="43" spans="1:49" x14ac:dyDescent="0.25">
      <c r="A43" t="s">
        <v>50</v>
      </c>
      <c r="B43" s="32">
        <f>'Ct table (2)'!B43/'Ct table (3)'!B$163*1000</f>
        <v>0.27657235815000281</v>
      </c>
      <c r="C43" s="32">
        <f>'Ct table (2)'!C43/'Ct table (3)'!C$163*1000</f>
        <v>3.3663260112423807E-2</v>
      </c>
      <c r="D43" s="32">
        <f>'Ct table (2)'!D43/'Ct table (3)'!D$163*1000</f>
        <v>9.5328680584317718E-2</v>
      </c>
      <c r="E43" s="32">
        <f>'Ct table (2)'!E43/'Ct table (3)'!E$163*1000</f>
        <v>1.7326149393021992E-2</v>
      </c>
      <c r="F43" s="32">
        <f>'Ct table (2)'!F43/'Ct table (3)'!F$163*1000</f>
        <v>7.2497935497974356E-2</v>
      </c>
      <c r="G43" s="32">
        <f>'Ct table (2)'!G43/'Ct table (3)'!G$163*1000</f>
        <v>4.9346191827601742E-2</v>
      </c>
      <c r="H43" s="32">
        <f>'Ct table (2)'!H43/'Ct table (3)'!H$163*1000</f>
        <v>0.15629923744125596</v>
      </c>
      <c r="I43" s="32">
        <f>'Ct table (2)'!I43/'Ct table (3)'!I$163*1000</f>
        <v>6.2241272874830618E-2</v>
      </c>
      <c r="J43" s="32">
        <f>'Ct table (2)'!J43/'Ct table (3)'!J$163*1000</f>
        <v>5.1125209816466802E-2</v>
      </c>
      <c r="K43" s="32">
        <f>'Ct table (2)'!K43/'Ct table (3)'!K$163*1000</f>
        <v>2.7156539013426961E-2</v>
      </c>
      <c r="L43" s="32">
        <f>'Ct table (2)'!L43/'Ct table (3)'!L$163*1000</f>
        <v>0.13876798255478359</v>
      </c>
      <c r="M43" s="32">
        <f>'Ct table (2)'!M43/'Ct table (3)'!M$163*1000</f>
        <v>0.1563015426156362</v>
      </c>
      <c r="N43" s="32">
        <f>'Ct table (2)'!N43/'Ct table (3)'!N$163*1000</f>
        <v>7.5401129630099456E-2</v>
      </c>
      <c r="O43" s="32">
        <f>'Ct table (2)'!O43/'Ct table (3)'!O$163*1000</f>
        <v>1.9290774089177558E-2</v>
      </c>
      <c r="P43" s="32">
        <f>'Ct table (2)'!P43/'Ct table (3)'!P$163*1000</f>
        <v>0.14719045444138881</v>
      </c>
      <c r="Q43" s="32">
        <f>'Ct table (2)'!Q43/'Ct table (3)'!Q$163*1000</f>
        <v>3.822740526016187E-2</v>
      </c>
      <c r="R43" s="32">
        <f>'Ct table (2)'!R43/'Ct table (3)'!R$163*1000</f>
        <v>1.7771446979955051E-2</v>
      </c>
      <c r="S43" s="32">
        <f>'Ct table (2)'!S43/'Ct table (3)'!S$163*1000</f>
        <v>7.4448303784435454E-2</v>
      </c>
      <c r="T43" s="32">
        <f>'Ct table (2)'!T43/'Ct table (3)'!T$163*1000</f>
        <v>8.0162198610870455E-2</v>
      </c>
      <c r="U43" s="32">
        <f>'Ct table (2)'!U43/'Ct table (3)'!U$163*1000</f>
        <v>0.12843036351114226</v>
      </c>
      <c r="V43" s="32">
        <f>'Ct table (2)'!V43/'Ct table (3)'!V$163*1000</f>
        <v>8.1658942814380381E-2</v>
      </c>
      <c r="W43" s="32">
        <f>'Ct table (2)'!W43/'Ct table (3)'!W$163*1000</f>
        <v>6.340587431664392E-2</v>
      </c>
      <c r="X43" s="32">
        <f>'Ct table (2)'!X43/'Ct table (3)'!X$163*1000</f>
        <v>3.0835641080060035E-2</v>
      </c>
      <c r="Y43" s="32">
        <f>'Ct table (2)'!Y43/'Ct table (3)'!Y$163*1000</f>
        <v>6.2676421168609234E-2</v>
      </c>
      <c r="Z43" s="32">
        <f>'Ct table (2)'!Z43/'Ct table (3)'!Z$163*1000</f>
        <v>5.6740890778768788E-2</v>
      </c>
      <c r="AA43" s="32">
        <f>'Ct table (2)'!AA43/'Ct table (3)'!AA$163*1000</f>
        <v>0.10975816821843391</v>
      </c>
      <c r="AB43" s="32">
        <f>'Ct table (2)'!AB43/'Ct table (3)'!AB$163*1000</f>
        <v>2.9341713334048131E-2</v>
      </c>
      <c r="AC43" s="32">
        <f>'Ct table (2)'!AC43/'Ct table (3)'!AC$163*1000</f>
        <v>5.0674623397598886E-2</v>
      </c>
      <c r="AD43" s="32">
        <f>'Ct table (2)'!AD43/'Ct table (3)'!AD$163*1000</f>
        <v>5.4880387050776046E-2</v>
      </c>
      <c r="AE43" s="32">
        <f>'Ct table (2)'!AE43/'Ct table (3)'!AE$163*1000</f>
        <v>6.7642057399687885E-2</v>
      </c>
      <c r="AF43" s="32">
        <f>'Ct table (2)'!AF43/'Ct table (3)'!AF$163*1000</f>
        <v>0.1317362362649323</v>
      </c>
      <c r="AG43" s="32">
        <f>'Ct table (2)'!AG43/'Ct table (3)'!AG$163*1000</f>
        <v>4.9004466165545574E-2</v>
      </c>
      <c r="AH43" s="32">
        <f>'Ct table (2)'!AH43/'Ct table (3)'!AH$163*1000</f>
        <v>7.5396935064393197E-2</v>
      </c>
      <c r="AI43" s="32">
        <f>'Ct table (2)'!AI43/'Ct table (3)'!AI$163*1000</f>
        <v>0.11270720285216596</v>
      </c>
      <c r="AJ43" s="32">
        <f>'Ct table (2)'!AJ43/'Ct table (3)'!AJ$163*1000</f>
        <v>0.11829711660553829</v>
      </c>
      <c r="AK43" s="32">
        <f>'Ct table (2)'!AK43/'Ct table (3)'!AK$163*1000</f>
        <v>9.9139846050877362E-2</v>
      </c>
      <c r="AL43" s="32">
        <f>'Ct table (2)'!AL43/'Ct table (3)'!AL$163*1000</f>
        <v>0.13326961869878298</v>
      </c>
      <c r="AM43" s="32">
        <f>'Ct table (2)'!AM43/'Ct table (3)'!AM$163*1000</f>
        <v>0.1461665659570909</v>
      </c>
      <c r="AN43" s="32">
        <f>'Ct table (2)'!AN43/'Ct table (3)'!AN$163*1000</f>
        <v>0.22184722344422428</v>
      </c>
      <c r="AO43" s="32">
        <f>'Ct table (2)'!AO43/'Ct table (3)'!AO$163*1000</f>
        <v>7.2299309983016993E-2</v>
      </c>
      <c r="AP43" s="32">
        <f>'Ct table (2)'!AP43/'Ct table (3)'!AP$163*1000</f>
        <v>7.0513724211720183E-2</v>
      </c>
      <c r="AQ43" s="32">
        <f>'Ct table (2)'!AQ43/'Ct table (3)'!AQ$163*1000</f>
        <v>6.0752478816296404E-2</v>
      </c>
      <c r="AR43" s="32">
        <f>'Ct table (2)'!AR43/'Ct table (3)'!AR$163*1000</f>
        <v>9.2932384188533251E-2</v>
      </c>
      <c r="AS43" s="32">
        <f>'Ct table (2)'!AS43/'Ct table (3)'!AS$163*1000</f>
        <v>0.26100656369726621</v>
      </c>
      <c r="AT43" s="32">
        <f>'Ct table (2)'!AT43/'Ct table (3)'!AT$163*1000</f>
        <v>0.20912400416965554</v>
      </c>
      <c r="AU43" s="32">
        <f>'Ct table (2)'!AU43/'Ct table (3)'!AU$163*1000</f>
        <v>0.11845025869789218</v>
      </c>
      <c r="AV43" s="32">
        <f>'Ct table (2)'!AV43/'Ct table (3)'!AV$163*1000</f>
        <v>4.330699861478178E-2</v>
      </c>
      <c r="AW43" s="32">
        <f>'Ct table (2)'!AW43/'Ct table (3)'!AW$163*1000</f>
        <v>0.10749903466761625</v>
      </c>
    </row>
    <row r="44" spans="1:49" x14ac:dyDescent="0.25">
      <c r="A44" t="s">
        <v>51</v>
      </c>
      <c r="B44" s="32">
        <f>'Ct table (2)'!B44/'Ct table (3)'!B$163*1000</f>
        <v>0.31116007816705338</v>
      </c>
      <c r="C44" s="32">
        <f>'Ct table (2)'!C44/'Ct table (3)'!C$163*1000</f>
        <v>0.28664136246268501</v>
      </c>
      <c r="D44" s="32">
        <f>'Ct table (2)'!D44/'Ct table (3)'!D$163*1000</f>
        <v>0.31623175234110573</v>
      </c>
      <c r="E44" s="32">
        <f>'Ct table (2)'!E44/'Ct table (3)'!E$163*1000</f>
        <v>0.18163257503104566</v>
      </c>
      <c r="F44" s="32">
        <f>'Ct table (2)'!F44/'Ct table (3)'!F$163*1000</f>
        <v>0.23554648735643807</v>
      </c>
      <c r="G44" s="32">
        <f>'Ct table (2)'!G44/'Ct table (3)'!G$163*1000</f>
        <v>0.10651160716862365</v>
      </c>
      <c r="H44" s="32">
        <f>'Ct table (2)'!H44/'Ct table (3)'!H$163*1000</f>
        <v>0.3213868142183095</v>
      </c>
      <c r="I44" s="32">
        <f>'Ct table (2)'!I44/'Ct table (3)'!I$163*1000</f>
        <v>0.12107856398988417</v>
      </c>
      <c r="J44" s="32">
        <f>'Ct table (2)'!J44/'Ct table (3)'!J$163*1000</f>
        <v>0.19213319072363969</v>
      </c>
      <c r="K44" s="32">
        <f>'Ct table (2)'!K44/'Ct table (3)'!K$163*1000</f>
        <v>5.5071260341903891E-2</v>
      </c>
      <c r="L44" s="32">
        <f>'Ct table (2)'!L44/'Ct table (3)'!L$163*1000</f>
        <v>0.48657922977202611</v>
      </c>
      <c r="M44" s="32">
        <f>'Ct table (2)'!M44/'Ct table (3)'!M$163*1000</f>
        <v>0.2876534985770518</v>
      </c>
      <c r="N44" s="32">
        <f>'Ct table (2)'!N44/'Ct table (3)'!N$163*1000</f>
        <v>7.1333815258303332E-2</v>
      </c>
      <c r="O44" s="32">
        <f>'Ct table (2)'!O44/'Ct table (3)'!O$163*1000</f>
        <v>6.7174376999007079E-2</v>
      </c>
      <c r="P44" s="32">
        <f>'Ct table (2)'!P44/'Ct table (3)'!P$163*1000</f>
        <v>0.20246662531512308</v>
      </c>
      <c r="Q44" s="32">
        <f>'Ct table (2)'!Q44/'Ct table (3)'!Q$163*1000</f>
        <v>0.20458199538218433</v>
      </c>
      <c r="R44" s="32">
        <f>'Ct table (2)'!R44/'Ct table (3)'!R$163*1000</f>
        <v>0.12549527598101454</v>
      </c>
      <c r="S44" s="32">
        <f>'Ct table (2)'!S44/'Ct table (3)'!S$163*1000</f>
        <v>0.51134992344587327</v>
      </c>
      <c r="T44" s="32">
        <f>'Ct table (2)'!T44/'Ct table (3)'!T$163*1000</f>
        <v>0.18803405627619274</v>
      </c>
      <c r="U44" s="32">
        <f>'Ct table (2)'!U44/'Ct table (3)'!U$163*1000</f>
        <v>0.27721134945150633</v>
      </c>
      <c r="V44" s="32">
        <f>'Ct table (2)'!V44/'Ct table (3)'!V$163*1000</f>
        <v>0.21549924205785145</v>
      </c>
      <c r="W44" s="32">
        <f>'Ct table (2)'!W44/'Ct table (3)'!W$163*1000</f>
        <v>0.19624942295477327</v>
      </c>
      <c r="X44" s="32">
        <f>'Ct table (2)'!X44/'Ct table (3)'!X$163*1000</f>
        <v>0.11428774762207991</v>
      </c>
      <c r="Y44" s="32">
        <f>'Ct table (2)'!Y44/'Ct table (3)'!Y$163*1000</f>
        <v>0.23718203006382663</v>
      </c>
      <c r="Z44" s="32">
        <f>'Ct table (2)'!Z44/'Ct table (3)'!Z$163*1000</f>
        <v>0.64194989824371984</v>
      </c>
      <c r="AA44" s="32">
        <f>'Ct table (2)'!AA44/'Ct table (3)'!AA$163*1000</f>
        <v>0.37433457551829374</v>
      </c>
      <c r="AB44" s="32">
        <f>'Ct table (2)'!AB44/'Ct table (3)'!AB$163*1000</f>
        <v>7.5839692566021785E-2</v>
      </c>
      <c r="AC44" s="32">
        <f>'Ct table (2)'!AC44/'Ct table (3)'!AC$163*1000</f>
        <v>0.14037980132193961</v>
      </c>
      <c r="AD44" s="32">
        <f>'Ct table (2)'!AD44/'Ct table (3)'!AD$163*1000</f>
        <v>0.30406137487048768</v>
      </c>
      <c r="AE44" s="32">
        <f>'Ct table (2)'!AE44/'Ct table (3)'!AE$163*1000</f>
        <v>0.19669938494829836</v>
      </c>
      <c r="AF44" s="32">
        <f>'Ct table (2)'!AF44/'Ct table (3)'!AF$163*1000</f>
        <v>0.37780773469190587</v>
      </c>
      <c r="AG44" s="32">
        <f>'Ct table (2)'!AG44/'Ct table (3)'!AG$163*1000</f>
        <v>0.15921598030049003</v>
      </c>
      <c r="AH44" s="32">
        <f>'Ct table (2)'!AH44/'Ct table (3)'!AH$163*1000</f>
        <v>0.53985717723008075</v>
      </c>
      <c r="AI44" s="32">
        <f>'Ct table (2)'!AI44/'Ct table (3)'!AI$163*1000</f>
        <v>0.47653418686380128</v>
      </c>
      <c r="AJ44" s="32">
        <f>'Ct table (2)'!AJ44/'Ct table (3)'!AJ$163*1000</f>
        <v>0.35367271174693771</v>
      </c>
      <c r="AK44" s="32">
        <f>'Ct table (2)'!AK44/'Ct table (3)'!AK$163*1000</f>
        <v>0.23908720480840998</v>
      </c>
      <c r="AL44" s="32">
        <f>'Ct table (2)'!AL44/'Ct table (3)'!AL$163*1000</f>
        <v>0.59974446107323187</v>
      </c>
      <c r="AM44" s="32">
        <f>'Ct table (2)'!AM44/'Ct table (3)'!AM$163*1000</f>
        <v>0.48152588298843491</v>
      </c>
      <c r="AN44" s="32">
        <f>'Ct table (2)'!AN44/'Ct table (3)'!AN$163*1000</f>
        <v>0.43758597432347945</v>
      </c>
      <c r="AO44" s="32">
        <f>'Ct table (2)'!AO44/'Ct table (3)'!AO$163*1000</f>
        <v>0.39780289721715389</v>
      </c>
      <c r="AP44" s="32">
        <f>'Ct table (2)'!AP44/'Ct table (3)'!AP$163*1000</f>
        <v>0.3594960662636294</v>
      </c>
      <c r="AQ44" s="32">
        <f>'Ct table (2)'!AQ44/'Ct table (3)'!AQ$163*1000</f>
        <v>0.36326318924500389</v>
      </c>
      <c r="AR44" s="32">
        <f>'Ct table (2)'!AR44/'Ct table (3)'!AR$163*1000</f>
        <v>7.1412737398639528E-2</v>
      </c>
      <c r="AS44" s="32">
        <f>'Ct table (2)'!AS44/'Ct table (3)'!AS$163*1000</f>
        <v>0.22100608430651086</v>
      </c>
      <c r="AT44" s="32">
        <f>'Ct table (2)'!AT44/'Ct table (3)'!AT$163*1000</f>
        <v>0.28173888014596166</v>
      </c>
      <c r="AU44" s="32">
        <f>'Ct table (2)'!AU44/'Ct table (3)'!AU$163*1000</f>
        <v>1.5077040368701078</v>
      </c>
      <c r="AV44" s="32">
        <f>'Ct table (2)'!AV44/'Ct table (3)'!AV$163*1000</f>
        <v>0.19489162495186677</v>
      </c>
      <c r="AW44" s="32">
        <f>'Ct table (2)'!AW44/'Ct table (3)'!AW$163*1000</f>
        <v>0.35169472699047</v>
      </c>
    </row>
    <row r="45" spans="1:49" x14ac:dyDescent="0.25">
      <c r="A45" t="s">
        <v>52</v>
      </c>
      <c r="B45" s="32">
        <f>'Ct table (2)'!B45/'Ct table (3)'!B$163*1000</f>
        <v>0.26530593957047405</v>
      </c>
      <c r="C45" s="32">
        <f>'Ct table (2)'!C45/'Ct table (3)'!C$163*1000</f>
        <v>0.20694491595210757</v>
      </c>
      <c r="D45" s="32">
        <f>'Ct table (2)'!D45/'Ct table (3)'!D$163*1000</f>
        <v>0.22053111683832366</v>
      </c>
      <c r="E45" s="32">
        <f>'Ct table (2)'!E45/'Ct table (3)'!E$163*1000</f>
        <v>0.23636607219959663</v>
      </c>
      <c r="F45" s="32">
        <f>'Ct table (2)'!F45/'Ct table (3)'!F$163*1000</f>
        <v>0.20505512725057018</v>
      </c>
      <c r="G45" s="32">
        <f>'Ct table (2)'!G45/'Ct table (3)'!G$163*1000</f>
        <v>9.7333656445167505E-2</v>
      </c>
      <c r="H45" s="32">
        <f>'Ct table (2)'!H45/'Ct table (3)'!H$163*1000</f>
        <v>0.48376645676291563</v>
      </c>
      <c r="I45" s="32">
        <f>'Ct table (2)'!I45/'Ct table (3)'!I$163*1000</f>
        <v>0.16539819264019479</v>
      </c>
      <c r="J45" s="32">
        <f>'Ct table (2)'!J45/'Ct table (3)'!J$163*1000</f>
        <v>0.1486693000307546</v>
      </c>
      <c r="K45" s="32">
        <f>'Ct table (2)'!K45/'Ct table (3)'!K$163*1000</f>
        <v>6.5491134630759354E-2</v>
      </c>
      <c r="L45" s="32">
        <f>'Ct table (2)'!L45/'Ct table (3)'!L$163*1000</f>
        <v>0.32102257145098573</v>
      </c>
      <c r="M45" s="32">
        <f>'Ct table (2)'!M45/'Ct table (3)'!M$163*1000</f>
        <v>0.32362700922453308</v>
      </c>
      <c r="N45" s="32">
        <f>'Ct table (2)'!N45/'Ct table (3)'!N$163*1000</f>
        <v>0.20176249798821938</v>
      </c>
      <c r="O45" s="32">
        <f>'Ct table (2)'!O45/'Ct table (3)'!O$163*1000</f>
        <v>3.7787551398208864E-2</v>
      </c>
      <c r="P45" s="32">
        <f>'Ct table (2)'!P45/'Ct table (3)'!P$163*1000</f>
        <v>0.25450325591540923</v>
      </c>
      <c r="Q45" s="32">
        <f>'Ct table (2)'!Q45/'Ct table (3)'!Q$163*1000</f>
        <v>0.15185339713558796</v>
      </c>
      <c r="R45" s="32">
        <f>'Ct table (2)'!R45/'Ct table (3)'!R$163*1000</f>
        <v>4.8553023990789708E-2</v>
      </c>
      <c r="S45" s="32">
        <f>'Ct table (2)'!S45/'Ct table (3)'!S$163*1000</f>
        <v>0.68414915271600196</v>
      </c>
      <c r="T45" s="32">
        <f>'Ct table (2)'!T45/'Ct table (3)'!T$163*1000</f>
        <v>0.30125683688769977</v>
      </c>
      <c r="U45" s="32">
        <f>'Ct table (2)'!U45/'Ct table (3)'!U$163*1000</f>
        <v>0.22053174219960672</v>
      </c>
      <c r="V45" s="32">
        <f>'Ct table (2)'!V45/'Ct table (3)'!V$163*1000</f>
        <v>0.20529276653397802</v>
      </c>
      <c r="W45" s="32">
        <f>'Ct table (2)'!W45/'Ct table (3)'!W$163*1000</f>
        <v>0.23176912831936711</v>
      </c>
      <c r="X45" s="32">
        <f>'Ct table (2)'!X45/'Ct table (3)'!X$163*1000</f>
        <v>8.2511707741013879E-2</v>
      </c>
      <c r="Y45" s="32">
        <f>'Ct table (2)'!Y45/'Ct table (3)'!Y$163*1000</f>
        <v>0.37999875957937546</v>
      </c>
      <c r="Z45" s="32">
        <f>'Ct table (2)'!Z45/'Ct table (3)'!Z$163*1000</f>
        <v>0.97301409563767227</v>
      </c>
      <c r="AA45" s="32">
        <f>'Ct table (2)'!AA45/'Ct table (3)'!AA$163*1000</f>
        <v>0.38485855288578774</v>
      </c>
      <c r="AB45" s="32">
        <f>'Ct table (2)'!AB45/'Ct table (3)'!AB$163*1000</f>
        <v>0.10725352179307408</v>
      </c>
      <c r="AC45" s="32">
        <f>'Ct table (2)'!AC45/'Ct table (3)'!AC$163*1000</f>
        <v>0.1612540468533224</v>
      </c>
      <c r="AD45" s="32">
        <f>'Ct table (2)'!AD45/'Ct table (3)'!AD$163*1000</f>
        <v>0.19647728925070154</v>
      </c>
      <c r="AE45" s="32">
        <f>'Ct table (2)'!AE45/'Ct table (3)'!AE$163*1000</f>
        <v>0.14200999233408296</v>
      </c>
      <c r="AF45" s="32">
        <f>'Ct table (2)'!AF45/'Ct table (3)'!AF$163*1000</f>
        <v>0.36747656231870995</v>
      </c>
      <c r="AG45" s="32">
        <f>'Ct table (2)'!AG45/'Ct table (3)'!AG$163*1000</f>
        <v>0.16946474200192305</v>
      </c>
      <c r="AH45" s="32">
        <f>'Ct table (2)'!AH45/'Ct table (3)'!AH$163*1000</f>
        <v>0.55889519947032185</v>
      </c>
      <c r="AI45" s="32">
        <f>'Ct table (2)'!AI45/'Ct table (3)'!AI$163*1000</f>
        <v>0.4206381545796084</v>
      </c>
      <c r="AJ45" s="32">
        <f>'Ct table (2)'!AJ45/'Ct table (3)'!AJ$163*1000</f>
        <v>0.2466413873350071</v>
      </c>
      <c r="AK45" s="32">
        <f>'Ct table (2)'!AK45/'Ct table (3)'!AK$163*1000</f>
        <v>0.20244596991738073</v>
      </c>
      <c r="AL45" s="32">
        <f>'Ct table (2)'!AL45/'Ct table (3)'!AL$163*1000</f>
        <v>0.21204168770197696</v>
      </c>
      <c r="AM45" s="32">
        <f>'Ct table (2)'!AM45/'Ct table (3)'!AM$163*1000</f>
        <v>0.35006270012179014</v>
      </c>
      <c r="AN45" s="32">
        <f>'Ct table (2)'!AN45/'Ct table (3)'!AN$163*1000</f>
        <v>0.29681551319881988</v>
      </c>
      <c r="AO45" s="32">
        <f>'Ct table (2)'!AO45/'Ct table (3)'!AO$163*1000</f>
        <v>0.41183138609139552</v>
      </c>
      <c r="AP45" s="32">
        <f>'Ct table (2)'!AP45/'Ct table (3)'!AP$163*1000</f>
        <v>0.28798146979575678</v>
      </c>
      <c r="AQ45" s="32">
        <f>'Ct table (2)'!AQ45/'Ct table (3)'!AQ$163*1000</f>
        <v>0.2100911193237234</v>
      </c>
      <c r="AR45" s="32">
        <f>'Ct table (2)'!AR45/'Ct table (3)'!AR$163*1000</f>
        <v>4.4883383010652721E-2</v>
      </c>
      <c r="AS45" s="32">
        <f>'Ct table (2)'!AS45/'Ct table (3)'!AS$163*1000</f>
        <v>0.20196231053133981</v>
      </c>
      <c r="AT45" s="32">
        <f>'Ct table (2)'!AT45/'Ct table (3)'!AT$163*1000</f>
        <v>0.36663859703927737</v>
      </c>
      <c r="AU45" s="32">
        <f>'Ct table (2)'!AU45/'Ct table (3)'!AU$163*1000</f>
        <v>0.44207199688481197</v>
      </c>
      <c r="AV45" s="32">
        <f>'Ct table (2)'!AV45/'Ct table (3)'!AV$163*1000</f>
        <v>0.28140970723082126</v>
      </c>
      <c r="AW45" s="32">
        <f>'Ct table (2)'!AW45/'Ct table (3)'!AW$163*1000</f>
        <v>0.42407625476267485</v>
      </c>
    </row>
    <row r="46" spans="1:49" x14ac:dyDescent="0.25">
      <c r="A46" t="s">
        <v>53</v>
      </c>
      <c r="B46" s="32">
        <f>'Ct table (2)'!B46/'Ct table (3)'!B$163*1000</f>
        <v>358.47504490319432</v>
      </c>
      <c r="C46" s="32">
        <f>'Ct table (2)'!C46/'Ct table (3)'!C$163*1000</f>
        <v>287.48018536849867</v>
      </c>
      <c r="D46" s="32">
        <f>'Ct table (2)'!D46/'Ct table (3)'!D$163*1000</f>
        <v>254.0650538361391</v>
      </c>
      <c r="E46" s="32">
        <f>'Ct table (2)'!E46/'Ct table (3)'!E$163*1000</f>
        <v>361.81160492068682</v>
      </c>
      <c r="F46" s="32">
        <f>'Ct table (2)'!F46/'Ct table (3)'!F$163*1000</f>
        <v>253.19124740798728</v>
      </c>
      <c r="G46" s="32">
        <f>'Ct table (2)'!G46/'Ct table (3)'!G$163*1000</f>
        <v>131.51491037578214</v>
      </c>
      <c r="H46" s="32">
        <f>'Ct table (2)'!H46/'Ct table (3)'!H$163*1000</f>
        <v>667.38832784624083</v>
      </c>
      <c r="I46" s="32">
        <f>'Ct table (2)'!I46/'Ct table (3)'!I$163*1000</f>
        <v>220.40534107866472</v>
      </c>
      <c r="J46" s="32">
        <f>'Ct table (2)'!J46/'Ct table (3)'!J$163*1000</f>
        <v>191.36440168392366</v>
      </c>
      <c r="K46" s="32">
        <f>'Ct table (2)'!K46/'Ct table (3)'!K$163*1000</f>
        <v>60.860886201210064</v>
      </c>
      <c r="L46" s="32">
        <f>'Ct table (2)'!L46/'Ct table (3)'!L$163*1000</f>
        <v>342.68676013550112</v>
      </c>
      <c r="M46" s="32">
        <f>'Ct table (2)'!M46/'Ct table (3)'!M$163*1000</f>
        <v>336.02014609337323</v>
      </c>
      <c r="N46" s="32">
        <f>'Ct table (2)'!N46/'Ct table (3)'!N$163*1000</f>
        <v>109.1924993445256</v>
      </c>
      <c r="O46" s="32">
        <f>'Ct table (2)'!O46/'Ct table (3)'!O$163*1000</f>
        <v>81.236424982454167</v>
      </c>
      <c r="P46" s="32">
        <f>'Ct table (2)'!P46/'Ct table (3)'!P$163*1000</f>
        <v>213.15454660902017</v>
      </c>
      <c r="Q46" s="32">
        <f>'Ct table (2)'!Q46/'Ct table (3)'!Q$163*1000</f>
        <v>203.76339451899824</v>
      </c>
      <c r="R46" s="32">
        <f>'Ct table (2)'!R46/'Ct table (3)'!R$163*1000</f>
        <v>102.23213627575257</v>
      </c>
      <c r="S46" s="32">
        <f>'Ct table (2)'!S46/'Ct table (3)'!S$163*1000</f>
        <v>1701.2539420487196</v>
      </c>
      <c r="T46" s="32">
        <f>'Ct table (2)'!T46/'Ct table (3)'!T$163*1000</f>
        <v>268.55353246658086</v>
      </c>
      <c r="U46" s="32">
        <f>'Ct table (2)'!U46/'Ct table (3)'!U$163*1000</f>
        <v>349.47809709365873</v>
      </c>
      <c r="V46" s="32">
        <f>'Ct table (2)'!V46/'Ct table (3)'!V$163*1000</f>
        <v>346.27026621930179</v>
      </c>
      <c r="W46" s="32">
        <f>'Ct table (2)'!W46/'Ct table (3)'!W$163*1000</f>
        <v>259.71046120097378</v>
      </c>
      <c r="X46" s="32">
        <f>'Ct table (2)'!X46/'Ct table (3)'!X$163*1000</f>
        <v>101.88110138393279</v>
      </c>
      <c r="Y46" s="32">
        <f>'Ct table (2)'!Y46/'Ct table (3)'!Y$163*1000</f>
        <v>524.23381818639064</v>
      </c>
      <c r="Z46" s="32">
        <f>'Ct table (2)'!Z46/'Ct table (3)'!Z$163*1000</f>
        <v>2226.4548028803974</v>
      </c>
      <c r="AA46" s="32">
        <f>'Ct table (2)'!AA46/'Ct table (3)'!AA$163*1000</f>
        <v>512.85252433416906</v>
      </c>
      <c r="AB46" s="32">
        <f>'Ct table (2)'!AB46/'Ct table (3)'!AB$163*1000</f>
        <v>59.264526942017845</v>
      </c>
      <c r="AC46" s="32">
        <f>'Ct table (2)'!AC46/'Ct table (3)'!AC$163*1000</f>
        <v>149.85332366520439</v>
      </c>
      <c r="AD46" s="32">
        <f>'Ct table (2)'!AD46/'Ct table (3)'!AD$163*1000</f>
        <v>340.71802605307403</v>
      </c>
      <c r="AE46" s="32">
        <f>'Ct table (2)'!AE46/'Ct table (3)'!AE$163*1000</f>
        <v>318.26051098065489</v>
      </c>
      <c r="AF46" s="32">
        <f>'Ct table (2)'!AF46/'Ct table (3)'!AF$163*1000</f>
        <v>314.24024357419097</v>
      </c>
      <c r="AG46" s="32">
        <f>'Ct table (2)'!AG46/'Ct table (3)'!AG$163*1000</f>
        <v>147.9593492022216</v>
      </c>
      <c r="AH46" s="32">
        <f>'Ct table (2)'!AH46/'Ct table (3)'!AH$163*1000</f>
        <v>942.69658291757924</v>
      </c>
      <c r="AI46" s="32">
        <f>'Ct table (2)'!AI46/'Ct table (3)'!AI$163*1000</f>
        <v>729.44309369058817</v>
      </c>
      <c r="AJ46" s="32">
        <f>'Ct table (2)'!AJ46/'Ct table (3)'!AJ$163*1000</f>
        <v>257.86761950237297</v>
      </c>
      <c r="AK46" s="32">
        <f>'Ct table (2)'!AK46/'Ct table (3)'!AK$163*1000</f>
        <v>171.92181741961861</v>
      </c>
      <c r="AL46" s="32">
        <f>'Ct table (2)'!AL46/'Ct table (3)'!AL$163*1000</f>
        <v>133.65961687578439</v>
      </c>
      <c r="AM46" s="32">
        <f>'Ct table (2)'!AM46/'Ct table (3)'!AM$163*1000</f>
        <v>336.78527530568101</v>
      </c>
      <c r="AN46" s="32">
        <f>'Ct table (2)'!AN46/'Ct table (3)'!AN$163*1000</f>
        <v>398.27977283437343</v>
      </c>
      <c r="AO46" s="32">
        <f>'Ct table (2)'!AO46/'Ct table (3)'!AO$163*1000</f>
        <v>481.07755756427645</v>
      </c>
      <c r="AP46" s="32">
        <f>'Ct table (2)'!AP46/'Ct table (3)'!AP$163*1000</f>
        <v>253.18495877240815</v>
      </c>
      <c r="AQ46" s="32">
        <f>'Ct table (2)'!AQ46/'Ct table (3)'!AQ$163*1000</f>
        <v>337.58034192531824</v>
      </c>
      <c r="AR46" s="32">
        <f>'Ct table (2)'!AR46/'Ct table (3)'!AR$163*1000</f>
        <v>43.181014425798381</v>
      </c>
      <c r="AS46" s="32">
        <f>'Ct table (2)'!AS46/'Ct table (3)'!AS$163*1000</f>
        <v>209.69635770731514</v>
      </c>
      <c r="AT46" s="32">
        <f>'Ct table (2)'!AT46/'Ct table (3)'!AT$163*1000</f>
        <v>505.80257639039439</v>
      </c>
      <c r="AU46" s="32">
        <f>'Ct table (2)'!AU46/'Ct table (3)'!AU$163*1000</f>
        <v>459.00092619884958</v>
      </c>
      <c r="AV46" s="32">
        <f>'Ct table (2)'!AV46/'Ct table (3)'!AV$163*1000</f>
        <v>430.76105155847381</v>
      </c>
      <c r="AW46" s="32">
        <f>'Ct table (2)'!AW46/'Ct table (3)'!AW$163*1000</f>
        <v>502.29656878980467</v>
      </c>
    </row>
    <row r="47" spans="1:49" x14ac:dyDescent="0.25">
      <c r="A47" t="s">
        <v>54</v>
      </c>
      <c r="B47" s="32">
        <f>'Ct table (2)'!B47/'Ct table (3)'!B$163*1000</f>
        <v>8.4537126192617523E-2</v>
      </c>
      <c r="C47" s="32">
        <f>'Ct table (2)'!C47/'Ct table (3)'!C$163*1000</f>
        <v>3.1408932287576664E-2</v>
      </c>
      <c r="D47" s="32">
        <f>'Ct table (2)'!D47/'Ct table (3)'!D$163*1000</f>
        <v>3.2330825152640595E-2</v>
      </c>
      <c r="E47" s="86">
        <f>'Ct table (2)'!E47/'Ct table (3)'!E$163*1000</f>
        <v>0</v>
      </c>
      <c r="F47" s="32">
        <f>'Ct table (2)'!F47/'Ct table (3)'!F$163*1000</f>
        <v>2.2313857066842781E-2</v>
      </c>
      <c r="G47" s="86">
        <f>'Ct table (2)'!G47/'Ct table (3)'!G$163*1000</f>
        <v>0</v>
      </c>
      <c r="H47" s="32">
        <f>'Ct table (2)'!H47/'Ct table (3)'!H$163*1000</f>
        <v>5.3749034310950364E-2</v>
      </c>
      <c r="I47" s="32">
        <f>'Ct table (2)'!I47/'Ct table (3)'!I$163*1000</f>
        <v>4.7498157951318704E-2</v>
      </c>
      <c r="J47" s="86">
        <f>'Ct table (2)'!J47/'Ct table (3)'!J$163*1000</f>
        <v>0</v>
      </c>
      <c r="K47" s="32">
        <f>'Ct table (2)'!K47/'Ct table (3)'!K$163*1000</f>
        <v>1.6601339200265908E-2</v>
      </c>
      <c r="L47" s="32">
        <f>'Ct table (2)'!L47/'Ct table (3)'!L$163*1000</f>
        <v>5.6357313183821554E-2</v>
      </c>
      <c r="M47" s="32">
        <f>'Ct table (2)'!M47/'Ct table (3)'!M$163*1000</f>
        <v>2.880381911166818E-2</v>
      </c>
      <c r="N47" s="32">
        <f>'Ct table (2)'!N47/'Ct table (3)'!N$163*1000</f>
        <v>1.7833453814575833E-2</v>
      </c>
      <c r="O47" s="86">
        <f>'Ct table (2)'!O47/'Ct table (3)'!O$163*1000</f>
        <v>0</v>
      </c>
      <c r="P47" s="32">
        <f>'Ct table (2)'!P47/'Ct table (3)'!P$163*1000</f>
        <v>2.0414754353494775E-2</v>
      </c>
      <c r="Q47" s="86">
        <f>'Ct table (2)'!Q47/'Ct table (3)'!Q$163*1000</f>
        <v>0</v>
      </c>
      <c r="R47" s="86">
        <f>'Ct table (2)'!R47/'Ct table (3)'!R$163*1000</f>
        <v>0</v>
      </c>
      <c r="S47" s="32">
        <f>'Ct table (2)'!S47/'Ct table (3)'!S$163*1000</f>
        <v>2.1379661022375093E-2</v>
      </c>
      <c r="T47" s="32">
        <f>'Ct table (2)'!T47/'Ct table (3)'!T$163*1000</f>
        <v>2.6999301390985209E-2</v>
      </c>
      <c r="U47" s="32">
        <f>'Ct table (2)'!U47/'Ct table (3)'!U$163*1000</f>
        <v>3.8715584408726383E-2</v>
      </c>
      <c r="V47" s="32">
        <f>'Ct table (2)'!V47/'Ct table (3)'!V$163*1000</f>
        <v>1.8916050389598229E-2</v>
      </c>
      <c r="W47" s="32">
        <f>'Ct table (2)'!W47/'Ct table (3)'!W$163*1000</f>
        <v>2.4873620351039506E-2</v>
      </c>
      <c r="X47" s="32">
        <f>'Ct table (2)'!X47/'Ct table (3)'!X$163*1000</f>
        <v>1.3895317894152845E-2</v>
      </c>
      <c r="Y47" s="32">
        <f>'Ct table (2)'!Y47/'Ct table (3)'!Y$163*1000</f>
        <v>1.5887837850805869E-2</v>
      </c>
      <c r="Z47" s="32">
        <f>'Ct table (2)'!Z47/'Ct table (3)'!Z$163*1000</f>
        <v>4.5139448735263342E-2</v>
      </c>
      <c r="AA47" s="32">
        <f>'Ct table (2)'!AA47/'Ct table (3)'!AA$163*1000</f>
        <v>3.3782038905273967E-2</v>
      </c>
      <c r="AB47" s="32">
        <f>'Ct table (2)'!AB47/'Ct table (3)'!AB$163*1000</f>
        <v>1.6391559458567045E-2</v>
      </c>
      <c r="AC47" s="86">
        <f>'Ct table (2)'!AC47/'Ct table (3)'!AC$163*1000</f>
        <v>0</v>
      </c>
      <c r="AD47" s="32">
        <f>'Ct table (2)'!AD47/'Ct table (3)'!AD$163*1000</f>
        <v>3.4254431845514084E-2</v>
      </c>
      <c r="AE47" s="86">
        <f>'Ct table (2)'!AE47/'Ct table (3)'!AE$163*1000</f>
        <v>0</v>
      </c>
      <c r="AF47" s="32">
        <f>'Ct table (2)'!AF47/'Ct table (3)'!AF$163*1000</f>
        <v>3.2480646142835114E-2</v>
      </c>
      <c r="AG47" s="86">
        <f>'Ct table (2)'!AG47/'Ct table (3)'!AG$163*1000</f>
        <v>0</v>
      </c>
      <c r="AH47" s="32">
        <f>'Ct table (2)'!AH47/'Ct table (3)'!AH$163*1000</f>
        <v>4.3908671293139925E-2</v>
      </c>
      <c r="AI47" s="32">
        <f>'Ct table (2)'!AI47/'Ct table (3)'!AI$163*1000</f>
        <v>3.0833695541960433E-2</v>
      </c>
      <c r="AJ47" s="32">
        <f>'Ct table (2)'!AJ47/'Ct table (3)'!AJ$163*1000</f>
        <v>6.2955961792571472E-2</v>
      </c>
      <c r="AK47" s="32">
        <f>'Ct table (2)'!AK47/'Ct table (3)'!AK$163*1000</f>
        <v>2.187775979022593E-2</v>
      </c>
      <c r="AL47" s="32">
        <f>'Ct table (2)'!AL47/'Ct table (3)'!AL$163*1000</f>
        <v>3.5217097805837545E-2</v>
      </c>
      <c r="AM47" s="32">
        <f>'Ct table (2)'!AM47/'Ct table (3)'!AM$163*1000</f>
        <v>2.2338641348884195E-2</v>
      </c>
      <c r="AN47" s="32">
        <f>'Ct table (2)'!AN47/'Ct table (3)'!AN$163*1000</f>
        <v>4.5362325185089848E-2</v>
      </c>
      <c r="AO47" s="32">
        <f>'Ct table (2)'!AO47/'Ct table (3)'!AO$163*1000</f>
        <v>2.9362643894304003E-2</v>
      </c>
      <c r="AP47" s="32">
        <f>'Ct table (2)'!AP47/'Ct table (3)'!AP$163*1000</f>
        <v>2.1703144406850922E-2</v>
      </c>
      <c r="AQ47" s="32">
        <f>'Ct table (2)'!AQ47/'Ct table (3)'!AQ$163*1000</f>
        <v>1.1671122111811524E-2</v>
      </c>
      <c r="AR47" s="32">
        <f>'Ct table (2)'!AR47/'Ct table (3)'!AR$163*1000</f>
        <v>3.5706368699319702E-2</v>
      </c>
      <c r="AS47" s="32">
        <f>'Ct table (2)'!AS47/'Ct table (3)'!AS$163*1000</f>
        <v>3.3543057123143309E-2</v>
      </c>
      <c r="AT47" s="32">
        <f>'Ct table (2)'!AT47/'Ct table (3)'!AT$163*1000</f>
        <v>5.5646338618358354E-2</v>
      </c>
      <c r="AU47" s="32">
        <f>'Ct table (2)'!AU47/'Ct table (3)'!AU$163*1000</f>
        <v>4.7115751152190764E-2</v>
      </c>
      <c r="AV47" s="32">
        <f>'Ct table (2)'!AV47/'Ct table (3)'!AV$163*1000</f>
        <v>2.0063873956379812E-2</v>
      </c>
      <c r="AW47" s="32">
        <f>'Ct table (2)'!AW47/'Ct table (3)'!AW$163*1000</f>
        <v>3.5708110597982748E-2</v>
      </c>
    </row>
    <row r="48" spans="1:49" x14ac:dyDescent="0.25">
      <c r="A48" t="s">
        <v>55</v>
      </c>
      <c r="B48" s="32">
        <f>'Ct table (2)'!B48/'Ct table (3)'!B$163*1000</f>
        <v>9.0362794018107575</v>
      </c>
      <c r="C48" s="32">
        <f>'Ct table (2)'!C48/'Ct table (3)'!C$163*1000</f>
        <v>1.7139425012201523</v>
      </c>
      <c r="D48" s="32">
        <f>'Ct table (2)'!D48/'Ct table (3)'!D$163*1000</f>
        <v>3.008520398990568</v>
      </c>
      <c r="E48" s="32">
        <f>'Ct table (2)'!E48/'Ct table (3)'!E$163*1000</f>
        <v>1.2303722518389779</v>
      </c>
      <c r="F48" s="32">
        <f>'Ct table (2)'!F48/'Ct table (3)'!F$163*1000</f>
        <v>1.7704102669505912</v>
      </c>
      <c r="G48" s="32">
        <f>'Ct table (2)'!G48/'Ct table (3)'!G$163*1000</f>
        <v>0.66392057302803686</v>
      </c>
      <c r="H48" s="32">
        <f>'Ct table (2)'!H48/'Ct table (3)'!H$163*1000</f>
        <v>7.9578717291258938</v>
      </c>
      <c r="I48" s="32">
        <f>'Ct table (2)'!I48/'Ct table (3)'!I$163*1000</f>
        <v>1.6982105907561948</v>
      </c>
      <c r="J48" s="32">
        <f>'Ct table (2)'!J48/'Ct table (3)'!J$163*1000</f>
        <v>1.6134833262427033</v>
      </c>
      <c r="K48" s="32">
        <f>'Ct table (2)'!K48/'Ct table (3)'!K$163*1000</f>
        <v>0.57732013035358098</v>
      </c>
      <c r="L48" s="32">
        <f>'Ct table (2)'!L48/'Ct table (3)'!L$163*1000</f>
        <v>3.4599390975242716</v>
      </c>
      <c r="M48" s="32">
        <f>'Ct table (2)'!M48/'Ct table (3)'!M$163*1000</f>
        <v>2.9534555967868905</v>
      </c>
      <c r="N48" s="32">
        <f>'Ct table (2)'!N48/'Ct table (3)'!N$163*1000</f>
        <v>4.1719733662650524</v>
      </c>
      <c r="O48" s="32">
        <f>'Ct table (2)'!O48/'Ct table (3)'!O$163*1000</f>
        <v>0.62159846508760586</v>
      </c>
      <c r="P48" s="32">
        <f>'Ct table (2)'!P48/'Ct table (3)'!P$163*1000</f>
        <v>3.8257855789050024</v>
      </c>
      <c r="Q48" s="32">
        <f>'Ct table (2)'!Q48/'Ct table (3)'!Q$163*1000</f>
        <v>1.0430086254901747</v>
      </c>
      <c r="R48" s="32">
        <f>'Ct table (2)'!R48/'Ct table (3)'!R$163*1000</f>
        <v>0.48825440423921546</v>
      </c>
      <c r="S48" s="32">
        <f>'Ct table (2)'!S48/'Ct table (3)'!S$163*1000</f>
        <v>2.8135328136094309</v>
      </c>
      <c r="T48" s="32">
        <f>'Ct table (2)'!T48/'Ct table (3)'!T$163*1000</f>
        <v>4.4354051355259667</v>
      </c>
      <c r="U48" s="32">
        <f>'Ct table (2)'!U48/'Ct table (3)'!U$163*1000</f>
        <v>4.5917949852460458</v>
      </c>
      <c r="V48" s="32">
        <f>'Ct table (2)'!V48/'Ct table (3)'!V$163*1000</f>
        <v>3.35370246321868</v>
      </c>
      <c r="W48" s="32">
        <f>'Ct table (2)'!W48/'Ct table (3)'!W$163*1000</f>
        <v>2.3796680123252472</v>
      </c>
      <c r="X48" s="32">
        <f>'Ct table (2)'!X48/'Ct table (3)'!X$163*1000</f>
        <v>0.76352253902301859</v>
      </c>
      <c r="Y48" s="32">
        <f>'Ct table (2)'!Y48/'Ct table (3)'!Y$163*1000</f>
        <v>1.4280699171917171</v>
      </c>
      <c r="Z48" s="32">
        <f>'Ct table (2)'!Z48/'Ct table (3)'!Z$163*1000</f>
        <v>3.8119590204228948</v>
      </c>
      <c r="AA48" s="32">
        <f>'Ct table (2)'!AA48/'Ct table (3)'!AA$163*1000</f>
        <v>4.8648664960596593</v>
      </c>
      <c r="AB48" s="32">
        <f>'Ct table (2)'!AB48/'Ct table (3)'!AB$163*1000</f>
        <v>0.95204186842686478</v>
      </c>
      <c r="AC48" s="32">
        <f>'Ct table (2)'!AC48/'Ct table (3)'!AC$163*1000</f>
        <v>1.4413365800904965</v>
      </c>
      <c r="AD48" s="32">
        <f>'Ct table (2)'!AD48/'Ct table (3)'!AD$163*1000</f>
        <v>1.9757966430234006</v>
      </c>
      <c r="AE48" s="32">
        <f>'Ct table (2)'!AE48/'Ct table (3)'!AE$163*1000</f>
        <v>1.6178348588807168</v>
      </c>
      <c r="AF48" s="32">
        <f>'Ct table (2)'!AF48/'Ct table (3)'!AF$163*1000</f>
        <v>4.0719621262119947</v>
      </c>
      <c r="AG48" s="32">
        <f>'Ct table (2)'!AG48/'Ct table (3)'!AG$163*1000</f>
        <v>1.8519652774009943</v>
      </c>
      <c r="AH48" s="32">
        <f>'Ct table (2)'!AH48/'Ct table (3)'!AH$163*1000</f>
        <v>2.658568591003879</v>
      </c>
      <c r="AI48" s="32">
        <f>'Ct table (2)'!AI48/'Ct table (3)'!AI$163*1000</f>
        <v>2.4463852659803376</v>
      </c>
      <c r="AJ48" s="32">
        <f>'Ct table (2)'!AJ48/'Ct table (3)'!AJ$163*1000</f>
        <v>3.5320036030926101</v>
      </c>
      <c r="AK48" s="32">
        <f>'Ct table (2)'!AK48/'Ct table (3)'!AK$163*1000</f>
        <v>2.8591946277286389</v>
      </c>
      <c r="AL48" s="32">
        <f>'Ct table (2)'!AL48/'Ct table (3)'!AL$163*1000</f>
        <v>2.6803470899487114</v>
      </c>
      <c r="AM48" s="32">
        <f>'Ct table (2)'!AM48/'Ct table (3)'!AM$163*1000</f>
        <v>2.7619462678668851</v>
      </c>
      <c r="AN48" s="32">
        <f>'Ct table (2)'!AN48/'Ct table (3)'!AN$163*1000</f>
        <v>5.5313759553205744</v>
      </c>
      <c r="AO48" s="32">
        <f>'Ct table (2)'!AO48/'Ct table (3)'!AO$163*1000</f>
        <v>3.0527843669124102</v>
      </c>
      <c r="AP48" s="32">
        <f>'Ct table (2)'!AP48/'Ct table (3)'!AP$163*1000</f>
        <v>1.7581374811430832</v>
      </c>
      <c r="AQ48" s="32">
        <f>'Ct table (2)'!AQ48/'Ct table (3)'!AQ$163*1000</f>
        <v>2.6191289388523602</v>
      </c>
      <c r="AR48" s="32">
        <f>'Ct table (2)'!AR48/'Ct table (3)'!AR$163*1000</f>
        <v>1.7080204294931274</v>
      </c>
      <c r="AS48" s="32">
        <f>'Ct table (2)'!AS48/'Ct table (3)'!AS$163*1000</f>
        <v>4.633678641405071</v>
      </c>
      <c r="AT48" s="32">
        <f>'Ct table (2)'!AT48/'Ct table (3)'!AT$163*1000</f>
        <v>5.3607340934796257</v>
      </c>
      <c r="AU48" s="32">
        <f>'Ct table (2)'!AU48/'Ct table (3)'!AU$163*1000</f>
        <v>3.4878868885479033</v>
      </c>
      <c r="AV48" s="32">
        <f>'Ct table (2)'!AV48/'Ct table (3)'!AV$163*1000</f>
        <v>1.9598510331743113</v>
      </c>
      <c r="AW48" s="32">
        <f>'Ct table (2)'!AW48/'Ct table (3)'!AW$163*1000</f>
        <v>2.8926576926474596</v>
      </c>
    </row>
    <row r="49" spans="1:49" x14ac:dyDescent="0.25">
      <c r="A49" t="s">
        <v>56</v>
      </c>
      <c r="B49" s="32">
        <f>'Ct table (2)'!B49/'Ct table (3)'!B$163*1000</f>
        <v>1.3156072645002574</v>
      </c>
      <c r="C49" s="32">
        <f>'Ct table (2)'!C49/'Ct table (3)'!C$163*1000</f>
        <v>0.51667132104578639</v>
      </c>
      <c r="D49" s="32">
        <f>'Ct table (2)'!D49/'Ct table (3)'!D$163*1000</f>
        <v>0.58198510647949819</v>
      </c>
      <c r="E49" s="32">
        <f>'Ct table (2)'!E49/'Ct table (3)'!E$163*1000</f>
        <v>0.52452915589051208</v>
      </c>
      <c r="F49" s="32">
        <f>'Ct table (2)'!F49/'Ct table (3)'!F$163*1000</f>
        <v>0.62593455262152486</v>
      </c>
      <c r="G49" s="32">
        <f>'Ct table (2)'!G49/'Ct table (3)'!G$163*1000</f>
        <v>0.19332264753828518</v>
      </c>
      <c r="H49" s="32">
        <f>'Ct table (2)'!H49/'Ct table (3)'!H$163*1000</f>
        <v>1.780623677199151</v>
      </c>
      <c r="I49" s="32">
        <f>'Ct table (2)'!I49/'Ct table (3)'!I$163*1000</f>
        <v>0.82018165188816861</v>
      </c>
      <c r="J49" s="32">
        <f>'Ct table (2)'!J49/'Ct table (3)'!J$163*1000</f>
        <v>0.40337083156067577</v>
      </c>
      <c r="K49" s="32">
        <f>'Ct table (2)'!K49/'Ct table (3)'!K$163*1000</f>
        <v>0.15362058311961005</v>
      </c>
      <c r="L49" s="32">
        <f>'Ct table (2)'!L49/'Ct table (3)'!L$163*1000</f>
        <v>0.95313114804587318</v>
      </c>
      <c r="M49" s="32">
        <f>'Ct table (2)'!M49/'Ct table (3)'!M$163*1000</f>
        <v>0.87806760238589476</v>
      </c>
      <c r="N49" s="32">
        <f>'Ct table (2)'!N49/'Ct table (3)'!N$163*1000</f>
        <v>0.4899579858401214</v>
      </c>
      <c r="O49" s="32">
        <f>'Ct table (2)'!O49/'Ct table (3)'!O$163*1000</f>
        <v>0.20647726565651708</v>
      </c>
      <c r="P49" s="32">
        <f>'Ct table (2)'!P49/'Ct table (3)'!P$163*1000</f>
        <v>0.7452291531146803</v>
      </c>
      <c r="Q49" s="32">
        <f>'Ct table (2)'!Q49/'Ct table (3)'!Q$163*1000</f>
        <v>0.27946724149920521</v>
      </c>
      <c r="R49" s="32">
        <f>'Ct table (2)'!R49/'Ct table (3)'!R$163*1000</f>
        <v>0.17503374133141658</v>
      </c>
      <c r="S49" s="32">
        <f>'Ct table (2)'!S49/'Ct table (3)'!S$163*1000</f>
        <v>1.3308821163142863</v>
      </c>
      <c r="T49" s="32">
        <f>'Ct table (2)'!T49/'Ct table (3)'!T$163*1000</f>
        <v>0.68732573735755942</v>
      </c>
      <c r="U49" s="32">
        <f>'Ct table (2)'!U49/'Ct table (3)'!U$163*1000</f>
        <v>0.81736831836016344</v>
      </c>
      <c r="V49" s="32">
        <f>'Ct table (2)'!V49/'Ct table (3)'!V$163*1000</f>
        <v>0.54553917326064716</v>
      </c>
      <c r="W49" s="32">
        <f>'Ct table (2)'!W49/'Ct table (3)'!W$163*1000</f>
        <v>0.44465561752812466</v>
      </c>
      <c r="X49" s="32">
        <f>'Ct table (2)'!X49/'Ct table (3)'!X$163*1000</f>
        <v>0.29745485908959368</v>
      </c>
      <c r="Y49" s="32">
        <f>'Ct table (2)'!Y49/'Ct table (3)'!Y$163*1000</f>
        <v>0.7091027588612423</v>
      </c>
      <c r="Z49" s="32">
        <f>'Ct table (2)'!Z49/'Ct table (3)'!Z$163*1000</f>
        <v>1.9869183802601604</v>
      </c>
      <c r="AA49" s="32">
        <f>'Ct table (2)'!AA49/'Ct table (3)'!AA$163*1000</f>
        <v>1.0961157950284246</v>
      </c>
      <c r="AB49" s="32">
        <f>'Ct table (2)'!AB49/'Ct table (3)'!AB$163*1000</f>
        <v>0.12150578648059532</v>
      </c>
      <c r="AC49" s="32">
        <f>'Ct table (2)'!AC49/'Ct table (3)'!AC$163*1000</f>
        <v>0.3603341450226254</v>
      </c>
      <c r="AD49" s="32">
        <f>'Ct table (2)'!AD49/'Ct table (3)'!AD$163*1000</f>
        <v>0.7538944553619582</v>
      </c>
      <c r="AE49" s="32">
        <f>'Ct table (2)'!AE49/'Ct table (3)'!AE$163*1000</f>
        <v>0.43650326542630546</v>
      </c>
      <c r="AF49" s="32">
        <f>'Ct table (2)'!AF49/'Ct table (3)'!AF$163*1000</f>
        <v>1.0039755550821472</v>
      </c>
      <c r="AG49" s="32">
        <f>'Ct table (2)'!AG49/'Ct table (3)'!AG$163*1000</f>
        <v>0.43499087721816843</v>
      </c>
      <c r="AH49" s="32">
        <f>'Ct table (2)'!AH49/'Ct table (3)'!AH$163*1000</f>
        <v>1.000450431094454</v>
      </c>
      <c r="AI49" s="32">
        <f>'Ct table (2)'!AI49/'Ct table (3)'!AI$163*1000</f>
        <v>0.35126984134007466</v>
      </c>
      <c r="AJ49" s="32">
        <f>'Ct table (2)'!AJ49/'Ct table (3)'!AJ$163*1000</f>
        <v>0.43542218321978898</v>
      </c>
      <c r="AK49" s="32">
        <f>'Ct table (2)'!AK49/'Ct table (3)'!AK$163*1000</f>
        <v>0.35004415664361505</v>
      </c>
      <c r="AL49" s="32">
        <f>'Ct table (2)'!AL49/'Ct table (3)'!AL$163*1000</f>
        <v>0.58334441724599517</v>
      </c>
      <c r="AM49" s="32">
        <f>'Ct table (2)'!AM49/'Ct table (3)'!AM$163*1000</f>
        <v>0.6137339314921999</v>
      </c>
      <c r="AN49" s="32">
        <f>'Ct table (2)'!AN49/'Ct table (3)'!AN$163*1000</f>
        <v>1.1154597078796926</v>
      </c>
      <c r="AO49" s="32">
        <f>'Ct table (2)'!AO49/'Ct table (3)'!AO$163*1000</f>
        <v>0.63293343615930753</v>
      </c>
      <c r="AP49" s="32">
        <f>'Ct table (2)'!AP49/'Ct table (3)'!AP$163*1000</f>
        <v>0.48432517122149449</v>
      </c>
      <c r="AQ49" s="32">
        <f>'Ct table (2)'!AQ49/'Ct table (3)'!AQ$163*1000</f>
        <v>0.56217339511813147</v>
      </c>
      <c r="AR49" s="32">
        <f>'Ct table (2)'!AR49/'Ct table (3)'!AR$163*1000</f>
        <v>0.28171830855973767</v>
      </c>
      <c r="AS49" s="32">
        <f>'Ct table (2)'!AS49/'Ct table (3)'!AS$163*1000</f>
        <v>0.6699651665659444</v>
      </c>
      <c r="AT49" s="32">
        <f>'Ct table (2)'!AT49/'Ct table (3)'!AT$163*1000</f>
        <v>1.1426872333976972</v>
      </c>
      <c r="AU49" s="32">
        <f>'Ct table (2)'!AU49/'Ct table (3)'!AU$163*1000</f>
        <v>0.96083010152247383</v>
      </c>
      <c r="AV49" s="32">
        <f>'Ct table (2)'!AV49/'Ct table (3)'!AV$163*1000</f>
        <v>0.4571514181122821</v>
      </c>
      <c r="AW49" s="32">
        <f>'Ct table (2)'!AW49/'Ct table (3)'!AW$163*1000</f>
        <v>0.87806254317963484</v>
      </c>
    </row>
    <row r="50" spans="1:49" x14ac:dyDescent="0.25">
      <c r="A50" t="s">
        <v>57</v>
      </c>
      <c r="B50" s="32">
        <f>'Ct table (2)'!B50/'Ct table (3)'!B$163*1000</f>
        <v>0.28043316439407806</v>
      </c>
      <c r="C50" s="32">
        <f>'Ct table (2)'!C50/'Ct table (3)'!C$163*1000</f>
        <v>6.1100106764897438E-2</v>
      </c>
      <c r="D50" s="32">
        <f>'Ct table (2)'!D50/'Ct table (3)'!D$163*1000</f>
        <v>0.10874749989220042</v>
      </c>
      <c r="E50" s="32">
        <f>'Ct table (2)'!E50/'Ct table (3)'!E$163*1000</f>
        <v>4.2958721625645221E-2</v>
      </c>
      <c r="F50" s="32">
        <f>'Ct table (2)'!F50/'Ct table (3)'!F$163*1000</f>
        <v>0.1334234098820693</v>
      </c>
      <c r="G50" s="32">
        <f>'Ct table (2)'!G50/'Ct table (3)'!G$163*1000</f>
        <v>2.2236639106354313E-2</v>
      </c>
      <c r="H50" s="32">
        <f>'Ct table (2)'!H50/'Ct table (3)'!H$163*1000</f>
        <v>0.28764925619105836</v>
      </c>
      <c r="I50" s="32">
        <f>'Ct table (2)'!I50/'Ct table (3)'!I$163*1000</f>
        <v>0.14005014429131929</v>
      </c>
      <c r="J50" s="32">
        <f>'Ct table (2)'!J50/'Ct table (3)'!J$163*1000</f>
        <v>6.8877599289047478E-2</v>
      </c>
      <c r="K50" s="32">
        <f>'Ct table (2)'!K50/'Ct table (3)'!K$163*1000</f>
        <v>2.7727155624949384E-2</v>
      </c>
      <c r="L50" s="32">
        <f>'Ct table (2)'!L50/'Ct table (3)'!L$163*1000</f>
        <v>0.20600434095121656</v>
      </c>
      <c r="M50" s="32">
        <f>'Ct table (2)'!M50/'Ct table (3)'!M$163*1000</f>
        <v>0.18079214746967501</v>
      </c>
      <c r="N50" s="32">
        <f>'Ct table (2)'!N50/'Ct table (3)'!N$163*1000</f>
        <v>0.14566538070336874</v>
      </c>
      <c r="O50" s="32">
        <f>'Ct table (2)'!O50/'Ct table (3)'!O$163*1000</f>
        <v>3.9942123536547122E-2</v>
      </c>
      <c r="P50" s="32">
        <f>'Ct table (2)'!P50/'Ct table (3)'!P$163*1000</f>
        <v>0.18374234078589688</v>
      </c>
      <c r="Q50" s="32">
        <f>'Ct table (2)'!Q50/'Ct table (3)'!Q$163*1000</f>
        <v>6.3846488647707381E-2</v>
      </c>
      <c r="R50" s="32">
        <f>'Ct table (2)'!R50/'Ct table (3)'!R$163*1000</f>
        <v>4.0828063823582797E-2</v>
      </c>
      <c r="S50" s="32">
        <f>'Ct table (2)'!S50/'Ct table (3)'!S$163*1000</f>
        <v>0.18458827089792257</v>
      </c>
      <c r="T50" s="32">
        <f>'Ct table (2)'!T50/'Ct table (3)'!T$163*1000</f>
        <v>0.11983040236238476</v>
      </c>
      <c r="U50" s="32">
        <f>'Ct table (2)'!U50/'Ct table (3)'!U$163*1000</f>
        <v>0.15921611055072615</v>
      </c>
      <c r="V50" s="32">
        <f>'Ct table (2)'!V50/'Ct table (3)'!V$163*1000</f>
        <v>0.11548318441714542</v>
      </c>
      <c r="W50" s="32">
        <f>'Ct table (2)'!W50/'Ct table (3)'!W$163*1000</f>
        <v>0.10887618431077364</v>
      </c>
      <c r="X50" s="32">
        <f>'Ct table (2)'!X50/'Ct table (3)'!X$163*1000</f>
        <v>5.8750406773819618E-2</v>
      </c>
      <c r="Y50" s="32">
        <f>'Ct table (2)'!Y50/'Ct table (3)'!Y$163*1000</f>
        <v>9.4999689894843836E-2</v>
      </c>
      <c r="Z50" s="32">
        <f>'Ct table (2)'!Z50/'Ct table (3)'!Z$163*1000</f>
        <v>0.22539581126723096</v>
      </c>
      <c r="AA50" s="32">
        <f>'Ct table (2)'!AA50/'Ct table (3)'!AA$163*1000</f>
        <v>0.21203880415685936</v>
      </c>
      <c r="AB50" s="32">
        <f>'Ct table (2)'!AB50/'Ct table (3)'!AB$163*1000</f>
        <v>2.718768129073855E-2</v>
      </c>
      <c r="AC50" s="32">
        <f>'Ct table (2)'!AC50/'Ct table (3)'!AC$163*1000</f>
        <v>6.0262622694507988E-2</v>
      </c>
      <c r="AD50" s="32">
        <f>'Ct table (2)'!AD50/'Ct table (3)'!AD$163*1000</f>
        <v>0.10384001964929408</v>
      </c>
      <c r="AE50" s="32">
        <f>'Ct table (2)'!AE50/'Ct table (3)'!AE$163*1000</f>
        <v>5.6487064979759596E-2</v>
      </c>
      <c r="AF50" s="32">
        <f>'Ct table (2)'!AF50/'Ct table (3)'!AF$163*1000</f>
        <v>0.14718720239685212</v>
      </c>
      <c r="AG50" s="32">
        <f>'Ct table (2)'!AG50/'Ct table (3)'!AG$163*1000</f>
        <v>0.10146520986552222</v>
      </c>
      <c r="AH50" s="32">
        <f>'Ct table (2)'!AH50/'Ct table (3)'!AH$163*1000</f>
        <v>0.12680202483353042</v>
      </c>
      <c r="AI50" s="32">
        <f>'Ct table (2)'!AI50/'Ct table (3)'!AI$163*1000</f>
        <v>0.22077544431531662</v>
      </c>
      <c r="AJ50" s="32">
        <f>'Ct table (2)'!AJ50/'Ct table (3)'!AJ$163*1000</f>
        <v>0.15288161350142093</v>
      </c>
      <c r="AK50" s="32">
        <f>'Ct table (2)'!AK50/'Ct table (3)'!AK$163*1000</f>
        <v>0.10773872696895473</v>
      </c>
      <c r="AL50" s="32">
        <f>'Ct table (2)'!AL50/'Ct table (3)'!AL$163*1000</f>
        <v>9.9608994688870342E-2</v>
      </c>
      <c r="AM50" s="32">
        <f>'Ct table (2)'!AM50/'Ct table (3)'!AM$163*1000</f>
        <v>0.10924849064825339</v>
      </c>
      <c r="AN50" s="32">
        <f>'Ct table (2)'!AN50/'Ct table (3)'!AN$163*1000</f>
        <v>0.25839291221026039</v>
      </c>
      <c r="AO50" s="32">
        <f>'Ct table (2)'!AO50/'Ct table (3)'!AO$163*1000</f>
        <v>0.10295784652284887</v>
      </c>
      <c r="AP50" s="32">
        <f>'Ct table (2)'!AP50/'Ct table (3)'!AP$163*1000</f>
        <v>5.3811110468121405E-2</v>
      </c>
      <c r="AQ50" s="32">
        <f>'Ct table (2)'!AQ50/'Ct table (3)'!AQ$163*1000</f>
        <v>8.5323507561928996E-2</v>
      </c>
      <c r="AR50" s="32">
        <f>'Ct table (2)'!AR50/'Ct table (3)'!AR$163*1000</f>
        <v>6.6630440008885267E-2</v>
      </c>
      <c r="AS50" s="32">
        <f>'Ct table (2)'!AS50/'Ct table (3)'!AS$163*1000</f>
        <v>0.19373519794874197</v>
      </c>
      <c r="AT50" s="32">
        <f>'Ct table (2)'!AT50/'Ct table (3)'!AT$163*1000</f>
        <v>0.17585162544976615</v>
      </c>
      <c r="AU50" s="32">
        <f>'Ct table (2)'!AU50/'Ct table (3)'!AU$163*1000</f>
        <v>0.21950919127458587</v>
      </c>
      <c r="AV50" s="32">
        <f>'Ct table (2)'!AV50/'Ct table (3)'!AV$163*1000</f>
        <v>9.4781151609326486E-2</v>
      </c>
      <c r="AW50" s="32">
        <f>'Ct table (2)'!AW50/'Ct table (3)'!AW$163*1000</f>
        <v>0.20199557717754207</v>
      </c>
    </row>
    <row r="51" spans="1:49" x14ac:dyDescent="0.25">
      <c r="A51" t="s">
        <v>58</v>
      </c>
      <c r="B51" s="32">
        <f>'Ct table (2)'!B51/'Ct table (3)'!B$163*1000</f>
        <v>3.4241095972353146</v>
      </c>
      <c r="C51" s="32">
        <f>'Ct table (2)'!C51/'Ct table (3)'!C$163*1000</f>
        <v>0.66772164426273461</v>
      </c>
      <c r="D51" s="32">
        <f>'Ct table (2)'!D51/'Ct table (3)'!D$163*1000</f>
        <v>0.9720174634165244</v>
      </c>
      <c r="E51" s="32">
        <f>'Ct table (2)'!E51/'Ct table (3)'!E$163*1000</f>
        <v>0.91325830425145149</v>
      </c>
      <c r="F51" s="32">
        <f>'Ct table (2)'!F51/'Ct table (3)'!F$163*1000</f>
        <v>1.2176366787272443</v>
      </c>
      <c r="G51" s="32">
        <f>'Ct table (2)'!G51/'Ct table (3)'!G$163*1000</f>
        <v>0.46299950709529319</v>
      </c>
      <c r="H51" s="32">
        <f>'Ct table (2)'!H51/'Ct table (3)'!H$163*1000</f>
        <v>3.0788309277739754</v>
      </c>
      <c r="I51" s="32">
        <f>'Ct table (2)'!I51/'Ct table (3)'!I$163*1000</f>
        <v>1.0309793059608294</v>
      </c>
      <c r="J51" s="32">
        <f>'Ct table (2)'!J51/'Ct table (3)'!J$163*1000</f>
        <v>0.8123529951420323</v>
      </c>
      <c r="K51" s="32">
        <f>'Ct table (2)'!K51/'Ct table (3)'!K$163*1000</f>
        <v>0.31369695624666277</v>
      </c>
      <c r="L51" s="32">
        <f>'Ct table (2)'!L51/'Ct table (3)'!L$163*1000</f>
        <v>1.6943672902649298</v>
      </c>
      <c r="M51" s="32">
        <f>'Ct table (2)'!M51/'Ct table (3)'!M$163*1000</f>
        <v>1.4363465990886375</v>
      </c>
      <c r="N51" s="32">
        <f>'Ct table (2)'!N51/'Ct table (3)'!N$163*1000</f>
        <v>2.2357051701855433</v>
      </c>
      <c r="O51" s="32">
        <f>'Ct table (2)'!O51/'Ct table (3)'!O$163*1000</f>
        <v>0.64799511684522404</v>
      </c>
      <c r="P51" s="32">
        <f>'Ct table (2)'!P51/'Ct table (3)'!P$163*1000</f>
        <v>2.1973368005297771</v>
      </c>
      <c r="Q51" s="32">
        <f>'Ct table (2)'!Q51/'Ct table (3)'!Q$163*1000</f>
        <v>0.44774557787615721</v>
      </c>
      <c r="R51" s="32">
        <f>'Ct table (2)'!R51/'Ct table (3)'!R$163*1000</f>
        <v>0.38574115004822268</v>
      </c>
      <c r="S51" s="32">
        <f>'Ct table (2)'!S51/'Ct table (3)'!S$163*1000</f>
        <v>2.1322591480042057</v>
      </c>
      <c r="T51" s="32">
        <f>'Ct table (2)'!T51/'Ct table (3)'!T$163*1000</f>
        <v>1.3746514747151164</v>
      </c>
      <c r="U51" s="32">
        <f>'Ct table (2)'!U51/'Ct table (3)'!U$163*1000</f>
        <v>1.8264702183430586</v>
      </c>
      <c r="V51" s="32">
        <f>'Ct table (2)'!V51/'Ct table (3)'!V$163*1000</f>
        <v>1.0394026917391364</v>
      </c>
      <c r="W51" s="32">
        <f>'Ct table (2)'!W51/'Ct table (3)'!W$163*1000</f>
        <v>1.6943833492039322</v>
      </c>
      <c r="X51" s="32">
        <f>'Ct table (2)'!X51/'Ct table (3)'!X$163*1000</f>
        <v>0.77956577059324561</v>
      </c>
      <c r="Y51" s="32">
        <f>'Ct table (2)'!Y51/'Ct table (3)'!Y$163*1000</f>
        <v>1.7100833145439944</v>
      </c>
      <c r="Z51" s="32">
        <f>'Ct table (2)'!Z51/'Ct table (3)'!Z$163*1000</f>
        <v>3.1178091299417834</v>
      </c>
      <c r="AA51" s="32">
        <f>'Ct table (2)'!AA51/'Ct table (3)'!AA$163*1000</f>
        <v>2.5533657622563561</v>
      </c>
      <c r="AB51" s="32">
        <f>'Ct table (2)'!AB51/'Ct table (3)'!AB$163*1000</f>
        <v>0.59423147409531396</v>
      </c>
      <c r="AC51" s="32">
        <f>'Ct table (2)'!AC51/'Ct table (3)'!AC$163*1000</f>
        <v>1.2811214703110942</v>
      </c>
      <c r="AD51" s="32">
        <f>'Ct table (2)'!AD51/'Ct table (3)'!AD$163*1000</f>
        <v>1.5077889107239137</v>
      </c>
      <c r="AE51" s="32">
        <f>'Ct table (2)'!AE51/'Ct table (3)'!AE$163*1000</f>
        <v>1.2176203295892194</v>
      </c>
      <c r="AF51" s="32">
        <f>'Ct table (2)'!AF51/'Ct table (3)'!AF$163*1000</f>
        <v>3.0224618775352421</v>
      </c>
      <c r="AG51" s="32">
        <f>'Ct table (2)'!AG51/'Ct table (3)'!AG$163*1000</f>
        <v>1.601092933402561</v>
      </c>
      <c r="AH51" s="32">
        <f>'Ct table (2)'!AH51/'Ct table (3)'!AH$163*1000</f>
        <v>1.9461861228895507</v>
      </c>
      <c r="AI51" s="32">
        <f>'Ct table (2)'!AI51/'Ct table (3)'!AI$163*1000</f>
        <v>2.4294868485928078</v>
      </c>
      <c r="AJ51" s="32">
        <f>'Ct table (2)'!AJ51/'Ct table (3)'!AJ$163*1000</f>
        <v>1.6823604207670544</v>
      </c>
      <c r="AK51" s="32">
        <f>'Ct table (2)'!AK51/'Ct table (3)'!AK$163*1000</f>
        <v>1.4697887649342778</v>
      </c>
      <c r="AL51" s="32">
        <f>'Ct table (2)'!AL51/'Ct table (3)'!AL$163*1000</f>
        <v>1.015661622058301</v>
      </c>
      <c r="AM51" s="32">
        <f>'Ct table (2)'!AM51/'Ct table (3)'!AM$163*1000</f>
        <v>1.5863215672444455</v>
      </c>
      <c r="AN51" s="32">
        <f>'Ct table (2)'!AN51/'Ct table (3)'!AN$163*1000</f>
        <v>2.8632197535614914</v>
      </c>
      <c r="AO51" s="32">
        <f>'Ct table (2)'!AO51/'Ct table (3)'!AO$163*1000</f>
        <v>1.094389040998681</v>
      </c>
      <c r="AP51" s="32">
        <f>'Ct table (2)'!AP51/'Ct table (3)'!AP$163*1000</f>
        <v>0.67550946501525655</v>
      </c>
      <c r="AQ51" s="32">
        <f>'Ct table (2)'!AQ51/'Ct table (3)'!AQ$163*1000</f>
        <v>0.68733583591832381</v>
      </c>
      <c r="AR51" s="32">
        <f>'Ct table (2)'!AR51/'Ct table (3)'!AR$163*1000</f>
        <v>0.80236202481554175</v>
      </c>
      <c r="AS51" s="32">
        <f>'Ct table (2)'!AS51/'Ct table (3)'!AS$163*1000</f>
        <v>2.0880525095781262</v>
      </c>
      <c r="AT51" s="32">
        <f>'Ct table (2)'!AT51/'Ct table (3)'!AT$163*1000</f>
        <v>2.0454674442405278</v>
      </c>
      <c r="AU51" s="32">
        <f>'Ct table (2)'!AU51/'Ct table (3)'!AU$163*1000</f>
        <v>1.7439434442739545</v>
      </c>
      <c r="AV51" s="32">
        <f>'Ct table (2)'!AV51/'Ct table (3)'!AV$163*1000</f>
        <v>1.1101418265317506</v>
      </c>
      <c r="AW51" s="32">
        <f>'Ct table (2)'!AW51/'Ct table (3)'!AW$163*1000</f>
        <v>1.8691671785791342</v>
      </c>
    </row>
    <row r="52" spans="1:49" x14ac:dyDescent="0.25">
      <c r="A52" t="s">
        <v>59</v>
      </c>
      <c r="B52" s="32">
        <f>'Ct table (2)'!B52/'Ct table (3)'!B$163*1000</f>
        <v>0.84424221714076064</v>
      </c>
      <c r="C52" s="32">
        <f>'Ct table (2)'!C52/'Ct table (3)'!C$163*1000</f>
        <v>0.18780647532203845</v>
      </c>
      <c r="D52" s="32">
        <f>'Ct table (2)'!D52/'Ct table (3)'!D$163*1000</f>
        <v>0.33892880017054672</v>
      </c>
      <c r="E52" s="32">
        <f>'Ct table (2)'!E52/'Ct table (3)'!E$163*1000</f>
        <v>0.15486627095313063</v>
      </c>
      <c r="F52" s="32">
        <f>'Ct table (2)'!F52/'Ct table (3)'!F$163*1000</f>
        <v>0.33311303698881656</v>
      </c>
      <c r="G52" s="32">
        <f>'Ct table (2)'!G52/'Ct table (3)'!G$163*1000</f>
        <v>0.11983178736290126</v>
      </c>
      <c r="H52" s="32">
        <f>'Ct table (2)'!H52/'Ct table (3)'!H$163*1000</f>
        <v>0.83646822625885342</v>
      </c>
      <c r="I52" s="32">
        <f>'Ct table (2)'!I52/'Ct table (3)'!I$163*1000</f>
        <v>0.25419637729860911</v>
      </c>
      <c r="J52" s="32">
        <f>'Ct table (2)'!J52/'Ct table (3)'!J$163*1000</f>
        <v>0.25352126508188072</v>
      </c>
      <c r="K52" s="32">
        <f>'Ct table (2)'!K52/'Ct table (3)'!K$163*1000</f>
        <v>4.8949686697520159E-2</v>
      </c>
      <c r="L52" s="32">
        <f>'Ct table (2)'!L52/'Ct table (3)'!L$163*1000</f>
        <v>0.48321818152213342</v>
      </c>
      <c r="M52" s="32">
        <f>'Ct table (2)'!M52/'Ct table (3)'!M$163*1000</f>
        <v>0.34685484024684177</v>
      </c>
      <c r="N52" s="32">
        <f>'Ct table (2)'!N52/'Ct table (3)'!N$163*1000</f>
        <v>0.55506550663026233</v>
      </c>
      <c r="O52" s="32">
        <f>'Ct table (2)'!O52/'Ct table (3)'!O$163*1000</f>
        <v>0.12798572804836578</v>
      </c>
      <c r="P52" s="32">
        <f>'Ct table (2)'!P52/'Ct table (3)'!P$163*1000</f>
        <v>0.67163811899568082</v>
      </c>
      <c r="Q52" s="32">
        <f>'Ct table (2)'!Q52/'Ct table (3)'!Q$163*1000</f>
        <v>0.10229099769109234</v>
      </c>
      <c r="R52" s="32">
        <f>'Ct table (2)'!R52/'Ct table (3)'!R$163*1000</f>
        <v>7.6187861055946132E-2</v>
      </c>
      <c r="S52" s="32">
        <f>'Ct table (2)'!S52/'Ct table (3)'!S$163*1000</f>
        <v>0.27213280565779824</v>
      </c>
      <c r="T52" s="32">
        <f>'Ct table (2)'!T52/'Ct table (3)'!T$163*1000</f>
        <v>0.38397010300780243</v>
      </c>
      <c r="U52" s="32">
        <f>'Ct table (2)'!U52/'Ct table (3)'!U$163*1000</f>
        <v>0.44722050119580437</v>
      </c>
      <c r="V52" s="32">
        <f>'Ct table (2)'!V52/'Ct table (3)'!V$163*1000</f>
        <v>0.35251454739351673</v>
      </c>
      <c r="W52" s="32">
        <f>'Ct table (2)'!W52/'Ct table (3)'!W$163*1000</f>
        <v>0.35867778957088725</v>
      </c>
      <c r="X52" s="32">
        <f>'Ct table (2)'!X52/'Ct table (3)'!X$163*1000</f>
        <v>0.18058408412251684</v>
      </c>
      <c r="Y52" s="32">
        <f>'Ct table (2)'!Y52/'Ct table (3)'!Y$163*1000</f>
        <v>0.35950073224630991</v>
      </c>
      <c r="Z52" s="32">
        <f>'Ct table (2)'!Z52/'Ct table (3)'!Z$163*1000</f>
        <v>0.23824743877643084</v>
      </c>
      <c r="AA52" s="32">
        <f>'Ct table (2)'!AA52/'Ct table (3)'!AA$163*1000</f>
        <v>0.33736920935709125</v>
      </c>
      <c r="AB52" s="32">
        <f>'Ct table (2)'!AB52/'Ct table (3)'!AB$163*1000</f>
        <v>8.1848337665065773E-2</v>
      </c>
      <c r="AC52" s="32">
        <f>'Ct table (2)'!AC52/'Ct table (3)'!AC$163*1000</f>
        <v>0.20552805911514058</v>
      </c>
      <c r="AD52" s="32">
        <f>'Ct table (2)'!AD52/'Ct table (3)'!AD$163*1000</f>
        <v>0.24526860233702941</v>
      </c>
      <c r="AE52" s="32">
        <f>'Ct table (2)'!AE52/'Ct table (3)'!AE$163*1000</f>
        <v>0.14299774994431708</v>
      </c>
      <c r="AF52" s="32">
        <f>'Ct table (2)'!AF52/'Ct table (3)'!AF$163*1000</f>
        <v>0.60951099151920951</v>
      </c>
      <c r="AG52" s="32">
        <f>'Ct table (2)'!AG52/'Ct table (3)'!AG$163*1000</f>
        <v>0.26408184893840769</v>
      </c>
      <c r="AH52" s="32">
        <f>'Ct table (2)'!AH52/'Ct table (3)'!AH$163*1000</f>
        <v>0.34166389094057903</v>
      </c>
      <c r="AI52" s="32">
        <f>'Ct table (2)'!AI52/'Ct table (3)'!AI$163*1000</f>
        <v>0.74776229023499474</v>
      </c>
      <c r="AJ52" s="32">
        <f>'Ct table (2)'!AJ52/'Ct table (3)'!AJ$163*1000</f>
        <v>0.52140879192437761</v>
      </c>
      <c r="AK52" s="32">
        <f>'Ct table (2)'!AK52/'Ct table (3)'!AK$163*1000</f>
        <v>0.43395243630973845</v>
      </c>
      <c r="AL52" s="32">
        <f>'Ct table (2)'!AL52/'Ct table (3)'!AL$163*1000</f>
        <v>0.34927125855520902</v>
      </c>
      <c r="AM52" s="32">
        <f>'Ct table (2)'!AM52/'Ct table (3)'!AM$163*1000</f>
        <v>0.29233313191418236</v>
      </c>
      <c r="AN52" s="32">
        <f>'Ct table (2)'!AN52/'Ct table (3)'!AN$163*1000</f>
        <v>0.54247870175412338</v>
      </c>
      <c r="AO52" s="32">
        <f>'Ct table (2)'!AO52/'Ct table (3)'!AO$163*1000</f>
        <v>0.53966113183601117</v>
      </c>
      <c r="AP52" s="32">
        <f>'Ct table (2)'!AP52/'Ct table (3)'!AP$163*1000</f>
        <v>0.25597022173955053</v>
      </c>
      <c r="AQ52" s="32">
        <f>'Ct table (2)'!AQ52/'Ct table (3)'!AQ$163*1000</f>
        <v>0.34366791795916241</v>
      </c>
      <c r="AR52" s="32">
        <f>'Ct table (2)'!AR52/'Ct table (3)'!AR$163*1000</f>
        <v>0.25214494910038748</v>
      </c>
      <c r="AS52" s="32">
        <f>'Ct table (2)'!AS52/'Ct table (3)'!AS$163*1000</f>
        <v>0.62078172522239905</v>
      </c>
      <c r="AT52" s="32">
        <f>'Ct table (2)'!AT52/'Ct table (3)'!AT$163*1000</f>
        <v>0.62956645416390666</v>
      </c>
      <c r="AU52" s="32">
        <f>'Ct table (2)'!AU52/'Ct table (3)'!AU$163*1000</f>
        <v>0.35659373327000299</v>
      </c>
      <c r="AV52" s="32">
        <f>'Ct table (2)'!AV52/'Ct table (3)'!AV$163*1000</f>
        <v>0.12593437158704299</v>
      </c>
      <c r="AW52" s="32">
        <f>'Ct table (2)'!AW52/'Ct table (3)'!AW$163*1000</f>
        <v>0.42114694609785636</v>
      </c>
    </row>
    <row r="53" spans="1:49" x14ac:dyDescent="0.25">
      <c r="A53" t="s">
        <v>60</v>
      </c>
      <c r="B53" s="32">
        <f>'Ct table (2)'!B53/'Ct table (3)'!B$163*1000</f>
        <v>0.38043684437685121</v>
      </c>
      <c r="C53" s="32">
        <f>'Ct table (2)'!C53/'Ct table (3)'!C$163*1000</f>
        <v>7.8962895929868493E-2</v>
      </c>
      <c r="D53" s="32">
        <f>'Ct table (2)'!D53/'Ct table (3)'!D$163*1000</f>
        <v>0.11336554521469244</v>
      </c>
      <c r="E53" s="32">
        <f>'Ct table (2)'!E53/'Ct table (3)'!E$163*1000</f>
        <v>2.9341671559668513E-2</v>
      </c>
      <c r="F53" s="32">
        <f>'Ct table (2)'!F53/'Ct table (3)'!F$163*1000</f>
        <v>7.2497935497974356E-2</v>
      </c>
      <c r="G53" s="32">
        <f>'Ct table (2)'!G53/'Ct table (3)'!G$163*1000</f>
        <v>2.934142120983663E-2</v>
      </c>
      <c r="H53" s="32">
        <f>'Ct table (2)'!H53/'Ct table (3)'!H$163*1000</f>
        <v>0.30829483930388019</v>
      </c>
      <c r="I53" s="32">
        <f>'Ct table (2)'!I53/'Ct table (3)'!I$163*1000</f>
        <v>4.4011226119475007E-2</v>
      </c>
      <c r="J53" s="32">
        <f>'Ct table (2)'!J53/'Ct table (3)'!J$163*1000</f>
        <v>6.0378497607292025E-2</v>
      </c>
      <c r="K53" s="32">
        <f>'Ct table (2)'!K53/'Ct table (3)'!K$163*1000</f>
        <v>3.5833268057429604E-2</v>
      </c>
      <c r="L53" s="32">
        <f>'Ct table (2)'!L53/'Ct table (3)'!L$163*1000</f>
        <v>0.11831842378645531</v>
      </c>
      <c r="M53" s="32">
        <f>'Ct table (2)'!M53/'Ct table (3)'!M$163*1000</f>
        <v>0.17222946942757536</v>
      </c>
      <c r="N53" s="32">
        <f>'Ct table (2)'!N53/'Ct table (3)'!N$163*1000</f>
        <v>0.16050942820315647</v>
      </c>
      <c r="O53" s="86">
        <f>'Ct table (2)'!O53/'Ct table (3)'!O$163*1000</f>
        <v>0</v>
      </c>
      <c r="P53" s="32">
        <f>'Ct table (2)'!P53/'Ct table (3)'!P$163*1000</f>
        <v>0.154508275697187</v>
      </c>
      <c r="Q53" s="32">
        <f>'Ct table (2)'!Q53/'Ct table (3)'!Q$163*1000</f>
        <v>2.1061486711430415E-2</v>
      </c>
      <c r="R53" s="86">
        <f>'Ct table (2)'!R53/'Ct table (3)'!R$163*1000</f>
        <v>0</v>
      </c>
      <c r="S53" s="32">
        <f>'Ct table (2)'!S53/'Ct table (3)'!S$163*1000</f>
        <v>9.823512578718617E-2</v>
      </c>
      <c r="T53" s="32">
        <f>'Ct table (2)'!T53/'Ct table (3)'!T$163*1000</f>
        <v>0.16713269473115661</v>
      </c>
      <c r="U53" s="32">
        <f>'Ct table (2)'!U53/'Ct table (3)'!U$163*1000</f>
        <v>0.18037336592239259</v>
      </c>
      <c r="V53" s="32">
        <f>'Ct table (2)'!V53/'Ct table (3)'!V$163*1000</f>
        <v>0.12206780931039986</v>
      </c>
      <c r="W53" s="32">
        <f>'Ct table (2)'!W53/'Ct table (3)'!W$163*1000</f>
        <v>0.147701902791986</v>
      </c>
      <c r="X53" s="32">
        <f>'Ct table (2)'!X53/'Ct table (3)'!X$163*1000</f>
        <v>5.5581271576611378E-2</v>
      </c>
      <c r="Y53" s="32">
        <f>'Ct table (2)'!Y53/'Ct table (3)'!Y$163*1000</f>
        <v>9.4343479103414923E-2</v>
      </c>
      <c r="Z53" s="32">
        <f>'Ct table (2)'!Z53/'Ct table (3)'!Z$163*1000</f>
        <v>0.10370322101534034</v>
      </c>
      <c r="AA53" s="32">
        <f>'Ct table (2)'!AA53/'Ct table (3)'!AA$163*1000</f>
        <v>0.19242927644289354</v>
      </c>
      <c r="AB53" s="32">
        <f>'Ct table (2)'!AB53/'Ct table (3)'!AB$163*1000</f>
        <v>3.3939213109029781E-2</v>
      </c>
      <c r="AC53" s="32">
        <f>'Ct table (2)'!AC53/'Ct table (3)'!AC$163*1000</f>
        <v>5.3193997616775457E-2</v>
      </c>
      <c r="AD53" s="32">
        <f>'Ct table (2)'!AD53/'Ct table (3)'!AD$163*1000</f>
        <v>0.10528957230498451</v>
      </c>
      <c r="AE53" s="32">
        <f>'Ct table (2)'!AE53/'Ct table (3)'!AE$163*1000</f>
        <v>7.7163604748252929E-2</v>
      </c>
      <c r="AF53" s="32">
        <f>'Ct table (2)'!AF53/'Ct table (3)'!AF$163*1000</f>
        <v>0.18630317198185381</v>
      </c>
      <c r="AG53" s="32">
        <f>'Ct table (2)'!AG53/'Ct table (3)'!AG$163*1000</f>
        <v>5.3625278658601602E-2</v>
      </c>
      <c r="AH53" s="32">
        <f>'Ct table (2)'!AH53/'Ct table (3)'!AH$163*1000</f>
        <v>6.2528151943403359E-2</v>
      </c>
      <c r="AI53" s="32">
        <f>'Ct table (2)'!AI53/'Ct table (3)'!AI$163*1000</f>
        <v>0.26621275891731422</v>
      </c>
      <c r="AJ53" s="32">
        <f>'Ct table (2)'!AJ53/'Ct table (3)'!AJ$163*1000</f>
        <v>0.2207502251932881</v>
      </c>
      <c r="AK53" s="32">
        <f>'Ct table (2)'!AK53/'Ct table (3)'!AK$163*1000</f>
        <v>0.15773872905463832</v>
      </c>
      <c r="AL53" s="32">
        <f>'Ct table (2)'!AL53/'Ct table (3)'!AL$163*1000</f>
        <v>0.12348603769897422</v>
      </c>
      <c r="AM53" s="32">
        <f>'Ct table (2)'!AM53/'Ct table (3)'!AM$163*1000</f>
        <v>0.15343348287304995</v>
      </c>
      <c r="AN53" s="32">
        <f>'Ct table (2)'!AN53/'Ct table (3)'!AN$163*1000</f>
        <v>0.22184722344422428</v>
      </c>
      <c r="AO53" s="32">
        <f>'Ct table (2)'!AO53/'Ct table (3)'!AO$163*1000</f>
        <v>9.8763767972366384E-2</v>
      </c>
      <c r="AP53" s="32">
        <f>'Ct table (2)'!AP53/'Ct table (3)'!AP$163*1000</f>
        <v>6.3550526566225354E-2</v>
      </c>
      <c r="AQ53" s="32">
        <f>'Ct table (2)'!AQ53/'Ct table (3)'!AQ$163*1000</f>
        <v>5.2159978489589073E-2</v>
      </c>
      <c r="AR53" s="32">
        <f>'Ct table (2)'!AR53/'Ct table (3)'!AR$163*1000</f>
        <v>9.8231206639660673E-2</v>
      </c>
      <c r="AS53" s="32">
        <f>'Ct table (2)'!AS53/'Ct table (3)'!AS$163*1000</f>
        <v>0.23039127582710384</v>
      </c>
      <c r="AT53" s="32">
        <f>'Ct table (2)'!AT53/'Ct table (3)'!AT$163*1000</f>
        <v>0.19647675932411732</v>
      </c>
      <c r="AU53" s="32">
        <f>'Ct table (2)'!AU53/'Ct table (3)'!AU$163*1000</f>
        <v>0.10383417446593667</v>
      </c>
      <c r="AV53" s="32">
        <f>'Ct table (2)'!AV53/'Ct table (3)'!AV$163*1000</f>
        <v>7.8060905071717243E-2</v>
      </c>
      <c r="AW53" s="32">
        <f>'Ct table (2)'!AW53/'Ct table (3)'!AW$163*1000</f>
        <v>0.12348396428646025</v>
      </c>
    </row>
    <row r="54" spans="1:49" x14ac:dyDescent="0.25">
      <c r="A54" t="s">
        <v>61</v>
      </c>
      <c r="B54" s="32">
        <f>'Ct table (2)'!B54/'Ct table (3)'!B$163*1000</f>
        <v>1.704779404789903E-2</v>
      </c>
      <c r="C54" s="86">
        <f>'Ct table (2)'!C54/'Ct table (3)'!C$163*1000</f>
        <v>0</v>
      </c>
      <c r="D54" s="86">
        <f>'Ct table (2)'!D54/'Ct table (3)'!D$163*1000</f>
        <v>0</v>
      </c>
      <c r="E54" s="86">
        <f>'Ct table (2)'!E54/'Ct table (3)'!E$163*1000</f>
        <v>0</v>
      </c>
      <c r="F54" s="86">
        <f>'Ct table (2)'!F54/'Ct table (3)'!F$163*1000</f>
        <v>0</v>
      </c>
      <c r="G54" s="32">
        <f>'Ct table (2)'!G54/'Ct table (3)'!G$163*1000</f>
        <v>2.2547051020557689E-2</v>
      </c>
      <c r="H54" s="32">
        <f>'Ct table (2)'!H54/'Ct table (3)'!H$163*1000</f>
        <v>0.13512650999299416</v>
      </c>
      <c r="I54" s="32">
        <f>'Ct table (2)'!I54/'Ct table (3)'!I$163*1000</f>
        <v>4.2218390063923264E-2</v>
      </c>
      <c r="J54" s="32">
        <f>'Ct table (2)'!J54/'Ct table (3)'!J$163*1000</f>
        <v>2.3850753729002507E-2</v>
      </c>
      <c r="K54" s="32">
        <f>'Ct table (2)'!K54/'Ct table (3)'!K$163*1000</f>
        <v>1.5276347315919335E-2</v>
      </c>
      <c r="L54" s="32">
        <f>'Ct table (2)'!L54/'Ct table (3)'!L$163*1000</f>
        <v>7.2833533220235211E-2</v>
      </c>
      <c r="M54" s="32">
        <f>'Ct table (2)'!M54/'Ct table (3)'!M$163*1000</f>
        <v>8.4342519099997043E-2</v>
      </c>
      <c r="N54" s="32">
        <f>'Ct table (2)'!N54/'Ct table (3)'!N$163*1000</f>
        <v>7.3849396820702462E-2</v>
      </c>
      <c r="O54" s="32">
        <f>'Ct table (2)'!O54/'Ct table (3)'!O$163*1000</f>
        <v>2.2468612490640548E-2</v>
      </c>
      <c r="P54" s="32">
        <f>'Ct table (2)'!P54/'Ct table (3)'!P$163*1000</f>
        <v>5.8143269860320833E-2</v>
      </c>
      <c r="Q54" s="32">
        <f>'Ct table (2)'!Q54/'Ct table (3)'!Q$163*1000</f>
        <v>2.6474570483581861E-2</v>
      </c>
      <c r="R54" s="86">
        <f>'Ct table (2)'!R54/'Ct table (3)'!R$163*1000</f>
        <v>0</v>
      </c>
      <c r="S54" s="86">
        <f>'Ct table (2)'!S54/'Ct table (3)'!S$163*1000</f>
        <v>0</v>
      </c>
      <c r="T54" s="32">
        <f>'Ct table (2)'!T54/'Ct table (3)'!T$163*1000</f>
        <v>3.1446993141265103E-2</v>
      </c>
      <c r="U54" s="32">
        <f>'Ct table (2)'!U54/'Ct table (3)'!U$163*1000</f>
        <v>5.1440847788330704E-2</v>
      </c>
      <c r="V54" s="32">
        <f>'Ct table (2)'!V54/'Ct table (3)'!V$163*1000</f>
        <v>3.757077537043766E-2</v>
      </c>
      <c r="W54" s="32">
        <f>'Ct table (2)'!W54/'Ct table (3)'!W$163*1000</f>
        <v>4.3008341741781281E-2</v>
      </c>
      <c r="X54" s="32">
        <f>'Ct table (2)'!X54/'Ct table (3)'!X$163*1000</f>
        <v>3.3278694544316728E-2</v>
      </c>
      <c r="Y54" s="32">
        <f>'Ct table (2)'!Y54/'Ct table (3)'!Y$163*1000</f>
        <v>4.7499844947422001E-2</v>
      </c>
      <c r="Z54" s="32">
        <f>'Ct table (2)'!Z54/'Ct table (3)'!Z$163*1000</f>
        <v>4.3905108135817224E-2</v>
      </c>
      <c r="AA54" s="32">
        <f>'Ct table (2)'!AA54/'Ct table (3)'!AA$163*1000</f>
        <v>0.13143306909955646</v>
      </c>
      <c r="AB54" s="32">
        <f>'Ct table (2)'!AB54/'Ct table (3)'!AB$163*1000</f>
        <v>3.7397792553666258E-2</v>
      </c>
      <c r="AC54" s="32">
        <f>'Ct table (2)'!AC54/'Ct table (3)'!AC$163*1000</f>
        <v>3.4372706696481951E-2</v>
      </c>
      <c r="AD54" s="32">
        <f>'Ct table (2)'!AD54/'Ct table (3)'!AD$163*1000</f>
        <v>3.3087600146262115E-2</v>
      </c>
      <c r="AE54" s="32">
        <f>'Ct table (2)'!AE54/'Ct table (3)'!AE$163*1000</f>
        <v>4.049996163636873E-2</v>
      </c>
      <c r="AF54" s="32">
        <f>'Ct table (2)'!AF54/'Ct table (3)'!AF$163*1000</f>
        <v>0.13357520559268696</v>
      </c>
      <c r="AG54" s="32">
        <f>'Ct table (2)'!AG54/'Ct table (3)'!AG$163*1000</f>
        <v>3.98039950751225E-2</v>
      </c>
      <c r="AH54" s="32">
        <f>'Ct table (2)'!AH54/'Ct table (3)'!AH$163*1000</f>
        <v>3.6922644288955163E-2</v>
      </c>
      <c r="AI54" s="32">
        <f>'Ct table (2)'!AI54/'Ct table (3)'!AI$163*1000</f>
        <v>5.9981093031783735E-2</v>
      </c>
      <c r="AJ54" s="32">
        <f>'Ct table (2)'!AJ54/'Ct table (3)'!AJ$163*1000</f>
        <v>4.1824346673295966E-2</v>
      </c>
      <c r="AK54" s="32">
        <f>'Ct table (2)'!AK54/'Ct table (3)'!AK$163*1000</f>
        <v>3.0939824609678299E-2</v>
      </c>
      <c r="AL54" s="32">
        <f>'Ct table (2)'!AL54/'Ct table (3)'!AL$163*1000</f>
        <v>1.2890212287561193E-2</v>
      </c>
      <c r="AM54" s="32">
        <f>'Ct table (2)'!AM54/'Ct table (3)'!AM$163*1000</f>
        <v>3.3162239618247345E-2</v>
      </c>
      <c r="AN54" s="32">
        <f>'Ct table (2)'!AN54/'Ct table (3)'!AN$163*1000</f>
        <v>5.7021049457066257E-2</v>
      </c>
      <c r="AO54" s="32">
        <f>'Ct table (2)'!AO54/'Ct table (3)'!AO$163*1000</f>
        <v>0.10014245879536364</v>
      </c>
      <c r="AP54" s="32">
        <f>'Ct table (2)'!AP54/'Ct table (3)'!AP$163*1000</f>
        <v>4.6845292529613135E-2</v>
      </c>
      <c r="AQ54" s="32">
        <f>'Ct table (2)'!AQ54/'Ct table (3)'!AQ$163*1000</f>
        <v>3.9529871752748073E-2</v>
      </c>
      <c r="AR54" s="32">
        <f>'Ct table (2)'!AR54/'Ct table (3)'!AR$163*1000</f>
        <v>1.3160200058663437E-2</v>
      </c>
      <c r="AS54" s="32">
        <f>'Ct table (2)'!AS54/'Ct table (3)'!AS$163*1000</f>
        <v>3.6705956130884933E-2</v>
      </c>
      <c r="AT54" s="32">
        <f>'Ct table (2)'!AT54/'Ct table (3)'!AT$163*1000</f>
        <v>5.0151288422394573E-2</v>
      </c>
      <c r="AU54" s="32">
        <f>'Ct table (2)'!AU54/'Ct table (3)'!AU$163*1000</f>
        <v>3.7482299001085635E-2</v>
      </c>
      <c r="AV54" s="86">
        <f>'Ct table (2)'!AV54/'Ct table (3)'!AV$163*1000</f>
        <v>0</v>
      </c>
      <c r="AW54" s="32">
        <f>'Ct table (2)'!AW54/'Ct table (3)'!AW$163*1000</f>
        <v>3.1959654220663478E-2</v>
      </c>
    </row>
    <row r="55" spans="1:49" x14ac:dyDescent="0.25">
      <c r="A55" t="s">
        <v>62</v>
      </c>
      <c r="B55" s="32">
        <f>'Ct table (2)'!B55/'Ct table (3)'!B$163*1000</f>
        <v>0.15237824817777318</v>
      </c>
      <c r="C55" s="32">
        <f>'Ct table (2)'!C55/'Ct table (3)'!C$163*1000</f>
        <v>0.11322925901716251</v>
      </c>
      <c r="D55" s="32">
        <f>'Ct table (2)'!D55/'Ct table (3)'!D$163*1000</f>
        <v>0.12405520206842718</v>
      </c>
      <c r="E55" s="32">
        <f>'Ct table (2)'!E55/'Ct table (3)'!E$163*1000</f>
        <v>0.14449534007554915</v>
      </c>
      <c r="F55" s="32">
        <f>'Ct table (2)'!F55/'Ct table (3)'!F$163*1000</f>
        <v>0.10837348440673114</v>
      </c>
      <c r="G55" s="32">
        <f>'Ct table (2)'!G55/'Ct table (3)'!G$163*1000</f>
        <v>5.5903505522205216E-2</v>
      </c>
      <c r="H55" s="32">
        <f>'Ct table (2)'!H55/'Ct table (3)'!H$163*1000</f>
        <v>0.13796580520734122</v>
      </c>
      <c r="I55" s="32">
        <f>'Ct table (2)'!I55/'Ct table (3)'!I$163*1000</f>
        <v>6.6708544541723522E-2</v>
      </c>
      <c r="J55" s="32">
        <f>'Ct table (2)'!J55/'Ct table (3)'!J$163*1000</f>
        <v>6.2507740727070327E-2</v>
      </c>
      <c r="K55" s="32">
        <f>'Ct table (2)'!K55/'Ct table (3)'!K$163*1000</f>
        <v>4.3208035115389877E-2</v>
      </c>
      <c r="L55" s="32">
        <f>'Ct table (2)'!L55/'Ct table (3)'!L$163*1000</f>
        <v>0.14168379284835825</v>
      </c>
      <c r="M55" s="32">
        <f>'Ct table (2)'!M55/'Ct table (3)'!M$163*1000</f>
        <v>0.16868503819999439</v>
      </c>
      <c r="N55" s="32">
        <f>'Ct table (2)'!N55/'Ct table (3)'!N$163*1000</f>
        <v>0.13128099174529431</v>
      </c>
      <c r="O55" s="32">
        <f>'Ct table (2)'!O55/'Ct table (3)'!O$163*1000</f>
        <v>2.0819148101068431E-2</v>
      </c>
      <c r="P55" s="32">
        <f>'Ct table (2)'!P55/'Ct table (3)'!P$163*1000</f>
        <v>0.14316552372427929</v>
      </c>
      <c r="Q55" s="32">
        <f>'Ct table (2)'!Q55/'Ct table (3)'!Q$163*1000</f>
        <v>4.0688110311477017E-2</v>
      </c>
      <c r="R55" s="32">
        <f>'Ct table (2)'!R55/'Ct table (3)'!R$163*1000</f>
        <v>2.9476416675763471E-2</v>
      </c>
      <c r="S55" s="32">
        <f>'Ct table (2)'!S55/'Ct table (3)'!S$163*1000</f>
        <v>4.5511747406352797E-2</v>
      </c>
      <c r="T55" s="32">
        <f>'Ct table (2)'!T55/'Ct table (3)'!T$163*1000</f>
        <v>9.3367605087236211E-2</v>
      </c>
      <c r="U55" s="32">
        <f>'Ct table (2)'!U55/'Ct table (3)'!U$163*1000</f>
        <v>7.3254349354651707E-2</v>
      </c>
      <c r="V55" s="32">
        <f>'Ct table (2)'!V55/'Ct table (3)'!V$163*1000</f>
        <v>0.10336034532394364</v>
      </c>
      <c r="W55" s="32">
        <f>'Ct table (2)'!W55/'Ct table (3)'!W$163*1000</f>
        <v>0.10300314671351289</v>
      </c>
      <c r="X55" s="32">
        <f>'Ct table (2)'!X55/'Ct table (3)'!X$163*1000</f>
        <v>3.2145100039548638E-2</v>
      </c>
      <c r="Y55" s="32">
        <f>'Ct table (2)'!Y55/'Ct table (3)'!Y$163*1000</f>
        <v>0.10468064430181982</v>
      </c>
      <c r="Z55" s="32">
        <f>'Ct table (2)'!Z55/'Ct table (3)'!Z$163*1000</f>
        <v>0.10442453396015527</v>
      </c>
      <c r="AA55" s="32">
        <f>'Ct table (2)'!AA55/'Ct table (3)'!AA$163*1000</f>
        <v>0.14993407629400141</v>
      </c>
      <c r="AB55" s="32">
        <f>'Ct table (2)'!AB55/'Ct table (3)'!AB$163*1000</f>
        <v>3.3939213109029781E-2</v>
      </c>
      <c r="AC55" s="32">
        <f>'Ct table (2)'!AC55/'Ct table (3)'!AC$163*1000</f>
        <v>6.9223575556988451E-2</v>
      </c>
      <c r="AD55" s="32">
        <f>'Ct table (2)'!AD55/'Ct table (3)'!AD$163*1000</f>
        <v>7.2918791746491865E-2</v>
      </c>
      <c r="AE55" s="32">
        <f>'Ct table (2)'!AE55/'Ct table (3)'!AE$163*1000</f>
        <v>3.8315298398179966E-2</v>
      </c>
      <c r="AF55" s="32">
        <f>'Ct table (2)'!AF55/'Ct table (3)'!AF$163*1000</f>
        <v>0.13543984597560735</v>
      </c>
      <c r="AG55" s="32">
        <f>'Ct table (2)'!AG55/'Ct table (3)'!AG$163*1000</f>
        <v>5.1440805706015363E-2</v>
      </c>
      <c r="AH55" s="32">
        <f>'Ct table (2)'!AH55/'Ct table (3)'!AH$163*1000</f>
        <v>0.16731627486986494</v>
      </c>
      <c r="AI55" s="32">
        <f>'Ct table (2)'!AI55/'Ct table (3)'!AI$163*1000</f>
        <v>0.1285722875307731</v>
      </c>
      <c r="AJ55" s="32">
        <f>'Ct table (2)'!AJ55/'Ct table (3)'!AJ$163*1000</f>
        <v>0.16048238031165529</v>
      </c>
      <c r="AK55" s="32">
        <f>'Ct table (2)'!AK55/'Ct table (3)'!AK$163*1000</f>
        <v>9.3144140718374568E-2</v>
      </c>
      <c r="AL55" s="32">
        <f>'Ct table (2)'!AL55/'Ct table (3)'!AL$163*1000</f>
        <v>0.15308659177037434</v>
      </c>
      <c r="AM55" s="32">
        <f>'Ct table (2)'!AM55/'Ct table (3)'!AM$163*1000</f>
        <v>0.20671073994201966</v>
      </c>
      <c r="AN55" s="32">
        <f>'Ct table (2)'!AN55/'Ct table (3)'!AN$163*1000</f>
        <v>0.21134009481351165</v>
      </c>
      <c r="AO55" s="32">
        <f>'Ct table (2)'!AO55/'Ct table (3)'!AO$163*1000</f>
        <v>0.22069497532614779</v>
      </c>
      <c r="AP55" s="32">
        <f>'Ct table (2)'!AP55/'Ct table (3)'!AP$163*1000</f>
        <v>0.10687881995404946</v>
      </c>
      <c r="AQ55" s="32">
        <f>'Ct table (2)'!AQ55/'Ct table (3)'!AQ$163*1000</f>
        <v>0.11336813410649123</v>
      </c>
      <c r="AR55" s="32">
        <f>'Ct table (2)'!AR55/'Ct table (3)'!AR$163*1000</f>
        <v>5.7604496126106512E-2</v>
      </c>
      <c r="AS55" s="32">
        <f>'Ct table (2)'!AS55/'Ct table (3)'!AS$163*1000</f>
        <v>0.13417222849257324</v>
      </c>
      <c r="AT55" s="32">
        <f>'Ct table (2)'!AT55/'Ct table (3)'!AT$163*1000</f>
        <v>0.19784336325857835</v>
      </c>
      <c r="AU55" s="32">
        <f>'Ct table (2)'!AU55/'Ct table (3)'!AU$163*1000</f>
        <v>0.33502792463432129</v>
      </c>
      <c r="AV55" s="32">
        <f>'Ct table (2)'!AV55/'Ct table (3)'!AV$163*1000</f>
        <v>7.9701130621901456E-2</v>
      </c>
      <c r="AW55" s="32">
        <f>'Ct table (2)'!AW55/'Ct table (3)'!AW$163*1000</f>
        <v>0.21057347304892859</v>
      </c>
    </row>
    <row r="56" spans="1:49" x14ac:dyDescent="0.25">
      <c r="A56" t="s">
        <v>63</v>
      </c>
      <c r="B56" s="32">
        <f>'Ct table (2)'!B56/'Ct table (3)'!B$163*1000</f>
        <v>3.181230855922914E-2</v>
      </c>
      <c r="C56" s="32">
        <f>'Ct table (2)'!C56/'Ct table (3)'!C$163*1000</f>
        <v>3.0339028749310777E-2</v>
      </c>
      <c r="D56" s="32">
        <f>'Ct table (2)'!D56/'Ct table (3)'!D$163*1000</f>
        <v>4.9004367292808514E-2</v>
      </c>
      <c r="E56" s="32">
        <f>'Ct table (2)'!E56/'Ct table (3)'!E$163*1000</f>
        <v>3.2783072243156991E-2</v>
      </c>
      <c r="F56" s="32">
        <f>'Ct table (2)'!F56/'Ct table (3)'!F$163*1000</f>
        <v>2.4587753256893483E-2</v>
      </c>
      <c r="G56" s="32">
        <f>'Ct table (2)'!G56/'Ct table (3)'!G$163*1000</f>
        <v>2.302081249092823E-2</v>
      </c>
      <c r="H56" s="32">
        <f>'Ct table (2)'!H56/'Ct table (3)'!H$163*1000</f>
        <v>7.4448296325916111E-2</v>
      </c>
      <c r="I56" s="32">
        <f>'Ct table (2)'!I56/'Ct table (3)'!I$163*1000</f>
        <v>4.2218390063923264E-2</v>
      </c>
      <c r="J56" s="32">
        <f>'Ct table (2)'!J56/'Ct table (3)'!J$163*1000</f>
        <v>3.8212240740224536E-2</v>
      </c>
      <c r="K56" s="32">
        <f>'Ct table (2)'!K56/'Ct table (3)'!K$163*1000</f>
        <v>2.1454787707836733E-2</v>
      </c>
      <c r="L56" s="32">
        <f>'Ct table (2)'!L56/'Ct table (3)'!L$163*1000</f>
        <v>4.3911622237667522E-2</v>
      </c>
      <c r="M56" s="32">
        <f>'Ct table (2)'!M56/'Ct table (3)'!M$163*1000</f>
        <v>3.023584947357907E-2</v>
      </c>
      <c r="N56" s="32">
        <f>'Ct table (2)'!N56/'Ct table (3)'!N$163*1000</f>
        <v>3.4691594164391382E-2</v>
      </c>
      <c r="O56" s="32">
        <f>'Ct table (2)'!O56/'Ct table (3)'!O$163*1000</f>
        <v>2.2782262632613529E-2</v>
      </c>
      <c r="P56" s="32">
        <f>'Ct table (2)'!P56/'Ct table (3)'!P$163*1000</f>
        <v>5.6162696640564787E-2</v>
      </c>
      <c r="Q56" s="32">
        <f>'Ct table (2)'!Q56/'Ct table (3)'!Q$163*1000</f>
        <v>1.9246648945493758E-2</v>
      </c>
      <c r="R56" s="32">
        <f>'Ct table (2)'!R56/'Ct table (3)'!R$163*1000</f>
        <v>1.6696678724118424E-2</v>
      </c>
      <c r="S56" s="86">
        <f>'Ct table (2)'!S56/'Ct table (3)'!S$163*1000</f>
        <v>0</v>
      </c>
      <c r="T56" s="32">
        <f>'Ct table (2)'!T56/'Ct table (3)'!T$163*1000</f>
        <v>6.2459545785300448E-2</v>
      </c>
      <c r="U56" s="32">
        <f>'Ct table (2)'!U56/'Ct table (3)'!U$163*1000</f>
        <v>3.6122917539969726E-2</v>
      </c>
      <c r="V56" s="32">
        <f>'Ct table (2)'!V56/'Ct table (3)'!V$163*1000</f>
        <v>4.6255050202351239E-2</v>
      </c>
      <c r="W56" s="32">
        <f>'Ct table (2)'!W56/'Ct table (3)'!W$163*1000</f>
        <v>2.1653744207811344E-2</v>
      </c>
      <c r="X56" s="32">
        <f>'Ct table (2)'!X56/'Ct table (3)'!X$163*1000</f>
        <v>1.8082558770332387E-2</v>
      </c>
      <c r="Y56" s="32">
        <f>'Ct table (2)'!Y56/'Ct table (3)'!Y$163*1000</f>
        <v>2.985397019331119E-2</v>
      </c>
      <c r="Z56" s="32">
        <f>'Ct table (2)'!Z56/'Ct table (3)'!Z$163*1000</f>
        <v>3.9844726649525382E-2</v>
      </c>
      <c r="AA56" s="32">
        <f>'Ct table (2)'!AA56/'Ct table (3)'!AA$163*1000</f>
        <v>6.2171630027124475E-2</v>
      </c>
      <c r="AB56" s="86">
        <f>'Ct table (2)'!AB56/'Ct table (3)'!AB$163*1000</f>
        <v>0</v>
      </c>
      <c r="AC56" s="32">
        <f>'Ct table (2)'!AC56/'Ct table (3)'!AC$163*1000</f>
        <v>4.3507480153678439E-2</v>
      </c>
      <c r="AD56" s="32">
        <f>'Ct table (2)'!AD56/'Ct table (3)'!AD$163*1000</f>
        <v>2.2443390771638767E-2</v>
      </c>
      <c r="AE56" s="32">
        <f>'Ct table (2)'!AE56/'Ct table (3)'!AE$163*1000</f>
        <v>2.3915078740364512E-2</v>
      </c>
      <c r="AF56" s="32">
        <f>'Ct table (2)'!AF56/'Ct table (3)'!AF$163*1000</f>
        <v>4.9573885288491326E-2</v>
      </c>
      <c r="AG56" s="32">
        <f>'Ct table (2)'!AG56/'Ct table (3)'!AG$163*1000</f>
        <v>3.3010231117300774E-2</v>
      </c>
      <c r="AH56" s="32">
        <f>'Ct table (2)'!AH56/'Ct table (3)'!AH$163*1000</f>
        <v>4.3304167640143214E-2</v>
      </c>
      <c r="AI56" s="32">
        <f>'Ct table (2)'!AI56/'Ct table (3)'!AI$163*1000</f>
        <v>3.5173961100402322E-2</v>
      </c>
      <c r="AJ56" s="32">
        <f>'Ct table (2)'!AJ56/'Ct table (3)'!AJ$163*1000</f>
        <v>6.8892312446423021E-2</v>
      </c>
      <c r="AK56" s="32">
        <f>'Ct table (2)'!AK56/'Ct table (3)'!AK$163*1000</f>
        <v>2.6563864019315986E-2</v>
      </c>
      <c r="AL56" s="32">
        <f>'Ct table (2)'!AL56/'Ct table (3)'!AL$163*1000</f>
        <v>6.1743018849487005E-2</v>
      </c>
      <c r="AM56" s="32">
        <f>'Ct table (2)'!AM56/'Ct table (3)'!AM$163*1000</f>
        <v>4.3455580052921765E-2</v>
      </c>
      <c r="AN56" s="32">
        <f>'Ct table (2)'!AN56/'Ct table (3)'!AN$163*1000</f>
        <v>7.8980395484603588E-2</v>
      </c>
      <c r="AO56" s="32">
        <f>'Ct table (2)'!AO56/'Ct table (3)'!AO$163*1000</f>
        <v>5.7916799397909474E-2</v>
      </c>
      <c r="AP56" s="32">
        <f>'Ct table (2)'!AP56/'Ct table (3)'!AP$163*1000</f>
        <v>2.7281142788590191E-2</v>
      </c>
      <c r="AQ56" s="32">
        <f>'Ct table (2)'!AQ56/'Ct table (3)'!AQ$163*1000</f>
        <v>4.8330813376911676E-2</v>
      </c>
      <c r="AR56" s="32">
        <f>'Ct table (2)'!AR56/'Ct table (3)'!AR$163*1000</f>
        <v>2.4557801659915165E-2</v>
      </c>
      <c r="AS56" s="32">
        <f>'Ct table (2)'!AS56/'Ct table (3)'!AS$163*1000</f>
        <v>3.1514465245378133E-2</v>
      </c>
      <c r="AT56" s="32">
        <f>'Ct table (2)'!AT56/'Ct table (3)'!AT$163*1000</f>
        <v>6.2605385404450736E-2</v>
      </c>
      <c r="AU56" s="32">
        <f>'Ct table (2)'!AU56/'Ct table (3)'!AU$163*1000</f>
        <v>8.1466642104210646E-2</v>
      </c>
      <c r="AV56" s="32">
        <f>'Ct table (2)'!AV56/'Ct table (3)'!AV$163*1000</f>
        <v>2.2262262033416198E-2</v>
      </c>
      <c r="AW56" s="32">
        <f>'Ct table (2)'!AW56/'Ct table (3)'!AW$163*1000</f>
        <v>9.891928415523582E-2</v>
      </c>
    </row>
    <row r="57" spans="1:49" x14ac:dyDescent="0.25">
      <c r="A57" t="s">
        <v>66</v>
      </c>
      <c r="B57" s="32">
        <f>'Ct table (2)'!B57/'Ct table (3)'!B$163*1000</f>
        <v>6.4961505571423467E-2</v>
      </c>
      <c r="C57" s="32">
        <f>'Ct table (2)'!C57/'Ct table (3)'!C$163*1000</f>
        <v>1.6948703301604168E-2</v>
      </c>
      <c r="D57" s="32">
        <f>'Ct table (2)'!D57/'Ct table (3)'!D$163*1000</f>
        <v>3.323976836662957E-2</v>
      </c>
      <c r="E57" s="32">
        <f>'Ct table (2)'!E57/'Ct table (3)'!E$163*1000</f>
        <v>1.7568013425312952E-2</v>
      </c>
      <c r="F57" s="32">
        <f>'Ct table (2)'!F57/'Ct table (3)'!F$163*1000</f>
        <v>1.5998536222237153E-2</v>
      </c>
      <c r="G57" s="86">
        <f>'Ct table (2)'!G57/'Ct table (3)'!G$163*1000</f>
        <v>0</v>
      </c>
      <c r="H57" s="32">
        <f>'Ct table (2)'!H57/'Ct table (3)'!H$163*1000</f>
        <v>7.924054674375712E-2</v>
      </c>
      <c r="I57" s="32">
        <f>'Ct table (2)'!I57/'Ct table (3)'!I$163*1000</f>
        <v>4.849619521705191E-2</v>
      </c>
      <c r="J57" s="32">
        <f>'Ct table (2)'!J57/'Ct table (3)'!J$163*1000</f>
        <v>2.3850753729002507E-2</v>
      </c>
      <c r="K57" s="86">
        <f>'Ct table (2)'!K57/'Ct table (3)'!K$163*1000</f>
        <v>0</v>
      </c>
      <c r="L57" s="32">
        <f>'Ct table (2)'!L57/'Ct table (3)'!L$163*1000</f>
        <v>2.7598748224849028E-2</v>
      </c>
      <c r="M57" s="32">
        <f>'Ct table (2)'!M57/'Ct table (3)'!M$163*1000</f>
        <v>2.880381911166818E-2</v>
      </c>
      <c r="N57" s="32">
        <f>'Ct table (2)'!N57/'Ct table (3)'!N$163*1000</f>
        <v>1.6988825740126522E-2</v>
      </c>
      <c r="O57" s="86">
        <f>'Ct table (2)'!O57/'Ct table (3)'!O$163*1000</f>
        <v>0</v>
      </c>
      <c r="P57" s="32">
        <f>'Ct table (2)'!P57/'Ct table (3)'!P$163*1000</f>
        <v>5.9777899670390634E-2</v>
      </c>
      <c r="Q57" s="86">
        <f>'Ct table (2)'!Q57/'Ct table (3)'!Q$163*1000</f>
        <v>0</v>
      </c>
      <c r="R57" s="86">
        <f>'Ct table (2)'!R57/'Ct table (3)'!R$163*1000</f>
        <v>0</v>
      </c>
      <c r="S57" s="32">
        <f>'Ct table (2)'!S57/'Ct table (3)'!S$163*1000</f>
        <v>2.2287564594215593E-2</v>
      </c>
      <c r="T57" s="32">
        <f>'Ct table (2)'!T57/'Ct table (3)'!T$163*1000</f>
        <v>3.713866812385884E-2</v>
      </c>
      <c r="U57" s="32">
        <f>'Ct table (2)'!U57/'Ct table (3)'!U$163*1000</f>
        <v>3.765690471710563E-2</v>
      </c>
      <c r="V57" s="32">
        <f>'Ct table (2)'!V57/'Ct table (3)'!V$163*1000</f>
        <v>3.0096816426943753E-2</v>
      </c>
      <c r="W57" s="32">
        <f>'Ct table (2)'!W57/'Ct table (3)'!W$163*1000</f>
        <v>2.2262513818924499E-2</v>
      </c>
      <c r="X57" s="86">
        <f>'Ct table (2)'!X57/'Ct table (3)'!X$163*1000</f>
        <v>0</v>
      </c>
      <c r="Y57" s="32">
        <f>'Ct table (2)'!Y57/'Ct table (3)'!Y$163*1000</f>
        <v>2.5809868734472791E-2</v>
      </c>
      <c r="Z57" s="32">
        <f>'Ct table (2)'!Z57/'Ct table (3)'!Z$163*1000</f>
        <v>7.3839296085470657E-2</v>
      </c>
      <c r="AA57" s="32">
        <f>'Ct table (2)'!AA57/'Ct table (3)'!AA$163*1000</f>
        <v>5.191877716682182E-2</v>
      </c>
      <c r="AB57" s="86">
        <f>'Ct table (2)'!AB57/'Ct table (3)'!AB$163*1000</f>
        <v>0</v>
      </c>
      <c r="AC57" s="32">
        <f>'Ct table (2)'!AC57/'Ct table (3)'!AC$163*1000</f>
        <v>1.6372373247344012E-2</v>
      </c>
      <c r="AD57" s="32">
        <f>'Ct table (2)'!AD57/'Ct table (3)'!AD$163*1000</f>
        <v>4.4576725894950438E-2</v>
      </c>
      <c r="AE57" s="86">
        <f>'Ct table (2)'!AE57/'Ct table (3)'!AE$163*1000</f>
        <v>0</v>
      </c>
      <c r="AF57" s="32">
        <f>'Ct table (2)'!AF57/'Ct table (3)'!AF$163*1000</f>
        <v>6.5413133805912321E-2</v>
      </c>
      <c r="AG57" s="32">
        <f>'Ct table (2)'!AG57/'Ct table (3)'!AG$163*1000</f>
        <v>3.6627144713661207E-2</v>
      </c>
      <c r="AH57" s="32">
        <f>'Ct table (2)'!AH57/'Ct table (3)'!AH$163*1000</f>
        <v>6.2528151943403359E-2</v>
      </c>
      <c r="AI57" s="32">
        <f>'Ct table (2)'!AI57/'Ct table (3)'!AI$163*1000</f>
        <v>2.8176800713041485E-2</v>
      </c>
      <c r="AJ57" s="32">
        <f>'Ct table (2)'!AJ57/'Ct table (3)'!AJ$163*1000</f>
        <v>1.5630273299805906E-2</v>
      </c>
      <c r="AK57" s="32">
        <f>'Ct table (2)'!AK57/'Ct table (3)'!AK$163*1000</f>
        <v>1.8914137876260478E-2</v>
      </c>
      <c r="AL57" s="32">
        <f>'Ct table (2)'!AL57/'Ct table (3)'!AL$163*1000</f>
        <v>1.642935705951248E-2</v>
      </c>
      <c r="AM57" s="32">
        <f>'Ct table (2)'!AM57/'Ct table (3)'!AM$163*1000</f>
        <v>3.9711075740321421E-2</v>
      </c>
      <c r="AN57" s="32">
        <f>'Ct table (2)'!AN57/'Ct table (3)'!AN$163*1000</f>
        <v>7.8980395484603588E-2</v>
      </c>
      <c r="AO57" s="32">
        <f>'Ct table (2)'!AO57/'Ct table (3)'!AO$163*1000</f>
        <v>2.4862681076072018E-2</v>
      </c>
      <c r="AP57" s="32">
        <f>'Ct table (2)'!AP57/'Ct table (3)'!AP$163*1000</f>
        <v>1.8250096331454638E-2</v>
      </c>
      <c r="AQ57" s="32">
        <f>'Ct table (2)'!AQ57/'Ct table (3)'!AQ$163*1000</f>
        <v>1.6735866802465634E-2</v>
      </c>
      <c r="AR57" s="32">
        <f>'Ct table (2)'!AR57/'Ct table (3)'!AR$163*1000</f>
        <v>1.6657610002221317E-2</v>
      </c>
      <c r="AS57" s="32">
        <f>'Ct table (2)'!AS57/'Ct table (3)'!AS$163*1000</f>
        <v>1.6888183768009282E-2</v>
      </c>
      <c r="AT57" s="32">
        <f>'Ct table (2)'!AT57/'Ct table (3)'!AT$163*1000</f>
        <v>5.050011821942535E-2</v>
      </c>
      <c r="AU57" s="32">
        <f>'Ct table (2)'!AU57/'Ct table (3)'!AU$163*1000</f>
        <v>8.0903910902146631E-2</v>
      </c>
      <c r="AV57" s="32">
        <f>'Ct table (2)'!AV57/'Ct table (3)'!AV$163*1000</f>
        <v>3.1266119835167833E-2</v>
      </c>
      <c r="AW57" s="32">
        <f>'Ct table (2)'!AW57/'Ct table (3)'!AW$163*1000</f>
        <v>5.0498894294385512E-2</v>
      </c>
    </row>
    <row r="58" spans="1:49" x14ac:dyDescent="0.25">
      <c r="A58" t="s">
        <v>67</v>
      </c>
      <c r="B58" s="32">
        <f>'Ct table (2)'!B58/'Ct table (3)'!B$163*1000</f>
        <v>4.6774715533625129</v>
      </c>
      <c r="C58" s="32">
        <f>'Ct table (2)'!C58/'Ct table (3)'!C$163*1000</f>
        <v>3.0893829442260583</v>
      </c>
      <c r="D58" s="32">
        <f>'Ct table (2)'!D58/'Ct table (3)'!D$163*1000</f>
        <v>3.5777538641104103</v>
      </c>
      <c r="E58" s="32">
        <f>'Ct table (2)'!E58/'Ct table (3)'!E$163*1000</f>
        <v>3.7040276603709139</v>
      </c>
      <c r="F58" s="32">
        <f>'Ct table (2)'!F58/'Ct table (3)'!F$163*1000</f>
        <v>3.7687437977030105</v>
      </c>
      <c r="G58" s="32">
        <f>'Ct table (2)'!G58/'Ct table (3)'!G$163*1000</f>
        <v>1.5252889401719951</v>
      </c>
      <c r="H58" s="32">
        <f>'Ct table (2)'!H58/'Ct table (3)'!H$163*1000</f>
        <v>6.7851591004665277</v>
      </c>
      <c r="I58" s="32">
        <f>'Ct table (2)'!I58/'Ct table (3)'!I$163*1000</f>
        <v>3.1689730155054856</v>
      </c>
      <c r="J58" s="32">
        <f>'Ct table (2)'!J58/'Ct table (3)'!J$163*1000</f>
        <v>1.9187658515060737</v>
      </c>
      <c r="K58" s="32">
        <f>'Ct table (2)'!K58/'Ct table (3)'!K$163*1000</f>
        <v>0.61875639510096203</v>
      </c>
      <c r="L58" s="32">
        <f>'Ct table (2)'!L58/'Ct table (3)'!L$163*1000</f>
        <v>4.2010403525323721</v>
      </c>
      <c r="M58" s="32">
        <f>'Ct table (2)'!M58/'Ct table (3)'!M$163*1000</f>
        <v>4.0626016813992551</v>
      </c>
      <c r="N58" s="32">
        <f>'Ct table (2)'!N58/'Ct table (3)'!N$163*1000</f>
        <v>1.8034131515804757</v>
      </c>
      <c r="O58" s="32">
        <f>'Ct table (2)'!O58/'Ct table (3)'!O$163*1000</f>
        <v>0.84912852684641016</v>
      </c>
      <c r="P58" s="32">
        <f>'Ct table (2)'!P58/'Ct table (3)'!P$163*1000</f>
        <v>3.3305397907659446</v>
      </c>
      <c r="Q58" s="32">
        <f>'Ct table (2)'!Q58/'Ct table (3)'!Q$163*1000</f>
        <v>1.7909823115046288</v>
      </c>
      <c r="R58" s="32">
        <f>'Ct table (2)'!R58/'Ct table (3)'!R$163*1000</f>
        <v>0.91111493483667449</v>
      </c>
      <c r="S58" s="32">
        <f>'Ct table (2)'!S58/'Ct table (3)'!S$163*1000</f>
        <v>13.108064658567956</v>
      </c>
      <c r="T58" s="32">
        <f>'Ct table (2)'!T58/'Ct table (3)'!T$163*1000</f>
        <v>2.9466299416720916</v>
      </c>
      <c r="U58" s="32">
        <f>'Ct table (2)'!U58/'Ct table (3)'!U$163*1000</f>
        <v>3.8345525206707478</v>
      </c>
      <c r="V58" s="32">
        <f>'Ct table (2)'!V58/'Ct table (3)'!V$163*1000</f>
        <v>3.2170864398584378</v>
      </c>
      <c r="W58" s="32">
        <f>'Ct table (2)'!W58/'Ct table (3)'!W$163*1000</f>
        <v>2.9297149789898276</v>
      </c>
      <c r="X58" s="32">
        <f>'Ct table (2)'!X58/'Ct table (3)'!X$163*1000</f>
        <v>1.5376665165252517</v>
      </c>
      <c r="Y58" s="32">
        <f>'Ct table (2)'!Y58/'Ct table (3)'!Y$163*1000</f>
        <v>6.0379826626185586</v>
      </c>
      <c r="Z58" s="32">
        <f>'Ct table (2)'!Z58/'Ct table (3)'!Z$163*1000</f>
        <v>16.685610982051291</v>
      </c>
      <c r="AA58" s="32">
        <f>'Ct table (2)'!AA58/'Ct table (3)'!AA$163*1000</f>
        <v>5.1067315245127043</v>
      </c>
      <c r="AB58" s="32">
        <f>'Ct table (2)'!AB58/'Ct table (3)'!AB$163*1000</f>
        <v>0.69693544075256075</v>
      </c>
      <c r="AC58" s="32">
        <f>'Ct table (2)'!AC58/'Ct table (3)'!AC$163*1000</f>
        <v>1.6904499147364904</v>
      </c>
      <c r="AD58" s="32">
        <f>'Ct table (2)'!AD58/'Ct table (3)'!AD$163*1000</f>
        <v>3.5123447712496687</v>
      </c>
      <c r="AE58" s="32">
        <f>'Ct table (2)'!AE58/'Ct table (3)'!AE$163*1000</f>
        <v>2.469235351944099</v>
      </c>
      <c r="AF58" s="32">
        <f>'Ct table (2)'!AF58/'Ct table (3)'!AF$163*1000</f>
        <v>4.3340750712194307</v>
      </c>
      <c r="AG58" s="32">
        <f>'Ct table (2)'!AG58/'Ct table (3)'!AG$163*1000</f>
        <v>1.7642524943101685</v>
      </c>
      <c r="AH58" s="32">
        <f>'Ct table (2)'!AH58/'Ct table (3)'!AH$163*1000</f>
        <v>8.1153295893459472</v>
      </c>
      <c r="AI58" s="32">
        <f>'Ct table (2)'!AI58/'Ct table (3)'!AI$163*1000</f>
        <v>6.730210473273738</v>
      </c>
      <c r="AJ58" s="32">
        <f>'Ct table (2)'!AJ58/'Ct table (3)'!AJ$163*1000</f>
        <v>3.2276559748295743</v>
      </c>
      <c r="AK58" s="32">
        <f>'Ct table (2)'!AK58/'Ct table (3)'!AK$163*1000</f>
        <v>1.8221084491728381</v>
      </c>
      <c r="AL58" s="32">
        <f>'Ct table (2)'!AL58/'Ct table (3)'!AL$163*1000</f>
        <v>2.4324663270270599</v>
      </c>
      <c r="AM58" s="32">
        <f>'Ct table (2)'!AM58/'Ct table (3)'!AM$163*1000</f>
        <v>3.4959517007441168</v>
      </c>
      <c r="AN58" s="32">
        <f>'Ct table (2)'!AN58/'Ct table (3)'!AN$163*1000</f>
        <v>5.3429569841855225</v>
      </c>
      <c r="AO58" s="32">
        <f>'Ct table (2)'!AO58/'Ct table (3)'!AO$163*1000</f>
        <v>4.7903321371745564</v>
      </c>
      <c r="AP58" s="32">
        <f>'Ct table (2)'!AP58/'Ct table (3)'!AP$163*1000</f>
        <v>2.5210904678184507</v>
      </c>
      <c r="AQ58" s="32">
        <f>'Ct table (2)'!AQ58/'Ct table (3)'!AQ$163*1000</f>
        <v>3.4559613541499057</v>
      </c>
      <c r="AR58" s="32">
        <f>'Ct table (2)'!AR58/'Ct table (3)'!AR$163*1000</f>
        <v>0.78584965311728427</v>
      </c>
      <c r="AS58" s="32">
        <f>'Ct table (2)'!AS58/'Ct table (3)'!AS$163*1000</f>
        <v>2.6613495164834506</v>
      </c>
      <c r="AT58" s="32">
        <f>'Ct table (2)'!AT58/'Ct table (3)'!AT$163*1000</f>
        <v>6.2872562983717684</v>
      </c>
      <c r="AU58" s="32">
        <f>'Ct table (2)'!AU58/'Ct table (3)'!AU$163*1000</f>
        <v>4.6022943413200146</v>
      </c>
      <c r="AV58" s="32">
        <f>'Ct table (2)'!AV58/'Ct table (3)'!AV$163*1000</f>
        <v>3.6319491408456646</v>
      </c>
      <c r="AW58" s="32">
        <f>'Ct table (2)'!AW58/'Ct table (3)'!AW$163*1000</f>
        <v>5.7853153852949317</v>
      </c>
    </row>
    <row r="59" spans="1:49" x14ac:dyDescent="0.25">
      <c r="A59" t="s">
        <v>70</v>
      </c>
      <c r="B59" s="32">
        <f>'Ct table (2)'!B59/'Ct table (3)'!B$163*1000</f>
        <v>1.3906206128703826</v>
      </c>
      <c r="C59" s="32">
        <f>'Ct table (2)'!C59/'Ct table (3)'!C$163*1000</f>
        <v>0.45606732318456528</v>
      </c>
      <c r="D59" s="32">
        <f>'Ct table (2)'!D59/'Ct table (3)'!D$163*1000</f>
        <v>0.52816263223944104</v>
      </c>
      <c r="E59" s="32">
        <f>'Ct table (2)'!E59/'Ct table (3)'!E$163*1000</f>
        <v>0.34366977300516127</v>
      </c>
      <c r="F59" s="32">
        <f>'Ct table (2)'!F59/'Ct table (3)'!F$163*1000</f>
        <v>0.50841684032900225</v>
      </c>
      <c r="G59" s="32">
        <f>'Ct table (2)'!G59/'Ct table (3)'!G$163*1000</f>
        <v>0.18803622957495436</v>
      </c>
      <c r="H59" s="32">
        <f>'Ct table (2)'!H59/'Ct table (3)'!H$163*1000</f>
        <v>1.1269180803972145</v>
      </c>
      <c r="I59" s="32">
        <f>'Ct table (2)'!I59/'Ct table (3)'!I$163*1000</f>
        <v>0.33774712051138689</v>
      </c>
      <c r="J59" s="32">
        <f>'Ct table (2)'!J59/'Ct table (3)'!J$163*1000</f>
        <v>0.27551039715618997</v>
      </c>
      <c r="K59" s="32">
        <f>'Ct table (2)'!K59/'Ct table (3)'!K$163*1000</f>
        <v>0.13560134901159704</v>
      </c>
      <c r="L59" s="32">
        <f>'Ct table (2)'!L59/'Ct table (3)'!L$163*1000</f>
        <v>1.014484373947566</v>
      </c>
      <c r="M59" s="32">
        <f>'Ct table (2)'!M59/'Ct table (3)'!M$163*1000</f>
        <v>0.82496448778935172</v>
      </c>
      <c r="N59" s="32">
        <f>'Ct table (2)'!N59/'Ct table (3)'!N$163*1000</f>
        <v>0.76882648865536418</v>
      </c>
      <c r="O59" s="32">
        <f>'Ct table (2)'!O59/'Ct table (3)'!O$163*1000</f>
        <v>0.19806623240068688</v>
      </c>
      <c r="P59" s="32">
        <f>'Ct table (2)'!P59/'Ct table (3)'!P$163*1000</f>
        <v>0.78772065919449519</v>
      </c>
      <c r="Q59" s="32">
        <f>'Ct table (2)'!Q59/'Ct table (3)'!Q$163*1000</f>
        <v>0.14566751526981944</v>
      </c>
      <c r="R59" s="32">
        <f>'Ct table (2)'!R59/'Ct table (3)'!R$163*1000</f>
        <v>9.5107634411609104E-2</v>
      </c>
      <c r="S59" s="32">
        <f>'Ct table (2)'!S59/'Ct table (3)'!S$163*1000</f>
        <v>1.2944890748556266</v>
      </c>
      <c r="T59" s="32">
        <f>'Ct table (2)'!T59/'Ct table (3)'!T$163*1000</f>
        <v>0.6457581663677221</v>
      </c>
      <c r="U59" s="32">
        <f>'Ct table (2)'!U59/'Ct table (3)'!U$163*1000</f>
        <v>0.80054712160643438</v>
      </c>
      <c r="V59" s="32">
        <f>'Ct table (2)'!V59/'Ct table (3)'!V$163*1000</f>
        <v>0.64427776014315685</v>
      </c>
      <c r="W59" s="32">
        <f>'Ct table (2)'!W59/'Ct table (3)'!W$163*1000</f>
        <v>0.52513502116413091</v>
      </c>
      <c r="X59" s="32">
        <f>'Ct table (2)'!X59/'Ct table (3)'!X$163*1000</f>
        <v>0.27371428795260655</v>
      </c>
      <c r="Y59" s="32">
        <f>'Ct table (2)'!Y59/'Ct table (3)'!Y$163*1000</f>
        <v>0.82591579950312932</v>
      </c>
      <c r="Z59" s="32">
        <f>'Ct table (2)'!Z59/'Ct table (3)'!Z$163*1000</f>
        <v>1.6251046334010808</v>
      </c>
      <c r="AA59" s="32">
        <f>'Ct table (2)'!AA59/'Ct table (3)'!AA$163*1000</f>
        <v>1.0298257252020078</v>
      </c>
      <c r="AB59" s="32">
        <f>'Ct table (2)'!AB59/'Ct table (3)'!AB$163*1000</f>
        <v>0.24984355819883944</v>
      </c>
      <c r="AC59" s="32">
        <f>'Ct table (2)'!AC59/'Ct table (3)'!AC$163*1000</f>
        <v>0.35048078887783218</v>
      </c>
      <c r="AD59" s="32">
        <f>'Ct table (2)'!AD59/'Ct table (3)'!AD$163*1000</f>
        <v>0.5442851072198307</v>
      </c>
      <c r="AE59" s="32">
        <f>'Ct table (2)'!AE59/'Ct table (3)'!AE$163*1000</f>
        <v>0.43049379598156828</v>
      </c>
      <c r="AF59" s="32">
        <f>'Ct table (2)'!AF59/'Ct table (3)'!AF$163*1000</f>
        <v>0.92384590731584282</v>
      </c>
      <c r="AG59" s="32">
        <f>'Ct table (2)'!AG59/'Ct table (3)'!AG$163*1000</f>
        <v>0.38396775067957789</v>
      </c>
      <c r="AH59" s="32">
        <f>'Ct table (2)'!AH59/'Ct table (3)'!AH$163*1000</f>
        <v>0.90165641384308159</v>
      </c>
      <c r="AI59" s="32">
        <f>'Ct table (2)'!AI59/'Ct table (3)'!AI$163*1000</f>
        <v>1.2317006105779364</v>
      </c>
      <c r="AJ59" s="32">
        <f>'Ct table (2)'!AJ59/'Ct table (3)'!AJ$163*1000</f>
        <v>0.81252652438209294</v>
      </c>
      <c r="AK59" s="32">
        <f>'Ct table (2)'!AK59/'Ct table (3)'!AK$163*1000</f>
        <v>0.71977047477092737</v>
      </c>
      <c r="AL59" s="32">
        <f>'Ct table (2)'!AL59/'Ct table (3)'!AL$163*1000</f>
        <v>0.48377892716383936</v>
      </c>
      <c r="AM59" s="32">
        <f>'Ct table (2)'!AM59/'Ct table (3)'!AM$163*1000</f>
        <v>0.65778374083140767</v>
      </c>
      <c r="AN59" s="32">
        <f>'Ct table (2)'!AN59/'Ct table (3)'!AN$163*1000</f>
        <v>1.0479997713845841</v>
      </c>
      <c r="AO59" s="32">
        <f>'Ct table (2)'!AO59/'Ct table (3)'!AO$163*1000</f>
        <v>0.77923246394673185</v>
      </c>
      <c r="AP59" s="32">
        <f>'Ct table (2)'!AP59/'Ct table (3)'!AP$163*1000</f>
        <v>0.41010006839097918</v>
      </c>
      <c r="AQ59" s="32">
        <f>'Ct table (2)'!AQ59/'Ct table (3)'!AQ$163*1000</f>
        <v>0.5860465160664613</v>
      </c>
      <c r="AR59" s="32">
        <f>'Ct table (2)'!AR59/'Ct table (3)'!AR$163*1000</f>
        <v>0.30403835333793527</v>
      </c>
      <c r="AS59" s="32">
        <f>'Ct table (2)'!AS59/'Ct table (3)'!AS$163*1000</f>
        <v>0.89636485709544333</v>
      </c>
      <c r="AT59" s="32">
        <f>'Ct table (2)'!AT59/'Ct table (3)'!AT$163*1000</f>
        <v>1.1994978530606495</v>
      </c>
      <c r="AU59" s="32">
        <f>'Ct table (2)'!AU59/'Ct table (3)'!AU$163*1000</f>
        <v>0.74347351492898039</v>
      </c>
      <c r="AV59" s="32">
        <f>'Ct table (2)'!AV59/'Ct table (3)'!AV$163*1000</f>
        <v>0.58266719824908131</v>
      </c>
      <c r="AW59" s="32">
        <f>'Ct table (2)'!AW59/'Ct table (3)'!AW$163*1000</f>
        <v>0.76971464902457265</v>
      </c>
    </row>
    <row r="60" spans="1:49" x14ac:dyDescent="0.25">
      <c r="A60" t="s">
        <v>71</v>
      </c>
      <c r="B60" s="32">
        <f>'Ct table (2)'!B60/'Ct table (3)'!B$163*1000</f>
        <v>2.4212111157310265</v>
      </c>
      <c r="C60" s="32">
        <f>'Ct table (2)'!C60/'Ct table (3)'!C$163*1000</f>
        <v>0.32248829690140363</v>
      </c>
      <c r="D60" s="32">
        <f>'Ct table (2)'!D60/'Ct table (3)'!D$163*1000</f>
        <v>0.82305123068245689</v>
      </c>
      <c r="E60" s="32">
        <f>'Ct table (2)'!E60/'Ct table (3)'!E$163*1000</f>
        <v>0.30126288925970729</v>
      </c>
      <c r="F60" s="32">
        <f>'Ct table (2)'!F60/'Ct table (3)'!F$163*1000</f>
        <v>0.53369363952827742</v>
      </c>
      <c r="G60" s="32">
        <f>'Ct table (2)'!G60/'Ct table (3)'!G$163*1000</f>
        <v>0.2205354617672951</v>
      </c>
      <c r="H60" s="32">
        <f>'Ct table (2)'!H60/'Ct table (3)'!H$163*1000</f>
        <v>2.1322589343862361</v>
      </c>
      <c r="I60" s="32">
        <f>'Ct table (2)'!I60/'Ct table (3)'!I$163*1000</f>
        <v>0.60040811230325952</v>
      </c>
      <c r="J60" s="32">
        <f>'Ct table (2)'!J60/'Ct table (3)'!J$163*1000</f>
        <v>0.53225100321935248</v>
      </c>
      <c r="K60" s="32">
        <f>'Ct table (2)'!K60/'Ct table (3)'!K$163*1000</f>
        <v>0.22805337657483898</v>
      </c>
      <c r="L60" s="32">
        <f>'Ct table (2)'!L60/'Ct table (3)'!L$163*1000</f>
        <v>1.1492929991295979</v>
      </c>
      <c r="M60" s="32">
        <f>'Ct table (2)'!M60/'Ct table (3)'!M$163*1000</f>
        <v>1.1347731514344872</v>
      </c>
      <c r="N60" s="32">
        <f>'Ct table (2)'!N60/'Ct table (3)'!N$163*1000</f>
        <v>1.0723158755744899</v>
      </c>
      <c r="O60" s="32">
        <f>'Ct table (2)'!O60/'Ct table (3)'!O$163*1000</f>
        <v>0.27244838542852973</v>
      </c>
      <c r="P60" s="32">
        <f>'Ct table (2)'!P60/'Ct table (3)'!P$163*1000</f>
        <v>1.0039977375352798</v>
      </c>
      <c r="Q60" s="32">
        <f>'Ct table (2)'!Q60/'Ct table (3)'!Q$163*1000</f>
        <v>0.18695346153092654</v>
      </c>
      <c r="R60" s="32">
        <f>'Ct table (2)'!R60/'Ct table (3)'!R$163*1000</f>
        <v>0.12376754543189664</v>
      </c>
      <c r="S60" s="32">
        <f>'Ct table (2)'!S60/'Ct table (3)'!S$163*1000</f>
        <v>0.53306478700105142</v>
      </c>
      <c r="T60" s="32">
        <f>'Ct table (2)'!T60/'Ct table (3)'!T$163*1000</f>
        <v>1.1802282433385893</v>
      </c>
      <c r="U60" s="32">
        <f>'Ct table (2)'!U60/'Ct table (3)'!U$163*1000</f>
        <v>1.1165580274756248</v>
      </c>
      <c r="V60" s="32">
        <f>'Ct table (2)'!V60/'Ct table (3)'!V$163*1000</f>
        <v>0.99017449941984936</v>
      </c>
      <c r="W60" s="32">
        <f>'Ct table (2)'!W60/'Ct table (3)'!W$163*1000</f>
        <v>0.692919814649962</v>
      </c>
      <c r="X60" s="32">
        <f>'Ct table (2)'!X60/'Ct table (3)'!X$163*1000</f>
        <v>0.18310494399522642</v>
      </c>
      <c r="Y60" s="32">
        <f>'Ct table (2)'!Y60/'Ct table (3)'!Y$163*1000</f>
        <v>0.55250775304422095</v>
      </c>
      <c r="Z60" s="32">
        <f>'Ct table (2)'!Z60/'Ct table (3)'!Z$163*1000</f>
        <v>0.66921078909452214</v>
      </c>
      <c r="AA60" s="32">
        <f>'Ct table (2)'!AA60/'Ct table (3)'!AA$163*1000</f>
        <v>1.2945047100055638</v>
      </c>
      <c r="AB60" s="32">
        <f>'Ct table (2)'!AB60/'Ct table (3)'!AB$163*1000</f>
        <v>0.30546879737580401</v>
      </c>
      <c r="AC60" s="32">
        <f>'Ct table (2)'!AC60/'Ct table (3)'!AC$163*1000</f>
        <v>0.46891790486282503</v>
      </c>
      <c r="AD60" s="32">
        <f>'Ct table (2)'!AD60/'Ct table (3)'!AD$163*1000</f>
        <v>0.54807090952822546</v>
      </c>
      <c r="AE60" s="32">
        <f>'Ct table (2)'!AE60/'Ct table (3)'!AE$163*1000</f>
        <v>0.44259662393830518</v>
      </c>
      <c r="AF60" s="32">
        <f>'Ct table (2)'!AF60/'Ct table (3)'!AF$163*1000</f>
        <v>1.1062858003600762</v>
      </c>
      <c r="AG60" s="32">
        <f>'Ct table (2)'!AG60/'Ct table (3)'!AG$163*1000</f>
        <v>0.53183736691553696</v>
      </c>
      <c r="AH60" s="32">
        <f>'Ct table (2)'!AH60/'Ct table (3)'!AH$163*1000</f>
        <v>0.49676990758832501</v>
      </c>
      <c r="AI60" s="32">
        <f>'Ct table (2)'!AI60/'Ct table (3)'!AI$163*1000</f>
        <v>1.1733648038504638</v>
      </c>
      <c r="AJ60" s="32">
        <f>'Ct table (2)'!AJ60/'Ct table (3)'!AJ$163*1000</f>
        <v>0.97975084330629802</v>
      </c>
      <c r="AK60" s="32">
        <f>'Ct table (2)'!AK60/'Ct table (3)'!AK$163*1000</f>
        <v>0.77679662017498097</v>
      </c>
      <c r="AL60" s="32">
        <f>'Ct table (2)'!AL60/'Ct table (3)'!AL$163*1000</f>
        <v>0.45768275336805442</v>
      </c>
      <c r="AM60" s="32">
        <f>'Ct table (2)'!AM60/'Ct table (3)'!AM$163*1000</f>
        <v>0.68098043435592526</v>
      </c>
      <c r="AN60" s="32">
        <f>'Ct table (2)'!AN60/'Ct table (3)'!AN$163*1000</f>
        <v>1.3638059669963385</v>
      </c>
      <c r="AO60" s="32">
        <f>'Ct table (2)'!AO60/'Ct table (3)'!AO$163*1000</f>
        <v>0.45695553364639846</v>
      </c>
      <c r="AP60" s="32">
        <f>'Ct table (2)'!AP60/'Ct table (3)'!AP$163*1000</f>
        <v>0.42456221607013162</v>
      </c>
      <c r="AQ60" s="32">
        <f>'Ct table (2)'!AQ60/'Ct table (3)'!AQ$163*1000</f>
        <v>0.28501052163288765</v>
      </c>
      <c r="AR60" s="32">
        <f>'Ct table (2)'!AR60/'Ct table (3)'!AR$163*1000</f>
        <v>0.50080651342789673</v>
      </c>
      <c r="AS60" s="32">
        <f>'Ct table (2)'!AS60/'Ct table (3)'!AS$163*1000</f>
        <v>1.4764760889962805</v>
      </c>
      <c r="AT60" s="32">
        <f>'Ct table (2)'!AT60/'Ct table (3)'!AT$163*1000</f>
        <v>1.0016861664712122</v>
      </c>
      <c r="AU60" s="32">
        <f>'Ct table (2)'!AU60/'Ct table (3)'!AU$163*1000</f>
        <v>0.93455615186848162</v>
      </c>
      <c r="AV60" s="32">
        <f>'Ct table (2)'!AV60/'Ct table (3)'!AV$163*1000</f>
        <v>0.48657833830498176</v>
      </c>
      <c r="AW60" s="32">
        <f>'Ct table (2)'!AW60/'Ct table (3)'!AW$163*1000</f>
        <v>0.88416995115165165</v>
      </c>
    </row>
    <row r="61" spans="1:49" x14ac:dyDescent="0.25">
      <c r="A61" t="s">
        <v>72</v>
      </c>
      <c r="B61" s="32">
        <f>'Ct table (2)'!B61/'Ct table (3)'!B$163*1000</f>
        <v>1.2446403126682137</v>
      </c>
      <c r="C61" s="32">
        <f>'Ct table (2)'!C61/'Ct table (3)'!C$163*1000</f>
        <v>0.36788294789732495</v>
      </c>
      <c r="D61" s="32">
        <f>'Ct table (2)'!D61/'Ct table (3)'!D$163*1000</f>
        <v>0.83454059770332611</v>
      </c>
      <c r="E61" s="32">
        <f>'Ct table (2)'!E61/'Ct table (3)'!E$163*1000</f>
        <v>0.22517130182573231</v>
      </c>
      <c r="F61" s="32">
        <f>'Ct table (2)'!F61/'Ct table (3)'!F$163*1000</f>
        <v>0.25070865772381995</v>
      </c>
      <c r="G61" s="32">
        <f>'Ct table (2)'!G61/'Ct table (3)'!G$163*1000</f>
        <v>6.1174853971343979E-2</v>
      </c>
      <c r="H61" s="32">
        <f>'Ct table (2)'!H61/'Ct table (3)'!H$163*1000</f>
        <v>0.93457519060510097</v>
      </c>
      <c r="I61" s="32">
        <f>'Ct table (2)'!I61/'Ct table (3)'!I$163*1000</f>
        <v>0.2820485401607763</v>
      </c>
      <c r="J61" s="32">
        <f>'Ct table (2)'!J61/'Ct table (3)'!J$163*1000</f>
        <v>0.27742672351475561</v>
      </c>
      <c r="K61" s="32">
        <f>'Ct table (2)'!K61/'Ct table (3)'!K$163*1000</f>
        <v>0.20985190080747188</v>
      </c>
      <c r="L61" s="32">
        <f>'Ct table (2)'!L61/'Ct table (3)'!L$163*1000</f>
        <v>0.5251300440665474</v>
      </c>
      <c r="M61" s="32">
        <f>'Ct table (2)'!M61/'Ct table (3)'!M$163*1000</f>
        <v>0.34685484024684177</v>
      </c>
      <c r="N61" s="32">
        <f>'Ct table (2)'!N61/'Ct table (3)'!N$163*1000</f>
        <v>0.32776414497150247</v>
      </c>
      <c r="O61" s="32">
        <f>'Ct table (2)'!O61/'Ct table (3)'!O$163*1000</f>
        <v>9.9721945997348058E-2</v>
      </c>
      <c r="P61" s="32">
        <f>'Ct table (2)'!P61/'Ct table (3)'!P$163*1000</f>
        <v>0.48827168330221593</v>
      </c>
      <c r="Q61" s="32">
        <f>'Ct table (2)'!Q61/'Ct table (3)'!Q$163*1000</f>
        <v>0.20176545459641981</v>
      </c>
      <c r="R61" s="32">
        <f>'Ct table (2)'!R61/'Ct table (3)'!R$163*1000</f>
        <v>9.7106047981579596E-2</v>
      </c>
      <c r="S61" s="32">
        <f>'Ct table (2)'!S61/'Ct table (3)'!S$163*1000</f>
        <v>0.82495240365295908</v>
      </c>
      <c r="T61" s="32">
        <f>'Ct table (2)'!T61/'Ct table (3)'!T$163*1000</f>
        <v>0.40868632859504994</v>
      </c>
      <c r="U61" s="32">
        <f>'Ct table (2)'!U61/'Ct table (3)'!U$163*1000</f>
        <v>0.5582790137378113</v>
      </c>
      <c r="V61" s="32">
        <f>'Ct table (2)'!V61/'Ct table (3)'!V$163*1000</f>
        <v>0.96309812566219877</v>
      </c>
      <c r="W61" s="32">
        <f>'Ct table (2)'!W61/'Ct table (3)'!W$163*1000</f>
        <v>0.62018060625447924</v>
      </c>
      <c r="X61" s="32">
        <f>'Ct table (2)'!X61/'Ct table (3)'!X$163*1000</f>
        <v>0.11039468737916126</v>
      </c>
      <c r="Y61" s="32">
        <f>'Ct table (2)'!Y61/'Ct table (3)'!Y$163*1000</f>
        <v>0.4101053911747185</v>
      </c>
      <c r="Z61" s="32">
        <f>'Ct table (2)'!Z61/'Ct table (3)'!Z$163*1000</f>
        <v>0.75813811883126903</v>
      </c>
      <c r="AA61" s="32">
        <f>'Ct table (2)'!AA61/'Ct table (3)'!AA$163*1000</f>
        <v>0.57930708494466066</v>
      </c>
      <c r="AB61" s="32">
        <f>'Ct table (2)'!AB61/'Ct table (3)'!AB$163*1000</f>
        <v>0.11900523355335826</v>
      </c>
      <c r="AC61" s="32">
        <f>'Ct table (2)'!AC61/'Ct table (3)'!AC$163*1000</f>
        <v>0.20410837310898539</v>
      </c>
      <c r="AD61" s="32">
        <f>'Ct table (2)'!AD61/'Ct table (3)'!AD$163*1000</f>
        <v>0.29987527207049053</v>
      </c>
      <c r="AE61" s="32">
        <f>'Ct table (2)'!AE61/'Ct table (3)'!AE$163*1000</f>
        <v>0.2724501804634829</v>
      </c>
      <c r="AF61" s="32">
        <f>'Ct table (2)'!AF61/'Ct table (3)'!AF$163*1000</f>
        <v>0.5019877775410726</v>
      </c>
      <c r="AG61" s="32">
        <f>'Ct table (2)'!AG61/'Ct table (3)'!AG$163*1000</f>
        <v>0.21599308787446753</v>
      </c>
      <c r="AH61" s="32">
        <f>'Ct table (2)'!AH61/'Ct table (3)'!AH$163*1000</f>
        <v>0.57860459611495352</v>
      </c>
      <c r="AI61" s="32">
        <f>'Ct table (2)'!AI61/'Ct table (3)'!AI$163*1000</f>
        <v>0.60317628927512212</v>
      </c>
      <c r="AJ61" s="32">
        <f>'Ct table (2)'!AJ61/'Ct table (3)'!AJ$163*1000</f>
        <v>0.80134023161394174</v>
      </c>
      <c r="AK61" s="32">
        <f>'Ct table (2)'!AK61/'Ct table (3)'!AK$163*1000</f>
        <v>0.58870175300425198</v>
      </c>
      <c r="AL61" s="32">
        <f>'Ct table (2)'!AL61/'Ct table (3)'!AL$163*1000</f>
        <v>0.43000335871219308</v>
      </c>
      <c r="AM61" s="32">
        <f>'Ct table (2)'!AM61/'Ct table (3)'!AM$163*1000</f>
        <v>0.59282790072218894</v>
      </c>
      <c r="AN61" s="32">
        <f>'Ct table (2)'!AN61/'Ct table (3)'!AN$163*1000</f>
        <v>0.94451027877640104</v>
      </c>
      <c r="AO61" s="32">
        <f>'Ct table (2)'!AO61/'Ct table (3)'!AO$163*1000</f>
        <v>0.76319609172810243</v>
      </c>
      <c r="AP61" s="32">
        <f>'Ct table (2)'!AP61/'Ct table (3)'!AP$163*1000</f>
        <v>0.48432517122149449</v>
      </c>
      <c r="AQ61" s="32">
        <f>'Ct table (2)'!AQ61/'Ct table (3)'!AQ$163*1000</f>
        <v>0.47932865190137197</v>
      </c>
      <c r="AR61" s="32">
        <f>'Ct table (2)'!AR61/'Ct table (3)'!AR$163*1000</f>
        <v>0.28565094959455817</v>
      </c>
      <c r="AS61" s="32">
        <f>'Ct table (2)'!AS61/'Ct table (3)'!AS$163*1000</f>
        <v>0.83056097568270737</v>
      </c>
      <c r="AT61" s="32">
        <f>'Ct table (2)'!AT61/'Ct table (3)'!AT$163*1000</f>
        <v>0.9675650583760057</v>
      </c>
      <c r="AU61" s="32">
        <f>'Ct table (2)'!AU61/'Ct table (3)'!AU$163*1000</f>
        <v>0.85996702976488237</v>
      </c>
      <c r="AV61" s="32">
        <f>'Ct table (2)'!AV61/'Ct table (3)'!AV$163*1000</f>
        <v>0.45085767944785093</v>
      </c>
      <c r="AW61" s="32">
        <f>'Ct table (2)'!AW61/'Ct table (3)'!AW$163*1000</f>
        <v>0.8903198395055314</v>
      </c>
    </row>
    <row r="62" spans="1:49" x14ac:dyDescent="0.25">
      <c r="A62" t="s">
        <v>73</v>
      </c>
      <c r="B62" s="32">
        <f>'Ct table (2)'!B62/'Ct table (3)'!B$163*1000</f>
        <v>72.290235214485932</v>
      </c>
      <c r="C62" s="32">
        <f>'Ct table (2)'!C62/'Ct table (3)'!C$163*1000</f>
        <v>43.935606708738533</v>
      </c>
      <c r="D62" s="32">
        <f>'Ct table (2)'!D62/'Ct table (3)'!D$163*1000</f>
        <v>49.489622719664439</v>
      </c>
      <c r="E62" s="32">
        <f>'Ct table (2)'!E62/'Ct table (3)'!E$163*1000</f>
        <v>58.044797974250947</v>
      </c>
      <c r="F62" s="32">
        <f>'Ct table (2)'!F62/'Ct table (3)'!F$163*1000</f>
        <v>35.116659839834981</v>
      </c>
      <c r="G62" s="32">
        <f>'Ct table (2)'!G62/'Ct table (3)'!G$163*1000</f>
        <v>19.822713548645808</v>
      </c>
      <c r="H62" s="32">
        <f>'Ct table (2)'!H62/'Ct table (3)'!H$163*1000</f>
        <v>110.07802226882627</v>
      </c>
      <c r="I62" s="32">
        <f>'Ct table (2)'!I62/'Ct table (3)'!I$163*1000</f>
        <v>36.353323891237004</v>
      </c>
      <c r="J62" s="32">
        <f>'Ct table (2)'!J62/'Ct table (3)'!J$163*1000</f>
        <v>29.04420969749237</v>
      </c>
      <c r="K62" s="32">
        <f>'Ct table (2)'!K62/'Ct table (3)'!K$163*1000</f>
        <v>10.464586757351066</v>
      </c>
      <c r="L62" s="32">
        <f>'Ct table (2)'!L62/'Ct table (3)'!L$163*1000</f>
        <v>57.709888700233229</v>
      </c>
      <c r="M62" s="32">
        <f>'Ct table (2)'!M62/'Ct table (3)'!M$163*1000</f>
        <v>61.923019721889766</v>
      </c>
      <c r="N62" s="32">
        <f>'Ct table (2)'!N62/'Ct table (3)'!N$163*1000</f>
        <v>29.460907126775748</v>
      </c>
      <c r="O62" s="32">
        <f>'Ct table (2)'!O62/'Ct table (3)'!O$163*1000</f>
        <v>13.306459431255364</v>
      </c>
      <c r="P62" s="32">
        <f>'Ct table (2)'!P62/'Ct table (3)'!P$163*1000</f>
        <v>49.720056070571516</v>
      </c>
      <c r="Q62" s="32">
        <f>'Ct table (2)'!Q62/'Ct table (3)'!Q$163*1000</f>
        <v>31.357770600782569</v>
      </c>
      <c r="R62" s="32">
        <f>'Ct table (2)'!R62/'Ct table (3)'!R$163*1000</f>
        <v>14.081264246155769</v>
      </c>
      <c r="S62" s="32">
        <f>'Ct table (2)'!S62/'Ct table (3)'!S$163*1000</f>
        <v>209.72903453708739</v>
      </c>
      <c r="T62" s="32">
        <f>'Ct table (2)'!T62/'Ct table (3)'!T$163*1000</f>
        <v>46.820417310473971</v>
      </c>
      <c r="U62" s="32">
        <f>'Ct table (2)'!U62/'Ct table (3)'!U$163*1000</f>
        <v>54.533023096752181</v>
      </c>
      <c r="V62" s="32">
        <f>'Ct table (2)'!V62/'Ct table (3)'!V$163*1000</f>
        <v>46.390410274903005</v>
      </c>
      <c r="W62" s="32">
        <f>'Ct table (2)'!W62/'Ct table (3)'!W$163*1000</f>
        <v>43.134200696274505</v>
      </c>
      <c r="X62" s="32">
        <f>'Ct table (2)'!X62/'Ct table (3)'!X$163*1000</f>
        <v>17.762252609505474</v>
      </c>
      <c r="Y62" s="32">
        <f>'Ct table (2)'!Y62/'Ct table (3)'!Y$163*1000</f>
        <v>63.297061229652201</v>
      </c>
      <c r="Z62" s="32">
        <f>'Ct table (2)'!Z62/'Ct table (3)'!Z$163*1000</f>
        <v>282.1918692130775</v>
      </c>
      <c r="AA62" s="32">
        <f>'Ct table (2)'!AA62/'Ct table (3)'!AA$163*1000</f>
        <v>81.707704392203297</v>
      </c>
      <c r="AB62" s="32">
        <f>'Ct table (2)'!AB62/'Ct table (3)'!AB$163*1000</f>
        <v>9.3768082206735333</v>
      </c>
      <c r="AC62" s="32">
        <f>'Ct table (2)'!AC62/'Ct table (3)'!AC$163*1000</f>
        <v>27.615517773546369</v>
      </c>
      <c r="AD62" s="32">
        <f>'Ct table (2)'!AD62/'Ct table (3)'!AD$163*1000</f>
        <v>49.26306434739071</v>
      </c>
      <c r="AE62" s="32">
        <f>'Ct table (2)'!AE62/'Ct table (3)'!AE$163*1000</f>
        <v>40.337907768956725</v>
      </c>
      <c r="AF62" s="32">
        <f>'Ct table (2)'!AF62/'Ct table (3)'!AF$163*1000</f>
        <v>63.369825723768798</v>
      </c>
      <c r="AG62" s="32">
        <f>'Ct table (2)'!AG62/'Ct table (3)'!AG$163*1000</f>
        <v>25.975093725573615</v>
      </c>
      <c r="AH62" s="32">
        <f>'Ct table (2)'!AH62/'Ct table (3)'!AH$163*1000</f>
        <v>127.17309634261106</v>
      </c>
      <c r="AI62" s="32">
        <f>'Ct table (2)'!AI62/'Ct table (3)'!AI$163*1000</f>
        <v>113.037027489442</v>
      </c>
      <c r="AJ62" s="32">
        <f>'Ct table (2)'!AJ62/'Ct table (3)'!AJ$163*1000</f>
        <v>48.519299439822632</v>
      </c>
      <c r="AK62" s="32">
        <f>'Ct table (2)'!AK62/'Ct table (3)'!AK$163*1000</f>
        <v>27.966132108974403</v>
      </c>
      <c r="AL62" s="32">
        <f>'Ct table (2)'!AL62/'Ct table (3)'!AL$163*1000</f>
        <v>32.276669912624101</v>
      </c>
      <c r="AM62" s="32">
        <f>'Ct table (2)'!AM62/'Ct table (3)'!AM$163*1000</f>
        <v>51.115369801966928</v>
      </c>
      <c r="AN62" s="32">
        <f>'Ct table (2)'!AN62/'Ct table (3)'!AN$163*1000</f>
        <v>77.045479259311435</v>
      </c>
      <c r="AO62" s="32">
        <f>'Ct table (2)'!AO62/'Ct table (3)'!AO$163*1000</f>
        <v>77.17842451428757</v>
      </c>
      <c r="AP62" s="32">
        <f>'Ct table (2)'!AP62/'Ct table (3)'!AP$163*1000</f>
        <v>38.694266037618981</v>
      </c>
      <c r="AQ62" s="32">
        <f>'Ct table (2)'!AQ62/'Ct table (3)'!AQ$163*1000</f>
        <v>54.157419166886633</v>
      </c>
      <c r="AR62" s="32">
        <f>'Ct table (2)'!AR62/'Ct table (3)'!AR$163*1000</f>
        <v>11.978083844946791</v>
      </c>
      <c r="AS62" s="32">
        <f>'Ct table (2)'!AS62/'Ct table (3)'!AS$163*1000</f>
        <v>40.564842807647892</v>
      </c>
      <c r="AT62" s="32">
        <f>'Ct table (2)'!AT62/'Ct table (3)'!AT$163*1000</f>
        <v>99.901232748835767</v>
      </c>
      <c r="AU62" s="32">
        <f>'Ct table (2)'!AU62/'Ct table (3)'!AU$163*1000</f>
        <v>72.622931121832451</v>
      </c>
      <c r="AV62" s="32">
        <f>'Ct table (2)'!AV62/'Ct table (3)'!AV$163*1000</f>
        <v>58.922388183611247</v>
      </c>
      <c r="AW62" s="32">
        <f>'Ct table (2)'!AW62/'Ct table (3)'!AW$163*1000</f>
        <v>89.41194087910759</v>
      </c>
    </row>
    <row r="63" spans="1:49" x14ac:dyDescent="0.25">
      <c r="A63" t="s">
        <v>74</v>
      </c>
      <c r="B63" s="32">
        <f>'Ct table (2)'!B63/'Ct table (3)'!B$163*1000</f>
        <v>0.25805113470108715</v>
      </c>
      <c r="C63" s="32">
        <f>'Ct table (2)'!C63/'Ct table (3)'!C$163*1000</f>
        <v>4.727819316552908E-2</v>
      </c>
      <c r="D63" s="32">
        <f>'Ct table (2)'!D63/'Ct table (3)'!D$163*1000</f>
        <v>3.7396683429967222E-2</v>
      </c>
      <c r="E63" s="32">
        <f>'Ct table (2)'!E63/'Ct table (3)'!E$163*1000</f>
        <v>1.935828386914136E-2</v>
      </c>
      <c r="F63" s="32">
        <f>'Ct table (2)'!F63/'Ct table (3)'!F$163*1000</f>
        <v>5.6487823438533272E-2</v>
      </c>
      <c r="G63" s="32">
        <f>'Ct table (2)'!G63/'Ct table (3)'!G$163*1000</f>
        <v>1.4772753466898395E-2</v>
      </c>
      <c r="H63" s="32">
        <f>'Ct table (2)'!H63/'Ct table (3)'!H$163*1000</f>
        <v>0.8481448875583173</v>
      </c>
      <c r="I63" s="32">
        <f>'Ct table (2)'!I63/'Ct table (3)'!I$163*1000</f>
        <v>0.20647161660586924</v>
      </c>
      <c r="J63" s="32">
        <f>'Ct table (2)'!J63/'Ct table (3)'!J$163*1000</f>
        <v>0.17802832081743056</v>
      </c>
      <c r="K63" s="32">
        <f>'Ct table (2)'!K63/'Ct table (3)'!K$163*1000</f>
        <v>0.11804783076575988</v>
      </c>
      <c r="L63" s="32">
        <f>'Ct table (2)'!L63/'Ct table (3)'!L$163*1000</f>
        <v>0.59080201164207857</v>
      </c>
      <c r="M63" s="32">
        <f>'Ct table (2)'!M63/'Ct table (3)'!M$163*1000</f>
        <v>0.33272540286309199</v>
      </c>
      <c r="N63" s="32">
        <f>'Ct table (2)'!N63/'Ct table (3)'!N$163*1000</f>
        <v>0.46352849907831872</v>
      </c>
      <c r="O63" s="32">
        <f>'Ct table (2)'!O63/'Ct table (3)'!O$163*1000</f>
        <v>4.9174522249152447E-2</v>
      </c>
      <c r="P63" s="32">
        <f>'Ct table (2)'!P63/'Ct table (3)'!P$163*1000</f>
        <v>0.27276983581921876</v>
      </c>
      <c r="Q63" s="32">
        <f>'Ct table (2)'!Q63/'Ct table (3)'!Q$163*1000</f>
        <v>7.5402234550986186E-2</v>
      </c>
      <c r="R63" s="32">
        <f>'Ct table (2)'!R63/'Ct table (3)'!R$163*1000</f>
        <v>5.0966919323483045E-2</v>
      </c>
      <c r="S63" s="32">
        <f>'Ct table (2)'!S63/'Ct table (3)'!S$163*1000</f>
        <v>0.15958343265399627</v>
      </c>
      <c r="T63" s="32">
        <f>'Ct table (2)'!T63/'Ct table (3)'!T$163*1000</f>
        <v>0.496224849502303</v>
      </c>
      <c r="U63" s="32">
        <f>'Ct table (2)'!U63/'Ct table (3)'!U$163*1000</f>
        <v>0.46945482136350464</v>
      </c>
      <c r="V63" s="32">
        <f>'Ct table (2)'!V63/'Ct table (3)'!V$163*1000</f>
        <v>0.33815455685478724</v>
      </c>
      <c r="W63" s="32">
        <f>'Ct table (2)'!W63/'Ct table (3)'!W$163*1000</f>
        <v>0.39522889127947453</v>
      </c>
      <c r="X63" s="32">
        <f>'Ct table (2)'!X63/'Ct table (3)'!X$163*1000</f>
        <v>0.11914106377966958</v>
      </c>
      <c r="Y63" s="32">
        <f>'Ct table (2)'!Y63/'Ct table (3)'!Y$163*1000</f>
        <v>0.46460178893476989</v>
      </c>
      <c r="Z63" s="32">
        <f>'Ct table (2)'!Z63/'Ct table (3)'!Z$163*1000</f>
        <v>0.41769813584062115</v>
      </c>
      <c r="AA63" s="32">
        <f>'Ct table (2)'!AA63/'Ct table (3)'!AA$163*1000</f>
        <v>0.87200010536513772</v>
      </c>
      <c r="AB63" s="32">
        <f>'Ct table (2)'!AB63/'Ct table (3)'!AB$163*1000</f>
        <v>0.21450704358614853</v>
      </c>
      <c r="AC63" s="32">
        <f>'Ct table (2)'!AC63/'Ct table (3)'!AC$163*1000</f>
        <v>0.29471803898266286</v>
      </c>
      <c r="AD63" s="32">
        <f>'Ct table (2)'!AD63/'Ct table (3)'!AD$163*1000</f>
        <v>0.28966041943910925</v>
      </c>
      <c r="AE63" s="32">
        <f>'Ct table (2)'!AE63/'Ct table (3)'!AE$163*1000</f>
        <v>0.25954639448344241</v>
      </c>
      <c r="AF63" s="32">
        <f>'Ct table (2)'!AF63/'Ct table (3)'!AF$163*1000</f>
        <v>0.2690085892430476</v>
      </c>
      <c r="AG63" s="32">
        <f>'Ct table (2)'!AG63/'Ct table (3)'!AG$163*1000</f>
        <v>0.16483071972011742</v>
      </c>
      <c r="AH63" s="32">
        <f>'Ct table (2)'!AH63/'Ct table (3)'!AH$163*1000</f>
        <v>9.2824515387857021E-2</v>
      </c>
      <c r="AI63" s="32">
        <f>'Ct table (2)'!AI63/'Ct table (3)'!AI$163*1000</f>
        <v>0.37648169413762517</v>
      </c>
      <c r="AJ63" s="32">
        <f>'Ct table (2)'!AJ63/'Ct table (3)'!AJ$163*1000</f>
        <v>0.2415655809809043</v>
      </c>
      <c r="AK63" s="32">
        <f>'Ct table (2)'!AK63/'Ct table (3)'!AK$163*1000</f>
        <v>0.27085804150786369</v>
      </c>
      <c r="AL63" s="32">
        <f>'Ct table (2)'!AL63/'Ct table (3)'!AL$163*1000</f>
        <v>9.4235851108055185E-2</v>
      </c>
      <c r="AM63" s="32">
        <f>'Ct table (2)'!AM63/'Ct table (3)'!AM$163*1000</f>
        <v>0.24076294149421704</v>
      </c>
      <c r="AN63" s="32">
        <f>'Ct table (2)'!AN63/'Ct table (3)'!AN$163*1000</f>
        <v>0.3809407164377891</v>
      </c>
      <c r="AO63" s="32">
        <f>'Ct table (2)'!AO63/'Ct table (3)'!AO$163*1000</f>
        <v>0.1755709046533423</v>
      </c>
      <c r="AP63" s="32">
        <f>'Ct table (2)'!AP63/'Ct table (3)'!AP$163*1000</f>
        <v>0.12192347979841375</v>
      </c>
      <c r="AQ63" s="32">
        <f>'Ct table (2)'!AQ63/'Ct table (3)'!AQ$163*1000</f>
        <v>9.1447471135390299E-2</v>
      </c>
      <c r="AR63" s="32">
        <f>'Ct table (2)'!AR63/'Ct table (3)'!AR$163*1000</f>
        <v>0.12520162835697415</v>
      </c>
      <c r="AS63" s="32">
        <f>'Ct table (2)'!AS63/'Ct table (3)'!AS$163*1000</f>
        <v>0.47703201324572919</v>
      </c>
      <c r="AT63" s="32">
        <f>'Ct table (2)'!AT63/'Ct table (3)'!AT$163*1000</f>
        <v>0.25925263821119571</v>
      </c>
      <c r="AU63" s="32">
        <f>'Ct table (2)'!AU63/'Ct table (3)'!AU$163*1000</f>
        <v>0.24020752538061846</v>
      </c>
      <c r="AV63" s="32">
        <f>'Ct table (2)'!AV63/'Ct table (3)'!AV$163*1000</f>
        <v>0.16388366878499611</v>
      </c>
      <c r="AW63" s="32">
        <f>'Ct table (2)'!AW63/'Ct table (3)'!AW$163*1000</f>
        <v>0.17222847708437986</v>
      </c>
    </row>
    <row r="64" spans="1:49" x14ac:dyDescent="0.25">
      <c r="A64" t="s">
        <v>75</v>
      </c>
      <c r="B64" s="32">
        <f>'Ct table (2)'!B64/'Ct table (3)'!B$163*1000</f>
        <v>4.3642352762621384</v>
      </c>
      <c r="C64" s="32">
        <f>'Ct table (2)'!C64/'Ct table (3)'!C$163*1000</f>
        <v>2.3090808864609538</v>
      </c>
      <c r="D64" s="32">
        <f>'Ct table (2)'!D64/'Ct table (3)'!D$163*1000</f>
        <v>2.6190691280291238</v>
      </c>
      <c r="E64" s="32">
        <f>'Ct table (2)'!E64/'Ct table (3)'!E$163*1000</f>
        <v>1.9712282983406362</v>
      </c>
      <c r="F64" s="32">
        <f>'Ct table (2)'!F64/'Ct table (3)'!F$163*1000</f>
        <v>2.1347745581131097</v>
      </c>
      <c r="G64" s="32">
        <f>'Ct table (2)'!G64/'Ct table (3)'!G$163*1000</f>
        <v>0.90067752245137445</v>
      </c>
      <c r="H64" s="32">
        <f>'Ct table (2)'!H64/'Ct table (3)'!H$163*1000</f>
        <v>4.8986446607144005</v>
      </c>
      <c r="I64" s="32">
        <f>'Ct table (2)'!I64/'Ct table (3)'!I$163*1000</f>
        <v>2.2563883212862073</v>
      </c>
      <c r="J64" s="32">
        <f>'Ct table (2)'!J64/'Ct table (3)'!J$163*1000</f>
        <v>1.8278892594938216</v>
      </c>
      <c r="K64" s="32">
        <f>'Ct table (2)'!K64/'Ct table (3)'!K$163*1000</f>
        <v>0.38620625516638279</v>
      </c>
      <c r="L64" s="32">
        <f>'Ct table (2)'!L64/'Ct table (3)'!L$163*1000</f>
        <v>3.6068680437645826</v>
      </c>
      <c r="M64" s="32">
        <f>'Ct table (2)'!M64/'Ct table (3)'!M$163*1000</f>
        <v>3.2096231619510287</v>
      </c>
      <c r="N64" s="32">
        <f>'Ct table (2)'!N64/'Ct table (3)'!N$163*1000</f>
        <v>1.9328503578528906</v>
      </c>
      <c r="O64" s="32">
        <f>'Ct table (2)'!O64/'Ct table (3)'!O$163*1000</f>
        <v>0.66161087169802335</v>
      </c>
      <c r="P64" s="32">
        <f>'Ct table (2)'!P64/'Ct table (3)'!P$163*1000</f>
        <v>2.5771133948946852</v>
      </c>
      <c r="Q64" s="32">
        <f>'Ct table (2)'!Q64/'Ct table (3)'!Q$163*1000</f>
        <v>1.2576679649650322</v>
      </c>
      <c r="R64" s="32">
        <f>'Ct table (2)'!R64/'Ct table (3)'!R$163*1000</f>
        <v>0.77684838385263555</v>
      </c>
      <c r="S64" s="32">
        <f>'Ct table (2)'!S64/'Ct table (3)'!S$163*1000</f>
        <v>8.6480975059514904</v>
      </c>
      <c r="T64" s="32">
        <f>'Ct table (2)'!T64/'Ct table (3)'!T$163*1000</f>
        <v>3.0505426221538765</v>
      </c>
      <c r="U64" s="32">
        <f>'Ct table (2)'!U64/'Ct table (3)'!U$163*1000</f>
        <v>3.4799298645784114</v>
      </c>
      <c r="V64" s="32">
        <f>'Ct table (2)'!V64/'Ct table (3)'!V$163*1000</f>
        <v>2.5950362654170571</v>
      </c>
      <c r="W64" s="32">
        <f>'Ct table (2)'!W64/'Ct table (3)'!W$163*1000</f>
        <v>2.0573115948075618</v>
      </c>
      <c r="X64" s="32">
        <f>'Ct table (2)'!X64/'Ct table (3)'!X$163*1000</f>
        <v>1.0948571518104264</v>
      </c>
      <c r="Y64" s="32">
        <f>'Ct table (2)'!Y64/'Ct table (3)'!Y$163*1000</f>
        <v>3.3036631980125173</v>
      </c>
      <c r="Z64" s="32">
        <f>'Ct table (2)'!Z64/'Ct table (3)'!Z$163*1000</f>
        <v>9.5833669436014226</v>
      </c>
      <c r="AA64" s="32">
        <f>'Ct table (2)'!AA64/'Ct table (3)'!AA$163*1000</f>
        <v>4.4149595332348097</v>
      </c>
      <c r="AB64" s="32">
        <f>'Ct table (2)'!AB64/'Ct table (3)'!AB$163*1000</f>
        <v>0.61946596575851243</v>
      </c>
      <c r="AC64" s="32">
        <f>'Ct table (2)'!AC64/'Ct table (3)'!AC$163*1000</f>
        <v>1.2547563716970931</v>
      </c>
      <c r="AD64" s="32">
        <f>'Ct table (2)'!AD64/'Ct table (3)'!AD$163*1000</f>
        <v>3.0155778214478226</v>
      </c>
      <c r="AE64" s="32">
        <f>'Ct table (2)'!AE64/'Ct table (3)'!AE$163*1000</f>
        <v>2.3038780472328422</v>
      </c>
      <c r="AF64" s="32">
        <f>'Ct table (2)'!AF64/'Ct table (3)'!AF$163*1000</f>
        <v>3.5695052968196515</v>
      </c>
      <c r="AG64" s="32">
        <f>'Ct table (2)'!AG64/'Ct table (3)'!AG$163*1000</f>
        <v>1.601092933402561</v>
      </c>
      <c r="AH64" s="32">
        <f>'Ct table (2)'!AH64/'Ct table (3)'!AH$163*1000</f>
        <v>5.8997330959526666</v>
      </c>
      <c r="AI64" s="32">
        <f>'Ct table (2)'!AI64/'Ct table (3)'!AI$163*1000</f>
        <v>5.0653137121435909</v>
      </c>
      <c r="AJ64" s="32">
        <f>'Ct table (2)'!AJ64/'Ct table (3)'!AJ$163*1000</f>
        <v>2.9700491685037784</v>
      </c>
      <c r="AK64" s="32">
        <f>'Ct table (2)'!AK64/'Ct table (3)'!AK$163*1000</f>
        <v>2.0642372993292257</v>
      </c>
      <c r="AL64" s="32">
        <f>'Ct table (2)'!AL64/'Ct table (3)'!AL$163*1000</f>
        <v>1.9217488880679554</v>
      </c>
      <c r="AM64" s="32">
        <f>'Ct table (2)'!AM64/'Ct table (3)'!AM$163*1000</f>
        <v>2.4720111542968057</v>
      </c>
      <c r="AN64" s="32">
        <f>'Ct table (2)'!AN64/'Ct table (3)'!AN$163*1000</f>
        <v>3.7002901532523769</v>
      </c>
      <c r="AO64" s="32">
        <f>'Ct table (2)'!AO64/'Ct table (3)'!AO$163*1000</f>
        <v>4.2578516604846106</v>
      </c>
      <c r="AP64" s="32">
        <f>'Ct table (2)'!AP64/'Ct table (3)'!AP$163*1000</f>
        <v>2.4352128713719794</v>
      </c>
      <c r="AQ64" s="32">
        <f>'Ct table (2)'!AQ64/'Ct table (3)'!AQ$163*1000</f>
        <v>3.3151797248107577</v>
      </c>
      <c r="AR64" s="32">
        <f>'Ct table (2)'!AR64/'Ct table (3)'!AR$163*1000</f>
        <v>0.85401021474656513</v>
      </c>
      <c r="AS64" s="32">
        <f>'Ct table (2)'!AS64/'Ct table (3)'!AS$163*1000</f>
        <v>2.2534852276406414</v>
      </c>
      <c r="AT64" s="32">
        <f>'Ct table (2)'!AT64/'Ct table (3)'!AT$163*1000</f>
        <v>3.8169772171817633</v>
      </c>
      <c r="AU64" s="32">
        <f>'Ct table (2)'!AU64/'Ct table (3)'!AU$163*1000</f>
        <v>2.8925727702626958</v>
      </c>
      <c r="AV64" s="32">
        <f>'Ct table (2)'!AV64/'Ct table (3)'!AV$163*1000</f>
        <v>2.5153235713413311</v>
      </c>
      <c r="AW64" s="32">
        <f>'Ct table (2)'!AW64/'Ct table (3)'!AW$163*1000</f>
        <v>3.5860500148628125</v>
      </c>
    </row>
    <row r="65" spans="1:49" x14ac:dyDescent="0.25">
      <c r="A65" t="s">
        <v>76</v>
      </c>
      <c r="B65" s="32">
        <f>'Ct table (2)'!B65/'Ct table (3)'!B$163*1000</f>
        <v>0.56476746261317212</v>
      </c>
      <c r="C65" s="32">
        <f>'Ct table (2)'!C65/'Ct table (3)'!C$163*1000</f>
        <v>0.16809150389583982</v>
      </c>
      <c r="D65" s="86">
        <f>'Ct table (2)'!D65/'Ct table (3)'!D$163*1000</f>
        <v>0</v>
      </c>
      <c r="E65" s="32">
        <f>'Ct table (2)'!E65/'Ct table (3)'!E$163*1000</f>
        <v>0.22831457606286371</v>
      </c>
      <c r="F65" s="32">
        <f>'Ct table (2)'!F65/'Ct table (3)'!F$163*1000</f>
        <v>0.2559765795557945</v>
      </c>
      <c r="G65" s="32">
        <f>'Ct table (2)'!G65/'Ct table (3)'!G$163*1000</f>
        <v>0.10950605602942112</v>
      </c>
      <c r="H65" s="32">
        <f>'Ct table (2)'!H65/'Ct table (3)'!H$163*1000</f>
        <v>0.6295455384444234</v>
      </c>
      <c r="I65" s="32">
        <f>'Ct table (2)'!I65/'Ct table (3)'!I$163*1000</f>
        <v>0.31732110320197437</v>
      </c>
      <c r="J65" s="32">
        <f>'Ct table (2)'!J65/'Ct table (3)'!J$163*1000</f>
        <v>0.20592325509002168</v>
      </c>
      <c r="K65" s="32">
        <f>'Ct table (2)'!K65/'Ct table (3)'!K$163*1000</f>
        <v>0.12828669313872787</v>
      </c>
      <c r="L65" s="32">
        <f>'Ct table (2)'!L65/'Ct table (3)'!L$163*1000</f>
        <v>0.43852975592886179</v>
      </c>
      <c r="M65" s="32">
        <f>'Ct table (2)'!M65/'Ct table (3)'!M$163*1000</f>
        <v>0.30195467655887576</v>
      </c>
      <c r="N65" s="32">
        <f>'Ct table (2)'!N65/'Ct table (3)'!N$163*1000</f>
        <v>0.31224057889623458</v>
      </c>
      <c r="O65" s="32">
        <f>'Ct table (2)'!O65/'Ct table (3)'!O$163*1000</f>
        <v>0.10323863282825799</v>
      </c>
      <c r="P65" s="32">
        <f>'Ct table (2)'!P65/'Ct table (3)'!P$163*1000</f>
        <v>0.33119573926897233</v>
      </c>
      <c r="Q65" s="32">
        <f>'Ct table (2)'!Q65/'Ct table (3)'!Q$163*1000</f>
        <v>0.23663757669833876</v>
      </c>
      <c r="R65" s="86">
        <f>'Ct table (2)'!R65/'Ct table (3)'!R$163*1000</f>
        <v>0</v>
      </c>
      <c r="S65" s="32">
        <f>'Ct table (2)'!S65/'Ct table (3)'!S$163*1000</f>
        <v>0.39567362048770721</v>
      </c>
      <c r="T65" s="32">
        <f>'Ct table (2)'!T65/'Ct table (3)'!T$163*1000</f>
        <v>0.79502155889547743</v>
      </c>
      <c r="U65" s="32">
        <f>'Ct table (2)'!U65/'Ct table (3)'!U$163*1000</f>
        <v>0.34845837382978606</v>
      </c>
      <c r="V65" s="32">
        <f>'Ct table (2)'!V65/'Ct table (3)'!V$163*1000</f>
        <v>0.27276958663032308</v>
      </c>
      <c r="W65" s="32">
        <f>'Ct table (2)'!W65/'Ct table (3)'!W$163*1000</f>
        <v>0.15720950122341451</v>
      </c>
      <c r="X65" s="32">
        <f>'Ct table (2)'!X65/'Ct table (3)'!X$163*1000</f>
        <v>0.10516617397957038</v>
      </c>
      <c r="Y65" s="32">
        <f>'Ct table (2)'!Y65/'Ct table (3)'!Y$163*1000</f>
        <v>0.26500043157217223</v>
      </c>
      <c r="Z65" s="32">
        <f>'Ct table (2)'!Z65/'Ct table (3)'!Z$163*1000</f>
        <v>0.2466492165602846</v>
      </c>
      <c r="AA65" s="32">
        <f>'Ct table (2)'!AA65/'Ct table (3)'!AA$163*1000</f>
        <v>0.33971579778036926</v>
      </c>
      <c r="AB65" s="32">
        <f>'Ct table (2)'!AB65/'Ct table (3)'!AB$163*1000</f>
        <v>7.9610190567397432E-2</v>
      </c>
      <c r="AC65" s="32">
        <f>'Ct table (2)'!AC65/'Ct table (3)'!AC$163*1000</f>
        <v>0.15361673237083218</v>
      </c>
      <c r="AD65" s="32">
        <f>'Ct table (2)'!AD65/'Ct table (3)'!AD$163*1000</f>
        <v>0.38486769021398903</v>
      </c>
      <c r="AE65" s="32">
        <f>'Ct table (2)'!AE65/'Ct table (3)'!AE$163*1000</f>
        <v>0.1522025411986527</v>
      </c>
      <c r="AF65" s="32">
        <f>'Ct table (2)'!AF65/'Ct table (3)'!AF$163*1000</f>
        <v>0.30687523786542059</v>
      </c>
      <c r="AG65" s="32">
        <f>'Ct table (2)'!AG65/'Ct table (3)'!AG$163*1000</f>
        <v>0.28898310391058879</v>
      </c>
      <c r="AH65" s="32">
        <f>'Ct table (2)'!AH65/'Ct table (3)'!AH$163*1000</f>
        <v>0.17083194547028921</v>
      </c>
      <c r="AI65" s="32">
        <f>'Ct table (2)'!AI65/'Ct table (3)'!AI$163*1000</f>
        <v>0.19623463786096718</v>
      </c>
      <c r="AJ65" s="32">
        <f>'Ct table (2)'!AJ65/'Ct table (3)'!AJ$163*1000</f>
        <v>0.10016752895174291</v>
      </c>
      <c r="AK65" s="32">
        <f>'Ct table (2)'!AK65/'Ct table (3)'!AK$163*1000</f>
        <v>0.11309513917162241</v>
      </c>
      <c r="AL65" s="32">
        <f>'Ct table (2)'!AL65/'Ct table (3)'!AL$163*1000</f>
        <v>0.20912244712765726</v>
      </c>
      <c r="AM65" s="32">
        <f>'Ct table (2)'!AM65/'Ct table (3)'!AM$163*1000</f>
        <v>0.23580811180616987</v>
      </c>
      <c r="AN65" s="32">
        <f>'Ct table (2)'!AN65/'Ct table (3)'!AN$163*1000</f>
        <v>0.29070713826560363</v>
      </c>
      <c r="AO65" s="32">
        <f>'Ct table (2)'!AO65/'Ct table (3)'!AO$163*1000</f>
        <v>0.15497696359896571</v>
      </c>
      <c r="AP65" s="32">
        <f>'Ct table (2)'!AP65/'Ct table (3)'!AP$163*1000</f>
        <v>0.12024492322283119</v>
      </c>
      <c r="AQ65" s="32">
        <f>'Ct table (2)'!AQ65/'Ct table (3)'!AQ$163*1000</f>
        <v>9.8692693006236648E-2</v>
      </c>
      <c r="AR65" s="86">
        <f>'Ct table (2)'!AR65/'Ct table (3)'!AR$163*1000</f>
        <v>0</v>
      </c>
      <c r="AS65" s="32">
        <f>'Ct table (2)'!AS65/'Ct table (3)'!AS$163*1000</f>
        <v>0.39561197256389707</v>
      </c>
      <c r="AT65" s="32">
        <f>'Ct table (2)'!AT65/'Ct table (3)'!AT$163*1000</f>
        <v>0.31260886050454034</v>
      </c>
      <c r="AU65" s="32">
        <f>'Ct table (2)'!AU65/'Ct table (3)'!AU$163*1000</f>
        <v>0.24356069747658179</v>
      </c>
      <c r="AV65" s="32">
        <f>'Ct table (2)'!AV65/'Ct table (3)'!AV$163*1000</f>
        <v>0.15830118939691515</v>
      </c>
      <c r="AW65" s="32">
        <f>'Ct table (2)'!AW65/'Ct table (3)'!AW$163*1000</f>
        <v>0.22725683797320737</v>
      </c>
    </row>
    <row r="66" spans="1:49" x14ac:dyDescent="0.25">
      <c r="A66" t="s">
        <v>77</v>
      </c>
      <c r="B66" s="32">
        <f>'Ct table (2)'!B66/'Ct table (3)'!B$163*1000</f>
        <v>0.68573776397768482</v>
      </c>
      <c r="C66" s="32">
        <f>'Ct table (2)'!C66/'Ct table (3)'!C$163*1000</f>
        <v>0.22645851803432543</v>
      </c>
      <c r="D66" s="32">
        <f>'Ct table (2)'!D66/'Ct table (3)'!D$163*1000</f>
        <v>0.22206503206055625</v>
      </c>
      <c r="E66" s="32">
        <f>'Ct table (2)'!E66/'Ct table (3)'!E$163*1000</f>
        <v>0.34129587247997617</v>
      </c>
      <c r="F66" s="32">
        <f>'Ct table (2)'!F66/'Ct table (3)'!F$163*1000</f>
        <v>0.36705895962317242</v>
      </c>
      <c r="G66" s="32">
        <f>'Ct table (2)'!G66/'Ct table (3)'!G$163*1000</f>
        <v>0.14549914320394977</v>
      </c>
      <c r="H66" s="32">
        <f>'Ct table (2)'!H66/'Ct table (3)'!H$163*1000</f>
        <v>0.83646822625885342</v>
      </c>
      <c r="I66" s="32">
        <f>'Ct table (2)'!I66/'Ct table (3)'!I$163*1000</f>
        <v>0.3239886941119996</v>
      </c>
      <c r="J66" s="32">
        <f>'Ct table (2)'!J66/'Ct table (3)'!J$163*1000</f>
        <v>0.25884828577322699</v>
      </c>
      <c r="K66" s="32">
        <f>'Ct table (2)'!K66/'Ct table (3)'!K$163*1000</f>
        <v>8.0629044524279339E-2</v>
      </c>
      <c r="L66" s="32">
        <f>'Ct table (2)'!L66/'Ct table (3)'!L$163*1000</f>
        <v>0.5826682657618828</v>
      </c>
      <c r="M66" s="32">
        <f>'Ct table (2)'!M66/'Ct table (3)'!M$163*1000</f>
        <v>0.49052681925183728</v>
      </c>
      <c r="N66" s="32">
        <f>'Ct table (2)'!N66/'Ct table (3)'!N$163*1000</f>
        <v>0.4732682181698189</v>
      </c>
      <c r="O66" s="32">
        <f>'Ct table (2)'!O66/'Ct table (3)'!O$163*1000</f>
        <v>0.14200905670284394</v>
      </c>
      <c r="P66" s="32">
        <f>'Ct table (2)'!P66/'Ct table (3)'!P$163*1000</f>
        <v>0.58065615983735075</v>
      </c>
      <c r="Q66" s="32">
        <f>'Ct table (2)'!Q66/'Ct table (3)'!Q$163*1000</f>
        <v>0.1720322665423307</v>
      </c>
      <c r="R66" s="32">
        <f>'Ct table (2)'!R66/'Ct table (3)'!R$163*1000</f>
        <v>8.337189646605031E-2</v>
      </c>
      <c r="S66" s="32">
        <f>'Ct table (2)'!S66/'Ct table (3)'!S$163*1000</f>
        <v>0.53677254581051181</v>
      </c>
      <c r="T66" s="32">
        <f>'Ct table (2)'!T66/'Ct table (3)'!T$163*1000</f>
        <v>0.51017562890364399</v>
      </c>
      <c r="U66" s="32">
        <f>'Ct table (2)'!U66/'Ct table (3)'!U$163*1000</f>
        <v>0.52816412995308104</v>
      </c>
      <c r="V66" s="32">
        <f>'Ct table (2)'!V66/'Ct table (3)'!V$163*1000</f>
        <v>0.23911138024115175</v>
      </c>
      <c r="W66" s="32">
        <f>'Ct table (2)'!W66/'Ct table (3)'!W$163*1000</f>
        <v>0.25187159180193164</v>
      </c>
      <c r="X66" s="32">
        <f>'Ct table (2)'!X66/'Ct table (3)'!X$163*1000</f>
        <v>0.15290872671802205</v>
      </c>
      <c r="Y66" s="32">
        <f>'Ct table (2)'!Y66/'Ct table (3)'!Y$163*1000</f>
        <v>0.35455137943062043</v>
      </c>
      <c r="Z66" s="32">
        <f>'Ct table (2)'!Z66/'Ct table (3)'!Z$163*1000</f>
        <v>0.79583023182779156</v>
      </c>
      <c r="AA66" s="32">
        <f>'Ct table (2)'!AA66/'Ct table (3)'!AA$163*1000</f>
        <v>0.59559362391142667</v>
      </c>
      <c r="AB66" s="32">
        <f>'Ct table (2)'!AB66/'Ct table (3)'!AB$163*1000</f>
        <v>8.9566120365543678E-2</v>
      </c>
      <c r="AC66" s="32">
        <f>'Ct table (2)'!AC66/'Ct table (3)'!AC$163*1000</f>
        <v>0.27308221654507675</v>
      </c>
      <c r="AD66" s="32">
        <f>'Ct table (2)'!AD66/'Ct table (3)'!AD$163*1000</f>
        <v>0.37175768380708574</v>
      </c>
      <c r="AE66" s="32">
        <f>'Ct table (2)'!AE66/'Ct table (3)'!AE$163*1000</f>
        <v>0.25954639448344241</v>
      </c>
      <c r="AF66" s="32">
        <f>'Ct table (2)'!AF66/'Ct table (3)'!AF$163*1000</f>
        <v>0.71485579279470524</v>
      </c>
      <c r="AG66" s="32">
        <f>'Ct table (2)'!AG66/'Ct table (3)'!AG$163*1000</f>
        <v>0.23149565967512428</v>
      </c>
      <c r="AH66" s="32">
        <f>'Ct table (2)'!AH66/'Ct table (3)'!AH$163*1000</f>
        <v>0.5072080993341217</v>
      </c>
      <c r="AI66" s="32">
        <f>'Ct table (2)'!AI66/'Ct table (3)'!AI$163*1000</f>
        <v>0.63316421401794754</v>
      </c>
      <c r="AJ66" s="32">
        <f>'Ct table (2)'!AJ66/'Ct table (3)'!AJ$163*1000</f>
        <v>0.20884243856050708</v>
      </c>
      <c r="AK66" s="32">
        <f>'Ct table (2)'!AK66/'Ct table (3)'!AK$163*1000</f>
        <v>0.17142017603422743</v>
      </c>
      <c r="AL66" s="32">
        <f>'Ct table (2)'!AL66/'Ct table (3)'!AL$163*1000</f>
        <v>0.24526611466021173</v>
      </c>
      <c r="AM66" s="32">
        <f>'Ct table (2)'!AM66/'Ct table (3)'!AM$163*1000</f>
        <v>0.25098712298711529</v>
      </c>
      <c r="AN66" s="32">
        <f>'Ct table (2)'!AN66/'Ct table (3)'!AN$163*1000</f>
        <v>0.74104774502799287</v>
      </c>
      <c r="AO66" s="32">
        <f>'Ct table (2)'!AO66/'Ct table (3)'!AO$163*1000</f>
        <v>0.2642775331694624</v>
      </c>
      <c r="AP66" s="32">
        <f>'Ct table (2)'!AP66/'Ct table (3)'!AP$163*1000</f>
        <v>0.18999691377575356</v>
      </c>
      <c r="AQ66" s="32">
        <f>'Ct table (2)'!AQ66/'Ct table (3)'!AQ$163*1000</f>
        <v>0.18673795378898378</v>
      </c>
      <c r="AR66" s="32">
        <f>'Ct table (2)'!AR66/'Ct table (3)'!AR$163*1000</f>
        <v>0.16984907083256651</v>
      </c>
      <c r="AS66" s="32">
        <f>'Ct table (2)'!AS66/'Ct table (3)'!AS$163*1000</f>
        <v>0.46398754775750095</v>
      </c>
      <c r="AT66" s="32">
        <f>'Ct table (2)'!AT66/'Ct table (3)'!AT$163*1000</f>
        <v>0.46730312024183618</v>
      </c>
      <c r="AU66" s="32">
        <f>'Ct table (2)'!AU66/'Ct table (3)'!AU$163*1000</f>
        <v>0.42406380477007033</v>
      </c>
      <c r="AV66" s="32">
        <f>'Ct table (2)'!AV66/'Ct table (3)'!AV$163*1000</f>
        <v>0.2117955232495477</v>
      </c>
      <c r="AW66" s="32">
        <f>'Ct table (2)'!AW66/'Ct table (3)'!AW$163*1000</f>
        <v>0.45137412065588556</v>
      </c>
    </row>
    <row r="67" spans="1:49" x14ac:dyDescent="0.25">
      <c r="A67" t="s">
        <v>78</v>
      </c>
      <c r="B67" s="32">
        <f>'Ct table (2)'!B67/'Ct table (3)'!B$163*1000</f>
        <v>2.3065377101317308</v>
      </c>
      <c r="C67" s="32">
        <f>'Ct table (2)'!C67/'Ct table (3)'!C$163*1000</f>
        <v>0.29469994803941896</v>
      </c>
      <c r="D67" s="32">
        <f>'Ct table (2)'!D67/'Ct table (3)'!D$163*1000</f>
        <v>0.84034528660501673</v>
      </c>
      <c r="E67" s="32">
        <f>'Ct table (2)'!E67/'Ct table (3)'!E$163*1000</f>
        <v>0.2889906801510978</v>
      </c>
      <c r="F67" s="32">
        <f>'Ct table (2)'!F67/'Ct table (3)'!F$163*1000</f>
        <v>0.5300071482780121</v>
      </c>
      <c r="G67" s="32">
        <f>'Ct table (2)'!G67/'Ct table (3)'!G$163*1000</f>
        <v>0.16483363466010031</v>
      </c>
      <c r="H67" s="32">
        <f>'Ct table (2)'!H67/'Ct table (3)'!H$163*1000</f>
        <v>1.8306838225996174</v>
      </c>
      <c r="I67" s="32">
        <f>'Ct table (2)'!I67/'Ct table (3)'!I$163*1000</f>
        <v>0.5336683563337874</v>
      </c>
      <c r="J67" s="32">
        <f>'Ct table (2)'!J67/'Ct table (3)'!J$163*1000</f>
        <v>0.34155236076777701</v>
      </c>
      <c r="K67" s="32">
        <f>'Ct table (2)'!K67/'Ct table (3)'!K$163*1000</f>
        <v>0.18912912268249546</v>
      </c>
      <c r="L67" s="32">
        <f>'Ct table (2)'!L67/'Ct table (3)'!L$163*1000</f>
        <v>0.79594830736400257</v>
      </c>
      <c r="M67" s="32">
        <f>'Ct table (2)'!M67/'Ct table (3)'!M$163*1000</f>
        <v>0.80798696412929649</v>
      </c>
      <c r="N67" s="32">
        <f>'Ct table (2)'!N67/'Ct table (3)'!N$163*1000</f>
        <v>1.149279698897109</v>
      </c>
      <c r="O67" s="32">
        <f>'Ct table (2)'!O67/'Ct table (3)'!O$163*1000</f>
        <v>0.2152454798390146</v>
      </c>
      <c r="P67" s="32">
        <f>'Ct table (2)'!P67/'Ct table (3)'!P$163*1000</f>
        <v>0.82688351799102267</v>
      </c>
      <c r="Q67" s="32">
        <f>'Ct table (2)'!Q67/'Ct table (3)'!Q$163*1000</f>
        <v>0.23337971725195741</v>
      </c>
      <c r="R67" s="32">
        <f>'Ct table (2)'!R67/'Ct table (3)'!R$163*1000</f>
        <v>0.12376754543189664</v>
      </c>
      <c r="S67" s="32">
        <f>'Ct table (2)'!S67/'Ct table (3)'!S$163*1000</f>
        <v>0.61233064393495351</v>
      </c>
      <c r="T67" s="32">
        <f>'Ct table (2)'!T67/'Ct table (3)'!T$163*1000</f>
        <v>1.1802282433385893</v>
      </c>
      <c r="U67" s="32">
        <f>'Ct table (2)'!U67/'Ct table (3)'!U$163*1000</f>
        <v>1.0563282599061641</v>
      </c>
      <c r="V67" s="32">
        <f>'Ct table (2)'!V67/'Ct table (3)'!V$163*1000</f>
        <v>0.8384256158046699</v>
      </c>
      <c r="W67" s="32">
        <f>'Ct table (2)'!W67/'Ct table (3)'!W$163*1000</f>
        <v>0.72736948985106931</v>
      </c>
      <c r="X67" s="32">
        <f>'Ct table (2)'!X67/'Ct table (3)'!X$163*1000</f>
        <v>0.22857549524415943</v>
      </c>
      <c r="Y67" s="32">
        <f>'Ct table (2)'!Y67/'Ct table (3)'!Y$163*1000</f>
        <v>0.4487757464155665</v>
      </c>
      <c r="Z67" s="32">
        <f>'Ct table (2)'!Z67/'Ct table (3)'!Z$163*1000</f>
        <v>0.85294972315713069</v>
      </c>
      <c r="AA67" s="32">
        <f>'Ct table (2)'!AA67/'Ct table (3)'!AA$163*1000</f>
        <v>1.0961157950284246</v>
      </c>
      <c r="AB67" s="32">
        <f>'Ct table (2)'!AB67/'Ct table (3)'!AB$163*1000</f>
        <v>0.23311228252246421</v>
      </c>
      <c r="AC67" s="32">
        <f>'Ct table (2)'!AC67/'Ct table (3)'!AC$163*1000</f>
        <v>0.31806802947730178</v>
      </c>
      <c r="AD67" s="32">
        <f>'Ct table (2)'!AD67/'Ct table (3)'!AD$163*1000</f>
        <v>0.38754465669848664</v>
      </c>
      <c r="AE67" s="32">
        <f>'Ct table (2)'!AE67/'Ct table (3)'!AE$163*1000</f>
        <v>0.43049379598156828</v>
      </c>
      <c r="AF67" s="32">
        <f>'Ct table (2)'!AF67/'Ct table (3)'!AF$163*1000</f>
        <v>1.0322011498046524</v>
      </c>
      <c r="AG67" s="32">
        <f>'Ct table (2)'!AG67/'Ct table (3)'!AG$163*1000</f>
        <v>0.33195441608402998</v>
      </c>
      <c r="AH67" s="32">
        <f>'Ct table (2)'!AH67/'Ct table (3)'!AH$163*1000</f>
        <v>0.47324189025341495</v>
      </c>
      <c r="AI67" s="32">
        <f>'Ct table (2)'!AI67/'Ct table (3)'!AI$163*1000</f>
        <v>0.93994719978846075</v>
      </c>
      <c r="AJ67" s="32">
        <f>'Ct table (2)'!AJ67/'Ct table (3)'!AJ$163*1000</f>
        <v>0.86482900500476256</v>
      </c>
      <c r="AK67" s="32">
        <f>'Ct table (2)'!AK67/'Ct table (3)'!AK$163*1000</f>
        <v>0.7147986569321596</v>
      </c>
      <c r="AL67" s="32">
        <f>'Ct table (2)'!AL67/'Ct table (3)'!AL$163*1000</f>
        <v>0.84230803510654995</v>
      </c>
      <c r="AM67" s="32">
        <f>'Ct table (2)'!AM67/'Ct table (3)'!AM$163*1000</f>
        <v>0.60528447509489502</v>
      </c>
      <c r="AN67" s="32">
        <f>'Ct table (2)'!AN67/'Ct table (3)'!AN$163*1000</f>
        <v>1.5237628657511564</v>
      </c>
      <c r="AO67" s="32">
        <f>'Ct table (2)'!AO67/'Ct table (3)'!AO$163*1000</f>
        <v>0.58646856591646412</v>
      </c>
      <c r="AP67" s="32">
        <f>'Ct table (2)'!AP67/'Ct table (3)'!AP$163*1000</f>
        <v>0.33080384062401474</v>
      </c>
      <c r="AQ67" s="32">
        <f>'Ct table (2)'!AQ67/'Ct table (3)'!AQ$163*1000</f>
        <v>0.42018223864744608</v>
      </c>
      <c r="AR67" s="32">
        <f>'Ct table (2)'!AR67/'Ct table (3)'!AR$163*1000</f>
        <v>0.54802941319449794</v>
      </c>
      <c r="AS67" s="32">
        <f>'Ct table (2)'!AS67/'Ct table (3)'!AS$163*1000</f>
        <v>1.3968314942024294</v>
      </c>
      <c r="AT67" s="32">
        <f>'Ct table (2)'!AT67/'Ct table (3)'!AT$163*1000</f>
        <v>1.5718140745929419</v>
      </c>
      <c r="AU67" s="32">
        <f>'Ct table (2)'!AU67/'Ct table (3)'!AU$163*1000</f>
        <v>0.92810070098510633</v>
      </c>
      <c r="AV67" s="32">
        <f>'Ct table (2)'!AV67/'Ct table (3)'!AV$163*1000</f>
        <v>0.52150175044028679</v>
      </c>
      <c r="AW67" s="32">
        <f>'Ct table (2)'!AW67/'Ct table (3)'!AW$163*1000</f>
        <v>0.76971464902457265</v>
      </c>
    </row>
    <row r="68" spans="1:49" x14ac:dyDescent="0.25">
      <c r="A68" t="s">
        <v>79</v>
      </c>
      <c r="B68" s="32">
        <f>'Ct table (2)'!B68/'Ct table (3)'!B$163*1000</f>
        <v>0.26900947247208346</v>
      </c>
      <c r="C68" s="32">
        <f>'Ct table (2)'!C68/'Ct table (3)'!C$163*1000</f>
        <v>0.13372292395837232</v>
      </c>
      <c r="D68" s="32">
        <f>'Ct table (2)'!D68/'Ct table (3)'!D$163*1000</f>
        <v>0.17666083477037833</v>
      </c>
      <c r="E68" s="32">
        <f>'Ct table (2)'!E68/'Ct table (3)'!E$163*1000</f>
        <v>0.13113228897262796</v>
      </c>
      <c r="F68" s="32">
        <f>'Ct table (2)'!F68/'Ct table (3)'!F$163*1000</f>
        <v>9.5661599404280193E-2</v>
      </c>
      <c r="G68" s="32">
        <f>'Ct table (2)'!G68/'Ct table (3)'!G$163*1000</f>
        <v>3.9256695933225894E-2</v>
      </c>
      <c r="H68" s="32">
        <f>'Ct table (2)'!H68/'Ct table (3)'!H$163*1000</f>
        <v>0.25041322200883648</v>
      </c>
      <c r="I68" s="32">
        <f>'Ct table (2)'!I68/'Ct table (3)'!I$163*1000</f>
        <v>0.12448254574966144</v>
      </c>
      <c r="J68" s="32">
        <f>'Ct table (2)'!J68/'Ct table (3)'!J$163*1000</f>
        <v>8.3053148375280925E-2</v>
      </c>
      <c r="K68" s="32">
        <f>'Ct table (2)'!K68/'Ct table (3)'!K$163*1000</f>
        <v>2.6413942026004455E-2</v>
      </c>
      <c r="L68" s="32">
        <f>'Ct table (2)'!L68/'Ct table (3)'!L$163*1000</f>
        <v>0.16617170399228401</v>
      </c>
      <c r="M68" s="32">
        <f>'Ct table (2)'!M68/'Ct table (3)'!M$163*1000</f>
        <v>0.2418867957886322</v>
      </c>
      <c r="N68" s="32">
        <f>'Ct table (2)'!N68/'Ct table (3)'!N$163*1000</f>
        <v>0.11996869907415618</v>
      </c>
      <c r="O68" s="32">
        <f>'Ct table (2)'!O68/'Ct table (3)'!O$163*1000</f>
        <v>3.5502264175710979E-2</v>
      </c>
      <c r="P68" s="32">
        <f>'Ct table (2)'!P68/'Ct table (3)'!P$163*1000</f>
        <v>0.19829992241755867</v>
      </c>
      <c r="Q68" s="32">
        <f>'Ct table (2)'!Q68/'Ct table (3)'!Q$163*1000</f>
        <v>0.10963277678167409</v>
      </c>
      <c r="R68" s="32">
        <f>'Ct table (2)'!R68/'Ct table (3)'!R$163*1000</f>
        <v>1.9718655043430417E-2</v>
      </c>
      <c r="S68" s="32">
        <f>'Ct table (2)'!S68/'Ct table (3)'!S$163*1000</f>
        <v>0.54805127801925246</v>
      </c>
      <c r="T68" s="32">
        <f>'Ct table (2)'!T68/'Ct table (3)'!T$163*1000</f>
        <v>0.13860641048518663</v>
      </c>
      <c r="U68" s="32">
        <f>'Ct table (2)'!U68/'Ct table (3)'!U$163*1000</f>
        <v>0.21450129011189795</v>
      </c>
      <c r="V68" s="32">
        <f>'Ct table (2)'!V68/'Ct table (3)'!V$163*1000</f>
        <v>0.18121254013633975</v>
      </c>
      <c r="W68" s="32">
        <f>'Ct table (2)'!W68/'Ct table (3)'!W$163*1000</f>
        <v>0.1378107482176853</v>
      </c>
      <c r="X68" s="32">
        <f>'Ct table (2)'!X68/'Ct table (3)'!X$163*1000</f>
        <v>5.1500942707574653E-2</v>
      </c>
      <c r="Y68" s="32">
        <f>'Ct table (2)'!Y68/'Ct table (3)'!Y$163*1000</f>
        <v>0.17727568971531052</v>
      </c>
      <c r="Z68" s="32">
        <f>'Ct table (2)'!Z68/'Ct table (3)'!Z$163*1000</f>
        <v>0.61154586590740601</v>
      </c>
      <c r="AA68" s="32">
        <f>'Ct table (2)'!AA68/'Ct table (3)'!AA$163*1000</f>
        <v>0.20481598407689056</v>
      </c>
      <c r="AB68" s="32">
        <f>'Ct table (2)'!AB68/'Ct table (3)'!AB$163*1000</f>
        <v>5.2888465432210402E-2</v>
      </c>
      <c r="AC68" s="32">
        <f>'Ct table (2)'!AC68/'Ct table (3)'!AC$163*1000</f>
        <v>5.0324588205253602E-2</v>
      </c>
      <c r="AD68" s="32">
        <f>'Ct table (2)'!AD68/'Ct table (3)'!AD$163*1000</f>
        <v>0.14283628942405666</v>
      </c>
      <c r="AE68" s="32">
        <f>'Ct table (2)'!AE68/'Ct table (3)'!AE$163*1000</f>
        <v>0.10540859044239836</v>
      </c>
      <c r="AF68" s="32">
        <f>'Ct table (2)'!AF68/'Ct table (3)'!AF$163*1000</f>
        <v>0.17382700588702582</v>
      </c>
      <c r="AG68" s="32">
        <f>'Ct table (2)'!AG68/'Ct table (3)'!AG$163*1000</f>
        <v>0.10650972360315424</v>
      </c>
      <c r="AH68" s="32">
        <f>'Ct table (2)'!AH68/'Ct table (3)'!AH$163*1000</f>
        <v>0.21325473625885669</v>
      </c>
      <c r="AI68" s="32">
        <f>'Ct table (2)'!AI68/'Ct table (3)'!AI$163*1000</f>
        <v>0.251852616229643</v>
      </c>
      <c r="AJ68" s="32">
        <f>'Ct table (2)'!AJ68/'Ct table (3)'!AJ$163*1000</f>
        <v>0.13401689707937231</v>
      </c>
      <c r="AK68" s="32">
        <f>'Ct table (2)'!AK68/'Ct table (3)'!AK$163*1000</f>
        <v>0.12037509391468783</v>
      </c>
      <c r="AL68" s="32">
        <f>'Ct table (2)'!AL68/'Ct table (3)'!AL$163*1000</f>
        <v>9.4891313287574539E-2</v>
      </c>
      <c r="AM68" s="32">
        <f>'Ct table (2)'!AM68/'Ct table (3)'!AM$163*1000</f>
        <v>0.14415424765036891</v>
      </c>
      <c r="AN68" s="32">
        <f>'Ct table (2)'!AN68/'Ct table (3)'!AN$163*1000</f>
        <v>0.30728268966671518</v>
      </c>
      <c r="AO68" s="32">
        <f>'Ct table (2)'!AO68/'Ct table (3)'!AO$163*1000</f>
        <v>0.21170477114574818</v>
      </c>
      <c r="AP68" s="32">
        <f>'Ct table (2)'!AP68/'Ct table (3)'!AP$163*1000</f>
        <v>0.13434810613535098</v>
      </c>
      <c r="AQ68" s="32">
        <f>'Ct table (2)'!AQ68/'Ct table (3)'!AQ$163*1000</f>
        <v>0.10725279016645899</v>
      </c>
      <c r="AR68" s="32">
        <f>'Ct table (2)'!AR68/'Ct table (3)'!AR$163*1000</f>
        <v>3.2629602690925082E-2</v>
      </c>
      <c r="AS68" s="32">
        <f>'Ct table (2)'!AS68/'Ct table (3)'!AS$163*1000</f>
        <v>0.18713586589013567</v>
      </c>
      <c r="AT68" s="32">
        <f>'Ct table (2)'!AT68/'Ct table (3)'!AT$163*1000</f>
        <v>0.28369852902974002</v>
      </c>
      <c r="AU68" s="32">
        <f>'Ct table (2)'!AU68/'Ct table (3)'!AU$163*1000</f>
        <v>0.19376142085141551</v>
      </c>
      <c r="AV68" s="32">
        <f>'Ct table (2)'!AV68/'Ct table (3)'!AV$163*1000</f>
        <v>0.17322799445912718</v>
      </c>
      <c r="AW68" s="32">
        <f>'Ct table (2)'!AW68/'Ct table (3)'!AW$163*1000</f>
        <v>0.21351296919027105</v>
      </c>
    </row>
    <row r="69" spans="1:49" x14ac:dyDescent="0.25">
      <c r="A69" t="s">
        <v>80</v>
      </c>
      <c r="B69" s="32">
        <f>'Ct table (2)'!B69/'Ct table (3)'!B$163*1000</f>
        <v>0.45873372489157854</v>
      </c>
      <c r="C69" s="32">
        <f>'Ct table (2)'!C69/'Ct table (3)'!C$163*1000</f>
        <v>0.12051784707915594</v>
      </c>
      <c r="D69" s="32">
        <f>'Ct table (2)'!D69/'Ct table (3)'!D$163*1000</f>
        <v>0.16143822683695175</v>
      </c>
      <c r="E69" s="32">
        <f>'Ct table (2)'!E69/'Ct table (3)'!E$163*1000</f>
        <v>6.2029352357592819E-2</v>
      </c>
      <c r="F69" s="32">
        <f>'Ct table (2)'!F69/'Ct table (3)'!F$163*1000</f>
        <v>0.15866806833968128</v>
      </c>
      <c r="G69" s="32">
        <f>'Ct table (2)'!G69/'Ct table (3)'!G$163*1000</f>
        <v>0.10359904166939554</v>
      </c>
      <c r="H69" s="32">
        <f>'Ct table (2)'!H69/'Ct table (3)'!H$163*1000</f>
        <v>0.41247616050301716</v>
      </c>
      <c r="I69" s="32">
        <f>'Ct table (2)'!I69/'Ct table (3)'!I$163*1000</f>
        <v>0.26134281018658256</v>
      </c>
      <c r="J69" s="32">
        <f>'Ct table (2)'!J69/'Ct table (3)'!J$163*1000</f>
        <v>0.12329435637805647</v>
      </c>
      <c r="K69" s="32">
        <f>'Ct table (2)'!K69/'Ct table (3)'!K$163*1000</f>
        <v>4.2613177327694894E-2</v>
      </c>
      <c r="L69" s="32">
        <f>'Ct table (2)'!L69/'Ct table (3)'!L$163*1000</f>
        <v>0.2756188841641854</v>
      </c>
      <c r="M69" s="32">
        <f>'Ct table (2)'!M69/'Ct table (3)'!M$163*1000</f>
        <v>0.21351419940577152</v>
      </c>
      <c r="N69" s="32">
        <f>'Ct table (2)'!N69/'Ct table (3)'!N$163*1000</f>
        <v>0.20743481388235463</v>
      </c>
      <c r="O69" s="32">
        <f>'Ct table (2)'!O69/'Ct table (3)'!O$163*1000</f>
        <v>5.7673598305586694E-2</v>
      </c>
      <c r="P69" s="32">
        <f>'Ct table (2)'!P69/'Ct table (3)'!P$163*1000</f>
        <v>0.24077475137533449</v>
      </c>
      <c r="Q69" s="32">
        <f>'Ct table (2)'!Q69/'Ct table (3)'!Q$163*1000</f>
        <v>7.4881393271767738E-2</v>
      </c>
      <c r="R69" s="32">
        <f>'Ct table (2)'!R69/'Ct table (3)'!R$163*1000</f>
        <v>4.8553023990789708E-2</v>
      </c>
      <c r="S69" s="32">
        <f>'Ct table (2)'!S69/'Ct table (3)'!S$163*1000</f>
        <v>0.14482502200476793</v>
      </c>
      <c r="T69" s="32">
        <f>'Ct table (2)'!T69/'Ct table (3)'!T$163*1000</f>
        <v>0.20576448340554532</v>
      </c>
      <c r="U69" s="32">
        <f>'Ct table (2)'!U69/'Ct table (3)'!U$163*1000</f>
        <v>0.20719458872033028</v>
      </c>
      <c r="V69" s="32">
        <f>'Ct table (2)'!V69/'Ct table (3)'!V$163*1000</f>
        <v>0.1545081345461454</v>
      </c>
      <c r="W69" s="32">
        <f>'Ct table (2)'!W69/'Ct table (3)'!W$163*1000</f>
        <v>0.1518543684838507</v>
      </c>
      <c r="X69" s="32">
        <f>'Ct table (2)'!X69/'Ct table (3)'!X$163*1000</f>
        <v>6.5641073844899755E-2</v>
      </c>
      <c r="Y69" s="32">
        <f>'Ct table (2)'!Y69/'Ct table (3)'!Y$163*1000</f>
        <v>0.19265167229197935</v>
      </c>
      <c r="Z69" s="86">
        <f>'Ct table (2)'!Z69/'Ct table (3)'!Z$163*1000</f>
        <v>0</v>
      </c>
      <c r="AA69" s="32">
        <f>'Ct table (2)'!AA69/'Ct table (3)'!AA$163*1000</f>
        <v>0.25924718239583616</v>
      </c>
      <c r="AB69" s="32">
        <f>'Ct table (2)'!AB69/'Ct table (3)'!AB$163*1000</f>
        <v>5.0383561828956862E-2</v>
      </c>
      <c r="AC69" s="32">
        <f>'Ct table (2)'!AC69/'Ct table (3)'!AC$163*1000</f>
        <v>6.9705063601879974E-2</v>
      </c>
      <c r="AD69" s="32">
        <f>'Ct table (2)'!AD69/'Ct table (3)'!AD$163*1000</f>
        <v>0.14382979438506188</v>
      </c>
      <c r="AE69" s="32">
        <f>'Ct table (2)'!AE69/'Ct table (3)'!AE$163*1000</f>
        <v>6.533792060557804E-2</v>
      </c>
      <c r="AF69" s="32">
        <f>'Ct table (2)'!AF69/'Ct table (3)'!AF$163*1000</f>
        <v>0.28434693189586702</v>
      </c>
      <c r="AG69" s="32">
        <f>'Ct table (2)'!AG69/'Ct table (3)'!AG$163*1000</f>
        <v>0.12066314949732293</v>
      </c>
      <c r="AH69" s="32">
        <f>'Ct table (2)'!AH69/'Ct table (3)'!AH$163*1000</f>
        <v>0.11749324243427578</v>
      </c>
      <c r="AI69" s="32">
        <f>'Ct table (2)'!AI69/'Ct table (3)'!AI$163*1000</f>
        <v>0.23992437212713494</v>
      </c>
      <c r="AJ69" s="32">
        <f>'Ct table (2)'!AJ69/'Ct table (3)'!AJ$163*1000</f>
        <v>0.2415655809809043</v>
      </c>
      <c r="AK69" s="32">
        <f>'Ct table (2)'!AK69/'Ct table (3)'!AK$163*1000</f>
        <v>0.14020491485673164</v>
      </c>
      <c r="AL69" s="32">
        <f>'Ct table (2)'!AL69/'Ct table (3)'!AL$163*1000</f>
        <v>0.14482874075552254</v>
      </c>
      <c r="AM69" s="32">
        <f>'Ct table (2)'!AM69/'Ct table (3)'!AM$163*1000</f>
        <v>0.14718323482322432</v>
      </c>
      <c r="AN69" s="32">
        <f>'Ct table (2)'!AN69/'Ct table (3)'!AN$163*1000</f>
        <v>0.20843051327581277</v>
      </c>
      <c r="AO69" s="32">
        <f>'Ct table (2)'!AO69/'Ct table (3)'!AO$163*1000</f>
        <v>0.16044221441745149</v>
      </c>
      <c r="AP69" s="32">
        <f>'Ct table (2)'!AP69/'Ct table (3)'!AP$163*1000</f>
        <v>0.12622310202798084</v>
      </c>
      <c r="AQ69" s="32">
        <f>'Ct table (2)'!AQ69/'Ct table (3)'!AQ$163*1000</f>
        <v>0.11103505164345426</v>
      </c>
      <c r="AR69" s="32">
        <f>'Ct table (2)'!AR69/'Ct table (3)'!AR$163*1000</f>
        <v>8.3755354241443036E-2</v>
      </c>
      <c r="AS69" s="32">
        <f>'Ct table (2)'!AS69/'Ct table (3)'!AS$163*1000</f>
        <v>0.22879984703806072</v>
      </c>
      <c r="AT69" s="32">
        <f>'Ct table (2)'!AT69/'Ct table (3)'!AT$163*1000</f>
        <v>0.31697271757493706</v>
      </c>
      <c r="AU69" s="32">
        <f>'Ct table (2)'!AU69/'Ct table (3)'!AU$163*1000</f>
        <v>0.21350670089569546</v>
      </c>
      <c r="AV69" s="32">
        <f>'Ct table (2)'!AV69/'Ct table (3)'!AV$163*1000</f>
        <v>8.9049048133664502E-2</v>
      </c>
      <c r="AW69" s="32">
        <f>'Ct table (2)'!AW69/'Ct table (3)'!AW$163*1000</f>
        <v>0.2702554486507589</v>
      </c>
    </row>
    <row r="70" spans="1:49" x14ac:dyDescent="0.25">
      <c r="A70" t="s">
        <v>81</v>
      </c>
      <c r="B70" s="32">
        <f>'Ct table (2)'!B70/'Ct table (3)'!B$163*1000</f>
        <v>14.08149768361341</v>
      </c>
      <c r="C70" s="32">
        <f>'Ct table (2)'!C70/'Ct table (3)'!C$163*1000</f>
        <v>2.4920252930413396</v>
      </c>
      <c r="D70" s="32">
        <f>'Ct table (2)'!D70/'Ct table (3)'!D$163*1000</f>
        <v>3.7296859040521202</v>
      </c>
      <c r="E70" s="32">
        <f>'Ct table (2)'!E70/'Ct table (3)'!E$163*1000</f>
        <v>2.3769225123046747</v>
      </c>
      <c r="F70" s="32">
        <f>'Ct table (2)'!F70/'Ct table (3)'!F$163*1000</f>
        <v>3.3731201848484909</v>
      </c>
      <c r="G70" s="32">
        <f>'Ct table (2)'!G70/'Ct table (3)'!G$163*1000</f>
        <v>1.5573385031226803</v>
      </c>
      <c r="H70" s="32">
        <f>'Ct table (2)'!H70/'Ct table (3)'!H$163*1000</f>
        <v>11.022523478024544</v>
      </c>
      <c r="I70" s="32">
        <f>'Ct table (2)'!I70/'Ct table (3)'!I$163*1000</f>
        <v>3.2132102302705783</v>
      </c>
      <c r="J70" s="32">
        <f>'Ct table (2)'!J70/'Ct table (3)'!J$163*1000</f>
        <v>3.6812064694727371</v>
      </c>
      <c r="K70" s="32">
        <f>'Ct table (2)'!K70/'Ct table (3)'!K$163*1000</f>
        <v>1.9689731474379566</v>
      </c>
      <c r="L70" s="32">
        <f>'Ct table (2)'!L70/'Ct table (3)'!L$163*1000</f>
        <v>6.3236023263920016</v>
      </c>
      <c r="M70" s="32">
        <f>'Ct table (2)'!M70/'Ct table (3)'!M$163*1000</f>
        <v>6.3749053506289188</v>
      </c>
      <c r="N70" s="32">
        <f>'Ct table (2)'!N70/'Ct table (3)'!N$163*1000</f>
        <v>6.6379140442353393</v>
      </c>
      <c r="O70" s="32">
        <f>'Ct table (2)'!O70/'Ct table (3)'!O$163*1000</f>
        <v>1.7460015581177815</v>
      </c>
      <c r="P70" s="32">
        <f>'Ct table (2)'!P70/'Ct table (3)'!P$163*1000</f>
        <v>6.754064787330063</v>
      </c>
      <c r="Q70" s="32">
        <f>'Ct table (2)'!Q70/'Ct table (3)'!Q$163*1000</f>
        <v>1.7541244285067863</v>
      </c>
      <c r="R70" s="32">
        <f>'Ct table (2)'!R70/'Ct table (3)'!R$163*1000</f>
        <v>1.1295162002464336</v>
      </c>
      <c r="S70" s="32">
        <f>'Ct table (2)'!S70/'Ct table (3)'!S$163*1000</f>
        <v>5.745302237540602</v>
      </c>
      <c r="T70" s="32">
        <f>'Ct table (2)'!T70/'Ct table (3)'!T$163*1000</f>
        <v>7.3059196551233088</v>
      </c>
      <c r="U70" s="32">
        <f>'Ct table (2)'!U70/'Ct table (3)'!U$163*1000</f>
        <v>7.6691050413415089</v>
      </c>
      <c r="V70" s="32">
        <f>'Ct table (2)'!V70/'Ct table (3)'!V$163*1000</f>
        <v>6.3897288011913131</v>
      </c>
      <c r="W70" s="32">
        <f>'Ct table (2)'!W70/'Ct table (3)'!W$163*1000</f>
        <v>4.8593397914832153</v>
      </c>
      <c r="X70" s="32">
        <f>'Ct table (2)'!X70/'Ct table (3)'!X$163*1000</f>
        <v>1.3020119148445741</v>
      </c>
      <c r="Y70" s="32">
        <f>'Ct table (2)'!Y70/'Ct table (3)'!Y$163*1000</f>
        <v>4.2400069051547575</v>
      </c>
      <c r="Z70" s="32">
        <f>'Ct table (2)'!Z70/'Ct table (3)'!Z$163*1000</f>
        <v>6.2356182598835792</v>
      </c>
      <c r="AA70" s="32">
        <f>'Ct table (2)'!AA70/'Ct table (3)'!AA$163*1000</f>
        <v>7.373758741939004</v>
      </c>
      <c r="AB70" s="32">
        <f>'Ct table (2)'!AB70/'Ct table (3)'!AB$163*1000</f>
        <v>2.1274082689991665</v>
      </c>
      <c r="AC70" s="32">
        <f>'Ct table (2)'!AC70/'Ct table (3)'!AC$163*1000</f>
        <v>2.4578677179333157</v>
      </c>
      <c r="AD70" s="32">
        <f>'Ct table (2)'!AD70/'Ct table (3)'!AD$163*1000</f>
        <v>3.254496734283014</v>
      </c>
      <c r="AE70" s="32">
        <f>'Ct table (2)'!AE70/'Ct table (3)'!AE$163*1000</f>
        <v>3.0399853087797428</v>
      </c>
      <c r="AF70" s="32">
        <f>'Ct table (2)'!AF70/'Ct table (3)'!AF$163*1000</f>
        <v>6.2148696936696712</v>
      </c>
      <c r="AG70" s="32">
        <f>'Ct table (2)'!AG70/'Ct table (3)'!AG$163*1000</f>
        <v>3.7039305548019885</v>
      </c>
      <c r="AH70" s="32">
        <f>'Ct table (2)'!AH70/'Ct table (3)'!AH$163*1000</f>
        <v>3.5324023726694098</v>
      </c>
      <c r="AI70" s="32">
        <f>'Ct table (2)'!AI70/'Ct table (3)'!AI$163*1000</f>
        <v>8.2858610248063993</v>
      </c>
      <c r="AJ70" s="32">
        <f>'Ct table (2)'!AJ70/'Ct table (3)'!AJ$163*1000</f>
        <v>6.0230190196938036</v>
      </c>
      <c r="AK70" s="32">
        <f>'Ct table (2)'!AK70/'Ct table (3)'!AK$163*1000</f>
        <v>5.4475548923547672</v>
      </c>
      <c r="AL70" s="32">
        <f>'Ct table (2)'!AL70/'Ct table (3)'!AL$163*1000</f>
        <v>2.9534881707394764</v>
      </c>
      <c r="AM70" s="32">
        <f>'Ct table (2)'!AM70/'Ct table (3)'!AM$163*1000</f>
        <v>4.8422758007591522</v>
      </c>
      <c r="AN70" s="32">
        <f>'Ct table (2)'!AN70/'Ct table (3)'!AN$163*1000</f>
        <v>8.4423134900310313</v>
      </c>
      <c r="AO70" s="32">
        <f>'Ct table (2)'!AO70/'Ct table (3)'!AO$163*1000</f>
        <v>4.3473181748172935</v>
      </c>
      <c r="AP70" s="32">
        <f>'Ct table (2)'!AP70/'Ct table (3)'!AP$163*1000</f>
        <v>2.5210904678184507</v>
      </c>
      <c r="AQ70" s="32">
        <f>'Ct table (2)'!AQ70/'Ct table (3)'!AQ$163*1000</f>
        <v>2.529911792175878</v>
      </c>
      <c r="AR70" s="32">
        <f>'Ct table (2)'!AR70/'Ct table (3)'!AR$163*1000</f>
        <v>2.6801713357261732</v>
      </c>
      <c r="AS70" s="32">
        <f>'Ct table (2)'!AS70/'Ct table (3)'!AS$163*1000</f>
        <v>8.8284366890541648</v>
      </c>
      <c r="AT70" s="32">
        <f>'Ct table (2)'!AT70/'Ct table (3)'!AT$163*1000</f>
        <v>6.6919681334289924</v>
      </c>
      <c r="AU70" s="32">
        <f>'Ct table (2)'!AU70/'Ct table (3)'!AU$163*1000</f>
        <v>4.932616941807745</v>
      </c>
      <c r="AV70" s="32">
        <f>'Ct table (2)'!AV70/'Ct table (3)'!AV$163*1000</f>
        <v>3.6319491408456646</v>
      </c>
      <c r="AW70" s="32">
        <f>'Ct table (2)'!AW70/'Ct table (3)'!AW$163*1000</f>
        <v>5.5882463049442208</v>
      </c>
    </row>
    <row r="71" spans="1:49" x14ac:dyDescent="0.25">
      <c r="A71" t="s">
        <v>82</v>
      </c>
      <c r="B71" s="32">
        <f>'Ct table (2)'!B71/'Ct table (3)'!B$163*1000</f>
        <v>0.12637025957079123</v>
      </c>
      <c r="C71" s="86">
        <f>'Ct table (2)'!C71/'Ct table (3)'!C$163*1000</f>
        <v>0</v>
      </c>
      <c r="D71" s="32">
        <f>'Ct table (2)'!D71/'Ct table (3)'!D$163*1000</f>
        <v>3.6627070813742592E-2</v>
      </c>
      <c r="E71" s="32">
        <f>'Ct table (2)'!E71/'Ct table (3)'!E$163*1000</f>
        <v>3.3704729853454449E-2</v>
      </c>
      <c r="F71" s="32">
        <f>'Ct table (2)'!F71/'Ct table (3)'!F$163*1000</f>
        <v>6.8587226249677752E-2</v>
      </c>
      <c r="G71" s="32">
        <f>'Ct table (2)'!G71/'Ct table (3)'!G$163*1000</f>
        <v>1.869871011182396E-2</v>
      </c>
      <c r="H71" s="32">
        <f>'Ct table (2)'!H71/'Ct table (3)'!H$163*1000</f>
        <v>0.10029924455072078</v>
      </c>
      <c r="I71" s="32">
        <f>'Ct table (2)'!I71/'Ct table (3)'!I$163*1000</f>
        <v>5.6878032655330271E-2</v>
      </c>
      <c r="J71" s="32">
        <f>'Ct table (2)'!J71/'Ct table (3)'!J$163*1000</f>
        <v>3.3497068857186493E-2</v>
      </c>
      <c r="K71" s="86">
        <f>'Ct table (2)'!K71/'Ct table (3)'!K$163*1000</f>
        <v>0</v>
      </c>
      <c r="L71" s="32">
        <f>'Ct table (2)'!L71/'Ct table (3)'!L$163*1000</f>
        <v>8.7823244475334891E-2</v>
      </c>
      <c r="M71" s="32">
        <f>'Ct table (2)'!M71/'Ct table (3)'!M$163*1000</f>
        <v>4.5828977949618419E-2</v>
      </c>
      <c r="N71" s="32">
        <f>'Ct table (2)'!N71/'Ct table (3)'!N$163*1000</f>
        <v>0.14168215320782607</v>
      </c>
      <c r="O71" s="32">
        <f>'Ct table (2)'!O71/'Ct table (3)'!O$163*1000</f>
        <v>3.8581548178355185E-2</v>
      </c>
      <c r="P71" s="32">
        <f>'Ct table (2)'!P71/'Ct table (3)'!P$163*1000</f>
        <v>0.1523811146074425</v>
      </c>
      <c r="Q71" s="86">
        <f>'Ct table (2)'!Q71/'Ct table (3)'!Q$163*1000</f>
        <v>0</v>
      </c>
      <c r="R71" s="86">
        <f>'Ct table (2)'!R71/'Ct table (3)'!R$163*1000</f>
        <v>0</v>
      </c>
      <c r="S71" s="32">
        <f>'Ct table (2)'!S71/'Ct table (3)'!S$163*1000</f>
        <v>3.1085439556157585E-2</v>
      </c>
      <c r="T71" s="32">
        <f>'Ct table (2)'!T71/'Ct table (3)'!T$163*1000</f>
        <v>6.4215522628525118E-2</v>
      </c>
      <c r="U71" s="32">
        <f>'Ct table (2)'!U71/'Ct table (3)'!U$163*1000</f>
        <v>0.10076442089794117</v>
      </c>
      <c r="V71" s="32">
        <f>'Ct table (2)'!V71/'Ct table (3)'!V$163*1000</f>
        <v>5.2766082946514713E-2</v>
      </c>
      <c r="W71" s="32">
        <f>'Ct table (2)'!W71/'Ct table (3)'!W$163*1000</f>
        <v>7.7522575781809752E-2</v>
      </c>
      <c r="X71" s="32">
        <f>'Ct table (2)'!X71/'Ct table (3)'!X$163*1000</f>
        <v>3.2145100039548638E-2</v>
      </c>
      <c r="Y71" s="32">
        <f>'Ct table (2)'!Y71/'Ct table (3)'!Y$163*1000</f>
        <v>6.2243483503396736E-2</v>
      </c>
      <c r="Z71" s="32">
        <f>'Ct table (2)'!Z71/'Ct table (3)'!Z$163*1000</f>
        <v>1.6636924938972186E-2</v>
      </c>
      <c r="AA71" s="32">
        <f>'Ct table (2)'!AA71/'Ct table (3)'!AA$163*1000</f>
        <v>0.10601940207842987</v>
      </c>
      <c r="AB71" s="86">
        <f>'Ct table (2)'!AB71/'Ct table (3)'!AB$163*1000</f>
        <v>0</v>
      </c>
      <c r="AC71" s="32">
        <f>'Ct table (2)'!AC71/'Ct table (3)'!AC$163*1000</f>
        <v>6.4587879786811075E-2</v>
      </c>
      <c r="AD71" s="32">
        <f>'Ct table (2)'!AD71/'Ct table (3)'!AD$163*1000</f>
        <v>5.1205211706683393E-2</v>
      </c>
      <c r="AE71" s="32">
        <f>'Ct table (2)'!AE71/'Ct table (3)'!AE$163*1000</f>
        <v>2.7281454089144081E-2</v>
      </c>
      <c r="AF71" s="32">
        <f>'Ct table (2)'!AF71/'Ct table (3)'!AF$163*1000</f>
        <v>0.11154704052561384</v>
      </c>
      <c r="AG71" s="32">
        <f>'Ct table (2)'!AG71/'Ct table (3)'!AG$163*1000</f>
        <v>6.6020462234601646E-2</v>
      </c>
      <c r="AH71" s="32">
        <f>'Ct table (2)'!AH71/'Ct table (3)'!AH$163*1000</f>
        <v>6.0398213542666272E-2</v>
      </c>
      <c r="AI71" s="32">
        <f>'Ct table (2)'!AI71/'Ct table (3)'!AI$163*1000</f>
        <v>0.10515953864490207</v>
      </c>
      <c r="AJ71" s="32">
        <f>'Ct table (2)'!AJ71/'Ct table (3)'!AJ$163*1000</f>
        <v>0.11747997873279992</v>
      </c>
      <c r="AK71" s="32">
        <f>'Ct table (2)'!AK71/'Ct table (3)'!AK$163*1000</f>
        <v>8.8732647743475029E-2</v>
      </c>
      <c r="AL71" s="32">
        <f>'Ct table (2)'!AL71/'Ct table (3)'!AL$163*1000</f>
        <v>7.6014572719595969E-2</v>
      </c>
      <c r="AM71" s="32">
        <f>'Ct table (2)'!AM71/'Ct table (3)'!AM$163*1000</f>
        <v>5.0264555971965059E-2</v>
      </c>
      <c r="AN71" s="32">
        <f>'Ct table (2)'!AN71/'Ct table (3)'!AN$163*1000</f>
        <v>0.11247204763818405</v>
      </c>
      <c r="AO71" s="32">
        <f>'Ct table (2)'!AO71/'Ct table (3)'!AO$163*1000</f>
        <v>6.6991677513174946E-2</v>
      </c>
      <c r="AP71" s="32">
        <f>'Ct table (2)'!AP71/'Ct table (3)'!AP$163*1000</f>
        <v>3.2442929109596536E-2</v>
      </c>
      <c r="AQ71" s="32">
        <f>'Ct table (2)'!AQ71/'Ct table (3)'!AQ$163*1000</f>
        <v>2.893755989788168E-2</v>
      </c>
      <c r="AR71" s="32">
        <f>'Ct table (2)'!AR71/'Ct table (3)'!AR$163*1000</f>
        <v>6.7560566289589979E-2</v>
      </c>
      <c r="AS71" s="32">
        <f>'Ct table (2)'!AS71/'Ct table (3)'!AS$163*1000</f>
        <v>0.14280891932081405</v>
      </c>
      <c r="AT71" s="32">
        <f>'Ct table (2)'!AT71/'Ct table (3)'!AT$163*1000</f>
        <v>0.15630443025226987</v>
      </c>
      <c r="AU71" s="32">
        <f>'Ct table (2)'!AU71/'Ct table (3)'!AU$163*1000</f>
        <v>5.3747939360305134E-2</v>
      </c>
      <c r="AV71" s="32">
        <f>'Ct table (2)'!AV71/'Ct table (3)'!AV$163*1000</f>
        <v>4.0406858472030335E-2</v>
      </c>
      <c r="AW71" s="32">
        <f>'Ct table (2)'!AW71/'Ct table (3)'!AW$163*1000</f>
        <v>4.7117134412791487E-2</v>
      </c>
    </row>
    <row r="72" spans="1:49" x14ac:dyDescent="0.25">
      <c r="A72" t="s">
        <v>83</v>
      </c>
      <c r="B72" s="32">
        <f>'Ct table (2)'!B72/'Ct table (3)'!B$163*1000</f>
        <v>7.0108291098519779E-2</v>
      </c>
      <c r="C72" s="32">
        <f>'Ct table (2)'!C72/'Ct table (3)'!C$163*1000</f>
        <v>1.854685926748249E-2</v>
      </c>
      <c r="D72" s="32">
        <f>'Ct table (2)'!D72/'Ct table (3)'!D$163*1000</f>
        <v>5.10853750344352E-2</v>
      </c>
      <c r="E72" s="32">
        <f>'Ct table (2)'!E72/'Ct table (3)'!E$163*1000</f>
        <v>3.7397739309686769E-2</v>
      </c>
      <c r="F72" s="32">
        <f>'Ct table (2)'!F72/'Ct table (3)'!F$163*1000</f>
        <v>4.1065871421434738E-2</v>
      </c>
      <c r="G72" s="86">
        <f>'Ct table (2)'!G72/'Ct table (3)'!G$163*1000</f>
        <v>0</v>
      </c>
      <c r="H72" s="32">
        <f>'Ct table (2)'!H72/'Ct table (3)'!H$163*1000</f>
        <v>5.2642895179840769E-2</v>
      </c>
      <c r="I72" s="32">
        <f>'Ct table (2)'!I72/'Ct table (3)'!I$163*1000</f>
        <v>1.524009150031393E-2</v>
      </c>
      <c r="J72" s="32">
        <f>'Ct table (2)'!J72/'Ct table (3)'!J$163*1000</f>
        <v>4.3894338079046691E-2</v>
      </c>
      <c r="K72" s="86">
        <f>'Ct table (2)'!K72/'Ct table (3)'!K$163*1000</f>
        <v>0</v>
      </c>
      <c r="L72" s="32">
        <f>'Ct table (2)'!L72/'Ct table (3)'!L$163*1000</f>
        <v>9.5440581511495426E-2</v>
      </c>
      <c r="M72" s="32">
        <f>'Ct table (2)'!M72/'Ct table (3)'!M$163*1000</f>
        <v>5.6422090171980223E-2</v>
      </c>
      <c r="N72" s="32">
        <f>'Ct table (2)'!N72/'Ct table (3)'!N$163*1000</f>
        <v>4.3007436408754415E-2</v>
      </c>
      <c r="O72" s="86">
        <f>'Ct table (2)'!O72/'Ct table (3)'!O$163*1000</f>
        <v>0</v>
      </c>
      <c r="P72" s="32">
        <f>'Ct table (2)'!P72/'Ct table (3)'!P$163*1000</f>
        <v>3.9713023644266258E-2</v>
      </c>
      <c r="Q72" s="32">
        <f>'Ct table (2)'!Q72/'Ct table (3)'!Q$163*1000</f>
        <v>2.4701647697948421E-2</v>
      </c>
      <c r="R72" s="86">
        <f>'Ct table (2)'!R72/'Ct table (3)'!R$163*1000</f>
        <v>0</v>
      </c>
      <c r="S72" s="32">
        <f>'Ct table (2)'!S72/'Ct table (3)'!S$163*1000</f>
        <v>4.18793479216844E-2</v>
      </c>
      <c r="T72" s="32">
        <f>'Ct table (2)'!T72/'Ct table (3)'!T$163*1000</f>
        <v>3.0799823380631919E-2</v>
      </c>
      <c r="U72" s="32">
        <f>'Ct table (2)'!U72/'Ct table (3)'!U$163*1000</f>
        <v>5.0034195100402142E-2</v>
      </c>
      <c r="V72" s="32">
        <f>'Ct table (2)'!V72/'Ct table (3)'!V$163*1000</f>
        <v>6.0193632853887402E-2</v>
      </c>
      <c r="W72" s="32">
        <f>'Ct table (2)'!W72/'Ct table (3)'!W$163*1000</f>
        <v>3.2145493668868132E-2</v>
      </c>
      <c r="X72" s="32">
        <f>'Ct table (2)'!X72/'Ct table (3)'!X$163*1000</f>
        <v>2.6843984711843516E-2</v>
      </c>
      <c r="Y72" s="32">
        <f>'Ct table (2)'!Y72/'Ct table (3)'!Y$163*1000</f>
        <v>5.0557418633193671E-2</v>
      </c>
      <c r="Z72" s="32">
        <f>'Ct table (2)'!Z72/'Ct table (3)'!Z$163*1000</f>
        <v>3.8487468986856552E-2</v>
      </c>
      <c r="AA72" s="32">
        <f>'Ct table (2)'!AA72/'Ct table (3)'!AA$163*1000</f>
        <v>5.5260798325805459E-2</v>
      </c>
      <c r="AB72" s="86">
        <f>'Ct table (2)'!AB72/'Ct table (3)'!AB$163*1000</f>
        <v>0</v>
      </c>
      <c r="AC72" s="32">
        <f>'Ct table (2)'!AC72/'Ct table (3)'!AC$163*1000</f>
        <v>2.9307369053926561E-2</v>
      </c>
      <c r="AD72" s="32">
        <f>'Ct table (2)'!AD72/'Ct table (3)'!AD$163*1000</f>
        <v>3.5957448596265457E-2</v>
      </c>
      <c r="AE72" s="32">
        <f>'Ct table (2)'!AE72/'Ct table (3)'!AE$163*1000</f>
        <v>2.2468760525816756E-2</v>
      </c>
      <c r="AF72" s="32">
        <f>'Ct table (2)'!AF72/'Ct table (3)'!AF$163*1000</f>
        <v>3.2480646142835114E-2</v>
      </c>
      <c r="AG72" s="32">
        <f>'Ct table (2)'!AG72/'Ct table (3)'!AG$163*1000</f>
        <v>2.0461518846441692E-2</v>
      </c>
      <c r="AH72" s="32">
        <f>'Ct table (2)'!AH72/'Ct table (3)'!AH$163*1000</f>
        <v>6.384200133227684E-2</v>
      </c>
      <c r="AI72" s="32">
        <f>'Ct table (2)'!AI72/'Ct table (3)'!AI$163*1000</f>
        <v>4.4521673198888376E-2</v>
      </c>
      <c r="AJ72" s="32">
        <f>'Ct table (2)'!AJ72/'Ct table (3)'!AJ$163*1000</f>
        <v>6.5176098990547313E-2</v>
      </c>
      <c r="AK72" s="32">
        <f>'Ct table (2)'!AK72/'Ct table (3)'!AK$163*1000</f>
        <v>5.8541715320669846E-2</v>
      </c>
      <c r="AL72" s="32">
        <f>'Ct table (2)'!AL72/'Ct table (3)'!AL$163*1000</f>
        <v>0.10975966083499221</v>
      </c>
      <c r="AM72" s="32">
        <f>'Ct table (2)'!AM72/'Ct table (3)'!AM$163*1000</f>
        <v>4.6574537499843076E-2</v>
      </c>
      <c r="AN72" s="32">
        <f>'Ct table (2)'!AN72/'Ct table (3)'!AN$163*1000</f>
        <v>8.8857564064031155E-2</v>
      </c>
      <c r="AO72" s="32">
        <f>'Ct table (2)'!AO72/'Ct table (3)'!AO$163*1000</f>
        <v>5.2560604868264527E-2</v>
      </c>
      <c r="AP72" s="32">
        <f>'Ct table (2)'!AP72/'Ct table (3)'!AP$163*1000</f>
        <v>5.4185396340590303E-2</v>
      </c>
      <c r="AQ72" s="32">
        <f>'Ct table (2)'!AQ72/'Ct table (3)'!AQ$163*1000</f>
        <v>5.038321813903264E-2</v>
      </c>
      <c r="AR72" s="32">
        <f>'Ct table (2)'!AR72/'Ct table (3)'!AR$163*1000</f>
        <v>1.076375471901304E-2</v>
      </c>
      <c r="AS72" s="32">
        <f>'Ct table (2)'!AS72/'Ct table (3)'!AS$163*1000</f>
        <v>2.6317349213660534E-2</v>
      </c>
      <c r="AT72" s="32">
        <f>'Ct table (2)'!AT72/'Ct table (3)'!AT$163*1000</f>
        <v>5.050011821942535E-2</v>
      </c>
      <c r="AU72" s="32">
        <f>'Ct table (2)'!AU72/'Ct table (3)'!AU$163*1000</f>
        <v>0.30404425917180122</v>
      </c>
      <c r="AV72" s="32">
        <f>'Ct table (2)'!AV72/'Ct table (3)'!AV$163*1000</f>
        <v>5.9984933816801027E-2</v>
      </c>
      <c r="AW72" s="32">
        <f>'Ct table (2)'!AW72/'Ct table (3)'!AW$163*1000</f>
        <v>0.10528673652446408</v>
      </c>
    </row>
    <row r="73" spans="1:49" x14ac:dyDescent="0.25">
      <c r="A73" t="s">
        <v>84</v>
      </c>
      <c r="B73" s="32">
        <f>'Ct table (2)'!B73/'Ct table (3)'!B$163*1000</f>
        <v>4.3340893011775039</v>
      </c>
      <c r="C73" s="32">
        <f>'Ct table (2)'!C73/'Ct table (3)'!C$163*1000</f>
        <v>1.2203700770523507</v>
      </c>
      <c r="D73" s="32">
        <f>'Ct table (2)'!D73/'Ct table (3)'!D$163*1000</f>
        <v>1.9172708235201132</v>
      </c>
      <c r="E73" s="32">
        <f>'Ct table (2)'!E73/'Ct table (3)'!E$163*1000</f>
        <v>1.2737612355966266</v>
      </c>
      <c r="F73" s="32">
        <f>'Ct table (2)'!F73/'Ct table (3)'!F$163*1000</f>
        <v>1.0673872790565568</v>
      </c>
      <c r="G73" s="32">
        <f>'Ct table (2)'!G73/'Ct table (3)'!G$163*1000</f>
        <v>0.6025206376320924</v>
      </c>
      <c r="H73" s="32">
        <f>'Ct table (2)'!H73/'Ct table (3)'!H$163*1000</f>
        <v>3.3925795502332701</v>
      </c>
      <c r="I73" s="32">
        <f>'Ct table (2)'!I73/'Ct table (3)'!I$163*1000</f>
        <v>1.1761037840513295</v>
      </c>
      <c r="J73" s="32">
        <f>'Ct table (2)'!J73/'Ct table (3)'!J$163*1000</f>
        <v>1.0498466927486507</v>
      </c>
      <c r="K73" s="32">
        <f>'Ct table (2)'!K73/'Ct table (3)'!K$163*1000</f>
        <v>0.47547567344695341</v>
      </c>
      <c r="L73" s="32">
        <f>'Ct table (2)'!L73/'Ct table (3)'!L$163*1000</f>
        <v>1.8413280042547073</v>
      </c>
      <c r="M73" s="32">
        <f>'Ct table (2)'!M73/'Ct table (3)'!M$163*1000</f>
        <v>2.0884084804213772</v>
      </c>
      <c r="N73" s="32">
        <f>'Ct table (2)'!N73/'Ct table (3)'!N$163*1000</f>
        <v>1.5808822865720262</v>
      </c>
      <c r="O73" s="32">
        <f>'Ct table (2)'!O73/'Ct table (3)'!O$163*1000</f>
        <v>0.44259370789542091</v>
      </c>
      <c r="P73" s="32">
        <f>'Ct table (2)'!P73/'Ct table (3)'!P$163*1000</f>
        <v>2.182158686553755</v>
      </c>
      <c r="Q73" s="32">
        <f>'Ct table (2)'!Q73/'Ct table (3)'!Q$163*1000</f>
        <v>0.80706181838567936</v>
      </c>
      <c r="R73" s="32">
        <f>'Ct table (2)'!R73/'Ct table (3)'!R$163*1000</f>
        <v>7.4619937547926465E-2</v>
      </c>
      <c r="S73" s="32">
        <f>'Ct table (2)'!S73/'Ct table (3)'!S$163*1000</f>
        <v>0.81925404116049694</v>
      </c>
      <c r="T73" s="32">
        <f>'Ct table (2)'!T73/'Ct table (3)'!T$163*1000</f>
        <v>1.9987054651296188</v>
      </c>
      <c r="U73" s="32">
        <f>'Ct table (2)'!U73/'Ct table (3)'!U$163*1000</f>
        <v>1.9306119713366934</v>
      </c>
      <c r="V73" s="32">
        <f>'Ct table (2)'!V73/'Ct table (3)'!V$163*1000</f>
        <v>1.7724620031486427</v>
      </c>
      <c r="W73" s="32">
        <f>'Ct table (2)'!W73/'Ct table (3)'!W$163*1000</f>
        <v>1.338632844004537</v>
      </c>
      <c r="X73" s="32">
        <f>'Ct table (2)'!X73/'Ct table (3)'!X$163*1000</f>
        <v>0.47327238535190003</v>
      </c>
      <c r="Y73" s="32">
        <f>'Ct table (2)'!Y73/'Ct table (3)'!Y$163*1000</f>
        <v>1.7100833145439944</v>
      </c>
      <c r="Z73" s="32">
        <f>'Ct table (2)'!Z73/'Ct table (3)'!Z$163*1000</f>
        <v>4.8250122660447694</v>
      </c>
      <c r="AA73" s="32">
        <f>'Ct table (2)'!AA73/'Ct table (3)'!AA$163*1000</f>
        <v>2.7556644287507059</v>
      </c>
      <c r="AB73" s="32">
        <f>'Ct table (2)'!AB73/'Ct table (3)'!AB$163*1000</f>
        <v>0.51373523337035443</v>
      </c>
      <c r="AC73" s="32">
        <f>'Ct table (2)'!AC73/'Ct table (3)'!AC$163*1000</f>
        <v>0.97090851813134249</v>
      </c>
      <c r="AD73" s="32">
        <f>'Ct table (2)'!AD73/'Ct table (3)'!AD$163*1000</f>
        <v>1.2767131921876755</v>
      </c>
      <c r="AE73" s="32">
        <f>'Ct table (2)'!AE73/'Ct table (3)'!AE$163*1000</f>
        <v>1.1519390236164191</v>
      </c>
      <c r="AF73" s="32">
        <f>'Ct table (2)'!AF73/'Ct table (3)'!AF$163*1000</f>
        <v>2.559255426597411</v>
      </c>
      <c r="AG73" s="32">
        <f>'Ct table (2)'!AG73/'Ct table (3)'!AG$163*1000</f>
        <v>1.0274420675668996</v>
      </c>
      <c r="AH73" s="32">
        <f>'Ct table (2)'!AH73/'Ct table (3)'!AH$163*1000</f>
        <v>2.8297011362715705</v>
      </c>
      <c r="AI73" s="32">
        <f>'Ct table (2)'!AI73/'Ct table (3)'!AI$163*1000</f>
        <v>2.9294942593049629</v>
      </c>
      <c r="AJ73" s="32">
        <f>'Ct table (2)'!AJ73/'Ct table (3)'!AJ$163*1000</f>
        <v>2.4124295544130323</v>
      </c>
      <c r="AK73" s="32">
        <f>'Ct table (2)'!AK73/'Ct table (3)'!AK$163*1000</f>
        <v>1.6651000065828572</v>
      </c>
      <c r="AL73" s="32">
        <f>'Ct table (2)'!AL73/'Ct table (3)'!AL$163*1000</f>
        <v>1.8307310134722177</v>
      </c>
      <c r="AM73" s="32">
        <f>'Ct table (2)'!AM73/'Ct table (3)'!AM$163*1000</f>
        <v>1.8348794127057659</v>
      </c>
      <c r="AN73" s="32">
        <f>'Ct table (2)'!AN73/'Ct table (3)'!AN$163*1000</f>
        <v>3.221289677272952</v>
      </c>
      <c r="AO73" s="32">
        <f>'Ct table (2)'!AO73/'Ct table (3)'!AO$163*1000</f>
        <v>2.1289258302423089</v>
      </c>
      <c r="AP73" s="32">
        <f>'Ct table (2)'!AP73/'Ct table (3)'!AP$163*1000</f>
        <v>1.3698784514802169</v>
      </c>
      <c r="AQ73" s="32">
        <f>'Ct table (2)'!AQ73/'Ct table (3)'!AQ$163*1000</f>
        <v>1.6691193116668477</v>
      </c>
      <c r="AR73" s="32">
        <f>'Ct table (2)'!AR73/'Ct table (3)'!AR$163*1000</f>
        <v>0.88412681992935993</v>
      </c>
      <c r="AS73" s="32">
        <f>'Ct table (2)'!AS73/'Ct table (3)'!AS$163*1000</f>
        <v>2.2071091722635408</v>
      </c>
      <c r="AT73" s="32">
        <f>'Ct table (2)'!AT73/'Ct table (3)'!AT$163*1000</f>
        <v>3.4162903045385611</v>
      </c>
      <c r="AU73" s="32">
        <f>'Ct table (2)'!AU73/'Ct table (3)'!AU$163*1000</f>
        <v>2.7940411228555222</v>
      </c>
      <c r="AV73" s="32">
        <f>'Ct table (2)'!AV73/'Ct table (3)'!AV$163*1000</f>
        <v>1.4956203437865809</v>
      </c>
      <c r="AW73" s="32">
        <f>'Ct table (2)'!AW73/'Ct table (3)'!AW$163*1000</f>
        <v>3.1435519599541921</v>
      </c>
    </row>
    <row r="74" spans="1:49" x14ac:dyDescent="0.25">
      <c r="A74" t="s">
        <v>85</v>
      </c>
      <c r="B74" s="32">
        <f>'Ct table (2)'!B74/'Ct table (3)'!B$163*1000</f>
        <v>0.69050744732081237</v>
      </c>
      <c r="C74" s="32">
        <f>'Ct table (2)'!C74/'Ct table (3)'!C$163*1000</f>
        <v>8.2316115383748334E-2</v>
      </c>
      <c r="D74" s="32">
        <f>'Ct table (2)'!D74/'Ct table (3)'!D$163*1000</f>
        <v>8.3565666805721694E-2</v>
      </c>
      <c r="E74" s="32">
        <f>'Ct table (2)'!E74/'Ct table (3)'!E$163*1000</f>
        <v>0.12235075186720051</v>
      </c>
      <c r="F74" s="32">
        <f>'Ct table (2)'!F74/'Ct table (3)'!F$163*1000</f>
        <v>0.19807019684363308</v>
      </c>
      <c r="G74" s="32">
        <f>'Ct table (2)'!G74/'Ct table (3)'!G$163*1000</f>
        <v>3.4174938757814535E-2</v>
      </c>
      <c r="H74" s="32">
        <f>'Ct table (2)'!H74/'Ct table (3)'!H$163*1000</f>
        <v>0.50430996741876621</v>
      </c>
      <c r="I74" s="32">
        <f>'Ct table (2)'!I74/'Ct table (3)'!I$163*1000</f>
        <v>0.26499101986365131</v>
      </c>
      <c r="J74" s="32">
        <f>'Ct table (2)'!J74/'Ct table (3)'!J$163*1000</f>
        <v>0.11583785266688378</v>
      </c>
      <c r="K74" s="32">
        <f>'Ct table (2)'!K74/'Ct table (3)'!K$163*1000</f>
        <v>7.9519000641895307E-2</v>
      </c>
      <c r="L74" s="32">
        <f>'Ct table (2)'!L74/'Ct table (3)'!L$163*1000</f>
        <v>0.28533856312348144</v>
      </c>
      <c r="M74" s="32">
        <f>'Ct table (2)'!M74/'Ct table (3)'!M$163*1000</f>
        <v>0.28566653072307896</v>
      </c>
      <c r="N74" s="32">
        <f>'Ct table (2)'!N74/'Ct table (3)'!N$163*1000</f>
        <v>0.31008377567276596</v>
      </c>
      <c r="O74" s="32">
        <f>'Ct table (2)'!O74/'Ct table (3)'!O$163*1000</f>
        <v>0.11141804764636916</v>
      </c>
      <c r="P74" s="32">
        <f>'Ct table (2)'!P74/'Ct table (3)'!P$163*1000</f>
        <v>0.29234747141142053</v>
      </c>
      <c r="Q74" s="32">
        <f>'Ct table (2)'!Q74/'Ct table (3)'!Q$163*1000</f>
        <v>6.6098030207408065E-2</v>
      </c>
      <c r="R74" s="32">
        <f>'Ct table (2)'!R74/'Ct table (3)'!R$163*1000</f>
        <v>1.6696678724118424E-2</v>
      </c>
      <c r="S74" s="32">
        <f>'Ct table (2)'!S74/'Ct table (3)'!S$163*1000</f>
        <v>8.203496680840533E-2</v>
      </c>
      <c r="T74" s="32">
        <f>'Ct table (2)'!T74/'Ct table (3)'!T$163*1000</f>
        <v>0.3184339114327554</v>
      </c>
      <c r="U74" s="32">
        <f>'Ct table (2)'!U74/'Ct table (3)'!U$163*1000</f>
        <v>0.44106348439921278</v>
      </c>
      <c r="V74" s="32">
        <f>'Ct table (2)'!V74/'Ct table (3)'!V$163*1000</f>
        <v>0.1824729730301636</v>
      </c>
      <c r="W74" s="32">
        <f>'Ct table (2)'!W74/'Ct table (3)'!W$163*1000</f>
        <v>0.23176912831936711</v>
      </c>
      <c r="X74" s="32">
        <f>'Ct table (2)'!X74/'Ct table (3)'!X$163*1000</f>
        <v>8.3085622054471953E-2</v>
      </c>
      <c r="Y74" s="32">
        <f>'Ct table (2)'!Y74/'Ct table (3)'!Y$163*1000</f>
        <v>0.19399167064211703</v>
      </c>
      <c r="Z74" s="32">
        <f>'Ct table (2)'!Z74/'Ct table (3)'!Z$163*1000</f>
        <v>0.21176449226311139</v>
      </c>
      <c r="AA74" s="32">
        <f>'Ct table (2)'!AA74/'Ct table (3)'!AA$163*1000</f>
        <v>0.23203272781171008</v>
      </c>
      <c r="AB74" s="32">
        <f>'Ct table (2)'!AB74/'Ct table (3)'!AB$163*1000</f>
        <v>9.4019050835103063E-2</v>
      </c>
      <c r="AC74" s="32">
        <f>'Ct table (2)'!AC74/'Ct table (3)'!AC$163*1000</f>
        <v>0.15255562409103338</v>
      </c>
      <c r="AD74" s="32">
        <f>'Ct table (2)'!AD74/'Ct table (3)'!AD$163*1000</f>
        <v>0.23527736981896821</v>
      </c>
      <c r="AE74" s="32">
        <f>'Ct table (2)'!AE74/'Ct table (3)'!AE$163*1000</f>
        <v>0.10540859044239836</v>
      </c>
      <c r="AF74" s="32">
        <f>'Ct table (2)'!AF74/'Ct table (3)'!AF$163*1000</f>
        <v>0.30265039578205705</v>
      </c>
      <c r="AG74" s="32">
        <f>'Ct table (2)'!AG74/'Ct table (3)'!AG$163*1000</f>
        <v>0.19331922879479757</v>
      </c>
      <c r="AH74" s="32">
        <f>'Ct table (2)'!AH74/'Ct table (3)'!AH$163*1000</f>
        <v>0.10736902012586867</v>
      </c>
      <c r="AI74" s="32">
        <f>'Ct table (2)'!AI74/'Ct table (3)'!AI$163*1000</f>
        <v>0.37910033140663818</v>
      </c>
      <c r="AJ74" s="32">
        <f>'Ct table (2)'!AJ74/'Ct table (3)'!AJ$163*1000</f>
        <v>0.27366575393538362</v>
      </c>
      <c r="AK74" s="32">
        <f>'Ct table (2)'!AK74/'Ct table (3)'!AK$163*1000</f>
        <v>0.30685071042704021</v>
      </c>
      <c r="AL74" s="32">
        <f>'Ct table (2)'!AL74/'Ct table (3)'!AL$163*1000</f>
        <v>0.11206594462603596</v>
      </c>
      <c r="AM74" s="32">
        <f>'Ct table (2)'!AM74/'Ct table (3)'!AM$163*1000</f>
        <v>0.25449077265801118</v>
      </c>
      <c r="AN74" s="32">
        <f>'Ct table (2)'!AN74/'Ct table (3)'!AN$163*1000</f>
        <v>0.40266120965911972</v>
      </c>
      <c r="AO74" s="32">
        <f>'Ct table (2)'!AO74/'Ct table (3)'!AO$163*1000</f>
        <v>0.13967306013759018</v>
      </c>
      <c r="AP74" s="32">
        <f>'Ct table (2)'!AP74/'Ct table (3)'!AP$163*1000</f>
        <v>8.3276190824107282E-2</v>
      </c>
      <c r="AQ74" s="32">
        <f>'Ct table (2)'!AQ74/'Ct table (3)'!AQ$163*1000</f>
        <v>8.4734135044116754E-2</v>
      </c>
      <c r="AR74" s="32">
        <f>'Ct table (2)'!AR74/'Ct table (3)'!AR$163*1000</f>
        <v>0.11205859630049834</v>
      </c>
      <c r="AS74" s="32">
        <f>'Ct table (2)'!AS74/'Ct table (3)'!AS$163*1000</f>
        <v>0.32582246692713113</v>
      </c>
      <c r="AT74" s="32">
        <f>'Ct table (2)'!AT74/'Ct table (3)'!AT$163*1000</f>
        <v>0.22413355804836615</v>
      </c>
      <c r="AU74" s="32">
        <f>'Ct table (2)'!AU74/'Ct table (3)'!AU$163*1000</f>
        <v>0.24696067811065212</v>
      </c>
      <c r="AV74" s="32">
        <f>'Ct table (2)'!AV74/'Ct table (3)'!AV$163*1000</f>
        <v>0.16617139954731647</v>
      </c>
      <c r="AW74" s="32">
        <f>'Ct table (2)'!AW74/'Ct table (3)'!AW$163*1000</f>
        <v>0.2592463549428245</v>
      </c>
    </row>
    <row r="75" spans="1:49" x14ac:dyDescent="0.25">
      <c r="A75" t="s">
        <v>86</v>
      </c>
      <c r="B75" s="32">
        <f>'Ct table (2)'!B75/'Ct table (3)'!B$163*1000</f>
        <v>3.3536424406944518</v>
      </c>
      <c r="C75" s="32">
        <f>'Ct table (2)'!C75/'Ct table (3)'!C$163*1000</f>
        <v>0.62300632326033478</v>
      </c>
      <c r="D75" s="32">
        <f>'Ct table (2)'!D75/'Ct table (3)'!D$163*1000</f>
        <v>1.2218389517833521</v>
      </c>
      <c r="E75" s="32">
        <f>'Ct table (2)'!E75/'Ct table (3)'!E$163*1000</f>
        <v>0.50316199878573831</v>
      </c>
      <c r="F75" s="32">
        <f>'Ct table (2)'!F75/'Ct table (3)'!F$163*1000</f>
        <v>1.2092258478129023</v>
      </c>
      <c r="G75" s="32">
        <f>'Ct table (2)'!G75/'Ct table (3)'!G$163*1000</f>
        <v>0.325128642604602</v>
      </c>
      <c r="H75" s="32">
        <f>'Ct table (2)'!H75/'Ct table (3)'!H$163*1000</f>
        <v>3.4879579436254478</v>
      </c>
      <c r="I75" s="32">
        <f>'Ct table (2)'!I75/'Ct table (3)'!I$163*1000</f>
        <v>1.6290324867705783</v>
      </c>
      <c r="J75" s="32">
        <f>'Ct table (2)'!J75/'Ct table (3)'!J$163*1000</f>
        <v>1.0425948719280753</v>
      </c>
      <c r="K75" s="32">
        <f>'Ct table (2)'!K75/'Ct table (3)'!K$163*1000</f>
        <v>0.3432766033253879</v>
      </c>
      <c r="L75" s="32">
        <f>'Ct table (2)'!L75/'Ct table (3)'!L$163*1000</f>
        <v>1.7663198863903389</v>
      </c>
      <c r="M75" s="32">
        <f>'Ct table (2)'!M75/'Ct table (3)'!M$163*1000</f>
        <v>1.8434444231467646</v>
      </c>
      <c r="N75" s="32">
        <f>'Ct table (2)'!N75/'Ct table (3)'!N$163*1000</f>
        <v>1.893072872679276</v>
      </c>
      <c r="O75" s="32">
        <f>'Ct table (2)'!O75/'Ct table (3)'!O$163*1000</f>
        <v>0.50140727940803786</v>
      </c>
      <c r="P75" s="32">
        <f>'Ct table (2)'!P75/'Ct table (3)'!P$163*1000</f>
        <v>2.3226246393494034</v>
      </c>
      <c r="Q75" s="32">
        <f>'Ct table (2)'!Q75/'Ct table (3)'!Q$163*1000</f>
        <v>0.42950626744315212</v>
      </c>
      <c r="R75" s="32">
        <f>'Ct table (2)'!R75/'Ct table (3)'!R$163*1000</f>
        <v>0.10924998319627495</v>
      </c>
      <c r="S75" s="32">
        <f>'Ct table (2)'!S75/'Ct table (3)'!S$163*1000</f>
        <v>1.1114035775173248</v>
      </c>
      <c r="T75" s="32">
        <f>'Ct table (2)'!T75/'Ct table (3)'!T$163*1000</f>
        <v>1.8391840862487208</v>
      </c>
      <c r="U75" s="32">
        <f>'Ct table (2)'!U75/'Ct table (3)'!U$163*1000</f>
        <v>2.1273512079885277</v>
      </c>
      <c r="V75" s="32">
        <f>'Ct table (2)'!V75/'Ct table (3)'!V$163*1000</f>
        <v>1.333996332574598</v>
      </c>
      <c r="W75" s="32">
        <f>'Ct table (2)'!W75/'Ct table (3)'!W$163*1000</f>
        <v>1.266423838228526</v>
      </c>
      <c r="X75" s="32">
        <f>'Ct table (2)'!X75/'Ct table (3)'!X$163*1000</f>
        <v>0.66009366192811236</v>
      </c>
      <c r="Y75" s="32">
        <f>'Ct table (2)'!Y75/'Ct table (3)'!Y$163*1000</f>
        <v>1.4480050303395016</v>
      </c>
      <c r="Z75" s="32">
        <f>'Ct table (2)'!Z75/'Ct table (3)'!Z$163*1000</f>
        <v>1.3571052471603093</v>
      </c>
      <c r="AA75" s="32">
        <f>'Ct table (2)'!AA75/'Ct table (3)'!AA$163*1000</f>
        <v>2.4835438412117843</v>
      </c>
      <c r="AB75" s="32">
        <f>'Ct table (2)'!AB75/'Ct table (3)'!AB$163*1000</f>
        <v>0.5318520672497915</v>
      </c>
      <c r="AC75" s="32">
        <f>'Ct table (2)'!AC75/'Ct table (3)'!AC$163*1000</f>
        <v>0.86898746530507642</v>
      </c>
      <c r="AD75" s="32">
        <f>'Ct table (2)'!AD75/'Ct table (3)'!AD$163*1000</f>
        <v>1.3401871380410681</v>
      </c>
      <c r="AE75" s="32">
        <f>'Ct table (2)'!AE75/'Ct table (3)'!AE$163*1000</f>
        <v>0.89135025382208821</v>
      </c>
      <c r="AF75" s="32">
        <f>'Ct table (2)'!AF75/'Ct table (3)'!AF$163*1000</f>
        <v>2.4044786943376786</v>
      </c>
      <c r="AG75" s="32">
        <f>'Ct table (2)'!AG75/'Ct table (3)'!AG$163*1000</f>
        <v>1.2649295615205418</v>
      </c>
      <c r="AH75" s="32">
        <f>'Ct table (2)'!AH75/'Ct table (3)'!AH$163*1000</f>
        <v>1.2147417955257058</v>
      </c>
      <c r="AI75" s="32">
        <f>'Ct table (2)'!AI75/'Ct table (3)'!AI$163*1000</f>
        <v>2.4634012211558778</v>
      </c>
      <c r="AJ75" s="32">
        <f>'Ct table (2)'!AJ75/'Ct table (3)'!AJ$163*1000</f>
        <v>2.0145907773622915</v>
      </c>
      <c r="AK75" s="32">
        <f>'Ct table (2)'!AK75/'Ct table (3)'!AK$163*1000</f>
        <v>1.5428617879532502</v>
      </c>
      <c r="AL75" s="32">
        <f>'Ct table (2)'!AL75/'Ct table (3)'!AL$163*1000</f>
        <v>1.5182610126011933</v>
      </c>
      <c r="AM75" s="32">
        <f>'Ct table (2)'!AM75/'Ct table (3)'!AM$163*1000</f>
        <v>1.6196535554274176</v>
      </c>
      <c r="AN75" s="32">
        <f>'Ct table (2)'!AN75/'Ct table (3)'!AN$163*1000</f>
        <v>3.2889758209111069</v>
      </c>
      <c r="AO75" s="32">
        <f>'Ct table (2)'!AO75/'Ct table (3)'!AO$163*1000</f>
        <v>1.3567225208549083</v>
      </c>
      <c r="AP75" s="32">
        <f>'Ct table (2)'!AP75/'Ct table (3)'!AP$163*1000</f>
        <v>0.96195938578264795</v>
      </c>
      <c r="AQ75" s="32">
        <f>'Ct table (2)'!AQ75/'Ct table (3)'!AQ$163*1000</f>
        <v>0.88828041314763595</v>
      </c>
      <c r="AR75" s="32">
        <f>'Ct table (2)'!AR75/'Ct table (3)'!AR$163*1000</f>
        <v>0.99469438030246349</v>
      </c>
      <c r="AS75" s="32">
        <f>'Ct table (2)'!AS75/'Ct table (3)'!AS$163*1000</f>
        <v>2.4831269008895966</v>
      </c>
      <c r="AT75" s="32">
        <f>'Ct table (2)'!AT75/'Ct table (3)'!AT$163*1000</f>
        <v>2.3333950423797045</v>
      </c>
      <c r="AU75" s="32">
        <f>'Ct table (2)'!AU75/'Ct table (3)'!AU$163*1000</f>
        <v>2.3494991642806706</v>
      </c>
      <c r="AV75" s="32">
        <f>'Ct table (2)'!AV75/'Ct table (3)'!AV$163*1000</f>
        <v>1.2317794803852673</v>
      </c>
      <c r="AW75" s="32">
        <f>'Ct table (2)'!AW75/'Ct table (3)'!AW$163*1000</f>
        <v>2.9330376892474517</v>
      </c>
    </row>
    <row r="76" spans="1:49" x14ac:dyDescent="0.25">
      <c r="A76" t="s">
        <v>87</v>
      </c>
      <c r="B76" s="32">
        <f>'Ct table (2)'!B76/'Ct table (3)'!B$163*1000</f>
        <v>0.12813432265533026</v>
      </c>
      <c r="C76" s="32">
        <f>'Ct table (2)'!C76/'Ct table (3)'!C$163*1000</f>
        <v>5.1023961035149543E-2</v>
      </c>
      <c r="D76" s="32">
        <f>'Ct table (2)'!D76/'Ct table (3)'!D$163*1000</f>
        <v>0.11336554521469244</v>
      </c>
      <c r="E76" s="32">
        <f>'Ct table (2)'!E76/'Ct table (3)'!E$163*1000</f>
        <v>5.9502532061622586E-2</v>
      </c>
      <c r="F76" s="32">
        <f>'Ct table (2)'!F76/'Ct table (3)'!F$163*1000</f>
        <v>4.1639129623602292E-2</v>
      </c>
      <c r="G76" s="32">
        <f>'Ct table (2)'!G76/'Ct table (3)'!G$163*1000</f>
        <v>1.7326001562364808E-2</v>
      </c>
      <c r="H76" s="32">
        <f>'Ct table (2)'!H76/'Ct table (3)'!H$163*1000</f>
        <v>0.12434174576759204</v>
      </c>
      <c r="I76" s="32">
        <f>'Ct table (2)'!I76/'Ct table (3)'!I$163*1000</f>
        <v>6.1811340998443182E-2</v>
      </c>
      <c r="J76" s="32">
        <f>'Ct table (2)'!J76/'Ct table (3)'!J$163*1000</f>
        <v>6.2075968222777458E-2</v>
      </c>
      <c r="K76" s="32">
        <f>'Ct table (2)'!K76/'Ct table (3)'!K$163*1000</f>
        <v>2.9717229590434574E-2</v>
      </c>
      <c r="L76" s="32">
        <f>'Ct table (2)'!L76/'Ct table (3)'!L$163*1000</f>
        <v>8.8434103448426338E-2</v>
      </c>
      <c r="M76" s="32">
        <f>'Ct table (2)'!M76/'Ct table (3)'!M$163*1000</f>
        <v>6.7097551075844017E-2</v>
      </c>
      <c r="N76" s="32">
        <f>'Ct table (2)'!N76/'Ct table (3)'!N$163*1000</f>
        <v>4.2122356165913095E-2</v>
      </c>
      <c r="O76" s="32">
        <f>'Ct table (2)'!O76/'Ct table (3)'!O$163*1000</f>
        <v>1.6677592420843081E-2</v>
      </c>
      <c r="P76" s="32">
        <f>'Ct table (2)'!P76/'Ct table (3)'!P$163*1000</f>
        <v>0.10774971946368697</v>
      </c>
      <c r="Q76" s="32">
        <f>'Ct table (2)'!Q76/'Ct table (3)'!Q$163*1000</f>
        <v>4.2122973422860761E-2</v>
      </c>
      <c r="R76" s="32">
        <f>'Ct table (2)'!R76/'Ct table (3)'!R$163*1000</f>
        <v>1.7285485827728382E-2</v>
      </c>
      <c r="S76" s="32">
        <f>'Ct table (2)'!S76/'Ct table (3)'!S$163*1000</f>
        <v>0.14583235969478717</v>
      </c>
      <c r="T76" s="32">
        <f>'Ct table (2)'!T76/'Ct table (3)'!T$163*1000</f>
        <v>9.4670968283494764E-2</v>
      </c>
      <c r="U76" s="32">
        <f>'Ct table (2)'!U76/'Ct table (3)'!U$163*1000</f>
        <v>8.4732440318195185E-2</v>
      </c>
      <c r="V76" s="32">
        <f>'Ct table (2)'!V76/'Ct table (3)'!V$163*1000</f>
        <v>7.2581953672361352E-2</v>
      </c>
      <c r="W76" s="32">
        <f>'Ct table (2)'!W76/'Ct table (3)'!W$163*1000</f>
        <v>4.9747240702078942E-2</v>
      </c>
      <c r="X76" s="32">
        <f>'Ct table (2)'!X76/'Ct table (3)'!X$163*1000</f>
        <v>2.7218712773912215E-2</v>
      </c>
      <c r="Y76" s="32">
        <f>'Ct table (2)'!Y76/'Ct table (3)'!Y$163*1000</f>
        <v>0.10323947493789117</v>
      </c>
      <c r="Z76" s="32">
        <f>'Ct table (2)'!Z76/'Ct table (3)'!Z$163*1000</f>
        <v>0.174407333604127</v>
      </c>
      <c r="AA76" s="32">
        <f>'Ct table (2)'!AA76/'Ct table (3)'!AA$163*1000</f>
        <v>0.12094308706913774</v>
      </c>
      <c r="AB76" s="32">
        <f>'Ct table (2)'!AB76/'Ct table (3)'!AB$163*1000</f>
        <v>2.1331022399398439E-2</v>
      </c>
      <c r="AC76" s="32">
        <f>'Ct table (2)'!AC76/'Ct table (3)'!AC$163*1000</f>
        <v>4.4114821943598899E-2</v>
      </c>
      <c r="AD76" s="32">
        <f>'Ct table (2)'!AD76/'Ct table (3)'!AD$163*1000</f>
        <v>6.3041010326826921E-2</v>
      </c>
      <c r="AE76" s="32">
        <f>'Ct table (2)'!AE76/'Ct table (3)'!AE$163*1000</f>
        <v>3.9666484478151388E-2</v>
      </c>
      <c r="AF76" s="32">
        <f>'Ct table (2)'!AF76/'Ct table (3)'!AF$163*1000</f>
        <v>0.1317362362649323</v>
      </c>
      <c r="AG76" s="32">
        <f>'Ct table (2)'!AG76/'Ct table (3)'!AG$163*1000</f>
        <v>5.5516370026469759E-2</v>
      </c>
      <c r="AH76" s="32">
        <f>'Ct table (2)'!AH76/'Ct table (3)'!AH$163*1000</f>
        <v>0.12768400266455349</v>
      </c>
      <c r="AI76" s="32">
        <f>'Ct table (2)'!AI76/'Ct table (3)'!AI$163*1000</f>
        <v>6.9861993607207851E-2</v>
      </c>
      <c r="AJ76" s="32">
        <f>'Ct table (2)'!AJ76/'Ct table (3)'!AJ$163*1000</f>
        <v>4.2703165103216485E-2</v>
      </c>
      <c r="AK76" s="32">
        <f>'Ct table (2)'!AK76/'Ct table (3)'!AK$163*1000</f>
        <v>5.1318002585753919E-2</v>
      </c>
      <c r="AL76" s="32">
        <f>'Ct table (2)'!AL76/'Ct table (3)'!AL$163*1000</f>
        <v>8.9772652543543885E-2</v>
      </c>
      <c r="AM76" s="32">
        <f>'Ct table (2)'!AM76/'Ct table (3)'!AM$163*1000</f>
        <v>0.11388781092437557</v>
      </c>
      <c r="AN76" s="32">
        <f>'Ct table (2)'!AN76/'Ct table (3)'!AN$163*1000</f>
        <v>0.13751285555694512</v>
      </c>
      <c r="AO76" s="32">
        <f>'Ct table (2)'!AO76/'Ct table (3)'!AO$163*1000</f>
        <v>0.10958526188852966</v>
      </c>
      <c r="AP76" s="32">
        <f>'Ct table (2)'!AP76/'Ct table (3)'!AP$163*1000</f>
        <v>8.0998999006717712E-2</v>
      </c>
      <c r="AQ76" s="32">
        <f>'Ct table (2)'!AQ76/'Ct table (3)'!AQ$163*1000</f>
        <v>6.1175045723773191E-2</v>
      </c>
      <c r="AR76" s="32">
        <f>'Ct table (2)'!AR76/'Ct table (3)'!AR$163*1000</f>
        <v>1.8228317703488626E-2</v>
      </c>
      <c r="AS76" s="32">
        <f>'Ct table (2)'!AS76/'Ct table (3)'!AS$163*1000</f>
        <v>7.3922532492266005E-2</v>
      </c>
      <c r="AT76" s="32">
        <f>'Ct table (2)'!AT76/'Ct table (3)'!AT$163*1000</f>
        <v>0.12434587683820685</v>
      </c>
      <c r="AU76" s="32">
        <f>'Ct table (2)'!AU76/'Ct table (3)'!AU$163*1000</f>
        <v>0.10675335044784789</v>
      </c>
      <c r="AV76" s="32">
        <f>'Ct table (2)'!AV76/'Ct table (3)'!AV$163*1000</f>
        <v>3.6669998069556967E-2</v>
      </c>
      <c r="AW76" s="32">
        <f>'Ct table (2)'!AW76/'Ct table (3)'!AW$163*1000</f>
        <v>0.1009977885887712</v>
      </c>
    </row>
    <row r="77" spans="1:49" x14ac:dyDescent="0.25">
      <c r="A77" t="s">
        <v>90</v>
      </c>
      <c r="B77" s="32">
        <f>'Ct table (2)'!B77/'Ct table (3)'!B$163*1000</f>
        <v>0.86797709648919019</v>
      </c>
      <c r="C77" s="32">
        <f>'Ct table (2)'!C77/'Ct table (3)'!C$163*1000</f>
        <v>0.43146597852043217</v>
      </c>
      <c r="D77" s="32">
        <f>'Ct table (2)'!D77/'Ct table (3)'!D$163*1000</f>
        <v>0.57000802617930935</v>
      </c>
      <c r="E77" s="32">
        <f>'Ct table (2)'!E77/'Ct table (3)'!E$163*1000</f>
        <v>0.49968640498321509</v>
      </c>
      <c r="F77" s="32">
        <f>'Ct table (2)'!F77/'Ct table (3)'!F$163*1000</f>
        <v>0.40727741604685563</v>
      </c>
      <c r="G77" s="32">
        <f>'Ct table (2)'!G77/'Ct table (3)'!G$163*1000</f>
        <v>0.19875768693986784</v>
      </c>
      <c r="H77" s="32">
        <f>'Ct table (2)'!H77/'Ct table (3)'!H$163*1000</f>
        <v>1.0441888400244737</v>
      </c>
      <c r="I77" s="32">
        <f>'Ct table (2)'!I77/'Ct table (3)'!I$163*1000</f>
        <v>0.41294323321173776</v>
      </c>
      <c r="J77" s="32">
        <f>'Ct table (2)'!J77/'Ct table (3)'!J$163*1000</f>
        <v>0.51412058011626804</v>
      </c>
      <c r="K77" s="32">
        <f>'Ct table (2)'!K77/'Ct table (3)'!K$163*1000</f>
        <v>0.17646371112318107</v>
      </c>
      <c r="L77" s="32">
        <f>'Ct table (2)'!L77/'Ct table (3)'!L$163*1000</f>
        <v>0.92706772667956883</v>
      </c>
      <c r="M77" s="32">
        <f>'Ct table (2)'!M77/'Ct table (3)'!M$163*1000</f>
        <v>0.9608638465720083</v>
      </c>
      <c r="N77" s="32">
        <f>'Ct table (2)'!N77/'Ct table (3)'!N$163*1000</f>
        <v>0.40915799500254224</v>
      </c>
      <c r="O77" s="32">
        <f>'Ct table (2)'!O77/'Ct table (3)'!O$163*1000</f>
        <v>0.1244859515844061</v>
      </c>
      <c r="P77" s="32">
        <f>'Ct table (2)'!P77/'Ct table (3)'!P$163*1000</f>
        <v>0.6810138377440158</v>
      </c>
      <c r="Q77" s="32">
        <f>'Ct table (2)'!Q77/'Ct table (3)'!Q$163*1000</f>
        <v>0.37912646919768589</v>
      </c>
      <c r="R77" s="32">
        <f>'Ct table (2)'!R77/'Ct table (3)'!R$163*1000</f>
        <v>0.16331225529433063</v>
      </c>
      <c r="S77" s="32">
        <f>'Ct table (2)'!S77/'Ct table (3)'!S$163*1000</f>
        <v>1.387399037973414</v>
      </c>
      <c r="T77" s="32">
        <f>'Ct table (2)'!T77/'Ct table (3)'!T$163*1000</f>
        <v>0.66853077892462665</v>
      </c>
      <c r="U77" s="32">
        <f>'Ct table (2)'!U77/'Ct table (3)'!U$163*1000</f>
        <v>0.50314921939712076</v>
      </c>
      <c r="V77" s="32">
        <f>'Ct table (2)'!V77/'Ct table (3)'!V$163*1000</f>
        <v>0.41058553306795681</v>
      </c>
      <c r="W77" s="32">
        <f>'Ct table (2)'!W77/'Ct table (3)'!W$163*1000</f>
        <v>0.54365386769192348</v>
      </c>
      <c r="X77" s="32">
        <f>'Ct table (2)'!X77/'Ct table (3)'!X$163*1000</f>
        <v>0.20887947630587422</v>
      </c>
      <c r="Y77" s="32">
        <f>'Ct table (2)'!Y77/'Ct table (3)'!Y$163*1000</f>
        <v>0.87908015020825736</v>
      </c>
      <c r="Z77" s="32">
        <f>'Ct table (2)'!Z77/'Ct table (3)'!Z$163*1000</f>
        <v>1.3477310364731252</v>
      </c>
      <c r="AA77" s="32">
        <f>'Ct table (2)'!AA77/'Ct table (3)'!AA$163*1000</f>
        <v>0.87200010536513772</v>
      </c>
      <c r="AB77" s="32">
        <f>'Ct table (2)'!AB77/'Ct table (3)'!AB$163*1000</f>
        <v>0.17544575252425432</v>
      </c>
      <c r="AC77" s="32">
        <f>'Ct table (2)'!AC77/'Ct table (3)'!AC$163*1000</f>
        <v>0.36790553137443477</v>
      </c>
      <c r="AD77" s="32">
        <f>'Ct table (2)'!AD77/'Ct table (3)'!AD$163*1000</f>
        <v>0.65630324278117624</v>
      </c>
      <c r="AE77" s="32">
        <f>'Ct table (2)'!AE77/'Ct table (3)'!AE$163*1000</f>
        <v>0.50841001384517337</v>
      </c>
      <c r="AF77" s="32">
        <f>'Ct table (2)'!AF77/'Ct table (3)'!AF$163*1000</f>
        <v>0.81548155049855364</v>
      </c>
      <c r="AG77" s="32">
        <f>'Ct table (2)'!AG77/'Ct table (3)'!AG$163*1000</f>
        <v>0.22206548010587981</v>
      </c>
      <c r="AH77" s="32">
        <f>'Ct table (2)'!AH77/'Ct table (3)'!AH$163*1000</f>
        <v>0.8770005717904914</v>
      </c>
      <c r="AI77" s="32">
        <f>'Ct table (2)'!AI77/'Ct table (3)'!AI$163*1000</f>
        <v>0.87700174770527495</v>
      </c>
      <c r="AJ77" s="32">
        <f>'Ct table (2)'!AJ77/'Ct table (3)'!AJ$163*1000</f>
        <v>0.87690156802195962</v>
      </c>
      <c r="AK77" s="32">
        <f>'Ct table (2)'!AK77/'Ct table (3)'!AK$163*1000</f>
        <v>0.53797417670046555</v>
      </c>
      <c r="AL77" s="32">
        <f>'Ct table (2)'!AL77/'Ct table (3)'!AL$163*1000</f>
        <v>0.63835012145790759</v>
      </c>
      <c r="AM77" s="32">
        <f>'Ct table (2)'!AM77/'Ct table (3)'!AM$163*1000</f>
        <v>0.6137339314921999</v>
      </c>
      <c r="AN77" s="32">
        <f>'Ct table (2)'!AN77/'Ct table (3)'!AN$163*1000</f>
        <v>0.89977638110547098</v>
      </c>
      <c r="AO77" s="32">
        <f>'Ct table (2)'!AO77/'Ct table (3)'!AO$163*1000</f>
        <v>0.85270917711479555</v>
      </c>
      <c r="AP77" s="32">
        <f>'Ct table (2)'!AP77/'Ct table (3)'!AP$163*1000</f>
        <v>0.56021320271980968</v>
      </c>
      <c r="AQ77" s="32">
        <f>'Ct table (2)'!AQ77/'Ct table (3)'!AQ$163*1000</f>
        <v>0.51730501569756315</v>
      </c>
      <c r="AR77" s="32">
        <f>'Ct table (2)'!AR77/'Ct table (3)'!AR$163*1000</f>
        <v>0.17462417816764678</v>
      </c>
      <c r="AS77" s="32">
        <f>'Ct table (2)'!AS77/'Ct table (3)'!AS$163*1000</f>
        <v>0.56728986423589367</v>
      </c>
      <c r="AT77" s="32">
        <f>'Ct table (2)'!AT77/'Ct table (3)'!AT$163*1000</f>
        <v>1.05880034894084</v>
      </c>
      <c r="AU77" s="32">
        <f>'Ct table (2)'!AU77/'Ct table (3)'!AU$163*1000</f>
        <v>0.98101918439891922</v>
      </c>
      <c r="AV77" s="32">
        <f>'Ct table (2)'!AV77/'Ct table (3)'!AV$163*1000</f>
        <v>0.38176162661511492</v>
      </c>
      <c r="AW77" s="32">
        <f>'Ct table (2)'!AW77/'Ct table (3)'!AW$163*1000</f>
        <v>0.91535013714184454</v>
      </c>
    </row>
    <row r="78" spans="1:49" x14ac:dyDescent="0.25">
      <c r="A78" t="s">
        <v>91</v>
      </c>
      <c r="B78" s="32">
        <f>'Ct table (2)'!B78/'Ct table (3)'!B$163*1000</f>
        <v>7.1581415324198358E-2</v>
      </c>
      <c r="C78" s="32">
        <f>'Ct table (2)'!C78/'Ct table (3)'!C$163*1000</f>
        <v>2.1452932963251254E-2</v>
      </c>
      <c r="D78" s="32">
        <f>'Ct table (2)'!D78/'Ct table (3)'!D$163*1000</f>
        <v>3.952896904263814E-2</v>
      </c>
      <c r="E78" s="86">
        <f>'Ct table (2)'!E78/'Ct table (3)'!E$163*1000</f>
        <v>0</v>
      </c>
      <c r="F78" s="32">
        <f>'Ct table (2)'!F78/'Ct table (3)'!F$163*1000</f>
        <v>2.025025271716898E-2</v>
      </c>
      <c r="G78" s="86">
        <f>'Ct table (2)'!G78/'Ct table (3)'!G$163*1000</f>
        <v>0</v>
      </c>
      <c r="H78" s="32">
        <f>'Ct table (2)'!H78/'Ct table (3)'!H$163*1000</f>
        <v>5.487841577653229E-2</v>
      </c>
      <c r="I78" s="32">
        <f>'Ct table (2)'!I78/'Ct table (3)'!I$163*1000</f>
        <v>2.9441916072584048E-2</v>
      </c>
      <c r="J78" s="32">
        <f>'Ct table (2)'!J78/'Ct table (3)'!J$163*1000</f>
        <v>2.6464068223509479E-2</v>
      </c>
      <c r="K78" s="86">
        <f>'Ct table (2)'!K78/'Ct table (3)'!K$163*1000</f>
        <v>0</v>
      </c>
      <c r="L78" s="32">
        <f>'Ct table (2)'!L78/'Ct table (3)'!L$163*1000</f>
        <v>6.5641255508318286E-2</v>
      </c>
      <c r="M78" s="32">
        <f>'Ct table (2)'!M78/'Ct table (3)'!M$163*1000</f>
        <v>4.4267874719032173E-2</v>
      </c>
      <c r="N78" s="32">
        <f>'Ct table (2)'!N78/'Ct table (3)'!N$163*1000</f>
        <v>4.3607797848123339E-2</v>
      </c>
      <c r="O78" s="86">
        <f>'Ct table (2)'!O78/'Ct table (3)'!O$163*1000</f>
        <v>0</v>
      </c>
      <c r="P78" s="32">
        <f>'Ct table (2)'!P78/'Ct table (3)'!P$163*1000</f>
        <v>5.6946698669272287E-2</v>
      </c>
      <c r="Q78" s="32">
        <f>'Ct table (2)'!Q78/'Ct table (3)'!Q$163*1000</f>
        <v>1.5100614700435651E-2</v>
      </c>
      <c r="R78" s="32">
        <f>'Ct table (2)'!R78/'Ct table (3)'!R$163*1000</f>
        <v>1.557855209869316E-2</v>
      </c>
      <c r="S78" s="86">
        <f>'Ct table (2)'!S78/'Ct table (3)'!S$163*1000</f>
        <v>0</v>
      </c>
      <c r="T78" s="32">
        <f>'Ct table (2)'!T78/'Ct table (3)'!T$163*1000</f>
        <v>4.008109930543529E-2</v>
      </c>
      <c r="U78" s="32">
        <f>'Ct table (2)'!U78/'Ct table (3)'!U$163*1000</f>
        <v>4.9004506254758232E-2</v>
      </c>
      <c r="V78" s="32">
        <f>'Ct table (2)'!V78/'Ct table (3)'!V$163*1000</f>
        <v>2.2032159212094865E-2</v>
      </c>
      <c r="W78" s="32">
        <f>'Ct table (2)'!W78/'Ct table (3)'!W$163*1000</f>
        <v>2.5929897564119512E-2</v>
      </c>
      <c r="X78" s="86">
        <f>'Ct table (2)'!X78/'Ct table (3)'!X$163*1000</f>
        <v>0</v>
      </c>
      <c r="Y78" s="32">
        <f>'Ct table (2)'!Y78/'Ct table (3)'!Y$163*1000</f>
        <v>4.1351016775456703E-2</v>
      </c>
      <c r="Z78" s="86">
        <f>'Ct table (2)'!Z78/'Ct table (3)'!Z$163*1000</f>
        <v>0</v>
      </c>
      <c r="AA78" s="32">
        <f>'Ct table (2)'!AA78/'Ct table (3)'!AA$163*1000</f>
        <v>4.777501758445403E-2</v>
      </c>
      <c r="AB78" s="32">
        <f>'Ct table (2)'!AB78/'Ct table (3)'!AB$163*1000</f>
        <v>2.1930719065531821E-2</v>
      </c>
      <c r="AC78" s="32">
        <f>'Ct table (2)'!AC78/'Ct table (3)'!AC$163*1000</f>
        <v>1.6259281004431411E-2</v>
      </c>
      <c r="AD78" s="32">
        <f>'Ct table (2)'!AD78/'Ct table (3)'!AD$163*1000</f>
        <v>1.6203333590844731E-2</v>
      </c>
      <c r="AE78" s="32">
        <f>'Ct table (2)'!AE78/'Ct table (3)'!AE$163*1000</f>
        <v>2.9037566266455345E-2</v>
      </c>
      <c r="AF78" s="32">
        <f>'Ct table (2)'!AF78/'Ct table (3)'!AF$163*1000</f>
        <v>3.2033475489139998E-2</v>
      </c>
      <c r="AG78" s="86">
        <f>'Ct table (2)'!AG78/'Ct table (3)'!AG$163*1000</f>
        <v>0</v>
      </c>
      <c r="AH78" s="32">
        <f>'Ct table (2)'!AH78/'Ct table (3)'!AH$163*1000</f>
        <v>4.8048982426811139E-2</v>
      </c>
      <c r="AI78" s="32">
        <f>'Ct table (2)'!AI78/'Ct table (3)'!AI$163*1000</f>
        <v>3.8224769780942629E-2</v>
      </c>
      <c r="AJ78" s="32">
        <f>'Ct table (2)'!AJ78/'Ct table (3)'!AJ$163*1000</f>
        <v>4.4516587499648583E-2</v>
      </c>
      <c r="AK78" s="32">
        <f>'Ct table (2)'!AK78/'Ct table (3)'!AK$163*1000</f>
        <v>1.8524890547367143E-2</v>
      </c>
      <c r="AL78" s="32">
        <f>'Ct table (2)'!AL78/'Ct table (3)'!AL$163*1000</f>
        <v>3.5957083891976181E-2</v>
      </c>
      <c r="AM78" s="32">
        <f>'Ct table (2)'!AM78/'Ct table (3)'!AM$163*1000</f>
        <v>2.6018565855118449E-2</v>
      </c>
      <c r="AN78" s="32">
        <f>'Ct table (2)'!AN78/'Ct table (3)'!AN$163*1000</f>
        <v>2.9721245853109941E-2</v>
      </c>
      <c r="AO78" s="32">
        <f>'Ct table (2)'!AO78/'Ct table (3)'!AO$163*1000</f>
        <v>3.0398115295018079E-2</v>
      </c>
      <c r="AP78" s="32">
        <f>'Ct table (2)'!AP78/'Ct table (3)'!AP$163*1000</f>
        <v>1.8504858182359571E-2</v>
      </c>
      <c r="AQ78" s="32">
        <f>'Ct table (2)'!AQ78/'Ct table (3)'!AQ$163*1000</f>
        <v>2.5191609069516275E-2</v>
      </c>
      <c r="AR78" s="32">
        <f>'Ct table (2)'!AR78/'Ct table (3)'!AR$163*1000</f>
        <v>1.8228317703488626E-2</v>
      </c>
      <c r="AS78" s="32">
        <f>'Ct table (2)'!AS78/'Ct table (3)'!AS$163*1000</f>
        <v>4.7766997057135906E-2</v>
      </c>
      <c r="AT78" s="32">
        <f>'Ct table (2)'!AT78/'Ct table (3)'!AT$163*1000</f>
        <v>6.3479324016751298E-2</v>
      </c>
      <c r="AU78" s="32">
        <f>'Ct table (2)'!AU78/'Ct table (3)'!AU$163*1000</f>
        <v>6.6631734280824015E-2</v>
      </c>
      <c r="AV78" s="86">
        <f>'Ct table (2)'!AV78/'Ct table (3)'!AV$163*1000</f>
        <v>0</v>
      </c>
      <c r="AW78" s="32">
        <f>'Ct table (2)'!AW78/'Ct table (3)'!AW$163*1000</f>
        <v>1.5759828108358707E-2</v>
      </c>
    </row>
    <row r="79" spans="1:49" x14ac:dyDescent="0.25">
      <c r="A79" t="s">
        <v>93</v>
      </c>
      <c r="B79" s="32">
        <f>'Ct table (2)'!B79/'Ct table (3)'!B$163*1000</f>
        <v>0.53801894494416602</v>
      </c>
      <c r="C79" s="32">
        <f>'Ct table (2)'!C79/'Ct table (3)'!C$163*1000</f>
        <v>0.12220021352979553</v>
      </c>
      <c r="D79" s="32">
        <f>'Ct table (2)'!D79/'Ct table (3)'!D$163*1000</f>
        <v>0.15593904817902135</v>
      </c>
      <c r="E79" s="32">
        <f>'Ct table (2)'!E79/'Ct table (3)'!E$163*1000</f>
        <v>0.10146786996856227</v>
      </c>
      <c r="F79" s="32">
        <f>'Ct table (2)'!F79/'Ct table (3)'!F$163*1000</f>
        <v>0.16655651849440858</v>
      </c>
      <c r="G79" s="32">
        <f>'Ct table (2)'!G79/'Ct table (3)'!G$163*1000</f>
        <v>4.5407756325125122E-2</v>
      </c>
      <c r="H79" s="32">
        <f>'Ct table (2)'!H79/'Ct table (3)'!H$163*1000</f>
        <v>0.51490659184955978</v>
      </c>
      <c r="I79" s="32">
        <f>'Ct table (2)'!I79/'Ct table (3)'!I$163*1000</f>
        <v>0.20647161660586924</v>
      </c>
      <c r="J79" s="32">
        <f>'Ct table (2)'!J79/'Ct table (3)'!J$163*1000</f>
        <v>0.19481527011654062</v>
      </c>
      <c r="K79" s="32">
        <f>'Ct table (2)'!K79/'Ct table (3)'!K$163*1000</f>
        <v>6.4589498827232555E-2</v>
      </c>
      <c r="L79" s="32">
        <f>'Ct table (2)'!L79/'Ct table (3)'!L$163*1000</f>
        <v>0.25012941694614027</v>
      </c>
      <c r="M79" s="32">
        <f>'Ct table (2)'!M79/'Ct table (3)'!M$163*1000</f>
        <v>0.24868715923582455</v>
      </c>
      <c r="N79" s="32">
        <f>'Ct table (2)'!N79/'Ct table (3)'!N$163*1000</f>
        <v>0.20036882261273045</v>
      </c>
      <c r="O79" s="32">
        <f>'Ct table (2)'!O79/'Ct table (3)'!O$163*1000</f>
        <v>6.6249567500387102E-2</v>
      </c>
      <c r="P79" s="32">
        <f>'Ct table (2)'!P79/'Ct table (3)'!P$163*1000</f>
        <v>0.37781608220826274</v>
      </c>
      <c r="Q79" s="32">
        <f>'Ct table (2)'!Q79/'Ct table (3)'!Q$163*1000</f>
        <v>7.6986595781975045E-2</v>
      </c>
      <c r="R79" s="32">
        <f>'Ct table (2)'!R79/'Ct table (3)'!R$163*1000</f>
        <v>6.5867242456576033E-2</v>
      </c>
      <c r="S79" s="32">
        <f>'Ct table (2)'!S79/'Ct table (3)'!S$163*1000</f>
        <v>0.26469131977624327</v>
      </c>
      <c r="T79" s="32">
        <f>'Ct table (2)'!T79/'Ct table (3)'!T$163*1000</f>
        <v>0.26044775167545731</v>
      </c>
      <c r="U79" s="32">
        <f>'Ct table (2)'!U79/'Ct table (3)'!U$163*1000</f>
        <v>0.23149584905538861</v>
      </c>
      <c r="V79" s="32">
        <f>'Ct table (2)'!V79/'Ct table (3)'!V$163*1000</f>
        <v>0.22465058133252386</v>
      </c>
      <c r="W79" s="32">
        <f>'Ct table (2)'!W79/'Ct table (3)'!W$163*1000</f>
        <v>0.16388552230431944</v>
      </c>
      <c r="X79" s="32">
        <f>'Ct table (2)'!X79/'Ct table (3)'!X$163*1000</f>
        <v>7.698614551040886E-2</v>
      </c>
      <c r="Y79" s="32">
        <f>'Ct table (2)'!Y79/'Ct table (3)'!Y$163*1000</f>
        <v>0.18225958772630091</v>
      </c>
      <c r="Z79" s="32">
        <f>'Ct table (2)'!Z79/'Ct table (3)'!Z$163*1000</f>
        <v>0.31219787225878387</v>
      </c>
      <c r="AA79" s="32">
        <f>'Ct table (2)'!AA79/'Ct table (3)'!AA$163*1000</f>
        <v>0.52938903356314704</v>
      </c>
      <c r="AB79" s="32">
        <f>'Ct table (2)'!AB79/'Ct table (3)'!AB$163*1000</f>
        <v>8.5917565573833593E-2</v>
      </c>
      <c r="AC79" s="32">
        <f>'Ct table (2)'!AC79/'Ct table (3)'!AC$163*1000</f>
        <v>0.13466130648614608</v>
      </c>
      <c r="AD79" s="32">
        <f>'Ct table (2)'!AD79/'Ct table (3)'!AD$163*1000</f>
        <v>0.15415295674396043</v>
      </c>
      <c r="AE79" s="32">
        <f>'Ct table (2)'!AE79/'Ct table (3)'!AE$163*1000</f>
        <v>0.16655428214956339</v>
      </c>
      <c r="AF79" s="32">
        <f>'Ct table (2)'!AF79/'Ct table (3)'!AF$163*1000</f>
        <v>0.42505579749618655</v>
      </c>
      <c r="AG79" s="32">
        <f>'Ct table (2)'!AG79/'Ct table (3)'!AG$163*1000</f>
        <v>0.14250229406131262</v>
      </c>
      <c r="AH79" s="32">
        <f>'Ct table (2)'!AH79/'Ct table (3)'!AH$163*1000</f>
        <v>0.24327326536119417</v>
      </c>
      <c r="AI79" s="32">
        <f>'Ct table (2)'!AI79/'Ct table (3)'!AI$163*1000</f>
        <v>0.30158814463756051</v>
      </c>
      <c r="AJ79" s="32">
        <f>'Ct table (2)'!AJ79/'Ct table (3)'!AJ$163*1000</f>
        <v>0.36614495299146643</v>
      </c>
      <c r="AK79" s="32">
        <f>'Ct table (2)'!AK79/'Ct table (3)'!AK$163*1000</f>
        <v>0.22462786796349088</v>
      </c>
      <c r="AL79" s="32">
        <f>'Ct table (2)'!AL79/'Ct table (3)'!AL$163*1000</f>
        <v>0.21800299095389039</v>
      </c>
      <c r="AM79" s="32">
        <f>'Ct table (2)'!AM79/'Ct table (3)'!AM$163*1000</f>
        <v>0.17503135006089468</v>
      </c>
      <c r="AN79" s="32">
        <f>'Ct table (2)'!AN79/'Ct table (3)'!AN$163*1000</f>
        <v>0.36542276086883108</v>
      </c>
      <c r="AO79" s="32">
        <f>'Ct table (2)'!AO79/'Ct table (3)'!AO$163*1000</f>
        <v>0.1476369443458472</v>
      </c>
      <c r="AP79" s="32">
        <f>'Ct table (2)'!AP79/'Ct table (3)'!AP$163*1000</f>
        <v>0.1244853512825969</v>
      </c>
      <c r="AQ79" s="32">
        <f>'Ct table (2)'!AQ79/'Ct table (3)'!AQ$163*1000</f>
        <v>0.16598066352135971</v>
      </c>
      <c r="AR79" s="32">
        <f>'Ct table (2)'!AR79/'Ct table (3)'!AR$163*1000</f>
        <v>0.10675127684332041</v>
      </c>
      <c r="AS79" s="32">
        <f>'Ct table (2)'!AS79/'Ct table (3)'!AS$163*1000</f>
        <v>0.31039086261119886</v>
      </c>
      <c r="AT79" s="32">
        <f>'Ct table (2)'!AT79/'Ct table (3)'!AT$163*1000</f>
        <v>0.28567180834942424</v>
      </c>
      <c r="AU79" s="32">
        <f>'Ct table (2)'!AU79/'Ct table (3)'!AU$163*1000</f>
        <v>0.16985237008867485</v>
      </c>
      <c r="AV79" s="32">
        <f>'Ct table (2)'!AV79/'Ct table (3)'!AV$163*1000</f>
        <v>9.6104247179692792E-2</v>
      </c>
      <c r="AW79" s="32">
        <f>'Ct table (2)'!AW79/'Ct table (3)'!AW$163*1000</f>
        <v>0.33736813255785369</v>
      </c>
    </row>
    <row r="80" spans="1:49" x14ac:dyDescent="0.25">
      <c r="A80" t="s">
        <v>94</v>
      </c>
      <c r="B80" s="32">
        <f>'Ct table (2)'!B80/'Ct table (3)'!B$163*1000</f>
        <v>9.2261508405269232</v>
      </c>
      <c r="C80" s="32">
        <f>'Ct table (2)'!C80/'Ct table (3)'!C$163*1000</f>
        <v>1.9282855532664962</v>
      </c>
      <c r="D80" s="32">
        <f>'Ct table (2)'!D80/'Ct table (3)'!D$163*1000</f>
        <v>2.5123790405508375</v>
      </c>
      <c r="E80" s="32">
        <f>'Ct table (2)'!E80/'Ct table (3)'!E$163*1000</f>
        <v>1.4133265817214342</v>
      </c>
      <c r="F80" s="32">
        <f>'Ct table (2)'!F80/'Ct table (3)'!F$163*1000</f>
        <v>2.3039089816869343</v>
      </c>
      <c r="G80" s="32">
        <f>'Ct table (2)'!G80/'Ct table (3)'!G$163*1000</f>
        <v>0.81738210438822523</v>
      </c>
      <c r="H80" s="32">
        <f>'Ct table (2)'!H80/'Ct table (3)'!H$163*1000</f>
        <v>7.4766015248408246</v>
      </c>
      <c r="I80" s="32">
        <f>'Ct table (2)'!I80/'Ct table (3)'!I$163*1000</f>
        <v>2.0763006682617688</v>
      </c>
      <c r="J80" s="32">
        <f>'Ct table (2)'!J80/'Ct table (3)'!J$163*1000</f>
        <v>1.3015030287559821</v>
      </c>
      <c r="K80" s="32">
        <f>'Ct table (2)'!K80/'Ct table (3)'!K$163*1000</f>
        <v>0.71076445319636938</v>
      </c>
      <c r="L80" s="32">
        <f>'Ct table (2)'!L80/'Ct table (3)'!L$163*1000</f>
        <v>3.8926338381762169</v>
      </c>
      <c r="M80" s="32">
        <f>'Ct table (2)'!M80/'Ct table (3)'!M$163*1000</f>
        <v>3.6614216447646175</v>
      </c>
      <c r="N80" s="32">
        <f>'Ct table (2)'!N80/'Ct table (3)'!N$163*1000</f>
        <v>4.3793900461995205</v>
      </c>
      <c r="O80" s="32">
        <f>'Ct table (2)'!O80/'Ct table (3)'!O$163*1000</f>
        <v>0.9821769336201458</v>
      </c>
      <c r="P80" s="32">
        <f>'Ct table (2)'!P80/'Ct table (3)'!P$163*1000</f>
        <v>3.8523960220053404</v>
      </c>
      <c r="Q80" s="32">
        <f>'Ct table (2)'!Q80/'Ct table (3)'!Q$163*1000</f>
        <v>0.92066683887717504</v>
      </c>
      <c r="R80" s="32">
        <f>'Ct table (2)'!R80/'Ct table (3)'!R$163*1000</f>
        <v>0.53429371917178881</v>
      </c>
      <c r="S80" s="32">
        <f>'Ct table (2)'!S80/'Ct table (3)'!S$163*1000</f>
        <v>4.5390261167981718</v>
      </c>
      <c r="T80" s="32">
        <f>'Ct table (2)'!T80/'Ct table (3)'!T$163*1000</f>
        <v>4.3441258177554269</v>
      </c>
      <c r="U80" s="32">
        <f>'Ct table (2)'!U80/'Ct table (3)'!U$163*1000</f>
        <v>4.6558940545425553</v>
      </c>
      <c r="V80" s="32">
        <f>'Ct table (2)'!V80/'Ct table (3)'!V$163*1000</f>
        <v>3.1948644005956619</v>
      </c>
      <c r="W80" s="32">
        <f>'Ct table (2)'!W80/'Ct table (3)'!W$163*1000</f>
        <v>2.6404069801324619</v>
      </c>
      <c r="X80" s="32">
        <f>'Ct table (2)'!X80/'Ct table (3)'!X$163*1000</f>
        <v>1.102472485534802</v>
      </c>
      <c r="Y80" s="32">
        <f>'Ct table (2)'!Y80/'Ct table (3)'!Y$163*1000</f>
        <v>2.8960100606789987</v>
      </c>
      <c r="Z80" s="32">
        <f>'Ct table (2)'!Z80/'Ct table (3)'!Z$163*1000</f>
        <v>6.4109253507353339</v>
      </c>
      <c r="AA80" s="32">
        <f>'Ct table (2)'!AA80/'Ct table (3)'!AA$163*1000</f>
        <v>5.5496631812488175</v>
      </c>
      <c r="AB80" s="32">
        <f>'Ct table (2)'!AB80/'Ct table (3)'!AB$163*1000</f>
        <v>1.1479795372384538</v>
      </c>
      <c r="AC80" s="32">
        <f>'Ct table (2)'!AC80/'Ct table (3)'!AC$163*1000</f>
        <v>1.5663507102184298</v>
      </c>
      <c r="AD80" s="32">
        <f>'Ct table (2)'!AD80/'Ct table (3)'!AD$163*1000</f>
        <v>2.0884526961563528</v>
      </c>
      <c r="AE80" s="32">
        <f>'Ct table (2)'!AE80/'Ct table (3)'!AE$163*1000</f>
        <v>1.9373227910998241</v>
      </c>
      <c r="AF80" s="32">
        <f>'Ct table (2)'!AF80/'Ct table (3)'!AF$163*1000</f>
        <v>4.2448810960178163</v>
      </c>
      <c r="AG80" s="32">
        <f>'Ct table (2)'!AG80/'Ct table (3)'!AG$163*1000</f>
        <v>1.8648467145912664</v>
      </c>
      <c r="AH80" s="32">
        <f>'Ct table (2)'!AH80/'Ct table (3)'!AH$163*1000</f>
        <v>2.9910451504360935</v>
      </c>
      <c r="AI80" s="32">
        <f>'Ct table (2)'!AI80/'Ct table (3)'!AI$163*1000</f>
        <v>6.0237071062020053</v>
      </c>
      <c r="AJ80" s="32">
        <f>'Ct table (2)'!AJ80/'Ct table (3)'!AJ$163*1000</f>
        <v>4.0854268332081212</v>
      </c>
      <c r="AK80" s="32">
        <f>'Ct table (2)'!AK80/'Ct table (3)'!AK$163*1000</f>
        <v>3.1724750736280716</v>
      </c>
      <c r="AL80" s="32">
        <f>'Ct table (2)'!AL80/'Ct table (3)'!AL$163*1000</f>
        <v>2.365950407396666</v>
      </c>
      <c r="AM80" s="32">
        <f>'Ct table (2)'!AM80/'Ct table (3)'!AM$163*1000</f>
        <v>2.9601807148508761</v>
      </c>
      <c r="AN80" s="32">
        <f>'Ct table (2)'!AN80/'Ct table (3)'!AN$163*1000</f>
        <v>5.1609562549075356</v>
      </c>
      <c r="AO80" s="32">
        <f>'Ct table (2)'!AO80/'Ct table (3)'!AO$163*1000</f>
        <v>3.138609817422128</v>
      </c>
      <c r="AP80" s="32">
        <f>'Ct table (2)'!AP80/'Ct table (3)'!AP$163*1000</f>
        <v>1.8455462460589254</v>
      </c>
      <c r="AQ80" s="32">
        <f>'Ct table (2)'!AQ80/'Ct table (3)'!AQ$163*1000</f>
        <v>2.5124364149275236</v>
      </c>
      <c r="AR80" s="32">
        <f>'Ct table (2)'!AR80/'Ct table (3)'!AR$163*1000</f>
        <v>1.9893887606049236</v>
      </c>
      <c r="AS80" s="32">
        <f>'Ct table (2)'!AS80/'Ct table (3)'!AS$163*1000</f>
        <v>5.4723404709221617</v>
      </c>
      <c r="AT80" s="32">
        <f>'Ct table (2)'!AT80/'Ct table (3)'!AT$163*1000</f>
        <v>5.7854556020751682</v>
      </c>
      <c r="AU80" s="32">
        <f>'Ct table (2)'!AU80/'Ct table (3)'!AU$163*1000</f>
        <v>3.1873407335978392</v>
      </c>
      <c r="AV80" s="32">
        <f>'Ct table (2)'!AV80/'Ct table (3)'!AV$163*1000</f>
        <v>2.3468798764516388</v>
      </c>
      <c r="AW80" s="32">
        <f>'Ct table (2)'!AW80/'Ct table (3)'!AW$163*1000</f>
        <v>2.8926576926474596</v>
      </c>
    </row>
    <row r="81" spans="1:49" x14ac:dyDescent="0.25">
      <c r="A81" t="s">
        <v>95</v>
      </c>
      <c r="B81" s="32">
        <f>'Ct table (2)'!B81/'Ct table (3)'!B$163*1000</f>
        <v>0.11709317389628232</v>
      </c>
      <c r="C81" s="32">
        <f>'Ct table (2)'!C81/'Ct table (3)'!C$163*1000</f>
        <v>8.4045751947919772E-2</v>
      </c>
      <c r="D81" s="32">
        <f>'Ct table (2)'!D81/'Ct table (3)'!D$163*1000</f>
        <v>0.12150218292706574</v>
      </c>
      <c r="E81" s="32">
        <f>'Ct table (2)'!E81/'Ct table (3)'!E$163*1000</f>
        <v>7.4795478619373412E-2</v>
      </c>
      <c r="F81" s="32">
        <f>'Ct table (2)'!F81/'Ct table (3)'!F$163*1000</f>
        <v>0.16540602858291745</v>
      </c>
      <c r="G81" s="32">
        <f>'Ct table (2)'!G81/'Ct table (3)'!G$163*1000</f>
        <v>0.12754538137916344</v>
      </c>
      <c r="H81" s="32">
        <f>'Ct table (2)'!H81/'Ct table (3)'!H$163*1000</f>
        <v>0.1573863846111058</v>
      </c>
      <c r="I81" s="32">
        <f>'Ct table (2)'!I81/'Ct table (3)'!I$163*1000</f>
        <v>0.26869015664997675</v>
      </c>
      <c r="J81" s="32">
        <f>'Ct table (2)'!J81/'Ct table (3)'!J$163*1000</f>
        <v>0.12159692653949843</v>
      </c>
      <c r="K81" s="32">
        <f>'Ct table (2)'!K81/'Ct table (3)'!K$163*1000</f>
        <v>3.5095830064319704E-2</v>
      </c>
      <c r="L81" s="32">
        <f>'Ct table (2)'!L81/'Ct table (3)'!L$163*1000</f>
        <v>0.14872784115191592</v>
      </c>
      <c r="M81" s="32">
        <f>'Ct table (2)'!M81/'Ct table (3)'!M$163*1000</f>
        <v>0.14583449588848471</v>
      </c>
      <c r="N81" s="32">
        <f>'Ct table (2)'!N81/'Ct table (3)'!N$163*1000</f>
        <v>0.1349718027904577</v>
      </c>
      <c r="O81" s="32">
        <f>'Ct table (2)'!O81/'Ct table (3)'!O$163*1000</f>
        <v>4.4012430263896937E-2</v>
      </c>
      <c r="P81" s="32">
        <f>'Ct table (2)'!P81/'Ct table (3)'!P$163*1000</f>
        <v>0.18760315794822341</v>
      </c>
      <c r="Q81" s="32">
        <f>'Ct table (2)'!Q81/'Ct table (3)'!Q$163*1000</f>
        <v>5.9570880302091178E-2</v>
      </c>
      <c r="R81" s="32">
        <f>'Ct table (2)'!R81/'Ct table (3)'!R$163*1000</f>
        <v>3.8894364984907975E-2</v>
      </c>
      <c r="S81" s="32">
        <f>'Ct table (2)'!S81/'Ct table (3)'!S$163*1000</f>
        <v>7.6012620902241049E-2</v>
      </c>
      <c r="T81" s="32">
        <f>'Ct table (2)'!T81/'Ct table (3)'!T$163*1000</f>
        <v>2.7493029494302377</v>
      </c>
      <c r="U81" s="32">
        <f>'Ct table (2)'!U81/'Ct table (3)'!U$163*1000</f>
        <v>0.10799663228625093</v>
      </c>
      <c r="V81" s="32">
        <f>'Ct table (2)'!V81/'Ct table (3)'!V$163*1000</f>
        <v>0.12377181242748136</v>
      </c>
      <c r="W81" s="32">
        <f>'Ct table (2)'!W81/'Ct table (3)'!W$163*1000</f>
        <v>0.11588456415968373</v>
      </c>
      <c r="X81" s="32">
        <f>'Ct table (2)'!X81/'Ct table (3)'!X$163*1000</f>
        <v>6.9866401744730397E-2</v>
      </c>
      <c r="Y81" s="32">
        <f>'Ct table (2)'!Y81/'Ct table (3)'!Y$163*1000</f>
        <v>0.12277311814528542</v>
      </c>
      <c r="Z81" s="32">
        <f>'Ct table (2)'!Z81/'Ct table (3)'!Z$163*1000</f>
        <v>0.17320261415144189</v>
      </c>
      <c r="AA81" s="32">
        <f>'Ct table (2)'!AA81/'Ct table (3)'!AA$163*1000</f>
        <v>0.32814383058574553</v>
      </c>
      <c r="AB81" s="32">
        <f>'Ct table (2)'!AB81/'Ct table (3)'!AB$163*1000</f>
        <v>6.9786748526440651E-2</v>
      </c>
      <c r="AC81" s="32">
        <f>'Ct table (2)'!AC81/'Ct table (3)'!AC$163*1000</f>
        <v>9.2616129178513432E-2</v>
      </c>
      <c r="AD81" s="32">
        <f>'Ct table (2)'!AD81/'Ct table (3)'!AD$163*1000</f>
        <v>9.293942095177142E-2</v>
      </c>
      <c r="AE81" s="32">
        <f>'Ct table (2)'!AE81/'Ct table (3)'!AE$163*1000</f>
        <v>6.2243385882051541E-2</v>
      </c>
      <c r="AF81" s="32">
        <f>'Ct table (2)'!AF81/'Ct table (3)'!AF$163*1000</f>
        <v>0.13638190460396515</v>
      </c>
      <c r="AG81" s="32">
        <f>'Ct table (2)'!AG81/'Ct table (3)'!AG$163*1000</f>
        <v>6.6020462234601646E-2</v>
      </c>
      <c r="AH81" s="32">
        <f>'Ct table (2)'!AH81/'Ct table (3)'!AH$163*1000</f>
        <v>0.24159285417066426</v>
      </c>
      <c r="AI81" s="32">
        <f>'Ct table (2)'!AI81/'Ct table (3)'!AI$163*1000</f>
        <v>0.15396257632224228</v>
      </c>
      <c r="AJ81" s="32">
        <f>'Ct table (2)'!AJ81/'Ct table (3)'!AJ$163*1000</f>
        <v>0.17683635587346858</v>
      </c>
      <c r="AK81" s="32">
        <f>'Ct table (2)'!AK81/'Ct table (3)'!AK$163*1000</f>
        <v>0.13542902075393207</v>
      </c>
      <c r="AL81" s="32">
        <f>'Ct table (2)'!AL81/'Ct table (3)'!AL$163*1000</f>
        <v>0.21500167935609607</v>
      </c>
      <c r="AM81" s="32">
        <f>'Ct table (2)'!AM81/'Ct table (3)'!AM$163*1000</f>
        <v>0.22308806733415082</v>
      </c>
      <c r="AN81" s="32">
        <f>'Ct table (2)'!AN81/'Ct table (3)'!AN$163*1000</f>
        <v>0.30516013308572221</v>
      </c>
      <c r="AO81" s="32">
        <f>'Ct table (2)'!AO81/'Ct table (3)'!AO$163*1000</f>
        <v>0.12328982868453574</v>
      </c>
      <c r="AP81" s="32">
        <f>'Ct table (2)'!AP81/'Ct table (3)'!AP$163*1000</f>
        <v>7.6100402230374453E-2</v>
      </c>
      <c r="AQ81" s="32">
        <f>'Ct table (2)'!AQ81/'Ct table (3)'!AQ$163*1000</f>
        <v>0.11736605272179594</v>
      </c>
      <c r="AR81" s="32">
        <f>'Ct table (2)'!AR81/'Ct table (3)'!AR$163*1000</f>
        <v>7.9788532990028999E-2</v>
      </c>
      <c r="AS81" s="32">
        <f>'Ct table (2)'!AS81/'Ct table (3)'!AS$163*1000</f>
        <v>0.10748133065447231</v>
      </c>
      <c r="AT81" s="32">
        <f>'Ct table (2)'!AT81/'Ct table (3)'!AT$163*1000</f>
        <v>0.25391729606700436</v>
      </c>
      <c r="AU81" s="32">
        <f>'Ct table (2)'!AU81/'Ct table (3)'!AU$163*1000</f>
        <v>0.20766834893187372</v>
      </c>
      <c r="AV81" s="32">
        <f>'Ct table (2)'!AV81/'Ct table (3)'!AV$163*1000</f>
        <v>7.7521699013745435E-2</v>
      </c>
      <c r="AW81" s="32">
        <f>'Ct table (2)'!AW81/'Ct table (3)'!AW$163*1000</f>
        <v>0.36409721475320339</v>
      </c>
    </row>
    <row r="82" spans="1:49" x14ac:dyDescent="0.25">
      <c r="A82" t="s">
        <v>96</v>
      </c>
      <c r="B82" s="32">
        <f>'Ct table (2)'!B82/'Ct table (3)'!B$163*1000</f>
        <v>1.7359541929783775</v>
      </c>
      <c r="C82" s="32">
        <f>'Ct table (2)'!C82/'Ct table (3)'!C$163*1000</f>
        <v>0.29674974827971884</v>
      </c>
      <c r="D82" s="32">
        <f>'Ct table (2)'!D82/'Ct table (3)'!D$163*1000</f>
        <v>0.72149141775244519</v>
      </c>
      <c r="E82" s="32">
        <f>'Ct table (2)'!E82/'Ct table (3)'!E$163*1000</f>
        <v>0.43199750108636964</v>
      </c>
      <c r="F82" s="32">
        <f>'Ct table (2)'!F82/'Ct table (3)'!F$163*1000</f>
        <v>0.62161090684317621</v>
      </c>
      <c r="G82" s="32">
        <f>'Ct table (2)'!G82/'Ct table (3)'!G$163*1000</f>
        <v>0.17666431536209826</v>
      </c>
      <c r="H82" s="32">
        <f>'Ct table (2)'!H82/'Ct table (3)'!H$163*1000</f>
        <v>1.604787912811533</v>
      </c>
      <c r="I82" s="32">
        <f>'Ct table (2)'!I82/'Ct table (3)'!I$163*1000</f>
        <v>0.57197158211391619</v>
      </c>
      <c r="J82" s="32">
        <f>'Ct table (2)'!J82/'Ct table (3)'!J$163*1000</f>
        <v>0.4005845457011033</v>
      </c>
      <c r="K82" s="32">
        <f>'Ct table (2)'!K82/'Ct table (3)'!K$163*1000</f>
        <v>0.15150564315589959</v>
      </c>
      <c r="L82" s="32">
        <f>'Ct table (2)'!L82/'Ct table (3)'!L$163*1000</f>
        <v>1.057565224748678</v>
      </c>
      <c r="M82" s="32">
        <f>'Ct table (2)'!M82/'Ct table (3)'!M$163*1000</f>
        <v>0.87806760238589476</v>
      </c>
      <c r="N82" s="32">
        <f>'Ct table (2)'!N82/'Ct table (3)'!N$163*1000</f>
        <v>0.77955890648578696</v>
      </c>
      <c r="O82" s="32">
        <f>'Ct table (2)'!O82/'Ct table (3)'!O$163*1000</f>
        <v>0.28798285851977584</v>
      </c>
      <c r="P82" s="32">
        <f>'Ct table (2)'!P82/'Ct table (3)'!P$163*1000</f>
        <v>1.0612437212575989</v>
      </c>
      <c r="Q82" s="32">
        <f>'Ct table (2)'!Q82/'Ct table (3)'!Q$163*1000</f>
        <v>0.19624816763009639</v>
      </c>
      <c r="R82" s="32">
        <f>'Ct table (2)'!R82/'Ct table (3)'!R$163*1000</f>
        <v>0.12122044617851169</v>
      </c>
      <c r="S82" s="32">
        <f>'Ct table (2)'!S82/'Ct table (3)'!S$163*1000</f>
        <v>1.0226998468917485</v>
      </c>
      <c r="T82" s="32">
        <f>'Ct table (2)'!T82/'Ct table (3)'!T$163*1000</f>
        <v>0.79502155889547743</v>
      </c>
      <c r="U82" s="32">
        <f>'Ct table (2)'!U82/'Ct table (3)'!U$163*1000</f>
        <v>0.93242412008566533</v>
      </c>
      <c r="V82" s="32">
        <f>'Ct table (2)'!V82/'Ct table (3)'!V$163*1000</f>
        <v>0.73496869171229329</v>
      </c>
      <c r="W82" s="32">
        <f>'Ct table (2)'!W82/'Ct table (3)'!W$163*1000</f>
        <v>0.70747953290039212</v>
      </c>
      <c r="X82" s="32">
        <f>'Ct table (2)'!X82/'Ct table (3)'!X$163*1000</f>
        <v>0.32776703097318033</v>
      </c>
      <c r="Y82" s="32">
        <f>'Ct table (2)'!Y82/'Ct table (3)'!Y$163*1000</f>
        <v>0.77060668916791752</v>
      </c>
      <c r="Z82" s="32">
        <f>'Ct table (2)'!Z82/'Ct table (3)'!Z$163*1000</f>
        <v>1.319995132809646</v>
      </c>
      <c r="AA82" s="32">
        <f>'Ct table (2)'!AA82/'Ct table (3)'!AA$163*1000</f>
        <v>1.0587780671262925</v>
      </c>
      <c r="AB82" s="32">
        <f>'Ct table (2)'!AB82/'Ct table (3)'!AB$163*1000</f>
        <v>0.26226495133707278</v>
      </c>
      <c r="AC82" s="32">
        <f>'Ct table (2)'!AC82/'Ct table (3)'!AC$163*1000</f>
        <v>0.38888278388509795</v>
      </c>
      <c r="AD82" s="32">
        <f>'Ct table (2)'!AD82/'Ct table (3)'!AD$163*1000</f>
        <v>0.5257447583563899</v>
      </c>
      <c r="AE82" s="32">
        <f>'Ct table (2)'!AE82/'Ct table (3)'!AE$163*1000</f>
        <v>0.41295725207724931</v>
      </c>
      <c r="AF82" s="32">
        <f>'Ct table (2)'!AF82/'Ct table (3)'!AF$163*1000</f>
        <v>1.0393806765707223</v>
      </c>
      <c r="AG82" s="32">
        <f>'Ct table (2)'!AG82/'Ct table (3)'!AG$163*1000</f>
        <v>0.45346309577818478</v>
      </c>
      <c r="AH82" s="32">
        <f>'Ct table (2)'!AH82/'Ct table (3)'!AH$163*1000</f>
        <v>0.60317548051514469</v>
      </c>
      <c r="AI82" s="32">
        <f>'Ct table (2)'!AI82/'Ct table (3)'!AI$163*1000</f>
        <v>1.198019692609366</v>
      </c>
      <c r="AJ82" s="32">
        <f>'Ct table (2)'!AJ82/'Ct table (3)'!AJ$163*1000</f>
        <v>1.0500709537532451</v>
      </c>
      <c r="AK82" s="32">
        <f>'Ct table (2)'!AK82/'Ct table (3)'!AK$163*1000</f>
        <v>0.76610223155647328</v>
      </c>
      <c r="AL82" s="32">
        <f>'Ct table (2)'!AL82/'Ct table (3)'!AL$163*1000</f>
        <v>0.70340126455492558</v>
      </c>
      <c r="AM82" s="32">
        <f>'Ct table (2)'!AM82/'Ct table (3)'!AM$163*1000</f>
        <v>0.86795084960482982</v>
      </c>
      <c r="AN82" s="32">
        <f>'Ct table (2)'!AN82/'Ct table (3)'!AN$163*1000</f>
        <v>1.6674441062065002</v>
      </c>
      <c r="AO82" s="32">
        <f>'Ct table (2)'!AO82/'Ct table (3)'!AO$163*1000</f>
        <v>0.61990785439586293</v>
      </c>
      <c r="AP82" s="32">
        <f>'Ct table (2)'!AP82/'Ct table (3)'!AP$163*1000</f>
        <v>0.41295253994493686</v>
      </c>
      <c r="AQ82" s="32">
        <f>'Ct table (2)'!AQ82/'Ct table (3)'!AQ$163*1000</f>
        <v>0.42604776411597384</v>
      </c>
      <c r="AR82" s="32">
        <f>'Ct table (2)'!AR82/'Ct table (3)'!AR$163*1000</f>
        <v>0.44513820414093436</v>
      </c>
      <c r="AS82" s="32">
        <f>'Ct table (2)'!AS82/'Ct table (3)'!AS$163*1000</f>
        <v>1.2942873870004619</v>
      </c>
      <c r="AT82" s="32">
        <f>'Ct table (2)'!AT82/'Ct table (3)'!AT$163*1000</f>
        <v>1.2591329083278113</v>
      </c>
      <c r="AU82" s="32">
        <f>'Ct table (2)'!AU82/'Ct table (3)'!AU$163*1000</f>
        <v>1.0441675682889235</v>
      </c>
      <c r="AV82" s="32">
        <f>'Ct table (2)'!AV82/'Ct table (3)'!AV$163*1000</f>
        <v>0.62017359210996248</v>
      </c>
      <c r="AW82" s="32">
        <f>'Ct table (2)'!AW82/'Ct table (3)'!AW$163*1000</f>
        <v>1.2855588096149408</v>
      </c>
    </row>
    <row r="83" spans="1:49" x14ac:dyDescent="0.25">
      <c r="A83" t="s">
        <v>97</v>
      </c>
      <c r="B83" s="32">
        <f>'Ct table (2)'!B83/'Ct table (3)'!B$163*1000</f>
        <v>1.2022432944506038</v>
      </c>
      <c r="C83" s="32">
        <f>'Ct table (2)'!C83/'Ct table (3)'!C$163*1000</f>
        <v>0.11885864226459322</v>
      </c>
      <c r="D83" s="32">
        <f>'Ct table (2)'!D83/'Ct table (3)'!D$163*1000</f>
        <v>0.26408131611972097</v>
      </c>
      <c r="E83" s="32">
        <f>'Ct table (2)'!E83/'Ct table (3)'!E$163*1000</f>
        <v>0.17303009265714042</v>
      </c>
      <c r="F83" s="32">
        <f>'Ct table (2)'!F83/'Ct table (3)'!F$163*1000</f>
        <v>0.28599933998540977</v>
      </c>
      <c r="G83" s="32">
        <f>'Ct table (2)'!G83/'Ct table (3)'!G$163*1000</f>
        <v>8.2990071628505024E-2</v>
      </c>
      <c r="H83" s="32">
        <f>'Ct table (2)'!H83/'Ct table (3)'!H$163*1000</f>
        <v>0.87198948590636183</v>
      </c>
      <c r="I83" s="32">
        <f>'Ct table (2)'!I83/'Ct table (3)'!I$163*1000</f>
        <v>0.26683417816689414</v>
      </c>
      <c r="J83" s="32">
        <f>'Ct table (2)'!J83/'Ct table (3)'!J$163*1000</f>
        <v>0.20029227285055198</v>
      </c>
      <c r="K83" s="32">
        <f>'Ct table (2)'!K83/'Ct table (3)'!K$163*1000</f>
        <v>0.13098226926151893</v>
      </c>
      <c r="L83" s="32">
        <f>'Ct table (2)'!L83/'Ct table (3)'!L$163*1000</f>
        <v>0.47000455493707038</v>
      </c>
      <c r="M83" s="32">
        <f>'Ct table (2)'!M83/'Ct table (3)'!M$163*1000</f>
        <v>0.47381767502730165</v>
      </c>
      <c r="N83" s="32">
        <f>'Ct table (2)'!N83/'Ct table (3)'!N$163*1000</f>
        <v>0.51076442448900727</v>
      </c>
      <c r="O83" s="32">
        <f>'Ct table (2)'!O83/'Ct table (3)'!O$163*1000</f>
        <v>0.12710166604787723</v>
      </c>
      <c r="P83" s="32">
        <f>'Ct table (2)'!P83/'Ct table (3)'!P$163*1000</f>
        <v>0.49853130929102485</v>
      </c>
      <c r="Q83" s="32">
        <f>'Ct table (2)'!Q83/'Ct table (3)'!Q$163*1000</f>
        <v>0.10737656686078802</v>
      </c>
      <c r="R83" s="32">
        <f>'Ct table (2)'!R83/'Ct table (3)'!R$163*1000</f>
        <v>9.3150347598206507E-2</v>
      </c>
      <c r="S83" s="32">
        <f>'Ct table (2)'!S83/'Ct table (3)'!S$163*1000</f>
        <v>0.25745332171745006</v>
      </c>
      <c r="T83" s="32">
        <f>'Ct table (2)'!T83/'Ct table (3)'!T$163*1000</f>
        <v>0.48601268976957362</v>
      </c>
      <c r="U83" s="32">
        <f>'Ct table (2)'!U83/'Ct table (3)'!U$163*1000</f>
        <v>0.60670126724554552</v>
      </c>
      <c r="V83" s="32">
        <f>'Ct table (2)'!V83/'Ct table (3)'!V$163*1000</f>
        <v>0.433996315646341</v>
      </c>
      <c r="W83" s="32">
        <f>'Ct table (2)'!W83/'Ct table (3)'!W$163*1000</f>
        <v>0.23994244897833253</v>
      </c>
      <c r="X83" s="32">
        <f>'Ct table (2)'!X83/'Ct table (3)'!X$163*1000</f>
        <v>0.12164447078869671</v>
      </c>
      <c r="Y83" s="32">
        <f>'Ct table (2)'!Y83/'Ct table (3)'!Y$163*1000</f>
        <v>0.22283791294972682</v>
      </c>
      <c r="Z83" s="32">
        <f>'Ct table (2)'!Z83/'Ct table (3)'!Z$163*1000</f>
        <v>0.34640522830288323</v>
      </c>
      <c r="AA83" s="32">
        <f>'Ct table (2)'!AA83/'Ct table (3)'!AA$163*1000</f>
        <v>0.8024037283005927</v>
      </c>
      <c r="AB83" s="32">
        <f>'Ct table (2)'!AB83/'Ct table (3)'!AB$163*1000</f>
        <v>0.15594367307294443</v>
      </c>
      <c r="AC83" s="32">
        <f>'Ct table (2)'!AC83/'Ct table (3)'!AC$163*1000</f>
        <v>0.15903401473865117</v>
      </c>
      <c r="AD83" s="32">
        <f>'Ct table (2)'!AD83/'Ct table (3)'!AD$163*1000</f>
        <v>0.18459488295493576</v>
      </c>
      <c r="AE83" s="32">
        <f>'Ct table (2)'!AE83/'Ct table (3)'!AE$163*1000</f>
        <v>0.18738330829362054</v>
      </c>
      <c r="AF83" s="32">
        <f>'Ct table (2)'!AF83/'Ct table (3)'!AF$163*1000</f>
        <v>0.44004535782322662</v>
      </c>
      <c r="AG83" s="32">
        <f>'Ct table (2)'!AG83/'Ct table (3)'!AG$163*1000</f>
        <v>0.26776829417157655</v>
      </c>
      <c r="AH83" s="32">
        <f>'Ct table (2)'!AH83/'Ct table (3)'!AH$163*1000</f>
        <v>0.17321667056057288</v>
      </c>
      <c r="AI83" s="32">
        <f>'Ct table (2)'!AI83/'Ct table (3)'!AI$163*1000</f>
        <v>0.55120146317227281</v>
      </c>
      <c r="AJ83" s="32">
        <f>'Ct table (2)'!AJ83/'Ct table (3)'!AJ$163*1000</f>
        <v>0.36869169254001272</v>
      </c>
      <c r="AK83" s="32">
        <f>'Ct table (2)'!AK83/'Ct table (3)'!AK$163*1000</f>
        <v>0.36744719123356939</v>
      </c>
      <c r="AL83" s="32">
        <f>'Ct table (2)'!AL83/'Ct table (3)'!AL$163*1000</f>
        <v>0.25216148369237612</v>
      </c>
      <c r="AM83" s="32">
        <f>'Ct table (2)'!AM83/'Ct table (3)'!AM$163*1000</f>
        <v>0.36492837902455777</v>
      </c>
      <c r="AN83" s="32">
        <f>'Ct table (2)'!AN83/'Ct table (3)'!AN$163*1000</f>
        <v>0.65867486456312063</v>
      </c>
      <c r="AO83" s="32">
        <f>'Ct table (2)'!AO83/'Ct table (3)'!AO$163*1000</f>
        <v>0.15073911037946802</v>
      </c>
      <c r="AP83" s="32">
        <f>'Ct table (2)'!AP83/'Ct table (3)'!AP$163*1000</f>
        <v>0.14299611823954683</v>
      </c>
      <c r="AQ83" s="32">
        <f>'Ct table (2)'!AQ83/'Ct table (3)'!AQ$163*1000</f>
        <v>0.12666475810442926</v>
      </c>
      <c r="AR83" s="32">
        <f>'Ct table (2)'!AR83/'Ct table (3)'!AR$163*1000</f>
        <v>0.17583878538000544</v>
      </c>
      <c r="AS83" s="32">
        <f>'Ct table (2)'!AS83/'Ct table (3)'!AS$163*1000</f>
        <v>0.70816526760791254</v>
      </c>
      <c r="AT83" s="32">
        <f>'Ct table (2)'!AT83/'Ct table (3)'!AT$163*1000</f>
        <v>0.56739705805948115</v>
      </c>
      <c r="AU83" s="32">
        <f>'Ct table (2)'!AU83/'Ct table (3)'!AU$163*1000</f>
        <v>0.21499175744122057</v>
      </c>
      <c r="AV83" s="32">
        <f>'Ct table (2)'!AV83/'Ct table (3)'!AV$163*1000</f>
        <v>0.10443983584699372</v>
      </c>
      <c r="AW83" s="32">
        <f>'Ct table (2)'!AW83/'Ct table (3)'!AW$163*1000</f>
        <v>0.17342642087793289</v>
      </c>
    </row>
    <row r="84" spans="1:49" x14ac:dyDescent="0.25">
      <c r="A84" t="s">
        <v>98</v>
      </c>
      <c r="B84" s="32">
        <f>'Ct table (2)'!B84/'Ct table (3)'!B$163*1000</f>
        <v>17.70063092160019</v>
      </c>
      <c r="C84" s="32">
        <f>'Ct table (2)'!C84/'Ct table (3)'!C$163*1000</f>
        <v>7.4504042737642271</v>
      </c>
      <c r="D84" s="32">
        <f>'Ct table (2)'!D84/'Ct table (3)'!D$163*1000</f>
        <v>7.6690832940804281</v>
      </c>
      <c r="E84" s="32">
        <f>'Ct table (2)'!E84/'Ct table (3)'!E$163*1000</f>
        <v>6.864215622022809</v>
      </c>
      <c r="F84" s="32">
        <f>'Ct table (2)'!F84/'Ct table (3)'!F$163*1000</f>
        <v>5.4417991999477096</v>
      </c>
      <c r="G84" s="32">
        <f>'Ct table (2)'!G84/'Ct table (3)'!G$163*1000</f>
        <v>2.9263099038213052</v>
      </c>
      <c r="H84" s="32">
        <f>'Ct table (2)'!H84/'Ct table (3)'!H$163*1000</f>
        <v>16.250167060519985</v>
      </c>
      <c r="I84" s="32">
        <f>'Ct table (2)'!I84/'Ct table (3)'!I$163*1000</f>
        <v>5.2927421644862465</v>
      </c>
      <c r="J84" s="32">
        <f>'Ct table (2)'!J84/'Ct table (3)'!J$163*1000</f>
        <v>4.595362492657074</v>
      </c>
      <c r="K84" s="32">
        <f>'Ct table (2)'!K84/'Ct table (3)'!K$163*1000</f>
        <v>1.7260131261617524</v>
      </c>
      <c r="L84" s="32">
        <f>'Ct table (2)'!L84/'Ct table (3)'!L$163*1000</f>
        <v>9.5185818337226245</v>
      </c>
      <c r="M84" s="32">
        <f>'Ct table (2)'!M84/'Ct table (3)'!M$163*1000</f>
        <v>10.721270113851141</v>
      </c>
      <c r="N84" s="32">
        <f>'Ct table (2)'!N84/'Ct table (3)'!N$163*1000</f>
        <v>7.6779967407459999</v>
      </c>
      <c r="O84" s="32">
        <f>'Ct table (2)'!O84/'Ct table (3)'!O$163*1000</f>
        <v>2.5386382807016914</v>
      </c>
      <c r="P84" s="32">
        <f>'Ct table (2)'!P84/'Ct table (3)'!P$163*1000</f>
        <v>10.67198040998495</v>
      </c>
      <c r="Q84" s="32">
        <f>'Ct table (2)'!Q84/'Ct table (3)'!Q$163*1000</f>
        <v>4.1720345019606997</v>
      </c>
      <c r="R84" s="32">
        <f>'Ct table (2)'!R84/'Ct table (3)'!R$163*1000</f>
        <v>2.2747452134342439</v>
      </c>
      <c r="S84" s="32">
        <f>'Ct table (2)'!S84/'Ct table (3)'!S$163*1000</f>
        <v>29.699830438214068</v>
      </c>
      <c r="T84" s="32">
        <f>'Ct table (2)'!T84/'Ct table (3)'!T$163*1000</f>
        <v>9.7747912196429443</v>
      </c>
      <c r="U84" s="32">
        <f>'Ct table (2)'!U84/'Ct table (3)'!U$163*1000</f>
        <v>10.476306219750569</v>
      </c>
      <c r="V84" s="32">
        <f>'Ct table (2)'!V84/'Ct table (3)'!V$163*1000</f>
        <v>7.2891707706384938</v>
      </c>
      <c r="W84" s="32">
        <f>'Ct table (2)'!W84/'Ct table (3)'!W$163*1000</f>
        <v>6.7775333968157305</v>
      </c>
      <c r="X84" s="32">
        <f>'Ct table (2)'!X84/'Ct table (3)'!X$163*1000</f>
        <v>3.3887252021426839</v>
      </c>
      <c r="Y84" s="32">
        <f>'Ct table (2)'!Y84/'Ct table (3)'!Y$163*1000</f>
        <v>10.659490775688882</v>
      </c>
      <c r="Z84" s="32">
        <f>'Ct table (2)'!Z84/'Ct table (3)'!Z$163*1000</f>
        <v>36.771920205298557</v>
      </c>
      <c r="AA84" s="32">
        <f>'Ct table (2)'!AA84/'Ct table (3)'!AA$163*1000</f>
        <v>15.588392033953442</v>
      </c>
      <c r="AB84" s="32">
        <f>'Ct table (2)'!AB84/'Ct table (3)'!AB$163*1000</f>
        <v>2.1127131866737647</v>
      </c>
      <c r="AC84" s="32">
        <f>'Ct table (2)'!AC84/'Ct table (3)'!AC$163*1000</f>
        <v>4.7154886237226092</v>
      </c>
      <c r="AD84" s="32">
        <f>'Ct table (2)'!AD84/'Ct table (3)'!AD$163*1000</f>
        <v>7.0735501222450994</v>
      </c>
      <c r="AE84" s="32">
        <f>'Ct table (2)'!AE84/'Ct table (3)'!AE$163*1000</f>
        <v>6.6073160332359917</v>
      </c>
      <c r="AF84" s="32">
        <f>'Ct table (2)'!AF84/'Ct table (3)'!AF$163*1000</f>
        <v>12.779186925855122</v>
      </c>
      <c r="AG84" s="32">
        <f>'Ct table (2)'!AG84/'Ct table (3)'!AG$163*1000</f>
        <v>5.0247682192100358</v>
      </c>
      <c r="AH84" s="32">
        <f>'Ct table (2)'!AH84/'Ct table (3)'!AH$163*1000</f>
        <v>18.773811688986839</v>
      </c>
      <c r="AI84" s="32">
        <f>'Ct table (2)'!AI84/'Ct table (3)'!AI$163*1000</f>
        <v>19.035909857858314</v>
      </c>
      <c r="AJ84" s="32">
        <f>'Ct table (2)'!AJ84/'Ct table (3)'!AJ$163*1000</f>
        <v>7.6767029000967648</v>
      </c>
      <c r="AK84" s="32">
        <f>'Ct table (2)'!AK84/'Ct table (3)'!AK$163*1000</f>
        <v>5.4854456330952708</v>
      </c>
      <c r="AL84" s="32">
        <f>'Ct table (2)'!AL84/'Ct table (3)'!AL$163*1000</f>
        <v>5.2503726889476505</v>
      </c>
      <c r="AM84" s="32">
        <f>'Ct table (2)'!AM84/'Ct table (3)'!AM$163*1000</f>
        <v>7.5983451818117764</v>
      </c>
      <c r="AN84" s="32">
        <f>'Ct table (2)'!AN84/'Ct table (3)'!AN$163*1000</f>
        <v>13.619845211006664</v>
      </c>
      <c r="AO84" s="32">
        <f>'Ct table (2)'!AO84/'Ct table (3)'!AO$163*1000</f>
        <v>11.158921461012834</v>
      </c>
      <c r="AP84" s="32">
        <f>'Ct table (2)'!AP84/'Ct table (3)'!AP$163*1000</f>
        <v>5.8322311093636987</v>
      </c>
      <c r="AQ84" s="32">
        <f>'Ct table (2)'!AQ84/'Ct table (3)'!AQ$163*1000</f>
        <v>7.7226023413326761</v>
      </c>
      <c r="AR84" s="32">
        <f>'Ct table (2)'!AR84/'Ct table (3)'!AR$163*1000</f>
        <v>3.1001225148761145</v>
      </c>
      <c r="AS84" s="32">
        <f>'Ct table (2)'!AS84/'Ct table (3)'!AS$163*1000</f>
        <v>9.0766378277742685</v>
      </c>
      <c r="AT84" s="32">
        <f>'Ct table (2)'!AT84/'Ct table (3)'!AT$163*1000</f>
        <v>14.747827843017328</v>
      </c>
      <c r="AU84" s="32">
        <f>'Ct table (2)'!AU84/'Ct table (3)'!AU$163*1000</f>
        <v>10.427730189338988</v>
      </c>
      <c r="AV84" s="32">
        <f>'Ct table (2)'!AV84/'Ct table (3)'!AV$163*1000</f>
        <v>9.0051106313862999</v>
      </c>
      <c r="AW84" s="32">
        <f>'Ct table (2)'!AW84/'Ct table (3)'!AW$163*1000</f>
        <v>12.315434384393168</v>
      </c>
    </row>
    <row r="85" spans="1:49" x14ac:dyDescent="0.25">
      <c r="A85" t="s">
        <v>100</v>
      </c>
      <c r="B85" s="32">
        <f>'Ct table (2)'!B85/'Ct table (3)'!B$163*1000</f>
        <v>8.9738612606105193</v>
      </c>
      <c r="C85" s="32">
        <f>'Ct table (2)'!C85/'Ct table (3)'!C$163*1000</f>
        <v>3.3111186552337224</v>
      </c>
      <c r="D85" s="32">
        <f>'Ct table (2)'!D85/'Ct table (3)'!D$163*1000</f>
        <v>3.6026391102028401</v>
      </c>
      <c r="E85" s="32">
        <f>'Ct table (2)'!E85/'Ct table (3)'!E$163*1000</f>
        <v>2.7303669798398049</v>
      </c>
      <c r="F85" s="32">
        <f>'Ct table (2)'!F85/'Ct table (3)'!F$163*1000</f>
        <v>2.3523190068280719</v>
      </c>
      <c r="G85" s="32">
        <f>'Ct table (2)'!G85/'Ct table (3)'!G$163*1000</f>
        <v>1.2826100020167677</v>
      </c>
      <c r="H85" s="32">
        <f>'Ct table (2)'!H85/'Ct table (3)'!H$163*1000</f>
        <v>7.2721534629666582</v>
      </c>
      <c r="I85" s="32">
        <f>'Ct table (2)'!I85/'Ct table (3)'!I$163*1000</f>
        <v>2.2099525211058118</v>
      </c>
      <c r="J85" s="32">
        <f>'Ct table (2)'!J85/'Ct table (3)'!J$163*1000</f>
        <v>2.1888584626455176</v>
      </c>
      <c r="K85" s="32">
        <f>'Ct table (2)'!K85/'Ct table (3)'!K$163*1000</f>
        <v>0.82785123070569866</v>
      </c>
      <c r="L85" s="32">
        <f>'Ct table (2)'!L85/'Ct table (3)'!L$163*1000</f>
        <v>4.2302608989947119</v>
      </c>
      <c r="M85" s="32">
        <f>'Ct table (2)'!M85/'Ct table (3)'!M$163*1000</f>
        <v>5.2503147827089647</v>
      </c>
      <c r="N85" s="32">
        <f>'Ct table (2)'!N85/'Ct table (3)'!N$163*1000</f>
        <v>3.946927305090584</v>
      </c>
      <c r="O85" s="32">
        <f>'Ct table (2)'!O85/'Ct table (3)'!O$163*1000</f>
        <v>1.2176123073113578</v>
      </c>
      <c r="P85" s="32">
        <f>'Ct table (2)'!P85/'Ct table (3)'!P$163*1000</f>
        <v>4.8761956674381528</v>
      </c>
      <c r="Q85" s="32">
        <f>'Ct table (2)'!Q85/'Ct table (3)'!Q$163*1000</f>
        <v>1.694372510949234</v>
      </c>
      <c r="R85" s="32">
        <f>'Ct table (2)'!R85/'Ct table (3)'!R$163*1000</f>
        <v>0.93672986217842391</v>
      </c>
      <c r="S85" s="32">
        <f>'Ct table (2)'!S85/'Ct table (3)'!S$163*1000</f>
        <v>10.946386443456035</v>
      </c>
      <c r="T85" s="32">
        <f>'Ct table (2)'!T85/'Ct table (3)'!T$163*1000</f>
        <v>4.4662558179679497</v>
      </c>
      <c r="U85" s="32">
        <f>'Ct table (2)'!U85/'Ct table (3)'!U$163*1000</f>
        <v>4.7208879135014534</v>
      </c>
      <c r="V85" s="32">
        <f>'Ct table (2)'!V85/'Ct table (3)'!V$163*1000</f>
        <v>3.4479878729256255</v>
      </c>
      <c r="W85" s="32">
        <f>'Ct table (2)'!W85/'Ct table (3)'!W$163*1000</f>
        <v>3.1399907672763732</v>
      </c>
      <c r="X85" s="32">
        <f>'Ct table (2)'!X85/'Ct table (3)'!X$163*1000</f>
        <v>1.5591315411864937</v>
      </c>
      <c r="Y85" s="32">
        <f>'Ct table (2)'!Y85/'Ct table (3)'!Y$163*1000</f>
        <v>4.5443268819155112</v>
      </c>
      <c r="Z85" s="32">
        <f>'Ct table (2)'!Z85/'Ct table (3)'!Z$163*1000</f>
        <v>14.626702050519871</v>
      </c>
      <c r="AA85" s="32">
        <f>'Ct table (2)'!AA85/'Ct table (3)'!AA$163*1000</f>
        <v>7.0733821857030916</v>
      </c>
      <c r="AB85" s="32">
        <f>'Ct table (2)'!AB85/'Ct table (3)'!AB$163*1000</f>
        <v>1.0203732098033844</v>
      </c>
      <c r="AC85" s="32">
        <f>'Ct table (2)'!AC85/'Ct table (3)'!AC$163*1000</f>
        <v>2.1396981263542103</v>
      </c>
      <c r="AD85" s="32">
        <f>'Ct table (2)'!AD85/'Ct table (3)'!AD$163*1000</f>
        <v>2.9947477038862047</v>
      </c>
      <c r="AE85" s="32">
        <f>'Ct table (2)'!AE85/'Ct table (3)'!AE$163*1000</f>
        <v>3.0189865963879998</v>
      </c>
      <c r="AF85" s="32">
        <f>'Ct table (2)'!AF85/'Ct table (3)'!AF$163*1000</f>
        <v>6.0031684166495696</v>
      </c>
      <c r="AG85" s="32">
        <f>'Ct table (2)'!AG85/'Ct table (3)'!AG$163*1000</f>
        <v>2.3118648312847152</v>
      </c>
      <c r="AH85" s="32">
        <f>'Ct table (2)'!AH85/'Ct table (3)'!AH$163*1000</f>
        <v>7.6245367665601256</v>
      </c>
      <c r="AI85" s="32">
        <f>'Ct table (2)'!AI85/'Ct table (3)'!AI$163*1000</f>
        <v>8.3434937459274643</v>
      </c>
      <c r="AJ85" s="32">
        <f>'Ct table (2)'!AJ85/'Ct table (3)'!AJ$163*1000</f>
        <v>3.9462621973601153</v>
      </c>
      <c r="AK85" s="32">
        <f>'Ct table (2)'!AK85/'Ct table (3)'!AK$163*1000</f>
        <v>2.8790818990837104</v>
      </c>
      <c r="AL85" s="32">
        <f>'Ct table (2)'!AL85/'Ct table (3)'!AL$163*1000</f>
        <v>2.9128266263175329</v>
      </c>
      <c r="AM85" s="32">
        <f>'Ct table (2)'!AM85/'Ct table (3)'!AM$163*1000</f>
        <v>3.3768667519153341</v>
      </c>
      <c r="AN85" s="32">
        <f>'Ct table (2)'!AN85/'Ct table (3)'!AN$163*1000</f>
        <v>6.3538824607468856</v>
      </c>
      <c r="AO85" s="32">
        <f>'Ct table (2)'!AO85/'Ct table (3)'!AO$163*1000</f>
        <v>4.9250067045040709</v>
      </c>
      <c r="AP85" s="32">
        <f>'Ct table (2)'!AP85/'Ct table (3)'!AP$163*1000</f>
        <v>2.6099965311632882</v>
      </c>
      <c r="AQ85" s="32">
        <f>'Ct table (2)'!AQ85/'Ct table (3)'!AQ$163*1000</f>
        <v>3.6530134988193828</v>
      </c>
      <c r="AR85" s="32">
        <f>'Ct table (2)'!AR85/'Ct table (3)'!AR$163*1000</f>
        <v>1.5287211060535113</v>
      </c>
      <c r="AS85" s="32">
        <f>'Ct table (2)'!AS85/'Ct table (3)'!AS$163*1000</f>
        <v>4.4449216611837246</v>
      </c>
      <c r="AT85" s="32">
        <f>'Ct table (2)'!AT85/'Ct table (3)'!AT$163*1000</f>
        <v>7.0735310438963017</v>
      </c>
      <c r="AU85" s="32">
        <f>'Ct table (2)'!AU85/'Ct table (3)'!AU$163*1000</f>
        <v>4.6022943413200146</v>
      </c>
      <c r="AV85" s="32">
        <f>'Ct table (2)'!AV85/'Ct table (3)'!AV$163*1000</f>
        <v>3.8390357642752679</v>
      </c>
      <c r="AW85" s="32">
        <f>'Ct table (2)'!AW85/'Ct table (3)'!AW$163*1000</f>
        <v>5.4354354158624156</v>
      </c>
    </row>
    <row r="86" spans="1:49" x14ac:dyDescent="0.25">
      <c r="A86" t="s">
        <v>101</v>
      </c>
      <c r="B86" s="32">
        <f>'Ct table (2)'!B86/'Ct table (3)'!B$163*1000</f>
        <v>3.496057418527617</v>
      </c>
      <c r="C86" s="32">
        <f>'Ct table (2)'!C86/'Ct table (3)'!C$163*1000</f>
        <v>0.85105171778616162</v>
      </c>
      <c r="D86" s="32">
        <f>'Ct table (2)'!D86/'Ct table (3)'!D$163*1000</f>
        <v>1.3463505917473937</v>
      </c>
      <c r="E86" s="32">
        <f>'Ct table (2)'!E86/'Ct table (3)'!E$163*1000</f>
        <v>0.72151178876094246</v>
      </c>
      <c r="F86" s="32">
        <f>'Ct table (2)'!F86/'Ct table (3)'!F$163*1000</f>
        <v>1.6178565817484833</v>
      </c>
      <c r="G86" s="32">
        <f>'Ct table (2)'!G86/'Ct table (3)'!G$163*1000</f>
        <v>0.44722804417764106</v>
      </c>
      <c r="H86" s="32">
        <f>'Ct table (2)'!H86/'Ct table (3)'!H$163*1000</f>
        <v>2.7747977979568184</v>
      </c>
      <c r="I86" s="32">
        <f>'Ct table (2)'!I86/'Ct table (3)'!I$163*1000</f>
        <v>1.7950392311017014</v>
      </c>
      <c r="J86" s="32">
        <f>'Ct table (2)'!J86/'Ct table (3)'!J$163*1000</f>
        <v>0.92670282133506887</v>
      </c>
      <c r="K86" s="32">
        <f>'Ct table (2)'!K86/'Ct table (3)'!K$163*1000</f>
        <v>0.44672021190126548</v>
      </c>
      <c r="L86" s="32">
        <f>'Ct table (2)'!L86/'Ct table (3)'!L$163*1000</f>
        <v>2.3796454584306557</v>
      </c>
      <c r="M86" s="32">
        <f>'Ct table (2)'!M86/'Ct table (3)'!M$163*1000</f>
        <v>1.9485540120383942</v>
      </c>
      <c r="N86" s="32">
        <f>'Ct table (2)'!N86/'Ct table (3)'!N$163*1000</f>
        <v>1.8541139963132756</v>
      </c>
      <c r="O86" s="32">
        <f>'Ct table (2)'!O86/'Ct table (3)'!O$163*1000</f>
        <v>0.54113289392602038</v>
      </c>
      <c r="P86" s="32">
        <f>'Ct table (2)'!P86/'Ct table (3)'!P$163*1000</f>
        <v>2.1078263508211923</v>
      </c>
      <c r="Q86" s="32">
        <f>'Ct table (2)'!Q86/'Ct table (3)'!Q$163*1000</f>
        <v>0.64204712117139484</v>
      </c>
      <c r="R86" s="32">
        <f>'Ct table (2)'!R86/'Ct table (3)'!R$163*1000</f>
        <v>0.41919835566829716</v>
      </c>
      <c r="S86" s="32">
        <f>'Ct table (2)'!S86/'Ct table (3)'!S$163*1000</f>
        <v>2.2228071550346535</v>
      </c>
      <c r="T86" s="32">
        <f>'Ct table (2)'!T86/'Ct table (3)'!T$163*1000</f>
        <v>1.6234533036618386</v>
      </c>
      <c r="U86" s="32">
        <f>'Ct table (2)'!U86/'Ct table (3)'!U$163*1000</f>
        <v>2.0835709532000402</v>
      </c>
      <c r="V86" s="32">
        <f>'Ct table (2)'!V86/'Ct table (3)'!V$163*1000</f>
        <v>1.2275269512140192</v>
      </c>
      <c r="W86" s="32">
        <f>'Ct table (2)'!W86/'Ct table (3)'!W$163*1000</f>
        <v>1.2489886070109766</v>
      </c>
      <c r="X86" s="32">
        <f>'Ct table (2)'!X86/'Ct table (3)'!X$163*1000</f>
        <v>0.68812504150829157</v>
      </c>
      <c r="Y86" s="32">
        <f>'Ct table (2)'!Y86/'Ct table (3)'!Y$163*1000</f>
        <v>1.617837396262201</v>
      </c>
      <c r="Z86" s="32">
        <f>'Ct table (2)'!Z86/'Ct table (3)'!Z$163*1000</f>
        <v>2.2823698749182242</v>
      </c>
      <c r="AA86" s="32">
        <f>'Ct table (2)'!AA86/'Ct table (3)'!AA$163*1000</f>
        <v>2.3172283397786431</v>
      </c>
      <c r="AB86" s="32">
        <f>'Ct table (2)'!AB86/'Ct table (3)'!AB$163*1000</f>
        <v>0.51730854450196095</v>
      </c>
      <c r="AC86" s="32">
        <f>'Ct table (2)'!AC86/'Ct table (3)'!AC$163*1000</f>
        <v>0.93135770459065959</v>
      </c>
      <c r="AD86" s="32">
        <f>'Ct table (2)'!AD86/'Ct table (3)'!AD$163*1000</f>
        <v>1.1667006679438743</v>
      </c>
      <c r="AE86" s="32">
        <f>'Ct table (2)'!AE86/'Ct table (3)'!AE$163*1000</f>
        <v>0.90379303967615388</v>
      </c>
      <c r="AF86" s="32">
        <f>'Ct table (2)'!AF86/'Ct table (3)'!AF$163*1000</f>
        <v>2.2125716007201568</v>
      </c>
      <c r="AG86" s="32">
        <f>'Ct table (2)'!AG86/'Ct table (3)'!AG$163*1000</f>
        <v>1.101185142311625</v>
      </c>
      <c r="AH86" s="32">
        <f>'Ct table (2)'!AH86/'Ct table (3)'!AH$163*1000</f>
        <v>1.3953719022665252</v>
      </c>
      <c r="AI86" s="32">
        <f>'Ct table (2)'!AI86/'Ct table (3)'!AI$163*1000</f>
        <v>2.3794887322322849</v>
      </c>
      <c r="AJ86" s="32">
        <f>'Ct table (2)'!AJ86/'Ct table (3)'!AJ$163*1000</f>
        <v>1.8031092533995225</v>
      </c>
      <c r="AK86" s="32">
        <f>'Ct table (2)'!AK86/'Ct table (3)'!AK$163*1000</f>
        <v>1.4395409495418521</v>
      </c>
      <c r="AL86" s="32">
        <f>'Ct table (2)'!AL86/'Ct table (3)'!AL$163*1000</f>
        <v>1.5077736177288781</v>
      </c>
      <c r="AM86" s="32">
        <f>'Ct table (2)'!AM86/'Ct table (3)'!AM$163*1000</f>
        <v>1.56448220945963</v>
      </c>
      <c r="AN86" s="32">
        <f>'Ct table (2)'!AN86/'Ct table (3)'!AN$163*1000</f>
        <v>2.9233820869506442</v>
      </c>
      <c r="AO86" s="32">
        <f>'Ct table (2)'!AO86/'Ct table (3)'!AO$163*1000</f>
        <v>1.4846529089301197</v>
      </c>
      <c r="AP86" s="32">
        <f>'Ct table (2)'!AP86/'Ct table (3)'!AP$163*1000</f>
        <v>0.9821721973219274</v>
      </c>
      <c r="AQ86" s="32">
        <f>'Ct table (2)'!AQ86/'Ct table (3)'!AQ$163*1000</f>
        <v>0.92600191673221588</v>
      </c>
      <c r="AR86" s="32">
        <f>'Ct table (2)'!AR86/'Ct table (3)'!AR$163*1000</f>
        <v>0.90270420381081673</v>
      </c>
      <c r="AS86" s="32">
        <f>'Ct table (2)'!AS86/'Ct table (3)'!AS$163*1000</f>
        <v>2.3491811923766286</v>
      </c>
      <c r="AT86" s="32">
        <f>'Ct table (2)'!AT86/'Ct table (3)'!AT$163*1000</f>
        <v>2.5711799345593227</v>
      </c>
      <c r="AU86" s="32">
        <f>'Ct table (2)'!AU86/'Ct table (3)'!AU$163*1000</f>
        <v>2.1028606561555181</v>
      </c>
      <c r="AV86" s="32">
        <f>'Ct table (2)'!AV86/'Ct table (3)'!AV$163*1000</f>
        <v>1.3386177042789023</v>
      </c>
      <c r="AW86" s="32">
        <f>'Ct table (2)'!AW86/'Ct table (3)'!AW$163*1000</f>
        <v>2.3659106815193636</v>
      </c>
    </row>
    <row r="87" spans="1:49" x14ac:dyDescent="0.25">
      <c r="A87" t="s">
        <v>102</v>
      </c>
      <c r="B87" s="32">
        <f>'Ct table (2)'!B87/'Ct table (3)'!B$163*1000</f>
        <v>0.16674655719008311</v>
      </c>
      <c r="C87" s="32">
        <f>'Ct table (2)'!C87/'Ct table (3)'!C$163*1000</f>
        <v>0.15467572605991439</v>
      </c>
      <c r="D87" s="32">
        <f>'Ct table (2)'!D87/'Ct table (3)'!D$163*1000</f>
        <v>0.17302520736275889</v>
      </c>
      <c r="E87" s="32">
        <f>'Ct table (2)'!E87/'Ct table (3)'!E$163*1000</f>
        <v>9.2084035645700973E-2</v>
      </c>
      <c r="F87" s="32">
        <f>'Ct table (2)'!F87/'Ct table (3)'!F$163*1000</f>
        <v>0.10688147462181946</v>
      </c>
      <c r="G87" s="32">
        <f>'Ct table (2)'!G87/'Ct table (3)'!G$163*1000</f>
        <v>3.8985530126940338E-2</v>
      </c>
      <c r="H87" s="32">
        <f>'Ct table (2)'!H87/'Ct table (3)'!H$163*1000</f>
        <v>0.19647023189122151</v>
      </c>
      <c r="I87" s="32">
        <f>'Ct table (2)'!I87/'Ct table (3)'!I$163*1000</f>
        <v>9.9030406734546578E-2</v>
      </c>
      <c r="J87" s="32">
        <f>'Ct table (2)'!J87/'Ct table (3)'!J$163*1000</f>
        <v>8.2479458373910047E-2</v>
      </c>
      <c r="K87" s="32">
        <f>'Ct table (2)'!K87/'Ct table (3)'!K$163*1000</f>
        <v>4.0594931939746663E-2</v>
      </c>
      <c r="L87" s="32">
        <f>'Ct table (2)'!L87/'Ct table (3)'!L$163*1000</f>
        <v>0.15720801123132275</v>
      </c>
      <c r="M87" s="32">
        <f>'Ct table (2)'!M87/'Ct table (3)'!M$163*1000</f>
        <v>0.1563015426156362</v>
      </c>
      <c r="N87" s="32">
        <f>'Ct table (2)'!N87/'Ct table (3)'!N$163*1000</f>
        <v>0.10443881855691005</v>
      </c>
      <c r="O87" s="32">
        <f>'Ct table (2)'!O87/'Ct table (3)'!O$163*1000</f>
        <v>3.8050384603479988E-2</v>
      </c>
      <c r="P87" s="32">
        <f>'Ct table (2)'!P87/'Ct table (3)'!P$163*1000</f>
        <v>0.12206792082555395</v>
      </c>
      <c r="Q87" s="32">
        <f>'Ct table (2)'!Q87/'Ct table (3)'!Q$163*1000</f>
        <v>6.3846488647707381E-2</v>
      </c>
      <c r="R87" s="32">
        <f>'Ct table (2)'!R87/'Ct table (3)'!R$163*1000</f>
        <v>2.6199897229268566E-2</v>
      </c>
      <c r="S87" s="32">
        <f>'Ct table (2)'!S87/'Ct table (3)'!S$163*1000</f>
        <v>0.25215500897124865</v>
      </c>
      <c r="T87" s="32">
        <f>'Ct table (2)'!T87/'Ct table (3)'!T$163*1000</f>
        <v>0.19065891388461723</v>
      </c>
      <c r="U87" s="32">
        <f>'Ct table (2)'!U87/'Ct table (3)'!U$163*1000</f>
        <v>8.356590377333617E-2</v>
      </c>
      <c r="V87" s="32">
        <f>'Ct table (2)'!V87/'Ct table (3)'!V$163*1000</f>
        <v>0.10264638326698919</v>
      </c>
      <c r="W87" s="32">
        <f>'Ct table (2)'!W87/'Ct table (3)'!W$163*1000</f>
        <v>0.10516746178049367</v>
      </c>
      <c r="X87" s="32">
        <f>'Ct table (2)'!X87/'Ct table (3)'!X$163*1000</f>
        <v>2.1061363529095885E-2</v>
      </c>
      <c r="Y87" s="32">
        <f>'Ct table (2)'!Y87/'Ct table (3)'!Y$163*1000</f>
        <v>0.1306760461606653</v>
      </c>
      <c r="Z87" s="32">
        <f>'Ct table (2)'!Z87/'Ct table (3)'!Z$163*1000</f>
        <v>0.24836479753252044</v>
      </c>
      <c r="AA87" s="32">
        <f>'Ct table (2)'!AA87/'Ct table (3)'!AA$163*1000</f>
        <v>0.12962359119791828</v>
      </c>
      <c r="AB87" s="32">
        <f>'Ct table (2)'!AB87/'Ct table (3)'!AB$163*1000</f>
        <v>1.9224593805419833E-2</v>
      </c>
      <c r="AC87" s="32">
        <f>'Ct table (2)'!AC87/'Ct table (3)'!AC$163*1000</f>
        <v>7.9517007369325737E-2</v>
      </c>
      <c r="AD87" s="32">
        <f>'Ct table (2)'!AD87/'Ct table (3)'!AD$163*1000</f>
        <v>0.17707524782971676</v>
      </c>
      <c r="AE87" s="32">
        <f>'Ct table (2)'!AE87/'Ct table (3)'!AE$163*1000</f>
        <v>9.9722603018597325E-2</v>
      </c>
      <c r="AF87" s="32">
        <f>'Ct table (2)'!AF87/'Ct table (3)'!AF$163*1000</f>
        <v>0.22309408105122813</v>
      </c>
      <c r="AG87" s="32">
        <f>'Ct table (2)'!AG87/'Ct table (3)'!AG$163*1000</f>
        <v>7.3254289427322289E-2</v>
      </c>
      <c r="AH87" s="32">
        <f>'Ct table (2)'!AH87/'Ct table (3)'!AH$163*1000</f>
        <v>0.22385705451255916</v>
      </c>
      <c r="AI87" s="32">
        <f>'Ct table (2)'!AI87/'Ct table (3)'!AI$163*1000</f>
        <v>0.14167446139011722</v>
      </c>
      <c r="AJ87" s="32">
        <f>'Ct table (2)'!AJ87/'Ct table (3)'!AJ$163*1000</f>
        <v>0.12078279049045235</v>
      </c>
      <c r="AK87" s="32">
        <f>'Ct table (2)'!AK87/'Ct table (3)'!AK$163*1000</f>
        <v>9.5762778944558938E-2</v>
      </c>
      <c r="AL87" s="32">
        <f>'Ct table (2)'!AL87/'Ct table (3)'!AL$163*1000</f>
        <v>0.13234905819951651</v>
      </c>
      <c r="AM87" s="32">
        <f>'Ct table (2)'!AM87/'Ct table (3)'!AM$163*1000</f>
        <v>0.15132111877372373</v>
      </c>
      <c r="AN87" s="32">
        <f>'Ct table (2)'!AN87/'Ct table (3)'!AN$163*1000</f>
        <v>0.20843051327581277</v>
      </c>
      <c r="AO87" s="32">
        <f>'Ct table (2)'!AO87/'Ct table (3)'!AO$163*1000</f>
        <v>0.18050687463261539</v>
      </c>
      <c r="AP87" s="32">
        <f>'Ct table (2)'!AP87/'Ct table (3)'!AP$163*1000</f>
        <v>0.16655238164821487</v>
      </c>
      <c r="AQ87" s="32">
        <f>'Ct table (2)'!AQ87/'Ct table (3)'!AQ$163*1000</f>
        <v>0.12066566158332341</v>
      </c>
      <c r="AR87" s="32">
        <f>'Ct table (2)'!AR87/'Ct table (3)'!AR$163*1000</f>
        <v>4.6789390019323376E-2</v>
      </c>
      <c r="AS87" s="32">
        <f>'Ct table (2)'!AS87/'Ct table (3)'!AS$163*1000</f>
        <v>0.11599688693937521</v>
      </c>
      <c r="AT87" s="32">
        <f>'Ct table (2)'!AT87/'Ct table (3)'!AT$163*1000</f>
        <v>0.21500328017250478</v>
      </c>
      <c r="AU87" s="32">
        <f>'Ct table (2)'!AU87/'Ct table (3)'!AU$163*1000</f>
        <v>0.24020752538061846</v>
      </c>
      <c r="AV87" s="32">
        <f>'Ct table (2)'!AV87/'Ct table (3)'!AV$163*1000</f>
        <v>0.12769234990208223</v>
      </c>
      <c r="AW87" s="32">
        <f>'Ct table (2)'!AW87/'Ct table (3)'!AW$163*1000</f>
        <v>0.17584736349523528</v>
      </c>
    </row>
    <row r="88" spans="1:49" x14ac:dyDescent="0.25">
      <c r="A88" t="s">
        <v>103</v>
      </c>
      <c r="B88" s="32">
        <f>'Ct table (2)'!B88/'Ct table (3)'!B$163*1000</f>
        <v>0.39113237987324334</v>
      </c>
      <c r="C88" s="32">
        <f>'Ct table (2)'!C88/'Ct table (3)'!C$163*1000</f>
        <v>0.130970945977503</v>
      </c>
      <c r="D88" s="32">
        <f>'Ct table (2)'!D88/'Ct table (3)'!D$163*1000</f>
        <v>0.11817969934540289</v>
      </c>
      <c r="E88" s="32">
        <f>'Ct table (2)'!E88/'Ct table (3)'!E$163*1000</f>
        <v>9.8011501821256411E-2</v>
      </c>
      <c r="F88" s="32">
        <f>'Ct table (2)'!F88/'Ct table (3)'!F$163*1000</f>
        <v>0.14299966999270464</v>
      </c>
      <c r="G88" s="32">
        <f>'Ct table (2)'!G88/'Ct table (3)'!G$163*1000</f>
        <v>6.033264167914517E-2</v>
      </c>
      <c r="H88" s="32">
        <f>'Ct table (2)'!H88/'Ct table (3)'!H$163*1000</f>
        <v>0.40398752386737813</v>
      </c>
      <c r="I88" s="32">
        <f>'Ct table (2)'!I88/'Ct table (3)'!I$163*1000</f>
        <v>0.10613816192226252</v>
      </c>
      <c r="J88" s="32">
        <f>'Ct table (2)'!J88/'Ct table (3)'!J$163*1000</f>
        <v>9.673479137463746E-2</v>
      </c>
      <c r="K88" s="32">
        <f>'Ct table (2)'!K88/'Ct table (3)'!K$163*1000</f>
        <v>2.7727155624949384E-2</v>
      </c>
      <c r="L88" s="32">
        <f>'Ct table (2)'!L88/'Ct table (3)'!L$163*1000</f>
        <v>0.2192648779644305</v>
      </c>
      <c r="M88" s="32">
        <f>'Ct table (2)'!M88/'Ct table (3)'!M$163*1000</f>
        <v>0.25391260508745334</v>
      </c>
      <c r="N88" s="32">
        <f>'Ct table (2)'!N88/'Ct table (3)'!N$163*1000</f>
        <v>0.12334147828408092</v>
      </c>
      <c r="O88" s="32">
        <f>'Ct table (2)'!O88/'Ct table (3)'!O$163*1000</f>
        <v>6.0962033873095373E-2</v>
      </c>
      <c r="P88" s="32">
        <f>'Ct table (2)'!P88/'Ct table (3)'!P$163*1000</f>
        <v>0.20246662531512308</v>
      </c>
      <c r="Q88" s="32">
        <f>'Ct table (2)'!Q88/'Ct table (3)'!Q$163*1000</f>
        <v>3.542105735111109E-2</v>
      </c>
      <c r="R88" s="32">
        <f>'Ct table (2)'!R88/'Ct table (3)'!R$163*1000</f>
        <v>5.8545616386151668E-2</v>
      </c>
      <c r="S88" s="32">
        <f>'Ct table (2)'!S88/'Ct table (3)'!S$163*1000</f>
        <v>0.3541378102413375</v>
      </c>
      <c r="T88" s="32">
        <f>'Ct table (2)'!T88/'Ct table (3)'!T$163*1000</f>
        <v>0.18673521017447209</v>
      </c>
      <c r="U88" s="32">
        <f>'Ct table (2)'!U88/'Ct table (3)'!U$163*1000</f>
        <v>0.24300505494292834</v>
      </c>
      <c r="V88" s="32">
        <f>'Ct table (2)'!V88/'Ct table (3)'!V$163*1000</f>
        <v>8.3954688177581296E-2</v>
      </c>
      <c r="W88" s="32">
        <f>'Ct table (2)'!W88/'Ct table (3)'!W$163*1000</f>
        <v>0.10158507195459383</v>
      </c>
      <c r="X88" s="32">
        <f>'Ct table (2)'!X88/'Ct table (3)'!X$163*1000</f>
        <v>5.5581271576611378E-2</v>
      </c>
      <c r="Y88" s="32">
        <f>'Ct table (2)'!Y88/'Ct table (3)'!Y$163*1000</f>
        <v>0.23391667496707322</v>
      </c>
      <c r="Z88" s="32">
        <f>'Ct table (2)'!Z88/'Ct table (3)'!Z$163*1000</f>
        <v>0.47649487755286102</v>
      </c>
      <c r="AA88" s="32">
        <f>'Ct table (2)'!AA88/'Ct table (3)'!AA$163*1000</f>
        <v>0.26838951453911758</v>
      </c>
      <c r="AB88" s="32">
        <f>'Ct table (2)'!AB88/'Ct table (3)'!AB$163*1000</f>
        <v>3.1447669696779999E-2</v>
      </c>
      <c r="AC88" s="32">
        <f>'Ct table (2)'!AC88/'Ct table (3)'!AC$163*1000</f>
        <v>9.2616129178513432E-2</v>
      </c>
      <c r="AD88" s="32">
        <f>'Ct table (2)'!AD88/'Ct table (3)'!AD$163*1000</f>
        <v>0.13701772738205636</v>
      </c>
      <c r="AE88" s="32">
        <f>'Ct table (2)'!AE88/'Ct table (3)'!AE$163*1000</f>
        <v>9.0500172457465819E-2</v>
      </c>
      <c r="AF88" s="32">
        <f>'Ct table (2)'!AF88/'Ct table (3)'!AF$163*1000</f>
        <v>0.30900972394356135</v>
      </c>
      <c r="AG88" s="32">
        <f>'Ct table (2)'!AG88/'Ct table (3)'!AG$163*1000</f>
        <v>8.4147081761641665E-2</v>
      </c>
      <c r="AH88" s="32">
        <f>'Ct table (2)'!AH88/'Ct table (3)'!AH$163*1000</f>
        <v>0.2953811543116398</v>
      </c>
      <c r="AI88" s="32">
        <f>'Ct table (2)'!AI88/'Ct table (3)'!AI$163*1000</f>
        <v>0.12248284659724507</v>
      </c>
      <c r="AJ88" s="32">
        <f>'Ct table (2)'!AJ88/'Ct table (3)'!AJ$163*1000</f>
        <v>0.14067977275161275</v>
      </c>
      <c r="AK88" s="32">
        <f>'Ct table (2)'!AK88/'Ct table (3)'!AK$163*1000</f>
        <v>0.10479260581425551</v>
      </c>
      <c r="AL88" s="32">
        <f>'Ct table (2)'!AL88/'Ct table (3)'!AL$163*1000</f>
        <v>0.15202914543919169</v>
      </c>
      <c r="AM88" s="32">
        <f>'Ct table (2)'!AM88/'Ct table (3)'!AM$163*1000</f>
        <v>0.11310113035074976</v>
      </c>
      <c r="AN88" s="32">
        <f>'Ct table (2)'!AN88/'Ct table (3)'!AN$163*1000</f>
        <v>0.23942378773111342</v>
      </c>
      <c r="AO88" s="32">
        <f>'Ct table (2)'!AO88/'Ct table (3)'!AO$163*1000</f>
        <v>0.16381344639553141</v>
      </c>
      <c r="AP88" s="32">
        <f>'Ct table (2)'!AP88/'Ct table (3)'!AP$163*1000</f>
        <v>0.1244853512825969</v>
      </c>
      <c r="AQ88" s="32">
        <f>'Ct table (2)'!AQ88/'Ct table (3)'!AQ$163*1000</f>
        <v>9.2083538598432657E-2</v>
      </c>
      <c r="AR88" s="32">
        <f>'Ct table (2)'!AR88/'Ct table (3)'!AR$163*1000</f>
        <v>4.9115603319830253E-2</v>
      </c>
      <c r="AS88" s="32">
        <f>'Ct table (2)'!AS88/'Ct table (3)'!AS$163*1000</f>
        <v>0.17581840319764491</v>
      </c>
      <c r="AT88" s="32">
        <f>'Ct table (2)'!AT88/'Ct table (3)'!AT$163*1000</f>
        <v>0.15739161354097661</v>
      </c>
      <c r="AU88" s="32">
        <f>'Ct table (2)'!AU88/'Ct table (3)'!AU$163*1000</f>
        <v>0.12695184390295972</v>
      </c>
      <c r="AV88" s="32">
        <f>'Ct table (2)'!AV88/'Ct table (3)'!AV$163*1000</f>
        <v>8.1941834392498178E-2</v>
      </c>
      <c r="AW88" s="32">
        <f>'Ct table (2)'!AW88/'Ct table (3)'!AW$163*1000</f>
        <v>0.1820486073766017</v>
      </c>
    </row>
    <row r="89" spans="1:49" x14ac:dyDescent="0.25">
      <c r="A89" t="s">
        <v>104</v>
      </c>
      <c r="B89" s="32">
        <f>'Ct table (2)'!B89/'Ct table (3)'!B$163*1000</f>
        <v>2.6495160733669425</v>
      </c>
      <c r="C89" s="32">
        <f>'Ct table (2)'!C89/'Ct table (3)'!C$163*1000</f>
        <v>0.61018503852617434</v>
      </c>
      <c r="D89" s="32">
        <f>'Ct table (2)'!D89/'Ct table (3)'!D$163*1000</f>
        <v>1.0417825224116739</v>
      </c>
      <c r="E89" s="32">
        <f>'Ct table (2)'!E89/'Ct table (3)'!E$163*1000</f>
        <v>1.0133235345098583</v>
      </c>
      <c r="F89" s="32">
        <f>'Ct table (2)'!F89/'Ct table (3)'!F$163*1000</f>
        <v>1.2518691052430477</v>
      </c>
      <c r="G89" s="32">
        <f>'Ct table (2)'!G89/'Ct table (3)'!G$163*1000</f>
        <v>0.46621992334313123</v>
      </c>
      <c r="H89" s="32">
        <f>'Ct table (2)'!H89/'Ct table (3)'!H$163*1000</f>
        <v>2.6251186748743969</v>
      </c>
      <c r="I89" s="32">
        <f>'Ct table (2)'!I89/'Ct table (3)'!I$163*1000</f>
        <v>1.0027871226224878</v>
      </c>
      <c r="J89" s="32">
        <f>'Ct table (2)'!J89/'Ct table (3)'!J$163*1000</f>
        <v>0.69745820381563761</v>
      </c>
      <c r="K89" s="32">
        <f>'Ct table (2)'!K89/'Ct table (3)'!K$163*1000</f>
        <v>0.26196453852303742</v>
      </c>
      <c r="L89" s="32">
        <f>'Ct table (2)'!L89/'Ct table (3)'!L$163*1000</f>
        <v>1.9328727260885343</v>
      </c>
      <c r="M89" s="32">
        <f>'Ct table (2)'!M89/'Ct table (3)'!M$163*1000</f>
        <v>1.4767277983934477</v>
      </c>
      <c r="N89" s="32">
        <f>'Ct table (2)'!N89/'Ct table (3)'!N$163*1000</f>
        <v>1.1024627782209404</v>
      </c>
      <c r="O89" s="32">
        <f>'Ct table (2)'!O89/'Ct table (3)'!O$163*1000</f>
        <v>0.33542330764517791</v>
      </c>
      <c r="P89" s="32">
        <f>'Ct table (2)'!P89/'Ct table (3)'!P$163*1000</f>
        <v>1.5754413183889933</v>
      </c>
      <c r="Q89" s="32">
        <f>'Ct table (2)'!Q89/'Ct table (3)'!Q$163*1000</f>
        <v>0.50026037528974254</v>
      </c>
      <c r="R89" s="32">
        <f>'Ct table (2)'!R89/'Ct table (3)'!R$163*1000</f>
        <v>0.30900561585040931</v>
      </c>
      <c r="S89" s="32">
        <f>'Ct table (2)'!S89/'Ct table (3)'!S$163*1000</f>
        <v>2.5356977498362427</v>
      </c>
      <c r="T89" s="32">
        <f>'Ct table (2)'!T89/'Ct table (3)'!T$163*1000</f>
        <v>1.5252713110769409</v>
      </c>
      <c r="U89" s="32">
        <f>'Ct table (2)'!U89/'Ct table (3)'!U$163*1000</f>
        <v>1.6010942432128719</v>
      </c>
      <c r="V89" s="32">
        <f>'Ct table (2)'!V89/'Ct table (3)'!V$163*1000</f>
        <v>1.1693888173495002</v>
      </c>
      <c r="W89" s="32">
        <f>'Ct table (2)'!W89/'Ct table (3)'!W$163*1000</f>
        <v>0.85901802966185348</v>
      </c>
      <c r="X89" s="32">
        <f>'Ct table (2)'!X89/'Ct table (3)'!X$163*1000</f>
        <v>0.47987902165039986</v>
      </c>
      <c r="Y89" s="32">
        <f>'Ct table (2)'!Y89/'Ct table (3)'!Y$163*1000</f>
        <v>1.3604336669802872</v>
      </c>
      <c r="Z89" s="32">
        <f>'Ct table (2)'!Z89/'Ct table (3)'!Z$163*1000</f>
        <v>3.89205638255069</v>
      </c>
      <c r="AA89" s="32">
        <f>'Ct table (2)'!AA89/'Ct table (3)'!AA$163*1000</f>
        <v>2.1620504899375423</v>
      </c>
      <c r="AB89" s="32">
        <f>'Ct table (2)'!AB89/'Ct table (3)'!AB$163*1000</f>
        <v>0.34846772037628104</v>
      </c>
      <c r="AC89" s="32">
        <f>'Ct table (2)'!AC89/'Ct table (3)'!AC$163*1000</f>
        <v>0.64056073515554823</v>
      </c>
      <c r="AD89" s="32">
        <f>'Ct table (2)'!AD89/'Ct table (3)'!AD$163*1000</f>
        <v>1.1829872023390486</v>
      </c>
      <c r="AE89" s="32">
        <f>'Ct table (2)'!AE89/'Ct table (3)'!AE$163*1000</f>
        <v>0.89135025382208821</v>
      </c>
      <c r="AF89" s="32">
        <f>'Ct table (2)'!AF89/'Ct table (3)'!AF$163*1000</f>
        <v>1.7601814312929067</v>
      </c>
      <c r="AG89" s="32">
        <f>'Ct table (2)'!AG89/'Ct table (3)'!AG$163*1000</f>
        <v>0.75213161726874922</v>
      </c>
      <c r="AH89" s="32">
        <f>'Ct table (2)'!AH89/'Ct table (3)'!AH$163*1000</f>
        <v>2.0571538421844595</v>
      </c>
      <c r="AI89" s="32">
        <f>'Ct table (2)'!AI89/'Ct table (3)'!AI$163*1000</f>
        <v>2.22014149016282</v>
      </c>
      <c r="AJ89" s="32">
        <f>'Ct table (2)'!AJ89/'Ct table (3)'!AJ$163*1000</f>
        <v>1.240126090362885</v>
      </c>
      <c r="AK89" s="32">
        <f>'Ct table (2)'!AK89/'Ct table (3)'!AK$163*1000</f>
        <v>0.78764029689527559</v>
      </c>
      <c r="AL89" s="32">
        <f>'Ct table (2)'!AL89/'Ct table (3)'!AL$163*1000</f>
        <v>0.92814353302788177</v>
      </c>
      <c r="AM89" s="32">
        <f>'Ct table (2)'!AM89/'Ct table (3)'!AM$163*1000</f>
        <v>1.1295007690571535</v>
      </c>
      <c r="AN89" s="32">
        <f>'Ct table (2)'!AN89/'Ct table (3)'!AN$163*1000</f>
        <v>1.8373651910672486</v>
      </c>
      <c r="AO89" s="32">
        <f>'Ct table (2)'!AO89/'Ct table (3)'!AO$163*1000</f>
        <v>1.3105075711642542</v>
      </c>
      <c r="AP89" s="32">
        <f>'Ct table (2)'!AP89/'Ct table (3)'!AP$163*1000</f>
        <v>0.75998765510301436</v>
      </c>
      <c r="AQ89" s="32">
        <f>'Ct table (2)'!AQ89/'Ct table (3)'!AQ$163*1000</f>
        <v>0.93244276941666193</v>
      </c>
      <c r="AR89" s="32">
        <f>'Ct table (2)'!AR89/'Ct table (3)'!AR$163*1000</f>
        <v>0.57130189918911745</v>
      </c>
      <c r="AS89" s="32">
        <f>'Ct table (2)'!AS89/'Ct table (3)'!AS$163*1000</f>
        <v>1.6496477439067196</v>
      </c>
      <c r="AT89" s="32">
        <f>'Ct table (2)'!AT89/'Ct table (3)'!AT$163*1000</f>
        <v>2.4324844381972679</v>
      </c>
      <c r="AU89" s="32">
        <f>'Ct table (2)'!AU89/'Ct table (3)'!AU$163*1000</f>
        <v>1.571729835919021</v>
      </c>
      <c r="AV89" s="32">
        <f>'Ct table (2)'!AV89/'Ct table (3)'!AV$163*1000</f>
        <v>1.2403471842199274</v>
      </c>
      <c r="AW89" s="32">
        <f>'Ct table (2)'!AW89/'Ct table (3)'!AW$163*1000</f>
        <v>2.0596448765050024</v>
      </c>
    </row>
    <row r="90" spans="1:49" x14ac:dyDescent="0.25">
      <c r="A90" t="s">
        <v>105</v>
      </c>
      <c r="B90" s="32">
        <f>'Ct table (2)'!B90/'Ct table (3)'!B$163*1000</f>
        <v>6.171960717076991</v>
      </c>
      <c r="C90" s="32">
        <f>'Ct table (2)'!C90/'Ct table (3)'!C$163*1000</f>
        <v>1.6214884093273216</v>
      </c>
      <c r="D90" s="32">
        <f>'Ct table (2)'!D90/'Ct table (3)'!D$163*1000</f>
        <v>2.1273451754642863</v>
      </c>
      <c r="E90" s="32">
        <f>'Ct table (2)'!E90/'Ct table (3)'!E$163*1000</f>
        <v>1.3557534787339982</v>
      </c>
      <c r="F90" s="32">
        <f>'Ct table (2)'!F90/'Ct table (3)'!F$163*1000</f>
        <v>2.401746229502963</v>
      </c>
      <c r="G90" s="32">
        <f>'Ct table (2)'!G90/'Ct table (3)'!G$163*1000</f>
        <v>0.95865429890320852</v>
      </c>
      <c r="H90" s="32">
        <f>'Ct table (2)'!H90/'Ct table (3)'!H$163*1000</f>
        <v>5.2867556384446237</v>
      </c>
      <c r="I90" s="32">
        <f>'Ct table (2)'!I90/'Ct table (3)'!I$163*1000</f>
        <v>1.8583411528787848</v>
      </c>
      <c r="J90" s="32">
        <f>'Ct table (2)'!J90/'Ct table (3)'!J$163*1000</f>
        <v>1.6937003663046017</v>
      </c>
      <c r="K90" s="32">
        <f>'Ct table (2)'!K90/'Ct table (3)'!K$163*1000</f>
        <v>0.46247376615236874</v>
      </c>
      <c r="L90" s="32">
        <f>'Ct table (2)'!L90/'Ct table (3)'!L$163*1000</f>
        <v>3.6826560085094213</v>
      </c>
      <c r="M90" s="32">
        <f>'Ct table (2)'!M90/'Ct table (3)'!M$163*1000</f>
        <v>3.3926295855858939</v>
      </c>
      <c r="N90" s="32">
        <f>'Ct table (2)'!N90/'Ct table (3)'!N$163*1000</f>
        <v>2.810311300410826</v>
      </c>
      <c r="O90" s="32">
        <f>'Ct table (2)'!O90/'Ct table (3)'!O$163*1000</f>
        <v>0.7239966095847723</v>
      </c>
      <c r="P90" s="32">
        <f>'Ct table (2)'!P90/'Ct table (3)'!P$163*1000</f>
        <v>3.1291179005870808</v>
      </c>
      <c r="Q90" s="32">
        <f>'Ct table (2)'!Q90/'Ct table (3)'!Q$163*1000</f>
        <v>1.1024789336042413</v>
      </c>
      <c r="R90" s="32">
        <f>'Ct table (2)'!R90/'Ct table (3)'!R$163*1000</f>
        <v>0.60950288844757028</v>
      </c>
      <c r="S90" s="32">
        <f>'Ct table (2)'!S90/'Ct table (3)'!S$163*1000</f>
        <v>6.2870480503799193</v>
      </c>
      <c r="T90" s="32">
        <f>'Ct table (2)'!T90/'Ct table (3)'!T$163*1000</f>
        <v>3.6277269908844496</v>
      </c>
      <c r="U90" s="32">
        <f>'Ct table (2)'!U90/'Ct table (3)'!U$163*1000</f>
        <v>3.9423564655404717</v>
      </c>
      <c r="V90" s="32">
        <f>'Ct table (2)'!V90/'Ct table (3)'!V$163*1000</f>
        <v>3.0435492266052924</v>
      </c>
      <c r="W90" s="32">
        <f>'Ct table (2)'!W90/'Ct table (3)'!W$163*1000</f>
        <v>1.9195395918266573</v>
      </c>
      <c r="X90" s="32">
        <f>'Ct table (2)'!X90/'Ct table (3)'!X$163*1000</f>
        <v>0.92706516100206704</v>
      </c>
      <c r="Y90" s="32">
        <f>'Ct table (2)'!Y90/'Ct table (3)'!Y$163*1000</f>
        <v>2.7973613265416946</v>
      </c>
      <c r="Z90" s="32">
        <f>'Ct table (2)'!Z90/'Ct table (3)'!Z$163*1000</f>
        <v>7.6239180408457781</v>
      </c>
      <c r="AA90" s="32">
        <f>'Ct table (2)'!AA90/'Ct table (3)'!AA$163*1000</f>
        <v>4.7318364658926928</v>
      </c>
      <c r="AB90" s="32">
        <f>'Ct table (2)'!AB90/'Ct table (3)'!AB$163*1000</f>
        <v>0.70178301009701738</v>
      </c>
      <c r="AC90" s="32">
        <f>'Ct table (2)'!AC90/'Ct table (3)'!AC$163*1000</f>
        <v>1.4019231555113292</v>
      </c>
      <c r="AD90" s="32">
        <f>'Ct table (2)'!AD90/'Ct table (3)'!AD$163*1000</f>
        <v>2.222886777253148</v>
      </c>
      <c r="AE90" s="32">
        <f>'Ct table (2)'!AE90/'Ct table (3)'!AE$163*1000</f>
        <v>1.9643668094489497</v>
      </c>
      <c r="AF90" s="32">
        <f>'Ct table (2)'!AF90/'Ct table (3)'!AF$163*1000</f>
        <v>3.6953836292633722</v>
      </c>
      <c r="AG90" s="32">
        <f>'Ct table (2)'!AG90/'Ct table (3)'!AG$163*1000</f>
        <v>1.716008917075255</v>
      </c>
      <c r="AH90" s="32">
        <f>'Ct table (2)'!AH90/'Ct table (3)'!AH$163*1000</f>
        <v>3.8654856667306294</v>
      </c>
      <c r="AI90" s="32">
        <f>'Ct table (2)'!AI90/'Ct table (3)'!AI$163*1000</f>
        <v>2.1895761462011976</v>
      </c>
      <c r="AJ90" s="32">
        <f>'Ct table (2)'!AJ90/'Ct table (3)'!AJ$163*1000</f>
        <v>3.5076062720878389</v>
      </c>
      <c r="AK90" s="32">
        <f>'Ct table (2)'!AK90/'Ct table (3)'!AK$163*1000</f>
        <v>2.4042865129696902</v>
      </c>
      <c r="AL90" s="32">
        <f>'Ct table (2)'!AL90/'Ct table (3)'!AL$163*1000</f>
        <v>1.5827351216567143</v>
      </c>
      <c r="AM90" s="32">
        <f>'Ct table (2)'!AM90/'Ct table (3)'!AM$163*1000</f>
        <v>2.4211379003795805</v>
      </c>
      <c r="AN90" s="32">
        <f>'Ct table (2)'!AN90/'Ct table (3)'!AN$163*1000</f>
        <v>4.1630428327270348</v>
      </c>
      <c r="AO90" s="32">
        <f>'Ct table (2)'!AO90/'Ct table (3)'!AO$163*1000</f>
        <v>3.1824231777372263</v>
      </c>
      <c r="AP90" s="32">
        <f>'Ct table (2)'!AP90/'Ct table (3)'!AP$163*1000</f>
        <v>1.9106292938719378</v>
      </c>
      <c r="AQ90" s="32">
        <f>'Ct table (2)'!AQ90/'Ct table (3)'!AQ$163*1000</f>
        <v>2.4607312211765469</v>
      </c>
      <c r="AR90" s="32">
        <f>'Ct table (2)'!AR90/'Ct table (3)'!AR$163*1000</f>
        <v>1.1828976343089126</v>
      </c>
      <c r="AS90" s="32">
        <f>'Ct table (2)'!AS90/'Ct table (3)'!AS$163*1000</f>
        <v>3.2765055891768031</v>
      </c>
      <c r="AT90" s="32">
        <f>'Ct table (2)'!AT90/'Ct table (3)'!AT$163*1000</f>
        <v>3.6869569607543307</v>
      </c>
      <c r="AU90" s="32">
        <f>'Ct table (2)'!AU90/'Ct table (3)'!AU$163*1000</f>
        <v>3.3226935829099804</v>
      </c>
      <c r="AV90" s="32">
        <f>'Ct table (2)'!AV90/'Ct table (3)'!AV$163*1000</f>
        <v>2.4128596504808222</v>
      </c>
      <c r="AW90" s="32">
        <f>'Ct table (2)'!AW90/'Ct table (3)'!AW$163*1000</f>
        <v>3.4638959866974655</v>
      </c>
    </row>
    <row r="91" spans="1:49" x14ac:dyDescent="0.25">
      <c r="A91" t="s">
        <v>106</v>
      </c>
      <c r="B91" s="32">
        <f>'Ct table (2)'!B91/'Ct table (3)'!B$163*1000</f>
        <v>0.20671699088686266</v>
      </c>
      <c r="C91" s="32">
        <f>'Ct table (2)'!C91/'Ct table (3)'!C$163*1000</f>
        <v>6.1525091615971826E-2</v>
      </c>
      <c r="D91" s="32">
        <f>'Ct table (2)'!D91/'Ct table (3)'!D$163*1000</f>
        <v>8.4146911984211772E-2</v>
      </c>
      <c r="E91" s="32">
        <f>'Ct table (2)'!E91/'Ct table (3)'!E$163*1000</f>
        <v>3.2556623022049487E-2</v>
      </c>
      <c r="F91" s="32">
        <f>'Ct table (2)'!F91/'Ct table (3)'!F$163*1000</f>
        <v>3.3125446767375631E-2</v>
      </c>
      <c r="G91" s="32">
        <f>'Ct table (2)'!G91/'Ct table (3)'!G$163*1000</f>
        <v>2.2703878162562599E-2</v>
      </c>
      <c r="H91" s="32">
        <f>'Ct table (2)'!H91/'Ct table (3)'!H$163*1000</f>
        <v>0.14482500749563651</v>
      </c>
      <c r="I91" s="32">
        <f>'Ct table (2)'!I91/'Ct table (3)'!I$163*1000</f>
        <v>2.1109195031961594E-2</v>
      </c>
      <c r="J91" s="32">
        <f>'Ct table (2)'!J91/'Ct table (3)'!J$163*1000</f>
        <v>4.7701507458004937E-2</v>
      </c>
      <c r="K91" s="32">
        <f>'Ct table (2)'!K91/'Ct table (3)'!K$163*1000</f>
        <v>2.6413942026004455E-2</v>
      </c>
      <c r="L91" s="32">
        <f>'Ct table (2)'!L91/'Ct table (3)'!L$163*1000</f>
        <v>9.6772882380253999E-2</v>
      </c>
      <c r="M91" s="32">
        <f>'Ct table (2)'!M91/'Ct table (3)'!M$163*1000</f>
        <v>9.1657955899236684E-2</v>
      </c>
      <c r="N91" s="32">
        <f>'Ct table (2)'!N91/'Ct table (3)'!N$163*1000</f>
        <v>8.3084890482281654E-2</v>
      </c>
      <c r="O91" s="32">
        <f>'Ct table (2)'!O91/'Ct table (3)'!O$163*1000</f>
        <v>1.6221542779058639E-2</v>
      </c>
      <c r="P91" s="32">
        <f>'Ct table (2)'!P91/'Ct table (3)'!P$163*1000</f>
        <v>8.3954764874460505E-2</v>
      </c>
      <c r="Q91" s="32">
        <f>'Ct table (2)'!Q91/'Ct table (3)'!Q$163*1000</f>
        <v>2.7790798328370524E-2</v>
      </c>
      <c r="R91" s="86">
        <f>'Ct table (2)'!R91/'Ct table (3)'!R$163*1000</f>
        <v>0</v>
      </c>
      <c r="S91" s="32">
        <f>'Ct table (2)'!S91/'Ct table (3)'!S$163*1000</f>
        <v>0.1795406949231434</v>
      </c>
      <c r="T91" s="32">
        <f>'Ct table (2)'!T91/'Ct table (3)'!T$163*1000</f>
        <v>0.1311296545246978</v>
      </c>
      <c r="U91" s="32">
        <f>'Ct table (2)'!U91/'Ct table (3)'!U$163*1000</f>
        <v>0.10874780826807552</v>
      </c>
      <c r="V91" s="32">
        <f>'Ct table (2)'!V91/'Ct table (3)'!V$163*1000</f>
        <v>0.11628643348706832</v>
      </c>
      <c r="W91" s="32">
        <f>'Ct table (2)'!W91/'Ct table (3)'!W$163*1000</f>
        <v>4.2711261424954204E-2</v>
      </c>
      <c r="X91" s="32">
        <f>'Ct table (2)'!X91/'Ct table (3)'!X$163*1000</f>
        <v>2.6291543494892596E-2</v>
      </c>
      <c r="Y91" s="32">
        <f>'Ct table (2)'!Y91/'Ct table (3)'!Y$163*1000</f>
        <v>7.6630716982333272E-2</v>
      </c>
      <c r="Z91" s="32">
        <f>'Ct table (2)'!Z91/'Ct table (3)'!Z$163*1000</f>
        <v>0.21176449226311139</v>
      </c>
      <c r="AA91" s="32">
        <f>'Ct table (2)'!AA91/'Ct table (3)'!AA$163*1000</f>
        <v>0.22725756332325231</v>
      </c>
      <c r="AB91" s="32">
        <f>'Ct table (2)'!AB91/'Ct table (3)'!AB$163*1000</f>
        <v>3.3939213109029781E-2</v>
      </c>
      <c r="AC91" s="32">
        <f>'Ct table (2)'!AC91/'Ct table (3)'!AC$163*1000</f>
        <v>3.4611787778494281E-2</v>
      </c>
      <c r="AD91" s="32">
        <f>'Ct table (2)'!AD91/'Ct table (3)'!AD$163*1000</f>
        <v>3.2406667181689407E-2</v>
      </c>
      <c r="AE91" s="32">
        <f>'Ct table (2)'!AE91/'Ct table (3)'!AE$163*1000</f>
        <v>5.2340240061470783E-2</v>
      </c>
      <c r="AF91" s="32">
        <f>'Ct table (2)'!AF91/'Ct table (3)'!AF$163*1000</f>
        <v>0.10849678083643732</v>
      </c>
      <c r="AG91" s="32">
        <f>'Ct table (2)'!AG91/'Ct table (3)'!AG$163*1000</f>
        <v>3.2107564611465654E-2</v>
      </c>
      <c r="AH91" s="32">
        <f>'Ct table (2)'!AH91/'Ct table (3)'!AH$163*1000</f>
        <v>0.14565727733656927</v>
      </c>
      <c r="AI91" s="32">
        <f>'Ct table (2)'!AI91/'Ct table (3)'!AI$163*1000</f>
        <v>0.23992437212713494</v>
      </c>
      <c r="AJ91" s="32">
        <f>'Ct table (2)'!AJ91/'Ct table (3)'!AJ$163*1000</f>
        <v>0.13683287696769203</v>
      </c>
      <c r="AK91" s="32">
        <f>'Ct table (2)'!AK91/'Ct table (3)'!AK$163*1000</f>
        <v>0.10406875041142853</v>
      </c>
      <c r="AL91" s="32">
        <f>'Ct table (2)'!AL91/'Ct table (3)'!AL$163*1000</f>
        <v>5.800897081424259E-2</v>
      </c>
      <c r="AM91" s="32">
        <f>'Ct table (2)'!AM91/'Ct table (3)'!AM$163*1000</f>
        <v>4.99173533222333E-2</v>
      </c>
      <c r="AN91" s="32">
        <f>'Ct table (2)'!AN91/'Ct table (3)'!AN$163*1000</f>
        <v>0.1197118938655569</v>
      </c>
      <c r="AO91" s="32">
        <f>'Ct table (2)'!AO91/'Ct table (3)'!AO$163*1000</f>
        <v>0.14064456309895243</v>
      </c>
      <c r="AP91" s="32">
        <f>'Ct table (2)'!AP91/'Ct table (3)'!AP$163*1000</f>
        <v>9.1762460699800832E-2</v>
      </c>
      <c r="AQ91" s="32">
        <f>'Ct table (2)'!AQ91/'Ct table (3)'!AQ$163*1000</f>
        <v>0.21749996664642399</v>
      </c>
      <c r="AR91" s="32">
        <f>'Ct table (2)'!AR91/'Ct table (3)'!AR$163*1000</f>
        <v>3.1300407089243532E-2</v>
      </c>
      <c r="AS91" s="32">
        <f>'Ct table (2)'!AS91/'Ct table (3)'!AS$163*1000</f>
        <v>8.8520658450989193E-2</v>
      </c>
      <c r="AT91" s="32">
        <f>'Ct table (2)'!AT91/'Ct table (3)'!AT$163*1000</f>
        <v>0.12695864803350237</v>
      </c>
      <c r="AU91" s="32">
        <f>'Ct table (2)'!AU91/'Ct table (3)'!AU$163*1000</f>
        <v>8.375698115858031E-2</v>
      </c>
      <c r="AV91" s="32">
        <f>'Ct table (2)'!AV91/'Ct table (3)'!AV$163*1000</f>
        <v>5.2948880812386925E-2</v>
      </c>
      <c r="AW91" s="32">
        <f>'Ct table (2)'!AW91/'Ct table (3)'!AW$163*1000</f>
        <v>0.10975781789745412</v>
      </c>
    </row>
    <row r="92" spans="1:49" x14ac:dyDescent="0.25">
      <c r="A92" t="s">
        <v>107</v>
      </c>
      <c r="B92" s="32">
        <f>'Ct table (2)'!B92/'Ct table (3)'!B$163*1000</f>
        <v>8.3150727131421647</v>
      </c>
      <c r="C92" s="32">
        <f>'Ct table (2)'!C92/'Ct table (3)'!C$163*1000</f>
        <v>1.9416978399558842</v>
      </c>
      <c r="D92" s="32">
        <f>'Ct table (2)'!D92/'Ct table (3)'!D$163*1000</f>
        <v>2.1421420313201498</v>
      </c>
      <c r="E92" s="32">
        <f>'Ct table (2)'!E92/'Ct table (3)'!E$163*1000</f>
        <v>1.2737612355966266</v>
      </c>
      <c r="F92" s="32">
        <f>'Ct table (2)'!F92/'Ct table (3)'!F$163*1000</f>
        <v>1.7704102669505912</v>
      </c>
      <c r="G92" s="32">
        <f>'Ct table (2)'!G92/'Ct table (3)'!G$163*1000</f>
        <v>0.80612896341527362</v>
      </c>
      <c r="H92" s="32">
        <f>'Ct table (2)'!H92/'Ct table (3)'!H$163*1000</f>
        <v>4.9327174288620848</v>
      </c>
      <c r="I92" s="32">
        <f>'Ct table (2)'!I92/'Ct table (3)'!I$163*1000</f>
        <v>1.3231855411215612</v>
      </c>
      <c r="J92" s="32">
        <f>'Ct table (2)'!J92/'Ct table (3)'!J$163*1000</f>
        <v>1.5693625398371946</v>
      </c>
      <c r="K92" s="32">
        <f>'Ct table (2)'!K92/'Ct table (3)'!K$163*1000</f>
        <v>0.46247376615236874</v>
      </c>
      <c r="L92" s="32">
        <f>'Ct table (2)'!L92/'Ct table (3)'!L$163*1000</f>
        <v>3.5326397727806715</v>
      </c>
      <c r="M92" s="32">
        <f>'Ct table (2)'!M92/'Ct table (3)'!M$163*1000</f>
        <v>3.5122704095435799</v>
      </c>
      <c r="N92" s="32">
        <f>'Ct table (2)'!N92/'Ct table (3)'!N$163*1000</f>
        <v>2.7524759301602848</v>
      </c>
      <c r="O92" s="32">
        <f>'Ct table (2)'!O92/'Ct table (3)'!O$163*1000</f>
        <v>0.79226492960274775</v>
      </c>
      <c r="P92" s="32">
        <f>'Ct table (2)'!P92/'Ct table (3)'!P$163*1000</f>
        <v>3.9607016159785369</v>
      </c>
      <c r="Q92" s="32">
        <f>'Ct table (2)'!Q92/'Ct table (3)'!Q$163*1000</f>
        <v>0.79595075983983776</v>
      </c>
      <c r="R92" s="32">
        <f>'Ct table (2)'!R92/'Ct table (3)'!R$163*1000</f>
        <v>0.15665958674993943</v>
      </c>
      <c r="S92" s="32">
        <f>'Ct table (2)'!S92/'Ct table (3)'!S$163*1000</f>
        <v>3.9241570718507703</v>
      </c>
      <c r="T92" s="32">
        <f>'Ct table (2)'!T92/'Ct table (3)'!T$163*1000</f>
        <v>3.7556585069353075</v>
      </c>
      <c r="U92" s="32">
        <f>'Ct table (2)'!U92/'Ct table (3)'!U$163*1000</f>
        <v>3.6529404366861109</v>
      </c>
      <c r="V92" s="32">
        <f>'Ct table (2)'!V92/'Ct table (3)'!V$163*1000</f>
        <v>2.4212544498685786</v>
      </c>
      <c r="W92" s="32">
        <f>'Ct table (2)'!W92/'Ct table (3)'!W$163*1000</f>
        <v>1.5270637773101325</v>
      </c>
      <c r="X92" s="32">
        <f>'Ct table (2)'!X92/'Ct table (3)'!X$163*1000</f>
        <v>0.81832319537320053</v>
      </c>
      <c r="Y92" s="32">
        <f>'Ct table (2)'!Y92/'Ct table (3)'!Y$163*1000</f>
        <v>2.0336432449031556</v>
      </c>
      <c r="Z92" s="32">
        <f>'Ct table (2)'!Z92/'Ct table (3)'!Z$163*1000</f>
        <v>5.9816048585157606</v>
      </c>
      <c r="AA92" s="32">
        <f>'Ct table (2)'!AA92/'Ct table (3)'!AA$163*1000</f>
        <v>5.3979073497134618</v>
      </c>
      <c r="AB92" s="32">
        <f>'Ct table (2)'!AB92/'Ct table (3)'!AB$163*1000</f>
        <v>0.93244913008985708</v>
      </c>
      <c r="AC92" s="32">
        <f>'Ct table (2)'!AC92/'Ct table (3)'!AC$163*1000</f>
        <v>1.1152810176300798</v>
      </c>
      <c r="AD92" s="32">
        <f>'Ct table (2)'!AD92/'Ct table (3)'!AD$163*1000</f>
        <v>1.9621488186962324</v>
      </c>
      <c r="AE92" s="32">
        <f>'Ct table (2)'!AE92/'Ct table (3)'!AE$163*1000</f>
        <v>1.6748876819670688</v>
      </c>
      <c r="AF92" s="32">
        <f>'Ct table (2)'!AF92/'Ct table (3)'!AF$163*1000</f>
        <v>3.9606141077355415</v>
      </c>
      <c r="AG92" s="32">
        <f>'Ct table (2)'!AG92/'Ct table (3)'!AG$163*1000</f>
        <v>1.8648467145912664</v>
      </c>
      <c r="AH92" s="32">
        <f>'Ct table (2)'!AH92/'Ct table (3)'!AH$163*1000</f>
        <v>3.8654856667306294</v>
      </c>
      <c r="AI92" s="32">
        <f>'Ct table (2)'!AI92/'Ct table (3)'!AI$163*1000</f>
        <v>5.100545755221396</v>
      </c>
      <c r="AJ92" s="32">
        <f>'Ct table (2)'!AJ92/'Ct table (3)'!AJ$163*1000</f>
        <v>3.096174566179831</v>
      </c>
      <c r="AK92" s="32">
        <f>'Ct table (2)'!AK92/'Ct table (3)'!AK$163*1000</f>
        <v>2.1222709089395568</v>
      </c>
      <c r="AL92" s="32">
        <f>'Ct table (2)'!AL92/'Ct table (3)'!AL$163*1000</f>
        <v>1.6499471728078312</v>
      </c>
      <c r="AM92" s="32">
        <f>'Ct table (2)'!AM92/'Ct table (3)'!AM$163*1000</f>
        <v>2.2433974746820327</v>
      </c>
      <c r="AN92" s="32">
        <f>'Ct table (2)'!AN92/'Ct table (3)'!AN$163*1000</f>
        <v>4.1342865953641681</v>
      </c>
      <c r="AO92" s="32">
        <f>'Ct table (2)'!AO92/'Ct table (3)'!AO$163*1000</f>
        <v>3.0316972449682136</v>
      </c>
      <c r="AP92" s="32">
        <f>'Ct table (2)'!AP92/'Ct table (3)'!AP$163*1000</f>
        <v>1.9106292938719378</v>
      </c>
      <c r="AQ92" s="32">
        <f>'Ct table (2)'!AQ92/'Ct table (3)'!AQ$163*1000</f>
        <v>2.1872029362608463</v>
      </c>
      <c r="AR92" s="32">
        <f>'Ct table (2)'!AR92/'Ct table (3)'!AR$163*1000</f>
        <v>1.1585539530097073</v>
      </c>
      <c r="AS92" s="32">
        <f>'Ct table (2)'!AS92/'Ct table (3)'!AS$163*1000</f>
        <v>3.2090760791967625</v>
      </c>
      <c r="AT92" s="32">
        <f>'Ct table (2)'!AT92/'Ct table (3)'!AT$163*1000</f>
        <v>3.6110804836921981</v>
      </c>
      <c r="AU92" s="32">
        <f>'Ct table (2)'!AU92/'Ct table (3)'!AU$163*1000</f>
        <v>2.0739099520929392</v>
      </c>
      <c r="AV92" s="32">
        <f>'Ct table (2)'!AV92/'Ct table (3)'!AV$163*1000</f>
        <v>1.569977627238843</v>
      </c>
      <c r="AW92" s="32">
        <f>'Ct table (2)'!AW92/'Ct table (3)'!AW$163*1000</f>
        <v>2.0739708395425995</v>
      </c>
    </row>
    <row r="93" spans="1:49" x14ac:dyDescent="0.25">
      <c r="A93" t="s">
        <v>108</v>
      </c>
      <c r="B93" s="32">
        <f>'Ct table (2)'!B93/'Ct table (3)'!B$163*1000</f>
        <v>0.11310455053553362</v>
      </c>
      <c r="C93" s="32">
        <f>'Ct table (2)'!C93/'Ct table (3)'!C$163*1000</f>
        <v>4.6305222019554719E-2</v>
      </c>
      <c r="D93" s="32">
        <f>'Ct table (2)'!D93/'Ct table (3)'!D$163*1000</f>
        <v>7.3763664476437091E-2</v>
      </c>
      <c r="E93" s="32">
        <f>'Ct table (2)'!E93/'Ct table (3)'!E$163*1000</f>
        <v>3.3704729853454449E-2</v>
      </c>
      <c r="F93" s="32">
        <f>'Ct table (2)'!F93/'Ct table (3)'!F$163*1000</f>
        <v>8.2703014291458571E-2</v>
      </c>
      <c r="G93" s="86">
        <f>'Ct table (2)'!G93/'Ct table (3)'!G$163*1000</f>
        <v>0</v>
      </c>
      <c r="H93" s="32">
        <f>'Ct table (2)'!H93/'Ct table (3)'!H$163*1000</f>
        <v>9.1656604104698405E-2</v>
      </c>
      <c r="I93" s="32">
        <f>'Ct table (2)'!I93/'Ct table (3)'!I$163*1000</f>
        <v>6.0121106628323533E-2</v>
      </c>
      <c r="J93" s="32">
        <f>'Ct table (2)'!J93/'Ct table (3)'!J$163*1000</f>
        <v>3.59012694738833E-2</v>
      </c>
      <c r="K93" s="86">
        <f>'Ct table (2)'!K93/'Ct table (3)'!K$163*1000</f>
        <v>0</v>
      </c>
      <c r="L93" s="32">
        <f>'Ct table (2)'!L93/'Ct table (3)'!L$163*1000</f>
        <v>7.3850251455259669E-2</v>
      </c>
      <c r="M93" s="32">
        <f>'Ct table (2)'!M93/'Ct table (3)'!M$163*1000</f>
        <v>3.9620857710232472E-2</v>
      </c>
      <c r="N93" s="32">
        <f>'Ct table (2)'!N93/'Ct table (3)'!N$163*1000</f>
        <v>7.0841076603912895E-2</v>
      </c>
      <c r="O93" s="32">
        <f>'Ct table (2)'!O93/'Ct table (3)'!O$163*1000</f>
        <v>3.3587188499503602E-2</v>
      </c>
      <c r="P93" s="32">
        <f>'Ct table (2)'!P93/'Ct table (3)'!P$163*1000</f>
        <v>7.7791482871488002E-2</v>
      </c>
      <c r="Q93" s="32">
        <f>'Ct table (2)'!Q93/'Ct table (3)'!Q$163*1000</f>
        <v>3.2145288047721099E-2</v>
      </c>
      <c r="R93" s="32">
        <f>'Ct table (2)'!R93/'Ct table (3)'!R$163*1000</f>
        <v>1.8915398264514969E-2</v>
      </c>
      <c r="S93" s="32">
        <f>'Ct table (2)'!S93/'Ct table (3)'!S$163*1000</f>
        <v>7.6012620902241049E-2</v>
      </c>
      <c r="T93" s="32">
        <f>'Ct table (2)'!T93/'Ct table (3)'!T$163*1000</f>
        <v>6.5111937918864313E-2</v>
      </c>
      <c r="U93" s="32">
        <f>'Ct table (2)'!U93/'Ct table (3)'!U$163*1000</f>
        <v>7.5313809434211398E-2</v>
      </c>
      <c r="V93" s="32">
        <f>'Ct table (2)'!V93/'Ct table (3)'!V$163*1000</f>
        <v>8.2798859176272485E-2</v>
      </c>
      <c r="W93" s="32">
        <f>'Ct table (2)'!W93/'Ct table (3)'!W$163*1000</f>
        <v>5.754204550198664E-2</v>
      </c>
      <c r="X93" s="32">
        <f>'Ct table (2)'!X93/'Ct table (3)'!X$163*1000</f>
        <v>2.3695265737524732E-2</v>
      </c>
      <c r="Y93" s="32">
        <f>'Ct table (2)'!Y93/'Ct table (3)'!Y$163*1000</f>
        <v>3.3355456917378047E-2</v>
      </c>
      <c r="Z93" s="32">
        <f>'Ct table (2)'!Z93/'Ct table (3)'!Z$163*1000</f>
        <v>0.10442453396015527</v>
      </c>
      <c r="AA93" s="32">
        <f>'Ct table (2)'!AA93/'Ct table (3)'!AA$163*1000</f>
        <v>7.4449202988928181E-2</v>
      </c>
      <c r="AB93" s="32">
        <f>'Ct table (2)'!AB93/'Ct table (3)'!AB$163*1000</f>
        <v>2.2704104203164415E-2</v>
      </c>
      <c r="AC93" s="32">
        <f>'Ct table (2)'!AC93/'Ct table (3)'!AC$163*1000</f>
        <v>6.1528868498010147E-2</v>
      </c>
      <c r="AD93" s="32">
        <f>'Ct table (2)'!AD93/'Ct table (3)'!AD$163*1000</f>
        <v>3.9621696562095243E-2</v>
      </c>
      <c r="AE93" s="32">
        <f>'Ct table (2)'!AE93/'Ct table (3)'!AE$163*1000</f>
        <v>2.4417585381154475E-2</v>
      </c>
      <c r="AF93" s="32">
        <f>'Ct table (2)'!AF93/'Ct table (3)'!AF$163*1000</f>
        <v>0.11709278944851538</v>
      </c>
      <c r="AG93" s="32">
        <f>'Ct table (2)'!AG93/'Ct table (3)'!AG$163*1000</f>
        <v>3.2782212795233585E-2</v>
      </c>
      <c r="AH93" s="32">
        <f>'Ct table (2)'!AH93/'Ct table (3)'!AH$163*1000</f>
        <v>8.3658137434932306E-2</v>
      </c>
      <c r="AI93" s="32">
        <f>'Ct table (2)'!AI93/'Ct table (3)'!AI$163*1000</f>
        <v>7.4876230788085071E-2</v>
      </c>
      <c r="AJ93" s="32">
        <f>'Ct table (2)'!AJ93/'Ct table (3)'!AJ$163*1000</f>
        <v>3.5414569488238644E-2</v>
      </c>
      <c r="AK93" s="32">
        <f>'Ct table (2)'!AK93/'Ct table (3)'!AK$163*1000</f>
        <v>4.3153124412341301E-2</v>
      </c>
      <c r="AL93" s="32">
        <f>'Ct table (2)'!AL93/'Ct table (3)'!AL$163*1000</f>
        <v>8.9152547536470145E-2</v>
      </c>
      <c r="AM93" s="32">
        <f>'Ct table (2)'!AM93/'Ct table (3)'!AM$163*1000</f>
        <v>8.8124394688869429E-2</v>
      </c>
      <c r="AN93" s="32">
        <f>'Ct table (2)'!AN93/'Ct table (3)'!AN$163*1000</f>
        <v>9.3275267464119127E-2</v>
      </c>
      <c r="AO93" s="32">
        <f>'Ct table (2)'!AO93/'Ct table (3)'!AO$163*1000</f>
        <v>8.0221107208725898E-2</v>
      </c>
      <c r="AP93" s="32">
        <f>'Ct table (2)'!AP93/'Ct table (3)'!AP$163*1000</f>
        <v>4.1350480078001767E-2</v>
      </c>
      <c r="AQ93" s="32">
        <f>'Ct table (2)'!AQ93/'Ct table (3)'!AQ$163*1000</f>
        <v>4.5723735567695073E-2</v>
      </c>
      <c r="AR93" s="32">
        <f>'Ct table (2)'!AR93/'Ct table (3)'!AR$163*1000</f>
        <v>1.5542099692225985E-2</v>
      </c>
      <c r="AS93" s="86">
        <f>'Ct table (2)'!AS93/'Ct table (3)'!AS$163*1000</f>
        <v>0</v>
      </c>
      <c r="AT93" s="86">
        <f>'Ct table (2)'!AT93/'Ct table (3)'!AT$163*1000</f>
        <v>0</v>
      </c>
      <c r="AU93" s="32">
        <f>'Ct table (2)'!AU93/'Ct table (3)'!AU$163*1000</f>
        <v>0.13892260314644506</v>
      </c>
      <c r="AV93" s="32">
        <f>'Ct table (2)'!AV93/'Ct table (3)'!AV$163*1000</f>
        <v>4.330699861478178E-2</v>
      </c>
      <c r="AW93" s="32">
        <f>'Ct table (2)'!AW93/'Ct table (3)'!AW$163*1000</f>
        <v>0.10528673652446408</v>
      </c>
    </row>
    <row r="94" spans="1:49" x14ac:dyDescent="0.25">
      <c r="A94" t="s">
        <v>109</v>
      </c>
      <c r="B94" s="32">
        <f>'Ct table (2)'!B94/'Ct table (3)'!B$163*1000</f>
        <v>0.15775185549484524</v>
      </c>
      <c r="C94" s="32">
        <f>'Ct table (2)'!C94/'Ct table (3)'!C$163*1000</f>
        <v>7.0185592130981037E-2</v>
      </c>
      <c r="D94" s="32">
        <f>'Ct table (2)'!D94/'Ct table (3)'!D$163*1000</f>
        <v>0.16483038715319562</v>
      </c>
      <c r="E94" s="32">
        <f>'Ct table (2)'!E94/'Ct table (3)'!E$163*1000</f>
        <v>7.275019232320358E-2</v>
      </c>
      <c r="F94" s="86">
        <f>'Ct table (2)'!F94/'Ct table (3)'!F$163*1000</f>
        <v>0</v>
      </c>
      <c r="G94" s="32">
        <f>'Ct table (2)'!G94/'Ct table (3)'!G$163*1000</f>
        <v>2.3668015622779932E-2</v>
      </c>
      <c r="H94" s="32">
        <f>'Ct table (2)'!H94/'Ct table (3)'!H$163*1000</f>
        <v>0.13143146847124171</v>
      </c>
      <c r="I94" s="32">
        <f>'Ct table (2)'!I94/'Ct table (3)'!I$163*1000</f>
        <v>5.1976935067615804E-2</v>
      </c>
      <c r="J94" s="32">
        <f>'Ct table (2)'!J94/'Ct table (3)'!J$163*1000</f>
        <v>7.2301965101617516E-2</v>
      </c>
      <c r="K94" s="32">
        <f>'Ct table (2)'!K94/'Ct table (3)'!K$163*1000</f>
        <v>3.1411647792593901E-2</v>
      </c>
      <c r="L94" s="32">
        <f>'Ct table (2)'!L94/'Ct table (3)'!L$163*1000</f>
        <v>0.12249091399031684</v>
      </c>
      <c r="M94" s="32">
        <f>'Ct table (2)'!M94/'Ct table (3)'!M$163*1000</f>
        <v>0.1606957770908076</v>
      </c>
      <c r="N94" s="32">
        <f>'Ct table (2)'!N94/'Ct table (3)'!N$163*1000</f>
        <v>6.7955302960506087E-2</v>
      </c>
      <c r="O94" s="32">
        <f>'Ct table (2)'!O94/'Ct table (3)'!O$163*1000</f>
        <v>3.1555927677422754E-2</v>
      </c>
      <c r="P94" s="32">
        <f>'Ct table (2)'!P94/'Ct table (3)'!P$163*1000</f>
        <v>8.1094957378584784E-2</v>
      </c>
      <c r="Q94" s="32">
        <f>'Ct table (2)'!Q94/'Ct table (3)'!Q$163*1000</f>
        <v>6.2532546911217929E-2</v>
      </c>
      <c r="R94" s="86">
        <f>'Ct table (2)'!R94/'Ct table (3)'!R$163*1000</f>
        <v>0</v>
      </c>
      <c r="S94" s="32">
        <f>'Ct table (2)'!S94/'Ct table (3)'!S$163*1000</f>
        <v>6.1741433481163482E-2</v>
      </c>
      <c r="T94" s="32">
        <f>'Ct table (2)'!T94/'Ct table (3)'!T$163*1000</f>
        <v>0.15062841844384958</v>
      </c>
      <c r="U94" s="32">
        <f>'Ct table (2)'!U94/'Ct table (3)'!U$163*1000</f>
        <v>5.0732646435716691E-2</v>
      </c>
      <c r="V94" s="32">
        <f>'Ct table (2)'!V94/'Ct table (3)'!V$163*1000</f>
        <v>8.5718754639276543E-2</v>
      </c>
      <c r="W94" s="32">
        <f>'Ct table (2)'!W94/'Ct table (3)'!W$163*1000</f>
        <v>4.3008341741781281E-2</v>
      </c>
      <c r="X94" s="32">
        <f>'Ct table (2)'!X94/'Ct table (3)'!X$163*1000</f>
        <v>2.1207856897385212E-2</v>
      </c>
      <c r="Y94" s="32">
        <f>'Ct table (2)'!Y94/'Ct table (3)'!Y$163*1000</f>
        <v>7.3509097239321516E-2</v>
      </c>
      <c r="Z94" s="32">
        <f>'Ct table (2)'!Z94/'Ct table (3)'!Z$163*1000</f>
        <v>7.2319705345640875E-2</v>
      </c>
      <c r="AA94" s="32">
        <f>'Ct table (2)'!AA94/'Ct table (3)'!AA$163*1000</f>
        <v>0.15630114091983688</v>
      </c>
      <c r="AB94" s="32">
        <f>'Ct table (2)'!AB94/'Ct table (3)'!AB$163*1000</f>
        <v>3.4652348121279812E-2</v>
      </c>
      <c r="AC94" s="32">
        <f>'Ct table (2)'!AC94/'Ct table (3)'!AC$163*1000</f>
        <v>5.431171658156727E-2</v>
      </c>
      <c r="AD94" s="86">
        <f>'Ct table (2)'!AD94/'Ct table (3)'!AD$163*1000</f>
        <v>0</v>
      </c>
      <c r="AE94" s="32">
        <f>'Ct table (2)'!AE94/'Ct table (3)'!AE$163*1000</f>
        <v>5.1978699614419657E-2</v>
      </c>
      <c r="AF94" s="32">
        <f>'Ct table (2)'!AF94/'Ct table (3)'!AF$163*1000</f>
        <v>0.11709278944851538</v>
      </c>
      <c r="AG94" s="32">
        <f>'Ct table (2)'!AG94/'Ct table (3)'!AG$163*1000</f>
        <v>5.2158892593651418E-2</v>
      </c>
      <c r="AH94" s="32">
        <f>'Ct table (2)'!AH94/'Ct table (3)'!AH$163*1000</f>
        <v>0.21325473625885669</v>
      </c>
      <c r="AI94" s="32">
        <f>'Ct table (2)'!AI94/'Ct table (3)'!AI$163*1000</f>
        <v>6.9379421567587973E-2</v>
      </c>
      <c r="AJ94" s="32">
        <f>'Ct table (2)'!AJ94/'Ct table (3)'!AJ$163*1000</f>
        <v>0.1096126960027447</v>
      </c>
      <c r="AK94" s="32">
        <f>'Ct table (2)'!AK94/'Ct table (3)'!AK$163*1000</f>
        <v>7.9970339827490758E-2</v>
      </c>
      <c r="AL94" s="32">
        <f>'Ct table (2)'!AL94/'Ct table (3)'!AL$163*1000</f>
        <v>0.17585031613873137</v>
      </c>
      <c r="AM94" s="32">
        <f>'Ct table (2)'!AM94/'Ct table (3)'!AM$163*1000</f>
        <v>0.20386489210084177</v>
      </c>
      <c r="AN94" s="32">
        <f>'Ct table (2)'!AN94/'Ct table (3)'!AN$163*1000</f>
        <v>0.2361275696941002</v>
      </c>
      <c r="AO94" s="32">
        <f>'Ct table (2)'!AO94/'Ct table (3)'!AO$163*1000</f>
        <v>0.17435814782832543</v>
      </c>
      <c r="AP94" s="32">
        <f>'Ct table (2)'!AP94/'Ct table (3)'!AP$163*1000</f>
        <v>8.0998999006717712E-2</v>
      </c>
      <c r="AQ94" s="32">
        <f>'Ct table (2)'!AQ94/'Ct table (3)'!AQ$163*1000</f>
        <v>0.10217308330880188</v>
      </c>
      <c r="AR94" s="32">
        <f>'Ct table (2)'!AR94/'Ct table (3)'!AR$163*1000</f>
        <v>4.8439414294939434E-2</v>
      </c>
      <c r="AS94" s="32">
        <f>'Ct table (2)'!AS94/'Ct table (3)'!AS$163*1000</f>
        <v>6.1731813857842578E-2</v>
      </c>
      <c r="AT94" s="86">
        <f>'Ct table (2)'!AT94/'Ct table (3)'!AT$163*1000</f>
        <v>0</v>
      </c>
      <c r="AU94" s="32">
        <f>'Ct table (2)'!AU94/'Ct table (3)'!AU$163*1000</f>
        <v>0.15958016570622763</v>
      </c>
      <c r="AV94" s="32">
        <f>'Ct table (2)'!AV94/'Ct table (3)'!AV$163*1000</f>
        <v>4.5460078963577392E-2</v>
      </c>
      <c r="AW94" s="32">
        <f>'Ct table (2)'!AW94/'Ct table (3)'!AW$163*1000</f>
        <v>0.14482630898486198</v>
      </c>
    </row>
    <row r="95" spans="1:49" x14ac:dyDescent="0.25">
      <c r="A95" t="s">
        <v>110</v>
      </c>
      <c r="B95" s="32">
        <f>'Ct table (2)'!B95/'Ct table (3)'!B$163*1000</f>
        <v>4.9918862825911771E-2</v>
      </c>
      <c r="C95" s="32">
        <f>'Ct table (2)'!C95/'Ct table (3)'!C$163*1000</f>
        <v>3.0976516235225456E-2</v>
      </c>
      <c r="D95" s="32">
        <f>'Ct table (2)'!D95/'Ct table (3)'!D$163*1000</f>
        <v>5.6291236096919349E-2</v>
      </c>
      <c r="E95" s="32">
        <f>'Ct table (2)'!E95/'Ct table (3)'!E$163*1000</f>
        <v>3.7397739309686769E-2</v>
      </c>
      <c r="F95" s="32">
        <f>'Ct table (2)'!F95/'Ct table (3)'!F$163*1000</f>
        <v>4.0500505434338037E-2</v>
      </c>
      <c r="G95" s="86">
        <f>'Ct table (2)'!G95/'Ct table (3)'!G$163*1000</f>
        <v>0</v>
      </c>
      <c r="H95" s="32">
        <f>'Ct table (2)'!H95/'Ct table (3)'!H$163*1000</f>
        <v>4.7116710992190759E-2</v>
      </c>
      <c r="I95" s="32">
        <f>'Ct table (2)'!I95/'Ct table (3)'!I$163*1000</f>
        <v>2.3914266883275415E-2</v>
      </c>
      <c r="J95" s="86">
        <f>'Ct table (2)'!J95/'Ct table (3)'!J$163*1000</f>
        <v>0</v>
      </c>
      <c r="K95" s="86">
        <f>'Ct table (2)'!K95/'Ct table (3)'!K$163*1000</f>
        <v>0</v>
      </c>
      <c r="L95" s="32">
        <f>'Ct table (2)'!L95/'Ct table (3)'!L$163*1000</f>
        <v>6.6097826546792346E-2</v>
      </c>
      <c r="M95" s="32">
        <f>'Ct table (2)'!M95/'Ct table (3)'!M$163*1000</f>
        <v>6.2604228805088258E-2</v>
      </c>
      <c r="N95" s="32">
        <f>'Ct table (2)'!N95/'Ct table (3)'!N$163*1000</f>
        <v>2.1803898924061631E-2</v>
      </c>
      <c r="O95" s="86">
        <f>'Ct table (2)'!O95/'Ct table (3)'!O$163*1000</f>
        <v>0</v>
      </c>
      <c r="P95" s="32">
        <f>'Ct table (2)'!P95/'Ct table (3)'!P$163*1000</f>
        <v>3.5791380931069823E-2</v>
      </c>
      <c r="Q95" s="32">
        <f>'Ct table (2)'!Q95/'Ct table (3)'!Q$163*1000</f>
        <v>2.8374742076349609E-2</v>
      </c>
      <c r="R95" s="32">
        <f>'Ct table (2)'!R95/'Ct table (3)'!R$163*1000</f>
        <v>1.5047889424176146E-2</v>
      </c>
      <c r="S95" s="32">
        <f>'Ct table (2)'!S95/'Ct table (3)'!S$163*1000</f>
        <v>5.8410955264654459E-2</v>
      </c>
      <c r="T95" s="32">
        <f>'Ct table (2)'!T95/'Ct table (3)'!T$163*1000</f>
        <v>6.7876965902428726E-2</v>
      </c>
      <c r="U95" s="32">
        <f>'Ct table (2)'!U95/'Ct table (3)'!U$163*1000</f>
        <v>5.3998316143125558E-2</v>
      </c>
      <c r="V95" s="32">
        <f>'Ct table (2)'!V95/'Ct table (3)'!V$163*1000</f>
        <v>4.6576779519409778E-2</v>
      </c>
      <c r="W95" s="32">
        <f>'Ct table (2)'!W95/'Ct table (3)'!W$163*1000</f>
        <v>1.6871830503755323E-2</v>
      </c>
      <c r="X95" s="32">
        <f>'Ct table (2)'!X95/'Ct table (3)'!X$163*1000</f>
        <v>1.5851274474106749E-2</v>
      </c>
      <c r="Y95" s="32">
        <f>'Ct table (2)'!Y95/'Ct table (3)'!Y$163*1000</f>
        <v>4.6200959189426419E-2</v>
      </c>
      <c r="Z95" s="32">
        <f>'Ct table (2)'!Z95/'Ct table (3)'!Z$163*1000</f>
        <v>8.3073526564408112E-2</v>
      </c>
      <c r="AA95" s="32">
        <f>'Ct table (2)'!AA95/'Ct table (3)'!AA$163*1000</f>
        <v>5.922705716416822E-2</v>
      </c>
      <c r="AB95" s="86">
        <f>'Ct table (2)'!AB95/'Ct table (3)'!AB$163*1000</f>
        <v>0</v>
      </c>
      <c r="AC95" s="32">
        <f>'Ct table (2)'!AC95/'Ct table (3)'!AC$163*1000</f>
        <v>2.569100738939261E-2</v>
      </c>
      <c r="AD95" s="32">
        <f>'Ct table (2)'!AD95/'Ct table (3)'!AD$163*1000</f>
        <v>4.9119322312675205E-2</v>
      </c>
      <c r="AE95" s="32">
        <f>'Ct table (2)'!AE95/'Ct table (3)'!AE$163*1000</f>
        <v>1.6562500996948577E-2</v>
      </c>
      <c r="AF95" s="32">
        <f>'Ct table (2)'!AF95/'Ct table (3)'!AF$163*1000</f>
        <v>7.108673297396699E-2</v>
      </c>
      <c r="AG95" s="32">
        <f>'Ct table (2)'!AG95/'Ct table (3)'!AG$163*1000</f>
        <v>2.3504113039648441E-2</v>
      </c>
      <c r="AH95" s="32">
        <f>'Ct table (2)'!AH95/'Ct table (3)'!AH$163*1000</f>
        <v>9.5434167722904389E-2</v>
      </c>
      <c r="AI95" s="32">
        <f>'Ct table (2)'!AI95/'Ct table (3)'!AI$163*1000</f>
        <v>2.7216995441602294E-2</v>
      </c>
      <c r="AJ95" s="32">
        <f>'Ct table (2)'!AJ95/'Ct table (3)'!AJ$163*1000</f>
        <v>2.8965649287367928E-2</v>
      </c>
      <c r="AK95" s="32">
        <f>'Ct table (2)'!AK95/'Ct table (3)'!AK$163*1000</f>
        <v>3.1155028108496945E-2</v>
      </c>
      <c r="AL95" s="32">
        <f>'Ct table (2)'!AL95/'Ct table (3)'!AL$163*1000</f>
        <v>7.6014572719595969E-2</v>
      </c>
      <c r="AM95" s="32">
        <f>'Ct table (2)'!AM95/'Ct table (3)'!AM$163*1000</f>
        <v>9.3796978053583474E-2</v>
      </c>
      <c r="AN95" s="32">
        <f>'Ct table (2)'!AN95/'Ct table (3)'!AN$163*1000</f>
        <v>0.10421525663790621</v>
      </c>
      <c r="AO95" s="32">
        <f>'Ct table (2)'!AO95/'Ct table (3)'!AO$163*1000</f>
        <v>4.6395403404066143E-2</v>
      </c>
      <c r="AP95" s="32">
        <f>'Ct table (2)'!AP95/'Ct table (3)'!AP$163*1000</f>
        <v>7.453427859895792E-2</v>
      </c>
      <c r="AQ95" s="32">
        <f>'Ct table (2)'!AQ95/'Ct table (3)'!AQ$163*1000</f>
        <v>3.2782895288092077E-2</v>
      </c>
      <c r="AR95" s="32">
        <f>'Ct table (2)'!AR95/'Ct table (3)'!AR$163*1000</f>
        <v>1.7853184349659879E-2</v>
      </c>
      <c r="AS95" s="32">
        <f>'Ct table (2)'!AS95/'Ct table (3)'!AS$163*1000</f>
        <v>2.9200927273226422E-2</v>
      </c>
      <c r="AT95" s="32">
        <f>'Ct table (2)'!AT95/'Ct table (3)'!AT$163*1000</f>
        <v>9.1026509814317633E-2</v>
      </c>
      <c r="AU95" s="32">
        <f>'Ct table (2)'!AU95/'Ct table (3)'!AU$163*1000</f>
        <v>0.23690051739578397</v>
      </c>
      <c r="AV95" s="32">
        <f>'Ct table (2)'!AV95/'Ct table (3)'!AV$163*1000</f>
        <v>1.4789775876749725E-2</v>
      </c>
      <c r="AW95" s="32">
        <f>'Ct table (2)'!AW95/'Ct table (3)'!AW$163*1000</f>
        <v>6.2603868095154905E-2</v>
      </c>
    </row>
    <row r="96" spans="1:49" x14ac:dyDescent="0.25">
      <c r="A96" t="s">
        <v>111</v>
      </c>
      <c r="B96" s="32">
        <f>'Ct table (2)'!B96/'Ct table (3)'!B$163*1000</f>
        <v>1.1856916557450266</v>
      </c>
      <c r="C96" s="32">
        <f>'Ct table (2)'!C96/'Ct table (3)'!C$163*1000</f>
        <v>0.50955815428914153</v>
      </c>
      <c r="D96" s="32">
        <f>'Ct table (2)'!D96/'Ct table (3)'!D$163*1000</f>
        <v>0.51371999728598905</v>
      </c>
      <c r="E96" s="32">
        <f>'Ct table (2)'!E96/'Ct table (3)'!E$163*1000</f>
        <v>0.46622390127176139</v>
      </c>
      <c r="F96" s="32">
        <f>'Ct table (2)'!F96/'Ct table (3)'!F$163*1000</f>
        <v>0.78680810422059611</v>
      </c>
      <c r="G96" s="32">
        <f>'Ct table (2)'!G96/'Ct table (3)'!G$163*1000</f>
        <v>0.29917936178918347</v>
      </c>
      <c r="H96" s="32">
        <f>'Ct table (2)'!H96/'Ct table (3)'!H$163*1000</f>
        <v>1.7561093048490313</v>
      </c>
      <c r="I96" s="32">
        <f>'Ct table (2)'!I96/'Ct table (3)'!I$163*1000</f>
        <v>0.87297689446510784</v>
      </c>
      <c r="J96" s="32">
        <f>'Ct table (2)'!J96/'Ct table (3)'!J$163*1000</f>
        <v>0.45068104197623932</v>
      </c>
      <c r="K96" s="32">
        <f>'Ct table (2)'!K96/'Ct table (3)'!K$163*1000</f>
        <v>0.13373448516865491</v>
      </c>
      <c r="L96" s="32">
        <f>'Ct table (2)'!L96/'Ct table (3)'!L$163*1000</f>
        <v>0.99360658742901209</v>
      </c>
      <c r="M96" s="32">
        <f>'Ct table (2)'!M96/'Ct table (3)'!M$163*1000</f>
        <v>0.85999723243023563</v>
      </c>
      <c r="N96" s="32">
        <f>'Ct table (2)'!N96/'Ct table (3)'!N$163*1000</f>
        <v>0.5398872111618308</v>
      </c>
      <c r="O96" s="32">
        <f>'Ct table (2)'!O96/'Ct table (3)'!O$163*1000</f>
        <v>0.16887818062584634</v>
      </c>
      <c r="P96" s="32">
        <f>'Ct table (2)'!P96/'Ct table (3)'!P$163*1000</f>
        <v>0.67630973155235663</v>
      </c>
      <c r="Q96" s="32">
        <f>'Ct table (2)'!Q96/'Ct table (3)'!Q$163*1000</f>
        <v>0.39522636316717352</v>
      </c>
      <c r="R96" s="32">
        <f>'Ct table (2)'!R96/'Ct table (3)'!R$163*1000</f>
        <v>0.25099055196202963</v>
      </c>
      <c r="S96" s="32">
        <f>'Ct table (2)'!S96/'Ct table (3)'!S$163*1000</f>
        <v>1.3034929584136574</v>
      </c>
      <c r="T96" s="32">
        <f>'Ct table (2)'!T96/'Ct table (3)'!T$163*1000</f>
        <v>0.72149729358775727</v>
      </c>
      <c r="U96" s="32">
        <f>'Ct table (2)'!U96/'Ct table (3)'!U$163*1000</f>
        <v>0.86998246614460284</v>
      </c>
      <c r="V96" s="32">
        <f>'Ct table (2)'!V96/'Ct table (3)'!V$163*1000</f>
        <v>0.42802136012004494</v>
      </c>
      <c r="W96" s="32">
        <f>'Ct table (2)'!W96/'Ct table (3)'!W$163*1000</f>
        <v>0.42654217935114819</v>
      </c>
      <c r="X96" s="32">
        <f>'Ct table (2)'!X96/'Ct table (3)'!X$163*1000</f>
        <v>0.26075063131119264</v>
      </c>
      <c r="Y96" s="32">
        <f>'Ct table (2)'!Y96/'Ct table (3)'!Y$163*1000</f>
        <v>0.90379445716800244</v>
      </c>
      <c r="Z96" s="32">
        <f>'Ct table (2)'!Z96/'Ct table (3)'!Z$163*1000</f>
        <v>1.9731937324822808</v>
      </c>
      <c r="AA96" s="32">
        <f>'Ct table (2)'!AA96/'Ct table (3)'!AA$163*1000</f>
        <v>1.0298257252020078</v>
      </c>
      <c r="AB96" s="32">
        <f>'Ct table (2)'!AB96/'Ct table (3)'!AB$163*1000</f>
        <v>0.23801046710671614</v>
      </c>
      <c r="AC96" s="32">
        <f>'Ct table (2)'!AC96/'Ct table (3)'!AC$163*1000</f>
        <v>0.49223094798408218</v>
      </c>
      <c r="AD96" s="32">
        <f>'Ct table (2)'!AD96/'Ct table (3)'!AD$163*1000</f>
        <v>0.64726772209584182</v>
      </c>
      <c r="AE96" s="32">
        <f>'Ct table (2)'!AE96/'Ct table (3)'!AE$163*1000</f>
        <v>0.42456706067851507</v>
      </c>
      <c r="AF96" s="32">
        <f>'Ct table (2)'!AF96/'Ct table (3)'!AF$163*1000</f>
        <v>1.0538898901194607</v>
      </c>
      <c r="AG96" s="32">
        <f>'Ct table (2)'!AG96/'Ct table (3)'!AG$163*1000</f>
        <v>0.46945443731567721</v>
      </c>
      <c r="AH96" s="32">
        <f>'Ct table (2)'!AH96/'Ct table (3)'!AH$163*1000</f>
        <v>1.0214720213164299</v>
      </c>
      <c r="AI96" s="32">
        <f>'Ct table (2)'!AI96/'Ct table (3)'!AI$163*1000</f>
        <v>1.1255667552128767</v>
      </c>
      <c r="AJ96" s="32">
        <f>'Ct table (2)'!AJ96/'Ct table (3)'!AJ$163*1000</f>
        <v>0.45077731334988058</v>
      </c>
      <c r="AK96" s="32">
        <f>'Ct table (2)'!AK96/'Ct table (3)'!AK$163*1000</f>
        <v>0.32660274664317179</v>
      </c>
      <c r="AL96" s="32">
        <f>'Ct table (2)'!AL96/'Ct table (3)'!AL$163*1000</f>
        <v>0.52573942590439871</v>
      </c>
      <c r="AM96" s="32">
        <f>'Ct table (2)'!AM96/'Ct table (3)'!AM$163*1000</f>
        <v>0.67160517548190524</v>
      </c>
      <c r="AN96" s="32">
        <f>'Ct table (2)'!AN96/'Ct table (3)'!AN$163*1000</f>
        <v>1.2376800391850185</v>
      </c>
      <c r="AO96" s="32">
        <f>'Ct table (2)'!AO96/'Ct table (3)'!AO$163*1000</f>
        <v>0.65981143608759518</v>
      </c>
      <c r="AP96" s="32">
        <f>'Ct table (2)'!AP96/'Ct table (3)'!AP$163*1000</f>
        <v>0.41295253994493686</v>
      </c>
      <c r="AQ96" s="32">
        <f>'Ct table (2)'!AQ96/'Ct table (3)'!AQ$163*1000</f>
        <v>0.45034017281142313</v>
      </c>
      <c r="AR96" s="32">
        <f>'Ct table (2)'!AR96/'Ct table (3)'!AR$163*1000</f>
        <v>0.28963848825242672</v>
      </c>
      <c r="AS96" s="32">
        <f>'Ct table (2)'!AS96/'Ct table (3)'!AS$163*1000</f>
        <v>0.79122394512779293</v>
      </c>
      <c r="AT96" s="32">
        <f>'Ct table (2)'!AT96/'Ct table (3)'!AT$163*1000</f>
        <v>0.97429500557267323</v>
      </c>
      <c r="AU96" s="32">
        <f>'Ct table (2)'!AU96/'Ct table (3)'!AU$163*1000</f>
        <v>0.93455615186848162</v>
      </c>
      <c r="AV96" s="32">
        <f>'Ct table (2)'!AV96/'Ct table (3)'!AV$163*1000</f>
        <v>0.51076939960832901</v>
      </c>
      <c r="AW96" s="32">
        <f>'Ct table (2)'!AW96/'Ct table (3)'!AW$163*1000</f>
        <v>0.80798230871016852</v>
      </c>
    </row>
    <row r="97" spans="1:49" x14ac:dyDescent="0.25">
      <c r="A97" t="s">
        <v>113</v>
      </c>
      <c r="B97" s="32">
        <f>'Ct table (2)'!B97/'Ct table (3)'!B$163*1000</f>
        <v>0.42505719307103895</v>
      </c>
      <c r="C97" s="32">
        <f>'Ct table (2)'!C97/'Ct table (3)'!C$163*1000</f>
        <v>0.1116703983482754</v>
      </c>
      <c r="D97" s="32">
        <f>'Ct table (2)'!D97/'Ct table (3)'!D$163*1000</f>
        <v>0.17912692812304506</v>
      </c>
      <c r="E97" s="32">
        <f>'Ct table (2)'!E97/'Ct table (3)'!E$163*1000</f>
        <v>0.13388765711279332</v>
      </c>
      <c r="F97" s="32">
        <f>'Ct table (2)'!F97/'Ct table (3)'!F$163*1000</f>
        <v>0.10324069922627412</v>
      </c>
      <c r="G97" s="32">
        <f>'Ct table (2)'!G97/'Ct table (3)'!G$163*1000</f>
        <v>9.1447184494415898E-2</v>
      </c>
      <c r="H97" s="32">
        <f>'Ct table (2)'!H97/'Ct table (3)'!H$163*1000</f>
        <v>0.50430996741876621</v>
      </c>
      <c r="I97" s="32">
        <f>'Ct table (2)'!I97/'Ct table (3)'!I$163*1000</f>
        <v>0.12709818864930478</v>
      </c>
      <c r="J97" s="32">
        <f>'Ct table (2)'!J97/'Ct table (3)'!J$163*1000</f>
        <v>0.13871336175737803</v>
      </c>
      <c r="K97" s="32">
        <f>'Ct table (2)'!K97/'Ct table (3)'!K$163*1000</f>
        <v>6.9225310801546952E-2</v>
      </c>
      <c r="L97" s="32">
        <f>'Ct table (2)'!L97/'Ct table (3)'!L$163*1000</f>
        <v>0.23337899816461449</v>
      </c>
      <c r="M97" s="32">
        <f>'Ct table (2)'!M97/'Ct table (3)'!M$163*1000</f>
        <v>0.23690883751365038</v>
      </c>
      <c r="N97" s="32">
        <f>'Ct table (2)'!N97/'Ct table (3)'!N$163*1000</f>
        <v>0.16966136129092838</v>
      </c>
      <c r="O97" s="32">
        <f>'Ct table (2)'!O97/'Ct table (3)'!O$163*1000</f>
        <v>4.1638296202136806E-2</v>
      </c>
      <c r="P97" s="32">
        <f>'Ct table (2)'!P97/'Ct table (3)'!P$163*1000</f>
        <v>0.2475438509986585</v>
      </c>
      <c r="Q97" s="32">
        <f>'Ct table (2)'!Q97/'Ct table (3)'!Q$163*1000</f>
        <v>6.4737752415649524E-2</v>
      </c>
      <c r="R97" s="32">
        <f>'Ct table (2)'!R97/'Ct table (3)'!R$163*1000</f>
        <v>3.6796311408508517E-2</v>
      </c>
      <c r="S97" s="32">
        <f>'Ct table (2)'!S97/'Ct table (3)'!S$163*1000</f>
        <v>0.39567362048770721</v>
      </c>
      <c r="T97" s="32">
        <f>'Ct table (2)'!T97/'Ct table (3)'!T$163*1000</f>
        <v>0.28500633416597337</v>
      </c>
      <c r="U97" s="32">
        <f>'Ct table (2)'!U97/'Ct table (3)'!U$163*1000</f>
        <v>0.29301739741860683</v>
      </c>
      <c r="V97" s="32">
        <f>'Ct table (2)'!V97/'Ct table (3)'!V$163*1000</f>
        <v>0.21401068006002208</v>
      </c>
      <c r="W97" s="32">
        <f>'Ct table (2)'!W97/'Ct table (3)'!W$163*1000</f>
        <v>0.22232780876406194</v>
      </c>
      <c r="X97" s="32">
        <f>'Ct table (2)'!X97/'Ct table (3)'!X$163*1000</f>
        <v>3.3743247808246626E-2</v>
      </c>
      <c r="Y97" s="32">
        <f>'Ct table (2)'!Y97/'Ct table (3)'!Y$163*1000</f>
        <v>0.21376041431799972</v>
      </c>
      <c r="Z97" s="32">
        <f>'Ct table (2)'!Z97/'Ct table (3)'!Z$163*1000</f>
        <v>0.4932984331205702</v>
      </c>
      <c r="AA97" s="32">
        <f>'Ct table (2)'!AA97/'Ct table (3)'!AA$163*1000</f>
        <v>0.26286613819911248</v>
      </c>
      <c r="AB97" s="32">
        <f>'Ct table (2)'!AB97/'Ct table (3)'!AB$163*1000</f>
        <v>7.9060282812794896E-2</v>
      </c>
      <c r="AC97" s="32">
        <f>'Ct table (2)'!AC97/'Ct table (3)'!AC$163*1000</f>
        <v>0.13749082678592781</v>
      </c>
      <c r="AD97" s="32">
        <f>'Ct table (2)'!AD97/'Ct table (3)'!AD$163*1000</f>
        <v>0.19647728925070154</v>
      </c>
      <c r="AE97" s="32">
        <f>'Ct table (2)'!AE97/'Ct table (3)'!AE$163*1000</f>
        <v>0.1608808318662624</v>
      </c>
      <c r="AF97" s="32">
        <f>'Ct table (2)'!AF97/'Ct table (3)'!AF$163*1000</f>
        <v>0.23910631571962659</v>
      </c>
      <c r="AG97" s="32">
        <f>'Ct table (2)'!AG97/'Ct table (3)'!AG$163*1000</f>
        <v>0.11655291966195409</v>
      </c>
      <c r="AH97" s="32">
        <f>'Ct table (2)'!AH97/'Ct table (3)'!AH$163*1000</f>
        <v>0.23662094512670703</v>
      </c>
      <c r="AI97" s="32">
        <f>'Ct table (2)'!AI97/'Ct table (3)'!AI$163*1000</f>
        <v>0.35865076740345686</v>
      </c>
      <c r="AJ97" s="32">
        <f>'Ct table (2)'!AJ97/'Ct table (3)'!AJ$163*1000</f>
        <v>0.16963277118165188</v>
      </c>
      <c r="AK97" s="32">
        <f>'Ct table (2)'!AK97/'Ct table (3)'!AK$163*1000</f>
        <v>0.21104299205914101</v>
      </c>
      <c r="AL97" s="32">
        <f>'Ct table (2)'!AL97/'Ct table (3)'!AL$163*1000</f>
        <v>0.13419658220268232</v>
      </c>
      <c r="AM97" s="32">
        <f>'Ct table (2)'!AM97/'Ct table (3)'!AM$163*1000</f>
        <v>0.18759395610716728</v>
      </c>
      <c r="AN97" s="32">
        <f>'Ct table (2)'!AN97/'Ct table (3)'!AN$163*1000</f>
        <v>0.32480334652994164</v>
      </c>
      <c r="AO97" s="32">
        <f>'Ct table (2)'!AO97/'Ct table (3)'!AO$163*1000</f>
        <v>0.22223003027429547</v>
      </c>
      <c r="AP97" s="32">
        <f>'Ct table (2)'!AP97/'Ct table (3)'!AP$163*1000</f>
        <v>0.12977171643838614</v>
      </c>
      <c r="AQ97" s="32">
        <f>'Ct table (2)'!AQ97/'Ct table (3)'!AQ$163*1000</f>
        <v>0.11983216297534338</v>
      </c>
      <c r="AR97" s="32">
        <f>'Ct table (2)'!AR97/'Ct table (3)'!AR$163*1000</f>
        <v>7.7606711359520283E-2</v>
      </c>
      <c r="AS97" s="32">
        <f>'Ct table (2)'!AS97/'Ct table (3)'!AS$163*1000</f>
        <v>0.29161927657138231</v>
      </c>
      <c r="AT97" s="32">
        <f>'Ct table (2)'!AT97/'Ct table (3)'!AT$163*1000</f>
        <v>0.33737630923797302</v>
      </c>
      <c r="AU97" s="32">
        <f>'Ct table (2)'!AU97/'Ct table (3)'!AU$163*1000</f>
        <v>0.24867842546929136</v>
      </c>
      <c r="AV97" s="32">
        <f>'Ct table (2)'!AV97/'Ct table (3)'!AV$163*1000</f>
        <v>0.23337857058843986</v>
      </c>
      <c r="AW97" s="32">
        <f>'Ct table (2)'!AW97/'Ct table (3)'!AW$163*1000</f>
        <v>0.33503776064281127</v>
      </c>
    </row>
    <row r="98" spans="1:49" x14ac:dyDescent="0.25">
      <c r="A98" t="s">
        <v>115</v>
      </c>
      <c r="B98" s="32">
        <f>'Ct table (2)'!B98/'Ct table (3)'!B$163*1000</f>
        <v>5.0131898826623402</v>
      </c>
      <c r="C98" s="32">
        <f>'Ct table (2)'!C98/'Ct table (3)'!C$163*1000</f>
        <v>1.0262048230762206</v>
      </c>
      <c r="D98" s="32">
        <f>'Ct table (2)'!D98/'Ct table (3)'!D$163*1000</f>
        <v>1.4530195748482297</v>
      </c>
      <c r="E98" s="32">
        <f>'Ct table (2)'!E98/'Ct table (3)'!E$163*1000</f>
        <v>0.73667228516560934</v>
      </c>
      <c r="F98" s="32">
        <f>'Ct table (2)'!F98/'Ct table (3)'!F$163*1000</f>
        <v>1.7581811499533155</v>
      </c>
      <c r="G98" s="32">
        <f>'Ct table (2)'!G98/'Ct table (3)'!G$163*1000</f>
        <v>0.43199381518518987</v>
      </c>
      <c r="H98" s="32">
        <f>'Ct table (2)'!H98/'Ct table (3)'!H$163*1000</f>
        <v>4.1479044033896448</v>
      </c>
      <c r="I98" s="32">
        <f>'Ct table (2)'!I98/'Ct table (3)'!I$163*1000</f>
        <v>1.4379518571272072</v>
      </c>
      <c r="J98" s="32">
        <f>'Ct table (2)'!J98/'Ct table (3)'!J$163*1000</f>
        <v>0.9331485491965652</v>
      </c>
      <c r="K98" s="32">
        <f>'Ct table (2)'!K98/'Ct table (3)'!K$163*1000</f>
        <v>0.43150328154043804</v>
      </c>
      <c r="L98" s="32">
        <f>'Ct table (2)'!L98/'Ct table (3)'!L$163*1000</f>
        <v>2.6958619925734304</v>
      </c>
      <c r="M98" s="32">
        <f>'Ct table (2)'!M98/'Ct table (3)'!M$163*1000</f>
        <v>2.2695463028689784</v>
      </c>
      <c r="N98" s="32">
        <f>'Ct table (2)'!N98/'Ct table (3)'!N$163*1000</f>
        <v>2.4806702053821241</v>
      </c>
      <c r="O98" s="32">
        <f>'Ct table (2)'!O98/'Ct table (3)'!O$163*1000</f>
        <v>0.66161087169802335</v>
      </c>
      <c r="P98" s="32">
        <f>'Ct table (2)'!P98/'Ct table (3)'!P$163*1000</f>
        <v>2.489327451887613</v>
      </c>
      <c r="Q98" s="32">
        <f>'Ct table (2)'!Q98/'Ct table (3)'!Q$163*1000</f>
        <v>0.53246222692133127</v>
      </c>
      <c r="R98" s="32">
        <f>'Ct table (2)'!R98/'Ct table (3)'!R$163*1000</f>
        <v>0.37519303801490822</v>
      </c>
      <c r="S98" s="32">
        <f>'Ct table (2)'!S98/'Ct table (3)'!S$163*1000</f>
        <v>1.9620785359253887</v>
      </c>
      <c r="T98" s="32">
        <f>'Ct table (2)'!T98/'Ct table (3)'!T$163*1000</f>
        <v>2.2800506733277914</v>
      </c>
      <c r="U98" s="32">
        <f>'Ct table (2)'!U98/'Ct table (3)'!U$163*1000</f>
        <v>2.6190765549376418</v>
      </c>
      <c r="V98" s="32">
        <f>'Ct table (2)'!V98/'Ct table (3)'!V$163*1000</f>
        <v>1.7002592024878709</v>
      </c>
      <c r="W98" s="32">
        <f>'Ct table (2)'!W98/'Ct table (3)'!W$163*1000</f>
        <v>1.3954789062121036</v>
      </c>
      <c r="X98" s="32">
        <f>'Ct table (2)'!X98/'Ct table (3)'!X$163*1000</f>
        <v>0.76352253902301859</v>
      </c>
      <c r="Y98" s="32">
        <f>'Ct table (2)'!Y98/'Ct table (3)'!Y$163*1000</f>
        <v>1.6066621770653844</v>
      </c>
      <c r="Z98" s="32">
        <f>'Ct table (2)'!Z98/'Ct table (3)'!Z$163*1000</f>
        <v>2.6399902656192964</v>
      </c>
      <c r="AA98" s="32">
        <f>'Ct table (2)'!AA98/'Ct table (3)'!AA$163*1000</f>
        <v>3.0788684230862975</v>
      </c>
      <c r="AB98" s="32">
        <f>'Ct table (2)'!AB98/'Ct table (3)'!AB$163*1000</f>
        <v>0.70666429695270039</v>
      </c>
      <c r="AC98" s="32">
        <f>'Ct table (2)'!AC98/'Ct table (3)'!AC$163*1000</f>
        <v>0.91853542784917452</v>
      </c>
      <c r="AD98" s="32">
        <f>'Ct table (2)'!AD98/'Ct table (3)'!AD$163*1000</f>
        <v>1.4665583436689937</v>
      </c>
      <c r="AE98" s="32">
        <f>'Ct table (2)'!AE98/'Ct table (3)'!AE$163*1000</f>
        <v>1.1761437111876727</v>
      </c>
      <c r="AF98" s="32">
        <f>'Ct table (2)'!AF98/'Ct table (3)'!AF$163*1000</f>
        <v>2.7620207208111047</v>
      </c>
      <c r="AG98" s="32">
        <f>'Ct table (2)'!AG98/'Ct table (3)'!AG$163*1000</f>
        <v>1.1966962842457654</v>
      </c>
      <c r="AH98" s="32">
        <f>'Ct table (2)'!AH98/'Ct table (3)'!AH$163*1000</f>
        <v>1.3857333644845857</v>
      </c>
      <c r="AI98" s="32">
        <f>'Ct table (2)'!AI98/'Ct table (3)'!AI$163*1000</f>
        <v>3.5324071090450673</v>
      </c>
      <c r="AJ98" s="32">
        <f>'Ct table (2)'!AJ98/'Ct table (3)'!AJ$163*1000</f>
        <v>2.2353284252706258</v>
      </c>
      <c r="AK98" s="32">
        <f>'Ct table (2)'!AK98/'Ct table (3)'!AK$163*1000</f>
        <v>1.7846099995245148</v>
      </c>
      <c r="AL98" s="32">
        <f>'Ct table (2)'!AL98/'Ct table (3)'!AL$163*1000</f>
        <v>1.539455146522587</v>
      </c>
      <c r="AM98" s="32">
        <f>'Ct table (2)'!AM98/'Ct table (3)'!AM$163*1000</f>
        <v>1.5111902020736683</v>
      </c>
      <c r="AN98" s="32">
        <f>'Ct table (2)'!AN98/'Ct table (3)'!AN$163*1000</f>
        <v>2.8831350218807774</v>
      </c>
      <c r="AO98" s="32">
        <f>'Ct table (2)'!AO98/'Ct table (3)'!AO$163*1000</f>
        <v>1.5802202875578626</v>
      </c>
      <c r="AP98" s="32">
        <f>'Ct table (2)'!AP98/'Ct table (3)'!AP$163*1000</f>
        <v>0.8491244321402619</v>
      </c>
      <c r="AQ98" s="32">
        <f>'Ct table (2)'!AQ98/'Ct table (3)'!AQ$163*1000</f>
        <v>1.071095475357801</v>
      </c>
      <c r="AR98" s="32">
        <f>'Ct table (2)'!AR98/'Ct table (3)'!AR$163*1000</f>
        <v>1.1036825184210561</v>
      </c>
      <c r="AS98" s="32">
        <f>'Ct table (2)'!AS98/'Ct table (3)'!AS$163*1000</f>
        <v>3.2765055891768031</v>
      </c>
      <c r="AT98" s="32">
        <f>'Ct table (2)'!AT98/'Ct table (3)'!AT$163*1000</f>
        <v>3.5367655219481575</v>
      </c>
      <c r="AU98" s="32">
        <f>'Ct table (2)'!AU98/'Ct table (3)'!AU$163*1000</f>
        <v>1.8306465287494469</v>
      </c>
      <c r="AV98" s="32">
        <f>'Ct table (2)'!AV98/'Ct table (3)'!AV$163*1000</f>
        <v>1.3201885587736752</v>
      </c>
      <c r="AW98" s="32">
        <f>'Ct table (2)'!AW98/'Ct table (3)'!AW$163*1000</f>
        <v>2.0033237790449547</v>
      </c>
    </row>
    <row r="99" spans="1:49" x14ac:dyDescent="0.25">
      <c r="A99" t="s">
        <v>117</v>
      </c>
      <c r="B99" s="32">
        <f>'Ct table (2)'!B99/'Ct table (3)'!B$163*1000</f>
        <v>0.28434786548489188</v>
      </c>
      <c r="C99" s="32">
        <f>'Ct table (2)'!C99/'Ct table (3)'!C$163*1000</f>
        <v>0.15467572605991439</v>
      </c>
      <c r="D99" s="32">
        <f>'Ct table (2)'!D99/'Ct table (3)'!D$163*1000</f>
        <v>0.26591814693303617</v>
      </c>
      <c r="E99" s="32">
        <f>'Ct table (2)'!E99/'Ct table (3)'!E$163*1000</f>
        <v>8.6515046328570058E-2</v>
      </c>
      <c r="F99" s="32">
        <f>'Ct table (2)'!F99/'Ct table (3)'!F$163*1000</f>
        <v>0.15648363815538119</v>
      </c>
      <c r="G99" s="32">
        <f>'Ct table (2)'!G99/'Ct table (3)'!G$163*1000</f>
        <v>7.8513391866451648E-2</v>
      </c>
      <c r="H99" s="32">
        <f>'Ct table (2)'!H99/'Ct table (3)'!H$163*1000</f>
        <v>0.42114316143872699</v>
      </c>
      <c r="I99" s="32">
        <f>'Ct table (2)'!I99/'Ct table (3)'!I$163*1000</f>
        <v>0.15866055160098688</v>
      </c>
      <c r="J99" s="32">
        <f>'Ct table (2)'!J99/'Ct table (3)'!J$163*1000</f>
        <v>0.21318512299794015</v>
      </c>
      <c r="K99" s="32">
        <f>'Ct table (2)'!K99/'Ct table (3)'!K$163*1000</f>
        <v>7.117149918963403E-2</v>
      </c>
      <c r="L99" s="32">
        <f>'Ct table (2)'!L99/'Ct table (3)'!L$163*1000</f>
        <v>0.28732324978239937</v>
      </c>
      <c r="M99" s="32">
        <f>'Ct table (2)'!M99/'Ct table (3)'!M$163*1000</f>
        <v>0.28965428688539513</v>
      </c>
      <c r="N99" s="32">
        <f>'Ct table (2)'!N99/'Ct table (3)'!N$163*1000</f>
        <v>0.17443119139249336</v>
      </c>
      <c r="O99" s="32">
        <f>'Ct table (2)'!O99/'Ct table (3)'!O$163*1000</f>
        <v>6.7641611740752408E-2</v>
      </c>
      <c r="P99" s="32">
        <f>'Ct table (2)'!P99/'Ct table (3)'!P$163*1000</f>
        <v>0.31116593148595206</v>
      </c>
      <c r="Q99" s="32">
        <f>'Ct table (2)'!Q99/'Ct table (3)'!Q$163*1000</f>
        <v>0.131282915524295</v>
      </c>
      <c r="R99" s="32">
        <f>'Ct table (2)'!R99/'Ct table (3)'!R$163*1000</f>
        <v>5.3131268330282984E-2</v>
      </c>
      <c r="S99" s="32">
        <f>'Ct table (2)'!S99/'Ct table (3)'!S$163*1000</f>
        <v>0.19921287408056684</v>
      </c>
      <c r="T99" s="32">
        <f>'Ct table (2)'!T99/'Ct table (3)'!T$163*1000</f>
        <v>0.26408346680132899</v>
      </c>
      <c r="U99" s="32">
        <f>'Ct table (2)'!U99/'Ct table (3)'!U$163*1000</f>
        <v>0.20434207959004083</v>
      </c>
      <c r="V99" s="32">
        <f>'Ct table (2)'!V99/'Ct table (3)'!V$163*1000</f>
        <v>0.25805575322579738</v>
      </c>
      <c r="W99" s="32">
        <f>'Ct table (2)'!W99/'Ct table (3)'!W$163*1000</f>
        <v>0.11271569465863271</v>
      </c>
      <c r="X99" s="32">
        <f>'Ct table (2)'!X99/'Ct table (3)'!X$163*1000</f>
        <v>5.0791914010448892E-2</v>
      </c>
      <c r="Y99" s="32">
        <f>'Ct table (2)'!Y99/'Ct table (3)'!Y$163*1000</f>
        <v>0.23554369410890824</v>
      </c>
      <c r="Z99" s="32">
        <f>'Ct table (2)'!Z99/'Ct table (3)'!Z$163*1000</f>
        <v>0.16048747456092993</v>
      </c>
      <c r="AA99" s="32">
        <f>'Ct table (2)'!AA99/'Ct table (3)'!AA$163*1000</f>
        <v>0.27978687947579933</v>
      </c>
      <c r="AB99" s="32">
        <f>'Ct table (2)'!AB99/'Ct table (3)'!AB$163*1000</f>
        <v>5.8278070630615839E-2</v>
      </c>
      <c r="AC99" s="32">
        <f>'Ct table (2)'!AC99/'Ct table (3)'!AC$163*1000</f>
        <v>0.14332947935406704</v>
      </c>
      <c r="AD99" s="32">
        <f>'Ct table (2)'!AD99/'Ct table (3)'!AD$163*1000</f>
        <v>0.2180052021072221</v>
      </c>
      <c r="AE99" s="32">
        <f>'Ct table (2)'!AE99/'Ct table (3)'!AE$163*1000</f>
        <v>8.4439646642586838E-2</v>
      </c>
      <c r="AF99" s="32">
        <f>'Ct table (2)'!AF99/'Ct table (3)'!AF$163*1000</f>
        <v>0.34525259010138865</v>
      </c>
      <c r="AG99" s="32">
        <f>'Ct table (2)'!AG99/'Ct table (3)'!AG$163*1000</f>
        <v>0.12319853876278654</v>
      </c>
      <c r="AH99" s="32">
        <f>'Ct table (2)'!AH99/'Ct table (3)'!AH$163*1000</f>
        <v>0.37388064380451091</v>
      </c>
      <c r="AI99" s="32">
        <f>'Ct table (2)'!AI99/'Ct table (3)'!AI$163*1000</f>
        <v>0.29538155036960972</v>
      </c>
      <c r="AJ99" s="32">
        <f>'Ct table (2)'!AJ99/'Ct table (3)'!AJ$163*1000</f>
        <v>0.36614495299146643</v>
      </c>
      <c r="AK99" s="32">
        <f>'Ct table (2)'!AK99/'Ct table (3)'!AK$163*1000</f>
        <v>0.15556709335890082</v>
      </c>
      <c r="AL99" s="32">
        <f>'Ct table (2)'!AL99/'Ct table (3)'!AL$163*1000</f>
        <v>0.42703310854979976</v>
      </c>
      <c r="AM99" s="32">
        <f>'Ct table (2)'!AM99/'Ct table (3)'!AM$163*1000</f>
        <v>0.4369939625930136</v>
      </c>
      <c r="AN99" s="32">
        <f>'Ct table (2)'!AN99/'Ct table (3)'!AN$163*1000</f>
        <v>0.44678058582366914</v>
      </c>
      <c r="AO99" s="32">
        <f>'Ct table (2)'!AO99/'Ct table (3)'!AO$163*1000</f>
        <v>0.48301024279859539</v>
      </c>
      <c r="AP99" s="32">
        <f>'Ct table (2)'!AP99/'Ct table (3)'!AP$163*1000</f>
        <v>0.31513630847730689</v>
      </c>
      <c r="AQ99" s="32">
        <f>'Ct table (2)'!AQ99/'Ct table (3)'!AQ$163*1000</f>
        <v>0.19066171514830191</v>
      </c>
      <c r="AR99" s="32">
        <f>'Ct table (2)'!AR99/'Ct table (3)'!AR$163*1000</f>
        <v>7.4445333626019961E-2</v>
      </c>
      <c r="AS99" s="32">
        <f>'Ct table (2)'!AS99/'Ct table (3)'!AS$163*1000</f>
        <v>0.22564989193201379</v>
      </c>
      <c r="AT99" s="32">
        <f>'Ct table (2)'!AT99/'Ct table (3)'!AT$163*1000</f>
        <v>0.39295351864823541</v>
      </c>
      <c r="AU99" s="32">
        <f>'Ct table (2)'!AU99/'Ct table (3)'!AU$163*1000</f>
        <v>0.96083010152247383</v>
      </c>
      <c r="AV99" s="32">
        <f>'Ct table (2)'!AV99/'Ct table (3)'!AV$163*1000</f>
        <v>9.4781151609326486E-2</v>
      </c>
      <c r="AW99" s="32">
        <f>'Ct table (2)'!AW99/'Ct table (3)'!AW$163*1000</f>
        <v>0.36409721475320339</v>
      </c>
    </row>
    <row r="100" spans="1:49" x14ac:dyDescent="0.25">
      <c r="A100" t="s">
        <v>118</v>
      </c>
      <c r="B100" s="32">
        <f>'Ct table (2)'!B100/'Ct table (3)'!B$163*1000</f>
        <v>0.30265138946637771</v>
      </c>
      <c r="C100" s="32">
        <f>'Ct table (2)'!C100/'Ct table (3)'!C$163*1000</f>
        <v>0.17522963749970499</v>
      </c>
      <c r="D100" s="32">
        <f>'Ct table (2)'!D100/'Ct table (3)'!D$163*1000</f>
        <v>0.18673368941292284</v>
      </c>
      <c r="E100" s="86">
        <f>'Ct table (2)'!E100/'Ct table (3)'!E$163*1000</f>
        <v>0</v>
      </c>
      <c r="F100" s="32">
        <f>'Ct table (2)'!F100/'Ct table (3)'!F$163*1000</f>
        <v>0.1575720679336286</v>
      </c>
      <c r="G100" s="32">
        <f>'Ct table (2)'!G100/'Ct table (3)'!G$163*1000</f>
        <v>7.6897609626399382E-2</v>
      </c>
      <c r="H100" s="32">
        <f>'Ct table (2)'!H100/'Ct table (3)'!H$163*1000</f>
        <v>0.41247616050301716</v>
      </c>
      <c r="I100" s="32">
        <f>'Ct table (2)'!I100/'Ct table (3)'!I$163*1000</f>
        <v>0.14299289552847902</v>
      </c>
      <c r="J100" s="32">
        <f>'Ct table (2)'!J100/'Ct table (3)'!J$163*1000</f>
        <v>0.10154412439275386</v>
      </c>
      <c r="K100" s="32">
        <f>'Ct table (2)'!K100/'Ct table (3)'!K$163*1000</f>
        <v>4.7282280670623858E-2</v>
      </c>
      <c r="L100" s="32">
        <f>'Ct table (2)'!L100/'Ct table (3)'!L$163*1000</f>
        <v>0.2350022774685348</v>
      </c>
      <c r="M100" s="32">
        <f>'Ct table (2)'!M100/'Ct table (3)'!M$163*1000</f>
        <v>0.24868715923582455</v>
      </c>
      <c r="N100" s="32">
        <f>'Ct table (2)'!N100/'Ct table (3)'!N$163*1000</f>
        <v>0.11349730512682711</v>
      </c>
      <c r="O100" s="32">
        <f>'Ct table (2)'!O100/'Ct table (3)'!O$163*1000</f>
        <v>7.5575102796417867E-2</v>
      </c>
      <c r="P100" s="32">
        <f>'Ct table (2)'!P100/'Ct table (3)'!P$163*1000</f>
        <v>0.2038748920623176</v>
      </c>
      <c r="Q100" s="32">
        <f>'Ct table (2)'!Q100/'Ct table (3)'!Q$163*1000</f>
        <v>0.13219606041481638</v>
      </c>
      <c r="R100" s="32">
        <f>'Ct table (2)'!R100/'Ct table (3)'!R$163*1000</f>
        <v>5.6944683427292343E-2</v>
      </c>
      <c r="S100" s="32">
        <f>'Ct table (2)'!S100/'Ct table (3)'!S$163*1000</f>
        <v>0.97426273474279557</v>
      </c>
      <c r="T100" s="32">
        <f>'Ct table (2)'!T100/'Ct table (3)'!T$163*1000</f>
        <v>0.18934193656698922</v>
      </c>
      <c r="U100" s="32">
        <f>'Ct table (2)'!U100/'Ct table (3)'!U$163*1000</f>
        <v>0.28698718657787764</v>
      </c>
      <c r="V100" s="32">
        <f>'Ct table (2)'!V100/'Ct table (3)'!V$163*1000</f>
        <v>0.22621314969625272</v>
      </c>
      <c r="W100" s="32">
        <f>'Ct table (2)'!W100/'Ct table (3)'!W$163*1000</f>
        <v>0.21179791865049183</v>
      </c>
      <c r="X100" s="32">
        <f>'Ct table (2)'!X100/'Ct table (3)'!X$163*1000</f>
        <v>7.5926254495250173E-2</v>
      </c>
      <c r="Y100" s="32">
        <f>'Ct table (2)'!Y100/'Ct table (3)'!Y$163*1000</f>
        <v>0.34725481755179372</v>
      </c>
      <c r="Z100" s="32">
        <f>'Ct table (2)'!Z100/'Ct table (3)'!Z$163*1000</f>
        <v>1.0428506863782052</v>
      </c>
      <c r="AA100" s="32">
        <f>'Ct table (2)'!AA100/'Ct table (3)'!AA$163*1000</f>
        <v>0.29779681195571278</v>
      </c>
      <c r="AB100" s="32">
        <f>'Ct table (2)'!AB100/'Ct table (3)'!AB$163*1000</f>
        <v>5.4375362581477196E-2</v>
      </c>
      <c r="AC100" s="32">
        <f>'Ct table (2)'!AC100/'Ct table (3)'!AC$163*1000</f>
        <v>0.11722947621570624</v>
      </c>
      <c r="AD100" s="32">
        <f>'Ct table (2)'!AD100/'Ct table (3)'!AD$163*1000</f>
        <v>0.23043543156356414</v>
      </c>
      <c r="AE100" s="32">
        <f>'Ct table (2)'!AE100/'Ct table (3)'!AE$163*1000</f>
        <v>0.15866593791260497</v>
      </c>
      <c r="AF100" s="32">
        <f>'Ct table (2)'!AF100/'Ct table (3)'!AF$163*1000</f>
        <v>0.2690085892430476</v>
      </c>
      <c r="AG100" s="32">
        <f>'Ct table (2)'!AG100/'Ct table (3)'!AG$163*1000</f>
        <v>0.11180503383431271</v>
      </c>
      <c r="AH100" s="32">
        <f>'Ct table (2)'!AH100/'Ct table (3)'!AH$163*1000</f>
        <v>0.49676990758832501</v>
      </c>
      <c r="AI100" s="32">
        <f>'Ct table (2)'!AI100/'Ct table (3)'!AI$163*1000</f>
        <v>0.42947665636087651</v>
      </c>
      <c r="AJ100" s="32">
        <f>'Ct table (2)'!AJ100/'Ct table (3)'!AJ$163*1000</f>
        <v>0.16846103204068613</v>
      </c>
      <c r="AK100" s="32">
        <f>'Ct table (2)'!AK100/'Ct table (3)'!AK$163*1000</f>
        <v>0.11627467630993724</v>
      </c>
      <c r="AL100" s="32">
        <f>'Ct table (2)'!AL100/'Ct table (3)'!AL$163*1000</f>
        <v>0.13326961869878298</v>
      </c>
      <c r="AM100" s="32">
        <f>'Ct table (2)'!AM100/'Ct table (3)'!AM$163*1000</f>
        <v>0.22463976755355042</v>
      </c>
      <c r="AN100" s="32">
        <f>'Ct table (2)'!AN100/'Ct table (3)'!AN$163*1000</f>
        <v>0.26750511858050657</v>
      </c>
      <c r="AO100" s="32">
        <f>'Ct table (2)'!AO100/'Ct table (3)'!AO$163*1000</f>
        <v>0.23166719759163878</v>
      </c>
      <c r="AP100" s="32">
        <f>'Ct table (2)'!AP100/'Ct table (3)'!AP$163*1000</f>
        <v>0.1597677237033002</v>
      </c>
      <c r="AQ100" s="32">
        <f>'Ct table (2)'!AQ100/'Ct table (3)'!AQ$163*1000</f>
        <v>0.14959014978307755</v>
      </c>
      <c r="AR100" s="32">
        <f>'Ct table (2)'!AR100/'Ct table (3)'!AR$163*1000</f>
        <v>5.2640800234653569E-2</v>
      </c>
      <c r="AS100" s="32">
        <f>'Ct table (2)'!AS100/'Ct table (3)'!AS$163*1000</f>
        <v>0.16178592337505796</v>
      </c>
      <c r="AT100" s="32">
        <f>'Ct table (2)'!AT100/'Ct table (3)'!AT$163*1000</f>
        <v>0.33737630923797302</v>
      </c>
      <c r="AU100" s="32">
        <f>'Ct table (2)'!AU100/'Ct table (3)'!AU$163*1000</f>
        <v>0.36157159628283747</v>
      </c>
      <c r="AV100" s="32">
        <f>'Ct table (2)'!AV100/'Ct table (3)'!AV$163*1000</f>
        <v>0.23828235045100929</v>
      </c>
      <c r="AW100" s="32">
        <f>'Ct table (2)'!AW100/'Ct table (3)'!AW$163*1000</f>
        <v>0.35908458080455202</v>
      </c>
    </row>
    <row r="101" spans="1:49" x14ac:dyDescent="0.25">
      <c r="A101" t="s">
        <v>119</v>
      </c>
      <c r="B101" s="32">
        <f>'Ct table (2)'!B101/'Ct table (3)'!B$163*1000</f>
        <v>0.50198942570473171</v>
      </c>
      <c r="C101" s="32">
        <f>'Ct table (2)'!C101/'Ct table (3)'!C$163*1000</f>
        <v>6.2383949888964618E-2</v>
      </c>
      <c r="D101" s="32">
        <f>'Ct table (2)'!D101/'Ct table (3)'!D$163*1000</f>
        <v>0.16946440008527308</v>
      </c>
      <c r="E101" s="32">
        <f>'Ct table (2)'!E101/'Ct table (3)'!E$163*1000</f>
        <v>9.2084035645700973E-2</v>
      </c>
      <c r="F101" s="32">
        <f>'Ct table (2)'!F101/'Ct table (3)'!F$163*1000</f>
        <v>0.12277457407774116</v>
      </c>
      <c r="G101" s="32">
        <f>'Ct table (2)'!G101/'Ct table (3)'!G$163*1000</f>
        <v>4.4782614325503789E-2</v>
      </c>
      <c r="H101" s="32">
        <f>'Ct table (2)'!H101/'Ct table (3)'!H$163*1000</f>
        <v>0.28764925619105836</v>
      </c>
      <c r="I101" s="32">
        <f>'Ct table (2)'!I101/'Ct table (3)'!I$163*1000</f>
        <v>6.7172539162494174E-2</v>
      </c>
      <c r="J101" s="32">
        <f>'Ct table (2)'!J101/'Ct table (3)'!J$163*1000</f>
        <v>0.10439891830387388</v>
      </c>
      <c r="K101" s="32">
        <f>'Ct table (2)'!K101/'Ct table (3)'!K$163*1000</f>
        <v>2.6968955096277274E-2</v>
      </c>
      <c r="L101" s="32">
        <f>'Ct table (2)'!L101/'Ct table (3)'!L$163*1000</f>
        <v>0.2177503048193932</v>
      </c>
      <c r="M101" s="32">
        <f>'Ct table (2)'!M101/'Ct table (3)'!M$163*1000</f>
        <v>0.25391260508745334</v>
      </c>
      <c r="N101" s="32">
        <f>'Ct table (2)'!N101/'Ct table (3)'!N$163*1000</f>
        <v>0.19624529187050196</v>
      </c>
      <c r="O101" s="32">
        <f>'Ct table (2)'!O101/'Ct table (3)'!O$163*1000</f>
        <v>5.456254869118074E-2</v>
      </c>
      <c r="P101" s="32">
        <f>'Ct table (2)'!P101/'Ct table (3)'!P$163*1000</f>
        <v>0.23419075313718185</v>
      </c>
      <c r="Q101" s="32">
        <f>'Ct table (2)'!Q101/'Ct table (3)'!Q$163*1000</f>
        <v>3.9575491795315047E-2</v>
      </c>
      <c r="R101" s="32">
        <f>'Ct table (2)'!R101/'Ct table (3)'!R$163*1000</f>
        <v>3.0941886357974152E-2</v>
      </c>
      <c r="S101" s="32">
        <f>'Ct table (2)'!S101/'Ct table (3)'!S$163*1000</f>
        <v>0.31259850619984009</v>
      </c>
      <c r="T101" s="32">
        <f>'Ct table (2)'!T101/'Ct table (3)'!T$163*1000</f>
        <v>0.20863684855315054</v>
      </c>
      <c r="U101" s="32">
        <f>'Ct table (2)'!U101/'Ct table (3)'!U$163*1000</f>
        <v>0.27339489888581209</v>
      </c>
      <c r="V101" s="32">
        <f>'Ct table (2)'!V101/'Ct table (3)'!V$163*1000</f>
        <v>0.20529276653397802</v>
      </c>
      <c r="W101" s="32">
        <f>'Ct table (2)'!W101/'Ct table (3)'!W$163*1000</f>
        <v>0.17084504569981748</v>
      </c>
      <c r="X101" s="32">
        <f>'Ct table (2)'!X101/'Ct table (3)'!X$163*1000</f>
        <v>5.0791914010448892E-2</v>
      </c>
      <c r="Y101" s="32">
        <f>'Ct table (2)'!Y101/'Ct table (3)'!Y$163*1000</f>
        <v>0.18225958772630091</v>
      </c>
      <c r="Z101" s="32">
        <f>'Ct table (2)'!Z101/'Ct table (3)'!Z$163*1000</f>
        <v>0.31655599214707014</v>
      </c>
      <c r="AA101" s="32">
        <f>'Ct table (2)'!AA101/'Ct table (3)'!AA$163*1000</f>
        <v>0.26286613819911248</v>
      </c>
      <c r="AB101" s="32">
        <f>'Ct table (2)'!AB101/'Ct table (3)'!AB$163*1000</f>
        <v>7.5315829543568372E-2</v>
      </c>
      <c r="AC101" s="32">
        <f>'Ct table (2)'!AC101/'Ct table (3)'!AC$163*1000</f>
        <v>6.9705063601879974E-2</v>
      </c>
      <c r="AD101" s="32">
        <f>'Ct table (2)'!AD101/'Ct table (3)'!AD$163*1000</f>
        <v>0.13327097042134473</v>
      </c>
      <c r="AE101" s="32">
        <f>'Ct table (2)'!AE101/'Ct table (3)'!AE$163*1000</f>
        <v>0.10111467868004476</v>
      </c>
      <c r="AF101" s="32">
        <f>'Ct table (2)'!AF101/'Ct table (3)'!AF$163*1000</f>
        <v>0.23910631571962659</v>
      </c>
      <c r="AG101" s="32">
        <f>'Ct table (2)'!AG101/'Ct table (3)'!AG$163*1000</f>
        <v>8.4147081761641665E-2</v>
      </c>
      <c r="AH101" s="32">
        <f>'Ct table (2)'!AH101/'Ct table (3)'!AH$163*1000</f>
        <v>0.20742327428127882</v>
      </c>
      <c r="AI101" s="32">
        <f>'Ct table (2)'!AI101/'Ct table (3)'!AI$163*1000</f>
        <v>0.42651004439737705</v>
      </c>
      <c r="AJ101" s="32">
        <f>'Ct table (2)'!AJ101/'Ct table (3)'!AJ$163*1000</f>
        <v>0.33459477338636723</v>
      </c>
      <c r="AK101" s="32">
        <f>'Ct table (2)'!AK101/'Ct table (3)'!AK$163*1000</f>
        <v>0.19419915504374524</v>
      </c>
      <c r="AL101" s="32">
        <f>'Ct table (2)'!AL101/'Ct table (3)'!AL$163*1000</f>
        <v>0.16407414652961427</v>
      </c>
      <c r="AM101" s="32">
        <f>'Ct table (2)'!AM101/'Ct table (3)'!AM$163*1000</f>
        <v>0.18629814999937236</v>
      </c>
      <c r="AN101" s="32">
        <f>'Ct table (2)'!AN101/'Ct table (3)'!AN$163*1000</f>
        <v>0.29070713826560363</v>
      </c>
      <c r="AO101" s="32">
        <f>'Ct table (2)'!AO101/'Ct table (3)'!AO$163*1000</f>
        <v>0.23006695536718516</v>
      </c>
      <c r="AP101" s="32">
        <f>'Ct table (2)'!AP101/'Ct table (3)'!AP$163*1000</f>
        <v>0.16199799801343515</v>
      </c>
      <c r="AQ101" s="32">
        <f>'Ct table (2)'!AQ101/'Ct table (3)'!AQ$163*1000</f>
        <v>0.16946827008823326</v>
      </c>
      <c r="AR101" s="32">
        <f>'Ct table (2)'!AR101/'Ct table (3)'!AR$163*1000</f>
        <v>9.1019863377395871E-2</v>
      </c>
      <c r="AS101" s="32">
        <f>'Ct table (2)'!AS101/'Ct table (3)'!AS$163*1000</f>
        <v>0.30190320815035038</v>
      </c>
      <c r="AT101" s="32">
        <f>'Ct table (2)'!AT101/'Ct table (3)'!AT$163*1000</f>
        <v>0.38220818401627155</v>
      </c>
      <c r="AU101" s="32">
        <f>'Ct table (2)'!AU101/'Ct table (3)'!AU$163*1000</f>
        <v>0.16406657482263903</v>
      </c>
      <c r="AV101" s="32">
        <f>'Ct table (2)'!AV101/'Ct table (3)'!AV$163*1000</f>
        <v>0.14070485361541088</v>
      </c>
      <c r="AW101" s="32">
        <f>'Ct table (2)'!AW101/'Ct table (3)'!AW$163*1000</f>
        <v>0.20767444581960456</v>
      </c>
    </row>
    <row r="102" spans="1:49" x14ac:dyDescent="0.25">
      <c r="A102" t="s">
        <v>120</v>
      </c>
      <c r="B102" s="32">
        <f>'Ct table (2)'!B102/'Ct table (3)'!B$163*1000</f>
        <v>0.41057818465813911</v>
      </c>
      <c r="C102" s="32">
        <f>'Ct table (2)'!C102/'Ct table (3)'!C$163*1000</f>
        <v>0.12476789977792903</v>
      </c>
      <c r="D102" s="32">
        <f>'Ct table (2)'!D102/'Ct table (3)'!D$163*1000</f>
        <v>0.12842999932149723</v>
      </c>
      <c r="E102" s="32">
        <f>'Ct table (2)'!E102/'Ct table (3)'!E$163*1000</f>
        <v>6.2895249848216928E-2</v>
      </c>
      <c r="F102" s="32">
        <f>'Ct table (2)'!F102/'Ct table (3)'!F$163*1000</f>
        <v>0.10837348440673114</v>
      </c>
      <c r="G102" s="32">
        <f>'Ct table (2)'!G102/'Ct table (3)'!G$163*1000</f>
        <v>6.1600358730354403E-2</v>
      </c>
      <c r="H102" s="32">
        <f>'Ct table (2)'!H102/'Ct table (3)'!H$163*1000</f>
        <v>0.32587320695617261</v>
      </c>
      <c r="I102" s="32">
        <f>'Ct table (2)'!I102/'Ct table (3)'!I$163*1000</f>
        <v>0.13527952224215203</v>
      </c>
      <c r="J102" s="32">
        <f>'Ct table (2)'!J102/'Ct table (3)'!J$163*1000</f>
        <v>8.9014160408715445E-2</v>
      </c>
      <c r="K102" s="32">
        <f>'Ct table (2)'!K102/'Ct table (3)'!K$163*1000</f>
        <v>2.8904610384522932E-2</v>
      </c>
      <c r="L102" s="32">
        <f>'Ct table (2)'!L102/'Ct table (3)'!L$163*1000</f>
        <v>0.19761257269975027</v>
      </c>
      <c r="M102" s="32">
        <f>'Ct table (2)'!M102/'Ct table (3)'!M$163*1000</f>
        <v>0.2062411219473379</v>
      </c>
      <c r="N102" s="32">
        <f>'Ct table (2)'!N102/'Ct table (3)'!N$163*1000</f>
        <v>0.1349718027904577</v>
      </c>
      <c r="O102" s="32">
        <f>'Ct table (2)'!O102/'Ct table (3)'!O$163*1000</f>
        <v>3.8581548178355185E-2</v>
      </c>
      <c r="P102" s="32">
        <f>'Ct table (2)'!P102/'Ct table (3)'!P$163*1000</f>
        <v>0.18890804110413104</v>
      </c>
      <c r="Q102" s="32">
        <f>'Ct table (2)'!Q102/'Ct table (3)'!Q$163*1000</f>
        <v>6.6557778365166284E-2</v>
      </c>
      <c r="R102" s="32">
        <f>'Ct table (2)'!R102/'Ct table (3)'!R$163*1000</f>
        <v>2.7312495799068737E-2</v>
      </c>
      <c r="S102" s="32">
        <f>'Ct table (2)'!S102/'Ct table (3)'!S$163*1000</f>
        <v>0.24356568368569884</v>
      </c>
      <c r="T102" s="32">
        <f>'Ct table (2)'!T102/'Ct table (3)'!T$163*1000</f>
        <v>0.23472865668345663</v>
      </c>
      <c r="U102" s="32">
        <f>'Ct table (2)'!U102/'Ct table (3)'!U$163*1000</f>
        <v>0.21900841818408501</v>
      </c>
      <c r="V102" s="32">
        <f>'Ct table (2)'!V102/'Ct table (3)'!V$163*1000</f>
        <v>0.17025330390094842</v>
      </c>
      <c r="W102" s="32">
        <f>'Ct table (2)'!W102/'Ct table (3)'!W$163*1000</f>
        <v>0.11271569465863271</v>
      </c>
      <c r="X102" s="32">
        <f>'Ct table (2)'!X102/'Ct table (3)'!X$163*1000</f>
        <v>5.9984877706299851E-2</v>
      </c>
      <c r="Y102" s="32">
        <f>'Ct table (2)'!Y102/'Ct table (3)'!Y$163*1000</f>
        <v>0.14600266562944317</v>
      </c>
      <c r="Z102" s="32">
        <f>'Ct table (2)'!Z102/'Ct table (3)'!Z$163*1000</f>
        <v>0.20455101625326327</v>
      </c>
      <c r="AA102" s="32">
        <f>'Ct table (2)'!AA102/'Ct table (3)'!AA$163*1000</f>
        <v>0.23690822865667288</v>
      </c>
      <c r="AB102" s="32">
        <f>'Ct table (2)'!AB102/'Ct table (3)'!AB$163*1000</f>
        <v>3.8183599671975425E-2</v>
      </c>
      <c r="AC102" s="32">
        <f>'Ct table (2)'!AC102/'Ct table (3)'!AC$163*1000</f>
        <v>9.4562190927325998E-2</v>
      </c>
      <c r="AD102" s="32">
        <f>'Ct table (2)'!AD102/'Ct table (3)'!AD$163*1000</f>
        <v>9.1659896479312414E-2</v>
      </c>
      <c r="AE102" s="32">
        <f>'Ct table (2)'!AE102/'Ct table (3)'!AE$163*1000</f>
        <v>9.6995683194869897E-2</v>
      </c>
      <c r="AF102" s="32">
        <f>'Ct table (2)'!AF102/'Ct table (3)'!AF$163*1000</f>
        <v>0.20671631218047037</v>
      </c>
      <c r="AG102" s="32">
        <f>'Ct table (2)'!AG102/'Ct table (3)'!AG$163*1000</f>
        <v>0.12666212112584435</v>
      </c>
      <c r="AH102" s="32">
        <f>'Ct table (2)'!AH102/'Ct table (3)'!AH$163*1000</f>
        <v>0.14565727733656927</v>
      </c>
      <c r="AI102" s="32">
        <f>'Ct table (2)'!AI102/'Ct table (3)'!AI$163*1000</f>
        <v>0.23992437212713494</v>
      </c>
      <c r="AJ102" s="32">
        <f>'Ct table (2)'!AJ102/'Ct table (3)'!AJ$163*1000</f>
        <v>0.21620725125119133</v>
      </c>
      <c r="AK102" s="32">
        <f>'Ct table (2)'!AK102/'Ct table (3)'!AK$163*1000</f>
        <v>0.20104757345642252</v>
      </c>
      <c r="AL102" s="32">
        <f>'Ct table (2)'!AL102/'Ct table (3)'!AL$163*1000</f>
        <v>8.2037073264806984E-2</v>
      </c>
      <c r="AM102" s="32">
        <f>'Ct table (2)'!AM102/'Ct table (3)'!AM$163*1000</f>
        <v>0.16906913972458038</v>
      </c>
      <c r="AN102" s="32">
        <f>'Ct table (2)'!AN102/'Ct table (3)'!AN$163*1000</f>
        <v>0.34095149174908462</v>
      </c>
      <c r="AO102" s="32">
        <f>'Ct table (2)'!AO102/'Ct table (3)'!AO$163*1000</f>
        <v>0.16268190426707924</v>
      </c>
      <c r="AP102" s="32">
        <f>'Ct table (2)'!AP102/'Ct table (3)'!AP$163*1000</f>
        <v>0.1244853512825969</v>
      </c>
      <c r="AQ102" s="32">
        <f>'Ct table (2)'!AQ102/'Ct table (3)'!AQ$163*1000</f>
        <v>0.14152090507710791</v>
      </c>
      <c r="AR102" s="32">
        <f>'Ct table (2)'!AR102/'Ct table (3)'!AR$163*1000</f>
        <v>7.3420422718899897E-2</v>
      </c>
      <c r="AS102" s="32">
        <f>'Ct table (2)'!AS102/'Ct table (3)'!AS$163*1000</f>
        <v>0.22879984703806072</v>
      </c>
      <c r="AT102" s="32">
        <f>'Ct table (2)'!AT102/'Ct table (3)'!AT$163*1000</f>
        <v>0.19647675932411732</v>
      </c>
      <c r="AU102" s="32">
        <f>'Ct table (2)'!AU102/'Ct table (3)'!AU$163*1000</f>
        <v>0.18716119554447794</v>
      </c>
      <c r="AV102" s="32">
        <f>'Ct table (2)'!AV102/'Ct table (3)'!AV$163*1000</f>
        <v>0.11271441986196272</v>
      </c>
      <c r="AW102" s="32">
        <f>'Ct table (2)'!AW102/'Ct table (3)'!AW$163*1000</f>
        <v>0.20060029180649011</v>
      </c>
    </row>
    <row r="103" spans="1:49" x14ac:dyDescent="0.25">
      <c r="A103" t="s">
        <v>121</v>
      </c>
      <c r="B103" s="32">
        <f>'Ct table (2)'!B103/'Ct table (3)'!B$163*1000</f>
        <v>2.6495160733669425</v>
      </c>
      <c r="C103" s="32">
        <f>'Ct table (2)'!C103/'Ct table (3)'!C$163*1000</f>
        <v>0.33386082213136675</v>
      </c>
      <c r="D103" s="32">
        <f>'Ct table (2)'!D103/'Ct table (3)'!D$163*1000</f>
        <v>0.72149141775244519</v>
      </c>
      <c r="E103" s="32">
        <f>'Ct table (2)'!E103/'Ct table (3)'!E$163*1000</f>
        <v>0.30973254190626076</v>
      </c>
      <c r="F103" s="32">
        <f>'Ct table (2)'!F103/'Ct table (3)'!F$163*1000</f>
        <v>0.63028827173451463</v>
      </c>
      <c r="G103" s="32">
        <f>'Ct table (2)'!G103/'Ct table (3)'!G$163*1000</f>
        <v>0.2100904607956911</v>
      </c>
      <c r="H103" s="32">
        <f>'Ct table (2)'!H103/'Ct table (3)'!H$163*1000</f>
        <v>2.0453994888674401</v>
      </c>
      <c r="I103" s="32">
        <f>'Ct table (2)'!I103/'Ct table (3)'!I$163*1000</f>
        <v>0.61302396303459428</v>
      </c>
      <c r="J103" s="32">
        <f>'Ct table (2)'!J103/'Ct table (3)'!J$163*1000</f>
        <v>0.41471112919728648</v>
      </c>
      <c r="K103" s="32">
        <f>'Ct table (2)'!K103/'Ct table (3)'!K$163*1000</f>
        <v>0.11245684917412332</v>
      </c>
      <c r="L103" s="32">
        <f>'Ct table (2)'!L103/'Ct table (3)'!L$163*1000</f>
        <v>0.79045029079900131</v>
      </c>
      <c r="M103" s="32">
        <f>'Ct table (2)'!M103/'Ct table (3)'!M$163*1000</f>
        <v>0.81360695790347226</v>
      </c>
      <c r="N103" s="32">
        <f>'Ct table (2)'!N103/'Ct table (3)'!N$163*1000</f>
        <v>1.0502479339623529</v>
      </c>
      <c r="O103" s="32">
        <f>'Ct table (2)'!O103/'Ct table (3)'!O$163*1000</f>
        <v>0.28998593770768755</v>
      </c>
      <c r="P103" s="32">
        <f>'Ct table (2)'!P103/'Ct table (3)'!P$163*1000</f>
        <v>1.1693898856456826</v>
      </c>
      <c r="Q103" s="32">
        <f>'Ct table (2)'!Q103/'Ct table (3)'!Q$163*1000</f>
        <v>0.23828352120836474</v>
      </c>
      <c r="R103" s="32">
        <f>'Ct table (2)'!R103/'Ct table (3)'!R$163*1000</f>
        <v>0.16444818186090621</v>
      </c>
      <c r="S103" s="32">
        <f>'Ct table (2)'!S103/'Ct table (3)'!S$163*1000</f>
        <v>0.66084452101154156</v>
      </c>
      <c r="T103" s="32">
        <f>'Ct table (2)'!T103/'Ct table (3)'!T$163*1000</f>
        <v>1.101191888578434</v>
      </c>
      <c r="U103" s="32">
        <f>'Ct table (2)'!U103/'Ct table (3)'!U$163*1000</f>
        <v>1.1639735136356386</v>
      </c>
      <c r="V103" s="32">
        <f>'Ct table (2)'!V103/'Ct table (3)'!V$163*1000</f>
        <v>0.8384256158046699</v>
      </c>
      <c r="W103" s="32">
        <f>'Ct table (2)'!W103/'Ct table (3)'!W$163*1000</f>
        <v>0.67397188587929113</v>
      </c>
      <c r="X103" s="32">
        <f>'Ct table (2)'!X103/'Ct table (3)'!X$163*1000</f>
        <v>0.33698181646553421</v>
      </c>
      <c r="Y103" s="32">
        <f>'Ct table (2)'!Y103/'Ct table (3)'!Y$163*1000</f>
        <v>0.68971230663008742</v>
      </c>
      <c r="Z103" s="32">
        <f>'Ct table (2)'!Z103/'Ct table (3)'!Z$163*1000</f>
        <v>0.95298975510572359</v>
      </c>
      <c r="AA103" s="32">
        <f>'Ct table (2)'!AA103/'Ct table (3)'!AA$163*1000</f>
        <v>1.4165683504114448</v>
      </c>
      <c r="AB103" s="32">
        <f>'Ct table (2)'!AB103/'Ct table (3)'!AB$163*1000</f>
        <v>0.26408914833422104</v>
      </c>
      <c r="AC103" s="32">
        <f>'Ct table (2)'!AC103/'Ct table (3)'!AC$163*1000</f>
        <v>0.42555198093420438</v>
      </c>
      <c r="AD103" s="32">
        <f>'Ct table (2)'!AD103/'Ct table (3)'!AD$163*1000</f>
        <v>0.53679177330887229</v>
      </c>
      <c r="AE103" s="32">
        <f>'Ct table (2)'!AE103/'Ct table (3)'!AE$163*1000</f>
        <v>0.40727194755629048</v>
      </c>
      <c r="AF103" s="32">
        <f>'Ct table (2)'!AF103/'Ct table (3)'!AF$163*1000</f>
        <v>1.1139806266215191</v>
      </c>
      <c r="AG103" s="32">
        <f>'Ct table (2)'!AG103/'Ct table (3)'!AG$163*1000</f>
        <v>0.51729424614912134</v>
      </c>
      <c r="AH103" s="32">
        <f>'Ct table (2)'!AH103/'Ct table (3)'!AH$163*1000</f>
        <v>0.56278262300669812</v>
      </c>
      <c r="AI103" s="32">
        <f>'Ct table (2)'!AI103/'Ct table (3)'!AI$163*1000</f>
        <v>1.3666573962246078</v>
      </c>
      <c r="AJ103" s="32">
        <f>'Ct table (2)'!AJ103/'Ct table (3)'!AJ$163*1000</f>
        <v>1.2230529080113657</v>
      </c>
      <c r="AK103" s="32">
        <f>'Ct table (2)'!AK103/'Ct table (3)'!AK$163*1000</f>
        <v>0.76081037689629905</v>
      </c>
      <c r="AL103" s="32">
        <f>'Ct table (2)'!AL103/'Ct table (3)'!AL$163*1000</f>
        <v>0.80799587549707597</v>
      </c>
      <c r="AM103" s="32">
        <f>'Ct table (2)'!AM103/'Ct table (3)'!AM$163*1000</f>
        <v>0.80982677771370726</v>
      </c>
      <c r="AN103" s="32">
        <f>'Ct table (2)'!AN103/'Ct table (3)'!AN$163*1000</f>
        <v>1.7262463956216296</v>
      </c>
      <c r="AO103" s="32">
        <f>'Ct table (2)'!AO103/'Ct table (3)'!AO$163*1000</f>
        <v>0.68783083073273021</v>
      </c>
      <c r="AP103" s="32">
        <f>'Ct table (2)'!AP103/'Ct table (3)'!AP$163*1000</f>
        <v>0.3906769081496651</v>
      </c>
      <c r="AQ103" s="32">
        <f>'Ct table (2)'!AQ103/'Ct table (3)'!AQ$163*1000</f>
        <v>0.51730501569756315</v>
      </c>
      <c r="AR103" s="32">
        <f>'Ct table (2)'!AR103/'Ct table (3)'!AR$163*1000</f>
        <v>0.60807670667587177</v>
      </c>
      <c r="AS103" s="32">
        <f>'Ct table (2)'!AS103/'Ct table (3)'!AS$163*1000</f>
        <v>1.6843103496742751</v>
      </c>
      <c r="AT103" s="32">
        <f>'Ct table (2)'!AT103/'Ct table (3)'!AT$163*1000</f>
        <v>1.616003783021615</v>
      </c>
      <c r="AU103" s="32">
        <f>'Ct table (2)'!AU103/'Ct table (3)'!AU$163*1000</f>
        <v>1.029792204817837</v>
      </c>
      <c r="AV103" s="32">
        <f>'Ct table (2)'!AV103/'Ct table (3)'!AV$163*1000</f>
        <v>0.51076939960832901</v>
      </c>
      <c r="AW103" s="32">
        <f>'Ct table (2)'!AW103/'Ct table (3)'!AW$163*1000</f>
        <v>0.82495973454997462</v>
      </c>
    </row>
    <row r="104" spans="1:49" x14ac:dyDescent="0.25">
      <c r="A104" t="s">
        <v>122</v>
      </c>
      <c r="B104" s="32">
        <f>'Ct table (2)'!B104/'Ct table (3)'!B$163*1000</f>
        <v>0.26900947247208346</v>
      </c>
      <c r="C104" s="32">
        <f>'Ct table (2)'!C104/'Ct table (3)'!C$163*1000</f>
        <v>4.202287597395981E-2</v>
      </c>
      <c r="D104" s="32">
        <f>'Ct table (2)'!D104/'Ct table (3)'!D$163*1000</f>
        <v>0.10076413516053744</v>
      </c>
      <c r="E104" s="32">
        <f>'Ct table (2)'!E104/'Ct table (3)'!E$163*1000</f>
        <v>7.275019232320358E-2</v>
      </c>
      <c r="F104" s="32">
        <f>'Ct table (2)'!F104/'Ct table (3)'!F$163*1000</f>
        <v>0.12798828977789747</v>
      </c>
      <c r="G104" s="32">
        <f>'Ct table (2)'!G104/'Ct table (3)'!G$163*1000</f>
        <v>3.6627792444428681E-2</v>
      </c>
      <c r="H104" s="32">
        <f>'Ct table (2)'!H104/'Ct table (3)'!H$163*1000</f>
        <v>0.24868349153518368</v>
      </c>
      <c r="I104" s="32">
        <f>'Ct table (2)'!I104/'Ct table (3)'!I$163*1000</f>
        <v>0.10912211180813824</v>
      </c>
      <c r="J104" s="32">
        <f>'Ct table (2)'!J104/'Ct table (3)'!J$163*1000</f>
        <v>7.3821183081209787E-2</v>
      </c>
      <c r="K104" s="32">
        <f>'Ct table (2)'!K104/'Ct table (3)'!K$163*1000</f>
        <v>3.4373568325656224E-2</v>
      </c>
      <c r="L104" s="32">
        <f>'Ct table (2)'!L104/'Ct table (3)'!L$163*1000</f>
        <v>0.19624756295212747</v>
      </c>
      <c r="M104" s="32">
        <f>'Ct table (2)'!M104/'Ct table (3)'!M$163*1000</f>
        <v>0.12695630254372645</v>
      </c>
      <c r="N104" s="32">
        <f>'Ct table (2)'!N104/'Ct table (3)'!N$163*1000</f>
        <v>0.14365996236213832</v>
      </c>
      <c r="O104" s="32">
        <f>'Ct table (2)'!O104/'Ct table (3)'!O$163*1000</f>
        <v>3.3587188499503602E-2</v>
      </c>
      <c r="P104" s="32">
        <f>'Ct table (2)'!P104/'Ct table (3)'!P$163*1000</f>
        <v>0.16559786963448589</v>
      </c>
      <c r="Q104" s="32">
        <f>'Ct table (2)'!Q104/'Ct table (3)'!Q$163*1000</f>
        <v>7.0352772471666603E-2</v>
      </c>
      <c r="R104" s="32">
        <f>'Ct table (2)'!R104/'Ct table (3)'!R$163*1000</f>
        <v>3.481143177931581E-2</v>
      </c>
      <c r="S104" s="32">
        <f>'Ct table (2)'!S104/'Ct table (3)'!S$163*1000</f>
        <v>0.24696573392465393</v>
      </c>
      <c r="T104" s="32">
        <f>'Ct table (2)'!T104/'Ct table (3)'!T$163*1000</f>
        <v>0.13296015628690866</v>
      </c>
      <c r="U104" s="32">
        <f>'Ct table (2)'!U104/'Ct table (3)'!U$163*1000</f>
        <v>0.14449167015987893</v>
      </c>
      <c r="V104" s="32">
        <f>'Ct table (2)'!V104/'Ct table (3)'!V$163*1000</f>
        <v>0.10553216589302923</v>
      </c>
      <c r="W104" s="32">
        <f>'Ct table (2)'!W104/'Ct table (3)'!W$163*1000</f>
        <v>0.10737725370773146</v>
      </c>
      <c r="X104" s="32">
        <f>'Ct table (2)'!X104/'Ct table (3)'!X$163*1000</f>
        <v>7.436371477239867E-2</v>
      </c>
      <c r="Y104" s="32">
        <f>'Ct table (2)'!Y104/'Ct table (3)'!Y$163*1000</f>
        <v>0.14201021505985942</v>
      </c>
      <c r="Z104" s="32">
        <f>'Ct table (2)'!Z104/'Ct table (3)'!Z$163*1000</f>
        <v>0.23173255003420082</v>
      </c>
      <c r="AA104" s="32">
        <f>'Ct table (2)'!AA104/'Ct table (3)'!AA$163*1000</f>
        <v>0.20340121673231196</v>
      </c>
      <c r="AB104" s="32">
        <f>'Ct table (2)'!AB104/'Ct table (3)'!AB$163*1000</f>
        <v>4.1784072612504372E-2</v>
      </c>
      <c r="AC104" s="32">
        <f>'Ct table (2)'!AC104/'Ct table (3)'!AC$163*1000</f>
        <v>0.10276402955757044</v>
      </c>
      <c r="AD104" s="32">
        <f>'Ct table (2)'!AD104/'Ct table (3)'!AD$163*1000</f>
        <v>9.7560060739341828E-2</v>
      </c>
      <c r="AE104" s="32">
        <f>'Ct table (2)'!AE104/'Ct table (3)'!AE$163*1000</f>
        <v>7.1996188976026179E-2</v>
      </c>
      <c r="AF104" s="32">
        <f>'Ct table (2)'!AF104/'Ct table (3)'!AF$163*1000</f>
        <v>0.17747948078602843</v>
      </c>
      <c r="AG104" s="32">
        <f>'Ct table (2)'!AG104/'Ct table (3)'!AG$163*1000</f>
        <v>0.13204092446920357</v>
      </c>
      <c r="AH104" s="32">
        <f>'Ct table (2)'!AH104/'Ct table (3)'!AH$163*1000</f>
        <v>0.14069565575167453</v>
      </c>
      <c r="AI104" s="32">
        <f>'Ct table (2)'!AI104/'Ct table (3)'!AI$163*1000</f>
        <v>0.2285610735451431</v>
      </c>
      <c r="AJ104" s="32">
        <f>'Ct table (2)'!AJ104/'Ct table (3)'!AJ$163*1000</f>
        <v>0.1111428322173259</v>
      </c>
      <c r="AK104" s="32">
        <f>'Ct table (2)'!AK104/'Ct table (3)'!AK$163*1000</f>
        <v>9.5762778944558938E-2</v>
      </c>
      <c r="AL104" s="32">
        <f>'Ct table (2)'!AL104/'Ct table (3)'!AL$163*1000</f>
        <v>0.10383896643495243</v>
      </c>
      <c r="AM104" s="32">
        <f>'Ct table (2)'!AM104/'Ct table (3)'!AM$163*1000</f>
        <v>0.18120381729064602</v>
      </c>
      <c r="AN104" s="32">
        <f>'Ct table (2)'!AN104/'Ct table (3)'!AN$163*1000</f>
        <v>0.32933743228155976</v>
      </c>
      <c r="AO104" s="32">
        <f>'Ct table (2)'!AO104/'Ct table (3)'!AO$163*1000</f>
        <v>0.10958526188852966</v>
      </c>
      <c r="AP104" s="32">
        <f>'Ct table (2)'!AP104/'Ct table (3)'!AP$163*1000</f>
        <v>9.304341691542295E-2</v>
      </c>
      <c r="AQ104" s="32">
        <f>'Ct table (2)'!AQ104/'Ct table (3)'!AQ$163*1000</f>
        <v>0.1007664362780651</v>
      </c>
      <c r="AR104" s="32">
        <f>'Ct table (2)'!AR104/'Ct table (3)'!AR$163*1000</f>
        <v>4.4883383010652721E-2</v>
      </c>
      <c r="AS104" s="32">
        <f>'Ct table (2)'!AS104/'Ct table (3)'!AS$163*1000</f>
        <v>0.18843749877274146</v>
      </c>
      <c r="AT104" s="32">
        <f>'Ct table (2)'!AT104/'Ct table (3)'!AT$163*1000</f>
        <v>0.17585162544976615</v>
      </c>
      <c r="AU104" s="32">
        <f>'Ct table (2)'!AU104/'Ct table (3)'!AU$163*1000</f>
        <v>0.16867911406725686</v>
      </c>
      <c r="AV104" s="32">
        <f>'Ct table (2)'!AV104/'Ct table (3)'!AV$163*1000</f>
        <v>9.9493356137317468E-2</v>
      </c>
      <c r="AW104" s="32">
        <f>'Ct table (2)'!AW104/'Ct table (3)'!AW$163*1000</f>
        <v>0.16407139161582016</v>
      </c>
    </row>
    <row r="105" spans="1:49" x14ac:dyDescent="0.25">
      <c r="A105" t="s">
        <v>123</v>
      </c>
      <c r="B105" s="32">
        <f>'Ct table (2)'!B105/'Ct table (3)'!B$163*1000</f>
        <v>2.0079577028189273</v>
      </c>
      <c r="C105" s="32">
        <f>'Ct table (2)'!C105/'Ct table (3)'!C$163*1000</f>
        <v>2.0382326171565661</v>
      </c>
      <c r="D105" s="32">
        <f>'Ct table (2)'!D105/'Ct table (3)'!D$163*1000</f>
        <v>1.6347320011019302</v>
      </c>
      <c r="E105" s="32">
        <f>'Ct table (2)'!E105/'Ct table (3)'!E$163*1000</f>
        <v>0.30973254190626076</v>
      </c>
      <c r="F105" s="32">
        <f>'Ct table (2)'!F105/'Ct table (3)'!F$163*1000</f>
        <v>0.53740577235296938</v>
      </c>
      <c r="G105" s="32">
        <f>'Ct table (2)'!G105/'Ct table (3)'!G$163*1000</f>
        <v>0.12578942642320942</v>
      </c>
      <c r="H105" s="32">
        <f>'Ct table (2)'!H105/'Ct table (3)'!H$163*1000</f>
        <v>0.86596621455360578</v>
      </c>
      <c r="I105" s="32">
        <f>'Ct table (2)'!I105/'Ct table (3)'!I$163*1000</f>
        <v>0.33774712051138689</v>
      </c>
      <c r="J105" s="32">
        <f>'Ct table (2)'!J105/'Ct table (3)'!J$163*1000</f>
        <v>1.5264482386561613</v>
      </c>
      <c r="K105" s="32">
        <f>'Ct table (2)'!K105/'Ct table (3)'!K$163*1000</f>
        <v>0.26378664598381996</v>
      </c>
      <c r="L105" s="32">
        <f>'Ct table (2)'!L105/'Ct table (3)'!L$163*1000</f>
        <v>4.1720216471280684</v>
      </c>
      <c r="M105" s="32">
        <f>'Ct table (2)'!M105/'Ct table (3)'!M$163*1000</f>
        <v>3.4880093856633017</v>
      </c>
      <c r="N105" s="32">
        <f>'Ct table (2)'!N105/'Ct table (3)'!N$163*1000</f>
        <v>0.17809636151328792</v>
      </c>
      <c r="O105" s="32">
        <f>'Ct table (2)'!O105/'Ct table (3)'!O$163*1000</f>
        <v>0.23391476694220772</v>
      </c>
      <c r="P105" s="32">
        <f>'Ct table (2)'!P105/'Ct table (3)'!P$163*1000</f>
        <v>0.47491986844522438</v>
      </c>
      <c r="Q105" s="32">
        <f>'Ct table (2)'!Q105/'Ct table (3)'!Q$163*1000</f>
        <v>1.0575684833185295</v>
      </c>
      <c r="R105" s="32">
        <f>'Ct table (2)'!R105/'Ct table (3)'!R$163*1000</f>
        <v>0.87399986557019838</v>
      </c>
      <c r="S105" s="32">
        <f>'Ct table (2)'!S105/'Ct table (3)'!S$163*1000</f>
        <v>1.7199692702635905</v>
      </c>
      <c r="T105" s="32">
        <f>'Ct table (2)'!T105/'Ct table (3)'!T$163*1000</f>
        <v>0.84035213038775336</v>
      </c>
      <c r="U105" s="32">
        <f>'Ct table (2)'!U105/'Ct table (3)'!U$163*1000</f>
        <v>1.8391743233738518</v>
      </c>
      <c r="V105" s="32">
        <f>'Ct table (2)'!V105/'Ct table (3)'!V$163*1000</f>
        <v>0.98333486454697505</v>
      </c>
      <c r="W105" s="32">
        <f>'Ct table (2)'!W105/'Ct table (3)'!W$163*1000</f>
        <v>0.75302011951520798</v>
      </c>
      <c r="X105" s="32">
        <f>'Ct table (2)'!X105/'Ct table (3)'!X$163*1000</f>
        <v>0.26439057447921921</v>
      </c>
      <c r="Y105" s="32">
        <f>'Ct table (2)'!Y105/'Ct table (3)'!Y$163*1000</f>
        <v>0.49794786802717311</v>
      </c>
      <c r="Z105" s="32">
        <f>'Ct table (2)'!Z105/'Ct table (3)'!Z$163*1000</f>
        <v>0.57059246872955582</v>
      </c>
      <c r="AA105" s="32">
        <f>'Ct table (2)'!AA105/'Ct table (3)'!AA$163*1000</f>
        <v>1.119147517903198</v>
      </c>
      <c r="AB105" s="32">
        <f>'Ct table (2)'!AB105/'Ct table (3)'!AB$163*1000</f>
        <v>0.15922038113479517</v>
      </c>
      <c r="AC105" s="32">
        <f>'Ct table (2)'!AC105/'Ct table (3)'!AC$163*1000</f>
        <v>0.8107939743615854</v>
      </c>
      <c r="AD105" s="32">
        <f>'Ct table (2)'!AD105/'Ct table (3)'!AD$163*1000</f>
        <v>1.0298501753683629</v>
      </c>
      <c r="AE105" s="32">
        <f>'Ct table (2)'!AE105/'Ct table (3)'!AE$163*1000</f>
        <v>0.54113645919750231</v>
      </c>
      <c r="AF105" s="32">
        <f>'Ct table (2)'!AF105/'Ct table (3)'!AF$163*1000</f>
        <v>2.5065867115189944</v>
      </c>
      <c r="AG105" s="32">
        <f>'Ct table (2)'!AG105/'Ct table (3)'!AG$163*1000</f>
        <v>0.68257384999106407</v>
      </c>
      <c r="AH105" s="32">
        <f>'Ct table (2)'!AH105/'Ct table (3)'!AH$163*1000</f>
        <v>1.5917896362479531</v>
      </c>
      <c r="AI105" s="32">
        <f>'Ct table (2)'!AI105/'Ct table (3)'!AI$163*1000</f>
        <v>1.636543128488918</v>
      </c>
      <c r="AJ105" s="32">
        <f>'Ct table (2)'!AJ105/'Ct table (3)'!AJ$163*1000</f>
        <v>1.7782853154772087</v>
      </c>
      <c r="AK105" s="32">
        <f>'Ct table (2)'!AK105/'Ct table (3)'!AK$163*1000</f>
        <v>1.0321186496646146</v>
      </c>
      <c r="AL105" s="32">
        <f>'Ct table (2)'!AL105/'Ct table (3)'!AL$163*1000</f>
        <v>5.1780892566189003</v>
      </c>
      <c r="AM105" s="32">
        <f>'Ct table (2)'!AM105/'Ct table (3)'!AM$163*1000</f>
        <v>4.04372602375431</v>
      </c>
      <c r="AN105" s="32">
        <f>'Ct table (2)'!AN105/'Ct table (3)'!AN$163*1000</f>
        <v>4.5241237805137198</v>
      </c>
      <c r="AO105" s="32">
        <f>'Ct table (2)'!AO105/'Ct table (3)'!AO$163*1000</f>
        <v>3.1604405751157203</v>
      </c>
      <c r="AP105" s="32">
        <f>'Ct table (2)'!AP105/'Ct table (3)'!AP$163*1000</f>
        <v>4.095523547832796</v>
      </c>
      <c r="AQ105" s="32">
        <f>'Ct table (2)'!AQ105/'Ct table (3)'!AQ$163*1000</f>
        <v>1.7041910564638956</v>
      </c>
      <c r="AR105" s="32">
        <f>'Ct table (2)'!AR105/'Ct table (3)'!AR$163*1000</f>
        <v>0.22882637122507249</v>
      </c>
      <c r="AS105" s="32">
        <f>'Ct table (2)'!AS105/'Ct table (3)'!AS$163*1000</f>
        <v>0.89017321275497807</v>
      </c>
      <c r="AT105" s="32">
        <f>'Ct table (2)'!AT105/'Ct table (3)'!AT$163*1000</f>
        <v>0.45138506046152549</v>
      </c>
      <c r="AU105" s="32">
        <f>'Ct table (2)'!AU105/'Ct table (3)'!AU$163*1000</f>
        <v>5.9891582574233064</v>
      </c>
      <c r="AV105" s="32">
        <f>'Ct table (2)'!AV105/'Ct table (3)'!AV$163*1000</f>
        <v>0.4571514181122821</v>
      </c>
      <c r="AW105" s="32">
        <f>'Ct table (2)'!AW105/'Ct table (3)'!AW$163*1000</f>
        <v>0.83069778327841537</v>
      </c>
    </row>
    <row r="106" spans="1:49" x14ac:dyDescent="0.25">
      <c r="A106" t="s">
        <v>124</v>
      </c>
      <c r="B106" s="32">
        <f>'Ct table (2)'!B106/'Ct table (3)'!B$163*1000</f>
        <v>1.2707928513782389</v>
      </c>
      <c r="C106" s="32">
        <f>'Ct table (2)'!C106/'Ct table (3)'!C$163*1000</f>
        <v>0.42552585889307998</v>
      </c>
      <c r="D106" s="32">
        <f>'Ct table (2)'!D106/'Ct table (3)'!D$163*1000</f>
        <v>0.59010931581149584</v>
      </c>
      <c r="E106" s="32">
        <f>'Ct table (2)'!E106/'Ct table (3)'!E$163*1000</f>
        <v>0.48602245396158256</v>
      </c>
      <c r="F106" s="32">
        <f>'Ct table (2)'!F106/'Ct table (3)'!F$163*1000</f>
        <v>0.73922411318119663</v>
      </c>
      <c r="G106" s="32">
        <f>'Ct table (2)'!G106/'Ct table (3)'!G$163*1000</f>
        <v>0.23800809748980789</v>
      </c>
      <c r="H106" s="32">
        <f>'Ct table (2)'!H106/'Ct table (3)'!H$163*1000</f>
        <v>1.3778154347530651</v>
      </c>
      <c r="I106" s="32">
        <f>'Ct table (2)'!I106/'Ct table (3)'!I$163*1000</f>
        <v>0.84324009667583666</v>
      </c>
      <c r="J106" s="32">
        <f>'Ct table (2)'!J106/'Ct table (3)'!J$163*1000</f>
        <v>0.4569723148734553</v>
      </c>
      <c r="K106" s="32">
        <f>'Ct table (2)'!K106/'Ct table (3)'!K$163*1000</f>
        <v>0.14234299837926781</v>
      </c>
      <c r="L106" s="32">
        <f>'Ct table (2)'!L106/'Ct table (3)'!L$163*1000</f>
        <v>0.97992731192253313</v>
      </c>
      <c r="M106" s="32">
        <f>'Ct table (2)'!M106/'Ct table (3)'!M$163*1000</f>
        <v>0.78589251810499239</v>
      </c>
      <c r="N106" s="32">
        <f>'Ct table (2)'!N106/'Ct table (3)'!N$163*1000</f>
        <v>0.66467912385825467</v>
      </c>
      <c r="O106" s="32">
        <f>'Ct table (2)'!O106/'Ct table (3)'!O$163*1000</f>
        <v>0.19399008827980282</v>
      </c>
      <c r="P106" s="32">
        <f>'Ct table (2)'!P106/'Ct table (3)'!P$163*1000</f>
        <v>0.83842638174912554</v>
      </c>
      <c r="Q106" s="32">
        <f>'Ct table (2)'!Q106/'Ct table (3)'!Q$163*1000</f>
        <v>0.34886749498072273</v>
      </c>
      <c r="R106" s="32">
        <f>'Ct table (2)'!R106/'Ct table (3)'!R$163*1000</f>
        <v>0.17143159902256863</v>
      </c>
      <c r="S106" s="32">
        <f>'Ct table (2)'!S106/'Ct table (3)'!S$163*1000</f>
        <v>1.2766674612319728</v>
      </c>
      <c r="T106" s="32">
        <f>'Ct table (2)'!T106/'Ct table (3)'!T$163*1000</f>
        <v>0.95202138649027912</v>
      </c>
      <c r="U106" s="32">
        <f>'Ct table (2)'!U106/'Ct table (3)'!U$163*1000</f>
        <v>0.85800516044759201</v>
      </c>
      <c r="V106" s="32">
        <f>'Ct table (2)'!V106/'Ct table (3)'!V$163*1000</f>
        <v>0.50199841016655167</v>
      </c>
      <c r="W106" s="32">
        <f>'Ct table (2)'!W106/'Ct table (3)'!W$163*1000</f>
        <v>0.67397188587929113</v>
      </c>
      <c r="X106" s="32">
        <f>'Ct table (2)'!X106/'Ct table (3)'!X$163*1000</f>
        <v>0.32102168301493578</v>
      </c>
      <c r="Y106" s="32">
        <f>'Ct table (2)'!Y106/'Ct table (3)'!Y$163*1000</f>
        <v>0.76528371994624123</v>
      </c>
      <c r="Z106" s="32">
        <f>'Ct table (2)'!Z106/'Ct table (3)'!Z$163*1000</f>
        <v>1.9192366461018024</v>
      </c>
      <c r="AA106" s="32">
        <f>'Ct table (2)'!AA106/'Ct table (3)'!AA$163*1000</f>
        <v>0.95422422279977237</v>
      </c>
      <c r="AB106" s="32">
        <f>'Ct table (2)'!AB106/'Ct table (3)'!AB$163*1000</f>
        <v>0.17544575252425432</v>
      </c>
      <c r="AC106" s="32">
        <f>'Ct table (2)'!AC106/'Ct table (3)'!AC$163*1000</f>
        <v>0.46567885229533068</v>
      </c>
      <c r="AD106" s="32">
        <f>'Ct table (2)'!AD106/'Ct table (3)'!AD$163*1000</f>
        <v>0.80242277900418357</v>
      </c>
      <c r="AE106" s="32">
        <f>'Ct table (2)'!AE106/'Ct table (3)'!AE$163*1000</f>
        <v>0.52633905426361638</v>
      </c>
      <c r="AF106" s="32">
        <f>'Ct table (2)'!AF106/'Ct table (3)'!AF$163*1000</f>
        <v>1.1217289746322014</v>
      </c>
      <c r="AG106" s="32">
        <f>'Ct table (2)'!AG106/'Ct table (3)'!AG$163*1000</f>
        <v>0.48939017717652783</v>
      </c>
      <c r="AH106" s="32">
        <f>'Ct table (2)'!AH106/'Ct table (3)'!AH$163*1000</f>
        <v>1.0797143544601637</v>
      </c>
      <c r="AI106" s="32">
        <f>'Ct table (2)'!AI106/'Ct table (3)'!AI$163*1000</f>
        <v>1.1492173053652475</v>
      </c>
      <c r="AJ106" s="32">
        <f>'Ct table (2)'!AJ106/'Ct table (3)'!AJ$163*1000</f>
        <v>0.69278846517512127</v>
      </c>
      <c r="AK106" s="32">
        <f>'Ct table (2)'!AK106/'Ct table (3)'!AK$163*1000</f>
        <v>0.55694579507043462</v>
      </c>
      <c r="AL106" s="32">
        <f>'Ct table (2)'!AL106/'Ct table (3)'!AL$163*1000</f>
        <v>0.52573942590439871</v>
      </c>
      <c r="AM106" s="32">
        <f>'Ct table (2)'!AM106/'Ct table (3)'!AM$163*1000</f>
        <v>0.72481526916258432</v>
      </c>
      <c r="AN106" s="32">
        <f>'Ct table (2)'!AN106/'Ct table (3)'!AN$163*1000</f>
        <v>1.2902390637268835</v>
      </c>
      <c r="AO106" s="32">
        <f>'Ct table (2)'!AO106/'Ct table (3)'!AO$163*1000</f>
        <v>0.70716838747664656</v>
      </c>
      <c r="AP106" s="32">
        <f>'Ct table (2)'!AP106/'Ct table (3)'!AP$163*1000</f>
        <v>0.48432517122149449</v>
      </c>
      <c r="AQ106" s="32">
        <f>'Ct table (2)'!AQ106/'Ct table (3)'!AQ$163*1000</f>
        <v>0.55829017982617735</v>
      </c>
      <c r="AR106" s="32">
        <f>'Ct table (2)'!AR106/'Ct table (3)'!AR$163*1000</f>
        <v>0.32586023870083214</v>
      </c>
      <c r="AS106" s="32">
        <f>'Ct table (2)'!AS106/'Ct table (3)'!AS$163*1000</f>
        <v>0.90887764420256167</v>
      </c>
      <c r="AT106" s="32">
        <f>'Ct table (2)'!AT106/'Ct table (3)'!AT$163*1000</f>
        <v>1.0298473977191647</v>
      </c>
      <c r="AU106" s="32">
        <f>'Ct table (2)'!AU106/'Ct table (3)'!AU$163*1000</f>
        <v>0.96751320338961322</v>
      </c>
      <c r="AV106" s="32">
        <f>'Ct table (2)'!AV106/'Ct table (3)'!AV$163*1000</f>
        <v>0.46353301409440478</v>
      </c>
      <c r="AW106" s="32">
        <f>'Ct table (2)'!AW106/'Ct table (3)'!AW$163*1000</f>
        <v>1.1911834458471979</v>
      </c>
    </row>
    <row r="107" spans="1:49" x14ac:dyDescent="0.25">
      <c r="A107" t="s">
        <v>126</v>
      </c>
      <c r="B107" s="32">
        <f>'Ct table (2)'!B107/'Ct table (3)'!B$163*1000</f>
        <v>7.758237168389134</v>
      </c>
      <c r="C107" s="32">
        <f>'Ct table (2)'!C107/'Ct table (3)'!C$163*1000</f>
        <v>4.1048192923048843</v>
      </c>
      <c r="D107" s="32">
        <f>'Ct table (2)'!D107/'Ct table (3)'!D$163*1000</f>
        <v>4.2253010579155372</v>
      </c>
      <c r="E107" s="32">
        <f>'Ct table (2)'!E107/'Ct table (3)'!E$163*1000</f>
        <v>5.0248999530450611</v>
      </c>
      <c r="F107" s="32">
        <f>'Ct table (2)'!F107/'Ct table (3)'!F$163*1000</f>
        <v>3.1691231494981307</v>
      </c>
      <c r="G107" s="32">
        <f>'Ct table (2)'!G107/'Ct table (3)'!G$163*1000</f>
        <v>2.2024092323219038</v>
      </c>
      <c r="H107" s="32">
        <f>'Ct table (2)'!H107/'Ct table (3)'!H$163*1000</f>
        <v>10.142789983200933</v>
      </c>
      <c r="I107" s="32">
        <f>'Ct table (2)'!I107/'Ct table (3)'!I$163*1000</f>
        <v>2.4351579888509032</v>
      </c>
      <c r="J107" s="32">
        <f>'Ct table (2)'!J107/'Ct table (3)'!J$163*1000</f>
        <v>3.1825400489905635</v>
      </c>
      <c r="K107" s="32">
        <f>'Ct table (2)'!K107/'Ct table (3)'!K$163*1000</f>
        <v>1.3731064133015518</v>
      </c>
      <c r="L107" s="32">
        <f>'Ct table (2)'!L107/'Ct table (3)'!L$163*1000</f>
        <v>6.1081972167357108</v>
      </c>
      <c r="M107" s="32">
        <f>'Ct table (2)'!M107/'Ct table (3)'!M$163*1000</f>
        <v>5.7853487190295931</v>
      </c>
      <c r="N107" s="32">
        <f>'Ct table (2)'!N107/'Ct table (3)'!N$163*1000</f>
        <v>3.5571700596041964</v>
      </c>
      <c r="O107" s="32">
        <f>'Ct table (2)'!O107/'Ct table (3)'!O$163*1000</f>
        <v>1.3890079401756306</v>
      </c>
      <c r="P107" s="32">
        <f>'Ct table (2)'!P107/'Ct table (3)'!P$163*1000</f>
        <v>4.6452492786987989</v>
      </c>
      <c r="Q107" s="32">
        <f>'Ct table (2)'!Q107/'Ct table (3)'!Q$163*1000</f>
        <v>3.1618109053373837</v>
      </c>
      <c r="R107" s="32">
        <f>'Ct table (2)'!R107/'Ct table (3)'!R$163*1000</f>
        <v>1.3714527921805517</v>
      </c>
      <c r="S107" s="32">
        <f>'Ct table (2)'!S107/'Ct table (3)'!S$163*1000</f>
        <v>18.156104467192694</v>
      </c>
      <c r="T107" s="32">
        <f>'Ct table (2)'!T107/'Ct table (3)'!T$163*1000</f>
        <v>5.8932598833441743</v>
      </c>
      <c r="U107" s="32">
        <f>'Ct table (2)'!U107/'Ct table (3)'!U$163*1000</f>
        <v>6.4489229374682608</v>
      </c>
      <c r="V107" s="32">
        <f>'Ct table (2)'!V107/'Ct table (3)'!V$163*1000</f>
        <v>6.0032955700272153</v>
      </c>
      <c r="W107" s="32">
        <f>'Ct table (2)'!W107/'Ct table (3)'!W$163*1000</f>
        <v>4.8593397914832153</v>
      </c>
      <c r="X107" s="32">
        <f>'Ct table (2)'!X107/'Ct table (3)'!X$163*1000</f>
        <v>1.3386164521226442</v>
      </c>
      <c r="Y107" s="32">
        <f>'Ct table (2)'!Y107/'Ct table (3)'!Y$163*1000</f>
        <v>8.598390391713675</v>
      </c>
      <c r="Z107" s="32">
        <f>'Ct table (2)'!Z107/'Ct table (3)'!Z$163*1000</f>
        <v>23.111397752454884</v>
      </c>
      <c r="AA107" s="32">
        <f>'Ct table (2)'!AA107/'Ct table (3)'!AA$163*1000</f>
        <v>8.2386058016160515</v>
      </c>
      <c r="AB107" s="32">
        <f>'Ct table (2)'!AB107/'Ct table (3)'!AB$163*1000</f>
        <v>1.2915441186192533</v>
      </c>
      <c r="AC107" s="32">
        <f>'Ct table (2)'!AC107/'Ct table (3)'!AC$163*1000</f>
        <v>2.8233486043903211</v>
      </c>
      <c r="AD107" s="32">
        <f>'Ct table (2)'!AD107/'Ct table (3)'!AD$163*1000</f>
        <v>4.0346246609169247</v>
      </c>
      <c r="AE107" s="32">
        <f>'Ct table (2)'!AE107/'Ct table (3)'!AE$163*1000</f>
        <v>4.0672801107613807</v>
      </c>
      <c r="AF107" s="32">
        <f>'Ct table (2)'!AF107/'Ct table (3)'!AF$163*1000</f>
        <v>6.1293077460616621</v>
      </c>
      <c r="AG107" s="32">
        <f>'Ct table (2)'!AG107/'Ct table (3)'!AG$163*1000</f>
        <v>3.0717420054366187</v>
      </c>
      <c r="AH107" s="32">
        <f>'Ct table (2)'!AH107/'Ct table (3)'!AH$163*1000</f>
        <v>11.39753305668186</v>
      </c>
      <c r="AI107" s="32">
        <f>'Ct table (2)'!AI107/'Ct table (3)'!AI$163*1000</f>
        <v>8.8805659606512801</v>
      </c>
      <c r="AJ107" s="32">
        <f>'Ct table (2)'!AJ107/'Ct table (3)'!AJ$163*1000</f>
        <v>3.9737106216107803</v>
      </c>
      <c r="AK107" s="32">
        <f>'Ct table (2)'!AK107/'Ct table (3)'!AK$163*1000</f>
        <v>3.3766878729462575</v>
      </c>
      <c r="AL107" s="32">
        <f>'Ct table (2)'!AL107/'Ct table (3)'!AL$163*1000</f>
        <v>3.1218902790562524</v>
      </c>
      <c r="AM107" s="32">
        <f>'Ct table (2)'!AM107/'Ct table (3)'!AM$163*1000</f>
        <v>6.1291425246336164</v>
      </c>
      <c r="AN107" s="32">
        <f>'Ct table (2)'!AN107/'Ct table (3)'!AN$163*1000</f>
        <v>8.0424686220024793</v>
      </c>
      <c r="AO107" s="32">
        <f>'Ct table (2)'!AO107/'Ct table (3)'!AO$163*1000</f>
        <v>7.3621425717499145</v>
      </c>
      <c r="AP107" s="32">
        <f>'Ct table (2)'!AP107/'Ct table (3)'!AP$163*1000</f>
        <v>4.7701938303333105</v>
      </c>
      <c r="AQ107" s="32">
        <f>'Ct table (2)'!AQ107/'Ct table (3)'!AQ$163*1000</f>
        <v>5.5754454930303323</v>
      </c>
      <c r="AR107" s="32">
        <f>'Ct table (2)'!AR107/'Ct table (3)'!AR$163*1000</f>
        <v>1.3125071036104423</v>
      </c>
      <c r="AS107" s="32">
        <f>'Ct table (2)'!AS107/'Ct table (3)'!AS$163*1000</f>
        <v>5.1413883638758904</v>
      </c>
      <c r="AT107" s="32">
        <f>'Ct table (2)'!AT107/'Ct table (3)'!AT$163*1000</f>
        <v>7.1227313431498862</v>
      </c>
      <c r="AU107" s="32">
        <f>'Ct table (2)'!AU107/'Ct table (3)'!AU$163*1000</f>
        <v>8.1814312837132608</v>
      </c>
      <c r="AV107" s="32">
        <f>'Ct table (2)'!AV107/'Ct table (3)'!AV$163*1000</f>
        <v>6.1081860258418414</v>
      </c>
      <c r="AW107" s="32">
        <f>'Ct table (2)'!AW107/'Ct table (3)'!AW$163*1000</f>
        <v>7.6868664825156783</v>
      </c>
    </row>
    <row r="108" spans="1:49" x14ac:dyDescent="0.25">
      <c r="A108" t="s">
        <v>128</v>
      </c>
      <c r="B108" s="32">
        <f>'Ct table (2)'!B108/'Ct table (3)'!B$163*1000</f>
        <v>8.3373278595041692E-2</v>
      </c>
      <c r="C108" s="32">
        <f>'Ct table (2)'!C108/'Ct table (3)'!C$163*1000</f>
        <v>8.5218986923674758E-2</v>
      </c>
      <c r="D108" s="32">
        <f>'Ct table (2)'!D108/'Ct table (3)'!D$163*1000</f>
        <v>5.2158787356457861E-2</v>
      </c>
      <c r="E108" s="32">
        <f>'Ct table (2)'!E108/'Ct table (3)'!E$163*1000</f>
        <v>7.0272053701251808E-2</v>
      </c>
      <c r="F108" s="32">
        <f>'Ct table (2)'!F108/'Ct table (3)'!F$163*1000</f>
        <v>1.7386167062091049E-2</v>
      </c>
      <c r="G108" s="32">
        <f>'Ct table (2)'!G108/'Ct table (3)'!G$163*1000</f>
        <v>4.0923761394138877E-2</v>
      </c>
      <c r="H108" s="32">
        <f>'Ct table (2)'!H108/'Ct table (3)'!H$163*1000</f>
        <v>3.6967022189669997E-2</v>
      </c>
      <c r="I108" s="32">
        <f>'Ct table (2)'!I108/'Ct table (3)'!I$163*1000</f>
        <v>4.4317348405806638E-2</v>
      </c>
      <c r="J108" s="32">
        <f>'Ct table (2)'!J108/'Ct table (3)'!J$163*1000</f>
        <v>2.5210676972542229E-2</v>
      </c>
      <c r="K108" s="32">
        <f>'Ct table (2)'!K108/'Ct table (3)'!K$163*1000</f>
        <v>1.223742167438008E-2</v>
      </c>
      <c r="L108" s="32">
        <f>'Ct table (2)'!L108/'Ct table (3)'!L$163*1000</f>
        <v>8.5421713236733365E-2</v>
      </c>
      <c r="M108" s="32">
        <f>'Ct table (2)'!M108/'Ct table (3)'!M$163*1000</f>
        <v>5.6814536844475995E-2</v>
      </c>
      <c r="N108" s="32">
        <f>'Ct table (2)'!N108/'Ct table (3)'!N$163*1000</f>
        <v>3.4691594164391382E-2</v>
      </c>
      <c r="O108" s="86">
        <f>'Ct table (2)'!O108/'Ct table (3)'!O$163*1000</f>
        <v>0</v>
      </c>
      <c r="P108" s="32">
        <f>'Ct table (2)'!P108/'Ct table (3)'!P$163*1000</f>
        <v>3.0942981374832246E-2</v>
      </c>
      <c r="Q108" s="32">
        <f>'Ct table (2)'!Q108/'Ct table (3)'!Q$163*1000</f>
        <v>2.9579697087292346E-2</v>
      </c>
      <c r="R108" s="32">
        <f>'Ct table (2)'!R108/'Ct table (3)'!R$163*1000</f>
        <v>1.9993917209995715E-2</v>
      </c>
      <c r="S108" s="32">
        <f>'Ct table (2)'!S108/'Ct table (3)'!S$163*1000</f>
        <v>4.3056736649623777E-2</v>
      </c>
      <c r="T108" s="32">
        <f>'Ct table (2)'!T108/'Ct table (3)'!T$163*1000</f>
        <v>9.6660206569889259E-2</v>
      </c>
      <c r="U108" s="32">
        <f>'Ct table (2)'!U108/'Ct table (3)'!U$163*1000</f>
        <v>3.9529081135149996E-2</v>
      </c>
      <c r="V108" s="32">
        <f>'Ct table (2)'!V108/'Ct table (3)'!V$163*1000</f>
        <v>6.0612312680298437E-2</v>
      </c>
      <c r="W108" s="32">
        <f>'Ct table (2)'!W108/'Ct table (3)'!W$163*1000</f>
        <v>4.0407315472373959E-2</v>
      </c>
      <c r="X108" s="32">
        <f>'Ct table (2)'!X108/'Ct table (3)'!X$163*1000</f>
        <v>1.399196747331961E-2</v>
      </c>
      <c r="Y108" s="32">
        <f>'Ct table (2)'!Y108/'Ct table (3)'!Y$163*1000</f>
        <v>3.2219247604383036E-2</v>
      </c>
      <c r="Z108" s="32">
        <f>'Ct table (2)'!Z108/'Ct table (3)'!Z$163*1000</f>
        <v>4.3001554075968319E-2</v>
      </c>
      <c r="AA108" s="32">
        <f>'Ct table (2)'!AA108/'Ct table (3)'!AA$163*1000</f>
        <v>6.7097378634779381E-2</v>
      </c>
      <c r="AB108" s="86">
        <f>'Ct table (2)'!AB108/'Ct table (3)'!AB$163*1000</f>
        <v>0</v>
      </c>
      <c r="AC108" s="32">
        <f>'Ct table (2)'!AC108/'Ct table (3)'!AC$163*1000</f>
        <v>2.9307369053926561E-2</v>
      </c>
      <c r="AD108" s="32">
        <f>'Ct table (2)'!AD108/'Ct table (3)'!AD$163*1000</f>
        <v>1.6774742915902221E-2</v>
      </c>
      <c r="AE108" s="32">
        <f>'Ct table (2)'!AE108/'Ct table (3)'!AE$163*1000</f>
        <v>1.8250304580249069E-2</v>
      </c>
      <c r="AF108" s="32">
        <f>'Ct table (2)'!AF108/'Ct table (3)'!AF$163*1000</f>
        <v>7.3593601198425923E-2</v>
      </c>
      <c r="AG108" s="32">
        <f>'Ct table (2)'!AG108/'Ct table (3)'!AG$163*1000</f>
        <v>2.7186929826135426E-2</v>
      </c>
      <c r="AH108" s="32">
        <f>'Ct table (2)'!AH108/'Ct table (3)'!AH$163*1000</f>
        <v>6.7951522606222892E-2</v>
      </c>
      <c r="AI108" s="32">
        <f>'Ct table (2)'!AI108/'Ct table (3)'!AI$163*1000</f>
        <v>4.6091726613537977E-2</v>
      </c>
      <c r="AJ108" s="32">
        <f>'Ct table (2)'!AJ108/'Ct table (3)'!AJ$163*1000</f>
        <v>6.1660346833751552E-2</v>
      </c>
      <c r="AK108" s="32">
        <f>'Ct table (2)'!AK108/'Ct table (3)'!AK$163*1000</f>
        <v>3.4568668090603938E-2</v>
      </c>
      <c r="AL108" s="32">
        <f>'Ct table (2)'!AL108/'Ct table (3)'!AL$163*1000</f>
        <v>0.11363032691519388</v>
      </c>
      <c r="AM108" s="32">
        <f>'Ct table (2)'!AM108/'Ct table (3)'!AM$163*1000</f>
        <v>4.7883925973700184E-2</v>
      </c>
      <c r="AN108" s="32">
        <f>'Ct table (2)'!AN108/'Ct table (3)'!AN$163*1000</f>
        <v>0.10939649358086985</v>
      </c>
      <c r="AO108" s="32">
        <f>'Ct table (2)'!AO108/'Ct table (3)'!AO$163*1000</f>
        <v>0.11344977780316591</v>
      </c>
      <c r="AP108" s="32">
        <f>'Ct table (2)'!AP108/'Ct table (3)'!AP$163*1000</f>
        <v>5.8478409736948622E-2</v>
      </c>
      <c r="AQ108" s="32">
        <f>'Ct table (2)'!AQ108/'Ct table (3)'!AQ$163*1000</f>
        <v>4.93463465031184E-2</v>
      </c>
      <c r="AR108" s="32">
        <f>'Ct table (2)'!AR108/'Ct table (3)'!AR$163*1000</f>
        <v>2.7248587022938905E-2</v>
      </c>
      <c r="AS108" s="32">
        <f>'Ct table (2)'!AS108/'Ct table (3)'!AS$163*1000</f>
        <v>5.4114461215001082E-2</v>
      </c>
      <c r="AT108" s="32">
        <f>'Ct table (2)'!AT108/'Ct table (3)'!AT$163*1000</f>
        <v>7.2414909546164932E-2</v>
      </c>
      <c r="AU108" s="32">
        <f>'Ct table (2)'!AU108/'Ct table (3)'!AU$163*1000</f>
        <v>0.11206077299776608</v>
      </c>
      <c r="AV108" s="32">
        <f>'Ct table (2)'!AV108/'Ct table (3)'!AV$163*1000</f>
        <v>4.6415291857419175E-2</v>
      </c>
      <c r="AW108" s="32">
        <f>'Ct table (2)'!AW108/'Ct table (3)'!AW$163*1000</f>
        <v>8.9771145201137686E-2</v>
      </c>
    </row>
    <row r="109" spans="1:49" x14ac:dyDescent="0.25">
      <c r="A109" t="s">
        <v>130</v>
      </c>
      <c r="B109" s="32">
        <f>'Ct table (2)'!B109/'Ct table (3)'!B$163*1000</f>
        <v>18.971066491920428</v>
      </c>
      <c r="C109" s="32">
        <f>'Ct table (2)'!C109/'Ct table (3)'!C$163*1000</f>
        <v>4.279133566667908</v>
      </c>
      <c r="D109" s="32">
        <f>'Ct table (2)'!D109/'Ct table (3)'!D$163*1000</f>
        <v>9.2474406672146472</v>
      </c>
      <c r="E109" s="32">
        <f>'Ct table (2)'!E109/'Ct table (3)'!E$163*1000</f>
        <v>3.8081620519438477</v>
      </c>
      <c r="F109" s="32">
        <f>'Ct table (2)'!F109/'Ct table (3)'!F$163*1000</f>
        <v>6.3823322884007387</v>
      </c>
      <c r="G109" s="32">
        <f>'Ct table (2)'!G109/'Ct table (3)'!G$163*1000</f>
        <v>2.9060964048080193</v>
      </c>
      <c r="H109" s="32">
        <f>'Ct table (2)'!H109/'Ct table (3)'!H$163*1000</f>
        <v>17.416497817246736</v>
      </c>
      <c r="I109" s="32">
        <f>'Ct table (2)'!I109/'Ct table (3)'!I$163*1000</f>
        <v>8.07809646920097</v>
      </c>
      <c r="J109" s="32">
        <f>'Ct table (2)'!J109/'Ct table (3)'!J$163*1000</f>
        <v>5.9801375526226117</v>
      </c>
      <c r="K109" s="32">
        <f>'Ct table (2)'!K109/'Ct table (3)'!K$163*1000</f>
        <v>2.261756215495311</v>
      </c>
      <c r="L109" s="32">
        <f>'Ct table (2)'!L109/'Ct table (3)'!L$163*1000</f>
        <v>11.241375292842855</v>
      </c>
      <c r="M109" s="32">
        <f>'Ct table (2)'!M109/'Ct table (3)'!M$163*1000</f>
        <v>11.41140022721153</v>
      </c>
      <c r="N109" s="32">
        <f>'Ct table (2)'!N109/'Ct table (3)'!N$163*1000</f>
        <v>9.8541398584769766</v>
      </c>
      <c r="O109" s="32">
        <f>'Ct table (2)'!O109/'Ct table (3)'!O$163*1000</f>
        <v>2.5562959063390176</v>
      </c>
      <c r="P109" s="32">
        <f>'Ct table (2)'!P109/'Ct table (3)'!P$163*1000</f>
        <v>12.868357515322293</v>
      </c>
      <c r="Q109" s="32">
        <f>'Ct table (2)'!Q109/'Ct table (3)'!Q$163*1000</f>
        <v>3.1399706820815427</v>
      </c>
      <c r="R109" s="32">
        <f>'Ct table (2)'!R109/'Ct table (3)'!R$163*1000</f>
        <v>1.6422855130263825</v>
      </c>
      <c r="S109" s="32">
        <f>'Ct table (2)'!S109/'Ct table (3)'!S$163*1000</f>
        <v>7.3227360240185195</v>
      </c>
      <c r="T109" s="32">
        <f>'Ct table (2)'!T109/'Ct table (3)'!T$163*1000</f>
        <v>10.921248507048301</v>
      </c>
      <c r="U109" s="32">
        <f>'Ct table (2)'!U109/'Ct table (3)'!U$163*1000</f>
        <v>11.306325486621754</v>
      </c>
      <c r="V109" s="32">
        <f>'Ct table (2)'!V109/'Ct table (3)'!V$163*1000</f>
        <v>9.2263159675111037</v>
      </c>
      <c r="W109" s="32">
        <f>'Ct table (2)'!W109/'Ct table (3)'!W$163*1000</f>
        <v>7.2138044581524952</v>
      </c>
      <c r="X109" s="32">
        <f>'Ct table (2)'!X109/'Ct table (3)'!X$163*1000</f>
        <v>3.0540901560920748</v>
      </c>
      <c r="Y109" s="32">
        <f>'Ct table (2)'!Y109/'Ct table (3)'!Y$163*1000</f>
        <v>6.9358207520505681</v>
      </c>
      <c r="Z109" s="32">
        <f>'Ct table (2)'!Z109/'Ct table (3)'!Z$163*1000</f>
        <v>7.7841127651013666</v>
      </c>
      <c r="AA109" s="32">
        <f>'Ct table (2)'!AA109/'Ct table (3)'!AA$163*1000</f>
        <v>14.245162899132097</v>
      </c>
      <c r="AB109" s="32">
        <f>'Ct table (2)'!AB109/'Ct table (3)'!AB$163*1000</f>
        <v>2.7303708671230069</v>
      </c>
      <c r="AC109" s="32">
        <f>'Ct table (2)'!AC109/'Ct table (3)'!AC$163*1000</f>
        <v>4.7813143918655703</v>
      </c>
      <c r="AD109" s="32">
        <f>'Ct table (2)'!AD109/'Ct table (3)'!AD$163*1000</f>
        <v>6.2872732560224414</v>
      </c>
      <c r="AE109" s="32">
        <f>'Ct table (2)'!AE109/'Ct table (3)'!AE$163*1000</f>
        <v>4.5129298452495661</v>
      </c>
      <c r="AF109" s="32">
        <f>'Ct table (2)'!AF109/'Ct table (3)'!AF$163*1000</f>
        <v>13.229843979550111</v>
      </c>
      <c r="AG109" s="32">
        <f>'Ct table (2)'!AG109/'Ct table (3)'!AG$163*1000</f>
        <v>6.017052938149984</v>
      </c>
      <c r="AH109" s="32">
        <f>'Ct table (2)'!AH109/'Ct table (3)'!AH$163*1000</f>
        <v>8.1717761705314249</v>
      </c>
      <c r="AI109" s="32">
        <f>'Ct table (2)'!AI109/'Ct table (3)'!AI$163*1000</f>
        <v>12.822908463347632</v>
      </c>
      <c r="AJ109" s="32">
        <f>'Ct table (2)'!AJ109/'Ct table (3)'!AJ$163*1000</f>
        <v>12.299150904944829</v>
      </c>
      <c r="AK109" s="32">
        <f>'Ct table (2)'!AK109/'Ct table (3)'!AK$163*1000</f>
        <v>8.6674573282516576</v>
      </c>
      <c r="AL109" s="32">
        <f>'Ct table (2)'!AL109/'Ct table (3)'!AL$163*1000</f>
        <v>9.2050134763459095</v>
      </c>
      <c r="AM109" s="32">
        <f>'Ct table (2)'!AM109/'Ct table (3)'!AM$163*1000</f>
        <v>9.4852464115549946</v>
      </c>
      <c r="AN109" s="32">
        <f>'Ct table (2)'!AN109/'Ct table (3)'!AN$163*1000</f>
        <v>18.734666644329987</v>
      </c>
      <c r="AO109" s="32">
        <f>'Ct table (2)'!AO109/'Ct table (3)'!AO$163*1000</f>
        <v>8.8160089500389702</v>
      </c>
      <c r="AP109" s="32">
        <f>'Ct table (2)'!AP109/'Ct table (3)'!AP$163*1000</f>
        <v>5.7919449463635209</v>
      </c>
      <c r="AQ109" s="32">
        <f>'Ct table (2)'!AQ109/'Ct table (3)'!AQ$163*1000</f>
        <v>5.6532758117106914</v>
      </c>
      <c r="AR109" s="32">
        <f>'Ct table (2)'!AR109/'Ct table (3)'!AR$163*1000</f>
        <v>5.2865452498776033</v>
      </c>
      <c r="AS109" s="32">
        <f>'Ct table (2)'!AS109/'Ct table (3)'!AS$163*1000</f>
        <v>13.015492447475935</v>
      </c>
      <c r="AT109" s="32">
        <f>'Ct table (2)'!AT109/'Ct table (3)'!AT$163*1000</f>
        <v>15.16244571854944</v>
      </c>
      <c r="AU109" s="32">
        <f>'Ct table (2)'!AU109/'Ct table (3)'!AU$163*1000</f>
        <v>13.107796313904132</v>
      </c>
      <c r="AV109" s="32">
        <f>'Ct table (2)'!AV109/'Ct table (3)'!AV$163*1000</f>
        <v>5.8188901073379196</v>
      </c>
      <c r="AW109" s="32">
        <f>'Ct table (2)'!AW109/'Ct table (3)'!AW$163*1000</f>
        <v>14.850047182113263</v>
      </c>
    </row>
    <row r="110" spans="1:49" x14ac:dyDescent="0.25">
      <c r="A110" t="s">
        <v>131</v>
      </c>
      <c r="B110" s="32">
        <f>'Ct table (2)'!B110/'Ct table (3)'!B$163*1000</f>
        <v>1.8865219412578902</v>
      </c>
      <c r="C110" s="32">
        <f>'Ct table (2)'!C110/'Ct table (3)'!C$163*1000</f>
        <v>0.3361830077916792</v>
      </c>
      <c r="D110" s="32">
        <f>'Ct table (2)'!D110/'Ct table (3)'!D$163*1000</f>
        <v>0.40027242574853117</v>
      </c>
      <c r="E110" s="32">
        <f>'Ct table (2)'!E110/'Ct table (3)'!E$163*1000</f>
        <v>0.27151331831278658</v>
      </c>
      <c r="F110" s="32">
        <f>'Ct table (2)'!F110/'Ct table (3)'!F$163*1000</f>
        <v>0.53740577235296938</v>
      </c>
      <c r="G110" s="32">
        <f>'Ct table (2)'!G110/'Ct table (3)'!G$163*1000</f>
        <v>9.0188204082230772E-2</v>
      </c>
      <c r="H110" s="32">
        <f>'Ct table (2)'!H110/'Ct table (3)'!H$163*1000</f>
        <v>1.2766673333304834</v>
      </c>
      <c r="I110" s="32">
        <f>'Ct table (2)'!I110/'Ct table (3)'!I$163*1000</f>
        <v>0.57197158211391619</v>
      </c>
      <c r="J110" s="32">
        <f>'Ct table (2)'!J110/'Ct table (3)'!J$163*1000</f>
        <v>0.26246167318716263</v>
      </c>
      <c r="K110" s="32">
        <f>'Ct table (2)'!K110/'Ct table (3)'!K$163*1000</f>
        <v>0.16350916808361088</v>
      </c>
      <c r="L110" s="32">
        <f>'Ct table (2)'!L110/'Ct table (3)'!L$163*1000</f>
        <v>0.66468681596913615</v>
      </c>
      <c r="M110" s="32">
        <f>'Ct table (2)'!M110/'Ct table (3)'!M$163*1000</f>
        <v>0.72819862520504675</v>
      </c>
      <c r="N110" s="32">
        <f>'Ct table (2)'!N110/'Ct table (3)'!N$163*1000</f>
        <v>0.8954780335035093</v>
      </c>
      <c r="O110" s="32">
        <f>'Ct table (2)'!O110/'Ct table (3)'!O$163*1000</f>
        <v>0.13158389662116768</v>
      </c>
      <c r="P110" s="32">
        <f>'Ct table (2)'!P110/'Ct table (3)'!P$163*1000</f>
        <v>0.78227947514676999</v>
      </c>
      <c r="Q110" s="32">
        <f>'Ct table (2)'!Q110/'Ct table (3)'!Q$163*1000</f>
        <v>0.11997045708391027</v>
      </c>
      <c r="R110" s="32">
        <f>'Ct table (2)'!R110/'Ct table (3)'!R$163*1000</f>
        <v>6.8190045745448888E-2</v>
      </c>
      <c r="S110" s="32">
        <f>'Ct table (2)'!S110/'Ct table (3)'!S$163*1000</f>
        <v>0.51134992344587327</v>
      </c>
      <c r="T110" s="32">
        <f>'Ct table (2)'!T110/'Ct table (3)'!T$163*1000</f>
        <v>0.91959204312436038</v>
      </c>
      <c r="U110" s="32">
        <f>'Ct table (2)'!U110/'Ct table (3)'!U$163*1000</f>
        <v>0.83454296421462437</v>
      </c>
      <c r="V110" s="32">
        <f>'Ct table (2)'!V110/'Ct table (3)'!V$163*1000</f>
        <v>0.66699816628730013</v>
      </c>
      <c r="W110" s="32">
        <f>'Ct table (2)'!W110/'Ct table (3)'!W$163*1000</f>
        <v>0.51432789870189022</v>
      </c>
      <c r="X110" s="32">
        <f>'Ct table (2)'!X110/'Ct table (3)'!X$163*1000</f>
        <v>0.24328894157739298</v>
      </c>
      <c r="Y110" s="32">
        <f>'Ct table (2)'!Y110/'Ct table (3)'!Y$163*1000</f>
        <v>0.51909360310216135</v>
      </c>
      <c r="Z110" s="32">
        <f>'Ct table (2)'!Z110/'Ct table (3)'!Z$163*1000</f>
        <v>0.65999756640482399</v>
      </c>
      <c r="AA110" s="32">
        <f>'Ct table (2)'!AA110/'Ct table (3)'!AA$163*1000</f>
        <v>1.0227121993061159</v>
      </c>
      <c r="AB110" s="32">
        <f>'Ct table (2)'!AB110/'Ct table (3)'!AB$163*1000</f>
        <v>0.18037820399826454</v>
      </c>
      <c r="AC110" s="32">
        <f>'Ct table (2)'!AC110/'Ct table (3)'!AC$163*1000</f>
        <v>0.28665895870813463</v>
      </c>
      <c r="AD110" s="32">
        <f>'Ct table (2)'!AD110/'Ct table (3)'!AD$163*1000</f>
        <v>0.40121138950209101</v>
      </c>
      <c r="AE110" s="32">
        <f>'Ct table (2)'!AE110/'Ct table (3)'!AE$163*1000</f>
        <v>0.30021424767421812</v>
      </c>
      <c r="AF110" s="32">
        <f>'Ct table (2)'!AF110/'Ct table (3)'!AF$163*1000</f>
        <v>0.86797424669149403</v>
      </c>
      <c r="AG110" s="32">
        <f>'Ct table (2)'!AG110/'Ct table (3)'!AG$163*1000</f>
        <v>0.33195441608402998</v>
      </c>
      <c r="AH110" s="32">
        <f>'Ct table (2)'!AH110/'Ct table (3)'!AH$163*1000</f>
        <v>0.3687333184970415</v>
      </c>
      <c r="AI110" s="32">
        <f>'Ct table (2)'!AI110/'Ct table (3)'!AI$163*1000</f>
        <v>0.97986277277795897</v>
      </c>
      <c r="AJ110" s="32">
        <f>'Ct table (2)'!AJ110/'Ct table (3)'!AJ$163*1000</f>
        <v>0.71721959763770571</v>
      </c>
      <c r="AK110" s="32">
        <f>'Ct table (2)'!AK110/'Ct table (3)'!AK$163*1000</f>
        <v>0.60107162824242233</v>
      </c>
      <c r="AL110" s="32">
        <f>'Ct table (2)'!AL110/'Ct table (3)'!AL$163*1000</f>
        <v>0.47054996695971557</v>
      </c>
      <c r="AM110" s="32">
        <f>'Ct table (2)'!AM110/'Ct table (3)'!AM$163*1000</f>
        <v>0.47489657386323747</v>
      </c>
      <c r="AN110" s="32">
        <f>'Ct table (2)'!AN110/'Ct table (3)'!AN$163*1000</f>
        <v>1.1310309451284297</v>
      </c>
      <c r="AO110" s="32">
        <f>'Ct table (2)'!AO110/'Ct table (3)'!AO$163*1000</f>
        <v>0.42048483894611566</v>
      </c>
      <c r="AP110" s="32">
        <f>'Ct table (2)'!AP110/'Ct table (3)'!AP$163*1000</f>
        <v>0.2577506354298888</v>
      </c>
      <c r="AQ110" s="32">
        <f>'Ct table (2)'!AQ110/'Ct table (3)'!AQ$163*1000</f>
        <v>0.36578988454156125</v>
      </c>
      <c r="AR110" s="32">
        <f>'Ct table (2)'!AR110/'Ct table (3)'!AR$163*1000</f>
        <v>0.5113295228430248</v>
      </c>
      <c r="AS110" s="32">
        <f>'Ct table (2)'!AS110/'Ct table (3)'!AS$163*1000</f>
        <v>1.1112304152959347</v>
      </c>
      <c r="AT110" s="32">
        <f>'Ct table (2)'!AT110/'Ct table (3)'!AT$163*1000</f>
        <v>1.1426872333976972</v>
      </c>
      <c r="AU110" s="32">
        <f>'Ct table (2)'!AU110/'Ct table (3)'!AU$163*1000</f>
        <v>0.62086575073213801</v>
      </c>
      <c r="AV110" s="32">
        <f>'Ct table (2)'!AV110/'Ct table (3)'!AV$163*1000</f>
        <v>0.37650580148840929</v>
      </c>
      <c r="AW110" s="32">
        <f>'Ct table (2)'!AW110/'Ct table (3)'!AW$163*1000</f>
        <v>0.64725028913303628</v>
      </c>
    </row>
    <row r="111" spans="1:49" x14ac:dyDescent="0.25">
      <c r="A111" t="s">
        <v>132</v>
      </c>
      <c r="B111" s="32">
        <f>'Ct table (2)'!B111/'Ct table (3)'!B$163*1000</f>
        <v>0.37260756733260708</v>
      </c>
      <c r="C111" s="32">
        <f>'Ct table (2)'!C111/'Ct table (3)'!C$163*1000</f>
        <v>0.2360752513016052</v>
      </c>
      <c r="D111" s="32">
        <f>'Ct table (2)'!D111/'Ct table (3)'!D$163*1000</f>
        <v>0.29710692534828026</v>
      </c>
      <c r="E111" s="32">
        <f>'Ct table (2)'!E111/'Ct table (3)'!E$163*1000</f>
        <v>0.18163257503104566</v>
      </c>
      <c r="F111" s="32">
        <f>'Ct table (2)'!F111/'Ct table (3)'!F$163*1000</f>
        <v>0.13908933649672867</v>
      </c>
      <c r="G111" s="32">
        <f>'Ct table (2)'!G111/'Ct table (3)'!G$163*1000</f>
        <v>7.7432474799397896E-2</v>
      </c>
      <c r="H111" s="32">
        <f>'Ct table (2)'!H111/'Ct table (3)'!H$163*1000</f>
        <v>0.25567493610842951</v>
      </c>
      <c r="I111" s="32">
        <f>'Ct table (2)'!I111/'Ct table (3)'!I$163*1000</f>
        <v>0.11858680317437022</v>
      </c>
      <c r="J111" s="32">
        <f>'Ct table (2)'!J111/'Ct table (3)'!J$163*1000</f>
        <v>0.12853014502906698</v>
      </c>
      <c r="K111" s="32">
        <f>'Ct table (2)'!K111/'Ct table (3)'!K$163*1000</f>
        <v>5.4690855359804148E-2</v>
      </c>
      <c r="L111" s="32">
        <f>'Ct table (2)'!L111/'Ct table (3)'!L$163*1000</f>
        <v>0.46033200106367667</v>
      </c>
      <c r="M111" s="32">
        <f>'Ct table (2)'!M111/'Ct table (3)'!M$163*1000</f>
        <v>0.35169675337934092</v>
      </c>
      <c r="N111" s="32">
        <f>'Ct table (2)'!N111/'Ct table (3)'!N$163*1000</f>
        <v>0.13591060592101245</v>
      </c>
      <c r="O111" s="32">
        <f>'Ct table (2)'!O111/'Ct table (3)'!O$163*1000</f>
        <v>7.7699808135950579E-2</v>
      </c>
      <c r="P111" s="32">
        <f>'Ct table (2)'!P111/'Ct table (3)'!P$163*1000</f>
        <v>0.36242541136643097</v>
      </c>
      <c r="Q111" s="32">
        <f>'Ct table (2)'!Q111/'Ct table (3)'!Q$163*1000</f>
        <v>0.1572084956206293</v>
      </c>
      <c r="R111" s="32">
        <f>'Ct table (2)'!R111/'Ct table (3)'!R$163*1000</f>
        <v>7.5661593058059889E-2</v>
      </c>
      <c r="S111" s="32">
        <f>'Ct table (2)'!S111/'Ct table (3)'!S$163*1000</f>
        <v>0.53306478700105142</v>
      </c>
      <c r="T111" s="32">
        <f>'Ct table (2)'!T111/'Ct table (3)'!T$163*1000</f>
        <v>0.18289225511903942</v>
      </c>
      <c r="U111" s="32">
        <f>'Ct table (2)'!U111/'Ct table (3)'!U$163*1000</f>
        <v>0.20863574105365607</v>
      </c>
      <c r="V111" s="32">
        <f>'Ct table (2)'!V111/'Ct table (3)'!V$163*1000</f>
        <v>0.22937096758767608</v>
      </c>
      <c r="W111" s="32">
        <f>'Ct table (2)'!W111/'Ct table (3)'!W$163*1000</f>
        <v>0.18825502987880194</v>
      </c>
      <c r="X111" s="32">
        <f>'Ct table (2)'!X111/'Ct table (3)'!X$163*1000</f>
        <v>8.9048964836303285E-2</v>
      </c>
      <c r="Y111" s="32">
        <f>'Ct table (2)'!Y111/'Ct table (3)'!Y$163*1000</f>
        <v>0.2577539808350639</v>
      </c>
      <c r="Z111" s="32">
        <f>'Ct table (2)'!Z111/'Ct table (3)'!Z$163*1000</f>
        <v>0.65999756640482399</v>
      </c>
      <c r="AA111" s="32">
        <f>'Ct table (2)'!AA111/'Ct table (3)'!AA$163*1000</f>
        <v>0.45451512664650379</v>
      </c>
      <c r="AB111" s="32">
        <f>'Ct table (2)'!AB111/'Ct table (3)'!AB$163*1000</f>
        <v>6.3773325612711526E-2</v>
      </c>
      <c r="AC111" s="32">
        <f>'Ct table (2)'!AC111/'Ct table (3)'!AC$163*1000</f>
        <v>0.14634113639180124</v>
      </c>
      <c r="AD111" s="32">
        <f>'Ct table (2)'!AD111/'Ct table (3)'!AD$163*1000</f>
        <v>0.24189191701015419</v>
      </c>
      <c r="AE111" s="32">
        <f>'Ct table (2)'!AE111/'Ct table (3)'!AE$163*1000</f>
        <v>0.1522025411986527</v>
      </c>
      <c r="AF111" s="32">
        <f>'Ct table (2)'!AF111/'Ct table (3)'!AF$163*1000</f>
        <v>0.38574627830640207</v>
      </c>
      <c r="AG111" s="32">
        <f>'Ct table (2)'!AG111/'Ct table (3)'!AG$163*1000</f>
        <v>0.14349347590085348</v>
      </c>
      <c r="AH111" s="32">
        <f>'Ct table (2)'!AH111/'Ct table (3)'!AH$163*1000</f>
        <v>0.50022521554722787</v>
      </c>
      <c r="AI111" s="32">
        <f>'Ct table (2)'!AI111/'Ct table (3)'!AI$163*1000</f>
        <v>0.43547192706563542</v>
      </c>
      <c r="AJ111" s="32">
        <f>'Ct table (2)'!AJ111/'Ct table (3)'!AJ$163*1000</f>
        <v>0.27748598549666831</v>
      </c>
      <c r="AK111" s="32">
        <f>'Ct table (2)'!AK111/'Ct table (3)'!AK$163*1000</f>
        <v>0.24924022486797603</v>
      </c>
      <c r="AL111" s="32">
        <f>'Ct table (2)'!AL111/'Ct table (3)'!AL$163*1000</f>
        <v>0.54427958671932619</v>
      </c>
      <c r="AM111" s="32">
        <f>'Ct table (2)'!AM111/'Ct table (3)'!AM$163*1000</f>
        <v>0.42504433970539501</v>
      </c>
      <c r="AN111" s="32">
        <f>'Ct table (2)'!AN111/'Ct table (3)'!AN$163*1000</f>
        <v>0.56944894374148392</v>
      </c>
      <c r="AO111" s="32">
        <f>'Ct table (2)'!AO111/'Ct table (3)'!AO$163*1000</f>
        <v>0.36101374926523006</v>
      </c>
      <c r="AP111" s="32">
        <f>'Ct table (2)'!AP111/'Ct table (3)'!AP$163*1000</f>
        <v>0.43048888374497213</v>
      </c>
      <c r="AQ111" s="32">
        <f>'Ct table (2)'!AQ111/'Ct table (3)'!AQ$163*1000</f>
        <v>0.27914508991308812</v>
      </c>
      <c r="AR111" s="32">
        <f>'Ct table (2)'!AR111/'Ct table (3)'!AR$163*1000</f>
        <v>5.1916078782117112E-2</v>
      </c>
      <c r="AS111" s="32">
        <f>'Ct table (2)'!AS111/'Ct table (3)'!AS$163*1000</f>
        <v>0.18201862579632291</v>
      </c>
      <c r="AT111" s="32">
        <f>'Ct table (2)'!AT111/'Ct table (3)'!AT$163*1000</f>
        <v>0.17954664190953151</v>
      </c>
      <c r="AU111" s="32">
        <f>'Ct table (2)'!AU111/'Ct table (3)'!AU$163*1000</f>
        <v>0.51847748802323468</v>
      </c>
      <c r="AV111" s="32">
        <f>'Ct table (2)'!AV111/'Ct table (3)'!AV$163*1000</f>
        <v>0.22387168898490889</v>
      </c>
      <c r="AW111" s="32">
        <f>'Ct table (2)'!AW111/'Ct table (3)'!AW$163*1000</f>
        <v>0.37433338073473099</v>
      </c>
    </row>
    <row r="112" spans="1:49" x14ac:dyDescent="0.25">
      <c r="A112" t="s">
        <v>133</v>
      </c>
      <c r="B112" s="32">
        <f>'Ct table (2)'!B112/'Ct table (3)'!B$163*1000</f>
        <v>0.37780897513839945</v>
      </c>
      <c r="C112" s="32">
        <f>'Ct table (2)'!C112/'Ct table (3)'!C$163*1000</f>
        <v>5.1378860750221467E-2</v>
      </c>
      <c r="D112" s="32">
        <f>'Ct table (2)'!D112/'Ct table (3)'!D$163*1000</f>
        <v>9.336684470646156E-2</v>
      </c>
      <c r="E112" s="32">
        <f>'Ct table (2)'!E112/'Ct table (3)'!E$163*1000</f>
        <v>3.8985862763210533E-2</v>
      </c>
      <c r="F112" s="32">
        <f>'Ct table (2)'!F112/'Ct table (3)'!F$163*1000</f>
        <v>9.0501387614420128E-2</v>
      </c>
      <c r="G112" s="32">
        <f>'Ct table (2)'!G112/'Ct table (3)'!G$163*1000</f>
        <v>1.9358118699849471E-2</v>
      </c>
      <c r="H112" s="32">
        <f>'Ct table (2)'!H112/'Ct table (3)'!H$163*1000</f>
        <v>1.1586000599650943</v>
      </c>
      <c r="I112" s="32">
        <f>'Ct table (2)'!I112/'Ct table (3)'!I$163*1000</f>
        <v>0.4334734012916126</v>
      </c>
      <c r="J112" s="32">
        <f>'Ct table (2)'!J112/'Ct table (3)'!J$163*1000</f>
        <v>0.29528473232483821</v>
      </c>
      <c r="K112" s="32">
        <f>'Ct table (2)'!K112/'Ct table (3)'!K$163*1000</f>
        <v>0.20696280767642464</v>
      </c>
      <c r="L112" s="32">
        <f>'Ct table (2)'!L112/'Ct table (3)'!L$163*1000</f>
        <v>0.8649847743810678</v>
      </c>
      <c r="M112" s="32">
        <f>'Ct table (2)'!M112/'Ct table (3)'!M$163*1000</f>
        <v>0.88417504554747384</v>
      </c>
      <c r="N112" s="32">
        <f>'Ct table (2)'!N112/'Ct table (3)'!N$163*1000</f>
        <v>0.51076442448900727</v>
      </c>
      <c r="O112" s="32">
        <f>'Ct table (2)'!O112/'Ct table (3)'!O$163*1000</f>
        <v>0.13158389662116768</v>
      </c>
      <c r="P112" s="32">
        <f>'Ct table (2)'!P112/'Ct table (3)'!P$163*1000</f>
        <v>0.74008147933908597</v>
      </c>
      <c r="Q112" s="32">
        <f>'Ct table (2)'!Q112/'Ct table (3)'!Q$163*1000</f>
        <v>9.2831039821169609E-2</v>
      </c>
      <c r="R112" s="32">
        <f>'Ct table (2)'!R112/'Ct table (3)'!R$163*1000</f>
        <v>0.10407568527843307</v>
      </c>
      <c r="S112" s="32">
        <f>'Ct table (2)'!S112/'Ct table (3)'!S$163*1000</f>
        <v>0.20339876003323826</v>
      </c>
      <c r="T112" s="32">
        <f>'Ct table (2)'!T112/'Ct table (3)'!T$163*1000</f>
        <v>0.51372418102820183</v>
      </c>
      <c r="U112" s="32">
        <f>'Ct table (2)'!U112/'Ct table (3)'!U$163*1000</f>
        <v>0.66852723018668847</v>
      </c>
      <c r="V112" s="32">
        <f>'Ct table (2)'!V112/'Ct table (3)'!V$163*1000</f>
        <v>0.45874193517535311</v>
      </c>
      <c r="W112" s="32">
        <f>'Ct table (2)'!W112/'Ct table (3)'!W$163*1000</f>
        <v>0.60322173496257125</v>
      </c>
      <c r="X112" s="32">
        <f>'Ct table (2)'!X112/'Ct table (3)'!X$163*1000</f>
        <v>0.32325456540043751</v>
      </c>
      <c r="Y112" s="32">
        <f>'Ct table (2)'!Y112/'Ct table (3)'!Y$163*1000</f>
        <v>0.59216314755835042</v>
      </c>
      <c r="Z112" s="32">
        <f>'Ct table (2)'!Z112/'Ct table (3)'!Z$163*1000</f>
        <v>0.82389512434386047</v>
      </c>
      <c r="AA112" s="32">
        <f>'Ct table (2)'!AA112/'Ct table (3)'!AA$163*1000</f>
        <v>1.4665235254048135</v>
      </c>
      <c r="AB112" s="32">
        <f>'Ct table (2)'!AB112/'Ct table (3)'!AB$163*1000</f>
        <v>0.35333214847635075</v>
      </c>
      <c r="AC112" s="32">
        <f>'Ct table (2)'!AC112/'Ct table (3)'!AC$163*1000</f>
        <v>0.56935772128568563</v>
      </c>
      <c r="AD112" s="32">
        <f>'Ct table (2)'!AD112/'Ct table (3)'!AD$163*1000</f>
        <v>0.66086819283872833</v>
      </c>
      <c r="AE112" s="32">
        <f>'Ct table (2)'!AE112/'Ct table (3)'!AE$163*1000</f>
        <v>0.47108664937445482</v>
      </c>
      <c r="AF112" s="32">
        <f>'Ct table (2)'!AF112/'Ct table (3)'!AF$163*1000</f>
        <v>0.8560245887451392</v>
      </c>
      <c r="AG112" s="32">
        <f>'Ct table (2)'!AG112/'Ct table (3)'!AG$163*1000</f>
        <v>0.37606580863437522</v>
      </c>
      <c r="AH112" s="32">
        <f>'Ct table (2)'!AH112/'Ct table (3)'!AH$163*1000</f>
        <v>0.28930229805747726</v>
      </c>
      <c r="AI112" s="32">
        <f>'Ct table (2)'!AI112/'Ct table (3)'!AI$163*1000</f>
        <v>0.52509545839532257</v>
      </c>
      <c r="AJ112" s="32">
        <f>'Ct table (2)'!AJ112/'Ct table (3)'!AJ$163*1000</f>
        <v>0.42942759735325592</v>
      </c>
      <c r="AK112" s="32">
        <f>'Ct table (2)'!AK112/'Ct table (3)'!AK$163*1000</f>
        <v>0.4105440206860308</v>
      </c>
      <c r="AL112" s="32">
        <f>'Ct table (2)'!AL112/'Ct table (3)'!AL$163*1000</f>
        <v>0.35414690363024803</v>
      </c>
      <c r="AM112" s="32">
        <f>'Ct table (2)'!AM112/'Ct table (3)'!AM$163*1000</f>
        <v>0.42800075688653982</v>
      </c>
      <c r="AN112" s="32">
        <f>'Ct table (2)'!AN112/'Ct table (3)'!AN$163*1000</f>
        <v>0.89356117164733984</v>
      </c>
      <c r="AO112" s="32">
        <f>'Ct table (2)'!AO112/'Ct table (3)'!AO$163*1000</f>
        <v>0.39232622717776661</v>
      </c>
      <c r="AP112" s="32">
        <f>'Ct table (2)'!AP112/'Ct table (3)'!AP$163*1000</f>
        <v>0.31732825484560961</v>
      </c>
      <c r="AQ112" s="32">
        <f>'Ct table (2)'!AQ112/'Ct table (3)'!AQ$163*1000</f>
        <v>0.2715118527498121</v>
      </c>
      <c r="AR112" s="32">
        <f>'Ct table (2)'!AR112/'Ct table (3)'!AR$163*1000</f>
        <v>0.27401470659724936</v>
      </c>
      <c r="AS112" s="32">
        <f>'Ct table (2)'!AS112/'Ct table (3)'!AS$163*1000</f>
        <v>0.71309094657519001</v>
      </c>
      <c r="AT112" s="32">
        <f>'Ct table (2)'!AT112/'Ct table (3)'!AT$163*1000</f>
        <v>0.55572019545456386</v>
      </c>
      <c r="AU112" s="32">
        <f>'Ct table (2)'!AU112/'Ct table (3)'!AU$163*1000</f>
        <v>0.39566552036709901</v>
      </c>
      <c r="AV112" s="32">
        <f>'Ct table (2)'!AV112/'Ct table (3)'!AV$163*1000</f>
        <v>0.303705302069947</v>
      </c>
      <c r="AW112" s="32">
        <f>'Ct table (2)'!AW112/'Ct table (3)'!AW$163*1000</f>
        <v>0.51491121912625049</v>
      </c>
    </row>
    <row r="113" spans="1:49" x14ac:dyDescent="0.25">
      <c r="A113" t="s">
        <v>134</v>
      </c>
      <c r="B113" s="32">
        <f>'Ct table (2)'!B113/'Ct table (3)'!B$163*1000</f>
        <v>4.2744206130160283</v>
      </c>
      <c r="C113" s="32">
        <f>'Ct table (2)'!C113/'Ct table (3)'!C$163*1000</f>
        <v>1.6555593276168639</v>
      </c>
      <c r="D113" s="32">
        <f>'Ct table (2)'!D113/'Ct table (3)'!D$163*1000</f>
        <v>2.495024770864342</v>
      </c>
      <c r="E113" s="32">
        <f>'Ct table (2)'!E113/'Ct table (3)'!E$163*1000</f>
        <v>1.9306610065725647</v>
      </c>
      <c r="F113" s="32">
        <f>'Ct table (2)'!F113/'Ct table (3)'!F$163*1000</f>
        <v>2.4692685066710727</v>
      </c>
      <c r="G113" s="32">
        <f>'Ct table (2)'!G113/'Ct table (3)'!G$163*1000</f>
        <v>0.85801963187125252</v>
      </c>
      <c r="H113" s="32">
        <f>'Ct table (2)'!H113/'Ct table (3)'!H$163*1000</f>
        <v>6.5087596689908285</v>
      </c>
      <c r="I113" s="32">
        <f>'Ct table (2)'!I113/'Ct table (3)'!I$163*1000</f>
        <v>2.8959072064972124</v>
      </c>
      <c r="J113" s="32">
        <f>'Ct table (2)'!J113/'Ct table (3)'!J$163*1000</f>
        <v>1.7656246409966188</v>
      </c>
      <c r="K113" s="32">
        <f>'Ct table (2)'!K113/'Ct table (3)'!K$163*1000</f>
        <v>0.72068635521623436</v>
      </c>
      <c r="L113" s="32">
        <f>'Ct table (2)'!L113/'Ct table (3)'!L$163*1000</f>
        <v>4.0299072740218644</v>
      </c>
      <c r="M113" s="32">
        <f>'Ct table (2)'!M113/'Ct table (3)'!M$163*1000</f>
        <v>3.4399889297209434</v>
      </c>
      <c r="N113" s="32">
        <f>'Ct table (2)'!N113/'Ct table (3)'!N$163*1000</f>
        <v>2.0149303188911469</v>
      </c>
      <c r="O113" s="32">
        <f>'Ct table (2)'!O113/'Ct table (3)'!O$163*1000</f>
        <v>0.66161087169802335</v>
      </c>
      <c r="P113" s="32">
        <f>'Ct table (2)'!P113/'Ct table (3)'!P$163*1000</f>
        <v>2.7240553509760632</v>
      </c>
      <c r="Q113" s="32">
        <f>'Ct table (2)'!Q113/'Ct table (3)'!Q$163*1000</f>
        <v>1.5165058767907438</v>
      </c>
      <c r="R113" s="32">
        <f>'Ct table (2)'!R113/'Ct table (3)'!R$163*1000</f>
        <v>0.83839671133659599</v>
      </c>
      <c r="S113" s="32">
        <f>'Ct table (2)'!S113/'Ct table (3)'!S$163*1000</f>
        <v>5.3605565339756156</v>
      </c>
      <c r="T113" s="32">
        <f>'Ct table (2)'!T113/'Ct table (3)'!T$163*1000</f>
        <v>3.1146410072057247</v>
      </c>
      <c r="U113" s="32">
        <f>'Ct table (2)'!U113/'Ct table (3)'!U$163*1000</f>
        <v>3.1581030112651565</v>
      </c>
      <c r="V113" s="32">
        <f>'Ct table (2)'!V113/'Ct table (3)'!V$163*1000</f>
        <v>2.0932646183812307</v>
      </c>
      <c r="W113" s="32">
        <f>'Ct table (2)'!W113/'Ct table (3)'!W$163*1000</f>
        <v>1.9872320093429376</v>
      </c>
      <c r="X113" s="32">
        <f>'Ct table (2)'!X113/'Ct table (3)'!X$163*1000</f>
        <v>1.1256377759895808</v>
      </c>
      <c r="Y113" s="32">
        <f>'Ct table (2)'!Y113/'Ct table (3)'!Y$163*1000</f>
        <v>3.5163206008330299</v>
      </c>
      <c r="Z113" s="32">
        <f>'Ct table (2)'!Z113/'Ct table (3)'!Z$163*1000</f>
        <v>6.8235977852570358</v>
      </c>
      <c r="AA113" s="32">
        <f>'Ct table (2)'!AA113/'Ct table (3)'!AA$163*1000</f>
        <v>4.1479549183333795</v>
      </c>
      <c r="AB113" s="32">
        <f>'Ct table (2)'!AB113/'Ct table (3)'!AB$163*1000</f>
        <v>0.73158475956615954</v>
      </c>
      <c r="AC113" s="32">
        <f>'Ct table (2)'!AC113/'Ct table (3)'!AC$163*1000</f>
        <v>1.555531135540392</v>
      </c>
      <c r="AD113" s="32">
        <f>'Ct table (2)'!AD113/'Ct table (3)'!AD$163*1000</f>
        <v>2.4836028056157518</v>
      </c>
      <c r="AE113" s="32">
        <f>'Ct table (2)'!AE113/'Ct table (3)'!AE$163*1000</f>
        <v>1.7219751839262738</v>
      </c>
      <c r="AF113" s="32">
        <f>'Ct table (2)'!AF113/'Ct table (3)'!AF$163*1000</f>
        <v>3.3769577810837417</v>
      </c>
      <c r="AG113" s="32">
        <f>'Ct table (2)'!AG113/'Ct table (3)'!AG$163*1000</f>
        <v>1.8391728187968956</v>
      </c>
      <c r="AH113" s="32">
        <f>'Ct table (2)'!AH113/'Ct table (3)'!AH$163*1000</f>
        <v>3.5817128722009342</v>
      </c>
      <c r="AI113" s="32">
        <f>'Ct table (2)'!AI113/'Ct table (3)'!AI$163*1000</f>
        <v>3.8387899540341603</v>
      </c>
      <c r="AJ113" s="32">
        <f>'Ct table (2)'!AJ113/'Ct table (3)'!AJ$163*1000</f>
        <v>1.9595016866125925</v>
      </c>
      <c r="AK113" s="32">
        <f>'Ct table (2)'!AK113/'Ct table (3)'!AK$163*1000</f>
        <v>1.5862375368140385</v>
      </c>
      <c r="AL113" s="32">
        <f>'Ct table (2)'!AL113/'Ct table (3)'!AL$163*1000</f>
        <v>2.4664222915591258</v>
      </c>
      <c r="AM113" s="32">
        <f>'Ct table (2)'!AM113/'Ct table (3)'!AM$163*1000</f>
        <v>2.8593460926571841</v>
      </c>
      <c r="AN113" s="32">
        <f>'Ct table (2)'!AN113/'Ct table (3)'!AN$163*1000</f>
        <v>5.269398916504958</v>
      </c>
      <c r="AO113" s="32">
        <f>'Ct table (2)'!AO113/'Ct table (3)'!AO$163*1000</f>
        <v>3.0740181613888415</v>
      </c>
      <c r="AP113" s="32">
        <f>'Ct table (2)'!AP113/'Ct table (3)'!AP$163*1000</f>
        <v>2.0907896017283178</v>
      </c>
      <c r="AQ113" s="32">
        <f>'Ct table (2)'!AQ113/'Ct table (3)'!AQ$163*1000</f>
        <v>2.3769096822540292</v>
      </c>
      <c r="AR113" s="32">
        <f>'Ct table (2)'!AR113/'Ct table (3)'!AR$163*1000</f>
        <v>1.4869181470165322</v>
      </c>
      <c r="AS113" s="32">
        <f>'Ct table (2)'!AS113/'Ct table (3)'!AS$163*1000</f>
        <v>3.0570878116566997</v>
      </c>
      <c r="AT113" s="32">
        <f>'Ct table (2)'!AT113/'Ct table (3)'!AT$163*1000</f>
        <v>4.898807410938657</v>
      </c>
      <c r="AU113" s="32">
        <f>'Ct table (2)'!AU113/'Ct table (3)'!AU$163*1000</f>
        <v>4.6022943413200146</v>
      </c>
      <c r="AV113" s="32">
        <f>'Ct table (2)'!AV113/'Ct table (3)'!AV$163*1000</f>
        <v>2.3468798764516388</v>
      </c>
      <c r="AW113" s="32">
        <f>'Ct table (2)'!AW113/'Ct table (3)'!AW$163*1000</f>
        <v>4.1479416790851928</v>
      </c>
    </row>
    <row r="114" spans="1:49" x14ac:dyDescent="0.25">
      <c r="A114" t="s">
        <v>135</v>
      </c>
      <c r="B114" s="32">
        <f>'Ct table (2)'!B114/'Ct table (3)'!B$163*1000</f>
        <v>0.31769821284455968</v>
      </c>
      <c r="C114" s="32">
        <f>'Ct table (2)'!C114/'Ct table (3)'!C$163*1000</f>
        <v>7.2660681692241963E-2</v>
      </c>
      <c r="D114" s="32">
        <f>'Ct table (2)'!D114/'Ct table (3)'!D$163*1000</f>
        <v>0.1141540649391406</v>
      </c>
      <c r="E114" s="32">
        <f>'Ct table (2)'!E114/'Ct table (3)'!E$163*1000</f>
        <v>0.10007093181827544</v>
      </c>
      <c r="F114" s="32">
        <f>'Ct table (2)'!F114/'Ct table (3)'!F$163*1000</f>
        <v>0.12710421008225053</v>
      </c>
      <c r="G114" s="32">
        <f>'Ct table (2)'!G114/'Ct table (3)'!G$163*1000</f>
        <v>4.4473278212708703E-2</v>
      </c>
      <c r="H114" s="32">
        <f>'Ct table (2)'!H114/'Ct table (3)'!H$163*1000</f>
        <v>0.47053783756256257</v>
      </c>
      <c r="I114" s="32">
        <f>'Ct table (2)'!I114/'Ct table (3)'!I$163*1000</f>
        <v>0.14200517145014493</v>
      </c>
      <c r="J114" s="32">
        <f>'Ct table (2)'!J114/'Ct table (3)'!J$163*1000</f>
        <v>0.11267026049405982</v>
      </c>
      <c r="K114" s="32">
        <f>'Ct table (2)'!K114/'Ct table (3)'!K$163*1000</f>
        <v>1.3767815085475973E-2</v>
      </c>
      <c r="L114" s="32">
        <f>'Ct table (2)'!L114/'Ct table (3)'!L$163*1000</f>
        <v>0.20600434095121656</v>
      </c>
      <c r="M114" s="32">
        <f>'Ct table (2)'!M114/'Ct table (3)'!M$163*1000</f>
        <v>0.2210437613868684</v>
      </c>
      <c r="N114" s="32">
        <f>'Ct table (2)'!N114/'Ct table (3)'!N$163*1000</f>
        <v>0.14365996236213832</v>
      </c>
      <c r="O114" s="32">
        <f>'Ct table (2)'!O114/'Ct table (3)'!O$163*1000</f>
        <v>5.9707453357491329E-2</v>
      </c>
      <c r="P114" s="32">
        <f>'Ct table (2)'!P114/'Ct table (3)'!P$163*1000</f>
        <v>0.15132854136298188</v>
      </c>
      <c r="Q114" s="32">
        <f>'Ct table (2)'!Q114/'Ct table (3)'!Q$163*1000</f>
        <v>3.9030644304948209E-2</v>
      </c>
      <c r="R114" s="32">
        <f>'Ct table (2)'!R114/'Ct table (3)'!R$163*1000</f>
        <v>3.4095022872724375E-2</v>
      </c>
      <c r="S114" s="32">
        <f>'Ct table (2)'!S114/'Ct table (3)'!S$163*1000</f>
        <v>0.17584580085058937</v>
      </c>
      <c r="T114" s="32">
        <f>'Ct table (2)'!T114/'Ct table (3)'!T$163*1000</f>
        <v>0.16256244240460707</v>
      </c>
      <c r="U114" s="32">
        <f>'Ct table (2)'!U114/'Ct table (3)'!U$163*1000</f>
        <v>0.23149584905538861</v>
      </c>
      <c r="V114" s="32">
        <f>'Ct table (2)'!V114/'Ct table (3)'!V$163*1000</f>
        <v>0.19829974126065644</v>
      </c>
      <c r="W114" s="32">
        <f>'Ct table (2)'!W114/'Ct table (3)'!W$163*1000</f>
        <v>0.11271569465863271</v>
      </c>
      <c r="X114" s="32">
        <f>'Ct table (2)'!X114/'Ct table (3)'!X$163*1000</f>
        <v>3.7440477656450664E-2</v>
      </c>
      <c r="Y114" s="32">
        <f>'Ct table (2)'!Y114/'Ct table (3)'!Y$163*1000</f>
        <v>0.14701819447864328</v>
      </c>
      <c r="Z114" s="32">
        <f>'Ct table (2)'!Z114/'Ct table (3)'!Z$163*1000</f>
        <v>0.19895755795694783</v>
      </c>
      <c r="AA114" s="32">
        <f>'Ct table (2)'!AA114/'Ct table (3)'!AA$163*1000</f>
        <v>0.15848302353766625</v>
      </c>
      <c r="AB114" s="32">
        <f>'Ct table (2)'!AB114/'Ct table (3)'!AB$163*1000</f>
        <v>2.9751308388339559E-2</v>
      </c>
      <c r="AC114" s="32">
        <f>'Ct table (2)'!AC114/'Ct table (3)'!AC$163*1000</f>
        <v>5.9846358353269631E-2</v>
      </c>
      <c r="AD114" s="32">
        <f>'Ct table (2)'!AD114/'Ct table (3)'!AD$163*1000</f>
        <v>0.11206708128469298</v>
      </c>
      <c r="AE114" s="32">
        <f>'Ct table (2)'!AE114/'Ct table (3)'!AE$163*1000</f>
        <v>3.3355404603394589E-2</v>
      </c>
      <c r="AF114" s="32">
        <f>'Ct table (2)'!AF114/'Ct table (3)'!AF$163*1000</f>
        <v>0.23581446841361059</v>
      </c>
      <c r="AG114" s="32">
        <f>'Ct table (2)'!AG114/'Ct table (3)'!AG$163*1000</f>
        <v>7.4276881200115871E-2</v>
      </c>
      <c r="AH114" s="32">
        <f>'Ct table (2)'!AH114/'Ct table (3)'!AH$163*1000</f>
        <v>0.13036691497933864</v>
      </c>
      <c r="AI114" s="32">
        <f>'Ct table (2)'!AI114/'Ct table (3)'!AI$163*1000</f>
        <v>0.24159317810729233</v>
      </c>
      <c r="AJ114" s="32">
        <f>'Ct table (2)'!AJ114/'Ct table (3)'!AJ$163*1000</f>
        <v>0.18952851343680704</v>
      </c>
      <c r="AK114" s="32">
        <f>'Ct table (2)'!AK114/'Ct table (3)'!AK$163*1000</f>
        <v>0.13731953943212985</v>
      </c>
      <c r="AL114" s="32">
        <f>'Ct table (2)'!AL114/'Ct table (3)'!AL$163*1000</f>
        <v>0.15522360095431717</v>
      </c>
      <c r="AM114" s="32">
        <f>'Ct table (2)'!AM114/'Ct table (3)'!AM$163*1000</f>
        <v>0.17024510858898129</v>
      </c>
      <c r="AN114" s="32">
        <f>'Ct table (2)'!AN114/'Ct table (3)'!AN$163*1000</f>
        <v>0.26750511858050657</v>
      </c>
      <c r="AO114" s="32">
        <f>'Ct table (2)'!AO114/'Ct table (3)'!AO$163*1000</f>
        <v>0.10658864713934924</v>
      </c>
      <c r="AP114" s="32">
        <f>'Ct table (2)'!AP114/'Ct table (3)'!AP$163*1000</f>
        <v>7.1498059119773291E-2</v>
      </c>
      <c r="AQ114" s="32">
        <f>'Ct table (2)'!AQ114/'Ct table (3)'!AQ$163*1000</f>
        <v>7.9059743505496022E-2</v>
      </c>
      <c r="AR114" s="32">
        <f>'Ct table (2)'!AR114/'Ct table (3)'!AR$163*1000</f>
        <v>9.3578780038646919E-2</v>
      </c>
      <c r="AS114" s="32">
        <f>'Ct table (2)'!AS114/'Ct table (3)'!AS$163*1000</f>
        <v>0.19918183572105114</v>
      </c>
      <c r="AT114" s="32">
        <f>'Ct table (2)'!AT114/'Ct table (3)'!AT$163*1000</f>
        <v>0.19110409200813608</v>
      </c>
      <c r="AU114" s="32">
        <f>'Ct table (2)'!AU114/'Ct table (3)'!AU$163*1000</f>
        <v>0.23690051739578397</v>
      </c>
      <c r="AV114" s="32">
        <f>'Ct table (2)'!AV114/'Ct table (3)'!AV$163*1000</f>
        <v>0.10812289870414378</v>
      </c>
      <c r="AW114" s="32">
        <f>'Ct table (2)'!AW114/'Ct table (3)'!AW$163*1000</f>
        <v>0.1884685376511667</v>
      </c>
    </row>
    <row r="115" spans="1:49" x14ac:dyDescent="0.25">
      <c r="A115" t="s">
        <v>136</v>
      </c>
      <c r="B115" s="32">
        <f>'Ct table (2)'!B115/'Ct table (3)'!B$163*1000</f>
        <v>0.50899693694766635</v>
      </c>
      <c r="C115" s="32">
        <f>'Ct table (2)'!C115/'Ct table (3)'!C$163*1000</f>
        <v>9.1970736974331224E-2</v>
      </c>
      <c r="D115" s="32">
        <f>'Ct table (2)'!D115/'Ct table (3)'!D$163*1000</f>
        <v>0.17912692812304506</v>
      </c>
      <c r="E115" s="32">
        <f>'Ct table (2)'!E115/'Ct table (3)'!E$163*1000</f>
        <v>6.1600884323145179E-2</v>
      </c>
      <c r="F115" s="32">
        <f>'Ct table (2)'!F115/'Ct table (3)'!F$163*1000</f>
        <v>0.19132319880856005</v>
      </c>
      <c r="G115" s="32">
        <f>'Ct table (2)'!G115/'Ct table (3)'!G$163*1000</f>
        <v>6.4662924276418954E-2</v>
      </c>
      <c r="H115" s="32">
        <f>'Ct table (2)'!H115/'Ct table (3)'!H$163*1000</f>
        <v>0.39022622573589422</v>
      </c>
      <c r="I115" s="32">
        <f>'Ct table (2)'!I115/'Ct table (3)'!I$163*1000</f>
        <v>0.2050454129720421</v>
      </c>
      <c r="J115" s="32">
        <f>'Ct table (2)'!J115/'Ct table (3)'!J$163*1000</f>
        <v>0.13214361924649293</v>
      </c>
      <c r="K115" s="32">
        <f>'Ct table (2)'!K115/'Ct table (3)'!K$163*1000</f>
        <v>5.6228424587061544E-2</v>
      </c>
      <c r="L115" s="32">
        <f>'Ct table (2)'!L115/'Ct table (3)'!L$163*1000</f>
        <v>0.32325546001605004</v>
      </c>
      <c r="M115" s="32">
        <f>'Ct table (2)'!M115/'Ct table (3)'!M$163*1000</f>
        <v>0.26653629774249538</v>
      </c>
      <c r="N115" s="32">
        <f>'Ct table (2)'!N115/'Ct table (3)'!N$163*1000</f>
        <v>0.21033049597449352</v>
      </c>
      <c r="O115" s="32">
        <f>'Ct table (2)'!O115/'Ct table (3)'!O$163*1000</f>
        <v>7.0026988027298481E-2</v>
      </c>
      <c r="P115" s="32">
        <f>'Ct table (2)'!P115/'Ct table (3)'!P$163*1000</f>
        <v>0.24413584165110755</v>
      </c>
      <c r="Q115" s="32">
        <f>'Ct table (2)'!Q115/'Ct table (3)'!Q$163*1000</f>
        <v>5.3317431367621057E-2</v>
      </c>
      <c r="R115" s="32">
        <f>'Ct table (2)'!R115/'Ct table (3)'!R$163*1000</f>
        <v>3.2706132089378705E-2</v>
      </c>
      <c r="S115" s="32">
        <f>'Ct table (2)'!S115/'Ct table (3)'!S$163*1000</f>
        <v>0.21499615878294837</v>
      </c>
      <c r="T115" s="32">
        <f>'Ct table (2)'!T115/'Ct table (3)'!T$163*1000</f>
        <v>0.28303765161224886</v>
      </c>
      <c r="U115" s="32">
        <f>'Ct table (2)'!U115/'Ct table (3)'!U$163*1000</f>
        <v>0.30758525066212145</v>
      </c>
      <c r="V115" s="32">
        <f>'Ct table (2)'!V115/'Ct table (3)'!V$163*1000</f>
        <v>0.24077453141554966</v>
      </c>
      <c r="W115" s="32">
        <f>'Ct table (2)'!W115/'Ct table (3)'!W$163*1000</f>
        <v>0.20317014390918811</v>
      </c>
      <c r="X115" s="32">
        <f>'Ct table (2)'!X115/'Ct table (3)'!X$163*1000</f>
        <v>7.4880955312901468E-2</v>
      </c>
      <c r="Y115" s="32">
        <f>'Ct table (2)'!Y115/'Ct table (3)'!Y$163*1000</f>
        <v>0.24216572869501499</v>
      </c>
      <c r="Z115" s="32">
        <f>'Ct table (2)'!Z115/'Ct table (3)'!Z$163*1000</f>
        <v>0.15718469009344094</v>
      </c>
      <c r="AA115" s="32">
        <f>'Ct table (2)'!AA115/'Ct table (3)'!AA$163*1000</f>
        <v>0.34685394882805098</v>
      </c>
      <c r="AB115" s="32">
        <f>'Ct table (2)'!AB115/'Ct table (3)'!AB$163*1000</f>
        <v>6.6022287083555009E-2</v>
      </c>
      <c r="AC115" s="32">
        <f>'Ct table (2)'!AC115/'Ct table (3)'!AC$163*1000</f>
        <v>0.10937896888983334</v>
      </c>
      <c r="AD115" s="32">
        <f>'Ct table (2)'!AD115/'Ct table (3)'!AD$163*1000</f>
        <v>0.22569313895655732</v>
      </c>
      <c r="AE115" s="32">
        <f>'Ct table (2)'!AE115/'Ct table (3)'!AE$163*1000</f>
        <v>0.11064915598457667</v>
      </c>
      <c r="AF115" s="32">
        <f>'Ct table (2)'!AF115/'Ct table (3)'!AF$163*1000</f>
        <v>0.41343262436094153</v>
      </c>
      <c r="AG115" s="32">
        <f>'Ct table (2)'!AG115/'Ct table (3)'!AG$163*1000</f>
        <v>0.23965933648317733</v>
      </c>
      <c r="AH115" s="32">
        <f>'Ct table (2)'!AH115/'Ct table (3)'!AH$163*1000</f>
        <v>0.1935327581170212</v>
      </c>
      <c r="AI115" s="32">
        <f>'Ct table (2)'!AI115/'Ct table (3)'!AI$163*1000</f>
        <v>0.31878410970133714</v>
      </c>
      <c r="AJ115" s="32">
        <f>'Ct table (2)'!AJ115/'Ct table (3)'!AJ$163*1000</f>
        <v>0.31654594391659102</v>
      </c>
      <c r="AK115" s="32">
        <f>'Ct table (2)'!AK115/'Ct table (3)'!AK$163*1000</f>
        <v>0.17994261869273181</v>
      </c>
      <c r="AL115" s="32">
        <f>'Ct table (2)'!AL115/'Ct table (3)'!AL$163*1000</f>
        <v>0.17954530508708802</v>
      </c>
      <c r="AM115" s="32">
        <f>'Ct table (2)'!AM115/'Ct table (3)'!AM$163*1000</f>
        <v>0.21400037844327027</v>
      </c>
      <c r="AN115" s="32">
        <f>'Ct table (2)'!AN115/'Ct table (3)'!AN$163*1000</f>
        <v>0.41686102655162488</v>
      </c>
      <c r="AO115" s="32">
        <f>'Ct table (2)'!AO115/'Ct table (3)'!AO$163*1000</f>
        <v>0.16959031510686381</v>
      </c>
      <c r="AP115" s="32">
        <f>'Ct table (2)'!AP115/'Ct table (3)'!AP$163*1000</f>
        <v>0.16771084507583497</v>
      </c>
      <c r="AQ115" s="32">
        <f>'Ct table (2)'!AQ115/'Ct table (3)'!AQ$163*1000</f>
        <v>0.15379570132353415</v>
      </c>
      <c r="AR115" s="32">
        <f>'Ct table (2)'!AR115/'Ct table (3)'!AR$163*1000</f>
        <v>0.14889066725204014</v>
      </c>
      <c r="AS115" s="32">
        <f>'Ct table (2)'!AS115/'Ct table (3)'!AS$163*1000</f>
        <v>0.40392462106268046</v>
      </c>
      <c r="AT115" s="32">
        <f>'Ct table (2)'!AT115/'Ct table (3)'!AT$163*1000</f>
        <v>0.25216336118580662</v>
      </c>
      <c r="AU115" s="32">
        <f>'Ct table (2)'!AU115/'Ct table (3)'!AU$163*1000</f>
        <v>0.16406657482263903</v>
      </c>
      <c r="AV115" s="32">
        <f>'Ct table (2)'!AV115/'Ct table (3)'!AV$163*1000</f>
        <v>9.5440406653778703E-2</v>
      </c>
      <c r="AW115" s="32">
        <f>'Ct table (2)'!AW115/'Ct table (3)'!AW$163*1000</f>
        <v>0.2179993305390131</v>
      </c>
    </row>
    <row r="116" spans="1:49" x14ac:dyDescent="0.25">
      <c r="A116" t="s">
        <v>138</v>
      </c>
      <c r="B116" s="86">
        <f>'Ct table (2)'!B116/'Ct table (3)'!B$163*1000</f>
        <v>0</v>
      </c>
      <c r="C116" s="32">
        <f>'Ct table (2)'!C116/'Ct table (3)'!C$163*1000</f>
        <v>17.355472180842622</v>
      </c>
      <c r="D116" s="32">
        <f>'Ct table (2)'!D116/'Ct table (3)'!D$163*1000</f>
        <v>33.337040717173522</v>
      </c>
      <c r="E116" s="32">
        <f>'Ct table (2)'!E116/'Ct table (3)'!E$163*1000</f>
        <v>14.919164840696396</v>
      </c>
      <c r="F116" s="32">
        <f>'Ct table (2)'!F116/'Ct table (3)'!F$163*1000</f>
        <v>26.065754626998778</v>
      </c>
      <c r="G116" s="32">
        <f>'Ct table (2)'!G116/'Ct table (3)'!G$163*1000</f>
        <v>10.404116563347287</v>
      </c>
      <c r="H116" s="32">
        <f>'Ct table (2)'!H116/'Ct table (3)'!H$163*1000</f>
        <v>70.15055655850928</v>
      </c>
      <c r="I116" s="32">
        <f>'Ct table (2)'!I116/'Ct table (3)'!I$163*1000</f>
        <v>30.358221612638797</v>
      </c>
      <c r="J116" s="32">
        <f>'Ct table (2)'!J116/'Ct table (3)'!J$163*1000</f>
        <v>21.859351089137743</v>
      </c>
      <c r="K116" s="32">
        <f>'Ct table (2)'!K116/'Ct table (3)'!K$163*1000</f>
        <v>12.444561027405145</v>
      </c>
      <c r="L116" s="32">
        <f>'Ct table (2)'!L116/'Ct table (3)'!L$163*1000</f>
        <v>61.000393474935905</v>
      </c>
      <c r="M116" s="32">
        <f>'Ct table (2)'!M116/'Ct table (3)'!M$163*1000</f>
        <v>62.353728385228628</v>
      </c>
      <c r="N116" s="32">
        <f>'Ct table (2)'!N116/'Ct table (3)'!N$163*1000</f>
        <v>44.964980806573223</v>
      </c>
      <c r="O116" s="32">
        <f>'Ct table (2)'!O116/'Ct table (3)'!O$163*1000</f>
        <v>11.503929595207909</v>
      </c>
      <c r="P116" s="32">
        <f>'Ct table (2)'!P116/'Ct table (3)'!P$163*1000</f>
        <v>59.127444437457811</v>
      </c>
      <c r="Q116" s="32">
        <f>'Ct table (2)'!Q116/'Ct table (3)'!Q$163*1000</f>
        <v>9.4528613123386958</v>
      </c>
      <c r="R116" s="32">
        <f>'Ct table (2)'!R116/'Ct table (3)'!R$163*1000</f>
        <v>7.5459626689954487</v>
      </c>
      <c r="S116" s="32">
        <f>'Ct table (2)'!S116/'Ct table (3)'!S$163*1000</f>
        <v>27.710921641902775</v>
      </c>
      <c r="T116" s="32">
        <f>'Ct table (2)'!T116/'Ct table (3)'!T$163*1000</f>
        <v>50.529916406384274</v>
      </c>
      <c r="U116" s="32">
        <f>'Ct table (2)'!U116/'Ct table (3)'!U$163*1000</f>
        <v>60.090217134528615</v>
      </c>
      <c r="V116" s="32">
        <f>'Ct table (2)'!V116/'Ct table (3)'!V$163*1000</f>
        <v>44.810182598257384</v>
      </c>
      <c r="W116" s="32">
        <f>'Ct table (2)'!W116/'Ct table (3)'!W$163*1000</f>
        <v>28.066170383547281</v>
      </c>
      <c r="X116" s="32">
        <f>'Ct table (2)'!X116/'Ct table (3)'!X$163*1000</f>
        <v>12.301332132201994</v>
      </c>
      <c r="Y116" s="32">
        <f>'Ct table (2)'!Y116/'Ct table (3)'!Y$163*1000</f>
        <v>28.721647770596277</v>
      </c>
      <c r="Z116" s="32">
        <f>'Ct table (2)'!Z116/'Ct table (3)'!Z$163*1000</f>
        <v>34.788356295006203</v>
      </c>
      <c r="AA116" s="32">
        <f>'Ct table (2)'!AA116/'Ct table (3)'!AA$163*1000</f>
        <v>65.908846412928426</v>
      </c>
      <c r="AB116" s="32">
        <f>'Ct table (2)'!AB116/'Ct table (3)'!AB$163*1000</f>
        <v>12.118144646332352</v>
      </c>
      <c r="AC116" s="32">
        <f>'Ct table (2)'!AC116/'Ct table (3)'!AC$163*1000</f>
        <v>21.074219156044595</v>
      </c>
      <c r="AD116" s="32">
        <f>'Ct table (2)'!AD116/'Ct table (3)'!AD$163*1000</f>
        <v>27.330396150189326</v>
      </c>
      <c r="AE116" s="32">
        <f>'Ct table (2)'!AE116/'Ct table (3)'!AE$163*1000</f>
        <v>20.309240052813486</v>
      </c>
      <c r="AF116" s="32">
        <f>'Ct table (2)'!AF116/'Ct table (3)'!AF$163*1000</f>
        <v>53.658102876831556</v>
      </c>
      <c r="AG116" s="32">
        <f>'Ct table (2)'!AG116/'Ct table (3)'!AG$163*1000</f>
        <v>24.06821175259994</v>
      </c>
      <c r="AH116" s="32">
        <f>'Ct table (2)'!AH116/'Ct table (3)'!AH$163*1000</f>
        <v>24.601079002527367</v>
      </c>
      <c r="AI116" s="32">
        <f>'Ct table (2)'!AI116/'Ct table (3)'!AI$163*1000</f>
        <v>48.52484242004963</v>
      </c>
      <c r="AJ116" s="32">
        <f>'Ct table (2)'!AJ116/'Ct table (3)'!AJ$163*1000</f>
        <v>46.866553982907739</v>
      </c>
      <c r="AK116" s="32">
        <f>'Ct table (2)'!AK116/'Ct table (3)'!AK$163*1000</f>
        <v>30.181839437818351</v>
      </c>
      <c r="AL116" s="32">
        <f>'Ct table (2)'!AL116/'Ct table (3)'!AL$163*1000</f>
        <v>37.855206518346677</v>
      </c>
      <c r="AM116" s="32">
        <f>'Ct table (2)'!AM116/'Ct table (3)'!AM$163*1000</f>
        <v>30.604783408288423</v>
      </c>
      <c r="AN116" s="32">
        <f>'Ct table (2)'!AN116/'Ct table (3)'!AN$163*1000</f>
        <v>70.40658204515583</v>
      </c>
      <c r="AO116" s="32">
        <f>'Ct table (2)'!AO116/'Ct table (3)'!AO$163*1000</f>
        <v>30.912655539110119</v>
      </c>
      <c r="AP116" s="32">
        <f>'Ct table (2)'!AP116/'Ct table (3)'!AP$163*1000</f>
        <v>21.466988169706841</v>
      </c>
      <c r="AQ116" s="32">
        <f>'Ct table (2)'!AQ116/'Ct table (3)'!AQ$163*1000</f>
        <v>19.685849769412417</v>
      </c>
      <c r="AR116" s="32">
        <f>'Ct table (2)'!AR116/'Ct table (3)'!AR$163*1000</f>
        <v>21.441370685809435</v>
      </c>
      <c r="AS116" s="32">
        <f>'Ct table (2)'!AS116/'Ct table (3)'!AS$163*1000</f>
        <v>55.798637628184991</v>
      </c>
      <c r="AT116" s="32">
        <f>'Ct table (2)'!AT116/'Ct table (3)'!AT$163*1000</f>
        <v>55.809181213916752</v>
      </c>
      <c r="AU116" s="32">
        <f>'Ct table (2)'!AU116/'Ct table (3)'!AU$163*1000</f>
        <v>38.648841224221215</v>
      </c>
      <c r="AV116" s="32">
        <f>'Ct table (2)'!AV116/'Ct table (3)'!AV$163*1000</f>
        <v>21.123016940378811</v>
      </c>
      <c r="AW116" s="32">
        <f>'Ct table (2)'!AW116/'Ct table (3)'!AW$163*1000</f>
        <v>49.604380018896357</v>
      </c>
    </row>
    <row r="117" spans="1:49" x14ac:dyDescent="0.25">
      <c r="A117" t="s">
        <v>139</v>
      </c>
      <c r="B117" s="86">
        <f>'Ct table (2)'!B117/'Ct table (3)'!B$163*1000</f>
        <v>0</v>
      </c>
      <c r="C117" s="32">
        <f>'Ct table (2)'!C117/'Ct table (3)'!C$163*1000</f>
        <v>5.393324731505391E-2</v>
      </c>
      <c r="D117" s="32">
        <f>'Ct table (2)'!D117/'Ct table (3)'!D$163*1000</f>
        <v>0.10431757471291594</v>
      </c>
      <c r="E117" s="86">
        <f>'Ct table (2)'!E117/'Ct table (3)'!E$163*1000</f>
        <v>0</v>
      </c>
      <c r="F117" s="32">
        <f>'Ct table (2)'!F117/'Ct table (3)'!F$163*1000</f>
        <v>7.5576615488306645E-2</v>
      </c>
      <c r="G117" s="32">
        <f>'Ct table (2)'!G117/'Ct table (3)'!G$163*1000</f>
        <v>1.6505407442477384E-2</v>
      </c>
      <c r="H117" s="32">
        <f>'Ct table (2)'!H117/'Ct table (3)'!H$163*1000</f>
        <v>1.1269180803972145</v>
      </c>
      <c r="I117" s="32">
        <f>'Ct table (2)'!I117/'Ct table (3)'!I$163*1000</f>
        <v>0.41009082594408353</v>
      </c>
      <c r="J117" s="32">
        <f>'Ct table (2)'!J117/'Ct table (3)'!J$163*1000</f>
        <v>0.2832560487037834</v>
      </c>
      <c r="K117" s="32">
        <f>'Ct table (2)'!K117/'Ct table (3)'!K$163*1000</f>
        <v>0.22181724499959474</v>
      </c>
      <c r="L117" s="32">
        <f>'Ct table (2)'!L117/'Ct table (3)'!L$163*1000</f>
        <v>0.8649847743810678</v>
      </c>
      <c r="M117" s="32">
        <f>'Ct table (2)'!M117/'Ct table (3)'!M$163*1000</f>
        <v>0.69853481290118746</v>
      </c>
      <c r="N117" s="32">
        <f>'Ct table (2)'!N117/'Ct table (3)'!N$163*1000</f>
        <v>0.53245442438551038</v>
      </c>
      <c r="O117" s="32">
        <f>'Ct table (2)'!O117/'Ct table (3)'!O$163*1000</f>
        <v>0.16426019789571542</v>
      </c>
      <c r="P117" s="32">
        <f>'Ct table (2)'!P117/'Ct table (3)'!P$163*1000</f>
        <v>0.63101929203574969</v>
      </c>
      <c r="Q117" s="32">
        <f>'Ct table (2)'!Q117/'Ct table (3)'!Q$163*1000</f>
        <v>7.8604247810314484E-2</v>
      </c>
      <c r="R117" s="32">
        <f>'Ct table (2)'!R117/'Ct table (3)'!R$163*1000</f>
        <v>5.7340765023334739E-2</v>
      </c>
      <c r="S117" s="32">
        <f>'Ct table (2)'!S117/'Ct table (3)'!S$163*1000</f>
        <v>0.28965004400953537</v>
      </c>
      <c r="T117" s="32">
        <f>'Ct table (2)'!T117/'Ct table (3)'!T$163*1000</f>
        <v>0.496224849502303</v>
      </c>
      <c r="U117" s="32">
        <f>'Ct table (2)'!U117/'Ct table (3)'!U$163*1000</f>
        <v>0.62809654122942626</v>
      </c>
      <c r="V117" s="32">
        <f>'Ct table (2)'!V117/'Ct table (3)'!V$163*1000</f>
        <v>0.43099848411570379</v>
      </c>
      <c r="W117" s="32">
        <f>'Ct table (2)'!W117/'Ct table (3)'!W$163*1000</f>
        <v>0.47988489795666428</v>
      </c>
      <c r="X117" s="32">
        <f>'Ct table (2)'!X117/'Ct table (3)'!X$163*1000</f>
        <v>0.26256429537959902</v>
      </c>
      <c r="Y117" s="32">
        <f>'Ct table (2)'!Y117/'Ct table (3)'!Y$163*1000</f>
        <v>0.50489896122738598</v>
      </c>
      <c r="Z117" s="32">
        <f>'Ct table (2)'!Z117/'Ct table (3)'!Z$163*1000</f>
        <v>0.70248173017307602</v>
      </c>
      <c r="AA117" s="32">
        <f>'Ct table (2)'!AA117/'Ct table (3)'!AA$163*1000</f>
        <v>1.1426631862342771</v>
      </c>
      <c r="AB117" s="32">
        <f>'Ct table (2)'!AB117/'Ct table (3)'!AB$163*1000</f>
        <v>0.32065569293165486</v>
      </c>
      <c r="AC117" s="32">
        <f>'Ct table (2)'!AC117/'Ct table (3)'!AC$163*1000</f>
        <v>0.50958943487710917</v>
      </c>
      <c r="AD117" s="32">
        <f>'Ct table (2)'!AD117/'Ct table (3)'!AD$163*1000</f>
        <v>0.63394714499352178</v>
      </c>
      <c r="AE117" s="32">
        <f>'Ct table (2)'!AE117/'Ct table (3)'!AE$163*1000</f>
        <v>0.38530274028245504</v>
      </c>
      <c r="AF117" s="32">
        <f>'Ct table (2)'!AF117/'Ct table (3)'!AF$163*1000</f>
        <v>0.64874532525062922</v>
      </c>
      <c r="AG117" s="32">
        <f>'Ct table (2)'!AG117/'Ct table (3)'!AG$163*1000</f>
        <v>0.34605111292760843</v>
      </c>
      <c r="AH117" s="32">
        <f>'Ct table (2)'!AH117/'Ct table (3)'!AH$163*1000</f>
        <v>0.21623166143978989</v>
      </c>
      <c r="AI117" s="32">
        <f>'Ct table (2)'!AI117/'Ct table (3)'!AI$163*1000</f>
        <v>0.46030168306640717</v>
      </c>
      <c r="AJ117" s="32">
        <f>'Ct table (2)'!AJ117/'Ct table (3)'!AJ$163*1000</f>
        <v>0.31654594391659102</v>
      </c>
      <c r="AK117" s="32">
        <f>'Ct table (2)'!AK117/'Ct table (3)'!AK$163*1000</f>
        <v>0.38305111577823581</v>
      </c>
      <c r="AL117" s="32">
        <f>'Ct table (2)'!AL117/'Ct table (3)'!AL$163*1000</f>
        <v>0.36410332828969161</v>
      </c>
      <c r="AM117" s="32">
        <f>'Ct table (2)'!AM117/'Ct table (3)'!AM$163*1000</f>
        <v>0.30474728077998597</v>
      </c>
      <c r="AN117" s="32">
        <f>'Ct table (2)'!AN117/'Ct table (3)'!AN$163*1000</f>
        <v>0.78874912358209559</v>
      </c>
      <c r="AO117" s="32">
        <f>'Ct table (2)'!AO117/'Ct table (3)'!AO$163*1000</f>
        <v>0.37116322723252987</v>
      </c>
      <c r="AP117" s="32">
        <f>'Ct table (2)'!AP117/'Ct table (3)'!AP$163*1000</f>
        <v>0.21824914230872122</v>
      </c>
      <c r="AQ117" s="32">
        <f>'Ct table (2)'!AQ117/'Ct table (3)'!AQ$163*1000</f>
        <v>0.22831334367621131</v>
      </c>
      <c r="AR117" s="32">
        <f>'Ct table (2)'!AR117/'Ct table (3)'!AR$163*1000</f>
        <v>0.19782891742914935</v>
      </c>
      <c r="AS117" s="32">
        <f>'Ct table (2)'!AS117/'Ct table (3)'!AS$163*1000</f>
        <v>0.62944751516965969</v>
      </c>
      <c r="AT117" s="32">
        <f>'Ct table (2)'!AT117/'Ct table (3)'!AT$163*1000</f>
        <v>0.45452469184441957</v>
      </c>
      <c r="AU117" s="32">
        <f>'Ct table (2)'!AU117/'Ct table (3)'!AU$163*1000</f>
        <v>0.45450033237473336</v>
      </c>
      <c r="AV117" s="32">
        <f>'Ct table (2)'!AV117/'Ct table (3)'!AV$163*1000</f>
        <v>0.29335998455645529</v>
      </c>
      <c r="AW117" s="32">
        <f>'Ct table (2)'!AW117/'Ct table (3)'!AW$163*1000</f>
        <v>0.53677731581207422</v>
      </c>
    </row>
    <row r="118" spans="1:49" x14ac:dyDescent="0.25">
      <c r="A118" t="s">
        <v>140</v>
      </c>
      <c r="B118" s="86">
        <f>'Ct table (2)'!B118/'Ct table (3)'!B$163*1000</f>
        <v>0</v>
      </c>
      <c r="C118" s="32">
        <f>'Ct table (2)'!C118/'Ct table (3)'!C$163*1000</f>
        <v>2.5093586997097006</v>
      </c>
      <c r="D118" s="32">
        <f>'Ct table (2)'!D118/'Ct table (3)'!D$163*1000</f>
        <v>3.504124754279796</v>
      </c>
      <c r="E118" s="32">
        <f>'Ct table (2)'!E118/'Ct table (3)'!E$163*1000</f>
        <v>1.813899936695341</v>
      </c>
      <c r="F118" s="32">
        <f>'Ct table (2)'!F118/'Ct table (3)'!F$163*1000</f>
        <v>3.4439966101979982</v>
      </c>
      <c r="G118" s="32">
        <f>'Ct table (2)'!G118/'Ct table (3)'!G$163*1000</f>
        <v>1.1479681080279833</v>
      </c>
      <c r="H118" s="32">
        <f>'Ct table (2)'!H118/'Ct table (3)'!H$163*1000</f>
        <v>9.8654348577241517</v>
      </c>
      <c r="I118" s="32">
        <f>'Ct table (2)'!I118/'Ct table (3)'!I$163*1000</f>
        <v>2.5740059258325787</v>
      </c>
      <c r="J118" s="32">
        <f>'Ct table (2)'!J118/'Ct table (3)'!J$163*1000</f>
        <v>2.0564823204650731</v>
      </c>
      <c r="K118" s="32">
        <f>'Ct table (2)'!K118/'Ct table (3)'!K$163*1000</f>
        <v>1.0051727293630033</v>
      </c>
      <c r="L118" s="32">
        <f>'Ct table (2)'!L118/'Ct table (3)'!L$163*1000</f>
        <v>5.2080620727887972</v>
      </c>
      <c r="M118" s="32">
        <f>'Ct table (2)'!M118/'Ct table (3)'!M$163*1000</f>
        <v>5.2140482093903975</v>
      </c>
      <c r="N118" s="32">
        <f>'Ct table (2)'!N118/'Ct table (3)'!N$163*1000</f>
        <v>6.1506119092429063</v>
      </c>
      <c r="O118" s="32">
        <f>'Ct table (2)'!O118/'Ct table (3)'!O$163*1000</f>
        <v>1.1925542083723948</v>
      </c>
      <c r="P118" s="32">
        <f>'Ct table (2)'!P118/'Ct table (3)'!P$163*1000</f>
        <v>5.1542267897893623</v>
      </c>
      <c r="Q118" s="32">
        <f>'Ct table (2)'!Q118/'Ct table (3)'!Q$163*1000</f>
        <v>1.2403532784421245</v>
      </c>
      <c r="R118" s="32">
        <f>'Ct table (2)'!R118/'Ct table (3)'!R$163*1000</f>
        <v>0.7986885646543177</v>
      </c>
      <c r="S118" s="32">
        <f>'Ct table (2)'!S118/'Ct table (3)'!S$163*1000</f>
        <v>5.8255036680131518</v>
      </c>
      <c r="T118" s="32">
        <f>'Ct table (2)'!T118/'Ct table (3)'!T$163*1000</f>
        <v>6.5844634689774413</v>
      </c>
      <c r="U118" s="32">
        <f>'Ct table (2)'!U118/'Ct table (3)'!U$163*1000</f>
        <v>7.1061011766902871</v>
      </c>
      <c r="V118" s="32">
        <f>'Ct table (2)'!V118/'Ct table (3)'!V$163*1000</f>
        <v>4.7100902392173731</v>
      </c>
      <c r="W118" s="32">
        <f>'Ct table (2)'!W118/'Ct table (3)'!W$163*1000</f>
        <v>3.919746398060115</v>
      </c>
      <c r="X118" s="32">
        <f>'Ct table (2)'!X118/'Ct table (3)'!X$163*1000</f>
        <v>1.569976158666222</v>
      </c>
      <c r="Y118" s="32">
        <f>'Ct table (2)'!Y118/'Ct table (3)'!Y$163*1000</f>
        <v>4.2991951958568446</v>
      </c>
      <c r="Z118" s="32">
        <f>'Ct table (2)'!Z118/'Ct table (3)'!Z$163*1000</f>
        <v>8.2279476224762629</v>
      </c>
      <c r="AA118" s="32">
        <f>'Ct table (2)'!AA118/'Ct table (3)'!AA$163*1000</f>
        <v>7.7941960169767057</v>
      </c>
      <c r="AB118" s="32">
        <f>'Ct table (2)'!AB118/'Ct table (3)'!AB$163*1000</f>
        <v>1.5147680807915462</v>
      </c>
      <c r="AC118" s="32">
        <f>'Ct table (2)'!AC118/'Ct table (3)'!AC$163*1000</f>
        <v>1.9964089438179764</v>
      </c>
      <c r="AD118" s="32">
        <f>'Ct table (2)'!AD118/'Ct table (3)'!AD$163*1000</f>
        <v>2.9740614704566815</v>
      </c>
      <c r="AE118" s="32">
        <f>'Ct table (2)'!AE118/'Ct table (3)'!AE$163*1000</f>
        <v>2.6100263133968471</v>
      </c>
      <c r="AF118" s="32">
        <f>'Ct table (2)'!AF118/'Ct table (3)'!AF$163*1000</f>
        <v>6.3016260415561325</v>
      </c>
      <c r="AG118" s="32">
        <f>'Ct table (2)'!AG118/'Ct table (3)'!AG$163*1000</f>
        <v>2.6009831438905273</v>
      </c>
      <c r="AH118" s="32">
        <f>'Ct table (2)'!AH118/'Ct table (3)'!AH$163*1000</f>
        <v>3.9467077374793273</v>
      </c>
      <c r="AI118" s="32">
        <f>'Ct table (2)'!AI118/'Ct table (3)'!AI$163*1000</f>
        <v>8.5780612828064235</v>
      </c>
      <c r="AJ118" s="32">
        <f>'Ct table (2)'!AJ118/'Ct table (3)'!AJ$163*1000</f>
        <v>5.9400983370075462</v>
      </c>
      <c r="AK118" s="32">
        <f>'Ct table (2)'!AK118/'Ct table (3)'!AK$163*1000</f>
        <v>4.4555663605634859</v>
      </c>
      <c r="AL118" s="32">
        <f>'Ct table (2)'!AL118/'Ct table (3)'!AL$163*1000</f>
        <v>3.4639541487861827</v>
      </c>
      <c r="AM118" s="32">
        <f>'Ct table (2)'!AM118/'Ct table (3)'!AM$163*1000</f>
        <v>4.1863277140173976</v>
      </c>
      <c r="AN118" s="32">
        <f>'Ct table (2)'!AN118/'Ct table (3)'!AN$163*1000</f>
        <v>7.4520554132754109</v>
      </c>
      <c r="AO118" s="32">
        <f>'Ct table (2)'!AO118/'Ct table (3)'!AO$163*1000</f>
        <v>4.8572026818309659</v>
      </c>
      <c r="AP118" s="32">
        <f>'Ct table (2)'!AP118/'Ct table (3)'!AP$163*1000</f>
        <v>2.6833735212133503</v>
      </c>
      <c r="AQ118" s="32">
        <f>'Ct table (2)'!AQ118/'Ct table (3)'!AQ$163*1000</f>
        <v>3.704007666928864</v>
      </c>
      <c r="AR118" s="32">
        <f>'Ct table (2)'!AR118/'Ct table (3)'!AR$163*1000</f>
        <v>2.8725365126817652</v>
      </c>
      <c r="AS118" s="32">
        <f>'Ct table (2)'!AS118/'Ct table (3)'!AS$163*1000</f>
        <v>7.4754373819459703</v>
      </c>
      <c r="AT118" s="32">
        <f>'Ct table (2)'!AT118/'Ct table (3)'!AT$163*1000</f>
        <v>7.7943600445813734</v>
      </c>
      <c r="AU118" s="32">
        <f>'Ct table (2)'!AU118/'Ct table (3)'!AU$163*1000</f>
        <v>4.7645939007622777</v>
      </c>
      <c r="AV118" s="32">
        <f>'Ct table (2)'!AV118/'Ct table (3)'!AV$163*1000</f>
        <v>3.4360332572154921</v>
      </c>
      <c r="AW118" s="32">
        <f>'Ct table (2)'!AW118/'Ct table (3)'!AW$163*1000</f>
        <v>3.8701664335570629</v>
      </c>
    </row>
    <row r="119" spans="1:49" x14ac:dyDescent="0.25">
      <c r="A119" t="s">
        <v>142</v>
      </c>
      <c r="B119" s="32">
        <f>'Ct table (2)'!B119/'Ct table (3)'!B$163*1000</f>
        <v>0.54932386664818422</v>
      </c>
      <c r="C119" s="32">
        <f>'Ct table (2)'!C119/'Ct table (3)'!C$163*1000</f>
        <v>9.5876344295064836E-2</v>
      </c>
      <c r="D119" s="32">
        <f>'Ct table (2)'!D119/'Ct table (3)'!D$163*1000</f>
        <v>0.21450068185115209</v>
      </c>
      <c r="E119" s="32">
        <f>'Ct table (2)'!E119/'Ct table (3)'!E$163*1000</f>
        <v>7.8514061766328774E-2</v>
      </c>
      <c r="F119" s="32">
        <f>'Ct table (2)'!F119/'Ct table (3)'!F$163*1000</f>
        <v>0.1900016329397895</v>
      </c>
      <c r="G119" s="32">
        <f>'Ct table (2)'!G119/'Ct table (3)'!G$163*1000</f>
        <v>6.3772690689581801E-2</v>
      </c>
      <c r="H119" s="32">
        <f>'Ct table (2)'!H119/'Ct table (3)'!H$163*1000</f>
        <v>0.42114316143872699</v>
      </c>
      <c r="I119" s="32">
        <f>'Ct table (2)'!I119/'Ct table (3)'!I$163*1000</f>
        <v>0.19669270749631043</v>
      </c>
      <c r="J119" s="32">
        <f>'Ct table (2)'!J119/'Ct table (3)'!J$163*1000</f>
        <v>9.0884537136943597E-2</v>
      </c>
      <c r="K119" s="32">
        <f>'Ct table (2)'!K119/'Ct table (3)'!K$163*1000</f>
        <v>4.9290158693605514E-2</v>
      </c>
      <c r="L119" s="32">
        <f>'Ct table (2)'!L119/'Ct table (3)'!L$163*1000</f>
        <v>0.23176693166989221</v>
      </c>
      <c r="M119" s="32">
        <f>'Ct table (2)'!M119/'Ct table (3)'!M$163*1000</f>
        <v>0.29986892325273662</v>
      </c>
      <c r="N119" s="32">
        <f>'Ct table (2)'!N119/'Ct table (3)'!N$163*1000</f>
        <v>0.25715853600536565</v>
      </c>
      <c r="O119" s="32">
        <f>'Ct table (2)'!O119/'Ct table (3)'!O$163*1000</f>
        <v>5.2703947979542143E-2</v>
      </c>
      <c r="P119" s="32">
        <f>'Ct table (2)'!P119/'Ct table (3)'!P$163*1000</f>
        <v>0.30688201815558508</v>
      </c>
      <c r="Q119" s="32">
        <f>'Ct table (2)'!Q119/'Ct table (3)'!Q$163*1000</f>
        <v>6.1245645704653309E-2</v>
      </c>
      <c r="R119" s="32">
        <f>'Ct table (2)'!R119/'Ct table (3)'!R$163*1000</f>
        <v>3.835889476861766E-2</v>
      </c>
      <c r="S119" s="32">
        <f>'Ct table (2)'!S119/'Ct table (3)'!S$163*1000</f>
        <v>0.23690536725675135</v>
      </c>
      <c r="T119" s="32">
        <f>'Ct table (2)'!T119/'Ct table (3)'!T$163*1000</f>
        <v>0.29301895284059681</v>
      </c>
      <c r="U119" s="32">
        <f>'Ct table (2)'!U119/'Ct table (3)'!U$163*1000</f>
        <v>0.36074673184478462</v>
      </c>
      <c r="V119" s="32">
        <f>'Ct table (2)'!V119/'Ct table (3)'!V$163*1000</f>
        <v>0.23911138024115175</v>
      </c>
      <c r="W119" s="32">
        <f>'Ct table (2)'!W119/'Ct table (3)'!W$163*1000</f>
        <v>0.23500450478209367</v>
      </c>
      <c r="X119" s="32">
        <f>'Ct table (2)'!X119/'Ct table (3)'!X$163*1000</f>
        <v>5.9159048168987795E-2</v>
      </c>
      <c r="Y119" s="32">
        <f>'Ct table (2)'!Y119/'Ct table (3)'!Y$163*1000</f>
        <v>0.1700542083725356</v>
      </c>
      <c r="Z119" s="32">
        <f>'Ct table (2)'!Z119/'Ct table (3)'!Z$163*1000</f>
        <v>0.26990668410281576</v>
      </c>
      <c r="AA119" s="32">
        <f>'Ct table (2)'!AA119/'Ct table (3)'!AA$163*1000</f>
        <v>0.34207870801688922</v>
      </c>
      <c r="AB119" s="32">
        <f>'Ct table (2)'!AB119/'Ct table (3)'!AB$163*1000</f>
        <v>5.9502616776679229E-2</v>
      </c>
      <c r="AC119" s="32">
        <f>'Ct table (2)'!AC119/'Ct table (3)'!AC$163*1000</f>
        <v>0.10492332026481184</v>
      </c>
      <c r="AD119" s="32">
        <f>'Ct table (2)'!AD119/'Ct table (3)'!AD$163*1000</f>
        <v>0.14184964710310299</v>
      </c>
      <c r="AE119" s="32">
        <f>'Ct table (2)'!AE119/'Ct table (3)'!AE$163*1000</f>
        <v>0.155400640127273</v>
      </c>
      <c r="AF119" s="32">
        <f>'Ct table (2)'!AF119/'Ct table (3)'!AF$163*1000</f>
        <v>0.25805028745116293</v>
      </c>
      <c r="AG119" s="32">
        <f>'Ct table (2)'!AG119/'Ct table (3)'!AG$163*1000</f>
        <v>0.12066314949732293</v>
      </c>
      <c r="AH119" s="32">
        <f>'Ct table (2)'!AH119/'Ct table (3)'!AH$163*1000</f>
        <v>0.21925014294762285</v>
      </c>
      <c r="AI119" s="32">
        <f>'Ct table (2)'!AI119/'Ct table (3)'!AI$163*1000</f>
        <v>0.37910033140663818</v>
      </c>
      <c r="AJ119" s="32">
        <f>'Ct table (2)'!AJ119/'Ct table (3)'!AJ$163*1000</f>
        <v>0.32544526171254229</v>
      </c>
      <c r="AK119" s="32">
        <f>'Ct table (2)'!AK119/'Ct table (3)'!AK$163*1000</f>
        <v>0.3047311377446163</v>
      </c>
      <c r="AL119" s="32">
        <f>'Ct table (2)'!AL119/'Ct table (3)'!AL$163*1000</f>
        <v>0.1820516641448458</v>
      </c>
      <c r="AM119" s="32">
        <f>'Ct table (2)'!AM119/'Ct table (3)'!AM$163*1000</f>
        <v>0.21400037844327027</v>
      </c>
      <c r="AN119" s="32">
        <f>'Ct table (2)'!AN119/'Ct table (3)'!AN$163*1000</f>
        <v>0.32706253246532074</v>
      </c>
      <c r="AO119" s="32">
        <f>'Ct table (2)'!AO119/'Ct table (3)'!AO$163*1000</f>
        <v>0.23653501786966749</v>
      </c>
      <c r="AP119" s="32">
        <f>'Ct table (2)'!AP119/'Ct table (3)'!AP$163*1000</f>
        <v>0.13622353580777596</v>
      </c>
      <c r="AQ119" s="32">
        <f>'Ct table (2)'!AQ119/'Ct table (3)'!AQ$163*1000</f>
        <v>0.14549959927065553</v>
      </c>
      <c r="AR119" s="32">
        <f>'Ct table (2)'!AR119/'Ct table (3)'!AR$163*1000</f>
        <v>0.11128455103523358</v>
      </c>
      <c r="AS119" s="32">
        <f>'Ct table (2)'!AS119/'Ct table (3)'!AS$163*1000</f>
        <v>0.34679571857063424</v>
      </c>
      <c r="AT119" s="32">
        <f>'Ct table (2)'!AT119/'Ct table (3)'!AT$163*1000</f>
        <v>0.33972294704482914</v>
      </c>
      <c r="AU119" s="32">
        <f>'Ct table (2)'!AU119/'Ct table (3)'!AU$163*1000</f>
        <v>0.2592387440116169</v>
      </c>
      <c r="AV119" s="32">
        <f>'Ct table (2)'!AV119/'Ct table (3)'!AV$163*1000</f>
        <v>0.14770023230683837</v>
      </c>
      <c r="AW119" s="32">
        <f>'Ct table (2)'!AW119/'Ct table (3)'!AW$163*1000</f>
        <v>0.22257995987638279</v>
      </c>
    </row>
    <row r="120" spans="1:49" x14ac:dyDescent="0.25">
      <c r="A120" t="s">
        <v>143</v>
      </c>
      <c r="B120" s="32">
        <f>'Ct table (2)'!B120/'Ct table (3)'!B$163*1000</f>
        <v>0.19287377240865625</v>
      </c>
      <c r="C120" s="32">
        <f>'Ct table (2)'!C120/'Ct table (3)'!C$163*1000</f>
        <v>7.2158777701904889E-2</v>
      </c>
      <c r="D120" s="32">
        <f>'Ct table (2)'!D120/'Ct table (3)'!D$163*1000</f>
        <v>0.10950389857124336</v>
      </c>
      <c r="E120" s="32">
        <f>'Ct table (2)'!E120/'Ct table (3)'!E$163*1000</f>
        <v>5.909151804989915E-2</v>
      </c>
      <c r="F120" s="32">
        <f>'Ct table (2)'!F120/'Ct table (3)'!F$163*1000</f>
        <v>5.0558018179639813E-2</v>
      </c>
      <c r="G120" s="32">
        <f>'Ct table (2)'!G120/'Ct table (3)'!G$163*1000</f>
        <v>3.8985530126940338E-2</v>
      </c>
      <c r="H120" s="32">
        <f>'Ct table (2)'!H120/'Ct table (3)'!H$163*1000</f>
        <v>0.12262989620979813</v>
      </c>
      <c r="I120" s="32">
        <f>'Ct table (2)'!I120/'Ct table (3)'!I$163*1000</f>
        <v>6.1811340998443182E-2</v>
      </c>
      <c r="J120" s="32">
        <f>'Ct table (2)'!J120/'Ct table (3)'!J$163*1000</f>
        <v>4.3894338079046691E-2</v>
      </c>
      <c r="K120" s="32">
        <f>'Ct table (2)'!K120/'Ct table (3)'!K$163*1000</f>
        <v>2.2057963890397589E-2</v>
      </c>
      <c r="L120" s="32">
        <f>'Ct table (2)'!L120/'Ct table (3)'!L$163*1000</f>
        <v>9.3476442745857882E-2</v>
      </c>
      <c r="M120" s="32">
        <f>'Ct table (2)'!M120/'Ct table (3)'!M$163*1000</f>
        <v>0.10456007036051776</v>
      </c>
      <c r="N120" s="32">
        <f>'Ct table (2)'!N120/'Ct table (3)'!N$163*1000</f>
        <v>4.9061322967625484E-2</v>
      </c>
      <c r="O120" s="32">
        <f>'Ct table (2)'!O120/'Ct table (3)'!O$163*1000</f>
        <v>2.0390696228654678E-2</v>
      </c>
      <c r="P120" s="32">
        <f>'Ct table (2)'!P120/'Ct table (3)'!P$163*1000</f>
        <v>0.11872996711130607</v>
      </c>
      <c r="Q120" s="32">
        <f>'Ct table (2)'!Q120/'Ct table (3)'!Q$163*1000</f>
        <v>8.137622062295416E-2</v>
      </c>
      <c r="R120" s="32">
        <f>'Ct table (2)'!R120/'Ct table (3)'!R$163*1000</f>
        <v>3.0941886357974152E-2</v>
      </c>
      <c r="S120" s="32">
        <f>'Ct table (2)'!S120/'Ct table (3)'!S$163*1000</f>
        <v>0.18331322657442597</v>
      </c>
      <c r="T120" s="32">
        <f>'Ct table (2)'!T120/'Ct table (3)'!T$163*1000</f>
        <v>0.11983040236238476</v>
      </c>
      <c r="U120" s="32">
        <f>'Ct table (2)'!U120/'Ct table (3)'!U$163*1000</f>
        <v>0.13295945049928343</v>
      </c>
      <c r="V120" s="32">
        <f>'Ct table (2)'!V120/'Ct table (3)'!V$163*1000</f>
        <v>0.13357803485506725</v>
      </c>
      <c r="W120" s="32">
        <f>'Ct table (2)'!W120/'Ct table (3)'!W$163*1000</f>
        <v>4.9403611409934392E-2</v>
      </c>
      <c r="X120" s="32">
        <f>'Ct table (2)'!X120/'Ct table (3)'!X$163*1000</f>
        <v>3.1050119925123552E-2</v>
      </c>
      <c r="Y120" s="32">
        <f>'Ct table (2)'!Y120/'Ct table (3)'!Y$163*1000</f>
        <v>3.8315358491166698E-2</v>
      </c>
      <c r="Z120" s="32">
        <f>'Ct table (2)'!Z120/'Ct table (3)'!Z$163*1000</f>
        <v>0.19486307062136143</v>
      </c>
      <c r="AA120" s="32">
        <f>'Ct table (2)'!AA120/'Ct table (3)'!AA$163*1000</f>
        <v>0.16181308875069514</v>
      </c>
      <c r="AB120" s="32">
        <f>'Ct table (2)'!AB120/'Ct table (3)'!AB$163*1000</f>
        <v>2.9545801089893024E-2</v>
      </c>
      <c r="AC120" s="32">
        <f>'Ct table (2)'!AC120/'Ct table (3)'!AC$163*1000</f>
        <v>5.3936558151457807E-2</v>
      </c>
      <c r="AD120" s="32">
        <f>'Ct table (2)'!AD120/'Ct table (3)'!AD$163*1000</f>
        <v>6.0893602086808545E-2</v>
      </c>
      <c r="AE120" s="32">
        <f>'Ct table (2)'!AE120/'Ct table (3)'!AE$163*1000</f>
        <v>4.0220207966565738E-2</v>
      </c>
      <c r="AF120" s="32">
        <f>'Ct table (2)'!AF120/'Ct table (3)'!AF$163*1000</f>
        <v>0.1402161218290249</v>
      </c>
      <c r="AG120" s="32">
        <f>'Ct table (2)'!AG120/'Ct table (3)'!AG$163*1000</f>
        <v>3.3938275032809294E-2</v>
      </c>
      <c r="AH120" s="32">
        <f>'Ct table (2)'!AH120/'Ct table (3)'!AH$163*1000</f>
        <v>0.11038757414591921</v>
      </c>
      <c r="AI120" s="32">
        <f>'Ct table (2)'!AI120/'Ct table (3)'!AI$163*1000</f>
        <v>0.1708321745280762</v>
      </c>
      <c r="AJ120" s="32">
        <f>'Ct table (2)'!AJ120/'Ct table (3)'!AJ$163*1000</f>
        <v>0.15288161350142093</v>
      </c>
      <c r="AK120" s="32">
        <f>'Ct table (2)'!AK120/'Ct table (3)'!AK$163*1000</f>
        <v>0.10263600517150767</v>
      </c>
      <c r="AL120" s="32">
        <f>'Ct table (2)'!AL120/'Ct table (3)'!AL$163*1000</f>
        <v>6.1743018849487005E-2</v>
      </c>
      <c r="AM120" s="32">
        <f>'Ct table (2)'!AM120/'Ct table (3)'!AM$163*1000</f>
        <v>9.7104721341194675E-2</v>
      </c>
      <c r="AN120" s="32">
        <f>'Ct table (2)'!AN120/'Ct table (3)'!AN$163*1000</f>
        <v>0.14840775659940969</v>
      </c>
      <c r="AO120" s="32">
        <f>'Ct table (2)'!AO120/'Ct table (3)'!AO$163*1000</f>
        <v>0.18948107781051399</v>
      </c>
      <c r="AP120" s="32">
        <f>'Ct table (2)'!AP120/'Ct table (3)'!AP$163*1000</f>
        <v>0.15866412742280503</v>
      </c>
      <c r="AQ120" s="32">
        <f>'Ct table (2)'!AQ120/'Ct table (3)'!AQ$163*1000</f>
        <v>0.20863991395835629</v>
      </c>
      <c r="AR120" s="32">
        <f>'Ct table (2)'!AR120/'Ct table (3)'!AR$163*1000</f>
        <v>2.6320400117326833E-2</v>
      </c>
      <c r="AS120" s="32">
        <f>'Ct table (2)'!AS120/'Ct table (3)'!AS$163*1000</f>
        <v>5.1910060980169377E-2</v>
      </c>
      <c r="AT120" s="32">
        <f>'Ct table (2)'!AT120/'Ct table (3)'!AT$163*1000</f>
        <v>0.19377180571831532</v>
      </c>
      <c r="AU120" s="32">
        <f>'Ct table (2)'!AU120/'Ct table (3)'!AU$163*1000</f>
        <v>0.13142879100971983</v>
      </c>
      <c r="AV120" s="32">
        <f>'Ct table (2)'!AV120/'Ct table (3)'!AV$163*1000</f>
        <v>9.8123601702427649E-2</v>
      </c>
      <c r="AW120" s="32">
        <f>'Ct table (2)'!AW120/'Ct table (3)'!AW$163*1000</f>
        <v>0.10528673652446408</v>
      </c>
    </row>
    <row r="121" spans="1:49" x14ac:dyDescent="0.25">
      <c r="A121" t="s">
        <v>144</v>
      </c>
      <c r="B121" s="32">
        <f>'Ct table (2)'!B121/'Ct table (3)'!B$163*1000</f>
        <v>78.560318827790894</v>
      </c>
      <c r="C121" s="32">
        <f>'Ct table (2)'!C121/'Ct table (3)'!C$163*1000</f>
        <v>10.908030326230358</v>
      </c>
      <c r="D121" s="32">
        <f>'Ct table (2)'!D121/'Ct table (3)'!D$163*1000</f>
        <v>22.14722654243311</v>
      </c>
      <c r="E121" s="32">
        <f>'Ct table (2)'!E121/'Ct table (3)'!E$163*1000</f>
        <v>9.2477017648351492</v>
      </c>
      <c r="F121" s="32">
        <f>'Ct table (2)'!F121/'Ct table (3)'!F$163*1000</f>
        <v>15.179829935355553</v>
      </c>
      <c r="G121" s="32">
        <f>'Ct table (2)'!G121/'Ct table (3)'!G$163*1000</f>
        <v>6.7228947454621304</v>
      </c>
      <c r="H121" s="32">
        <f>'Ct table (2)'!H121/'Ct table (3)'!H$163*1000</f>
        <v>66.828085761566342</v>
      </c>
      <c r="I121" s="32">
        <f>'Ct table (2)'!I121/'Ct table (3)'!I$163*1000</f>
        <v>10.154275302463168</v>
      </c>
      <c r="J121" s="32">
        <f>'Ct table (2)'!J121/'Ct table (3)'!J$163*1000</f>
        <v>14.124997127972927</v>
      </c>
      <c r="K121" s="32">
        <f>'Ct table (2)'!K121/'Ct table (3)'!K$163*1000</f>
        <v>6.2222805137025832</v>
      </c>
      <c r="L121" s="32">
        <f>'Ct table (2)'!L121/'Ct table (3)'!L$163*1000</f>
        <v>30.712342382615159</v>
      </c>
      <c r="M121" s="32">
        <f>'Ct table (2)'!M121/'Ct table (3)'!M$163*1000</f>
        <v>30.32433120174732</v>
      </c>
      <c r="N121" s="32">
        <f>'Ct table (2)'!N121/'Ct table (3)'!N$163*1000</f>
        <v>32.238885102258365</v>
      </c>
      <c r="O121" s="32">
        <f>'Ct table (2)'!O121/'Ct table (3)'!O$163*1000</f>
        <v>5.7519647976039643</v>
      </c>
      <c r="P121" s="32">
        <f>'Ct table (2)'!P121/'Ct table (3)'!P$163*1000</f>
        <v>24.180229261328829</v>
      </c>
      <c r="Q121" s="32">
        <f>'Ct table (2)'!Q121/'Ct table (3)'!Q$163*1000</f>
        <v>8.1723505469065358</v>
      </c>
      <c r="R121" s="32">
        <f>'Ct table (2)'!R121/'Ct table (3)'!R$163*1000</f>
        <v>4.0437812689594308</v>
      </c>
      <c r="S121" s="32">
        <f>'Ct table (2)'!S121/'Ct table (3)'!S$163*1000</f>
        <v>20.285581998689914</v>
      </c>
      <c r="T121" s="32">
        <f>'Ct table (2)'!T121/'Ct table (3)'!T$163*1000</f>
        <v>35.730046543743669</v>
      </c>
      <c r="U121" s="32">
        <f>'Ct table (2)'!U121/'Ct table (3)'!U$163*1000</f>
        <v>34.512766786923898</v>
      </c>
      <c r="V121" s="32">
        <f>'Ct table (2)'!V121/'Ct table (3)'!V$163*1000</f>
        <v>27.204147239805945</v>
      </c>
      <c r="W121" s="32">
        <f>'Ct table (2)'!W121/'Ct table (3)'!W$163*1000</f>
        <v>19.03734409860202</v>
      </c>
      <c r="X121" s="32">
        <f>'Ct table (2)'!X121/'Ct table (3)'!X$163*1000</f>
        <v>5.2080476593782983</v>
      </c>
      <c r="Y121" s="32">
        <f>'Ct table (2)'!Y121/'Ct table (3)'!Y$163*1000</f>
        <v>17.316393852980948</v>
      </c>
      <c r="Z121" s="32">
        <f>'Ct table (2)'!Z121/'Ct table (3)'!Z$163*1000</f>
        <v>19.980663824562182</v>
      </c>
      <c r="AA121" s="32">
        <f>'Ct table (2)'!AA121/'Ct table (3)'!AA$163*1000</f>
        <v>35.319676265878428</v>
      </c>
      <c r="AB121" s="32">
        <f>'Ct table (2)'!AB121/'Ct table (3)'!AB$163*1000</f>
        <v>7.9397684057777287</v>
      </c>
      <c r="AC121" s="32">
        <f>'Ct table (2)'!AC121/'Ct table (3)'!AC$163*1000</f>
        <v>12.188150141413635</v>
      </c>
      <c r="AD121" s="32">
        <f>'Ct table (2)'!AD121/'Ct table (3)'!AD$163*1000</f>
        <v>10.64743831415856</v>
      </c>
      <c r="AE121" s="32">
        <f>'Ct table (2)'!AE121/'Ct table (3)'!AE$163*1000</f>
        <v>12.244520315066575</v>
      </c>
      <c r="AF121" s="32">
        <f>'Ct table (2)'!AF121/'Ct table (3)'!AF$163*1000</f>
        <v>26.829051438415778</v>
      </c>
      <c r="AG121" s="32">
        <f>'Ct table (2)'!AG121/'Ct table (3)'!AG$163*1000</f>
        <v>11.073635613683495</v>
      </c>
      <c r="AH121" s="32">
        <f>'Ct table (2)'!AH121/'Ct table (3)'!AH$163*1000</f>
        <v>13.460402898341759</v>
      </c>
      <c r="AI121" s="32">
        <f>'Ct table (2)'!AI121/'Ct table (3)'!AI$163*1000</f>
        <v>30.92392679773349</v>
      </c>
      <c r="AJ121" s="32">
        <f>'Ct table (2)'!AJ121/'Ct table (3)'!AJ$163*1000</f>
        <v>22.951027124406636</v>
      </c>
      <c r="AK121" s="32">
        <f>'Ct table (2)'!AK121/'Ct table (3)'!AK$163*1000</f>
        <v>21.04796469735102</v>
      </c>
      <c r="AL121" s="32">
        <f>'Ct table (2)'!AL121/'Ct table (3)'!AL$163*1000</f>
        <v>11.176680273766674</v>
      </c>
      <c r="AM121" s="32">
        <f>'Ct table (2)'!AM121/'Ct table (3)'!AM$163*1000</f>
        <v>19.369103203036616</v>
      </c>
      <c r="AN121" s="32">
        <f>'Ct table (2)'!AN121/'Ct table (3)'!AN$163*1000</f>
        <v>30.224328920844791</v>
      </c>
      <c r="AO121" s="32">
        <f>'Ct table (2)'!AO121/'Ct table (3)'!AO$163*1000</f>
        <v>13.738243815680629</v>
      </c>
      <c r="AP121" s="32">
        <f>'Ct table (2)'!AP121/'Ct table (3)'!AP$163*1000</f>
        <v>10.084361871273805</v>
      </c>
      <c r="AQ121" s="32">
        <f>'Ct table (2)'!AQ121/'Ct table (3)'!AQ$163*1000</f>
        <v>9.7074144291687485</v>
      </c>
      <c r="AR121" s="32">
        <f>'Ct table (2)'!AR121/'Ct table (3)'!AR$163*1000</f>
        <v>9.9336590540185465</v>
      </c>
      <c r="AS121" s="32">
        <f>'Ct table (2)'!AS121/'Ct table (3)'!AS$163*1000</f>
        <v>42.287459720875219</v>
      </c>
      <c r="AT121" s="32">
        <f>'Ct table (2)'!AT121/'Ct table (3)'!AT$163*1000</f>
        <v>24.46132377704139</v>
      </c>
      <c r="AU121" s="32">
        <f>'Ct table (2)'!AU121/'Ct table (3)'!AU$163*1000</f>
        <v>20.711401190949555</v>
      </c>
      <c r="AV121" s="32">
        <f>'Ct table (2)'!AV121/'Ct table (3)'!AV$163*1000</f>
        <v>11.718727377508102</v>
      </c>
      <c r="AW121" s="32">
        <f>'Ct table (2)'!AW121/'Ct table (3)'!AW$163*1000</f>
        <v>12.927716939362702</v>
      </c>
    </row>
    <row r="122" spans="1:49" x14ac:dyDescent="0.25">
      <c r="A122" t="s">
        <v>145</v>
      </c>
      <c r="B122" s="32">
        <f>'Ct table (2)'!B122/'Ct table (3)'!B$163*1000</f>
        <v>0.14415860688323315</v>
      </c>
      <c r="C122" s="32">
        <f>'Ct table (2)'!C122/'Ct table (3)'!C$163*1000</f>
        <v>6.6861461979186271E-2</v>
      </c>
      <c r="D122" s="32">
        <f>'Ct table (2)'!D122/'Ct table (3)'!D$163*1000</f>
        <v>0.10217075006887059</v>
      </c>
      <c r="E122" s="32">
        <f>'Ct table (2)'!E122/'Ct table (3)'!E$163*1000</f>
        <v>9.7334486925203009E-2</v>
      </c>
      <c r="F122" s="32">
        <f>'Ct table (2)'!F122/'Ct table (3)'!F$163*1000</f>
        <v>0.11777324367821883</v>
      </c>
      <c r="G122" s="86">
        <f>'Ct table (2)'!G122/'Ct table (3)'!G$163*1000</f>
        <v>0</v>
      </c>
      <c r="H122" s="32">
        <f>'Ct table (2)'!H122/'Ct table (3)'!H$163*1000</f>
        <v>0.16406991717964972</v>
      </c>
      <c r="I122" s="32">
        <f>'Ct table (2)'!I122/'Ct table (3)'!I$163*1000</f>
        <v>0.11614632205492402</v>
      </c>
      <c r="J122" s="86">
        <f>'Ct table (2)'!J122/'Ct table (3)'!J$163*1000</f>
        <v>0</v>
      </c>
      <c r="K122" s="32">
        <f>'Ct table (2)'!K122/'Ct table (3)'!K$163*1000</f>
        <v>1.4654051854512231E-2</v>
      </c>
      <c r="L122" s="32">
        <f>'Ct table (2)'!L122/'Ct table (3)'!L$163*1000</f>
        <v>0.13219565309358491</v>
      </c>
      <c r="M122" s="32">
        <f>'Ct table (2)'!M122/'Ct table (3)'!M$163*1000</f>
        <v>0.11206470865333068</v>
      </c>
      <c r="N122" s="32">
        <f>'Ct table (2)'!N122/'Ct table (3)'!N$163*1000</f>
        <v>8.5420724691039188E-2</v>
      </c>
      <c r="O122" s="32">
        <f>'Ct table (2)'!O122/'Ct table (3)'!O$163*1000</f>
        <v>3.266874506371116E-2</v>
      </c>
      <c r="P122" s="32">
        <f>'Ct table (2)'!P122/'Ct table (3)'!P$163*1000</f>
        <v>8.1659017413979101E-2</v>
      </c>
      <c r="Q122" s="32">
        <f>'Ct table (2)'!Q122/'Ct table (3)'!Q$163*1000</f>
        <v>8.1942236998923529E-2</v>
      </c>
      <c r="R122" s="32">
        <f>'Ct table (2)'!R122/'Ct table (3)'!R$163*1000</f>
        <v>3.579011433800889E-2</v>
      </c>
      <c r="S122" s="32">
        <f>'Ct table (2)'!S122/'Ct table (3)'!S$163*1000</f>
        <v>0.30195025350606453</v>
      </c>
      <c r="T122" s="32">
        <f>'Ct table (2)'!T122/'Ct table (3)'!T$163*1000</f>
        <v>0.23472865668345663</v>
      </c>
      <c r="U122" s="32">
        <f>'Ct table (2)'!U122/'Ct table (3)'!U$163*1000</f>
        <v>0.17302569801127762</v>
      </c>
      <c r="V122" s="32">
        <f>'Ct table (2)'!V122/'Ct table (3)'!V$163*1000</f>
        <v>0.13082903864882686</v>
      </c>
      <c r="W122" s="32">
        <f>'Ct table (2)'!W122/'Ct table (3)'!W$163*1000</f>
        <v>6.3846897049343432E-2</v>
      </c>
      <c r="X122" s="32">
        <f>'Ct table (2)'!X122/'Ct table (3)'!X$163*1000</f>
        <v>3.0835641080060035E-2</v>
      </c>
      <c r="Y122" s="32">
        <f>'Ct table (2)'!Y122/'Ct table (3)'!Y$163*1000</f>
        <v>0.16426153775358857</v>
      </c>
      <c r="Z122" s="32">
        <f>'Ct table (2)'!Z122/'Ct table (3)'!Z$163*1000</f>
        <v>0.48650704781883519</v>
      </c>
      <c r="AA122" s="32">
        <f>'Ct table (2)'!AA122/'Ct table (3)'!AA$163*1000</f>
        <v>0.17222902679691907</v>
      </c>
      <c r="AB122" s="32">
        <f>'Ct table (2)'!AB122/'Ct table (3)'!AB$163*1000</f>
        <v>2.737678656888233E-2</v>
      </c>
      <c r="AC122" s="32">
        <f>'Ct table (2)'!AC122/'Ct table (3)'!AC$163*1000</f>
        <v>6.3258680441307183E-2</v>
      </c>
      <c r="AD122" s="32">
        <f>'Ct table (2)'!AD122/'Ct table (3)'!AD$163*1000</f>
        <v>0.13513136383953936</v>
      </c>
      <c r="AE122" s="32">
        <f>'Ct table (2)'!AE122/'Ct table (3)'!AE$163*1000</f>
        <v>2.6352147610599591E-2</v>
      </c>
      <c r="AF122" s="32">
        <f>'Ct table (2)'!AF122/'Ct table (3)'!AF$163*1000</f>
        <v>0.15027991839610486</v>
      </c>
      <c r="AG122" s="32">
        <f>'Ct table (2)'!AG122/'Ct table (3)'!AG$163*1000</f>
        <v>9.8008932331090995E-2</v>
      </c>
      <c r="AH122" s="32">
        <f>'Ct table (2)'!AH122/'Ct table (3)'!AH$163*1000</f>
        <v>0.27751731416488018</v>
      </c>
      <c r="AI122" s="32">
        <f>'Ct table (2)'!AI122/'Ct table (3)'!AI$163*1000</f>
        <v>0.21178196215977618</v>
      </c>
      <c r="AJ122" s="86">
        <f>'Ct table (2)'!AJ122/'Ct table (3)'!AJ$163*1000</f>
        <v>0</v>
      </c>
      <c r="AK122" s="86">
        <f>'Ct table (2)'!AK122/'Ct table (3)'!AK$163*1000</f>
        <v>0</v>
      </c>
      <c r="AL122" s="86">
        <f>'Ct table (2)'!AL122/'Ct table (3)'!AL$163*1000</f>
        <v>0</v>
      </c>
      <c r="AM122" s="32">
        <f>'Ct table (2)'!AM122/'Ct table (3)'!AM$163*1000</f>
        <v>0.17870913079107395</v>
      </c>
      <c r="AN122" s="86">
        <f>'Ct table (2)'!AN122/'Ct table (3)'!AN$163*1000</f>
        <v>0</v>
      </c>
      <c r="AO122" s="86">
        <f>'Ct table (2)'!AO122/'Ct table (3)'!AO$163*1000</f>
        <v>0</v>
      </c>
      <c r="AP122" s="32">
        <f>'Ct table (2)'!AP122/'Ct table (3)'!AP$163*1000</f>
        <v>6.399255543488741E-2</v>
      </c>
      <c r="AQ122" s="32">
        <f>'Ct table (2)'!AQ122/'Ct table (3)'!AQ$163*1000</f>
        <v>9.8010972778964742E-2</v>
      </c>
      <c r="AR122" s="32">
        <f>'Ct table (2)'!AR122/'Ct table (3)'!AR$163*1000</f>
        <v>3.620481103155327E-2</v>
      </c>
      <c r="AS122" s="32">
        <f>'Ct table (2)'!AS122/'Ct table (3)'!AS$163*1000</f>
        <v>0.15519543130559973</v>
      </c>
      <c r="AT122" s="32">
        <f>'Ct table (2)'!AT122/'Ct table (3)'!AT$163*1000</f>
        <v>0.22104784512175973</v>
      </c>
      <c r="AU122" s="32">
        <f>'Ct table (2)'!AU122/'Ct table (3)'!AU$163*1000</f>
        <v>0.12695184390295972</v>
      </c>
      <c r="AV122" s="32">
        <f>'Ct table (2)'!AV122/'Ct table (3)'!AV$163*1000</f>
        <v>8.1941834392498178E-2</v>
      </c>
      <c r="AW122" s="86">
        <f>'Ct table (2)'!AW122/'Ct table (3)'!AW$163*1000</f>
        <v>0</v>
      </c>
    </row>
    <row r="123" spans="1:49" x14ac:dyDescent="0.25">
      <c r="A123" t="s">
        <v>146</v>
      </c>
      <c r="B123" s="32">
        <f>'Ct table (2)'!B123/'Ct table (3)'!B$163*1000</f>
        <v>0.54932386664818422</v>
      </c>
      <c r="C123" s="32">
        <f>'Ct table (2)'!C123/'Ct table (3)'!C$163*1000</f>
        <v>0.13372292395837232</v>
      </c>
      <c r="D123" s="32">
        <f>'Ct table (2)'!D123/'Ct table (3)'!D$163*1000</f>
        <v>0.21154758757773079</v>
      </c>
      <c r="E123" s="32">
        <f>'Ct table (2)'!E123/'Ct table (3)'!E$163*1000</f>
        <v>0.11736668623867408</v>
      </c>
      <c r="F123" s="32">
        <f>'Ct table (2)'!F123/'Ct table (3)'!F$163*1000</f>
        <v>0.22130128336882421</v>
      </c>
      <c r="G123" s="32">
        <f>'Ct table (2)'!G123/'Ct table (3)'!G$163*1000</f>
        <v>7.174800675174893E-2</v>
      </c>
      <c r="H123" s="32">
        <f>'Ct table (2)'!H123/'Ct table (3)'!H$163*1000</f>
        <v>0.53306473359655893</v>
      </c>
      <c r="I123" s="32">
        <f>'Ct table (2)'!I123/'Ct table (3)'!I$163*1000</f>
        <v>0.27816549456116663</v>
      </c>
      <c r="J123" s="32">
        <f>'Ct table (2)'!J123/'Ct table (3)'!J$163*1000</f>
        <v>0.21171254578807552</v>
      </c>
      <c r="K123" s="32">
        <f>'Ct table (2)'!K123/'Ct table (3)'!K$163*1000</f>
        <v>8.2895835505479007E-2</v>
      </c>
      <c r="L123" s="32">
        <f>'Ct table (2)'!L123/'Ct table (3)'!L$163*1000</f>
        <v>0.42359182256623235</v>
      </c>
      <c r="M123" s="32">
        <f>'Ct table (2)'!M123/'Ct table (3)'!M$163*1000</f>
        <v>0.28566653072307896</v>
      </c>
      <c r="N123" s="32">
        <f>'Ct table (2)'!N123/'Ct table (3)'!N$163*1000</f>
        <v>0.29952118393250626</v>
      </c>
      <c r="O123" s="32">
        <f>'Ct table (2)'!O123/'Ct table (3)'!O$163*1000</f>
        <v>0.10323863282825799</v>
      </c>
      <c r="P123" s="32">
        <f>'Ct table (2)'!P123/'Ct table (3)'!P$163*1000</f>
        <v>0.36748468157179315</v>
      </c>
      <c r="Q123" s="32">
        <f>'Ct table (2)'!Q123/'Ct table (3)'!Q$163*1000</f>
        <v>0.1037189268060633</v>
      </c>
      <c r="R123" s="32">
        <f>'Ct table (2)'!R123/'Ct table (3)'!R$163*1000</f>
        <v>5.2764263851855425E-2</v>
      </c>
      <c r="S123" s="32">
        <f>'Ct table (2)'!S123/'Ct table (3)'!S$163*1000</f>
        <v>0.25924405118392457</v>
      </c>
      <c r="T123" s="32">
        <f>'Ct table (2)'!T123/'Ct table (3)'!T$163*1000</f>
        <v>0.28898487432779324</v>
      </c>
      <c r="U123" s="32">
        <f>'Ct table (2)'!U123/'Ct table (3)'!U$163*1000</f>
        <v>0.39203605003806657</v>
      </c>
      <c r="V123" s="32">
        <f>'Ct table (2)'!V123/'Ct table (3)'!V$163*1000</f>
        <v>0.25805575322579738</v>
      </c>
      <c r="W123" s="32">
        <f>'Ct table (2)'!W123/'Ct table (3)'!W$163*1000</f>
        <v>0.24498414987875705</v>
      </c>
      <c r="X123" s="32">
        <f>'Ct table (2)'!X123/'Ct table (3)'!X$163*1000</f>
        <v>0.11428774762207991</v>
      </c>
      <c r="Y123" s="32">
        <f>'Ct table (2)'!Y123/'Ct table (3)'!Y$163*1000</f>
        <v>0.2323008944673845</v>
      </c>
      <c r="Z123" s="32">
        <f>'Ct table (2)'!Z123/'Ct table (3)'!Z$163*1000</f>
        <v>0.32771931510166896</v>
      </c>
      <c r="AA123" s="32">
        <f>'Ct table (2)'!AA123/'Ct table (3)'!AA$163*1000</f>
        <v>0.43903267287373576</v>
      </c>
      <c r="AB123" s="32">
        <f>'Ct table (2)'!AB123/'Ct table (3)'!AB$163*1000</f>
        <v>8.1848337665065773E-2</v>
      </c>
      <c r="AC123" s="32">
        <f>'Ct table (2)'!AC123/'Ct table (3)'!AC$163*1000</f>
        <v>0.19852701891272775</v>
      </c>
      <c r="AD123" s="32">
        <f>'Ct table (2)'!AD123/'Ct table (3)'!AD$163*1000</f>
        <v>0.26654194084268901</v>
      </c>
      <c r="AE123" s="32">
        <f>'Ct table (2)'!AE123/'Ct table (3)'!AE$163*1000</f>
        <v>0.20791479845767868</v>
      </c>
      <c r="AF123" s="32">
        <f>'Ct table (2)'!AF123/'Ct table (3)'!AF$163*1000</f>
        <v>0.35742789639735328</v>
      </c>
      <c r="AG123" s="32">
        <f>'Ct table (2)'!AG123/'Ct table (3)'!AG$163*1000</f>
        <v>0.19738127673185152</v>
      </c>
      <c r="AH123" s="32">
        <f>'Ct table (2)'!AH123/'Ct table (3)'!AH$163*1000</f>
        <v>0.22541410346077037</v>
      </c>
      <c r="AI123" s="32">
        <f>'Ct table (2)'!AI123/'Ct table (3)'!AI$163*1000</f>
        <v>0.37129855940159223</v>
      </c>
      <c r="AJ123" s="32">
        <f>'Ct table (2)'!AJ123/'Ct table (3)'!AJ$163*1000</f>
        <v>0.35122971587674945</v>
      </c>
      <c r="AK123" s="32">
        <f>'Ct table (2)'!AK123/'Ct table (3)'!AK$163*1000</f>
        <v>0.27654934472483106</v>
      </c>
      <c r="AL123" s="32">
        <f>'Ct table (2)'!AL123/'Ct table (3)'!AL$163*1000</f>
        <v>0.32588160722759213</v>
      </c>
      <c r="AM123" s="32">
        <f>'Ct table (2)'!AM123/'Ct table (3)'!AM$163*1000</f>
        <v>0.24582188268652708</v>
      </c>
      <c r="AN123" s="32">
        <f>'Ct table (2)'!AN123/'Ct table (3)'!AN$163*1000</f>
        <v>0.58953051737407935</v>
      </c>
      <c r="AO123" s="32">
        <f>'Ct table (2)'!AO123/'Ct table (3)'!AO$163*1000</f>
        <v>0.23818024902662618</v>
      </c>
      <c r="AP123" s="32">
        <f>'Ct table (2)'!AP123/'Ct table (3)'!AP$163*1000</f>
        <v>0.14803886545887687</v>
      </c>
      <c r="AQ123" s="32">
        <f>'Ct table (2)'!AQ123/'Ct table (3)'!AQ$163*1000</f>
        <v>0.16829766723932155</v>
      </c>
      <c r="AR123" s="32">
        <f>'Ct table (2)'!AR123/'Ct table (3)'!AR$163*1000</f>
        <v>0.15307655366186976</v>
      </c>
      <c r="AS123" s="32">
        <f>'Ct table (2)'!AS123/'Ct table (3)'!AS$163*1000</f>
        <v>0.42107758741856871</v>
      </c>
      <c r="AT123" s="32">
        <f>'Ct table (2)'!AT123/'Ct table (3)'!AT$163*1000</f>
        <v>0.40400094575540368</v>
      </c>
      <c r="AU123" s="32">
        <f>'Ct table (2)'!AU123/'Ct table (3)'!AU$163*1000</f>
        <v>0.40118880520227579</v>
      </c>
      <c r="AV123" s="32">
        <f>'Ct table (2)'!AV123/'Ct table (3)'!AV$163*1000</f>
        <v>0.20600396352844608</v>
      </c>
      <c r="AW123" s="32">
        <f>'Ct table (2)'!AW123/'Ct table (3)'!AW$163*1000</f>
        <v>0.49737145272502603</v>
      </c>
    </row>
    <row r="124" spans="1:49" x14ac:dyDescent="0.25">
      <c r="A124" t="s">
        <v>147</v>
      </c>
      <c r="B124" s="32">
        <f>'Ct table (2)'!B124/'Ct table (3)'!B$163*1000</f>
        <v>2.2906052903743443</v>
      </c>
      <c r="C124" s="32">
        <f>'Ct table (2)'!C124/'Ct table (3)'!C$163*1000</f>
        <v>0.29266430680363104</v>
      </c>
      <c r="D124" s="32">
        <f>'Ct table (2)'!D124/'Ct table (3)'!D$163*1000</f>
        <v>0.49279316077632157</v>
      </c>
      <c r="E124" s="32">
        <f>'Ct table (2)'!E124/'Ct table (3)'!E$163*1000</f>
        <v>0.2604529841763964</v>
      </c>
      <c r="F124" s="32">
        <f>'Ct table (2)'!F124/'Ct table (3)'!F$163*1000</f>
        <v>0.61305300579851407</v>
      </c>
      <c r="G124" s="32">
        <f>'Ct table (2)'!G124/'Ct table (3)'!G$163*1000</f>
        <v>0.15486494959879554</v>
      </c>
      <c r="H124" s="32">
        <f>'Ct table (2)'!H124/'Ct table (3)'!H$163*1000</f>
        <v>2.0739522016948184</v>
      </c>
      <c r="I124" s="32">
        <f>'Ct table (2)'!I124/'Ct table (3)'!I$163*1000</f>
        <v>0.60458428098284567</v>
      </c>
      <c r="J124" s="32">
        <f>'Ct table (2)'!J124/'Ct table (3)'!J$163*1000</f>
        <v>0.48302798085833892</v>
      </c>
      <c r="K124" s="32">
        <f>'Ct table (2)'!K124/'Ct table (3)'!K$163*1000</f>
        <v>0.20130339881681156</v>
      </c>
      <c r="L124" s="32">
        <f>'Ct table (2)'!L124/'Ct table (3)'!L$163*1000</f>
        <v>1.050260088133093</v>
      </c>
      <c r="M124" s="32">
        <f>'Ct table (2)'!M124/'Ct table (3)'!M$163*1000</f>
        <v>1.0661451909699777</v>
      </c>
      <c r="N124" s="32">
        <f>'Ct table (2)'!N124/'Ct table (3)'!N$163*1000</f>
        <v>0.87704936205656325</v>
      </c>
      <c r="O124" s="32">
        <f>'Ct table (2)'!O124/'Ct table (3)'!O$163*1000</f>
        <v>0.26869750799602837</v>
      </c>
      <c r="P124" s="32">
        <f>'Ct table (2)'!P124/'Ct table (3)'!P$163*1000</f>
        <v>0.86199775570949455</v>
      </c>
      <c r="Q124" s="32">
        <f>'Ct table (2)'!Q124/'Ct table (3)'!Q$163*1000</f>
        <v>0.21326972547048423</v>
      </c>
      <c r="R124" s="32">
        <f>'Ct table (2)'!R124/'Ct table (3)'!R$163*1000</f>
        <v>0.14415621707929005</v>
      </c>
      <c r="S124" s="32">
        <f>'Ct table (2)'!S124/'Ct table (3)'!S$163*1000</f>
        <v>0.54050609412197004</v>
      </c>
      <c r="T124" s="32">
        <f>'Ct table (2)'!T124/'Ct table (3)'!T$163*1000</f>
        <v>1.1400253366638937</v>
      </c>
      <c r="U124" s="32">
        <f>'Ct table (2)'!U124/'Ct table (3)'!U$163*1000</f>
        <v>1.3278187505874173</v>
      </c>
      <c r="V124" s="32">
        <f>'Ct table (2)'!V124/'Ct table (3)'!V$163*1000</f>
        <v>0.83263418703779224</v>
      </c>
      <c r="W124" s="32">
        <f>'Ct table (2)'!W124/'Ct table (3)'!W$163*1000</f>
        <v>0.73242874474745656</v>
      </c>
      <c r="X124" s="32">
        <f>'Ct table (2)'!X124/'Ct table (3)'!X$163*1000</f>
        <v>0.29540018829315612</v>
      </c>
      <c r="Y124" s="32">
        <f>'Ct table (2)'!Y124/'Ct table (3)'!Y$163*1000</f>
        <v>0.68971230663008742</v>
      </c>
      <c r="Z124" s="32">
        <f>'Ct table (2)'!Z124/'Ct table (3)'!Z$163*1000</f>
        <v>0.63751562639240855</v>
      </c>
      <c r="AA124" s="32">
        <f>'Ct table (2)'!AA124/'Ct table (3)'!AA$163*1000</f>
        <v>1.0661424509711466</v>
      </c>
      <c r="AB124" s="32">
        <f>'Ct table (2)'!AB124/'Ct table (3)'!AB$163*1000</f>
        <v>0.25865427225098087</v>
      </c>
      <c r="AC124" s="32">
        <f>'Ct table (2)'!AC124/'Ct table (3)'!AC$163*1000</f>
        <v>0.46567885229533068</v>
      </c>
      <c r="AD124" s="32">
        <f>'Ct table (2)'!AD124/'Ct table (3)'!AD$163*1000</f>
        <v>0.49738484886896223</v>
      </c>
      <c r="AE124" s="32">
        <f>'Ct table (2)'!AE124/'Ct table (3)'!AE$163*1000</f>
        <v>0.43650326542630546</v>
      </c>
      <c r="AF124" s="32">
        <f>'Ct table (2)'!AF124/'Ct table (3)'!AF$163*1000</f>
        <v>0.91746443749558504</v>
      </c>
      <c r="AG124" s="32">
        <f>'Ct table (2)'!AG124/'Ct table (3)'!AG$163*1000</f>
        <v>0.45033079737496057</v>
      </c>
      <c r="AH124" s="32">
        <f>'Ct table (2)'!AH124/'Ct table (3)'!AH$163*1000</f>
        <v>0.30579774822261857</v>
      </c>
      <c r="AI124" s="32">
        <f>'Ct table (2)'!AI124/'Ct table (3)'!AI$163*1000</f>
        <v>1.3953737732327394</v>
      </c>
      <c r="AJ124" s="32">
        <f>'Ct table (2)'!AJ124/'Ct table (3)'!AJ$163*1000</f>
        <v>0.92049820584787978</v>
      </c>
      <c r="AK124" s="32">
        <f>'Ct table (2)'!AK124/'Ct table (3)'!AK$163*1000</f>
        <v>0.75555507574633674</v>
      </c>
      <c r="AL124" s="32">
        <f>'Ct table (2)'!AL124/'Ct table (3)'!AL$163*1000</f>
        <v>0.59974446107323187</v>
      </c>
      <c r="AM124" s="32">
        <f>'Ct table (2)'!AM124/'Ct table (3)'!AM$163*1000</f>
        <v>0.63537721184514284</v>
      </c>
      <c r="AN124" s="32">
        <f>'Ct table (2)'!AN124/'Ct table (3)'!AN$163*1000</f>
        <v>1.4217210250244989</v>
      </c>
      <c r="AO124" s="32">
        <f>'Ct table (2)'!AO124/'Ct table (3)'!AO$163*1000</f>
        <v>0.54341477185216258</v>
      </c>
      <c r="AP124" s="32">
        <f>'Ct table (2)'!AP124/'Ct table (3)'!AP$163*1000</f>
        <v>0.32175799220593287</v>
      </c>
      <c r="AQ124" s="32">
        <f>'Ct table (2)'!AQ124/'Ct table (3)'!AQ$163*1000</f>
        <v>0.29506139597226233</v>
      </c>
      <c r="AR124" s="32">
        <f>'Ct table (2)'!AR124/'Ct table (3)'!AR$163*1000</f>
        <v>0.44823438520199355</v>
      </c>
      <c r="AS124" s="32">
        <f>'Ct table (2)'!AS124/'Ct table (3)'!AS$163*1000</f>
        <v>1.3492502856365032</v>
      </c>
      <c r="AT124" s="32">
        <f>'Ct table (2)'!AT124/'Ct table (3)'!AT$163*1000</f>
        <v>1.1426872333976972</v>
      </c>
      <c r="AU124" s="32">
        <f>'Ct table (2)'!AU124/'Ct table (3)'!AU$163*1000</f>
        <v>0.90900066474946506</v>
      </c>
      <c r="AV124" s="32">
        <f>'Ct table (2)'!AV124/'Ct table (3)'!AV$163*1000</f>
        <v>0.55893173678812436</v>
      </c>
      <c r="AW124" s="32">
        <f>'Ct table (2)'!AW124/'Ct table (3)'!AW$163*1000</f>
        <v>0.92171690084016022</v>
      </c>
    </row>
    <row r="125" spans="1:49" x14ac:dyDescent="0.25">
      <c r="A125" t="s">
        <v>148</v>
      </c>
      <c r="B125" s="32">
        <f>'Ct table (2)'!B125/'Ct table (3)'!B$163*1000</f>
        <v>3.8791185841945732</v>
      </c>
      <c r="C125" s="32">
        <f>'Ct table (2)'!C125/'Ct table (3)'!C$163*1000</f>
        <v>1.0191163085782846</v>
      </c>
      <c r="D125" s="32">
        <f>'Ct table (2)'!D125/'Ct table (3)'!D$163*1000</f>
        <v>2.6927011834947829</v>
      </c>
      <c r="E125" s="32">
        <f>'Ct table (2)'!E125/'Ct table (3)'!E$163*1000</f>
        <v>0.79503753120096576</v>
      </c>
      <c r="F125" s="32">
        <f>'Ct table (2)'!F125/'Ct table (3)'!F$163*1000</f>
        <v>0.90380517501653279</v>
      </c>
      <c r="G125" s="32">
        <f>'Ct table (2)'!G125/'Ct table (3)'!G$163*1000</f>
        <v>0.53554605901109953</v>
      </c>
      <c r="H125" s="32">
        <f>'Ct table (2)'!H125/'Ct table (3)'!H$163*1000</f>
        <v>3.1218098058871484</v>
      </c>
      <c r="I125" s="32">
        <f>'Ct table (2)'!I125/'Ct table (3)'!I$163*1000</f>
        <v>0.87297689446510784</v>
      </c>
      <c r="J125" s="32">
        <f>'Ct table (2)'!J125/'Ct table (3)'!J$163*1000</f>
        <v>1.079361900684032</v>
      </c>
      <c r="K125" s="32">
        <f>'Ct table (2)'!K125/'Ct table (3)'!K$163*1000</f>
        <v>0.47547567344695341</v>
      </c>
      <c r="L125" s="32">
        <f>'Ct table (2)'!L125/'Ct table (3)'!L$163*1000</f>
        <v>1.7663198863903389</v>
      </c>
      <c r="M125" s="32">
        <f>'Ct table (2)'!M125/'Ct table (3)'!M$163*1000</f>
        <v>2.1029345101458263</v>
      </c>
      <c r="N125" s="32">
        <f>'Ct table (2)'!N125/'Ct table (3)'!N$163*1000</f>
        <v>2.0430576979560295</v>
      </c>
      <c r="O125" s="32">
        <f>'Ct table (2)'!O125/'Ct table (3)'!O$163*1000</f>
        <v>0.40445604994848122</v>
      </c>
      <c r="P125" s="32">
        <f>'Ct table (2)'!P125/'Ct table (3)'!P$163*1000</f>
        <v>3.0016505271715759</v>
      </c>
      <c r="Q125" s="32">
        <f>'Ct table (2)'!Q125/'Ct table (3)'!Q$163*1000</f>
        <v>0.57464827016552766</v>
      </c>
      <c r="R125" s="32">
        <f>'Ct table (2)'!R125/'Ct table (3)'!R$163*1000</f>
        <v>0.33580717546097444</v>
      </c>
      <c r="S125" s="32">
        <f>'Ct table (2)'!S125/'Ct table (3)'!S$163*1000</f>
        <v>1.9216995435449662</v>
      </c>
      <c r="T125" s="32">
        <f>'Ct table (2)'!T125/'Ct table (3)'!T$163*1000</f>
        <v>1.9440507590782949</v>
      </c>
      <c r="U125" s="32">
        <f>'Ct table (2)'!U125/'Ct table (3)'!U$163*1000</f>
        <v>2.0406916830266599</v>
      </c>
      <c r="V125" s="32">
        <f>'Ct table (2)'!V125/'Ct table (3)'!V$163*1000</f>
        <v>2.3065789918777755</v>
      </c>
      <c r="W125" s="32">
        <f>'Ct table (2)'!W125/'Ct table (3)'!W$163*1000</f>
        <v>1.7180360593237043</v>
      </c>
      <c r="X125" s="32">
        <f>'Ct table (2)'!X125/'Ct table (3)'!X$163*1000</f>
        <v>0.414873280740364</v>
      </c>
      <c r="Y125" s="32">
        <f>'Ct table (2)'!Y125/'Ct table (3)'!Y$163*1000</f>
        <v>1.0381872062043207</v>
      </c>
      <c r="Z125" s="32">
        <f>'Ct table (2)'!Z125/'Ct table (3)'!Z$163*1000</f>
        <v>2.4125061330223798</v>
      </c>
      <c r="AA125" s="32">
        <f>'Ct table (2)'!AA125/'Ct table (3)'!AA$163*1000</f>
        <v>3.015506227170174</v>
      </c>
      <c r="AB125" s="32">
        <f>'Ct table (2)'!AB125/'Ct table (3)'!AB$163*1000</f>
        <v>0.52090670997801314</v>
      </c>
      <c r="AC125" s="32">
        <f>'Ct table (2)'!AC125/'Ct table (3)'!AC$163*1000</f>
        <v>1.0847835995529085</v>
      </c>
      <c r="AD125" s="32">
        <f>'Ct table (2)'!AD125/'Ct table (3)'!AD$163*1000</f>
        <v>1.2767131921876755</v>
      </c>
      <c r="AE125" s="32">
        <f>'Ct table (2)'!AE125/'Ct table (3)'!AE$163*1000</f>
        <v>0.9553255478715007</v>
      </c>
      <c r="AF125" s="32">
        <f>'Ct table (2)'!AF125/'Ct table (3)'!AF$163*1000</f>
        <v>3.4960459400492048</v>
      </c>
      <c r="AG125" s="32">
        <f>'Ct table (2)'!AG125/'Ct table (3)'!AG$163*1000</f>
        <v>1.2134015418404953</v>
      </c>
      <c r="AH125" s="32">
        <f>'Ct table (2)'!AH125/'Ct table (3)'!AH$163*1000</f>
        <v>2.2667883428482862</v>
      </c>
      <c r="AI125" s="32">
        <f>'Ct table (2)'!AI125/'Ct table (3)'!AI$163*1000</f>
        <v>2.4977890207173337</v>
      </c>
      <c r="AJ125" s="32">
        <f>'Ct table (2)'!AJ125/'Ct table (3)'!AJ$163*1000</f>
        <v>2.5323675513327246</v>
      </c>
      <c r="AK125" s="32">
        <f>'Ct table (2)'!AK125/'Ct table (3)'!AK$163*1000</f>
        <v>1.9126976384672838</v>
      </c>
      <c r="AL125" s="32">
        <f>'Ct table (2)'!AL125/'Ct table (3)'!AL$163*1000</f>
        <v>1.7440239276311267</v>
      </c>
      <c r="AM125" s="32">
        <f>'Ct table (2)'!AM125/'Ct table (3)'!AM$163*1000</f>
        <v>2.1077229629930359</v>
      </c>
      <c r="AN125" s="32">
        <f>'Ct table (2)'!AN125/'Ct table (3)'!AN$163*1000</f>
        <v>5.0198296347141902</v>
      </c>
      <c r="AO125" s="32">
        <f>'Ct table (2)'!AO125/'Ct table (3)'!AO$163*1000</f>
        <v>2.8881099941218471</v>
      </c>
      <c r="AP125" s="32">
        <f>'Ct table (2)'!AP125/'Ct table (3)'!AP$163*1000</f>
        <v>1.9239187715652994</v>
      </c>
      <c r="AQ125" s="32">
        <f>'Ct table (2)'!AQ125/'Ct table (3)'!AQ$163*1000</f>
        <v>1.752102388414142</v>
      </c>
      <c r="AR125" s="32">
        <f>'Ct table (2)'!AR125/'Ct table (3)'!AR$163*1000</f>
        <v>1.43626825634088</v>
      </c>
      <c r="AS125" s="32">
        <f>'Ct table (2)'!AS125/'Ct table (3)'!AS$163*1000</f>
        <v>3.2313969685014383</v>
      </c>
      <c r="AT125" s="32">
        <f>'Ct table (2)'!AT125/'Ct table (3)'!AT$163*1000</f>
        <v>3.561365671574936</v>
      </c>
      <c r="AU125" s="32">
        <f>'Ct table (2)'!AU125/'Ct table (3)'!AU$163*1000</f>
        <v>2.973894059715922</v>
      </c>
      <c r="AV125" s="32">
        <f>'Ct table (2)'!AV125/'Ct table (3)'!AV$163*1000</f>
        <v>1.6826603576502903</v>
      </c>
      <c r="AW125" s="32">
        <f>'Ct table (2)'!AW125/'Ct table (3)'!AW$163*1000</f>
        <v>3.6109929652470791</v>
      </c>
    </row>
    <row r="126" spans="1:49" x14ac:dyDescent="0.25">
      <c r="A126" t="s">
        <v>149</v>
      </c>
      <c r="B126" s="32">
        <f>'Ct table (2)'!B126/'Ct table (3)'!B$163*1000</f>
        <v>0.19692646036012751</v>
      </c>
      <c r="C126" s="32">
        <f>'Ct table (2)'!C126/'Ct table (3)'!C$163*1000</f>
        <v>4.202287597395981E-2</v>
      </c>
      <c r="D126" s="32">
        <f>'Ct table (2)'!D126/'Ct table (3)'!D$163*1000</f>
        <v>6.2893474077274941E-2</v>
      </c>
      <c r="E126" s="32">
        <f>'Ct table (2)'!E126/'Ct table (3)'!E$163*1000</f>
        <v>2.3668217565408836E-2</v>
      </c>
      <c r="F126" s="32">
        <f>'Ct table (2)'!F126/'Ct table (3)'!F$163*1000</f>
        <v>7.0515475639281691E-2</v>
      </c>
      <c r="G126" s="32">
        <f>'Ct table (2)'!G126/'Ct table (3)'!G$163*1000</f>
        <v>1.9492765063470131E-2</v>
      </c>
      <c r="H126" s="32">
        <f>'Ct table (2)'!H126/'Ct table (3)'!H$163*1000</f>
        <v>0.1770688873812212</v>
      </c>
      <c r="I126" s="32">
        <f>'Ct table (2)'!I126/'Ct table (3)'!I$163*1000</f>
        <v>7.6627995379324396E-2</v>
      </c>
      <c r="J126" s="32">
        <f>'Ct table (2)'!J126/'Ct table (3)'!J$163*1000</f>
        <v>4.836739568731882E-2</v>
      </c>
      <c r="K126" s="32">
        <f>'Ct table (2)'!K126/'Ct table (3)'!K$163*1000</f>
        <v>1.9202572889951221E-2</v>
      </c>
      <c r="L126" s="32">
        <f>'Ct table (2)'!L126/'Ct table (3)'!L$163*1000</f>
        <v>0.10371860722830237</v>
      </c>
      <c r="M126" s="32">
        <f>'Ct table (2)'!M126/'Ct table (3)'!M$163*1000</f>
        <v>0.11845441875682539</v>
      </c>
      <c r="N126" s="32">
        <f>'Ct table (2)'!N126/'Ct table (3)'!N$163*1000</f>
        <v>0.15940070859544481</v>
      </c>
      <c r="O126" s="32">
        <f>'Ct table (2)'!O126/'Ct table (3)'!O$163*1000</f>
        <v>3.2895974155291913E-2</v>
      </c>
      <c r="P126" s="32">
        <f>'Ct table (2)'!P126/'Ct table (3)'!P$163*1000</f>
        <v>0.10700543778483293</v>
      </c>
      <c r="Q126" s="86">
        <f>'Ct table (2)'!Q126/'Ct table (3)'!Q$163*1000</f>
        <v>0</v>
      </c>
      <c r="R126" s="86">
        <f>'Ct table (2)'!R126/'Ct table (3)'!R$163*1000</f>
        <v>0</v>
      </c>
      <c r="S126" s="32">
        <f>'Ct table (2)'!S126/'Ct table (3)'!S$163*1000</f>
        <v>4.2170641822496614E-2</v>
      </c>
      <c r="T126" s="32">
        <f>'Ct table (2)'!T126/'Ct table (3)'!T$163*1000</f>
        <v>0.11574853895150924</v>
      </c>
      <c r="U126" s="32">
        <f>'Ct table (2)'!U126/'Ct table (3)'!U$163*1000</f>
        <v>0.12319863954813948</v>
      </c>
      <c r="V126" s="32">
        <f>'Ct table (2)'!V126/'Ct table (3)'!V$163*1000</f>
        <v>8.9358866773387127E-2</v>
      </c>
      <c r="W126" s="32">
        <f>'Ct table (2)'!W126/'Ct table (3)'!W$163*1000</f>
        <v>5.6749847157504488E-2</v>
      </c>
      <c r="X126" s="32">
        <f>'Ct table (2)'!X126/'Ct table (3)'!X$163*1000</f>
        <v>3.3510166170042023E-2</v>
      </c>
      <c r="Y126" s="32">
        <f>'Ct table (2)'!Y126/'Ct table (3)'!Y$163*1000</f>
        <v>5.3070965820179179E-2</v>
      </c>
      <c r="Z126" s="32">
        <f>'Ct table (2)'!Z126/'Ct table (3)'!Z$163*1000</f>
        <v>6.2523077828521234E-2</v>
      </c>
      <c r="AA126" s="32">
        <f>'Ct table (2)'!AA126/'Ct table (3)'!AA$163*1000</f>
        <v>0.11845411432833644</v>
      </c>
      <c r="AB126" s="32">
        <f>'Ct table (2)'!AB126/'Ct table (3)'!AB$163*1000</f>
        <v>4.2367356529683688E-2</v>
      </c>
      <c r="AC126" s="32">
        <f>'Ct table (2)'!AC126/'Ct table (3)'!AC$163*1000</f>
        <v>5.3193997616775457E-2</v>
      </c>
      <c r="AD126" s="32">
        <f>'Ct table (2)'!AD126/'Ct table (3)'!AD$163*1000</f>
        <v>3.0236489626269319E-2</v>
      </c>
      <c r="AE126" s="32">
        <f>'Ct table (2)'!AE126/'Ct table (3)'!AE$163*1000</f>
        <v>3.6754490974614688E-2</v>
      </c>
      <c r="AF126" s="32">
        <f>'Ct table (2)'!AF126/'Ct table (3)'!AF$163*1000</f>
        <v>0.12122205775079158</v>
      </c>
      <c r="AG126" s="32">
        <f>'Ct table (2)'!AG126/'Ct table (3)'!AG$163*1000</f>
        <v>5.5132890447192835E-2</v>
      </c>
      <c r="AH126" s="32">
        <f>'Ct table (2)'!AH126/'Ct table (3)'!AH$163*1000</f>
        <v>2.7596893536479795E-2</v>
      </c>
      <c r="AI126" s="32">
        <f>'Ct table (2)'!AI126/'Ct table (3)'!AI$163*1000</f>
        <v>0.14667060048130767</v>
      </c>
      <c r="AJ126" s="32">
        <f>'Ct table (2)'!AJ126/'Ct table (3)'!AJ$163*1000</f>
        <v>0.10735689933831397</v>
      </c>
      <c r="AK126" s="32">
        <f>'Ct table (2)'!AK126/'Ct table (3)'!AK$163*1000</f>
        <v>5.6940889036651267E-2</v>
      </c>
      <c r="AL126" s="32">
        <f>'Ct table (2)'!AL126/'Ct table (3)'!AL$163*1000</f>
        <v>0.10602084385098867</v>
      </c>
      <c r="AM126" s="32">
        <f>'Ct table (2)'!AM126/'Ct table (3)'!AM$163*1000</f>
        <v>9.444938762960424E-2</v>
      </c>
      <c r="AN126" s="32">
        <f>'Ct table (2)'!AN126/'Ct table (3)'!AN$163*1000</f>
        <v>0.12653763148566319</v>
      </c>
      <c r="AO126" s="32">
        <f>'Ct table (2)'!AO126/'Ct table (3)'!AO$163*1000</f>
        <v>7.5893791903608787E-2</v>
      </c>
      <c r="AP126" s="32">
        <f>'Ct table (2)'!AP126/'Ct table (3)'!AP$163*1000</f>
        <v>2.1553229837829826E-2</v>
      </c>
      <c r="AQ126" s="32">
        <f>'Ct table (2)'!AQ126/'Ct table (3)'!AQ$163*1000</f>
        <v>4.3257289670677088E-2</v>
      </c>
      <c r="AR126" s="32">
        <f>'Ct table (2)'!AR126/'Ct table (3)'!AR$163*1000</f>
        <v>8.3176813749847492E-2</v>
      </c>
      <c r="AS126" s="32">
        <f>'Ct table (2)'!AS126/'Ct table (3)'!AS$163*1000</f>
        <v>0.18843749877274146</v>
      </c>
      <c r="AT126" s="32">
        <f>'Ct table (2)'!AT126/'Ct table (3)'!AT$163*1000</f>
        <v>0.18978403962058857</v>
      </c>
      <c r="AU126" s="32">
        <f>'Ct table (2)'!AU126/'Ct table (3)'!AU$163*1000</f>
        <v>0.12695184390295972</v>
      </c>
      <c r="AV126" s="32">
        <f>'Ct table (2)'!AV126/'Ct table (3)'!AV$163*1000</f>
        <v>5.794162676180048E-2</v>
      </c>
      <c r="AW126" s="32">
        <f>'Ct table (2)'!AW126/'Ct table (3)'!AW$163*1000</f>
        <v>0.1009977885887712</v>
      </c>
    </row>
    <row r="127" spans="1:49" x14ac:dyDescent="0.25">
      <c r="A127" t="s">
        <v>150</v>
      </c>
      <c r="B127" s="32">
        <f>'Ct table (2)'!B127/'Ct table (3)'!B$163*1000</f>
        <v>29.156161253997169</v>
      </c>
      <c r="C127" s="32">
        <f>'Ct table (2)'!C127/'Ct table (3)'!C$163*1000</f>
        <v>13.24447462093489</v>
      </c>
      <c r="D127" s="32">
        <f>'Ct table (2)'!D127/'Ct table (3)'!D$163*1000</f>
        <v>15.444851973643093</v>
      </c>
      <c r="E127" s="32">
        <f>'Ct table (2)'!E127/'Ct table (3)'!E$163*1000</f>
        <v>17.25682168496866</v>
      </c>
      <c r="F127" s="32">
        <f>'Ct table (2)'!F127/'Ct table (3)'!F$163*1000</f>
        <v>11.909853176057009</v>
      </c>
      <c r="G127" s="32">
        <f>'Ct table (2)'!G127/'Ct table (3)'!G$163*1000</f>
        <v>6.5390568351057921</v>
      </c>
      <c r="H127" s="32">
        <f>'Ct table (2)'!H127/'Ct table (3)'!H$163*1000</f>
        <v>34.116142950179793</v>
      </c>
      <c r="I127" s="32">
        <f>'Ct table (2)'!I127/'Ct table (3)'!I$163*1000</f>
        <v>10.659112195097267</v>
      </c>
      <c r="J127" s="32">
        <f>'Ct table (2)'!J127/'Ct table (3)'!J$163*1000</f>
        <v>8.8776551524721974</v>
      </c>
      <c r="K127" s="32">
        <f>'Ct table (2)'!K127/'Ct table (3)'!K$163*1000</f>
        <v>4.2205863357411211</v>
      </c>
      <c r="L127" s="32">
        <f>'Ct table (2)'!L127/'Ct table (3)'!L$163*1000</f>
        <v>18.516591425838048</v>
      </c>
      <c r="M127" s="32">
        <f>'Ct table (2)'!M127/'Ct table (3)'!M$163*1000</f>
        <v>19.731160715558776</v>
      </c>
      <c r="N127" s="32">
        <f>'Ct table (2)'!N127/'Ct table (3)'!N$163*1000</f>
        <v>13.002615497122862</v>
      </c>
      <c r="O127" s="32">
        <f>'Ct table (2)'!O127/'Ct table (3)'!O$163*1000</f>
        <v>5.1125918126780441</v>
      </c>
      <c r="P127" s="32">
        <f>'Ct table (2)'!P127/'Ct table (3)'!P$163*1000</f>
        <v>18.072898771558936</v>
      </c>
      <c r="Q127" s="32">
        <f>'Ct table (2)'!Q127/'Ct table (3)'!Q$163*1000</f>
        <v>9.0677906818844765</v>
      </c>
      <c r="R127" s="32">
        <f>'Ct table (2)'!R127/'Ct table (3)'!R$163*1000</f>
        <v>4.5180648009857354</v>
      </c>
      <c r="S127" s="32">
        <f>'Ct table (2)'!S127/'Ct table (3)'!S$163*1000</f>
        <v>59.399660876428044</v>
      </c>
      <c r="T127" s="32">
        <f>'Ct table (2)'!T127/'Ct table (3)'!T$163*1000</f>
        <v>18.495031956978771</v>
      </c>
      <c r="U127" s="32">
        <f>'Ct table (2)'!U127/'Ct table (3)'!U$163*1000</f>
        <v>18.75311343479078</v>
      </c>
      <c r="V127" s="32">
        <f>'Ct table (2)'!V127/'Ct table (3)'!V$163*1000</f>
        <v>14.781847605394598</v>
      </c>
      <c r="W127" s="32">
        <f>'Ct table (2)'!W127/'Ct table (3)'!W$163*1000</f>
        <v>13.555066793631434</v>
      </c>
      <c r="X127" s="32">
        <f>'Ct table (2)'!X127/'Ct table (3)'!X$163*1000</f>
        <v>5.6206720910618415</v>
      </c>
      <c r="Y127" s="32">
        <f>'Ct table (2)'!Y127/'Ct table (3)'!Y$163*1000</f>
        <v>26.065445524088496</v>
      </c>
      <c r="Z127" s="32">
        <f>'Ct table (2)'!Z127/'Ct table (3)'!Z$163*1000</f>
        <v>74.570474164490022</v>
      </c>
      <c r="AA127" s="32">
        <f>'Ct table (2)'!AA127/'Ct table (3)'!AA$163*1000</f>
        <v>25.499555868352481</v>
      </c>
      <c r="AB127" s="32">
        <f>'Ct table (2)'!AB127/'Ct table (3)'!AB$163*1000</f>
        <v>3.7040329338761144</v>
      </c>
      <c r="AC127" s="32">
        <f>'Ct table (2)'!AC127/'Ct table (3)'!AC$163*1000</f>
        <v>9.8314708717332628</v>
      </c>
      <c r="AD127" s="32">
        <f>'Ct table (2)'!AD127/'Ct table (3)'!AD$163*1000</f>
        <v>13.952332934862222</v>
      </c>
      <c r="AE127" s="32">
        <f>'Ct table (2)'!AE127/'Ct table (3)'!AE$163*1000</f>
        <v>12.501803715151082</v>
      </c>
      <c r="AF127" s="32">
        <f>'Ct table (2)'!AF127/'Ct table (3)'!AF$163*1000</f>
        <v>22.875385369430539</v>
      </c>
      <c r="AG127" s="32">
        <f>'Ct table (2)'!AG127/'Ct table (3)'!AG$163*1000</f>
        <v>9.4417681029508369</v>
      </c>
      <c r="AH127" s="32">
        <f>'Ct table (2)'!AH127/'Ct table (3)'!AH$163*1000</f>
        <v>36.01808787242858</v>
      </c>
      <c r="AI127" s="32">
        <f>'Ct table (2)'!AI127/'Ct table (3)'!AI$163*1000</f>
        <v>34.312245131225701</v>
      </c>
      <c r="AJ127" s="32">
        <f>'Ct table (2)'!AJ127/'Ct table (3)'!AJ$163*1000</f>
        <v>14.325234144033155</v>
      </c>
      <c r="AK127" s="32">
        <f>'Ct table (2)'!AK127/'Ct table (3)'!AK$163*1000</f>
        <v>9.8875208289073306</v>
      </c>
      <c r="AL127" s="32">
        <f>'Ct table (2)'!AL127/'Ct table (3)'!AL$163*1000</f>
        <v>11.332700916167965</v>
      </c>
      <c r="AM127" s="32">
        <f>'Ct table (2)'!AM127/'Ct table (3)'!AM$163*1000</f>
        <v>16.51477321316354</v>
      </c>
      <c r="AN127" s="32">
        <f>'Ct table (2)'!AN127/'Ct table (3)'!AN$163*1000</f>
        <v>26.130057643365504</v>
      </c>
      <c r="AO127" s="32">
        <f>'Ct table (2)'!AO127/'Ct table (3)'!AO$163*1000</f>
        <v>20.394746763426703</v>
      </c>
      <c r="AP127" s="32">
        <f>'Ct table (2)'!AP127/'Ct table (3)'!AP$163*1000</f>
        <v>10.80815144024411</v>
      </c>
      <c r="AQ127" s="32">
        <f>'Ct table (2)'!AQ127/'Ct table (3)'!AQ$163*1000</f>
        <v>13.53935479172168</v>
      </c>
      <c r="AR127" s="32">
        <f>'Ct table (2)'!AR127/'Ct table (3)'!AR$163*1000</f>
        <v>5.0711931733970008</v>
      </c>
      <c r="AS127" s="32">
        <f>'Ct table (2)'!AS127/'Ct table (3)'!AS$163*1000</f>
        <v>16.589034218724009</v>
      </c>
      <c r="AT127" s="32">
        <f>'Ct table (2)'!AT127/'Ct table (3)'!AT$163*1000</f>
        <v>26.767872533715984</v>
      </c>
      <c r="AU127" s="32">
        <f>'Ct table (2)'!AU127/'Ct table (3)'!AU$163*1000</f>
        <v>22.821998929280209</v>
      </c>
      <c r="AV127" s="32">
        <f>'Ct table (2)'!AV127/'Ct table (3)'!AV$163*1000</f>
        <v>17.762269224508017</v>
      </c>
      <c r="AW127" s="32">
        <f>'Ct table (2)'!AW127/'Ct table (3)'!AW$163*1000</f>
        <v>24.460730930376275</v>
      </c>
    </row>
    <row r="128" spans="1:49" x14ac:dyDescent="0.25">
      <c r="A128" t="s">
        <v>151</v>
      </c>
      <c r="B128" s="32">
        <f>'Ct table (2)'!B128/'Ct table (3)'!B$163*1000</f>
        <v>0.19829619221265501</v>
      </c>
      <c r="C128" s="32">
        <f>'Ct table (2)'!C128/'Ct table (3)'!C$163*1000</f>
        <v>2.87024701425132E-2</v>
      </c>
      <c r="D128" s="32">
        <f>'Ct table (2)'!D128/'Ct table (3)'!D$163*1000</f>
        <v>4.6040717882432511E-2</v>
      </c>
      <c r="E128" s="32">
        <f>'Ct table (2)'!E128/'Ct table (3)'!E$163*1000</f>
        <v>2.9545759024949627E-2</v>
      </c>
      <c r="F128" s="32">
        <f>'Ct table (2)'!F128/'Ct table (3)'!F$163*1000</f>
        <v>9.6326978447442202E-2</v>
      </c>
      <c r="G128" s="32">
        <f>'Ct table (2)'!G128/'Ct table (3)'!G$163*1000</f>
        <v>3.1014411554507595E-2</v>
      </c>
      <c r="H128" s="32">
        <f>'Ct table (2)'!H128/'Ct table (3)'!H$163*1000</f>
        <v>0.20339873965596367</v>
      </c>
      <c r="I128" s="32">
        <f>'Ct table (2)'!I128/'Ct table (3)'!I$163*1000</f>
        <v>0.10761979544856666</v>
      </c>
      <c r="J128" s="32">
        <f>'Ct table (2)'!J128/'Ct table (3)'!J$163*1000</f>
        <v>4.737200907757861E-2</v>
      </c>
      <c r="K128" s="32">
        <f>'Ct table (2)'!K128/'Ct table (3)'!K$163*1000</f>
        <v>2.2678097663597942E-2</v>
      </c>
      <c r="L128" s="32">
        <f>'Ct table (2)'!L128/'Ct table (3)'!L$163*1000</f>
        <v>0.13685752273209117</v>
      </c>
      <c r="M128" s="32">
        <f>'Ct table (2)'!M128/'Ct table (3)'!M$163*1000</f>
        <v>0.13052553002633605</v>
      </c>
      <c r="N128" s="32">
        <f>'Ct table (2)'!N128/'Ct table (3)'!N$163*1000</f>
        <v>6.3845553061125992E-2</v>
      </c>
      <c r="O128" s="32">
        <f>'Ct table (2)'!O128/'Ct table (3)'!O$163*1000</f>
        <v>2.2159280462857645E-2</v>
      </c>
      <c r="P128" s="32">
        <f>'Ct table (2)'!P128/'Ct table (3)'!P$163*1000</f>
        <v>0.10480329771864084</v>
      </c>
      <c r="Q128" s="32">
        <f>'Ct table (2)'!Q128/'Ct table (3)'!Q$163*1000</f>
        <v>1.9651061952578618E-2</v>
      </c>
      <c r="R128" s="86">
        <f>'Ct table (2)'!R128/'Ct table (3)'!R$163*1000</f>
        <v>0</v>
      </c>
      <c r="S128" s="32">
        <f>'Ct table (2)'!S128/'Ct table (3)'!S$163*1000</f>
        <v>4.0452783589238241E-2</v>
      </c>
      <c r="T128" s="32">
        <f>'Ct table (2)'!T128/'Ct table (3)'!T$163*1000</f>
        <v>6.6942483654755663E-2</v>
      </c>
      <c r="U128" s="32">
        <f>'Ct table (2)'!U128/'Ct table (3)'!U$163*1000</f>
        <v>7.4793578951890025E-2</v>
      </c>
      <c r="V128" s="32">
        <f>'Ct table (2)'!V128/'Ct table (3)'!V$163*1000</f>
        <v>4.4990203422120512E-2</v>
      </c>
      <c r="W128" s="32">
        <f>'Ct table (2)'!W128/'Ct table (3)'!W$163*1000</f>
        <v>3.8493544117932113E-2</v>
      </c>
      <c r="X128" s="32">
        <f>'Ct table (2)'!X128/'Ct table (3)'!X$163*1000</f>
        <v>2.8770670442883658E-2</v>
      </c>
      <c r="Y128" s="32">
        <f>'Ct table (2)'!Y128/'Ct table (3)'!Y$163*1000</f>
        <v>4.7499844947422001E-2</v>
      </c>
      <c r="Z128" s="32">
        <f>'Ct table (2)'!Z128/'Ct table (3)'!Z$163*1000</f>
        <v>6.0393312270764082E-2</v>
      </c>
      <c r="AA128" s="32">
        <f>'Ct table (2)'!AA128/'Ct table (3)'!AA$163*1000</f>
        <v>6.7097378634779381E-2</v>
      </c>
      <c r="AB128" s="32">
        <f>'Ct table (2)'!AB128/'Ct table (3)'!AB$163*1000</f>
        <v>1.869889627683316E-2</v>
      </c>
      <c r="AC128" s="32">
        <f>'Ct table (2)'!AC128/'Ct table (3)'!AC$163*1000</f>
        <v>3.4611787778494281E-2</v>
      </c>
      <c r="AD128" s="32">
        <f>'Ct table (2)'!AD128/'Ct table (3)'!AD$163*1000</f>
        <v>6.9465211789160722E-2</v>
      </c>
      <c r="AE128" s="32">
        <f>'Ct table (2)'!AE128/'Ct table (3)'!AE$163*1000</f>
        <v>2.6720009882593581E-2</v>
      </c>
      <c r="AF128" s="32">
        <f>'Ct table (2)'!AF128/'Ct table (3)'!AF$163*1000</f>
        <v>0.10774733882774222</v>
      </c>
      <c r="AG128" s="32">
        <f>'Ct table (2)'!AG128/'Ct table (3)'!AG$163*1000</f>
        <v>3.5873368975213371E-2</v>
      </c>
      <c r="AH128" s="32">
        <f>'Ct table (2)'!AH128/'Ct table (3)'!AH$163*1000</f>
        <v>6.1667308398114233E-2</v>
      </c>
      <c r="AI128" s="32">
        <f>'Ct table (2)'!AI128/'Ct table (3)'!AI$163*1000</f>
        <v>7.1826081585327939E-2</v>
      </c>
      <c r="AJ128" s="32">
        <f>'Ct table (2)'!AJ128/'Ct table (3)'!AJ$163*1000</f>
        <v>6.7474529157726948E-2</v>
      </c>
      <c r="AK128" s="32">
        <f>'Ct table (2)'!AK128/'Ct table (3)'!AK$163*1000</f>
        <v>4.1395243885538009E-2</v>
      </c>
      <c r="AL128" s="32">
        <f>'Ct table (2)'!AL128/'Ct table (3)'!AL$163*1000</f>
        <v>3.1520185461547064E-2</v>
      </c>
      <c r="AM128" s="32">
        <f>'Ct table (2)'!AM128/'Ct table (3)'!AM$163*1000</f>
        <v>3.5789625381738292E-2</v>
      </c>
      <c r="AN128" s="32">
        <f>'Ct table (2)'!AN128/'Ct table (3)'!AN$163*1000</f>
        <v>9.3275267464119127E-2</v>
      </c>
      <c r="AO128" s="32">
        <f>'Ct table (2)'!AO128/'Ct table (3)'!AO$163*1000</f>
        <v>2.9772531128328429E-2</v>
      </c>
      <c r="AP128" s="32">
        <f>'Ct table (2)'!AP128/'Ct table (3)'!AP$163*1000</f>
        <v>1.4926791358374531E-2</v>
      </c>
      <c r="AQ128" s="32">
        <f>'Ct table (2)'!AQ128/'Ct table (3)'!AQ$163*1000</f>
        <v>1.06654384452411E-2</v>
      </c>
      <c r="AR128" s="32">
        <f>'Ct table (2)'!AR128/'Ct table (3)'!AR$163*1000</f>
        <v>4.2757616136707435E-2</v>
      </c>
      <c r="AS128" s="32">
        <f>'Ct table (2)'!AS128/'Ct table (3)'!AS$163*1000</f>
        <v>8.4914691471080689E-2</v>
      </c>
      <c r="AT128" s="32">
        <f>'Ct table (2)'!AT128/'Ct table (3)'!AT$163*1000</f>
        <v>5.9640269018465038E-2</v>
      </c>
      <c r="AU128" s="32">
        <f>'Ct table (2)'!AU128/'Ct table (3)'!AU$163*1000</f>
        <v>5.4121785842971289E-2</v>
      </c>
      <c r="AV128" s="32">
        <f>'Ct table (2)'!AV128/'Ct table (3)'!AV$163*1000</f>
        <v>2.1503927662120961E-2</v>
      </c>
      <c r="AW128" s="32">
        <f>'Ct table (2)'!AW128/'Ct table (3)'!AW$163*1000</f>
        <v>7.1416221195965371E-2</v>
      </c>
    </row>
    <row r="129" spans="1:49" x14ac:dyDescent="0.25">
      <c r="A129" t="s">
        <v>152</v>
      </c>
      <c r="B129" s="32">
        <f>'Ct table (2)'!B129/'Ct table (3)'!B$163*1000</f>
        <v>40.948221269367039</v>
      </c>
      <c r="C129" s="32">
        <f>'Ct table (2)'!C129/'Ct table (3)'!C$163*1000</f>
        <v>25.060072983997166</v>
      </c>
      <c r="D129" s="32">
        <f>'Ct table (2)'!D129/'Ct table (3)'!D$163*1000</f>
        <v>21.54160946795831</v>
      </c>
      <c r="E129" s="32">
        <f>'Ct table (2)'!E129/'Ct table (3)'!E$163*1000</f>
        <v>14.31141952197903</v>
      </c>
      <c r="F129" s="32">
        <f>'Ct table (2)'!F129/'Ct table (3)'!F$163*1000</f>
        <v>16.726732263905173</v>
      </c>
      <c r="G129" s="32">
        <f>'Ct table (2)'!G129/'Ct table (3)'!G$163*1000</f>
        <v>7.9949142647179752</v>
      </c>
      <c r="H129" s="32">
        <f>'Ct table (2)'!H129/'Ct table (3)'!H$163*1000</f>
        <v>24.801967123266152</v>
      </c>
      <c r="I129" s="32">
        <f>'Ct table (2)'!I129/'Ct table (3)'!I$163*1000</f>
        <v>9.2792961256785276</v>
      </c>
      <c r="J129" s="32">
        <f>'Ct table (2)'!J129/'Ct table (3)'!J$163*1000</f>
        <v>11.315109720259061</v>
      </c>
      <c r="K129" s="32">
        <f>'Ct table (2)'!K129/'Ct table (3)'!K$163*1000</f>
        <v>4.0486570343909518</v>
      </c>
      <c r="L129" s="32">
        <f>'Ct table (2)'!L129/'Ct table (3)'!L$163*1000</f>
        <v>29.666167253746266</v>
      </c>
      <c r="M129" s="32">
        <f>'Ct table (2)'!M129/'Ct table (3)'!M$163*1000</f>
        <v>25.499621402515679</v>
      </c>
      <c r="N129" s="32">
        <f>'Ct table (2)'!N129/'Ct table (3)'!N$163*1000</f>
        <v>7.1638242680280904</v>
      </c>
      <c r="O129" s="32">
        <f>'Ct table (2)'!O129/'Ct table (3)'!O$163*1000</f>
        <v>6.5163082279942373</v>
      </c>
      <c r="P129" s="32">
        <f>'Ct table (2)'!P129/'Ct table (3)'!P$163*1000</f>
        <v>15.409584088021363</v>
      </c>
      <c r="Q129" s="32">
        <f>'Ct table (2)'!Q129/'Ct table (3)'!Q$163*1000</f>
        <v>10.344206592983571</v>
      </c>
      <c r="R129" s="32">
        <f>'Ct table (2)'!R129/'Ct table (3)'!R$163*1000</f>
        <v>8.1438159839881976</v>
      </c>
      <c r="S129" s="32">
        <f>'Ct table (2)'!S129/'Ct table (3)'!S$163*1000</f>
        <v>130.00134950819822</v>
      </c>
      <c r="T129" s="32">
        <f>'Ct table (2)'!T129/'Ct table (3)'!T$163*1000</f>
        <v>17.989284335503775</v>
      </c>
      <c r="U129" s="32">
        <f>'Ct table (2)'!U129/'Ct table (3)'!U$163*1000</f>
        <v>30.889791541387112</v>
      </c>
      <c r="V129" s="32">
        <f>'Ct table (2)'!V129/'Ct table (3)'!V$163*1000</f>
        <v>29.359483851222613</v>
      </c>
      <c r="W129" s="32">
        <f>'Ct table (2)'!W129/'Ct table (3)'!W$163*1000</f>
        <v>20.122816156597036</v>
      </c>
      <c r="X129" s="32">
        <f>'Ct table (2)'!X129/'Ct table (3)'!X$163*1000</f>
        <v>7.3144158478131178</v>
      </c>
      <c r="Y129" s="32">
        <f>'Ct table (2)'!Y129/'Ct table (3)'!Y$163*1000</f>
        <v>52.493490070363912</v>
      </c>
      <c r="Z129" s="32">
        <f>'Ct table (2)'!Z129/'Ct table (3)'!Z$163*1000</f>
        <v>122.8311453505154</v>
      </c>
      <c r="AA129" s="32">
        <f>'Ct table (2)'!AA129/'Ct table (3)'!AA$163*1000</f>
        <v>35.319676265878428</v>
      </c>
      <c r="AB129" s="32">
        <f>'Ct table (2)'!AB129/'Ct table (3)'!AB$163*1000</f>
        <v>4.6884041103367746</v>
      </c>
      <c r="AC129" s="32">
        <f>'Ct table (2)'!AC129/'Ct table (3)'!AC$163*1000</f>
        <v>8.7994129142993547</v>
      </c>
      <c r="AD129" s="32">
        <f>'Ct table (2)'!AD129/'Ct table (3)'!AD$163*1000</f>
        <v>27.520494088681865</v>
      </c>
      <c r="AE129" s="32">
        <f>'Ct table (2)'!AE129/'Ct table (3)'!AE$163*1000</f>
        <v>24.830894897886804</v>
      </c>
      <c r="AF129" s="32">
        <f>'Ct table (2)'!AF129/'Ct table (3)'!AF$163*1000</f>
        <v>17.097626315863977</v>
      </c>
      <c r="AG129" s="32">
        <f>'Ct table (2)'!AG129/'Ct table (3)'!AG$163*1000</f>
        <v>8.7486296073315195</v>
      </c>
      <c r="AH129" s="32">
        <f>'Ct table (2)'!AH129/'Ct table (3)'!AH$163*1000</f>
        <v>60.996294132481026</v>
      </c>
      <c r="AI129" s="32">
        <f>'Ct table (2)'!AI129/'Ct table (3)'!AI$163*1000</f>
        <v>54.216182312902745</v>
      </c>
      <c r="AJ129" s="32">
        <f>'Ct table (2)'!AJ129/'Ct table (3)'!AJ$163*1000</f>
        <v>25.465759049842653</v>
      </c>
      <c r="AK129" s="32">
        <f>'Ct table (2)'!AK129/'Ct table (3)'!AK$163*1000</f>
        <v>16.628761641549243</v>
      </c>
      <c r="AL129" s="32">
        <f>'Ct table (2)'!AL129/'Ct table (3)'!AL$163*1000</f>
        <v>5.2868919190020423</v>
      </c>
      <c r="AM129" s="32">
        <f>'Ct table (2)'!AM129/'Ct table (3)'!AM$163*1000</f>
        <v>17.9471797974563</v>
      </c>
      <c r="AN129" s="32">
        <f>'Ct table (2)'!AN129/'Ct table (3)'!AN$163*1000</f>
        <v>18.47674095241911</v>
      </c>
      <c r="AO129" s="32">
        <f>'Ct table (2)'!AO129/'Ct table (3)'!AO$163*1000</f>
        <v>47.180725189992422</v>
      </c>
      <c r="AP129" s="32">
        <f>'Ct table (2)'!AP129/'Ct table (3)'!AP$163*1000</f>
        <v>25.885062371977448</v>
      </c>
      <c r="AQ129" s="32">
        <f>'Ct table (2)'!AQ129/'Ct table (3)'!AQ$163*1000</f>
        <v>38.295078344467875</v>
      </c>
      <c r="AR129" s="32">
        <f>'Ct table (2)'!AR129/'Ct table (3)'!AR$163*1000</f>
        <v>2.5355965866985044</v>
      </c>
      <c r="AS129" s="32">
        <f>'Ct table (2)'!AS129/'Ct table (3)'!AS$163*1000</f>
        <v>11.730218589395459</v>
      </c>
      <c r="AT129" s="32">
        <f>'Ct table (2)'!AT129/'Ct table (3)'!AT$163*1000</f>
        <v>25.149025193487077</v>
      </c>
      <c r="AU129" s="32">
        <f>'Ct table (2)'!AU129/'Ct table (3)'!AU$163*1000</f>
        <v>24.291055164308354</v>
      </c>
      <c r="AV129" s="32">
        <f>'Ct table (2)'!AV129/'Ct table (3)'!AV$163*1000</f>
        <v>26.73659797683041</v>
      </c>
      <c r="AW129" s="32">
        <f>'Ct table (2)'!AW129/'Ct table (3)'!AW$163*1000</f>
        <v>22.352985219776894</v>
      </c>
    </row>
    <row r="130" spans="1:49" x14ac:dyDescent="0.25">
      <c r="A130" t="s">
        <v>153</v>
      </c>
      <c r="B130" s="32">
        <f>'Ct table (2)'!B130/'Ct table (3)'!B$163*1000</f>
        <v>15.952701806595744</v>
      </c>
      <c r="C130" s="32">
        <f>'Ct table (2)'!C130/'Ct table (3)'!C$163*1000</f>
        <v>8.3242408685150462</v>
      </c>
      <c r="D130" s="32">
        <f>'Ct table (2)'!D130/'Ct table (3)'!D$163*1000</f>
        <v>9.6401402709810089</v>
      </c>
      <c r="E130" s="32">
        <f>'Ct table (2)'!E130/'Ct table (3)'!E$163*1000</f>
        <v>9.1203859218813914</v>
      </c>
      <c r="F130" s="32">
        <f>'Ct table (2)'!F130/'Ct table (3)'!F$163*1000</f>
        <v>9.2797357437407051</v>
      </c>
      <c r="G130" s="32">
        <f>'Ct table (2)'!G130/'Ct table (3)'!G$163*1000</f>
        <v>3.9698446789769677</v>
      </c>
      <c r="H130" s="32">
        <f>'Ct table (2)'!H130/'Ct table (3)'!H$163*1000</f>
        <v>20.426677333287738</v>
      </c>
      <c r="I130" s="32">
        <f>'Ct table (2)'!I130/'Ct table (3)'!I$163*1000</f>
        <v>9.0255532851448308</v>
      </c>
      <c r="J130" s="32">
        <f>'Ct table (2)'!J130/'Ct table (3)'!J$163*1000</f>
        <v>5.9801375526226117</v>
      </c>
      <c r="K130" s="32">
        <f>'Ct table (2)'!K130/'Ct table (3)'!K$163*1000</f>
        <v>1.8627621023310386</v>
      </c>
      <c r="L130" s="32">
        <f>'Ct table (2)'!L130/'Ct table (3)'!L$163*1000</f>
        <v>12.912949306792925</v>
      </c>
      <c r="M130" s="32">
        <f>'Ct table (2)'!M130/'Ct table (3)'!M$163*1000</f>
        <v>11.732218355102326</v>
      </c>
      <c r="N130" s="32">
        <f>'Ct table (2)'!N130/'Ct table (3)'!N$163*1000</f>
        <v>7.3143514440921367</v>
      </c>
      <c r="O130" s="32">
        <f>'Ct table (2)'!O130/'Ct table (3)'!O$163*1000</f>
        <v>2.8363878992457754</v>
      </c>
      <c r="P130" s="32">
        <f>'Ct table (2)'!P130/'Ct table (3)'!P$163*1000</f>
        <v>9.8202245809787438</v>
      </c>
      <c r="Q130" s="32">
        <f>'Ct table (2)'!Q130/'Ct table (3)'!Q$163*1000</f>
        <v>6.0241224221082152</v>
      </c>
      <c r="R130" s="32">
        <f>'Ct table (2)'!R130/'Ct table (3)'!R$163*1000</f>
        <v>2.6864574036878004</v>
      </c>
      <c r="S130" s="32">
        <f>'Ct table (2)'!S130/'Ct table (3)'!S$163*1000</f>
        <v>34.353442931872785</v>
      </c>
      <c r="T130" s="32">
        <f>'Ct table (2)'!T130/'Ct table (3)'!T$163*1000</f>
        <v>9.8427802692651252</v>
      </c>
      <c r="U130" s="32">
        <f>'Ct table (2)'!U130/'Ct table (3)'!U$163*1000</f>
        <v>11.464155908751726</v>
      </c>
      <c r="V130" s="32">
        <f>'Ct table (2)'!V130/'Ct table (3)'!V$163*1000</f>
        <v>8.608457188030691</v>
      </c>
      <c r="W130" s="32">
        <f>'Ct table (2)'!W130/'Ct table (3)'!W$163*1000</f>
        <v>7.5724508921171436</v>
      </c>
      <c r="X130" s="32">
        <f>'Ct table (2)'!X130/'Ct table (3)'!X$163*1000</f>
        <v>4.2596729016725527</v>
      </c>
      <c r="Y130" s="32">
        <f>'Ct table (2)'!Y130/'Ct table (3)'!Y$163*1000</f>
        <v>15.49860663648097</v>
      </c>
      <c r="Z130" s="32">
        <f>'Ct table (2)'!Z130/'Ct table (3)'!Z$163*1000</f>
        <v>42.239844249908764</v>
      </c>
      <c r="AA130" s="32">
        <f>'Ct table (2)'!AA130/'Ct table (3)'!AA$163*1000</f>
        <v>16.026641385442776</v>
      </c>
      <c r="AB130" s="32">
        <f>'Ct table (2)'!AB130/'Ct table (3)'!AB$163*1000</f>
        <v>2.2800997266935807</v>
      </c>
      <c r="AC130" s="32">
        <f>'Ct table (2)'!AC130/'Ct table (3)'!AC$163*1000</f>
        <v>6.1364627149104951</v>
      </c>
      <c r="AD130" s="32">
        <f>'Ct table (2)'!AD130/'Ct table (3)'!AD$163*1000</f>
        <v>9.8657892316134728</v>
      </c>
      <c r="AE130" s="32">
        <f>'Ct table (2)'!AE130/'Ct table (3)'!AE$163*1000</f>
        <v>7.6957629003214914</v>
      </c>
      <c r="AF130" s="32">
        <f>'Ct table (2)'!AF130/'Ct table (3)'!AF$163*1000</f>
        <v>14.081451450343232</v>
      </c>
      <c r="AG130" s="32">
        <f>'Ct table (2)'!AG130/'Ct table (3)'!AG$163*1000</f>
        <v>5.3482134662664294</v>
      </c>
      <c r="AH130" s="32">
        <f>'Ct table (2)'!AH130/'Ct table (3)'!AH$163*1000</f>
        <v>21.715446147514033</v>
      </c>
      <c r="AI130" s="32">
        <f>'Ct table (2)'!AI130/'Ct table (3)'!AI$163*1000</f>
        <v>6.2361326785449744</v>
      </c>
      <c r="AJ130" s="32">
        <f>'Ct table (2)'!AJ130/'Ct table (3)'!AJ$163*1000</f>
        <v>10.199926242392097</v>
      </c>
      <c r="AK130" s="32">
        <f>'Ct table (2)'!AK130/'Ct table (3)'!AK$163*1000</f>
        <v>6.7533757458925292</v>
      </c>
      <c r="AL130" s="32">
        <f>'Ct table (2)'!AL130/'Ct table (3)'!AL$163*1000</f>
        <v>8.4118308144703828</v>
      </c>
      <c r="AM130" s="32">
        <f>'Ct table (2)'!AM130/'Ct table (3)'!AM$163*1000</f>
        <v>11.124628493547981</v>
      </c>
      <c r="AN130" s="32">
        <f>'Ct table (2)'!AN130/'Ct table (3)'!AN$163*1000</f>
        <v>16.884626980062095</v>
      </c>
      <c r="AO130" s="32">
        <f>'Ct table (2)'!AO130/'Ct table (3)'!AO$163*1000</f>
        <v>13.455514846275682</v>
      </c>
      <c r="AP130" s="32">
        <f>'Ct table (2)'!AP130/'Ct table (3)'!AP$163*1000</f>
        <v>7.8031027070984837</v>
      </c>
      <c r="AQ130" s="32">
        <f>'Ct table (2)'!AQ130/'Ct table (3)'!AQ$163*1000</f>
        <v>10.549385685166207</v>
      </c>
      <c r="AR130" s="32">
        <f>'Ct table (2)'!AR130/'Ct table (3)'!AR$163*1000</f>
        <v>3.4160408589862614</v>
      </c>
      <c r="AS130" s="32">
        <f>'Ct table (2)'!AS130/'Ct table (3)'!AS$163*1000</f>
        <v>10.001593657383657</v>
      </c>
      <c r="AT130" s="32">
        <f>'Ct table (2)'!AT130/'Ct table (3)'!AT$163*1000</f>
        <v>19.191965648970399</v>
      </c>
      <c r="AU130" s="32">
        <f>'Ct table (2)'!AU130/'Ct table (3)'!AU$163*1000</f>
        <v>16.026119725162843</v>
      </c>
      <c r="AV130" s="32">
        <f>'Ct table (2)'!AV130/'Ct table (3)'!AV$163*1000</f>
        <v>10.416105062084409</v>
      </c>
      <c r="AW130" s="32">
        <f>'Ct table (2)'!AW130/'Ct table (3)'!AW$163*1000</f>
        <v>16.363342960979626</v>
      </c>
    </row>
    <row r="131" spans="1:49" x14ac:dyDescent="0.25">
      <c r="A131" t="s">
        <v>154</v>
      </c>
      <c r="B131" s="32">
        <f>'Ct table (2)'!B131/'Ct table (3)'!B$163*1000</f>
        <v>20.19223750334017</v>
      </c>
      <c r="C131" s="32">
        <f>'Ct table (2)'!C131/'Ct table (3)'!C$163*1000</f>
        <v>4.4918778963827881</v>
      </c>
      <c r="D131" s="32">
        <f>'Ct table (2)'!D131/'Ct table (3)'!D$163*1000</f>
        <v>9.3117617036719729</v>
      </c>
      <c r="E131" s="32">
        <f>'Ct table (2)'!E131/'Ct table (3)'!E$163*1000</f>
        <v>3.9974912398657145</v>
      </c>
      <c r="F131" s="32">
        <f>'Ct table (2)'!F131/'Ct table (3)'!F$163*1000</f>
        <v>5.5561429688102946</v>
      </c>
      <c r="G131" s="32">
        <f>'Ct table (2)'!G131/'Ct table (3)'!G$163*1000</f>
        <v>2.967159667783057</v>
      </c>
      <c r="H131" s="32">
        <f>'Ct table (2)'!H131/'Ct table (3)'!H$163*1000</f>
        <v>14.344071154544704</v>
      </c>
      <c r="I131" s="32">
        <f>'Ct table (2)'!I131/'Ct table (3)'!I$163*1000</f>
        <v>4.8703159777017984</v>
      </c>
      <c r="J131" s="32">
        <f>'Ct table (2)'!J131/'Ct table (3)'!J$163*1000</f>
        <v>4.9251875703644696</v>
      </c>
      <c r="K131" s="32">
        <f>'Ct table (2)'!K131/'Ct table (3)'!K$163*1000</f>
        <v>2.0103454587260035</v>
      </c>
      <c r="L131" s="32">
        <f>'Ct table (2)'!L131/'Ct table (3)'!L$163*1000</f>
        <v>9.991814155290097</v>
      </c>
      <c r="M131" s="32">
        <f>'Ct table (2)'!M131/'Ct table (3)'!M$163*1000</f>
        <v>10.142939573819485</v>
      </c>
      <c r="N131" s="32">
        <f>'Ct table (2)'!N131/'Ct table (3)'!N$163*1000</f>
        <v>9.7860723424404483</v>
      </c>
      <c r="O131" s="32">
        <f>'Ct table (2)'!O131/'Ct table (3)'!O$163*1000</f>
        <v>2.7780158803512656</v>
      </c>
      <c r="P131" s="32">
        <f>'Ct table (2)'!P131/'Ct table (3)'!P$163*1000</f>
        <v>12.868357515322293</v>
      </c>
      <c r="Q131" s="32">
        <f>'Ct table (2)'!Q131/'Ct table (3)'!Q$163*1000</f>
        <v>2.752516264677292</v>
      </c>
      <c r="R131" s="32">
        <f>'Ct table (2)'!R131/'Ct table (3)'!R$163*1000</f>
        <v>1.8864906672488622</v>
      </c>
      <c r="S131" s="32">
        <f>'Ct table (2)'!S131/'Ct table (3)'!S$163*1000</f>
        <v>9.0780522335963294</v>
      </c>
      <c r="T131" s="32">
        <f>'Ct table (2)'!T131/'Ct table (3)'!T$163*1000</f>
        <v>8.8095351086274896</v>
      </c>
      <c r="U131" s="32">
        <f>'Ct table (2)'!U131/'Ct table (3)'!U$163*1000</f>
        <v>11.073644672721775</v>
      </c>
      <c r="V131" s="32">
        <f>'Ct table (2)'!V131/'Ct table (3)'!V$163*1000</f>
        <v>8.489942014066818</v>
      </c>
      <c r="W131" s="32">
        <f>'Ct table (2)'!W131/'Ct table (3)'!W$163*1000</f>
        <v>6.1935231729903091</v>
      </c>
      <c r="X131" s="32">
        <f>'Ct table (2)'!X131/'Ct table (3)'!X$163*1000</f>
        <v>2.1745888420770059</v>
      </c>
      <c r="Y131" s="32">
        <f>'Ct table (2)'!Y131/'Ct table (3)'!Y$163*1000</f>
        <v>5.792020121358008</v>
      </c>
      <c r="Z131" s="32">
        <f>'Ct table (2)'!Z131/'Ct table (3)'!Z$163*1000</f>
        <v>9.3861441037867888</v>
      </c>
      <c r="AA131" s="32">
        <f>'Ct table (2)'!AA131/'Ct table (3)'!AA$163*1000</f>
        <v>14.049045531959523</v>
      </c>
      <c r="AB131" s="32">
        <f>'Ct table (2)'!AB131/'Ct table (3)'!AB$163*1000</f>
        <v>2.6557087321775525</v>
      </c>
      <c r="AC131" s="32">
        <f>'Ct table (2)'!AC131/'Ct table (3)'!AC$163*1000</f>
        <v>4.6829163645376335</v>
      </c>
      <c r="AD131" s="32">
        <f>'Ct table (2)'!AD131/'Ct table (3)'!AD$163*1000</f>
        <v>6.3750403199742918</v>
      </c>
      <c r="AE131" s="32">
        <f>'Ct table (2)'!AE131/'Ct table (3)'!AE$163*1000</f>
        <v>4.7702482622166631</v>
      </c>
      <c r="AF131" s="32">
        <f>'Ct table (2)'!AF131/'Ct table (3)'!AF$163*1000</f>
        <v>12.957577727479581</v>
      </c>
      <c r="AG131" s="32">
        <f>'Ct table (2)'!AG131/'Ct table (3)'!AG$163*1000</f>
        <v>6.44891766178519</v>
      </c>
      <c r="AH131" s="32">
        <f>'Ct table (2)'!AH131/'Ct table (3)'!AH$163*1000</f>
        <v>8.5780497810402654</v>
      </c>
      <c r="AI131" s="32">
        <f>'Ct table (2)'!AI131/'Ct table (3)'!AI$163*1000</f>
        <v>13.838844887756389</v>
      </c>
      <c r="AJ131" s="32">
        <f>'Ct table (2)'!AJ131/'Ct table (3)'!AJ$163*1000</f>
        <v>10.78150605060392</v>
      </c>
      <c r="AK131" s="32">
        <f>'Ct table (2)'!AK131/'Ct table (3)'!AK$163*1000</f>
        <v>8.4890836357582273</v>
      </c>
      <c r="AL131" s="32">
        <f>'Ct table (2)'!AL131/'Ct table (3)'!AL$163*1000</f>
        <v>6.9760957105245076</v>
      </c>
      <c r="AM131" s="32">
        <f>'Ct table (2)'!AM131/'Ct table (3)'!AM$163*1000</f>
        <v>7.4419734991382827</v>
      </c>
      <c r="AN131" s="32">
        <f>'Ct table (2)'!AN131/'Ct table (3)'!AN$163*1000</f>
        <v>15.007777115455829</v>
      </c>
      <c r="AO131" s="32">
        <f>'Ct table (2)'!AO131/'Ct table (3)'!AO$163*1000</f>
        <v>10.630412600948789</v>
      </c>
      <c r="AP131" s="32">
        <f>'Ct table (2)'!AP131/'Ct table (3)'!AP$163*1000</f>
        <v>5.9961974437904955</v>
      </c>
      <c r="AQ131" s="32">
        <f>'Ct table (2)'!AQ131/'Ct table (3)'!AQ$163*1000</f>
        <v>6.8641785706533787</v>
      </c>
      <c r="AR131" s="32">
        <f>'Ct table (2)'!AR131/'Ct table (3)'!AR$163*1000</f>
        <v>4.8984497171798429</v>
      </c>
      <c r="AS131" s="32">
        <f>'Ct table (2)'!AS131/'Ct table (3)'!AS$163*1000</f>
        <v>13.853302071040284</v>
      </c>
      <c r="AT131" s="32">
        <f>'Ct table (2)'!AT131/'Ct table (3)'!AT$163*1000</f>
        <v>14.444321934768796</v>
      </c>
      <c r="AU131" s="32">
        <f>'Ct table (2)'!AU131/'Ct table (3)'!AU$163*1000</f>
        <v>10.795463300304446</v>
      </c>
      <c r="AV131" s="32">
        <f>'Ct table (2)'!AV131/'Ct table (3)'!AV$163*1000</f>
        <v>6.1081860258418414</v>
      </c>
      <c r="AW131" s="32">
        <f>'Ct table (2)'!AW131/'Ct table (3)'!AW$163*1000</f>
        <v>12.487351441787562</v>
      </c>
    </row>
    <row r="132" spans="1:49" x14ac:dyDescent="0.25">
      <c r="A132" t="s">
        <v>155</v>
      </c>
      <c r="B132" s="32">
        <f>'Ct table (2)'!B132/'Ct table (3)'!B$163*1000</f>
        <v>0.6578036322501275</v>
      </c>
      <c r="C132" s="32">
        <f>'Ct table (2)'!C132/'Ct table (3)'!C$163*1000</f>
        <v>0.37561295064407635</v>
      </c>
      <c r="D132" s="32">
        <f>'Ct table (2)'!D132/'Ct table (3)'!D$163*1000</f>
        <v>0.38396697597585211</v>
      </c>
      <c r="E132" s="32">
        <f>'Ct table (2)'!E132/'Ct table (3)'!E$163*1000</f>
        <v>0.37347792352112669</v>
      </c>
      <c r="F132" s="32">
        <f>'Ct table (2)'!F132/'Ct table (3)'!F$163*1000</f>
        <v>0.43954528748832888</v>
      </c>
      <c r="G132" s="32">
        <f>'Ct table (2)'!G132/'Ct table (3)'!G$163*1000</f>
        <v>0.15811899138740357</v>
      </c>
      <c r="H132" s="32">
        <f>'Ct table (2)'!H132/'Ct table (3)'!H$163*1000</f>
        <v>0.48376645676291563</v>
      </c>
      <c r="I132" s="32">
        <f>'Ct table (2)'!I132/'Ct table (3)'!I$163*1000</f>
        <v>0.17004816875730813</v>
      </c>
      <c r="J132" s="32">
        <f>'Ct table (2)'!J132/'Ct table (3)'!J$163*1000</f>
        <v>0.15179315805180124</v>
      </c>
      <c r="K132" s="32">
        <f>'Ct table (2)'!K132/'Ct table (3)'!K$163*1000</f>
        <v>8.463765322172323E-2</v>
      </c>
      <c r="L132" s="32">
        <f>'Ct table (2)'!L132/'Ct table (3)'!L$163*1000</f>
        <v>0.43852975592886179</v>
      </c>
      <c r="M132" s="32">
        <f>'Ct table (2)'!M132/'Ct table (3)'!M$163*1000</f>
        <v>0.33737007639998823</v>
      </c>
      <c r="N132" s="32">
        <f>'Ct table (2)'!N132/'Ct table (3)'!N$163*1000</f>
        <v>0.17084144938207807</v>
      </c>
      <c r="O132" s="32">
        <f>'Ct table (2)'!O132/'Ct table (3)'!O$163*1000</f>
        <v>8.3855826911294437E-2</v>
      </c>
      <c r="P132" s="32">
        <f>'Ct table (2)'!P132/'Ct table (3)'!P$163*1000</f>
        <v>0.36748468157179315</v>
      </c>
      <c r="Q132" s="32">
        <f>'Ct table (2)'!Q132/'Ct table (3)'!Q$163*1000</f>
        <v>0.22079066609687131</v>
      </c>
      <c r="R132" s="32">
        <f>'Ct table (2)'!R132/'Ct table (3)'!R$163*1000</f>
        <v>0.10053048536818737</v>
      </c>
      <c r="S132" s="32">
        <f>'Ct table (2)'!S132/'Ct table (3)'!S$163*1000</f>
        <v>1.7683241881815377</v>
      </c>
      <c r="T132" s="32">
        <f>'Ct table (2)'!T132/'Ct table (3)'!T$163*1000</f>
        <v>0.27914098862299774</v>
      </c>
      <c r="U132" s="32">
        <f>'Ct table (2)'!U132/'Ct table (3)'!U$163*1000</f>
        <v>0.42603924294337697</v>
      </c>
      <c r="V132" s="32">
        <f>'Ct table (2)'!V132/'Ct table (3)'!V$163*1000</f>
        <v>0.43701499874425115</v>
      </c>
      <c r="W132" s="32">
        <f>'Ct table (2)'!W132/'Ct table (3)'!W$163*1000</f>
        <v>0.31660595955713139</v>
      </c>
      <c r="X132" s="32">
        <f>'Ct table (2)'!X132/'Ct table (3)'!X$163*1000</f>
        <v>0.14667985507231093</v>
      </c>
      <c r="Y132" s="32">
        <f>'Ct table (2)'!Y132/'Ct table (3)'!Y$163*1000</f>
        <v>0.68494811572490666</v>
      </c>
      <c r="Z132" s="32">
        <f>'Ct table (2)'!Z132/'Ct table (3)'!Z$163*1000</f>
        <v>1.7660578603695829</v>
      </c>
      <c r="AA132" s="32">
        <f>'Ct table (2)'!AA132/'Ct table (3)'!AA$163*1000</f>
        <v>0.50083254329508742</v>
      </c>
      <c r="AB132" s="32">
        <f>'Ct table (2)'!AB132/'Ct table (3)'!AB$163*1000</f>
        <v>5.5904062099453464E-2</v>
      </c>
      <c r="AC132" s="32">
        <f>'Ct table (2)'!AC132/'Ct table (3)'!AC$163*1000</f>
        <v>0.15793548655617784</v>
      </c>
      <c r="AD132" s="32">
        <f>'Ct table (2)'!AD132/'Ct table (3)'!AD$163*1000</f>
        <v>0.43299866035783341</v>
      </c>
      <c r="AE132" s="32">
        <f>'Ct table (2)'!AE132/'Ct table (3)'!AE$163*1000</f>
        <v>0.28401998466816547</v>
      </c>
      <c r="AF132" s="32">
        <f>'Ct table (2)'!AF132/'Ct table (3)'!AF$163*1000</f>
        <v>0.46192295365792219</v>
      </c>
      <c r="AG132" s="32">
        <f>'Ct table (2)'!AG132/'Ct table (3)'!AG$163*1000</f>
        <v>0.15921598030049003</v>
      </c>
      <c r="AH132" s="32">
        <f>'Ct table (2)'!AH132/'Ct table (3)'!AH$163*1000</f>
        <v>0.92060213175544936</v>
      </c>
      <c r="AI132" s="32">
        <f>'Ct table (2)'!AI132/'Ct table (3)'!AI$163*1000</f>
        <v>0.78493855144386893</v>
      </c>
      <c r="AJ132" s="32">
        <f>'Ct table (2)'!AJ132/'Ct table (3)'!AJ$163*1000</f>
        <v>0.4264613242650751</v>
      </c>
      <c r="AK132" s="32">
        <f>'Ct table (2)'!AK132/'Ct table (3)'!AK$163*1000</f>
        <v>0.22934777696247854</v>
      </c>
      <c r="AL132" s="32">
        <f>'Ct table (2)'!AL132/'Ct table (3)'!AL$163*1000</f>
        <v>0.20624339660097918</v>
      </c>
      <c r="AM132" s="32">
        <f>'Ct table (2)'!AM132/'Ct table (3)'!AM$163*1000</f>
        <v>0.35741826158214857</v>
      </c>
      <c r="AN132" s="32">
        <f>'Ct table (2)'!AN132/'Ct table (3)'!AN$163*1000</f>
        <v>0.50967108126208016</v>
      </c>
      <c r="AO132" s="32">
        <f>'Ct table (2)'!AO132/'Ct table (3)'!AO$163*1000</f>
        <v>0.49315931473814145</v>
      </c>
      <c r="AP132" s="32">
        <f>'Ct table (2)'!AP132/'Ct table (3)'!AP$163*1000</f>
        <v>0.27056514222520139</v>
      </c>
      <c r="AQ132" s="32">
        <f>'Ct table (2)'!AQ132/'Ct table (3)'!AQ$163*1000</f>
        <v>0.35332973823191799</v>
      </c>
      <c r="AR132" s="32">
        <f>'Ct table (2)'!AR132/'Ct table (3)'!AR$163*1000</f>
        <v>8.4337918800387407E-2</v>
      </c>
      <c r="AS132" s="32">
        <f>'Ct table (2)'!AS132/'Ct table (3)'!AS$163*1000</f>
        <v>0.3565454732875955</v>
      </c>
      <c r="AT132" s="32">
        <f>'Ct table (2)'!AT132/'Ct table (3)'!AT$163*1000</f>
        <v>0.67944589408965961</v>
      </c>
      <c r="AU132" s="32">
        <f>'Ct table (2)'!AU132/'Ct table (3)'!AU$163*1000</f>
        <v>0.58737479107016755</v>
      </c>
      <c r="AV132" s="32">
        <f>'Ct table (2)'!AV132/'Ct table (3)'!AV$163*1000</f>
        <v>0.49337071878481731</v>
      </c>
      <c r="AW132" s="32">
        <f>'Ct table (2)'!AW132/'Ct table (3)'!AW$163*1000</f>
        <v>0.87199732215605263</v>
      </c>
    </row>
    <row r="133" spans="1:49" x14ac:dyDescent="0.25">
      <c r="A133" t="s">
        <v>156</v>
      </c>
      <c r="B133" s="32">
        <f>'Ct table (2)'!B133/'Ct table (3)'!B$163*1000</f>
        <v>1.7971724853858835</v>
      </c>
      <c r="C133" s="32">
        <f>'Ct table (2)'!C133/'Ct table (3)'!C$163*1000</f>
        <v>0.83353732669598468</v>
      </c>
      <c r="D133" s="32">
        <f>'Ct table (2)'!D133/'Ct table (3)'!D$163*1000</f>
        <v>0.93890698026339914</v>
      </c>
      <c r="E133" s="32">
        <f>'Ct table (2)'!E133/'Ct table (3)'!E$163*1000</f>
        <v>0.48602245396158256</v>
      </c>
      <c r="F133" s="32">
        <f>'Ct table (2)'!F133/'Ct table (3)'!F$163*1000</f>
        <v>0.57998348398379596</v>
      </c>
      <c r="G133" s="32">
        <f>'Ct table (2)'!G133/'Ct table (3)'!G$163*1000</f>
        <v>0.24811529243606031</v>
      </c>
      <c r="H133" s="32">
        <f>'Ct table (2)'!H133/'Ct table (3)'!H$163*1000</f>
        <v>1.6613806363383985</v>
      </c>
      <c r="I133" s="32">
        <f>'Ct table (2)'!I133/'Ct table (3)'!I$163*1000</f>
        <v>0.60040811230325952</v>
      </c>
      <c r="J133" s="32">
        <f>'Ct table (2)'!J133/'Ct table (3)'!J$163*1000</f>
        <v>0.58243892031264743</v>
      </c>
      <c r="K133" s="32">
        <f>'Ct table (2)'!K133/'Ct table (3)'!K$163*1000</f>
        <v>0.2360956615315202</v>
      </c>
      <c r="L133" s="32">
        <f>'Ct table (2)'!L133/'Ct table (3)'!L$163*1000</f>
        <v>1.385826494660658</v>
      </c>
      <c r="M133" s="32">
        <f>'Ct table (2)'!M133/'Ct table (3)'!M$163*1000</f>
        <v>1.2417751119745597</v>
      </c>
      <c r="N133" s="32">
        <f>'Ct table (2)'!N133/'Ct table (3)'!N$163*1000</f>
        <v>0.69290522856810521</v>
      </c>
      <c r="O133" s="32">
        <f>'Ct table (2)'!O133/'Ct table (3)'!O$163*1000</f>
        <v>0.22594677126146648</v>
      </c>
      <c r="P133" s="32">
        <f>'Ct table (2)'!P133/'Ct table (3)'!P$163*1000</f>
        <v>1.0986684002648908</v>
      </c>
      <c r="Q133" s="32">
        <f>'Ct table (2)'!Q133/'Ct table (3)'!Q$163*1000</f>
        <v>0.48658072901989424</v>
      </c>
      <c r="R133" s="32">
        <f>'Ct table (2)'!R133/'Ct table (3)'!R$163*1000</f>
        <v>0.2544942494996314</v>
      </c>
      <c r="S133" s="32">
        <f>'Ct table (2)'!S133/'Ct table (3)'!S$163*1000</f>
        <v>1.8180385478798053</v>
      </c>
      <c r="T133" s="32">
        <f>'Ct table (2)'!T133/'Ct table (3)'!T$163*1000</f>
        <v>1.2218489024553656</v>
      </c>
      <c r="U133" s="32">
        <f>'Ct table (2)'!U133/'Ct table (3)'!U$163*1000</f>
        <v>1.2388987010792429</v>
      </c>
      <c r="V133" s="32">
        <f>'Ct table (2)'!V133/'Ct table (3)'!V$163*1000</f>
        <v>1.0180120936557975</v>
      </c>
      <c r="W133" s="32">
        <f>'Ct table (2)'!W133/'Ct table (3)'!W$163*1000</f>
        <v>0.60741747393540291</v>
      </c>
      <c r="X133" s="32">
        <f>'Ct table (2)'!X133/'Ct table (3)'!X$163*1000</f>
        <v>0.27753519702352286</v>
      </c>
      <c r="Y133" s="32">
        <f>'Ct table (2)'!Y133/'Ct table (3)'!Y$163*1000</f>
        <v>0.80891869813109885</v>
      </c>
      <c r="Z133" s="32">
        <f>'Ct table (2)'!Z133/'Ct table (3)'!Z$163*1000</f>
        <v>1.6824138245322373</v>
      </c>
      <c r="AA133" s="32">
        <f>'Ct table (2)'!AA133/'Ct table (3)'!AA$163*1000</f>
        <v>1.2417719206058941</v>
      </c>
      <c r="AB133" s="32">
        <f>'Ct table (2)'!AB133/'Ct table (3)'!AB$163*1000</f>
        <v>0.18673922762490752</v>
      </c>
      <c r="AC133" s="32">
        <f>'Ct table (2)'!AC133/'Ct table (3)'!AC$163*1000</f>
        <v>0.6361360589546049</v>
      </c>
      <c r="AD133" s="32">
        <f>'Ct table (2)'!AD133/'Ct table (3)'!AD$163*1000</f>
        <v>0.71818850469243956</v>
      </c>
      <c r="AE133" s="32">
        <f>'Ct table (2)'!AE133/'Ct table (3)'!AE$163*1000</f>
        <v>0.53739855663641056</v>
      </c>
      <c r="AF133" s="32">
        <f>'Ct table (2)'!AF133/'Ct table (3)'!AF$163*1000</f>
        <v>1.608509150025258</v>
      </c>
      <c r="AG133" s="32">
        <f>'Ct table (2)'!AG133/'Ct table (3)'!AG$163*1000</f>
        <v>0.68257384999106407</v>
      </c>
      <c r="AH133" s="32">
        <f>'Ct table (2)'!AH133/'Ct table (3)'!AH$163*1000</f>
        <v>1.5807943420722899</v>
      </c>
      <c r="AI133" s="32">
        <f>'Ct table (2)'!AI133/'Ct table (3)'!AI$163*1000</f>
        <v>1.625238699361397</v>
      </c>
      <c r="AJ133" s="32">
        <f>'Ct table (2)'!AJ133/'Ct table (3)'!AJ$163*1000</f>
        <v>0.99342765540269506</v>
      </c>
      <c r="AK133" s="32">
        <f>'Ct table (2)'!AK133/'Ct table (3)'!AK$163*1000</f>
        <v>0.70495781259442281</v>
      </c>
      <c r="AL133" s="32">
        <f>'Ct table (2)'!AL133/'Ct table (3)'!AL$163*1000</f>
        <v>1.5827351216567143</v>
      </c>
      <c r="AM133" s="32">
        <f>'Ct table (2)'!AM133/'Ct table (3)'!AM$163*1000</f>
        <v>1.4800903574254405</v>
      </c>
      <c r="AN133" s="32">
        <f>'Ct table (2)'!AN133/'Ct table (3)'!AN$163*1000</f>
        <v>2.1400409486440499</v>
      </c>
      <c r="AO133" s="32">
        <f>'Ct table (2)'!AO133/'Ct table (3)'!AO$163*1000</f>
        <v>1.3288015751185986</v>
      </c>
      <c r="AP133" s="32">
        <f>'Ct table (2)'!AP133/'Ct table (3)'!AP$163*1000</f>
        <v>1.2346035881171582</v>
      </c>
      <c r="AQ133" s="32">
        <f>'Ct table (2)'!AQ133/'Ct table (3)'!AQ$163*1000</f>
        <v>0.8520955282319489</v>
      </c>
      <c r="AR133" s="32">
        <f>'Ct table (2)'!AR133/'Ct table (3)'!AR$163*1000</f>
        <v>0.46726899940474842</v>
      </c>
      <c r="AS133" s="32">
        <f>'Ct table (2)'!AS133/'Ct table (3)'!AS$163*1000</f>
        <v>1.1504178712615667</v>
      </c>
      <c r="AT133" s="32">
        <f>'Ct table (2)'!AT133/'Ct table (3)'!AT$163*1000</f>
        <v>1.5394666086891393</v>
      </c>
      <c r="AU133" s="32">
        <f>'Ct table (2)'!AU133/'Ct table (3)'!AU$163*1000</f>
        <v>3.2543135377638541</v>
      </c>
      <c r="AV133" s="32">
        <f>'Ct table (2)'!AV133/'Ct table (3)'!AV$163*1000</f>
        <v>0.74781017189328902</v>
      </c>
      <c r="AW133" s="32">
        <f>'Ct table (2)'!AW133/'Ct table (3)'!AW$163*1000</f>
        <v>1.2078117470857219</v>
      </c>
    </row>
    <row r="134" spans="1:49" x14ac:dyDescent="0.25">
      <c r="A134" t="s">
        <v>157</v>
      </c>
      <c r="B134" s="32">
        <f>'Ct table (2)'!B134/'Ct table (3)'!B$163*1000</f>
        <v>3.5695170164852841</v>
      </c>
      <c r="C134" s="32">
        <f>'Ct table (2)'!C134/'Ct table (3)'!C$163*1000</f>
        <v>0.78857436175194873</v>
      </c>
      <c r="D134" s="32">
        <f>'Ct table (2)'!D134/'Ct table (3)'!D$163*1000</f>
        <v>1.0132949245513638</v>
      </c>
      <c r="E134" s="32">
        <f>'Ct table (2)'!E134/'Ct table (3)'!E$163*1000</f>
        <v>0.52817754469051759</v>
      </c>
      <c r="F134" s="32">
        <f>'Ct table (2)'!F134/'Ct table (3)'!F$163*1000</f>
        <v>0.41296279690509657</v>
      </c>
      <c r="G134" s="32">
        <f>'Ct table (2)'!G134/'Ct table (3)'!G$163*1000</f>
        <v>0.325128642604602</v>
      </c>
      <c r="H134" s="32">
        <f>'Ct table (2)'!H134/'Ct table (3)'!H$163*1000</f>
        <v>2.1620241598879071</v>
      </c>
      <c r="I134" s="32">
        <f>'Ct table (2)'!I134/'Ct table (3)'!I$163*1000</f>
        <v>0.32624221369170575</v>
      </c>
      <c r="J134" s="32">
        <f>'Ct table (2)'!J134/'Ct table (3)'!J$163*1000</f>
        <v>0.72707629709554766</v>
      </c>
      <c r="K134" s="32">
        <f>'Ct table (2)'!K134/'Ct table (3)'!K$163*1000</f>
        <v>0.27120269802319358</v>
      </c>
      <c r="L134" s="32">
        <f>'Ct table (2)'!L134/'Ct table (3)'!L$163*1000</f>
        <v>1.0797869181946531</v>
      </c>
      <c r="M134" s="32">
        <f>'Ct table (2)'!M134/'Ct table (3)'!M$163*1000</f>
        <v>1.7440046928316537</v>
      </c>
      <c r="N134" s="32">
        <f>'Ct table (2)'!N134/'Ct table (3)'!N$163*1000</f>
        <v>1.3667315950566223</v>
      </c>
      <c r="O134" s="32">
        <f>'Ct table (2)'!O134/'Ct table (3)'!O$163*1000</f>
        <v>0.34725198504390759</v>
      </c>
      <c r="P134" s="32">
        <f>'Ct table (2)'!P134/'Ct table (3)'!P$163*1000</f>
        <v>1.8735260250974521</v>
      </c>
      <c r="Q134" s="32">
        <f>'Ct table (2)'!Q134/'Ct table (3)'!Q$163*1000</f>
        <v>0.26808289729699714</v>
      </c>
      <c r="R134" s="32">
        <f>'Ct table (2)'!R134/'Ct table (3)'!R$163*1000</f>
        <v>0.15884647308508931</v>
      </c>
      <c r="S134" s="32">
        <f>'Ct table (2)'!S134/'Ct table (3)'!S$163*1000</f>
        <v>1.9216995435449662</v>
      </c>
      <c r="T134" s="32">
        <f>'Ct table (2)'!T134/'Ct table (3)'!T$163*1000</f>
        <v>1.5042724502095397</v>
      </c>
      <c r="U134" s="32">
        <f>'Ct table (2)'!U134/'Ct table (3)'!U$163*1000</f>
        <v>1.5358722591723466</v>
      </c>
      <c r="V134" s="32">
        <f>'Ct table (2)'!V134/'Ct table (3)'!V$163*1000</f>
        <v>1.5008238925068036</v>
      </c>
      <c r="W134" s="32">
        <f>'Ct table (2)'!W134/'Ct table (3)'!W$163*1000</f>
        <v>0.9143131769619125</v>
      </c>
      <c r="X134" s="32">
        <f>'Ct table (2)'!X134/'Ct table (3)'!X$163*1000</f>
        <v>0.2317662902505167</v>
      </c>
      <c r="Y134" s="32">
        <f>'Ct table (2)'!Y134/'Ct table (3)'!Y$163*1000</f>
        <v>0.95532704618596032</v>
      </c>
      <c r="Z134" s="32">
        <f>'Ct table (2)'!Z134/'Ct table (3)'!Z$163*1000</f>
        <v>2.0286677590361197</v>
      </c>
      <c r="AA134" s="32">
        <f>'Ct table (2)'!AA134/'Ct table (3)'!AA$163*1000</f>
        <v>2.0312956202456216</v>
      </c>
      <c r="AB134" s="32">
        <f>'Ct table (2)'!AB134/'Ct table (3)'!AB$163*1000</f>
        <v>0.44414323628330649</v>
      </c>
      <c r="AC134" s="32">
        <f>'Ct table (2)'!AC134/'Ct table (3)'!AC$163*1000</f>
        <v>0.48883086046484941</v>
      </c>
      <c r="AD134" s="32">
        <f>'Ct table (2)'!AD134/'Ct table (3)'!AD$163*1000</f>
        <v>0.59149360116952332</v>
      </c>
      <c r="AE134" s="32">
        <f>'Ct table (2)'!AE134/'Ct table (3)'!AE$163*1000</f>
        <v>0.80891742944035683</v>
      </c>
      <c r="AF134" s="32">
        <f>'Ct table (2)'!AF134/'Ct table (3)'!AF$163*1000</f>
        <v>1.2885282279125183</v>
      </c>
      <c r="AG134" s="32">
        <f>'Ct table (2)'!AG134/'Ct table (3)'!AG$163*1000</f>
        <v>0.60250998257676036</v>
      </c>
      <c r="AH134" s="32">
        <f>'Ct table (2)'!AH134/'Ct table (3)'!AH$163*1000</f>
        <v>1.3478404127602026</v>
      </c>
      <c r="AI134" s="32">
        <f>'Ct table (2)'!AI134/'Ct table (3)'!AI$163*1000</f>
        <v>2.4463852659803376</v>
      </c>
      <c r="AJ134" s="32">
        <f>'Ct table (2)'!AJ134/'Ct table (3)'!AJ$163*1000</f>
        <v>1.6591988677056799</v>
      </c>
      <c r="AK134" s="32">
        <f>'Ct table (2)'!AK134/'Ct table (3)'!AK$163*1000</f>
        <v>1.4001766265744604</v>
      </c>
      <c r="AL134" s="32">
        <f>'Ct table (2)'!AL134/'Ct table (3)'!AL$163*1000</f>
        <v>0.64279019768142132</v>
      </c>
      <c r="AM134" s="32">
        <f>'Ct table (2)'!AM134/'Ct table (3)'!AM$163*1000</f>
        <v>0.95639948150901122</v>
      </c>
      <c r="AN134" s="32">
        <f>'Ct table (2)'!AN134/'Ct table (3)'!AN$163*1000</f>
        <v>1.5995193020642868</v>
      </c>
      <c r="AO134" s="32">
        <f>'Ct table (2)'!AO134/'Ct table (3)'!AO$163*1000</f>
        <v>1.4949794865550383</v>
      </c>
      <c r="AP134" s="32">
        <f>'Ct table (2)'!AP134/'Ct table (3)'!AP$163*1000</f>
        <v>0.77595661124795112</v>
      </c>
      <c r="AQ134" s="32">
        <f>'Ct table (2)'!AQ134/'Ct table (3)'!AQ$163*1000</f>
        <v>1.0490526492189487</v>
      </c>
      <c r="AR134" s="32">
        <f>'Ct table (2)'!AR134/'Ct table (3)'!AR$163*1000</f>
        <v>0.59970513496436084</v>
      </c>
      <c r="AS134" s="32">
        <f>'Ct table (2)'!AS134/'Ct table (3)'!AS$163*1000</f>
        <v>1.615698484250722</v>
      </c>
      <c r="AT134" s="32">
        <f>'Ct table (2)'!AT134/'Ct table (3)'!AT$163*1000</f>
        <v>1.8180987673776785</v>
      </c>
      <c r="AU134" s="32">
        <f>'Ct table (2)'!AU134/'Ct table (3)'!AU$163*1000</f>
        <v>1.2246362169437119</v>
      </c>
      <c r="AV134" s="32">
        <f>'Ct table (2)'!AV134/'Ct table (3)'!AV$163*1000</f>
        <v>0.8893011770869077</v>
      </c>
      <c r="AW134" s="32">
        <f>'Ct table (2)'!AW134/'Ct table (3)'!AW$163*1000</f>
        <v>1.0016618895224789</v>
      </c>
    </row>
    <row r="135" spans="1:49" x14ac:dyDescent="0.25">
      <c r="A135" t="s">
        <v>158</v>
      </c>
      <c r="B135" s="32">
        <f>'Ct table (2)'!B135/'Ct table (3)'!B$163*1000</f>
        <v>0.66698622876033242</v>
      </c>
      <c r="C135" s="32">
        <f>'Ct table (2)'!C135/'Ct table (3)'!C$163*1000</f>
        <v>0.20694491595210757</v>
      </c>
      <c r="D135" s="32">
        <f>'Ct table (2)'!D135/'Ct table (3)'!D$163*1000</f>
        <v>0.35332166954075739</v>
      </c>
      <c r="E135" s="32">
        <f>'Ct table (2)'!E135/'Ct table (3)'!E$163*1000</f>
        <v>0.17183488650258091</v>
      </c>
      <c r="F135" s="32">
        <f>'Ct table (2)'!F135/'Ct table (3)'!F$163*1000</f>
        <v>0.27434890499871001</v>
      </c>
      <c r="G135" s="32">
        <f>'Ct table (2)'!G135/'Ct table (3)'!G$163*1000</f>
        <v>0.10799845379629747</v>
      </c>
      <c r="H135" s="32">
        <f>'Ct table (2)'!H135/'Ct table (3)'!H$163*1000</f>
        <v>0.27785086654315266</v>
      </c>
      <c r="I135" s="32">
        <f>'Ct table (2)'!I135/'Ct table (3)'!I$163*1000</f>
        <v>0.17482887349693277</v>
      </c>
      <c r="J135" s="32">
        <f>'Ct table (2)'!J135/'Ct table (3)'!J$163*1000</f>
        <v>0.1707761803838882</v>
      </c>
      <c r="K135" s="32">
        <f>'Ct table (2)'!K135/'Ct table (3)'!K$163*1000</f>
        <v>4.0594931939746663E-2</v>
      </c>
      <c r="L135" s="32">
        <f>'Ct table (2)'!L135/'Ct table (3)'!L$163*1000</f>
        <v>0.28141022280551958</v>
      </c>
      <c r="M135" s="32">
        <f>'Ct table (2)'!M135/'Ct table (3)'!M$163*1000</f>
        <v>0.20060144762193924</v>
      </c>
      <c r="N135" s="32">
        <f>'Ct table (2)'!N135/'Ct table (3)'!N$163*1000</f>
        <v>0.30160451852039677</v>
      </c>
      <c r="O135" s="32">
        <f>'Ct table (2)'!O135/'Ct table (3)'!O$163*1000</f>
        <v>7.1498403902623672E-2</v>
      </c>
      <c r="P135" s="86">
        <f>'Ct table (2)'!P135/'Ct table (3)'!P$163*1000</f>
        <v>0</v>
      </c>
      <c r="Q135" s="32">
        <f>'Ct table (2)'!Q135/'Ct table (3)'!Q$163*1000</f>
        <v>0.10737656686078802</v>
      </c>
      <c r="R135" s="86">
        <f>'Ct table (2)'!R135/'Ct table (3)'!R$163*1000</f>
        <v>0</v>
      </c>
      <c r="S135" s="32">
        <f>'Ct table (2)'!S135/'Ct table (3)'!S$163*1000</f>
        <v>0.29166471938957378</v>
      </c>
      <c r="T135" s="32">
        <f>'Ct table (2)'!T135/'Ct table (3)'!T$163*1000</f>
        <v>0.43198882225576501</v>
      </c>
      <c r="U135" s="32">
        <f>'Ct table (2)'!U135/'Ct table (3)'!U$163*1000</f>
        <v>0.20434207959004083</v>
      </c>
      <c r="V135" s="32">
        <f>'Ct table (2)'!V135/'Ct table (3)'!V$163*1000</f>
        <v>0.21253240031098419</v>
      </c>
      <c r="W135" s="32">
        <f>'Ct table (2)'!W135/'Ct table (3)'!W$163*1000</f>
        <v>0.11669060504649759</v>
      </c>
      <c r="X135" s="32">
        <f>'Ct table (2)'!X135/'Ct table (3)'!X$163*1000</f>
        <v>7.6454363359010874E-2</v>
      </c>
      <c r="Y135" s="32">
        <f>'Ct table (2)'!Y135/'Ct table (3)'!Y$163*1000</f>
        <v>0.10111483726638752</v>
      </c>
      <c r="Z135" s="86">
        <f>'Ct table (2)'!Z135/'Ct table (3)'!Z$163*1000</f>
        <v>0</v>
      </c>
      <c r="AA135" s="32">
        <f>'Ct table (2)'!AA135/'Ct table (3)'!AA$163*1000</f>
        <v>0.34445805359383874</v>
      </c>
      <c r="AB135" s="32">
        <f>'Ct table (2)'!AB135/'Ct table (3)'!AB$163*1000</f>
        <v>6.9304696242559513E-2</v>
      </c>
      <c r="AC135" s="32">
        <f>'Ct table (2)'!AC135/'Ct table (3)'!AC$163*1000</f>
        <v>0.15045534573297231</v>
      </c>
      <c r="AD135" s="32">
        <f>'Ct table (2)'!AD135/'Ct table (3)'!AD$163*1000</f>
        <v>0.19110460744385002</v>
      </c>
      <c r="AE135" s="32">
        <f>'Ct table (2)'!AE135/'Ct table (3)'!AE$163*1000</f>
        <v>0.12977319724172098</v>
      </c>
      <c r="AF135" s="32">
        <f>'Ct table (2)'!AF135/'Ct table (3)'!AF$163*1000</f>
        <v>0.37260634396370701</v>
      </c>
      <c r="AG135" s="32">
        <f>'Ct table (2)'!AG135/'Ct table (3)'!AG$163*1000</f>
        <v>0.19065774584486328</v>
      </c>
      <c r="AH135" s="32">
        <f>'Ct table (2)'!AH135/'Ct table (3)'!AH$163*1000</f>
        <v>0.43850028589524642</v>
      </c>
      <c r="AI135" s="32">
        <f>'Ct table (2)'!AI135/'Ct table (3)'!AI$163*1000</f>
        <v>0.17321690281588742</v>
      </c>
      <c r="AJ135" s="32">
        <f>'Ct table (2)'!AJ135/'Ct table (3)'!AJ$163*1000</f>
        <v>0.21471379867662757</v>
      </c>
      <c r="AK135" s="32">
        <f>'Ct table (2)'!AK135/'Ct table (3)'!AK$163*1000</f>
        <v>0.16673268230597604</v>
      </c>
      <c r="AL135" s="32">
        <f>'Ct table (2)'!AL135/'Ct table (3)'!AL$163*1000</f>
        <v>0.19511814244101575</v>
      </c>
      <c r="AM135" s="32">
        <f>'Ct table (2)'!AM135/'Ct table (3)'!AM$163*1000</f>
        <v>0.19420944268238904</v>
      </c>
      <c r="AN135" s="32">
        <f>'Ct table (2)'!AN135/'Ct table (3)'!AN$163*1000</f>
        <v>1.1468195487488462</v>
      </c>
      <c r="AO135" s="32">
        <f>'Ct table (2)'!AO135/'Ct table (3)'!AO$163*1000</f>
        <v>0.4537991112126637</v>
      </c>
      <c r="AP135" s="32">
        <f>'Ct table (2)'!AP135/'Ct table (3)'!AP$163*1000</f>
        <v>0.19944293022730139</v>
      </c>
      <c r="AQ135" s="32">
        <f>'Ct table (2)'!AQ135/'Ct table (3)'!AQ$163*1000</f>
        <v>0.22361472300642202</v>
      </c>
      <c r="AR135" s="32">
        <f>'Ct table (2)'!AR135/'Ct table (3)'!AR$163*1000</f>
        <v>8.4337918800387407E-2</v>
      </c>
      <c r="AS135" s="32">
        <f>'Ct table (2)'!AS135/'Ct table (3)'!AS$163*1000</f>
        <v>0.17827273664379745</v>
      </c>
      <c r="AT135" s="32">
        <f>'Ct table (2)'!AT135/'Ct table (3)'!AT$163*1000</f>
        <v>0.46407522180647787</v>
      </c>
      <c r="AU135" s="32">
        <f>'Ct table (2)'!AU135/'Ct table (3)'!AU$163*1000</f>
        <v>0.45450033237473336</v>
      </c>
      <c r="AV135" s="32">
        <f>'Ct table (2)'!AV135/'Ct table (3)'!AV$163*1000</f>
        <v>0.17203142129696744</v>
      </c>
      <c r="AW135" s="32">
        <f>'Ct table (2)'!AW135/'Ct table (3)'!AW$163*1000</f>
        <v>0.4871356962391889</v>
      </c>
    </row>
    <row r="136" spans="1:49" x14ac:dyDescent="0.25">
      <c r="A136" t="s">
        <v>162</v>
      </c>
      <c r="B136" s="86">
        <f>'Ct table (2)'!B136/'Ct table (3)'!B$163*1000</f>
        <v>0</v>
      </c>
      <c r="C136" s="32">
        <f>'Ct table (2)'!C136/'Ct table (3)'!C$163*1000</f>
        <v>0.28664136246268501</v>
      </c>
      <c r="D136" s="32">
        <f>'Ct table (2)'!D136/'Ct table (3)'!D$163*1000</f>
        <v>0.4030565406421498</v>
      </c>
      <c r="E136" s="32">
        <f>'Ct table (2)'!E136/'Ct table (3)'!E$163*1000</f>
        <v>0.14550038464640741</v>
      </c>
      <c r="F136" s="32">
        <f>'Ct table (2)'!F136/'Ct table (3)'!F$163*1000</f>
        <v>0.21228638069634601</v>
      </c>
      <c r="G136" s="32">
        <f>'Ct table (2)'!G136/'Ct table (3)'!G$163*1000</f>
        <v>9.4018114787477347E-2</v>
      </c>
      <c r="H136" s="32">
        <f>'Ct table (2)'!H136/'Ct table (3)'!H$163*1000</f>
        <v>0.43902732621225765</v>
      </c>
      <c r="I136" s="32">
        <f>'Ct table (2)'!I136/'Ct table (3)'!I$163*1000</f>
        <v>0.38528966021843031</v>
      </c>
      <c r="J136" s="32">
        <f>'Ct table (2)'!J136/'Ct table (3)'!J$163*1000</f>
        <v>0.26246167318716263</v>
      </c>
      <c r="K136" s="32">
        <f>'Ct table (2)'!K136/'Ct table (3)'!K$163*1000</f>
        <v>6.5491134630759354E-2</v>
      </c>
      <c r="L136" s="32">
        <f>'Ct table (2)'!L136/'Ct table (3)'!L$163*1000</f>
        <v>0.55893276081485177</v>
      </c>
      <c r="M136" s="32">
        <f>'Ct table (2)'!M136/'Ct table (3)'!M$163*1000</f>
        <v>0.4068034789517368</v>
      </c>
      <c r="N136" s="32">
        <f>'Ct table (2)'!N136/'Ct table (3)'!N$163*1000</f>
        <v>0.18825106707788725</v>
      </c>
      <c r="O136" s="32">
        <f>'Ct table (2)'!O136/'Ct table (3)'!O$163*1000</f>
        <v>8.3855826911294437E-2</v>
      </c>
      <c r="P136" s="32">
        <f>'Ct table (2)'!P136/'Ct table (3)'!P$163*1000</f>
        <v>0.44930157312451935</v>
      </c>
      <c r="Q136" s="32">
        <f>'Ct table (2)'!Q136/'Ct table (3)'!Q$163*1000</f>
        <v>0.22232638662696466</v>
      </c>
      <c r="R136" s="32">
        <f>'Ct table (2)'!R136/'Ct table (3)'!R$163*1000</f>
        <v>0.10479958891707429</v>
      </c>
      <c r="S136" s="32">
        <f>'Ct table (2)'!S136/'Ct table (3)'!S$163*1000</f>
        <v>0.35660103350744832</v>
      </c>
      <c r="T136" s="32">
        <f>'Ct table (2)'!T136/'Ct table (3)'!T$163*1000</f>
        <v>0.46299415580603709</v>
      </c>
      <c r="U136" s="32">
        <f>'Ct table (2)'!U136/'Ct table (3)'!U$163*1000</f>
        <v>0.28500482127707949</v>
      </c>
      <c r="V136" s="32">
        <f>'Ct table (2)'!V136/'Ct table (3)'!V$163*1000</f>
        <v>0.25627323193289075</v>
      </c>
      <c r="W136" s="32">
        <f>'Ct table (2)'!W136/'Ct table (3)'!W$163*1000</f>
        <v>0.20458330401517874</v>
      </c>
      <c r="X136" s="32">
        <f>'Ct table (2)'!X136/'Ct table (3)'!X$163*1000</f>
        <v>7.5926254495250173E-2</v>
      </c>
      <c r="Y136" s="32">
        <f>'Ct table (2)'!Y136/'Ct table (3)'!Y$163*1000</f>
        <v>0.34725481755179372</v>
      </c>
      <c r="Z136" s="32">
        <f>'Ct table (2)'!Z136/'Ct table (3)'!Z$163*1000</f>
        <v>0.22075723254619742</v>
      </c>
      <c r="AA136" s="32">
        <f>'Ct table (2)'!AA136/'Ct table (3)'!AA$163*1000</f>
        <v>0.38485855288578774</v>
      </c>
      <c r="AB136" s="32">
        <f>'Ct table (2)'!AB136/'Ct table (3)'!AB$163*1000</f>
        <v>7.9060282812794896E-2</v>
      </c>
      <c r="AC136" s="32">
        <f>'Ct table (2)'!AC136/'Ct table (3)'!AC$163*1000</f>
        <v>0.12220771511621277</v>
      </c>
      <c r="AD136" s="32">
        <f>'Ct table (2)'!AD136/'Ct table (3)'!AD$163*1000</f>
        <v>0.20200101770254983</v>
      </c>
      <c r="AE136" s="32">
        <f>'Ct table (2)'!AE136/'Ct table (3)'!AE$163*1000</f>
        <v>9.6325685070613745E-2</v>
      </c>
      <c r="AF136" s="32">
        <f>'Ct table (2)'!AF136/'Ct table (3)'!AF$163*1000</f>
        <v>0.37003256394258921</v>
      </c>
      <c r="AG136" s="32">
        <f>'Ct table (2)'!AG136/'Ct table (3)'!AG$163*1000</f>
        <v>0.15593936280650023</v>
      </c>
      <c r="AH136" s="32">
        <f>'Ct table (2)'!AH136/'Ct table (3)'!AH$163*1000</f>
        <v>0.37129806155142819</v>
      </c>
      <c r="AI136" s="32">
        <f>'Ct table (2)'!AI136/'Ct table (3)'!AI$163*1000</f>
        <v>0.31658210700897427</v>
      </c>
      <c r="AJ136" s="32">
        <f>'Ct table (2)'!AJ136/'Ct table (3)'!AJ$163*1000</f>
        <v>0.39242444405785126</v>
      </c>
      <c r="AK136" s="32">
        <f>'Ct table (2)'!AK136/'Ct table (3)'!AK$163*1000</f>
        <v>0.3047311377446163</v>
      </c>
      <c r="AL136" s="32">
        <f>'Ct table (2)'!AL136/'Ct table (3)'!AL$163*1000</f>
        <v>0.43299426859827345</v>
      </c>
      <c r="AM136" s="32">
        <f>'Ct table (2)'!AM136/'Ct table (3)'!AM$163*1000</f>
        <v>0.39384101094509355</v>
      </c>
      <c r="AN136" s="32">
        <f>'Ct table (2)'!AN136/'Ct table (3)'!AN$163*1000</f>
        <v>0.6632563105546927</v>
      </c>
      <c r="AO136" s="32">
        <f>'Ct table (2)'!AO136/'Ct table (3)'!AO$163*1000</f>
        <v>0.81797331782559557</v>
      </c>
      <c r="AP136" s="32">
        <f>'Ct table (2)'!AP136/'Ct table (3)'!AP$163*1000</f>
        <v>0.55250058201124297</v>
      </c>
      <c r="AQ136" s="32">
        <f>'Ct table (2)'!AQ136/'Ct table (3)'!AQ$163*1000</f>
        <v>0.53184843923719871</v>
      </c>
      <c r="AR136" s="32">
        <f>'Ct table (2)'!AR136/'Ct table (3)'!AR$163*1000</f>
        <v>7.3931102144307023E-2</v>
      </c>
      <c r="AS136" s="32">
        <f>'Ct table (2)'!AS136/'Ct table (3)'!AS$163*1000</f>
        <v>0.30190320815035038</v>
      </c>
      <c r="AT136" s="32">
        <f>'Ct table (2)'!AT136/'Ct table (3)'!AT$163*1000</f>
        <v>0.3875436114366313</v>
      </c>
      <c r="AU136" s="32">
        <f>'Ct table (2)'!AU136/'Ct table (3)'!AU$163*1000</f>
        <v>0.80237761040455036</v>
      </c>
      <c r="AV136" s="32">
        <f>'Ct table (2)'!AV136/'Ct table (3)'!AV$163*1000</f>
        <v>0.19489162495186677</v>
      </c>
      <c r="AW136" s="32">
        <f>'Ct table (2)'!AW136/'Ct table (3)'!AW$163*1000</f>
        <v>0.4939358571458411</v>
      </c>
    </row>
    <row r="137" spans="1:49" x14ac:dyDescent="0.25">
      <c r="A137" t="s">
        <v>164</v>
      </c>
      <c r="B137" s="86">
        <f>'Ct table (2)'!B137/'Ct table (3)'!B$163*1000</f>
        <v>0</v>
      </c>
      <c r="C137" s="32">
        <f>'Ct table (2)'!C137/'Ct table (3)'!C$163*1000</f>
        <v>0.32026070751905433</v>
      </c>
      <c r="D137" s="32">
        <f>'Ct table (2)'!D137/'Ct table (3)'!D$163*1000</f>
        <v>0.37088765120248818</v>
      </c>
      <c r="E137" s="32">
        <f>'Ct table (2)'!E137/'Ct table (3)'!E$163*1000</f>
        <v>0.20293573993712422</v>
      </c>
      <c r="F137" s="32">
        <f>'Ct table (2)'!F137/'Ct table (3)'!F$163*1000</f>
        <v>0.30440916968181103</v>
      </c>
      <c r="G137" s="32">
        <f>'Ct table (2)'!G137/'Ct table (3)'!G$163*1000</f>
        <v>9.2083249963712935E-2</v>
      </c>
      <c r="H137" s="32">
        <f>'Ct table (2)'!H137/'Ct table (3)'!H$163*1000</f>
        <v>0.39842570824529894</v>
      </c>
      <c r="I137" s="32">
        <f>'Ct table (2)'!I137/'Ct table (3)'!I$163*1000</f>
        <v>0.15325599075864851</v>
      </c>
      <c r="J137" s="32">
        <f>'Ct table (2)'!J137/'Ct table (3)'!J$163*1000</f>
        <v>0.23818899595394291</v>
      </c>
      <c r="K137" s="32">
        <f>'Ct table (2)'!K137/'Ct table (3)'!K$163*1000</f>
        <v>8.1754584041804995E-2</v>
      </c>
      <c r="L137" s="32">
        <f>'Ct table (2)'!L137/'Ct table (3)'!L$163*1000</f>
        <v>0.48996365596126573</v>
      </c>
      <c r="M137" s="32">
        <f>'Ct table (2)'!M137/'Ct table (3)'!M$163*1000</f>
        <v>0.47054477727503691</v>
      </c>
      <c r="N137" s="32">
        <f>'Ct table (2)'!N137/'Ct table (3)'!N$163*1000</f>
        <v>0.12248949646003075</v>
      </c>
      <c r="O137" s="32">
        <f>'Ct table (2)'!O137/'Ct table (3)'!O$163*1000</f>
        <v>0.1210818766918992</v>
      </c>
      <c r="P137" s="32">
        <f>'Ct table (2)'!P137/'Ct table (3)'!P$163*1000</f>
        <v>0.39935841490835472</v>
      </c>
      <c r="Q137" s="32">
        <f>'Ct table (2)'!Q137/'Ct table (3)'!Q$163*1000</f>
        <v>0.23663757669833876</v>
      </c>
      <c r="R137" s="32">
        <f>'Ct table (2)'!R137/'Ct table (3)'!R$163*1000</f>
        <v>0.11000987692309208</v>
      </c>
      <c r="S137" s="32">
        <f>'Ct table (2)'!S137/'Ct table (3)'!S$163*1000</f>
        <v>0.55186327611716479</v>
      </c>
      <c r="T137" s="32">
        <f>'Ct table (2)'!T137/'Ct table (3)'!T$163*1000</f>
        <v>0.26592031257381787</v>
      </c>
      <c r="U137" s="32">
        <f>'Ct table (2)'!U137/'Ct table (3)'!U$163*1000</f>
        <v>0.34366104442550832</v>
      </c>
      <c r="V137" s="32">
        <f>'Ct table (2)'!V137/'Ct table (3)'!V$163*1000</f>
        <v>0.37261423615527761</v>
      </c>
      <c r="W137" s="32">
        <f>'Ct table (2)'!W137/'Ct table (3)'!W$163*1000</f>
        <v>0.30370873696770195</v>
      </c>
      <c r="X137" s="32">
        <f>'Ct table (2)'!X137/'Ct table (3)'!X$163*1000</f>
        <v>9.0292042061258876E-2</v>
      </c>
      <c r="Y137" s="32">
        <f>'Ct table (2)'!Y137/'Ct table (3)'!Y$163*1000</f>
        <v>0.30440555982045803</v>
      </c>
      <c r="Z137" s="32">
        <f>'Ct table (2)'!Z137/'Ct table (3)'!Z$163*1000</f>
        <v>0.8412069122661201</v>
      </c>
      <c r="AA137" s="32">
        <f>'Ct table (2)'!AA137/'Ct table (3)'!AA$163*1000</f>
        <v>0.57930708494466066</v>
      </c>
      <c r="AB137" s="32">
        <f>'Ct table (2)'!AB137/'Ct table (3)'!AB$163*1000</f>
        <v>8.2990897880548919E-2</v>
      </c>
      <c r="AC137" s="32">
        <f>'Ct table (2)'!AC137/'Ct table (3)'!AC$163*1000</f>
        <v>0.18395276568721705</v>
      </c>
      <c r="AD137" s="32">
        <f>'Ct table (2)'!AD137/'Ct table (3)'!AD$163*1000</f>
        <v>0.30406137487048768</v>
      </c>
      <c r="AE137" s="32">
        <f>'Ct table (2)'!AE137/'Ct table (3)'!AE$163*1000</f>
        <v>0.21674405856431242</v>
      </c>
      <c r="AF137" s="32">
        <f>'Ct table (2)'!AF137/'Ct table (3)'!AF$163*1000</f>
        <v>0.50899526577650001</v>
      </c>
      <c r="AG137" s="32">
        <f>'Ct table (2)'!AG137/'Ct table (3)'!AG$163*1000</f>
        <v>0.24132629899464553</v>
      </c>
      <c r="AH137" s="32">
        <f>'Ct table (2)'!AH137/'Ct table (3)'!AH$163*1000</f>
        <v>0.58262910934627721</v>
      </c>
      <c r="AI137" s="32">
        <f>'Ct table (2)'!AI137/'Ct table (3)'!AI$163*1000</f>
        <v>0.5948721830580711</v>
      </c>
      <c r="AJ137" s="32">
        <f>'Ct table (2)'!AJ137/'Ct table (3)'!AJ$163*1000</f>
        <v>0.32770891252110618</v>
      </c>
      <c r="AK137" s="32">
        <f>'Ct table (2)'!AK137/'Ct table (3)'!AK$163*1000</f>
        <v>0.26163162227387965</v>
      </c>
      <c r="AL137" s="32">
        <f>'Ct table (2)'!AL137/'Ct table (3)'!AL$163*1000</f>
        <v>0.7804725697640631</v>
      </c>
      <c r="AM137" s="32">
        <f>'Ct table (2)'!AM137/'Ct table (3)'!AM$163*1000</f>
        <v>0.65778374083140767</v>
      </c>
      <c r="AN137" s="32">
        <f>'Ct table (2)'!AN137/'Ct table (3)'!AN$163*1000</f>
        <v>0.75139238604815695</v>
      </c>
      <c r="AO137" s="32">
        <f>'Ct table (2)'!AO137/'Ct table (3)'!AO$163*1000</f>
        <v>0.44138995065229647</v>
      </c>
      <c r="AP137" s="32">
        <f>'Ct table (2)'!AP137/'Ct table (3)'!AP$163*1000</f>
        <v>0.48769391919365507</v>
      </c>
      <c r="AQ137" s="32">
        <f>'Ct table (2)'!AQ137/'Ct table (3)'!AQ$163*1000</f>
        <v>0.39751661989069476</v>
      </c>
      <c r="AR137" s="32">
        <f>'Ct table (2)'!AR137/'Ct table (3)'!AR$163*1000</f>
        <v>9.4885091127371896E-2</v>
      </c>
      <c r="AS137" s="32">
        <f>'Ct table (2)'!AS137/'Ct table (3)'!AS$163*1000</f>
        <v>0.16178592337505796</v>
      </c>
      <c r="AT137" s="32">
        <f>'Ct table (2)'!AT137/'Ct table (3)'!AT$163*1000</f>
        <v>0.33972294704482914</v>
      </c>
      <c r="AU137" s="32">
        <f>'Ct table (2)'!AU137/'Ct table (3)'!AU$163*1000</f>
        <v>0.96751320338961322</v>
      </c>
      <c r="AV137" s="32">
        <f>'Ct table (2)'!AV137/'Ct table (3)'!AV$163*1000</f>
        <v>0.3210219833020771</v>
      </c>
      <c r="AW137" s="32">
        <f>'Ct table (2)'!AW137/'Ct table (3)'!AW$163*1000</f>
        <v>0.51135446753061409</v>
      </c>
    </row>
    <row r="138" spans="1:49" x14ac:dyDescent="0.25">
      <c r="A138" t="s">
        <v>165</v>
      </c>
      <c r="B138" s="86">
        <f>'Ct table (2)'!B138/'Ct table (3)'!B$163*1000</f>
        <v>0</v>
      </c>
      <c r="C138" s="32">
        <f>'Ct table (2)'!C138/'Ct table (3)'!C$163*1000</f>
        <v>0.15254625963154356</v>
      </c>
      <c r="D138" s="32">
        <f>'Ct table (2)'!D138/'Ct table (3)'!D$163*1000</f>
        <v>0.36832574305945948</v>
      </c>
      <c r="E138" s="32">
        <f>'Ct table (2)'!E138/'Ct table (3)'!E$163*1000</f>
        <v>0.14550038464640741</v>
      </c>
      <c r="F138" s="32">
        <f>'Ct table (2)'!F138/'Ct table (3)'!F$163*1000</f>
        <v>0.33311303698881656</v>
      </c>
      <c r="G138" s="32">
        <f>'Ct table (2)'!G138/'Ct table (3)'!G$163*1000</f>
        <v>0.10725245398390633</v>
      </c>
      <c r="H138" s="32">
        <f>'Ct table (2)'!H138/'Ct table (3)'!H$163*1000</f>
        <v>0.75386737587505248</v>
      </c>
      <c r="I138" s="32">
        <f>'Ct table (2)'!I138/'Ct table (3)'!I$163*1000</f>
        <v>0.30864394094772452</v>
      </c>
      <c r="J138" s="32">
        <f>'Ct table (2)'!J138/'Ct table (3)'!J$163*1000</f>
        <v>0.23984573143825957</v>
      </c>
      <c r="K138" s="32">
        <f>'Ct table (2)'!K138/'Ct table (3)'!K$163*1000</f>
        <v>6.8272265491202827E-2</v>
      </c>
      <c r="L138" s="32">
        <f>'Ct table (2)'!L138/'Ct table (3)'!L$163*1000</f>
        <v>0.38176232604598176</v>
      </c>
      <c r="M138" s="32">
        <f>'Ct table (2)'!M138/'Ct table (3)'!M$163*1000</f>
        <v>0.41535128478959416</v>
      </c>
      <c r="N138" s="32">
        <f>'Ct table (2)'!N138/'Ct table (3)'!N$163*1000</f>
        <v>0.50025304462983911</v>
      </c>
      <c r="O138" s="32">
        <f>'Ct table (2)'!O138/'Ct table (3)'!O$163*1000</f>
        <v>0.12798572804836578</v>
      </c>
      <c r="P138" s="32">
        <f>'Ct table (2)'!P138/'Ct table (3)'!P$163*1000</f>
        <v>0.55315512165933367</v>
      </c>
      <c r="Q138" s="32">
        <f>'Ct table (2)'!Q138/'Ct table (3)'!Q$163*1000</f>
        <v>0.14566751526981944</v>
      </c>
      <c r="R138" s="32">
        <f>'Ct table (2)'!R138/'Ct table (3)'!R$163*1000</f>
        <v>8.1656127647165455E-2</v>
      </c>
      <c r="S138" s="32">
        <f>'Ct table (2)'!S138/'Ct table (3)'!S$163*1000</f>
        <v>0.40679752006647729</v>
      </c>
      <c r="T138" s="32">
        <f>'Ct table (2)'!T138/'Ct table (3)'!T$163*1000</f>
        <v>0.45033355626771598</v>
      </c>
      <c r="U138" s="32">
        <f>'Ct table (2)'!U138/'Ct table (3)'!U$163*1000</f>
        <v>0.48265299283417329</v>
      </c>
      <c r="V138" s="32">
        <f>'Ct table (2)'!V138/'Ct table (3)'!V$163*1000</f>
        <v>0.34287501855710745</v>
      </c>
      <c r="W138" s="32">
        <f>'Ct table (2)'!W138/'Ct table (3)'!W$163*1000</f>
        <v>0.36621437237372895</v>
      </c>
      <c r="X138" s="32">
        <f>'Ct table (2)'!X138/'Ct table (3)'!X$163*1000</f>
        <v>0.17443272727956022</v>
      </c>
      <c r="Y138" s="32">
        <f>'Ct table (2)'!Y138/'Ct table (3)'!Y$163*1000</f>
        <v>0.39068197883571076</v>
      </c>
      <c r="Z138" s="32">
        <f>'Ct table (2)'!Z138/'Ct table (3)'!Z$163*1000</f>
        <v>0.51069456479563713</v>
      </c>
      <c r="AA138" s="32">
        <f>'Ct table (2)'!AA138/'Ct table (3)'!AA$163*1000</f>
        <v>0.62088596030294596</v>
      </c>
      <c r="AB138" s="32">
        <f>'Ct table (2)'!AB138/'Ct table (3)'!AB$163*1000</f>
        <v>0.13481911135846239</v>
      </c>
      <c r="AC138" s="32">
        <f>'Ct table (2)'!AC138/'Ct table (3)'!AC$163*1000</f>
        <v>0.23123108674911169</v>
      </c>
      <c r="AD138" s="32">
        <f>'Ct table (2)'!AD138/'Ct table (3)'!AD$163*1000</f>
        <v>0.35415049565943296</v>
      </c>
      <c r="AE138" s="32">
        <f>'Ct table (2)'!AE138/'Ct table (3)'!AE$163*1000</f>
        <v>0.182259301874272</v>
      </c>
      <c r="AF138" s="32">
        <f>'Ct table (2)'!AF138/'Ct table (3)'!AF$163*1000</f>
        <v>0.63981385664935264</v>
      </c>
      <c r="AG138" s="32">
        <f>'Ct table (2)'!AG138/'Ct table (3)'!AG$163*1000</f>
        <v>0.25332424225168831</v>
      </c>
      <c r="AH138" s="32">
        <f>'Ct table (2)'!AH138/'Ct table (3)'!AH$163*1000</f>
        <v>0.23992405042810147</v>
      </c>
      <c r="AI138" s="32">
        <f>'Ct table (2)'!AI138/'Ct table (3)'!AI$163*1000</f>
        <v>0.60317628927512212</v>
      </c>
      <c r="AJ138" s="32">
        <f>'Ct table (2)'!AJ138/'Ct table (3)'!AJ$163*1000</f>
        <v>0.43542218321978898</v>
      </c>
      <c r="AK138" s="32">
        <f>'Ct table (2)'!AK138/'Ct table (3)'!AK$163*1000</f>
        <v>0.33812036762992753</v>
      </c>
      <c r="AL138" s="32">
        <f>'Ct table (2)'!AL138/'Ct table (3)'!AL$163*1000</f>
        <v>0.35414690363024803</v>
      </c>
      <c r="AM138" s="32">
        <f>'Ct table (2)'!AM138/'Ct table (3)'!AM$163*1000</f>
        <v>0.35990430219176778</v>
      </c>
      <c r="AN138" s="32">
        <f>'Ct table (2)'!AN138/'Ct table (3)'!AN$163*1000</f>
        <v>0.82796311421719893</v>
      </c>
      <c r="AO138" s="32">
        <f>'Ct table (2)'!AO138/'Ct table (3)'!AO$163*1000</f>
        <v>0.34153981806544714</v>
      </c>
      <c r="AP138" s="32">
        <f>'Ct table (2)'!AP138/'Ct table (3)'!AP$163*1000</f>
        <v>0.18608683383084557</v>
      </c>
      <c r="AQ138" s="32">
        <f>'Ct table (2)'!AQ138/'Ct table (3)'!AQ$163*1000</f>
        <v>0.26592421961859986</v>
      </c>
      <c r="AR138" s="32">
        <f>'Ct table (2)'!AR138/'Ct table (3)'!AR$163*1000</f>
        <v>0.25744305046731863</v>
      </c>
      <c r="AS138" s="32">
        <f>'Ct table (2)'!AS138/'Ct table (3)'!AS$163*1000</f>
        <v>0.63382566886949809</v>
      </c>
      <c r="AT138" s="32">
        <f>'Ct table (2)'!AT138/'Ct table (3)'!AT$163*1000</f>
        <v>0.62521772100907957</v>
      </c>
      <c r="AU138" s="32">
        <f>'Ct table (2)'!AU138/'Ct table (3)'!AU$163*1000</f>
        <v>0.48375660169480744</v>
      </c>
      <c r="AV138" s="32">
        <f>'Ct table (2)'!AV138/'Ct table (3)'!AV$163*1000</f>
        <v>0.28336706653591215</v>
      </c>
      <c r="AW138" s="32">
        <f>'Ct table (2)'!AW138/'Ct table (3)'!AW$163*1000</f>
        <v>0.57930523593944594</v>
      </c>
    </row>
    <row r="139" spans="1:49" x14ac:dyDescent="0.25">
      <c r="A139" t="s">
        <v>166</v>
      </c>
      <c r="B139" s="32">
        <f>'Ct table (2)'!B139/'Ct table (3)'!B$163*1000</f>
        <v>0.69050744732081237</v>
      </c>
      <c r="C139" s="32">
        <f>'Ct table (2)'!C139/'Ct table (3)'!C$163*1000</f>
        <v>0.26930608089939195</v>
      </c>
      <c r="D139" s="32">
        <f>'Ct table (2)'!D139/'Ct table (3)'!D$163*1000</f>
        <v>0.35088109849621002</v>
      </c>
      <c r="E139" s="32">
        <f>'Ct table (2)'!E139/'Ct table (3)'!E$163*1000</f>
        <v>0.13204438617262937</v>
      </c>
      <c r="F139" s="32">
        <f>'Ct table (2)'!F139/'Ct table (3)'!F$163*1000</f>
        <v>0.25070865772381995</v>
      </c>
      <c r="G139" s="32">
        <f>'Ct table (2)'!G139/'Ct table (3)'!G$163*1000</f>
        <v>0.10725245398390633</v>
      </c>
      <c r="H139" s="32">
        <f>'Ct table (2)'!H139/'Ct table (3)'!H$163*1000</f>
        <v>0.50430996741876621</v>
      </c>
      <c r="I139" s="32">
        <f>'Ct table (2)'!I139/'Ct table (3)'!I$163*1000</f>
        <v>0.17726939362322658</v>
      </c>
      <c r="J139" s="32">
        <f>'Ct table (2)'!J139/'Ct table (3)'!J$163*1000</f>
        <v>9.8085158739824624E-2</v>
      </c>
      <c r="K139" s="32">
        <f>'Ct table (2)'!K139/'Ct table (3)'!K$163*1000</f>
        <v>7.216501629419747E-2</v>
      </c>
      <c r="L139" s="32">
        <f>'Ct table (2)'!L139/'Ct table (3)'!L$163*1000</f>
        <v>0.39797415368200056</v>
      </c>
      <c r="M139" s="32">
        <f>'Ct table (2)'!M139/'Ct table (3)'!M$163*1000</f>
        <v>0.39843158441430732</v>
      </c>
      <c r="N139" s="32">
        <f>'Ct table (2)'!N139/'Ct table (3)'!N$163*1000</f>
        <v>0.35373232016697542</v>
      </c>
      <c r="O139" s="32">
        <f>'Ct table (2)'!O139/'Ct table (3)'!O$163*1000</f>
        <v>7.7163096356710245E-2</v>
      </c>
      <c r="P139" s="32">
        <f>'Ct table (2)'!P139/'Ct table (3)'!P$163*1000</f>
        <v>0.42802175113933327</v>
      </c>
      <c r="Q139" s="32">
        <f>'Ct table (2)'!Q139/'Ct table (3)'!Q$163*1000</f>
        <v>7.3340356481958469E-2</v>
      </c>
      <c r="R139" s="32">
        <f>'Ct table (2)'!R139/'Ct table (3)'!R$163*1000</f>
        <v>6.9622863558631495E-2</v>
      </c>
      <c r="S139" s="32">
        <f>'Ct table (2)'!S139/'Ct table (3)'!S$163*1000</f>
        <v>0.55186327611716479</v>
      </c>
      <c r="T139" s="32">
        <f>'Ct table (2)'!T139/'Ct table (3)'!T$163*1000</f>
        <v>0.36325785206454669</v>
      </c>
      <c r="U139" s="32">
        <f>'Ct table (2)'!U139/'Ct table (3)'!U$163*1000</f>
        <v>0.39476287640814511</v>
      </c>
      <c r="V139" s="32">
        <f>'Ct table (2)'!V139/'Ct table (3)'!V$163*1000</f>
        <v>0.34050660780189751</v>
      </c>
      <c r="W139" s="32">
        <f>'Ct table (2)'!W139/'Ct table (3)'!W$163*1000</f>
        <v>0.3369859429396449</v>
      </c>
      <c r="X139" s="32">
        <f>'Ct table (2)'!X139/'Ct table (3)'!X$163*1000</f>
        <v>0.11668917614190705</v>
      </c>
      <c r="Y139" s="32">
        <f>'Ct table (2)'!Y139/'Ct table (3)'!Y$163*1000</f>
        <v>0.35701747929792921</v>
      </c>
      <c r="Z139" s="32">
        <f>'Ct table (2)'!Z139/'Ct table (3)'!Z$163*1000</f>
        <v>0.81255231670053896</v>
      </c>
      <c r="AA139" s="32">
        <f>'Ct table (2)'!AA139/'Ct table (3)'!AA$163*1000</f>
        <v>0.48043068857339455</v>
      </c>
      <c r="AB139" s="32">
        <f>'Ct table (2)'!AB139/'Ct table (3)'!AB$163*1000</f>
        <v>9.2724662779002098E-2</v>
      </c>
      <c r="AC139" s="32">
        <f>'Ct table (2)'!AC139/'Ct table (3)'!AC$163*1000</f>
        <v>0.10862343316313473</v>
      </c>
      <c r="AD139" s="32">
        <f>'Ct table (2)'!AD139/'Ct table (3)'!AD$163*1000</f>
        <v>0.26287237917819445</v>
      </c>
      <c r="AE139" s="32">
        <f>'Ct table (2)'!AE139/'Ct table (3)'!AE$163*1000</f>
        <v>0.22129831196915295</v>
      </c>
      <c r="AF139" s="32">
        <f>'Ct table (2)'!AF139/'Ct table (3)'!AF$163*1000</f>
        <v>0.46837115779406163</v>
      </c>
      <c r="AG139" s="32">
        <f>'Ct table (2)'!AG139/'Ct table (3)'!AG$163*1000</f>
        <v>0.24300485614730569</v>
      </c>
      <c r="AH139" s="32">
        <f>'Ct table (2)'!AH139/'Ct table (3)'!AH$163*1000</f>
        <v>0.41484654856255859</v>
      </c>
      <c r="AI139" s="32">
        <f>'Ct table (2)'!AI139/'Ct table (3)'!AI$163*1000</f>
        <v>0.53242551783462932</v>
      </c>
      <c r="AJ139" s="32">
        <f>'Ct table (2)'!AJ139/'Ct table (3)'!AJ$163*1000</f>
        <v>0.40626326219104725</v>
      </c>
      <c r="AK139" s="32">
        <f>'Ct table (2)'!AK139/'Ct table (3)'!AK$163*1000</f>
        <v>0.32887444839610946</v>
      </c>
      <c r="AL139" s="32">
        <f>'Ct table (2)'!AL139/'Ct table (3)'!AL$163*1000</f>
        <v>0.24697207539794808</v>
      </c>
      <c r="AM139" s="32">
        <f>'Ct table (2)'!AM139/'Ct table (3)'!AM$163*1000</f>
        <v>0.33580258774095312</v>
      </c>
      <c r="AN139" s="32">
        <f>'Ct table (2)'!AN139/'Ct table (3)'!AN$163*1000</f>
        <v>0.7462021397129518</v>
      </c>
      <c r="AO139" s="32">
        <f>'Ct table (2)'!AO139/'Ct table (3)'!AO$163*1000</f>
        <v>0.42340954229149713</v>
      </c>
      <c r="AP139" s="32">
        <f>'Ct table (2)'!AP139/'Ct table (3)'!AP$163*1000</f>
        <v>0.28010660135990423</v>
      </c>
      <c r="AQ139" s="32">
        <f>'Ct table (2)'!AQ139/'Ct table (3)'!AQ$163*1000</f>
        <v>0.32288382709764785</v>
      </c>
      <c r="AR139" s="32">
        <f>'Ct table (2)'!AR139/'Ct table (3)'!AR$163*1000</f>
        <v>0.19782891742914935</v>
      </c>
      <c r="AS139" s="32">
        <f>'Ct table (2)'!AS139/'Ct table (3)'!AS$163*1000</f>
        <v>0.56728986423589367</v>
      </c>
      <c r="AT139" s="32">
        <f>'Ct table (2)'!AT139/'Ct table (3)'!AT$163*1000</f>
        <v>0.70340650179906472</v>
      </c>
      <c r="AU139" s="32">
        <f>'Ct table (2)'!AU139/'Ct table (3)'!AU$163*1000</f>
        <v>0.44824309199106438</v>
      </c>
      <c r="AV139" s="32">
        <f>'Ct table (2)'!AV139/'Ct table (3)'!AV$163*1000</f>
        <v>0.35867373298184591</v>
      </c>
      <c r="AW139" s="32">
        <f>'Ct table (2)'!AW139/'Ct table (3)'!AW$163*1000</f>
        <v>0.49737145272502603</v>
      </c>
    </row>
    <row r="140" spans="1:49" x14ac:dyDescent="0.25">
      <c r="A140" t="s">
        <v>167</v>
      </c>
      <c r="B140" s="32">
        <f>'Ct table (2)'!B140/'Ct table (3)'!B$163*1000</f>
        <v>0.16674655719008311</v>
      </c>
      <c r="C140" s="32">
        <f>'Ct table (2)'!C140/'Ct table (3)'!C$163*1000</f>
        <v>3.3430730989593066E-2</v>
      </c>
      <c r="D140" s="32">
        <f>'Ct table (2)'!D140/'Ct table (3)'!D$163*1000</f>
        <v>8.1280559252391735E-2</v>
      </c>
      <c r="E140" s="32">
        <f>'Ct table (2)'!E140/'Ct table (3)'!E$163*1000</f>
        <v>4.7336435130817589E-2</v>
      </c>
      <c r="F140" s="32">
        <f>'Ct table (2)'!F140/'Ct table (3)'!F$163*1000</f>
        <v>7.8241819077690469E-2</v>
      </c>
      <c r="G140" s="32">
        <f>'Ct table (2)'!G140/'Ct table (3)'!G$163*1000</f>
        <v>1.990234949336455E-2</v>
      </c>
      <c r="H140" s="32">
        <f>'Ct table (2)'!H140/'Ct table (3)'!H$163*1000</f>
        <v>0.28172952009930352</v>
      </c>
      <c r="I140" s="32">
        <f>'Ct table (2)'!I140/'Ct table (3)'!I$163*1000</f>
        <v>0.10041281969595536</v>
      </c>
      <c r="J140" s="32">
        <f>'Ct table (2)'!J140/'Ct table (3)'!J$163*1000</f>
        <v>5.7121539359181801E-2</v>
      </c>
      <c r="K140" s="32">
        <f>'Ct table (2)'!K140/'Ct table (3)'!K$163*1000</f>
        <v>1.5170825877129184E-2</v>
      </c>
      <c r="L140" s="32">
        <f>'Ct table (2)'!L140/'Ct table (3)'!L$163*1000</f>
        <v>0.10812309679763324</v>
      </c>
      <c r="M140" s="32">
        <f>'Ct table (2)'!M140/'Ct table (3)'!M$163*1000</f>
        <v>0.11845441875682539</v>
      </c>
      <c r="N140" s="32">
        <f>'Ct table (2)'!N140/'Ct table (3)'!N$163*1000</f>
        <v>0.10963117025707057</v>
      </c>
      <c r="O140" s="86">
        <f>'Ct table (2)'!O140/'Ct table (3)'!O$163*1000</f>
        <v>0</v>
      </c>
      <c r="P140" s="32">
        <f>'Ct table (2)'!P140/'Ct table (3)'!P$163*1000</f>
        <v>0.1290279944864286</v>
      </c>
      <c r="Q140" s="32">
        <f>'Ct table (2)'!Q140/'Ct table (3)'!Q$163*1000</f>
        <v>2.062804758253221E-2</v>
      </c>
      <c r="R140" s="32">
        <f>'Ct table (2)'!R140/'Ct table (3)'!R$163*1000</f>
        <v>3.2933621228287947E-2</v>
      </c>
      <c r="S140" s="32">
        <f>'Ct table (2)'!S140/'Ct table (3)'!S$163*1000</f>
        <v>5.6031533560896178E-2</v>
      </c>
      <c r="T140" s="32">
        <f>'Ct table (2)'!T140/'Ct table (3)'!T$163*1000</f>
        <v>0.12754390722591097</v>
      </c>
      <c r="U140" s="32">
        <f>'Ct table (2)'!U140/'Ct table (3)'!U$163*1000</f>
        <v>0.11103283088578568</v>
      </c>
      <c r="V140" s="32">
        <f>'Ct table (2)'!V140/'Ct table (3)'!V$163*1000</f>
        <v>0.10700534003001122</v>
      </c>
      <c r="W140" s="32">
        <f>'Ct table (2)'!W140/'Ct table (3)'!W$163*1000</f>
        <v>8.4246485734911211E-2</v>
      </c>
      <c r="X140" s="32">
        <f>'Ct table (2)'!X140/'Ct table (3)'!X$163*1000</f>
        <v>1.3054967269117181E-2</v>
      </c>
      <c r="Y140" s="32">
        <f>'Ct table (2)'!Y140/'Ct table (3)'!Y$163*1000</f>
        <v>7.4020393444793914E-2</v>
      </c>
      <c r="Z140" s="32">
        <f>'Ct table (2)'!Z140/'Ct table (3)'!Z$163*1000</f>
        <v>6.1662304140071143E-2</v>
      </c>
      <c r="AA140" s="32">
        <f>'Ct table (2)'!AA140/'Ct table (3)'!AA$163*1000</f>
        <v>0.15848302353766625</v>
      </c>
      <c r="AB140" s="32">
        <f>'Ct table (2)'!AB140/'Ct table (3)'!AB$163*1000</f>
        <v>4.4783060182771922E-2</v>
      </c>
      <c r="AC140" s="32">
        <f>'Ct table (2)'!AC140/'Ct table (3)'!AC$163*1000</f>
        <v>5.7408464240573186E-2</v>
      </c>
      <c r="AD140" s="32">
        <f>'Ct table (2)'!AD140/'Ct table (3)'!AD$163*1000</f>
        <v>6.6635485210672474E-2</v>
      </c>
      <c r="AE140" s="32">
        <f>'Ct table (2)'!AE140/'Ct table (3)'!AE$163*1000</f>
        <v>4.6845827073405122E-2</v>
      </c>
      <c r="AF140" s="32">
        <f>'Ct table (2)'!AF140/'Ct table (3)'!AF$163*1000</f>
        <v>0.13357520559268696</v>
      </c>
      <c r="AG140" s="32">
        <f>'Ct table (2)'!AG140/'Ct table (3)'!AG$163*1000</f>
        <v>7.6896249758812873E-2</v>
      </c>
      <c r="AH140" s="32">
        <f>'Ct table (2)'!AH140/'Ct table (3)'!AH$163*1000</f>
        <v>3.3276550246235978E-2</v>
      </c>
      <c r="AI140" s="32">
        <f>'Ct table (2)'!AI140/'Ct table (3)'!AI$163*1000</f>
        <v>0.13684850913757479</v>
      </c>
      <c r="AJ140" s="32">
        <f>'Ct table (2)'!AJ140/'Ct table (3)'!AJ$163*1000</f>
        <v>0.12678771027237754</v>
      </c>
      <c r="AK140" s="32">
        <f>'Ct table (2)'!AK140/'Ct table (3)'!AK$163*1000</f>
        <v>5.2760748014785253E-2</v>
      </c>
      <c r="AL140" s="32">
        <f>'Ct table (2)'!AL140/'Ct table (3)'!AL$163*1000</f>
        <v>6.481267698356008E-2</v>
      </c>
      <c r="AM140" s="32">
        <f>'Ct table (2)'!AM140/'Ct table (3)'!AM$163*1000</f>
        <v>7.3591617411612006E-2</v>
      </c>
      <c r="AN140" s="32">
        <f>'Ct table (2)'!AN140/'Ct table (3)'!AN$163*1000</f>
        <v>0.18019593886754853</v>
      </c>
      <c r="AO140" s="32">
        <f>'Ct table (2)'!AO140/'Ct table (3)'!AO$163*1000</f>
        <v>4.6395403404066143E-2</v>
      </c>
      <c r="AP140" s="32">
        <f>'Ct table (2)'!AP140/'Ct table (3)'!AP$163*1000</f>
        <v>8.2700960156003672E-2</v>
      </c>
      <c r="AQ140" s="32">
        <f>'Ct table (2)'!AQ140/'Ct table (3)'!AQ$163*1000</f>
        <v>4.9005486389482454E-2</v>
      </c>
      <c r="AR140" s="32">
        <f>'Ct table (2)'!AR140/'Ct table (3)'!AR$163*1000</f>
        <v>6.9459952339041009E-2</v>
      </c>
      <c r="AS140" s="32">
        <f>'Ct table (2)'!AS140/'Ct table (3)'!AS$163*1000</f>
        <v>0.12605786098151303</v>
      </c>
      <c r="AT140" s="32">
        <f>'Ct table (2)'!AT140/'Ct table (3)'!AT$163*1000</f>
        <v>9.6216663043071166E-2</v>
      </c>
      <c r="AU140" s="32">
        <f>'Ct table (2)'!AU140/'Ct table (3)'!AU$163*1000</f>
        <v>0.10749587872061046</v>
      </c>
      <c r="AV140" s="32">
        <f>'Ct table (2)'!AV140/'Ct table (3)'!AV$163*1000</f>
        <v>5.2948880812386925E-2</v>
      </c>
      <c r="AW140" s="32">
        <f>'Ct table (2)'!AW140/'Ct table (3)'!AW$163*1000</f>
        <v>9.9607322187752478E-2</v>
      </c>
    </row>
    <row r="141" spans="1:49" x14ac:dyDescent="0.25">
      <c r="A141" t="s">
        <v>168</v>
      </c>
      <c r="B141" s="32">
        <f>'Ct table (2)'!B141/'Ct table (3)'!B$163*1000</f>
        <v>0.4782142015425826</v>
      </c>
      <c r="C141" s="32">
        <f>'Ct table (2)'!C141/'Ct table (3)'!C$163*1000</f>
        <v>9.2610444039109285E-2</v>
      </c>
      <c r="D141" s="32">
        <f>'Ct table (2)'!D141/'Ct table (3)'!D$163*1000</f>
        <v>0.2086351494258315</v>
      </c>
      <c r="E141" s="32">
        <f>'Ct table (2)'!E141/'Ct table (3)'!E$163*1000</f>
        <v>7.3256209927543614E-2</v>
      </c>
      <c r="F141" s="32">
        <f>'Ct table (2)'!F141/'Ct table (3)'!F$163*1000</f>
        <v>0.10252756362528527</v>
      </c>
      <c r="G141" s="32">
        <f>'Ct table (2)'!G141/'Ct table (3)'!G$163*1000</f>
        <v>5.9502024372451973E-2</v>
      </c>
      <c r="H141" s="32">
        <f>'Ct table (2)'!H141/'Ct table (3)'!H$163*1000</f>
        <v>0.3191668333326208</v>
      </c>
      <c r="I141" s="32">
        <f>'Ct table (2)'!I141/'Ct table (3)'!I$163*1000</f>
        <v>0.11375606531066032</v>
      </c>
      <c r="J141" s="32">
        <f>'Ct table (2)'!J141/'Ct table (3)'!J$163*1000</f>
        <v>0.11583785266688378</v>
      </c>
      <c r="K141" s="32">
        <f>'Ct table (2)'!K141/'Ct table (3)'!K$163*1000</f>
        <v>6.8272265491202827E-2</v>
      </c>
      <c r="L141" s="32">
        <f>'Ct table (2)'!L141/'Ct table (3)'!L$163*1000</f>
        <v>0.20458136502610541</v>
      </c>
      <c r="M141" s="32">
        <f>'Ct table (2)'!M141/'Ct table (3)'!M$163*1000</f>
        <v>0.15738870581924128</v>
      </c>
      <c r="N141" s="32">
        <f>'Ct table (2)'!N141/'Ct table (3)'!N$163*1000</f>
        <v>0.16848942466365241</v>
      </c>
      <c r="O141" s="32">
        <f>'Ct table (2)'!O141/'Ct table (3)'!O$163*1000</f>
        <v>5.1619316414129077E-2</v>
      </c>
      <c r="P141" s="32">
        <f>'Ct table (2)'!P141/'Ct table (3)'!P$163*1000</f>
        <v>0.19556986878669247</v>
      </c>
      <c r="Q141" s="32">
        <f>'Ct table (2)'!Q141/'Ct table (3)'!Q$163*1000</f>
        <v>5.3688283430394085E-2</v>
      </c>
      <c r="R141" s="32">
        <f>'Ct table (2)'!R141/'Ct table (3)'!R$163*1000</f>
        <v>5.5387528064382026E-2</v>
      </c>
      <c r="S141" s="32">
        <f>'Ct table (2)'!S141/'Ct table (3)'!S$163*1000</f>
        <v>0.15738640037868479</v>
      </c>
      <c r="T141" s="32">
        <f>'Ct table (2)'!T141/'Ct table (3)'!T$163*1000</f>
        <v>0.24132777744866607</v>
      </c>
      <c r="U141" s="32">
        <f>'Ct table (2)'!U141/'Ct table (3)'!U$163*1000</f>
        <v>0.24469528876661961</v>
      </c>
      <c r="V141" s="32">
        <f>'Ct table (2)'!V141/'Ct table (3)'!V$163*1000</f>
        <v>0.15344086890175263</v>
      </c>
      <c r="W141" s="32">
        <f>'Ct table (2)'!W141/'Ct table (3)'!W$163*1000</f>
        <v>0.1331164082197773</v>
      </c>
      <c r="X141" s="32">
        <f>'Ct table (2)'!X141/'Ct table (3)'!X$163*1000</f>
        <v>3.7700896772937614E-2</v>
      </c>
      <c r="Y141" s="32">
        <f>'Ct table (2)'!Y141/'Ct table (3)'!Y$163*1000</f>
        <v>0.11859101503191306</v>
      </c>
      <c r="Z141" s="32">
        <f>'Ct table (2)'!Z141/'Ct table (3)'!Z$163*1000</f>
        <v>0.19621845046327444</v>
      </c>
      <c r="AA141" s="32">
        <f>'Ct table (2)'!AA141/'Ct table (3)'!AA$163*1000</f>
        <v>0.17103935400844483</v>
      </c>
      <c r="AB141" s="32">
        <f>'Ct table (2)'!AB141/'Ct table (3)'!AB$163*1000</f>
        <v>8.7116930094070247E-2</v>
      </c>
      <c r="AC141" s="32">
        <f>'Ct table (2)'!AC141/'Ct table (3)'!AC$163*1000</f>
        <v>0.11245403026102149</v>
      </c>
      <c r="AD141" s="32">
        <f>'Ct table (2)'!AD141/'Ct table (3)'!AD$163*1000</f>
        <v>0.15630485182820078</v>
      </c>
      <c r="AE141" s="32">
        <f>'Ct table (2)'!AE141/'Ct table (3)'!AE$163*1000</f>
        <v>0.12108267444373896</v>
      </c>
      <c r="AF141" s="32">
        <f>'Ct table (2)'!AF141/'Ct table (3)'!AF$163*1000</f>
        <v>0.16331442645861818</v>
      </c>
      <c r="AG141" s="32">
        <f>'Ct table (2)'!AG141/'Ct table (3)'!AG$163*1000</f>
        <v>0.11258269934374014</v>
      </c>
      <c r="AH141" s="32">
        <f>'Ct table (2)'!AH141/'Ct table (3)'!AH$163*1000</f>
        <v>7.6449437055654629E-2</v>
      </c>
      <c r="AI141" s="32">
        <f>'Ct table (2)'!AI141/'Ct table (3)'!AI$163*1000</f>
        <v>0.251852616229643</v>
      </c>
      <c r="AJ141" s="32">
        <f>'Ct table (2)'!AJ141/'Ct table (3)'!AJ$163*1000</f>
        <v>0.21771109160989488</v>
      </c>
      <c r="AK141" s="32">
        <f>'Ct table (2)'!AK141/'Ct table (3)'!AK$163*1000</f>
        <v>0.17746529548694978</v>
      </c>
      <c r="AL141" s="32">
        <f>'Ct table (2)'!AL141/'Ct table (3)'!AL$163*1000</f>
        <v>0.18331793360771428</v>
      </c>
      <c r="AM141" s="32">
        <f>'Ct table (2)'!AM141/'Ct table (3)'!AM$163*1000</f>
        <v>0.17142925696368308</v>
      </c>
      <c r="AN141" s="32">
        <f>'Ct table (2)'!AN141/'Ct table (3)'!AN$163*1000</f>
        <v>0.39165041770595793</v>
      </c>
      <c r="AO141" s="32">
        <f>'Ct table (2)'!AO141/'Ct table (3)'!AO$163*1000</f>
        <v>0.11034748766307412</v>
      </c>
      <c r="AP141" s="32">
        <f>'Ct table (2)'!AP141/'Ct table (3)'!AP$163*1000</f>
        <v>8.0998999006717712E-2</v>
      </c>
      <c r="AQ141" s="32">
        <f>'Ct table (2)'!AQ141/'Ct table (3)'!AQ$163*1000</f>
        <v>8.8946835228179463E-2</v>
      </c>
      <c r="AR141" s="32">
        <f>'Ct table (2)'!AR141/'Ct table (3)'!AR$163*1000</f>
        <v>8.9146701675410486E-2</v>
      </c>
      <c r="AS141" s="32">
        <f>'Ct table (2)'!AS141/'Ct table (3)'!AS$163*1000</f>
        <v>0.21796342823509782</v>
      </c>
      <c r="AT141" s="32">
        <f>'Ct table (2)'!AT141/'Ct table (3)'!AT$163*1000</f>
        <v>0.17463692954456764</v>
      </c>
      <c r="AU141" s="32">
        <f>'Ct table (2)'!AU141/'Ct table (3)'!AU$163*1000</f>
        <v>0.11206077299776608</v>
      </c>
      <c r="AV141" s="32">
        <f>'Ct table (2)'!AV141/'Ct table (3)'!AV$163*1000</f>
        <v>6.9866467098515656E-2</v>
      </c>
      <c r="AW141" s="32">
        <f>'Ct table (2)'!AW141/'Ct table (3)'!AW$163*1000</f>
        <v>0.18587383559961879</v>
      </c>
    </row>
    <row r="142" spans="1:49" x14ac:dyDescent="0.25">
      <c r="A142" t="s">
        <v>169</v>
      </c>
      <c r="B142" s="32">
        <f>'Ct table (2)'!B142/'Ct table (3)'!B$163*1000</f>
        <v>0.3476551532175956</v>
      </c>
      <c r="C142" s="32">
        <f>'Ct table (2)'!C142/'Ct table (3)'!C$163*1000</f>
        <v>0.12476789977792903</v>
      </c>
      <c r="D142" s="32">
        <f>'Ct table (2)'!D142/'Ct table (3)'!D$163*1000</f>
        <v>0.11655268450162849</v>
      </c>
      <c r="E142" s="32">
        <f>'Ct table (2)'!E142/'Ct table (3)'!E$163*1000</f>
        <v>0.12320176864628971</v>
      </c>
      <c r="F142" s="32">
        <f>'Ct table (2)'!F142/'Ct table (3)'!F$163*1000</f>
        <v>0.26317306074143926</v>
      </c>
      <c r="G142" s="32">
        <f>'Ct table (2)'!G142/'Ct table (3)'!G$163*1000</f>
        <v>9.2723739618220641E-2</v>
      </c>
      <c r="H142" s="32">
        <f>'Ct table (2)'!H142/'Ct table (3)'!H$163*1000</f>
        <v>0.39294046378244368</v>
      </c>
      <c r="I142" s="32">
        <f>'Ct table (2)'!I142/'Ct table (3)'!I$163*1000</f>
        <v>0.22282999867777015</v>
      </c>
      <c r="J142" s="32">
        <f>'Ct table (2)'!J142/'Ct table (3)'!J$163*1000</f>
        <v>0.10439891830387388</v>
      </c>
      <c r="K142" s="32">
        <f>'Ct table (2)'!K142/'Ct table (3)'!K$163*1000</f>
        <v>5.9023915382880043E-2</v>
      </c>
      <c r="L142" s="32">
        <f>'Ct table (2)'!L142/'Ct table (3)'!L$163*1000</f>
        <v>0.28141022280551958</v>
      </c>
      <c r="M142" s="32">
        <f>'Ct table (2)'!M142/'Ct table (3)'!M$163*1000</f>
        <v>0.21203934909911901</v>
      </c>
      <c r="N142" s="32">
        <f>'Ct table (2)'!N142/'Ct table (3)'!N$163*1000</f>
        <v>0.19220662216384102</v>
      </c>
      <c r="O142" s="32">
        <f>'Ct table (2)'!O142/'Ct table (3)'!O$163*1000</f>
        <v>8.9253641789351496E-2</v>
      </c>
      <c r="P142" s="32">
        <f>'Ct table (2)'!P142/'Ct table (3)'!P$163*1000</f>
        <v>0.24413584165110755</v>
      </c>
      <c r="Q142" s="32">
        <f>'Ct table (2)'!Q142/'Ct table (3)'!Q$163*1000</f>
        <v>0.11039533304843585</v>
      </c>
      <c r="R142" s="32">
        <f>'Ct table (2)'!R142/'Ct table (3)'!R$163*1000</f>
        <v>6.9141943310913292E-2</v>
      </c>
      <c r="S142" s="32">
        <f>'Ct table (2)'!S142/'Ct table (3)'!S$163*1000</f>
        <v>0.45137010957866958</v>
      </c>
      <c r="T142" s="32">
        <f>'Ct table (2)'!T142/'Ct table (3)'!T$163*1000</f>
        <v>0.23800534662256978</v>
      </c>
      <c r="U142" s="32">
        <f>'Ct table (2)'!U142/'Ct table (3)'!U$163*1000</f>
        <v>0.30125523773684459</v>
      </c>
      <c r="V142" s="32">
        <f>'Ct table (2)'!V142/'Ct table (3)'!V$163*1000</f>
        <v>0.17262995145593979</v>
      </c>
      <c r="W142" s="32">
        <f>'Ct table (2)'!W142/'Ct table (3)'!W$163*1000</f>
        <v>0.13404230606052026</v>
      </c>
      <c r="X142" s="32">
        <f>'Ct table (2)'!X142/'Ct table (3)'!X$163*1000</f>
        <v>0.10887485109564886</v>
      </c>
      <c r="Y142" s="32">
        <f>'Ct table (2)'!Y142/'Ct table (3)'!Y$163*1000</f>
        <v>0.25244948061369332</v>
      </c>
      <c r="Z142" s="32">
        <f>'Ct table (2)'!Z142/'Ct table (3)'!Z$163*1000</f>
        <v>0.74253586195771193</v>
      </c>
      <c r="AA142" s="32">
        <f>'Ct table (2)'!AA142/'Ct table (3)'!AA$163*1000</f>
        <v>0.3258771755786668</v>
      </c>
      <c r="AB142" s="32">
        <f>'Ct table (2)'!AB142/'Ct table (3)'!AB$163*1000</f>
        <v>7.0760935232106997E-2</v>
      </c>
      <c r="AC142" s="32">
        <f>'Ct table (2)'!AC142/'Ct table (3)'!AC$163*1000</f>
        <v>0.10134924679519797</v>
      </c>
      <c r="AD142" s="32">
        <f>'Ct table (2)'!AD142/'Ct table (3)'!AD$163*1000</f>
        <v>0.15308814449185748</v>
      </c>
      <c r="AE142" s="32">
        <f>'Ct table (2)'!AE142/'Ct table (3)'!AE$163*1000</f>
        <v>0.12798657128645277</v>
      </c>
      <c r="AF142" s="32">
        <f>'Ct table (2)'!AF142/'Ct table (3)'!AF$163*1000</f>
        <v>0.24926014733857879</v>
      </c>
      <c r="AG142" s="32">
        <f>'Ct table (2)'!AG142/'Ct table (3)'!AG$163*1000</f>
        <v>0.10217095621175709</v>
      </c>
      <c r="AH142" s="32">
        <f>'Ct table (2)'!AH142/'Ct table (3)'!AH$163*1000</f>
        <v>0.4477141090251176</v>
      </c>
      <c r="AI142" s="32">
        <f>'Ct table (2)'!AI142/'Ct table (3)'!AI$163*1000</f>
        <v>0.37129855940159223</v>
      </c>
      <c r="AJ142" s="32">
        <f>'Ct table (2)'!AJ142/'Ct table (3)'!AJ$163*1000</f>
        <v>0.22228566443465142</v>
      </c>
      <c r="AK142" s="32">
        <f>'Ct table (2)'!AK142/'Ct table (3)'!AK$163*1000</f>
        <v>0.18758401890326193</v>
      </c>
      <c r="AL142" s="32">
        <f>'Ct table (2)'!AL142/'Ct table (3)'!AL$163*1000</f>
        <v>0.10975966083499221</v>
      </c>
      <c r="AM142" s="86">
        <f>'Ct table (2)'!AM142/'Ct table (3)'!AM$163*1000</f>
        <v>0</v>
      </c>
      <c r="AN142" s="32">
        <f>'Ct table (2)'!AN142/'Ct table (3)'!AN$163*1000</f>
        <v>0.29888002835848426</v>
      </c>
      <c r="AO142" s="32">
        <f>'Ct table (2)'!AO142/'Ct table (3)'!AO$163*1000</f>
        <v>0.22223003027429547</v>
      </c>
      <c r="AP142" s="32">
        <f>'Ct table (2)'!AP142/'Ct table (3)'!AP$163*1000</f>
        <v>0.15114947670944903</v>
      </c>
      <c r="AQ142" s="32">
        <f>'Ct table (2)'!AQ142/'Ct table (3)'!AQ$163*1000</f>
        <v>0.21599758463436899</v>
      </c>
      <c r="AR142" s="32">
        <f>'Ct table (2)'!AR142/'Ct table (3)'!AR$163*1000</f>
        <v>7.190945226830317E-2</v>
      </c>
      <c r="AS142" s="32">
        <f>'Ct table (2)'!AS142/'Ct table (3)'!AS$163*1000</f>
        <v>0.22100608430651086</v>
      </c>
      <c r="AT142" s="86">
        <f>'Ct table (2)'!AT142/'Ct table (3)'!AT$163*1000</f>
        <v>0</v>
      </c>
      <c r="AU142" s="32">
        <f>'Ct table (2)'!AU142/'Ct table (3)'!AU$163*1000</f>
        <v>0.26285758201944015</v>
      </c>
      <c r="AV142" s="32">
        <f>'Ct table (2)'!AV142/'Ct table (3)'!AV$163*1000</f>
        <v>0.19489162495186677</v>
      </c>
      <c r="AW142" s="32">
        <f>'Ct table (2)'!AW142/'Ct table (3)'!AW$163*1000</f>
        <v>0.24868572636251349</v>
      </c>
    </row>
    <row r="143" spans="1:49" x14ac:dyDescent="0.25">
      <c r="A143" t="s">
        <v>170</v>
      </c>
      <c r="B143" s="32">
        <f>'Ct table (2)'!B143/'Ct table (3)'!B$163*1000</f>
        <v>0.81548422794831987</v>
      </c>
      <c r="C143" s="32">
        <f>'Ct table (2)'!C143/'Ct table (3)'!C$163*1000</f>
        <v>0.28269508612123445</v>
      </c>
      <c r="D143" s="32">
        <f>'Ct table (2)'!D143/'Ct table (3)'!D$163*1000</f>
        <v>0.38396697597585211</v>
      </c>
      <c r="E143" s="32">
        <f>'Ct table (2)'!E143/'Ct table (3)'!E$163*1000</f>
        <v>0.35578926137677258</v>
      </c>
      <c r="F143" s="32">
        <f>'Ct table (2)'!F143/'Ct table (3)'!F$163*1000</f>
        <v>0.50490494868454117</v>
      </c>
      <c r="G143" s="32">
        <f>'Ct table (2)'!G143/'Ct table (3)'!G$163*1000</f>
        <v>0.13669975503125814</v>
      </c>
      <c r="H143" s="32">
        <f>'Ct table (2)'!H143/'Ct table (3)'!H$163*1000</f>
        <v>1.1426492705655404</v>
      </c>
      <c r="I143" s="32">
        <f>'Ct table (2)'!I143/'Ct table (3)'!I$163*1000</f>
        <v>0.51192890585029205</v>
      </c>
      <c r="J143" s="32">
        <f>'Ct table (2)'!J143/'Ct table (3)'!J$163*1000</f>
        <v>0.30569792592179584</v>
      </c>
      <c r="K143" s="32">
        <f>'Ct table (2)'!K143/'Ct table (3)'!K$163*1000</f>
        <v>0.12306082171487226</v>
      </c>
      <c r="L143" s="32">
        <f>'Ct table (2)'!L143/'Ct table (3)'!L$163*1000</f>
        <v>0.80148456565843462</v>
      </c>
      <c r="M143" s="32">
        <f>'Ct table (2)'!M143/'Ct table (3)'!M$163*1000</f>
        <v>0.6252061704625449</v>
      </c>
      <c r="N143" s="32">
        <f>'Ct table (2)'!N143/'Ct table (3)'!N$163*1000</f>
        <v>0.39522057164300645</v>
      </c>
      <c r="O143" s="32">
        <f>'Ct table (2)'!O143/'Ct table (3)'!O$163*1000</f>
        <v>0.14200905670284394</v>
      </c>
      <c r="P143" s="32">
        <f>'Ct table (2)'!P143/'Ct table (3)'!P$163*1000</f>
        <v>0.4555735893541783</v>
      </c>
      <c r="Q143" s="32">
        <f>'Ct table (2)'!Q143/'Ct table (3)'!Q$163*1000</f>
        <v>0.25538595459082952</v>
      </c>
      <c r="R143" s="32">
        <f>'Ct table (2)'!R143/'Ct table (3)'!R$163*1000</f>
        <v>0.14923987509585265</v>
      </c>
      <c r="S143" s="32">
        <f>'Ct table (2)'!S143/'Ct table (3)'!S$163*1000</f>
        <v>1.0961025560385034</v>
      </c>
      <c r="T143" s="32">
        <f>'Ct table (2)'!T143/'Ct table (3)'!T$163*1000</f>
        <v>0.55442564194074662</v>
      </c>
      <c r="U143" s="32">
        <f>'Ct table (2)'!U143/'Ct table (3)'!U$163*1000</f>
        <v>0.57796668063951584</v>
      </c>
      <c r="V143" s="32">
        <f>'Ct table (2)'!V143/'Ct table (3)'!V$163*1000</f>
        <v>0.41058553306795681</v>
      </c>
      <c r="W143" s="32">
        <f>'Ct table (2)'!W143/'Ct table (3)'!W$163*1000</f>
        <v>0.26808461212104007</v>
      </c>
      <c r="X143" s="32">
        <f>'Ct table (2)'!X143/'Ct table (3)'!X$163*1000</f>
        <v>0.19898652614049389</v>
      </c>
      <c r="Y143" s="32">
        <f>'Ct table (2)'!Y143/'Ct table (3)'!Y$163*1000</f>
        <v>0.5486913032189944</v>
      </c>
      <c r="Z143" s="32">
        <f>'Ct table (2)'!Z143/'Ct table (3)'!Z$163*1000</f>
        <v>1.2401654561264335</v>
      </c>
      <c r="AA143" s="32">
        <f>'Ct table (2)'!AA143/'Ct table (3)'!AA$163*1000</f>
        <v>0.69853301766298748</v>
      </c>
      <c r="AB143" s="32">
        <f>'Ct table (2)'!AB143/'Ct table (3)'!AB$163*1000</f>
        <v>0.13481911135846239</v>
      </c>
      <c r="AC143" s="32">
        <f>'Ct table (2)'!AC143/'Ct table (3)'!AC$163*1000</f>
        <v>0.29268227278360204</v>
      </c>
      <c r="AD143" s="32">
        <f>'Ct table (2)'!AD143/'Ct table (3)'!AD$163*1000</f>
        <v>0.48044209497932522</v>
      </c>
      <c r="AE143" s="32">
        <f>'Ct table (2)'!AE143/'Ct table (3)'!AE$163*1000</f>
        <v>0.28599549988863365</v>
      </c>
      <c r="AF143" s="32">
        <f>'Ct table (2)'!AF143/'Ct table (3)'!AF$163*1000</f>
        <v>0.62231811309292906</v>
      </c>
      <c r="AG143" s="32">
        <f>'Ct table (2)'!AG143/'Ct table (3)'!AG$163*1000</f>
        <v>0.32287710511948897</v>
      </c>
      <c r="AH143" s="32">
        <f>'Ct table (2)'!AH143/'Ct table (3)'!AH$163*1000</f>
        <v>0.82396198827086298</v>
      </c>
      <c r="AI143" s="32">
        <f>'Ct table (2)'!AI143/'Ct table (3)'!AI$163*1000</f>
        <v>0.69768688661637102</v>
      </c>
      <c r="AJ143" s="32">
        <f>'Ct table (2)'!AJ143/'Ct table (3)'!AJ$163*1000</f>
        <v>0.4090890466474234</v>
      </c>
      <c r="AK143" s="32">
        <f>'Ct table (2)'!AK143/'Ct table (3)'!AK$163*1000</f>
        <v>0.27274200817383676</v>
      </c>
      <c r="AL143" s="32">
        <f>'Ct table (2)'!AL143/'Ct table (3)'!AL$163*1000</f>
        <v>0.44826377850414389</v>
      </c>
      <c r="AM143" s="32">
        <f>'Ct table (2)'!AM143/'Ct table (3)'!AM$163*1000</f>
        <v>0.43397542480241419</v>
      </c>
      <c r="AN143" s="32">
        <f>'Ct table (2)'!AN143/'Ct table (3)'!AN$163*1000</f>
        <v>0.91233679131306056</v>
      </c>
      <c r="AO143" s="32">
        <f>'Ct table (2)'!AO143/'Ct table (3)'!AO$163*1000</f>
        <v>0.46013391073436954</v>
      </c>
      <c r="AP143" s="32">
        <f>'Ct table (2)'!AP143/'Ct table (3)'!AP$163*1000</f>
        <v>0.37217366766169196</v>
      </c>
      <c r="AQ143" s="32">
        <f>'Ct table (2)'!AQ143/'Ct table (3)'!AQ$163*1000</f>
        <v>0.36833415439373063</v>
      </c>
      <c r="AR143" s="32">
        <f>'Ct table (2)'!AR143/'Ct table (3)'!AR$163*1000</f>
        <v>0.22724575202170852</v>
      </c>
      <c r="AS143" s="32">
        <f>'Ct table (2)'!AS143/'Ct table (3)'!AS$163*1000</f>
        <v>0.43592685647019491</v>
      </c>
      <c r="AT143" s="32">
        <f>'Ct table (2)'!AT143/'Ct table (3)'!AT$163*1000</f>
        <v>0.59974892653032585</v>
      </c>
      <c r="AU143" s="32">
        <f>'Ct table (2)'!AU143/'Ct table (3)'!AU$163*1000</f>
        <v>0.58737479107016755</v>
      </c>
      <c r="AV143" s="32">
        <f>'Ct table (2)'!AV143/'Ct table (3)'!AV$163*1000</f>
        <v>0.33698213168195634</v>
      </c>
      <c r="AW143" s="32">
        <f>'Ct table (2)'!AW143/'Ct table (3)'!AW$163*1000</f>
        <v>0.41247986727498803</v>
      </c>
    </row>
    <row r="144" spans="1:49" x14ac:dyDescent="0.25">
      <c r="A144" t="s">
        <v>171</v>
      </c>
      <c r="B144" s="32">
        <f>'Ct table (2)'!B144/'Ct table (3)'!B$163*1000</f>
        <v>1.6581621223154625E-2</v>
      </c>
      <c r="C144" s="86">
        <f>'Ct table (2)'!C144/'Ct table (3)'!C$163*1000</f>
        <v>0</v>
      </c>
      <c r="D144" s="32">
        <f>'Ct table (2)'!D144/'Ct table (3)'!D$163*1000</f>
        <v>2.5720350958826809E-2</v>
      </c>
      <c r="E144" s="86">
        <f>'Ct table (2)'!E144/'Ct table (3)'!E$163*1000</f>
        <v>0</v>
      </c>
      <c r="F144" s="86">
        <f>'Ct table (2)'!F144/'Ct table (3)'!F$163*1000</f>
        <v>0</v>
      </c>
      <c r="G144" s="86">
        <f>'Ct table (2)'!G144/'Ct table (3)'!G$163*1000</f>
        <v>0</v>
      </c>
      <c r="H144" s="32">
        <f>'Ct table (2)'!H144/'Ct table (3)'!H$163*1000</f>
        <v>0.14786808875867999</v>
      </c>
      <c r="I144" s="32">
        <f>'Ct table (2)'!I144/'Ct table (3)'!I$163*1000</f>
        <v>4.4317348405806638E-2</v>
      </c>
      <c r="J144" s="86">
        <f>'Ct table (2)'!J144/'Ct table (3)'!J$163*1000</f>
        <v>0</v>
      </c>
      <c r="K144" s="32">
        <f>'Ct table (2)'!K144/'Ct table (3)'!K$163*1000</f>
        <v>1.6950168626449651E-2</v>
      </c>
      <c r="L144" s="32">
        <f>'Ct table (2)'!L144/'Ct table (3)'!L$163*1000</f>
        <v>7.5402002222345416E-2</v>
      </c>
      <c r="M144" s="32">
        <f>'Ct table (2)'!M144/'Ct table (3)'!M$163*1000</f>
        <v>8.7924188344835535E-2</v>
      </c>
      <c r="N144" s="32">
        <f>'Ct table (2)'!N144/'Ct table (3)'!N$163*1000</f>
        <v>4.3007436408754415E-2</v>
      </c>
      <c r="O144" s="86">
        <f>'Ct table (2)'!O144/'Ct table (3)'!O$163*1000</f>
        <v>0</v>
      </c>
      <c r="P144" s="32">
        <f>'Ct table (2)'!P144/'Ct table (3)'!P$163*1000</f>
        <v>6.1458485179587796E-2</v>
      </c>
      <c r="Q144" s="86">
        <f>'Ct table (2)'!Q144/'Ct table (3)'!Q$163*1000</f>
        <v>0</v>
      </c>
      <c r="R144" s="86">
        <f>'Ct table (2)'!R144/'Ct table (3)'!R$163*1000</f>
        <v>0</v>
      </c>
      <c r="S144" s="32">
        <f>'Ct table (2)'!S144/'Ct table (3)'!S$163*1000</f>
        <v>3.4016600707224835E-2</v>
      </c>
      <c r="T144" s="32">
        <f>'Ct table (2)'!T144/'Ct table (3)'!T$163*1000</f>
        <v>6.4215522628525118E-2</v>
      </c>
      <c r="U144" s="32">
        <f>'Ct table (2)'!U144/'Ct table (3)'!U$163*1000</f>
        <v>9.7332014808395428E-2</v>
      </c>
      <c r="V144" s="32">
        <f>'Ct table (2)'!V144/'Ct table (3)'!V$163*1000</f>
        <v>3.6040296748090228E-2</v>
      </c>
      <c r="W144" s="32">
        <f>'Ct table (2)'!W144/'Ct table (3)'!W$163*1000</f>
        <v>5.3317772418893405E-2</v>
      </c>
      <c r="X144" s="32">
        <f>'Ct table (2)'!X144/'Ct table (3)'!X$163*1000</f>
        <v>3.8227181679505499E-2</v>
      </c>
      <c r="Y144" s="32">
        <f>'Ct table (2)'!Y144/'Ct table (3)'!Y$163*1000</f>
        <v>6.3112370153423331E-2</v>
      </c>
      <c r="Z144" s="32">
        <f>'Ct table (2)'!Z144/'Ct table (3)'!Z$163*1000</f>
        <v>6.0393312270764082E-2</v>
      </c>
      <c r="AA144" s="32">
        <f>'Ct table (2)'!AA144/'Ct table (3)'!AA$163*1000</f>
        <v>0.10900001317064237</v>
      </c>
      <c r="AB144" s="32">
        <f>'Ct table (2)'!AB144/'Ct table (3)'!AB$163*1000</f>
        <v>1.8314078556003081E-2</v>
      </c>
      <c r="AC144" s="32">
        <f>'Ct table (2)'!AC144/'Ct table (3)'!AC$163*1000</f>
        <v>4.442166479587073E-2</v>
      </c>
      <c r="AD144" s="32">
        <f>'Ct table (2)'!AD144/'Ct table (3)'!AD$163*1000</f>
        <v>6.3041010326826921E-2</v>
      </c>
      <c r="AE144" s="32">
        <f>'Ct table (2)'!AE144/'Ct table (3)'!AE$163*1000</f>
        <v>4.7830157480728948E-2</v>
      </c>
      <c r="AF144" s="32">
        <f>'Ct table (2)'!AF144/'Ct table (3)'!AF$163*1000</f>
        <v>4.5934570289838821E-2</v>
      </c>
      <c r="AG144" s="32">
        <f>'Ct table (2)'!AG144/'Ct table (3)'!AG$163*1000</f>
        <v>3.4174334403638845E-2</v>
      </c>
      <c r="AH144" s="32">
        <f>'Ct table (2)'!AH144/'Ct table (3)'!AH$163*1000</f>
        <v>1.9513950559328048E-2</v>
      </c>
      <c r="AI144" s="32">
        <f>'Ct table (2)'!AI144/'Ct table (3)'!AI$163*1000</f>
        <v>6.5183544890058398E-2</v>
      </c>
      <c r="AJ144" s="32">
        <f>'Ct table (2)'!AJ144/'Ct table (3)'!AJ$163*1000</f>
        <v>3.3042961713599418E-2</v>
      </c>
      <c r="AK144" s="32">
        <f>'Ct table (2)'!AK144/'Ct table (3)'!AK$163*1000</f>
        <v>3.4092751021729525E-2</v>
      </c>
      <c r="AL144" s="32">
        <f>'Ct table (2)'!AL144/'Ct table (3)'!AL$163*1000</f>
        <v>4.1880423280448727E-2</v>
      </c>
      <c r="AM144" s="32">
        <f>'Ct table (2)'!AM144/'Ct table (3)'!AM$163*1000</f>
        <v>2.7886008416768897E-2</v>
      </c>
      <c r="AN144" s="32">
        <f>'Ct table (2)'!AN144/'Ct table (3)'!AN$163*1000</f>
        <v>7.7893049040735782E-2</v>
      </c>
      <c r="AO144" s="32">
        <f>'Ct table (2)'!AO144/'Ct table (3)'!AO$163*1000</f>
        <v>3.3264466097536055E-2</v>
      </c>
      <c r="AP144" s="32">
        <f>'Ct table (2)'!AP144/'Ct table (3)'!AP$163*1000</f>
        <v>2.42486441014985E-2</v>
      </c>
      <c r="AQ144" s="32">
        <f>'Ct table (2)'!AQ144/'Ct table (3)'!AQ$163*1000</f>
        <v>1.831395362707687E-2</v>
      </c>
      <c r="AR144" s="32">
        <f>'Ct table (2)'!AR144/'Ct table (3)'!AR$163*1000</f>
        <v>2.560066739198881E-2</v>
      </c>
      <c r="AS144" s="32">
        <f>'Ct table (2)'!AS144/'Ct table (3)'!AS$163*1000</f>
        <v>7.2401228771954207E-2</v>
      </c>
      <c r="AT144" s="32">
        <f>'Ct table (2)'!AT144/'Ct table (3)'!AT$163*1000</f>
        <v>5.8009402725809803E-2</v>
      </c>
      <c r="AU144" s="32">
        <f>'Ct table (2)'!AU144/'Ct table (3)'!AU$163*1000</f>
        <v>6.6171475272241168E-2</v>
      </c>
      <c r="AV144" s="32">
        <f>'Ct table (2)'!AV144/'Ct table (3)'!AV$163*1000</f>
        <v>1.5741796448380398E-2</v>
      </c>
      <c r="AW144" s="32">
        <f>'Ct table (2)'!AW144/'Ct table (3)'!AW$163*1000</f>
        <v>4.1590435722800585E-2</v>
      </c>
    </row>
    <row r="145" spans="1:49" x14ac:dyDescent="0.25">
      <c r="A145" t="s">
        <v>172</v>
      </c>
      <c r="B145" s="32">
        <f>'Ct table (2)'!B145/'Ct table (3)'!B$163*1000</f>
        <v>4.7427666229801062</v>
      </c>
      <c r="C145" s="32">
        <f>'Ct table (2)'!C145/'Ct table (3)'!C$163*1000</f>
        <v>1.2899531876056147</v>
      </c>
      <c r="D145" s="32">
        <f>'Ct table (2)'!D145/'Ct table (3)'!D$163*1000</f>
        <v>2.0548799891439566</v>
      </c>
      <c r="E145" s="32">
        <f>'Ct table (2)'!E145/'Ct table (3)'!E$163*1000</f>
        <v>0.8287994048606615</v>
      </c>
      <c r="F145" s="32">
        <f>'Ct table (2)'!F145/'Ct table (3)'!F$163*1000</f>
        <v>1.0600142965560226</v>
      </c>
      <c r="G145" s="32">
        <f>'Ct table (2)'!G145/'Ct table (3)'!G$163*1000</f>
        <v>0.48939883177075277</v>
      </c>
      <c r="H145" s="32">
        <f>'Ct table (2)'!H145/'Ct table (3)'!H$163*1000</f>
        <v>3.5366480220479541</v>
      </c>
      <c r="I145" s="32">
        <f>'Ct table (2)'!I145/'Ct table (3)'!I$163*1000</f>
        <v>1.1761037840513295</v>
      </c>
      <c r="J145" s="32">
        <f>'Ct table (2)'!J145/'Ct table (3)'!J$163*1000</f>
        <v>1.0282411602325345</v>
      </c>
      <c r="K145" s="32">
        <f>'Ct table (2)'!K145/'Ct table (3)'!K$163*1000</f>
        <v>0.3270183361672212</v>
      </c>
      <c r="L145" s="32">
        <f>'Ct table (2)'!L145/'Ct table (3)'!L$163*1000</f>
        <v>2.2202877208765299</v>
      </c>
      <c r="M145" s="32">
        <f>'Ct table (2)'!M145/'Ct table (3)'!M$163*1000</f>
        <v>2.1471216344270059</v>
      </c>
      <c r="N145" s="32">
        <f>'Ct table (2)'!N145/'Ct table (3)'!N$163*1000</f>
        <v>1.9194991851864995</v>
      </c>
      <c r="O145" s="32">
        <f>'Ct table (2)'!O145/'Ct table (3)'!O$163*1000</f>
        <v>0.59215831736824054</v>
      </c>
      <c r="P145" s="32">
        <f>'Ct table (2)'!P145/'Ct table (3)'!P$163*1000</f>
        <v>2.5240771681429992</v>
      </c>
      <c r="Q145" s="32">
        <f>'Ct table (2)'!Q145/'Ct table (3)'!Q$163*1000</f>
        <v>0.62883398248251721</v>
      </c>
      <c r="R145" s="32">
        <f>'Ct table (2)'!R145/'Ct table (3)'!R$163*1000</f>
        <v>0.42211411081484279</v>
      </c>
      <c r="S145" s="32">
        <f>'Ct table (2)'!S145/'Ct table (3)'!S$163*1000</f>
        <v>3.8168507903585689</v>
      </c>
      <c r="T145" s="32">
        <f>'Ct table (2)'!T145/'Ct table (3)'!T$163*1000</f>
        <v>2.0980744723951656</v>
      </c>
      <c r="U145" s="32">
        <f>'Ct table (2)'!U145/'Ct table (3)'!U$163*1000</f>
        <v>2.4100419018947616</v>
      </c>
      <c r="V145" s="32">
        <f>'Ct table (2)'!V145/'Ct table (3)'!V$163*1000</f>
        <v>2.2906462869665405</v>
      </c>
      <c r="W145" s="32">
        <f>'Ct table (2)'!W145/'Ct table (3)'!W$163*1000</f>
        <v>1.4956372592073051</v>
      </c>
      <c r="X145" s="32">
        <f>'Ct table (2)'!X145/'Ct table (3)'!X$163*1000</f>
        <v>0.66468497643577673</v>
      </c>
      <c r="Y145" s="32">
        <f>'Ct table (2)'!Y145/'Ct table (3)'!Y$163*1000</f>
        <v>1.5735975475830384</v>
      </c>
      <c r="Z145" s="32">
        <f>'Ct table (2)'!Z145/'Ct table (3)'!Z$163*1000</f>
        <v>4.3485445368757798</v>
      </c>
      <c r="AA145" s="32">
        <f>'Ct table (2)'!AA145/'Ct table (3)'!AA$163*1000</f>
        <v>3.5366910928515392</v>
      </c>
      <c r="AB145" s="32">
        <f>'Ct table (2)'!AB145/'Ct table (3)'!AB$163*1000</f>
        <v>0.51018660490169221</v>
      </c>
      <c r="AC145" s="32">
        <f>'Ct table (2)'!AC145/'Ct table (3)'!AC$163*1000</f>
        <v>0.87503175111866816</v>
      </c>
      <c r="AD145" s="32">
        <f>'Ct table (2)'!AD145/'Ct table (3)'!AD$163*1000</f>
        <v>1.4767590636394838</v>
      </c>
      <c r="AE145" s="32">
        <f>'Ct table (2)'!AE145/'Ct table (3)'!AE$163*1000</f>
        <v>1.2870466549300972</v>
      </c>
      <c r="AF145" s="32">
        <f>'Ct table (2)'!AF145/'Ct table (3)'!AF$163*1000</f>
        <v>2.3065301371601952</v>
      </c>
      <c r="AG145" s="32">
        <f>'Ct table (2)'!AG145/'Ct table (3)'!AG$163*1000</f>
        <v>1.0274420675668996</v>
      </c>
      <c r="AH145" s="32">
        <f>'Ct table (2)'!AH145/'Ct table (3)'!AH$163*1000</f>
        <v>3.0965241298723396</v>
      </c>
      <c r="AI145" s="32">
        <f>'Ct table (2)'!AI145/'Ct table (3)'!AI$163*1000</f>
        <v>3.9467130293709305</v>
      </c>
      <c r="AJ145" s="32">
        <f>'Ct table (2)'!AJ145/'Ct table (3)'!AJ$163*1000</f>
        <v>2.990707494166216</v>
      </c>
      <c r="AK145" s="32">
        <f>'Ct table (2)'!AK145/'Ct table (3)'!AK$163*1000</f>
        <v>2.0077906218255515</v>
      </c>
      <c r="AL145" s="32">
        <f>'Ct table (2)'!AL145/'Ct table (3)'!AL$163*1000</f>
        <v>1.4264407605835228</v>
      </c>
      <c r="AM145" s="32">
        <f>'Ct table (2)'!AM145/'Ct table (3)'!AM$163*1000</f>
        <v>1.6084657911028797</v>
      </c>
      <c r="AN145" s="32">
        <f>'Ct table (2)'!AN145/'Ct table (3)'!AN$163*1000</f>
        <v>3.2436955188704197</v>
      </c>
      <c r="AO145" s="32">
        <f>'Ct table (2)'!AO145/'Ct table (3)'!AO$163*1000</f>
        <v>2.8286735499065867</v>
      </c>
      <c r="AP145" s="32">
        <f>'Ct table (2)'!AP145/'Ct table (3)'!AP$163*1000</f>
        <v>1.5305475745611372</v>
      </c>
      <c r="AQ145" s="32">
        <f>'Ct table (2)'!AQ145/'Ct table (3)'!AQ$163*1000</f>
        <v>2.3934423965292413</v>
      </c>
      <c r="AR145" s="32">
        <f>'Ct table (2)'!AR145/'Ct table (3)'!AR$163*1000</f>
        <v>0.84811113529138427</v>
      </c>
      <c r="AS145" s="32">
        <f>'Ct table (2)'!AS145/'Ct table (3)'!AS$163*1000</f>
        <v>2.4489409590645632</v>
      </c>
      <c r="AT145" s="32">
        <f>'Ct table (2)'!AT145/'Ct table (3)'!AT$163*1000</f>
        <v>3.2771247103426333</v>
      </c>
      <c r="AU145" s="32">
        <f>'Ct table (2)'!AU145/'Ct table (3)'!AU$163*1000</f>
        <v>2.2852519860786229</v>
      </c>
      <c r="AV145" s="32">
        <f>'Ct table (2)'!AV145/'Ct table (3)'!AV$163*1000</f>
        <v>1.5808976852130334</v>
      </c>
      <c r="AW145" s="32">
        <f>'Ct table (2)'!AW145/'Ct table (3)'!AW$163*1000</f>
        <v>2.1322780962152321</v>
      </c>
    </row>
    <row r="146" spans="1:49" x14ac:dyDescent="0.25">
      <c r="A146" t="s">
        <v>173</v>
      </c>
      <c r="B146" s="32">
        <f>'Ct table (2)'!B146/'Ct table (3)'!B$163*1000</f>
        <v>8.9738612606105193</v>
      </c>
      <c r="C146" s="32">
        <f>'Ct table (2)'!C146/'Ct table (3)'!C$163*1000</f>
        <v>2.184523629544306</v>
      </c>
      <c r="D146" s="32">
        <f>'Ct table (2)'!D146/'Ct table (3)'!D$163*1000</f>
        <v>3.2244523251371935</v>
      </c>
      <c r="E146" s="32">
        <f>'Ct table (2)'!E146/'Ct table (3)'!E$163*1000</f>
        <v>2.1571027106210861</v>
      </c>
      <c r="F146" s="32">
        <f>'Ct table (2)'!F146/'Ct table (3)'!F$163*1000</f>
        <v>2.4522120231940563</v>
      </c>
      <c r="G146" s="32">
        <f>'Ct table (2)'!G146/'Ct table (3)'!G$163*1000</f>
        <v>1.1400385130836415</v>
      </c>
      <c r="H146" s="32">
        <f>'Ct table (2)'!H146/'Ct table (3)'!H$163*1000</f>
        <v>8.4701213842701595</v>
      </c>
      <c r="I146" s="32">
        <f>'Ct table (2)'!I146/'Ct table (3)'!I$163*1000</f>
        <v>2.401632449213039</v>
      </c>
      <c r="J146" s="32">
        <f>'Ct table (2)'!J146/'Ct table (3)'!J$163*1000</f>
        <v>2.0707862861858195</v>
      </c>
      <c r="K146" s="32">
        <f>'Ct table (2)'!K146/'Ct table (3)'!K$163*1000</f>
        <v>0.8394076032298875</v>
      </c>
      <c r="L146" s="32">
        <f>'Ct table (2)'!L146/'Ct table (3)'!L$163*1000</f>
        <v>4.7264160931366215</v>
      </c>
      <c r="M146" s="32">
        <f>'Ct table (2)'!M146/'Ct table (3)'!M$163*1000</f>
        <v>4.8312748249419979</v>
      </c>
      <c r="N146" s="32">
        <f>'Ct table (2)'!N146/'Ct table (3)'!N$163*1000</f>
        <v>4.0298606377822868</v>
      </c>
      <c r="O146" s="32">
        <f>'Ct table (2)'!O146/'Ct table (3)'!O$163*1000</f>
        <v>1.1282250279654955</v>
      </c>
      <c r="P146" s="32">
        <f>'Ct table (2)'!P146/'Ct table (3)'!P$163*1000</f>
        <v>4.8761956674381528</v>
      </c>
      <c r="Q146" s="32">
        <f>'Ct table (2)'!Q146/'Ct table (3)'!Q$163*1000</f>
        <v>1.2930258241229486</v>
      </c>
      <c r="R146" s="32">
        <f>'Ct table (2)'!R146/'Ct table (3)'!R$163*1000</f>
        <v>0.67161435092194999</v>
      </c>
      <c r="S146" s="32">
        <f>'Ct table (2)'!S146/'Ct table (3)'!S$163*1000</f>
        <v>6.6455232111278182</v>
      </c>
      <c r="T146" s="32">
        <f>'Ct table (2)'!T146/'Ct table (3)'!T$163*1000</f>
        <v>4.9556211100626371</v>
      </c>
      <c r="U146" s="32">
        <f>'Ct table (2)'!U146/'Ct table (3)'!U$163*1000</f>
        <v>5.3854176384042507</v>
      </c>
      <c r="V146" s="32">
        <f>'Ct table (2)'!V146/'Ct table (3)'!V$163*1000</f>
        <v>4.100371710926253</v>
      </c>
      <c r="W146" s="32">
        <f>'Ct table (2)'!W146/'Ct table (3)'!W$163*1000</f>
        <v>3.2059686479978105</v>
      </c>
      <c r="X146" s="32">
        <f>'Ct table (2)'!X146/'Ct table (3)'!X$163*1000</f>
        <v>1.157283761301269</v>
      </c>
      <c r="Y146" s="32">
        <f>'Ct table (2)'!Y146/'Ct table (3)'!Y$163*1000</f>
        <v>3.2356747925243967</v>
      </c>
      <c r="Z146" s="32">
        <f>'Ct table (2)'!Z146/'Ct table (3)'!Z$163*1000</f>
        <v>8.637013891290092</v>
      </c>
      <c r="AA146" s="32">
        <f>'Ct table (2)'!AA146/'Ct table (3)'!AA$163*1000</f>
        <v>6.1152022508101309</v>
      </c>
      <c r="AB146" s="32">
        <f>'Ct table (2)'!AB146/'Ct table (3)'!AB$163*1000</f>
        <v>1.1400498633467884</v>
      </c>
      <c r="AC146" s="32">
        <f>'Ct table (2)'!AC146/'Ct table (3)'!AC$163*1000</f>
        <v>1.941817036262681</v>
      </c>
      <c r="AD146" s="32">
        <f>'Ct table (2)'!AD146/'Ct table (3)'!AD$163*1000</f>
        <v>2.6070793005479151</v>
      </c>
      <c r="AE146" s="32">
        <f>'Ct table (2)'!AE146/'Ct table (3)'!AE$163*1000</f>
        <v>2.1947617706532765</v>
      </c>
      <c r="AF146" s="32">
        <f>'Ct table (2)'!AF146/'Ct table (3)'!AF$163*1000</f>
        <v>4.7757394935699864</v>
      </c>
      <c r="AG146" s="32">
        <f>'Ct table (2)'!AG146/'Ct table (3)'!AG$163*1000</f>
        <v>2.2331142281016096</v>
      </c>
      <c r="AH146" s="32">
        <f>'Ct table (2)'!AH146/'Ct table (3)'!AH$163*1000</f>
        <v>4.2593984315181856</v>
      </c>
      <c r="AI146" s="32">
        <f>'Ct table (2)'!AI146/'Ct table (3)'!AI$163*1000</f>
        <v>6.730210473273738</v>
      </c>
      <c r="AJ146" s="32">
        <f>'Ct table (2)'!AJ146/'Ct table (3)'!AJ$163*1000</f>
        <v>4.5017527280516028</v>
      </c>
      <c r="AK146" s="32">
        <f>'Ct table (2)'!AK146/'Ct table (3)'!AK$163*1000</f>
        <v>3.2391355186780935</v>
      </c>
      <c r="AL146" s="32">
        <f>'Ct table (2)'!AL146/'Ct table (3)'!AL$163*1000</f>
        <v>2.9740313055529857</v>
      </c>
      <c r="AM146" s="32">
        <f>'Ct table (2)'!AM146/'Ct table (3)'!AM$163*1000</f>
        <v>2.8992610766503377</v>
      </c>
      <c r="AN146" s="32">
        <f>'Ct table (2)'!AN146/'Ct table (3)'!AN$163*1000</f>
        <v>6.1801352107216196</v>
      </c>
      <c r="AO146" s="32">
        <f>'Ct table (2)'!AO146/'Ct table (3)'!AO$163*1000</f>
        <v>3.3406427040194955</v>
      </c>
      <c r="AP146" s="32">
        <f>'Ct table (2)'!AP146/'Ct table (3)'!AP$163*1000</f>
        <v>2.0195696324476944</v>
      </c>
      <c r="AQ146" s="32">
        <f>'Ct table (2)'!AQ146/'Ct table (3)'!AQ$163*1000</f>
        <v>2.7684665389233247</v>
      </c>
      <c r="AR146" s="32">
        <f>'Ct table (2)'!AR146/'Ct table (3)'!AR$163*1000</f>
        <v>1.8433438760353995</v>
      </c>
      <c r="AS146" s="32">
        <f>'Ct table (2)'!AS146/'Ct table (3)'!AS$163*1000</f>
        <v>5.322699032966911</v>
      </c>
      <c r="AT146" s="32">
        <f>'Ct table (2)'!AT146/'Ct table (3)'!AT$163*1000</f>
        <v>5.9070203224593563</v>
      </c>
      <c r="AU146" s="32">
        <f>'Ct table (2)'!AU146/'Ct table (3)'!AU$163*1000</f>
        <v>3.6612930574988871</v>
      </c>
      <c r="AV146" s="32">
        <f>'Ct table (2)'!AV146/'Ct table (3)'!AV$163*1000</f>
        <v>2.8298861256753183</v>
      </c>
      <c r="AW146" s="32">
        <f>'Ct table (2)'!AW146/'Ct table (3)'!AW$163*1000</f>
        <v>4.1192897530099977</v>
      </c>
    </row>
    <row r="147" spans="1:49" x14ac:dyDescent="0.25">
      <c r="A147" t="s">
        <v>174</v>
      </c>
      <c r="B147" s="32">
        <f>'Ct table (2)'!B147/'Ct table (3)'!B$163*1000</f>
        <v>8.4897900662551908</v>
      </c>
      <c r="C147" s="32">
        <f>'Ct table (2)'!C147/'Ct table (3)'!C$163*1000</f>
        <v>2.7459754192961574</v>
      </c>
      <c r="D147" s="32">
        <f>'Ct table (2)'!D147/'Ct table (3)'!D$163*1000</f>
        <v>3.0931014199790319</v>
      </c>
      <c r="E147" s="32">
        <f>'Ct table (2)'!E147/'Ct table (3)'!E$163*1000</f>
        <v>3.7040276603709139</v>
      </c>
      <c r="F147" s="32">
        <f>'Ct table (2)'!F147/'Ct table (3)'!F$163*1000</f>
        <v>5.0074764209721918</v>
      </c>
      <c r="G147" s="32">
        <f>'Ct table (2)'!G147/'Ct table (3)'!G$163*1000</f>
        <v>1.930644533732643</v>
      </c>
      <c r="H147" s="32">
        <f>'Ct table (2)'!H147/'Ct table (3)'!H$163*1000</f>
        <v>10.003151196240388</v>
      </c>
      <c r="I147" s="32">
        <f>'Ct table (2)'!I147/'Ct table (3)'!I$163*1000</f>
        <v>4.5127766425724234</v>
      </c>
      <c r="J147" s="32">
        <f>'Ct table (2)'!J147/'Ct table (3)'!J$163*1000</f>
        <v>3.2269666524854022</v>
      </c>
      <c r="K147" s="32">
        <f>'Ct table (2)'!K147/'Ct table (3)'!K$163*1000</f>
        <v>1.0262935451098212</v>
      </c>
      <c r="L147" s="32">
        <f>'Ct table (2)'!L147/'Ct table (3)'!L$163*1000</f>
        <v>6.592138910438921</v>
      </c>
      <c r="M147" s="32">
        <f>'Ct table (2)'!M147/'Ct table (3)'!M$163*1000</f>
        <v>4.5077388028521082</v>
      </c>
      <c r="N147" s="32">
        <f>'Ct table (2)'!N147/'Ct table (3)'!N$163*1000</f>
        <v>4.2009917358494127</v>
      </c>
      <c r="O147" s="32">
        <f>'Ct table (2)'!O147/'Ct table (3)'!O$163*1000</f>
        <v>1.5519207062384206</v>
      </c>
      <c r="P147" s="32">
        <f>'Ct table (2)'!P147/'Ct table (3)'!P$163*1000</f>
        <v>4.4252409732746631</v>
      </c>
      <c r="Q147" s="32">
        <f>'Ct table (2)'!Q147/'Ct table (3)'!Q$163*1000</f>
        <v>2.1151369666370625</v>
      </c>
      <c r="R147" s="32">
        <f>'Ct table (2)'!R147/'Ct table (3)'!R$163*1000</f>
        <v>1.2360224634016375</v>
      </c>
      <c r="S147" s="32">
        <f>'Ct table (2)'!S147/'Ct table (3)'!S$163*1000</f>
        <v>8.2385062949584178</v>
      </c>
      <c r="T147" s="32">
        <f>'Ct table (2)'!T147/'Ct table (3)'!T$163*1000</f>
        <v>5.2381809155230323</v>
      </c>
      <c r="U147" s="32">
        <f>'Ct table (2)'!U147/'Ct table (3)'!U$163*1000</f>
        <v>6.2725768006090679</v>
      </c>
      <c r="V147" s="32">
        <f>'Ct table (2)'!V147/'Ct table (3)'!V$163*1000</f>
        <v>3.988246830861808</v>
      </c>
      <c r="W147" s="32">
        <f>'Ct table (2)'!W147/'Ct table (3)'!W$163*1000</f>
        <v>3.7600720765135001</v>
      </c>
      <c r="X147" s="32">
        <f>'Ct table (2)'!X147/'Ct table (3)'!X$163*1000</f>
        <v>1.9872076752079013</v>
      </c>
      <c r="Y147" s="32">
        <f>'Ct table (2)'!Y147/'Ct table (3)'!Y$163*1000</f>
        <v>5.7520117159409407</v>
      </c>
      <c r="Z147" s="32">
        <f>'Ct table (2)'!Z147/'Ct table (3)'!Z$163*1000</f>
        <v>9.6500245320895228</v>
      </c>
      <c r="AA147" s="32">
        <f>'Ct table (2)'!AA147/'Ct table (3)'!AA$163*1000</f>
        <v>5.3235927641124761</v>
      </c>
      <c r="AB147" s="32">
        <f>'Ct table (2)'!AB147/'Ct table (3)'!AB$163*1000</f>
        <v>1.2134350810563486</v>
      </c>
      <c r="AC147" s="32">
        <f>'Ct table (2)'!AC147/'Ct table (3)'!AC$163*1000</f>
        <v>2.5622429406221934</v>
      </c>
      <c r="AD147" s="32">
        <f>'Ct table (2)'!AD147/'Ct table (3)'!AD$163*1000</f>
        <v>4.2352128187215614</v>
      </c>
      <c r="AE147" s="32">
        <f>'Ct table (2)'!AE147/'Ct table (3)'!AE$163*1000</f>
        <v>2.486410242036369</v>
      </c>
      <c r="AF147" s="32">
        <f>'Ct table (2)'!AF147/'Ct table (3)'!AF$163*1000</f>
        <v>6.3454573169268835</v>
      </c>
      <c r="AG147" s="32">
        <f>'Ct table (2)'!AG147/'Ct table (3)'!AG$163*1000</f>
        <v>3.2694705987762225</v>
      </c>
      <c r="AH147" s="32">
        <f>'Ct table (2)'!AH147/'Ct table (3)'!AH$163*1000</f>
        <v>6.6375447770009384</v>
      </c>
      <c r="AI147" s="32">
        <f>'Ct table (2)'!AI147/'Ct table (3)'!AI$163*1000</f>
        <v>7.5195775983076727</v>
      </c>
      <c r="AJ147" s="32">
        <f>'Ct table (2)'!AJ147/'Ct table (3)'!AJ$163*1000</f>
        <v>4.4397757679466947</v>
      </c>
      <c r="AK147" s="32">
        <f>'Ct table (2)'!AK147/'Ct table (3)'!AK$163*1000</f>
        <v>3.6190444534919126</v>
      </c>
      <c r="AL147" s="32">
        <f>'Ct table (2)'!AL147/'Ct table (3)'!AL$163*1000</f>
        <v>3.87023141731071</v>
      </c>
      <c r="AM147" s="32">
        <f>'Ct table (2)'!AM147/'Ct table (3)'!AM$163*1000</f>
        <v>5.7985221533006657</v>
      </c>
      <c r="AN147" s="32">
        <f>'Ct table (2)'!AN147/'Ct table (3)'!AN$163*1000</f>
        <v>8.7400310323020314</v>
      </c>
      <c r="AO147" s="32">
        <f>'Ct table (2)'!AO147/'Ct table (3)'!AO$163*1000</f>
        <v>4.4080044750194922</v>
      </c>
      <c r="AP147" s="32">
        <f>'Ct table (2)'!AP147/'Ct table (3)'!AP$163*1000</f>
        <v>2.8561027643643677</v>
      </c>
      <c r="AQ147" s="32">
        <f>'Ct table (2)'!AQ147/'Ct table (3)'!AQ$163*1000</f>
        <v>2.9466732351498406</v>
      </c>
      <c r="AR147" s="32">
        <f>'Ct table (2)'!AR147/'Ct table (3)'!AR$163*1000</f>
        <v>2.1028198096494459</v>
      </c>
      <c r="AS147" s="32">
        <f>'Ct table (2)'!AS147/'Ct table (3)'!AS$163*1000</f>
        <v>6.3297915610223345</v>
      </c>
      <c r="AT147" s="32">
        <f>'Ct table (2)'!AT147/'Ct table (3)'!AT$163*1000</f>
        <v>6.5089759129050604</v>
      </c>
      <c r="AU147" s="32">
        <f>'Ct table (2)'!AU147/'Ct table (3)'!AU$163*1000</f>
        <v>9.595468544277896</v>
      </c>
      <c r="AV147" s="32">
        <f>'Ct table (2)'!AV147/'Ct table (3)'!AV$163*1000</f>
        <v>3.5572047083476313</v>
      </c>
      <c r="AW147" s="32">
        <f>'Ct table (2)'!AW147/'Ct table (3)'!AW$163*1000</f>
        <v>6.2871039199083736</v>
      </c>
    </row>
    <row r="148" spans="1:49" x14ac:dyDescent="0.25">
      <c r="A148" t="s">
        <v>176</v>
      </c>
      <c r="B148" s="32">
        <f>'Ct table (2)'!B148/'Ct table (3)'!B$163*1000</f>
        <v>5.4103760763275259</v>
      </c>
      <c r="C148" s="32">
        <f>'Ct table (2)'!C148/'Ct table (3)'!C$163*1000</f>
        <v>0.82777966380843049</v>
      </c>
      <c r="D148" s="32">
        <f>'Ct table (2)'!D148/'Ct table (3)'!D$163*1000</f>
        <v>1.8013195551014232</v>
      </c>
      <c r="E148" s="32">
        <f>'Ct table (2)'!E148/'Ct table (3)'!E$163*1000</f>
        <v>0.79503753120096576</v>
      </c>
      <c r="F148" s="32">
        <f>'Ct table (2)'!F148/'Ct table (3)'!F$163*1000</f>
        <v>1.0822874502066795</v>
      </c>
      <c r="G148" s="32">
        <f>'Ct table (2)'!G148/'Ct table (3)'!G$163*1000</f>
        <v>0.48601830710718646</v>
      </c>
      <c r="H148" s="32">
        <f>'Ct table (2)'!H148/'Ct table (3)'!H$163*1000</f>
        <v>5.1066693333219337</v>
      </c>
      <c r="I148" s="32">
        <f>'Ct table (2)'!I148/'Ct table (3)'!I$163*1000</f>
        <v>1.5305130805296325</v>
      </c>
      <c r="J148" s="32">
        <f>'Ct table (2)'!J148/'Ct table (3)'!J$163*1000</f>
        <v>1.4341328457151228</v>
      </c>
      <c r="K148" s="32">
        <f>'Ct table (2)'!K148/'Ct table (3)'!K$163*1000</f>
        <v>0.44363448999918875</v>
      </c>
      <c r="L148" s="32">
        <f>'Ct table (2)'!L148/'Ct table (3)'!L$163*1000</f>
        <v>2.4465463983518734</v>
      </c>
      <c r="M148" s="32">
        <f>'Ct table (2)'!M148/'Ct table (3)'!M$163*1000</f>
        <v>2.553372324436868</v>
      </c>
      <c r="N148" s="32">
        <f>'Ct table (2)'!N148/'Ct table (3)'!N$163*1000</f>
        <v>2.1004958679247028</v>
      </c>
      <c r="O148" s="32">
        <f>'Ct table (2)'!O148/'Ct table (3)'!O$163*1000</f>
        <v>0.54868682762250198</v>
      </c>
      <c r="P148" s="32">
        <f>'Ct table (2)'!P148/'Ct table (3)'!P$163*1000</f>
        <v>2.4212566618077105</v>
      </c>
      <c r="Q148" s="32">
        <f>'Ct table (2)'!Q148/'Ct table (3)'!Q$163*1000</f>
        <v>0.57067888461725924</v>
      </c>
      <c r="R148" s="32">
        <f>'Ct table (2)'!R148/'Ct table (3)'!R$163*1000</f>
        <v>0.38043053764643647</v>
      </c>
      <c r="S148" s="32">
        <f>'Ct table (2)'!S148/'Ct table (3)'!S$163*1000</f>
        <v>1.3401391334939037</v>
      </c>
      <c r="T148" s="32">
        <f>'Ct table (2)'!T148/'Ct table (3)'!T$163*1000</f>
        <v>2.6373076725435496</v>
      </c>
      <c r="U148" s="32">
        <f>'Ct table (2)'!U148/'Ct table (3)'!U$163*1000</f>
        <v>3.2694732734406426</v>
      </c>
      <c r="V148" s="32">
        <f>'Ct table (2)'!V148/'Ct table (3)'!V$163*1000</f>
        <v>2.0644460258063826</v>
      </c>
      <c r="W148" s="32">
        <f>'Ct table (2)'!W148/'Ct table (3)'!W$163*1000</f>
        <v>1.9463353659649203</v>
      </c>
      <c r="X148" s="32">
        <f>'Ct table (2)'!X148/'Ct table (3)'!X$163*1000</f>
        <v>0.75301089860230896</v>
      </c>
      <c r="Y148" s="32">
        <f>'Ct table (2)'!Y148/'Ct table (3)'!Y$163*1000</f>
        <v>1.617837396262201</v>
      </c>
      <c r="Z148" s="32">
        <f>'Ct table (2)'!Z148/'Ct table (3)'!Z$163*1000</f>
        <v>1.5058025526321659</v>
      </c>
      <c r="AA148" s="32">
        <f>'Ct table (2)'!AA148/'Ct table (3)'!AA$163*1000</f>
        <v>2.7556644287507059</v>
      </c>
      <c r="AB148" s="32">
        <f>'Ct table (2)'!AB148/'Ct table (3)'!AB$163*1000</f>
        <v>0.68734052459067008</v>
      </c>
      <c r="AC148" s="32">
        <f>'Ct table (2)'!AC148/'Ct table (3)'!AC$163*1000</f>
        <v>1.0698490631771074</v>
      </c>
      <c r="AD148" s="32">
        <f>'Ct table (2)'!AD148/'Ct table (3)'!AD$163*1000</f>
        <v>1.2504388146256089</v>
      </c>
      <c r="AE148" s="32">
        <f>'Ct table (2)'!AE148/'Ct table (3)'!AE$163*1000</f>
        <v>1.0526781085272348</v>
      </c>
      <c r="AF148" s="32">
        <f>'Ct table (2)'!AF148/'Ct table (3)'!AF$163*1000</f>
        <v>2.7620207208111047</v>
      </c>
      <c r="AG148" s="32">
        <f>'Ct table (2)'!AG148/'Ct table (3)'!AG$163*1000</f>
        <v>1.1479478072068263</v>
      </c>
      <c r="AH148" s="32">
        <f>'Ct table (2)'!AH148/'Ct table (3)'!AH$163*1000</f>
        <v>1.0357312393540756</v>
      </c>
      <c r="AI148" s="32">
        <f>'Ct table (2)'!AI148/'Ct table (3)'!AI$163*1000</f>
        <v>3.4358132508870121</v>
      </c>
      <c r="AJ148" s="32">
        <f>'Ct table (2)'!AJ148/'Ct table (3)'!AJ$163*1000</f>
        <v>2.8490615999775017</v>
      </c>
      <c r="AK148" s="32">
        <f>'Ct table (2)'!AK148/'Ct table (3)'!AK$163*1000</f>
        <v>2.1076113129522085</v>
      </c>
      <c r="AL148" s="32">
        <f>'Ct table (2)'!AL148/'Ct table (3)'!AL$163*1000</f>
        <v>1.9217488880679554</v>
      </c>
      <c r="AM148" s="32">
        <f>'Ct table (2)'!AM148/'Ct table (3)'!AM$163*1000</f>
        <v>1.7847045386732103</v>
      </c>
      <c r="AN148" s="32">
        <f>'Ct table (2)'!AN148/'Ct table (3)'!AN$163*1000</f>
        <v>4.2505172120527384</v>
      </c>
      <c r="AO148" s="32">
        <f>'Ct table (2)'!AO148/'Ct table (3)'!AO$163*1000</f>
        <v>1.6022793407258185</v>
      </c>
      <c r="AP148" s="32">
        <f>'Ct table (2)'!AP148/'Ct table (3)'!AP$163*1000</f>
        <v>1.0973683634399207</v>
      </c>
      <c r="AQ148" s="32">
        <f>'Ct table (2)'!AQ148/'Ct table (3)'!AQ$163*1000</f>
        <v>1.1088675757231365</v>
      </c>
      <c r="AR148" s="32">
        <f>'Ct table (2)'!AR148/'Ct table (3)'!AR$163*1000</f>
        <v>1.4164947268290291</v>
      </c>
      <c r="AS148" s="32">
        <f>'Ct table (2)'!AS148/'Ct table (3)'!AS$163*1000</f>
        <v>3.3920513092449669</v>
      </c>
      <c r="AT148" s="32">
        <f>'Ct table (2)'!AT148/'Ct table (3)'!AT$163*1000</f>
        <v>3.2320075660432246</v>
      </c>
      <c r="AU148" s="32">
        <f>'Ct table (2)'!AU148/'Ct table (3)'!AU$163*1000</f>
        <v>2.7747412710502855</v>
      </c>
      <c r="AV148" s="32">
        <f>'Ct table (2)'!AV148/'Ct table (3)'!AV$163*1000</f>
        <v>1.3858239556730203</v>
      </c>
      <c r="AW148" s="32">
        <f>'Ct table (2)'!AW148/'Ct table (3)'!AW$163*1000</f>
        <v>3.0364710399826484</v>
      </c>
    </row>
    <row r="149" spans="1:49" x14ac:dyDescent="0.25">
      <c r="A149" t="s">
        <v>177</v>
      </c>
      <c r="B149" s="32">
        <f>'Ct table (2)'!B149/'Ct table (3)'!B$163*1000</f>
        <v>6.171960717076991</v>
      </c>
      <c r="C149" s="32">
        <f>'Ct table (2)'!C149/'Ct table (3)'!C$163*1000</f>
        <v>2.2615606889698805</v>
      </c>
      <c r="D149" s="32">
        <f>'Ct table (2)'!D149/'Ct table (3)'!D$163*1000</f>
        <v>3.1800603371299472</v>
      </c>
      <c r="E149" s="32">
        <f>'Ct table (2)'!E149/'Ct table (3)'!E$163*1000</f>
        <v>1.9173249568601254</v>
      </c>
      <c r="F149" s="32">
        <f>'Ct table (2)'!F149/'Ct table (3)'!F$163*1000</f>
        <v>2.5037382104860999</v>
      </c>
      <c r="G149" s="32">
        <f>'Ct table (2)'!G149/'Ct table (3)'!G$163*1000</f>
        <v>1.2562142698632315</v>
      </c>
      <c r="H149" s="32">
        <f>'Ct table (2)'!H149/'Ct table (3)'!H$163*1000</f>
        <v>6.9277297164288356</v>
      </c>
      <c r="I149" s="32">
        <f>'Ct table (2)'!I149/'Ct table (3)'!I$163*1000</f>
        <v>2.5740059258325787</v>
      </c>
      <c r="J149" s="32">
        <f>'Ct table (2)'!J149/'Ct table (3)'!J$163*1000</f>
        <v>3.0318085809650221</v>
      </c>
      <c r="K149" s="32">
        <f>'Ct table (2)'!K149/'Ct table (3)'!K$163*1000</f>
        <v>1.0121642585977375</v>
      </c>
      <c r="L149" s="32">
        <f>'Ct table (2)'!L149/'Ct table (3)'!L$163*1000</f>
        <v>4.3794407274269274</v>
      </c>
      <c r="M149" s="32">
        <f>'Ct table (2)'!M149/'Ct table (3)'!M$163*1000</f>
        <v>3.5367001821898962</v>
      </c>
      <c r="N149" s="32">
        <f>'Ct table (2)'!N149/'Ct table (3)'!N$163*1000</f>
        <v>2.6403513991091843</v>
      </c>
      <c r="O149" s="32">
        <f>'Ct table (2)'!O149/'Ct table (3)'!O$163*1000</f>
        <v>0.92919599848883827</v>
      </c>
      <c r="P149" s="32">
        <f>'Ct table (2)'!P149/'Ct table (3)'!P$163*1000</f>
        <v>3.7470520501949109</v>
      </c>
      <c r="Q149" s="32">
        <f>'Ct table (2)'!Q149/'Ct table (3)'!Q$163*1000</f>
        <v>1.6366559630574777</v>
      </c>
      <c r="R149" s="32">
        <f>'Ct table (2)'!R149/'Ct table (3)'!R$163*1000</f>
        <v>1.0465962268601172</v>
      </c>
      <c r="S149" s="32">
        <f>'Ct table (2)'!S149/'Ct table (3)'!S$163*1000</f>
        <v>5.745302237540602</v>
      </c>
      <c r="T149" s="32">
        <f>'Ct table (2)'!T149/'Ct table (3)'!T$163*1000</f>
        <v>3.6026684501417234</v>
      </c>
      <c r="U149" s="32">
        <f>'Ct table (2)'!U149/'Ct table (3)'!U$163*1000</f>
        <v>4.0251937551769741</v>
      </c>
      <c r="V149" s="32">
        <f>'Ct table (2)'!V149/'Ct table (3)'!V$163*1000</f>
        <v>3.7211658715861806</v>
      </c>
      <c r="W149" s="32">
        <f>'Ct table (2)'!W149/'Ct table (3)'!W$163*1000</f>
        <v>2.5153520195746242</v>
      </c>
      <c r="X149" s="32">
        <f>'Ct table (2)'!X149/'Ct table (3)'!X$163*1000</f>
        <v>0.92706516100206704</v>
      </c>
      <c r="Y149" s="32">
        <f>'Ct table (2)'!Y149/'Ct table (3)'!Y$163*1000</f>
        <v>3.3497806176582419</v>
      </c>
      <c r="Z149" s="32">
        <f>'Ct table (2)'!Z149/'Ct table (3)'!Z$163*1000</f>
        <v>5.2799805312385848</v>
      </c>
      <c r="AA149" s="32">
        <f>'Ct table (2)'!AA149/'Ct table (3)'!AA$163*1000</f>
        <v>4.6666918749776549</v>
      </c>
      <c r="AB149" s="32">
        <f>'Ct table (2)'!AB149/'Ct table (3)'!AB$163*1000</f>
        <v>1.0346170890039237</v>
      </c>
      <c r="AC149" s="32">
        <f>'Ct table (2)'!AC149/'Ct table (3)'!AC$163*1000</f>
        <v>2.1249181517830587</v>
      </c>
      <c r="AD149" s="32">
        <f>'Ct table (2)'!AD149/'Ct table (3)'!AD$163*1000</f>
        <v>3.1655023499374852</v>
      </c>
      <c r="AE149" s="32">
        <f>'Ct table (2)'!AE149/'Ct table (3)'!AE$163*1000</f>
        <v>2.1796014437078672</v>
      </c>
      <c r="AF149" s="32">
        <f>'Ct table (2)'!AF149/'Ct table (3)'!AF$163*1000</f>
        <v>4.1002848626099295</v>
      </c>
      <c r="AG149" s="32">
        <f>'Ct table (2)'!AG149/'Ct table (3)'!AG$163*1000</f>
        <v>2.3441372616743106</v>
      </c>
      <c r="AH149" s="32">
        <f>'Ct table (2)'!AH149/'Ct table (3)'!AH$163*1000</f>
        <v>4.5968630578171039</v>
      </c>
      <c r="AI149" s="32">
        <f>'Ct table (2)'!AI149/'Ct table (3)'!AI$163*1000</f>
        <v>4.5022670208515096</v>
      </c>
      <c r="AJ149" s="32">
        <f>'Ct table (2)'!AJ149/'Ct table (3)'!AJ$163*1000</f>
        <v>3.5565706309544245</v>
      </c>
      <c r="AK149" s="32">
        <f>'Ct table (2)'!AK149/'Ct table (3)'!AK$163*1000</f>
        <v>2.6309955871688722</v>
      </c>
      <c r="AL149" s="32">
        <f>'Ct table (2)'!AL149/'Ct table (3)'!AL$163*1000</f>
        <v>2.6251863444738297</v>
      </c>
      <c r="AM149" s="32">
        <f>'Ct table (2)'!AM149/'Ct table (3)'!AM$163*1000</f>
        <v>4.0157939677938463</v>
      </c>
      <c r="AN149" s="32">
        <f>'Ct table (2)'!AN149/'Ct table (3)'!AN$163*1000</f>
        <v>5.5698497176603432</v>
      </c>
      <c r="AO149" s="32">
        <f>'Ct table (2)'!AO149/'Ct table (3)'!AO$163*1000</f>
        <v>3.2718932713023832</v>
      </c>
      <c r="AP149" s="32">
        <f>'Ct table (2)'!AP149/'Ct table (3)'!AP$163*1000</f>
        <v>2.797325019412594</v>
      </c>
      <c r="AQ149" s="32">
        <f>'Ct table (2)'!AQ149/'Ct table (3)'!AQ$163*1000</f>
        <v>2.529911792175878</v>
      </c>
      <c r="AR149" s="32">
        <f>'Ct table (2)'!AR149/'Ct table (3)'!AR$163*1000</f>
        <v>1.1585539530097073</v>
      </c>
      <c r="AS149" s="32">
        <f>'Ct table (2)'!AS149/'Ct table (3)'!AS$163*1000</f>
        <v>3.7377186909729905</v>
      </c>
      <c r="AT149" s="32">
        <f>'Ct table (2)'!AT149/'Ct table (3)'!AT$163*1000</f>
        <v>4.2059467227970631</v>
      </c>
      <c r="AU149" s="32">
        <f>'Ct table (2)'!AU149/'Ct table (3)'!AU$163*1000</f>
        <v>7.0242941207867382</v>
      </c>
      <c r="AV149" s="32">
        <f>'Ct table (2)'!AV149/'Ct table (3)'!AV$163*1000</f>
        <v>2.5153235713413311</v>
      </c>
      <c r="AW149" s="32">
        <f>'Ct table (2)'!AW149/'Ct table (3)'!AW$163*1000</f>
        <v>5.1067152250862629</v>
      </c>
    </row>
    <row r="150" spans="1:49" x14ac:dyDescent="0.25">
      <c r="A150" t="s">
        <v>178</v>
      </c>
      <c r="B150" s="32">
        <f>'Ct table (2)'!B150/'Ct table (3)'!B$163*1000</f>
        <v>21.943608447285879</v>
      </c>
      <c r="C150" s="32">
        <f>'Ct table (2)'!C150/'Ct table (3)'!C$163*1000</f>
        <v>10.24834264060976</v>
      </c>
      <c r="D150" s="32">
        <f>'Ct table (2)'!D150/'Ct table (3)'!D$163*1000</f>
        <v>13.633217114400397</v>
      </c>
      <c r="E150" s="32">
        <f>'Ct table (2)'!E150/'Ct table (3)'!E$163*1000</f>
        <v>12.898173464801276</v>
      </c>
      <c r="F150" s="32">
        <f>'Ct table (2)'!F150/'Ct table (3)'!F$163*1000</f>
        <v>10.225388290010949</v>
      </c>
      <c r="G150" s="32">
        <f>'Ct table (2)'!G150/'Ct table (3)'!G$163*1000</f>
        <v>5.2382414584497896</v>
      </c>
      <c r="H150" s="32">
        <f>'Ct table (2)'!H150/'Ct table (3)'!H$163*1000</f>
        <v>27.329414456930536</v>
      </c>
      <c r="I150" s="32">
        <f>'Ct table (2)'!I150/'Ct table (3)'!I$163*1000</f>
        <v>9.8766061103272076</v>
      </c>
      <c r="J150" s="32">
        <f>'Ct table (2)'!J150/'Ct table (3)'!J$163*1000</f>
        <v>7.413622570680567</v>
      </c>
      <c r="K150" s="32">
        <f>'Ct table (2)'!K150/'Ct table (3)'!K$163*1000</f>
        <v>4.1337279249428853</v>
      </c>
      <c r="L150" s="32">
        <f>'Ct table (2)'!L150/'Ct table (3)'!L$163*1000</f>
        <v>16.119629096087461</v>
      </c>
      <c r="M150" s="32">
        <f>'Ct table (2)'!M150/'Ct table (3)'!M$163*1000</f>
        <v>16.940492611177113</v>
      </c>
      <c r="N150" s="32">
        <f>'Ct table (2)'!N150/'Ct table (3)'!N$163*1000</f>
        <v>9.7860723424404483</v>
      </c>
      <c r="O150" s="32">
        <f>'Ct table (2)'!O150/'Ct table (3)'!O$163*1000</f>
        <v>4.0955432975476986</v>
      </c>
      <c r="P150" s="32">
        <f>'Ct table (2)'!P150/'Ct table (3)'!P$163*1000</f>
        <v>16.063963800564483</v>
      </c>
      <c r="Q150" s="32">
        <f>'Ct table (2)'!Q150/'Ct table (3)'!Q$163*1000</f>
        <v>7.3144586278932699</v>
      </c>
      <c r="R150" s="32">
        <f>'Ct table (2)'!R150/'Ct table (3)'!R$163*1000</f>
        <v>3.7210375855246567</v>
      </c>
      <c r="S150" s="32">
        <f>'Ct table (2)'!S150/'Ct table (3)'!S$163*1000</f>
        <v>45.644932288953498</v>
      </c>
      <c r="T150" s="32">
        <f>'Ct table (2)'!T150/'Ct table (3)'!T$163*1000</f>
        <v>14.01661316766603</v>
      </c>
      <c r="U150" s="32">
        <f>'Ct table (2)'!U150/'Ct table (3)'!U$163*1000</f>
        <v>15.76942586216189</v>
      </c>
      <c r="V150" s="32">
        <f>'Ct table (2)'!V150/'Ct table (3)'!V$163*1000</f>
        <v>13.69668352384142</v>
      </c>
      <c r="W150" s="32">
        <f>'Ct table (2)'!W150/'Ct table (3)'!W$163*1000</f>
        <v>13.649349739236722</v>
      </c>
      <c r="X150" s="32">
        <f>'Ct table (2)'!X150/'Ct table (3)'!X$163*1000</f>
        <v>5.2080476593782983</v>
      </c>
      <c r="Y150" s="32">
        <f>'Ct table (2)'!Y150/'Ct table (3)'!Y$163*1000</f>
        <v>24.319920613079958</v>
      </c>
      <c r="Z150" s="32">
        <f>'Ct table (2)'!Z150/'Ct table (3)'!Z$163*1000</f>
        <v>60.991344326766239</v>
      </c>
      <c r="AA150" s="32">
        <f>'Ct table (2)'!AA150/'Ct table (3)'!AA$163*1000</f>
        <v>19.594817273968982</v>
      </c>
      <c r="AB150" s="32">
        <f>'Ct table (2)'!AB150/'Ct table (3)'!AB$163*1000</f>
        <v>3.4084053632606146</v>
      </c>
      <c r="AC150" s="32">
        <f>'Ct table (2)'!AC150/'Ct table (3)'!AC$163*1000</f>
        <v>7.7672681450507257</v>
      </c>
      <c r="AD150" s="32">
        <f>'Ct table (2)'!AD150/'Ct table (3)'!AD$163*1000</f>
        <v>12.230694876406362</v>
      </c>
      <c r="AE150" s="32">
        <f>'Ct table (2)'!AE150/'Ct table (3)'!AE$163*1000</f>
        <v>10.225250994307368</v>
      </c>
      <c r="AF150" s="32">
        <f>'Ct table (2)'!AF150/'Ct table (3)'!AF$163*1000</f>
        <v>17.823690025944313</v>
      </c>
      <c r="AG150" s="32">
        <f>'Ct table (2)'!AG150/'Ct table (3)'!AG$163*1000</f>
        <v>7.722441567828672</v>
      </c>
      <c r="AH150" s="32">
        <f>'Ct table (2)'!AH150/'Ct table (3)'!AH$163*1000</f>
        <v>28.064018297295792</v>
      </c>
      <c r="AI150" s="32">
        <f>'Ct table (2)'!AI150/'Ct table (3)'!AI$163*1000</f>
        <v>27.486506007096096</v>
      </c>
      <c r="AJ150" s="32">
        <f>'Ct table (2)'!AJ150/'Ct table (3)'!AJ$163*1000</f>
        <v>13.090849492717529</v>
      </c>
      <c r="AK150" s="32">
        <f>'Ct table (2)'!AK150/'Ct table (3)'!AK$163*1000</f>
        <v>8.3722119127641381</v>
      </c>
      <c r="AL150" s="32">
        <f>'Ct table (2)'!AL150/'Ct table (3)'!AL$163*1000</f>
        <v>9.7975418733039312</v>
      </c>
      <c r="AM150" s="32">
        <f>'Ct table (2)'!AM150/'Ct table (3)'!AM$163*1000</f>
        <v>13.414164117671815</v>
      </c>
      <c r="AN150" s="32">
        <f>'Ct table (2)'!AN150/'Ct table (3)'!AN$163*1000</f>
        <v>21.371827936742097</v>
      </c>
      <c r="AO150" s="32">
        <f>'Ct table (2)'!AO150/'Ct table (3)'!AO$163*1000</f>
        <v>15.781098071620557</v>
      </c>
      <c r="AP150" s="32">
        <f>'Ct table (2)'!AP150/'Ct table (3)'!AP$163*1000</f>
        <v>9.2795052583785171</v>
      </c>
      <c r="AQ150" s="32">
        <f>'Ct table (2)'!AQ150/'Ct table (3)'!AQ$163*1000</f>
        <v>11.385194909206957</v>
      </c>
      <c r="AR150" s="32">
        <f>'Ct table (2)'!AR150/'Ct table (3)'!AR$163*1000</f>
        <v>4.176589144438406</v>
      </c>
      <c r="AS150" s="32">
        <f>'Ct table (2)'!AS150/'Ct table (3)'!AS$163*1000</f>
        <v>13.949659407046267</v>
      </c>
      <c r="AT150" s="32">
        <f>'Ct table (2)'!AT150/'Ct table (3)'!AT$163*1000</f>
        <v>24.124557504119274</v>
      </c>
      <c r="AU150" s="32">
        <f>'Ct table (2)'!AU150/'Ct table (3)'!AU$163*1000</f>
        <v>20.145046836217766</v>
      </c>
      <c r="AV150" s="32">
        <f>'Ct table (2)'!AV150/'Ct table (3)'!AV$163*1000</f>
        <v>15.040118202773353</v>
      </c>
      <c r="AW150" s="32">
        <f>'Ct table (2)'!AW150/'Ct table (3)'!AW$163*1000</f>
        <v>23.627508637706033</v>
      </c>
    </row>
    <row r="151" spans="1:49" x14ac:dyDescent="0.25">
      <c r="A151" t="s">
        <v>179</v>
      </c>
      <c r="B151" s="32">
        <f>'Ct table (2)'!B151/'Ct table (3)'!B$163*1000</f>
        <v>0.16790637121540444</v>
      </c>
      <c r="C151" s="86">
        <f>'Ct table (2)'!C151/'Ct table (3)'!C$163*1000</f>
        <v>0</v>
      </c>
      <c r="D151" s="32">
        <f>'Ct table (2)'!D151/'Ct table (3)'!D$163*1000</f>
        <v>2.0747109145238557E-2</v>
      </c>
      <c r="E151" s="86">
        <f>'Ct table (2)'!E151/'Ct table (3)'!E$163*1000</f>
        <v>0</v>
      </c>
      <c r="F151" s="32">
        <f>'Ct table (2)'!F151/'Ct table (3)'!F$163*1000</f>
        <v>1.8250549629334843E-2</v>
      </c>
      <c r="G151" s="86">
        <f>'Ct table (2)'!G151/'Ct table (3)'!G$163*1000</f>
        <v>0</v>
      </c>
      <c r="H151" s="32">
        <f>'Ct table (2)'!H151/'Ct table (3)'!H$163*1000</f>
        <v>8.5518635521911787E-2</v>
      </c>
      <c r="I151" s="32">
        <f>'Ct table (2)'!I151/'Ct table (3)'!I$163*1000</f>
        <v>2.1552744091550908E-2</v>
      </c>
      <c r="J151" s="32">
        <f>'Ct table (2)'!J151/'Ct table (3)'!J$163*1000</f>
        <v>3.2132536257266746E-2</v>
      </c>
      <c r="K151" s="32">
        <f>'Ct table (2)'!K151/'Ct table (3)'!K$163*1000</f>
        <v>1.4961964634198971E-2</v>
      </c>
      <c r="L151" s="32">
        <f>'Ct table (2)'!L151/'Ct table (3)'!L$163*1000</f>
        <v>2.7218788102424191E-2</v>
      </c>
      <c r="M151" s="86">
        <f>'Ct table (2)'!M151/'Ct table (3)'!M$163*1000</f>
        <v>0</v>
      </c>
      <c r="N151" s="32">
        <f>'Ct table (2)'!N151/'Ct table (3)'!N$163*1000</f>
        <v>3.9301547984060742E-2</v>
      </c>
      <c r="O151" s="86">
        <f>'Ct table (2)'!O151/'Ct table (3)'!O$163*1000</f>
        <v>0</v>
      </c>
      <c r="P151" s="32">
        <f>'Ct table (2)'!P151/'Ct table (3)'!P$163*1000</f>
        <v>4.5303176420803934E-2</v>
      </c>
      <c r="Q151" s="86">
        <f>'Ct table (2)'!Q151/'Ct table (3)'!Q$163*1000</f>
        <v>0</v>
      </c>
      <c r="R151" s="86">
        <f>'Ct table (2)'!R151/'Ct table (3)'!R$163*1000</f>
        <v>0</v>
      </c>
      <c r="S151" s="32">
        <f>'Ct table (2)'!S151/'Ct table (3)'!S$163*1000</f>
        <v>4.3657786294708914E-2</v>
      </c>
      <c r="T151" s="32">
        <f>'Ct table (2)'!T151/'Ct table (3)'!T$163*1000</f>
        <v>6.4662176910586247E-2</v>
      </c>
      <c r="U151" s="32">
        <f>'Ct table (2)'!U151/'Ct table (3)'!U$163*1000</f>
        <v>4.1782951886668016E-2</v>
      </c>
      <c r="V151" s="32">
        <f>'Ct table (2)'!V151/'Ct table (3)'!V$163*1000</f>
        <v>3.8095243849917103E-2</v>
      </c>
      <c r="W151" s="32">
        <f>'Ct table (2)'!W151/'Ct table (3)'!W$163*1000</f>
        <v>2.4026333528953375E-2</v>
      </c>
      <c r="X151" s="32">
        <f>'Ct table (2)'!X151/'Ct table (3)'!X$163*1000</f>
        <v>1.342199235592173E-2</v>
      </c>
      <c r="Y151" s="32">
        <f>'Ct table (2)'!Y151/'Ct table (3)'!Y$163*1000</f>
        <v>1.6677728458688989E-2</v>
      </c>
      <c r="Z151" s="32">
        <f>'Ct table (2)'!Z151/'Ct table (3)'!Z$163*1000</f>
        <v>1.9243734493428314E-2</v>
      </c>
      <c r="AA151" s="32">
        <f>'Ct table (2)'!AA151/'Ct table (3)'!AA$163*1000</f>
        <v>9.8919599882180936E-2</v>
      </c>
      <c r="AB151" s="86">
        <f>'Ct table (2)'!AB151/'Ct table (3)'!AB$163*1000</f>
        <v>0</v>
      </c>
      <c r="AC151" s="32">
        <f>'Ct table (2)'!AC151/'Ct table (3)'!AC$163*1000</f>
        <v>1.517044559580227E-2</v>
      </c>
      <c r="AD151" s="32">
        <f>'Ct table (2)'!AD151/'Ct table (3)'!AD$163*1000</f>
        <v>5.5262110330039693E-2</v>
      </c>
      <c r="AE151" s="32">
        <f>'Ct table (2)'!AE151/'Ct table (3)'!AE$163*1000</f>
        <v>2.985392337098455E-2</v>
      </c>
      <c r="AF151" s="32">
        <f>'Ct table (2)'!AF151/'Ct table (3)'!AF$163*1000</f>
        <v>4.8218284788300168E-2</v>
      </c>
      <c r="AG151" s="32">
        <f>'Ct table (2)'!AG151/'Ct table (3)'!AG$163*1000</f>
        <v>4.5722783665103212E-2</v>
      </c>
      <c r="AH151" s="32">
        <f>'Ct table (2)'!AH151/'Ct table (3)'!AH$163*1000</f>
        <v>1.6754003478594227E-2</v>
      </c>
      <c r="AI151" s="32">
        <f>'Ct table (2)'!AI151/'Ct table (3)'!AI$163*1000</f>
        <v>6.4733289256300078E-2</v>
      </c>
      <c r="AJ151" s="32">
        <f>'Ct table (2)'!AJ151/'Ct table (3)'!AJ$163*1000</f>
        <v>0.11994848281401188</v>
      </c>
      <c r="AK151" s="32">
        <f>'Ct table (2)'!AK151/'Ct table (3)'!AK$163*1000</f>
        <v>5.6547569585811301E-2</v>
      </c>
      <c r="AL151" s="32">
        <f>'Ct table (2)'!AL151/'Ct table (3)'!AL$163*1000</f>
        <v>1.967380520934682E-2</v>
      </c>
      <c r="AM151" s="32">
        <f>'Ct table (2)'!AM151/'Ct table (3)'!AM$163*1000</f>
        <v>4.2267284931145087E-2</v>
      </c>
      <c r="AN151" s="32">
        <f>'Ct table (2)'!AN151/'Ct table (3)'!AN$163*1000</f>
        <v>9.26309681284989E-2</v>
      </c>
      <c r="AO151" s="32">
        <f>'Ct table (2)'!AO151/'Ct table (3)'!AO$163*1000</f>
        <v>3.1036844314858751E-2</v>
      </c>
      <c r="AP151" s="32">
        <f>'Ct table (2)'!AP151/'Ct table (3)'!AP$163*1000</f>
        <v>3.3820642778150223E-2</v>
      </c>
      <c r="AQ151" s="32">
        <f>'Ct table (2)'!AQ151/'Ct table (3)'!AQ$163*1000</f>
        <v>1.6620263726162487E-2</v>
      </c>
      <c r="AR151" s="32">
        <f>'Ct table (2)'!AR151/'Ct table (3)'!AR$163*1000</f>
        <v>1.3814481561396244E-2</v>
      </c>
      <c r="AS151" s="32">
        <f>'Ct table (2)'!AS151/'Ct table (3)'!AS$163*1000</f>
        <v>2.4897729465131437E-2</v>
      </c>
      <c r="AT151" s="32">
        <f>'Ct table (2)'!AT151/'Ct table (3)'!AT$163*1000</f>
        <v>2.6140500521207082E-2</v>
      </c>
      <c r="AU151" s="32">
        <f>'Ct table (2)'!AU151/'Ct table (3)'!AU$163*1000</f>
        <v>2.1828446272308795E-2</v>
      </c>
      <c r="AV151" s="86">
        <f>'Ct table (2)'!AV151/'Ct table (3)'!AV$163*1000</f>
        <v>0</v>
      </c>
      <c r="AW151" s="32">
        <f>'Ct table (2)'!AW151/'Ct table (3)'!AW$163*1000</f>
        <v>1.2450915273469081E-2</v>
      </c>
    </row>
    <row r="152" spans="1:49" x14ac:dyDescent="0.25">
      <c r="A152" t="s">
        <v>180</v>
      </c>
      <c r="B152" s="32">
        <f>'Ct table (2)'!B152/'Ct table (3)'!B$163*1000</f>
        <v>3.4004575445683178</v>
      </c>
      <c r="C152" s="32">
        <f>'Ct table (2)'!C152/'Ct table (3)'!C$163*1000</f>
        <v>1.2721940208821119</v>
      </c>
      <c r="D152" s="32">
        <f>'Ct table (2)'!D152/'Ct table (3)'!D$163*1000</f>
        <v>2.1126505289577646</v>
      </c>
      <c r="E152" s="32">
        <f>'Ct table (2)'!E152/'Ct table (3)'!E$163*1000</f>
        <v>0.98561414917031986</v>
      </c>
      <c r="F152" s="32">
        <f>'Ct table (2)'!F152/'Ct table (3)'!F$163*1000</f>
        <v>1.488731647007123</v>
      </c>
      <c r="G152" s="32">
        <f>'Ct table (2)'!G152/'Ct table (3)'!G$163*1000</f>
        <v>0.6237684820310434</v>
      </c>
      <c r="H152" s="32">
        <f>'Ct table (2)'!H152/'Ct table (3)'!H$163*1000</f>
        <v>3.6360767314833353</v>
      </c>
      <c r="I152" s="32">
        <f>'Ct table (2)'!I152/'Ct table (3)'!I$163*1000</f>
        <v>1.9507317120401877</v>
      </c>
      <c r="J152" s="32">
        <f>'Ct table (2)'!J152/'Ct table (3)'!J$163*1000</f>
        <v>1.8152631060932729</v>
      </c>
      <c r="K152" s="32">
        <f>'Ct table (2)'!K152/'Ct table (3)'!K$163*1000</f>
        <v>0.64951891103594683</v>
      </c>
      <c r="L152" s="32">
        <f>'Ct table (2)'!L152/'Ct table (3)'!L$163*1000</f>
        <v>3.0120519303200326</v>
      </c>
      <c r="M152" s="32">
        <f>'Ct table (2)'!M152/'Ct table (3)'!M$163*1000</f>
        <v>2.2853322457846277</v>
      </c>
      <c r="N152" s="32">
        <f>'Ct table (2)'!N152/'Ct table (3)'!N$163*1000</f>
        <v>1.5591178129715715</v>
      </c>
      <c r="O152" s="32">
        <f>'Ct table (2)'!O152/'Ct table (3)'!O$163*1000</f>
        <v>0.65250227931695104</v>
      </c>
      <c r="P152" s="32">
        <f>'Ct table (2)'!P152/'Ct table (3)'!P$163*1000</f>
        <v>2.5240771681429992</v>
      </c>
      <c r="Q152" s="32">
        <f>'Ct table (2)'!Q152/'Ct table (3)'!Q$163*1000</f>
        <v>0.99360964892951764</v>
      </c>
      <c r="R152" s="32">
        <f>'Ct table (2)'!R152/'Ct table (3)'!R$163*1000</f>
        <v>0.58467425151286334</v>
      </c>
      <c r="S152" s="32">
        <f>'Ct table (2)'!S152/'Ct table (3)'!S$163*1000</f>
        <v>2.3333177551165951</v>
      </c>
      <c r="T152" s="32">
        <f>'Ct table (2)'!T152/'Ct table (3)'!T$163*1000</f>
        <v>2.295909679917981</v>
      </c>
      <c r="U152" s="32">
        <f>'Ct table (2)'!U152/'Ct table (3)'!U$163*1000</f>
        <v>2.2486486054539241</v>
      </c>
      <c r="V152" s="32">
        <f>'Ct table (2)'!V152/'Ct table (3)'!V$163*1000</f>
        <v>2.0644460258063826</v>
      </c>
      <c r="W152" s="32">
        <f>'Ct table (2)'!W152/'Ct table (3)'!W$163*1000</f>
        <v>1.2576760097873143</v>
      </c>
      <c r="X152" s="32">
        <f>'Ct table (2)'!X152/'Ct table (3)'!X$163*1000</f>
        <v>0.47656425511867839</v>
      </c>
      <c r="Y152" s="32">
        <f>'Ct table (2)'!Y152/'Ct table (3)'!Y$163*1000</f>
        <v>1.4990688174563536</v>
      </c>
      <c r="Z152" s="32">
        <f>'Ct table (2)'!Z152/'Ct table (3)'!Z$163*1000</f>
        <v>2.0569869056190653</v>
      </c>
      <c r="AA152" s="32">
        <f>'Ct table (2)'!AA152/'Ct table (3)'!AA$163*1000</f>
        <v>2.6989536748567349</v>
      </c>
      <c r="AB152" s="32">
        <f>'Ct table (2)'!AB152/'Ct table (3)'!AB$163*1000</f>
        <v>0.52452990267414468</v>
      </c>
      <c r="AC152" s="32">
        <f>'Ct table (2)'!AC152/'Ct table (3)'!AC$163*1000</f>
        <v>1.1466358348325387</v>
      </c>
      <c r="AD152" s="32">
        <f>'Ct table (2)'!AD152/'Ct table (3)'!AD$163*1000</f>
        <v>1.7561723856248315</v>
      </c>
      <c r="AE152" s="32">
        <f>'Ct table (2)'!AE152/'Ct table (3)'!AE$163*1000</f>
        <v>1.0673729473086255</v>
      </c>
      <c r="AF152" s="32">
        <f>'Ct table (2)'!AF152/'Ct table (3)'!AF$163*1000</f>
        <v>2.559255426597411</v>
      </c>
      <c r="AG152" s="32">
        <f>'Ct table (2)'!AG152/'Ct table (3)'!AG$163*1000</f>
        <v>1.4938725293810324</v>
      </c>
      <c r="AH152" s="32">
        <f>'Ct table (2)'!AH152/'Ct table (3)'!AH$163*1000</f>
        <v>2.658568591003879</v>
      </c>
      <c r="AI152" s="32">
        <f>'Ct table (2)'!AI152/'Ct table (3)'!AI$163*1000</f>
        <v>2.2825581631692007</v>
      </c>
      <c r="AJ152" s="32">
        <f>'Ct table (2)'!AJ152/'Ct table (3)'!AJ$163*1000</f>
        <v>2.4631198274701158</v>
      </c>
      <c r="AK152" s="32">
        <f>'Ct table (2)'!AK152/'Ct table (3)'!AK$163*1000</f>
        <v>1.6195677593390434</v>
      </c>
      <c r="AL152" s="32">
        <f>'Ct table (2)'!AL152/'Ct table (3)'!AL$163*1000</f>
        <v>1.7930551140165758</v>
      </c>
      <c r="AM152" s="32">
        <f>'Ct table (2)'!AM152/'Ct table (3)'!AM$163*1000</f>
        <v>2.4892053516212789</v>
      </c>
      <c r="AN152" s="32">
        <f>'Ct table (2)'!AN152/'Ct table (3)'!AN$163*1000</f>
        <v>3.2889758209111069</v>
      </c>
      <c r="AO152" s="32">
        <f>'Ct table (2)'!AO152/'Ct table (3)'!AO$163*1000</f>
        <v>2.2659651743646765</v>
      </c>
      <c r="AP152" s="32">
        <f>'Ct table (2)'!AP152/'Ct table (3)'!AP$163*1000</f>
        <v>1.6748685703221613</v>
      </c>
      <c r="AQ152" s="32">
        <f>'Ct table (2)'!AQ152/'Ct table (3)'!AQ$163*1000</f>
        <v>1.4631595381662454</v>
      </c>
      <c r="AR152" s="32">
        <f>'Ct table (2)'!AR152/'Ct table (3)'!AR$163*1000</f>
        <v>0.7750306287190285</v>
      </c>
      <c r="AS152" s="32">
        <f>'Ct table (2)'!AS152/'Ct table (3)'!AS$163*1000</f>
        <v>2.5003984143459133</v>
      </c>
      <c r="AT152" s="32">
        <f>'Ct table (2)'!AT152/'Ct table (3)'!AT$163*1000</f>
        <v>2.9947396266349999</v>
      </c>
      <c r="AU152" s="32">
        <f>'Ct table (2)'!AU152/'Ct table (3)'!AU$163*1000</f>
        <v>4.5389331951145273</v>
      </c>
      <c r="AV152" s="32">
        <f>'Ct table (2)'!AV152/'Ct table (3)'!AV$163*1000</f>
        <v>1.2148212082797882</v>
      </c>
      <c r="AW152" s="32">
        <f>'Ct table (2)'!AW152/'Ct table (3)'!AW$163*1000</f>
        <v>3.1874343100080749</v>
      </c>
    </row>
    <row r="153" spans="1:49" x14ac:dyDescent="0.25">
      <c r="A153" t="s">
        <v>181</v>
      </c>
      <c r="B153" s="32">
        <f>'Ct table (2)'!B153/'Ct table (3)'!B$163*1000</f>
        <v>37.680047527126284</v>
      </c>
      <c r="C153" s="32">
        <f>'Ct table (2)'!C153/'Ct table (3)'!C$163*1000</f>
        <v>8.677736090421293</v>
      </c>
      <c r="D153" s="32">
        <f>'Ct table (2)'!D153/'Ct table (3)'!D$163*1000</f>
        <v>16.439039913151625</v>
      </c>
      <c r="E153" s="32">
        <f>'Ct table (2)'!E153/'Ct table (3)'!E$163*1000</f>
        <v>8.2769249279923081</v>
      </c>
      <c r="F153" s="32">
        <f>'Ct table (2)'!F153/'Ct table (3)'!F$163*1000</f>
        <v>14.163282135604762</v>
      </c>
      <c r="G153" s="32">
        <f>'Ct table (2)'!G153/'Ct table (3)'!G$163*1000</f>
        <v>5.2746763091232216</v>
      </c>
      <c r="H153" s="32">
        <f>'Ct table (2)'!H153/'Ct table (3)'!H$163*1000</f>
        <v>36.312205296487761</v>
      </c>
      <c r="I153" s="32">
        <f>'Ct table (2)'!I153/'Ct table (3)'!I$163*1000</f>
        <v>13.967630311441678</v>
      </c>
      <c r="J153" s="32">
        <f>'Ct table (2)'!J153/'Ct table (3)'!J$163*1000</f>
        <v>12.296524206312945</v>
      </c>
      <c r="K153" s="32">
        <f>'Ct table (2)'!K153/'Ct table (3)'!K$163*1000</f>
        <v>3.9653368774505902</v>
      </c>
      <c r="L153" s="32">
        <f>'Ct table (2)'!L153/'Ct table (3)'!L$163*1000</f>
        <v>23.929969342939721</v>
      </c>
      <c r="M153" s="32">
        <f>'Ct table (2)'!M153/'Ct table (3)'!M$163*1000</f>
        <v>22.198709775797884</v>
      </c>
      <c r="N153" s="32">
        <f>'Ct table (2)'!N153/'Ct table (3)'!N$163*1000</f>
        <v>17.276390757178557</v>
      </c>
      <c r="O153" s="32">
        <f>'Ct table (2)'!O153/'Ct table (3)'!O$163*1000</f>
        <v>4.6720471906105328</v>
      </c>
      <c r="P153" s="32">
        <f>'Ct table (2)'!P153/'Ct table (3)'!P$163*1000</f>
        <v>19.640449161957456</v>
      </c>
      <c r="Q153" s="32">
        <f>'Ct table (2)'!Q153/'Ct table (3)'!Q$163*1000</f>
        <v>7.0653013150998989</v>
      </c>
      <c r="R153" s="32">
        <f>'Ct table (2)'!R153/'Ct table (3)'!R$163*1000</f>
        <v>3.8522596925890951</v>
      </c>
      <c r="S153" s="32">
        <f>'Ct table (2)'!S153/'Ct table (3)'!S$163*1000</f>
        <v>21.741548458299807</v>
      </c>
      <c r="T153" s="32">
        <f>'Ct table (2)'!T153/'Ct table (3)'!T$163*1000</f>
        <v>20.952723662092133</v>
      </c>
      <c r="U153" s="32">
        <f>'Ct table (2)'!U153/'Ct table (3)'!U$163*1000</f>
        <v>20.521413910719719</v>
      </c>
      <c r="V153" s="32">
        <f>'Ct table (2)'!V153/'Ct table (3)'!V$163*1000</f>
        <v>15.842791990717593</v>
      </c>
      <c r="W153" s="32">
        <f>'Ct table (2)'!W153/'Ct table (3)'!W$163*1000</f>
        <v>12.647324520943169</v>
      </c>
      <c r="X153" s="32">
        <f>'Ct table (2)'!X153/'Ct table (3)'!X$163*1000</f>
        <v>5.2080476593782983</v>
      </c>
      <c r="Y153" s="32">
        <f>'Ct table (2)'!Y153/'Ct table (3)'!Y$163*1000</f>
        <v>14.97066719789264</v>
      </c>
      <c r="Z153" s="32">
        <f>'Ct table (2)'!Z153/'Ct table (3)'!Z$163*1000</f>
        <v>24.092840842114665</v>
      </c>
      <c r="AA153" s="32">
        <f>'Ct table (2)'!AA153/'Ct table (3)'!AA$163*1000</f>
        <v>26.035355741735902</v>
      </c>
      <c r="AB153" s="32">
        <f>'Ct table (2)'!AB153/'Ct table (3)'!AB$163*1000</f>
        <v>5.3114174643551149</v>
      </c>
      <c r="AC153" s="32">
        <f>'Ct table (2)'!AC153/'Ct table (3)'!AC$163*1000</f>
        <v>10.107871139595389</v>
      </c>
      <c r="AD153" s="32">
        <f>'Ct table (2)'!AD153/'Ct table (3)'!AD$163*1000</f>
        <v>14.747867620068114</v>
      </c>
      <c r="AE153" s="32">
        <f>'Ct table (2)'!AE153/'Ct table (3)'!AE$163*1000</f>
        <v>10.440105253587394</v>
      </c>
      <c r="AF153" s="32">
        <f>'Ct table (2)'!AF153/'Ct table (3)'!AF$163*1000</f>
        <v>26.276917543788155</v>
      </c>
      <c r="AG153" s="32">
        <f>'Ct table (2)'!AG153/'Ct table (3)'!AG$163*1000</f>
        <v>14.815722219207954</v>
      </c>
      <c r="AH153" s="32">
        <f>'Ct table (2)'!AH153/'Ct table (3)'!AH$163*1000</f>
        <v>22.48123970208762</v>
      </c>
      <c r="AI153" s="32">
        <f>'Ct table (2)'!AI153/'Ct table (3)'!AI$163*1000</f>
        <v>28.064055926568763</v>
      </c>
      <c r="AJ153" s="32">
        <f>'Ct table (2)'!AJ153/'Ct table (3)'!AJ$163*1000</f>
        <v>19.980029591376784</v>
      </c>
      <c r="AK153" s="32">
        <f>'Ct table (2)'!AK153/'Ct table (3)'!AK$163*1000</f>
        <v>14.276879996196097</v>
      </c>
      <c r="AL153" s="32">
        <f>'Ct table (2)'!AL153/'Ct table (3)'!AL$163*1000</f>
        <v>15.480925669242842</v>
      </c>
      <c r="AM153" s="32">
        <f>'Ct table (2)'!AM153/'Ct table (3)'!AM$163*1000</f>
        <v>20.33207077904455</v>
      </c>
      <c r="AN153" s="32">
        <f>'Ct table (2)'!AN153/'Ct table (3)'!AN$163*1000</f>
        <v>33.769253960124132</v>
      </c>
      <c r="AO153" s="32">
        <f>'Ct table (2)'!AO153/'Ct table (3)'!AO$163*1000</f>
        <v>15.890864289207663</v>
      </c>
      <c r="AP153" s="32">
        <f>'Ct table (2)'!AP153/'Ct table (3)'!AP$163*1000</f>
        <v>11.503874120436166</v>
      </c>
      <c r="AQ153" s="32">
        <f>'Ct table (2)'!AQ153/'Ct table (3)'!AQ$163*1000</f>
        <v>11.385194909206957</v>
      </c>
      <c r="AR153" s="32">
        <f>'Ct table (2)'!AR153/'Ct table (3)'!AR$163*1000</f>
        <v>7.9575550424196964</v>
      </c>
      <c r="AS153" s="32">
        <f>'Ct table (2)'!AS153/'Ct table (3)'!AS$163*1000</f>
        <v>24.287767709186411</v>
      </c>
      <c r="AT153" s="32">
        <f>'Ct table (2)'!AT153/'Ct table (3)'!AT$163*1000</f>
        <v>23.30278651246525</v>
      </c>
      <c r="AU153" s="32">
        <f>'Ct table (2)'!AU153/'Ct table (3)'!AU$163*1000</f>
        <v>23.463612651122951</v>
      </c>
      <c r="AV153" s="32">
        <f>'Ct table (2)'!AV153/'Ct table (3)'!AV$163*1000</f>
        <v>11.398278161109085</v>
      </c>
      <c r="AW153" s="32">
        <f>'Ct table (2)'!AW153/'Ct table (3)'!AW$163*1000</f>
        <v>23.627508637706033</v>
      </c>
    </row>
    <row r="154" spans="1:49" x14ac:dyDescent="0.25">
      <c r="A154" t="s">
        <v>182</v>
      </c>
      <c r="B154" s="32">
        <f>'Ct table (2)'!B154/'Ct table (3)'!B$163*1000</f>
        <v>4.6451618972645212</v>
      </c>
      <c r="C154" s="32">
        <f>'Ct table (2)'!C154/'Ct table (3)'!C$163*1000</f>
        <v>2.4920252930413396</v>
      </c>
      <c r="D154" s="32">
        <f>'Ct table (2)'!D154/'Ct table (3)'!D$163*1000</f>
        <v>3.4083042786000992</v>
      </c>
      <c r="E154" s="32">
        <f>'Ct table (2)'!E154/'Ct table (3)'!E$163*1000</f>
        <v>1.4133265817214342</v>
      </c>
      <c r="F154" s="32">
        <f>'Ct table (2)'!F154/'Ct table (3)'!F$163*1000</f>
        <v>1.4682358384926901</v>
      </c>
      <c r="G154" s="32">
        <f>'Ct table (2)'!G154/'Ct table (3)'!G$163*1000</f>
        <v>0.74178991694576413</v>
      </c>
      <c r="H154" s="32">
        <f>'Ct table (2)'!H154/'Ct table (3)'!H$163*1000</f>
        <v>4.3844097849068371</v>
      </c>
      <c r="I154" s="32">
        <f>'Ct table (2)'!I154/'Ct table (3)'!I$163*1000</f>
        <v>3.1910149659432179</v>
      </c>
      <c r="J154" s="32">
        <f>'Ct table (2)'!J154/'Ct table (3)'!J$163*1000</f>
        <v>2.3952540286242496</v>
      </c>
      <c r="K154" s="32">
        <f>'Ct table (2)'!K154/'Ct table (3)'!K$163*1000</f>
        <v>0.70585484449272451</v>
      </c>
      <c r="L154" s="32">
        <f>'Ct table (2)'!L154/'Ct table (3)'!L$163*1000</f>
        <v>2.2512817824441607</v>
      </c>
      <c r="M154" s="32">
        <f>'Ct table (2)'!M154/'Ct table (3)'!M$163*1000</f>
        <v>2.2074854398667716</v>
      </c>
      <c r="N154" s="32">
        <f>'Ct table (2)'!N154/'Ct table (3)'!N$163*1000</f>
        <v>1.6140999839057526</v>
      </c>
      <c r="O154" s="32">
        <f>'Ct table (2)'!O154/'Ct table (3)'!O$163*1000</f>
        <v>0.86098191935605861</v>
      </c>
      <c r="P154" s="32">
        <f>'Ct table (2)'!P154/'Ct table (3)'!P$163*1000</f>
        <v>4.1576145651455017</v>
      </c>
      <c r="Q154" s="32">
        <f>'Ct table (2)'!Q154/'Ct table (3)'!Q$163*1000</f>
        <v>1.7299748791441119</v>
      </c>
      <c r="R154" s="32">
        <f>'Ct table (2)'!R154/'Ct table (3)'!R$163*1000</f>
        <v>0.83839671133659599</v>
      </c>
      <c r="S154" s="32">
        <f>'Ct table (2)'!S154/'Ct table (3)'!S$163*1000</f>
        <v>3.4638652052378403</v>
      </c>
      <c r="T154" s="32">
        <f>'Ct table (2)'!T154/'Ct table (3)'!T$163*1000</f>
        <v>1.776534724488084</v>
      </c>
      <c r="U154" s="32">
        <f>'Ct table (2)'!U154/'Ct table (3)'!U$163*1000</f>
        <v>1.8013246631130533</v>
      </c>
      <c r="V154" s="32">
        <f>'Ct table (2)'!V154/'Ct table (3)'!V$163*1000</f>
        <v>2.667992665149201</v>
      </c>
      <c r="W154" s="32">
        <f>'Ct table (2)'!W154/'Ct table (3)'!W$163*1000</f>
        <v>1.5270637773101325</v>
      </c>
      <c r="X154" s="32">
        <f>'Ct table (2)'!X154/'Ct table (3)'!X$163*1000</f>
        <v>0.87705708457889919</v>
      </c>
      <c r="Y154" s="32">
        <f>'Ct table (2)'!Y154/'Ct table (3)'!Y$163*1000</f>
        <v>1.5305674398924858</v>
      </c>
      <c r="Z154" s="32">
        <f>'Ct table (2)'!Z154/'Ct table (3)'!Z$163*1000</f>
        <v>2.014654727233844</v>
      </c>
      <c r="AA154" s="32">
        <f>'Ct table (2)'!AA154/'Ct table (3)'!AA$163*1000</f>
        <v>3.8701787862124175</v>
      </c>
      <c r="AB154" s="32">
        <f>'Ct table (2)'!AB154/'Ct table (3)'!AB$163*1000</f>
        <v>0.50316271514848199</v>
      </c>
      <c r="AC154" s="32">
        <f>'Ct table (2)'!AC154/'Ct table (3)'!AC$163*1000</f>
        <v>1.5882161513018198</v>
      </c>
      <c r="AD154" s="32">
        <f>'Ct table (2)'!AD154/'Ct table (3)'!AD$163*1000</f>
        <v>2.1922836381129023</v>
      </c>
      <c r="AE154" s="32">
        <f>'Ct table (2)'!AE154/'Ct table (3)'!AE$163*1000</f>
        <v>1.3698940829339337</v>
      </c>
      <c r="AF154" s="32">
        <f>'Ct table (2)'!AF154/'Ct table (3)'!AF$163*1000</f>
        <v>3.7992750040441665</v>
      </c>
      <c r="AG154" s="32">
        <f>'Ct table (2)'!AG154/'Ct table (3)'!AG$163*1000</f>
        <v>1.535871002718312</v>
      </c>
      <c r="AH154" s="32">
        <f>'Ct table (2)'!AH154/'Ct table (3)'!AH$163*1000</f>
        <v>3.3651007245854396</v>
      </c>
      <c r="AI154" s="32">
        <f>'Ct table (2)'!AI154/'Ct table (3)'!AI$163*1000</f>
        <v>3.2730862569778423</v>
      </c>
      <c r="AJ154" s="32">
        <f>'Ct table (2)'!AJ154/'Ct table (3)'!AJ$163*1000</f>
        <v>3.8118380198929156</v>
      </c>
      <c r="AK154" s="32">
        <f>'Ct table (2)'!AK154/'Ct table (3)'!AK$163*1000</f>
        <v>1.9126976384672838</v>
      </c>
      <c r="AL154" s="32">
        <f>'Ct table (2)'!AL154/'Ct table (3)'!AL$163*1000</f>
        <v>1.7440239276311267</v>
      </c>
      <c r="AM154" s="32">
        <f>'Ct table (2)'!AM154/'Ct table (3)'!AM$163*1000</f>
        <v>1.352553117796641</v>
      </c>
      <c r="AN154" s="32">
        <f>'Ct table (2)'!AN154/'Ct table (3)'!AN$163*1000</f>
        <v>2.5099148173570902</v>
      </c>
      <c r="AO154" s="32">
        <f>'Ct table (2)'!AO154/'Ct table (3)'!AO$163*1000</f>
        <v>2.5142457822439348</v>
      </c>
      <c r="AP154" s="32">
        <f>'Ct table (2)'!AP154/'Ct table (3)'!AP$163*1000</f>
        <v>1.7339326828988813</v>
      </c>
      <c r="AQ154" s="32">
        <f>'Ct table (2)'!AQ154/'Ct table (3)'!AQ$163*1000</f>
        <v>1.7160446426633444</v>
      </c>
      <c r="AR154" s="32">
        <f>'Ct table (2)'!AR154/'Ct table (3)'!AR$163*1000</f>
        <v>1.1190893522315621</v>
      </c>
      <c r="AS154" s="32">
        <f>'Ct table (2)'!AS154/'Ct table (3)'!AS$163*1000</f>
        <v>2.2691594569435751</v>
      </c>
      <c r="AT154" s="32">
        <f>'Ct table (2)'!AT154/'Ct table (3)'!AT$163*1000</f>
        <v>3.2999189153075243</v>
      </c>
      <c r="AU154" s="32">
        <f>'Ct table (2)'!AU154/'Ct table (3)'!AU$163*1000</f>
        <v>2.147046228607369</v>
      </c>
      <c r="AV154" s="32">
        <f>'Ct table (2)'!AV154/'Ct table (3)'!AV$163*1000</f>
        <v>1.1178634735762509</v>
      </c>
      <c r="AW154" s="32">
        <f>'Ct table (2)'!AW154/'Ct table (3)'!AW$163*1000</f>
        <v>3.0364710399826484</v>
      </c>
    </row>
    <row r="155" spans="1:49" x14ac:dyDescent="0.25">
      <c r="A155" t="s">
        <v>183</v>
      </c>
      <c r="B155" s="32">
        <f>'Ct table (2)'!B155/'Ct table (3)'!B$163*1000</f>
        <v>0.16907425238523535</v>
      </c>
      <c r="C155" s="32">
        <f>'Ct table (2)'!C155/'Ct table (3)'!C$163*1000</f>
        <v>4.0873758220564979E-2</v>
      </c>
      <c r="D155" s="32">
        <f>'Ct table (2)'!D155/'Ct table (3)'!D$163*1000</f>
        <v>7.796952408951055E-2</v>
      </c>
      <c r="E155" s="32">
        <f>'Ct table (2)'!E155/'Ct table (3)'!E$163*1000</f>
        <v>3.3939164789098496E-2</v>
      </c>
      <c r="F155" s="32">
        <f>'Ct table (2)'!F155/'Ct table (3)'!F$163*1000</f>
        <v>4.3107530358599808E-2</v>
      </c>
      <c r="G155" s="32">
        <f>'Ct table (2)'!G155/'Ct table (3)'!G$163*1000</f>
        <v>3.1230133846554577E-2</v>
      </c>
      <c r="H155" s="32">
        <f>'Ct table (2)'!H155/'Ct table (3)'!H$163*1000</f>
        <v>0.16751737490419732</v>
      </c>
      <c r="I155" s="32">
        <f>'Ct table (2)'!I155/'Ct table (3)'!I$163*1000</f>
        <v>4.1637157012098663E-2</v>
      </c>
      <c r="J155" s="32">
        <f>'Ct table (2)'!J155/'Ct table (3)'!J$163*1000</f>
        <v>6.4712071443306735E-2</v>
      </c>
      <c r="K155" s="32">
        <f>'Ct table (2)'!K155/'Ct table (3)'!K$163*1000</f>
        <v>1.7426702729004772E-2</v>
      </c>
      <c r="L155" s="32">
        <f>'Ct table (2)'!L155/'Ct table (3)'!L$163*1000</f>
        <v>0.10887515240969677</v>
      </c>
      <c r="M155" s="32">
        <f>'Ct table (2)'!M155/'Ct table (3)'!M$163*1000</f>
        <v>7.7610944498410245E-2</v>
      </c>
      <c r="N155" s="32">
        <f>'Ct table (2)'!N155/'Ct table (3)'!N$163*1000</f>
        <v>0.1127133219737797</v>
      </c>
      <c r="O155" s="32">
        <f>'Ct table (2)'!O155/'Ct table (3)'!O$163*1000</f>
        <v>2.3914921176136826E-2</v>
      </c>
      <c r="P155" s="32">
        <f>'Ct table (2)'!P155/'Ct table (3)'!P$163*1000</f>
        <v>0.13733355003311107</v>
      </c>
      <c r="Q155" s="32">
        <f>'Ct table (2)'!Q155/'Ct table (3)'!Q$163*1000</f>
        <v>3.849329789098746E-2</v>
      </c>
      <c r="R155" s="86">
        <f>'Ct table (2)'!R155/'Ct table (3)'!R$163*1000</f>
        <v>0</v>
      </c>
      <c r="S155" s="32">
        <f>'Ct table (2)'!S155/'Ct table (3)'!S$163*1000</f>
        <v>9.6882693781341747E-2</v>
      </c>
      <c r="T155" s="32">
        <f>'Ct table (2)'!T155/'Ct table (3)'!T$163*1000</f>
        <v>0.11026645642327637</v>
      </c>
      <c r="U155" s="32">
        <f>'Ct table (2)'!U155/'Ct table (3)'!U$163*1000</f>
        <v>8.8330667864232548E-2</v>
      </c>
      <c r="V155" s="32">
        <f>'Ct table (2)'!V155/'Ct table (3)'!V$163*1000</f>
        <v>0.12122462536059712</v>
      </c>
      <c r="W155" s="32">
        <f>'Ct table (2)'!W155/'Ct table (3)'!W$163*1000</f>
        <v>6.518845607615821E-2</v>
      </c>
      <c r="X155" s="32">
        <f>'Ct table (2)'!X155/'Ct table (3)'!X$163*1000</f>
        <v>1.898156362381254E-2</v>
      </c>
      <c r="Y155" s="32">
        <f>'Ct table (2)'!Y155/'Ct table (3)'!Y$163*1000</f>
        <v>6.2676421168609234E-2</v>
      </c>
      <c r="Z155" s="32">
        <f>'Ct table (2)'!Z155/'Ct table (3)'!Z$163*1000</f>
        <v>6.1662304140071143E-2</v>
      </c>
      <c r="AA155" s="32">
        <f>'Ct table (2)'!AA155/'Ct table (3)'!AA$163*1000</f>
        <v>0.10749937777909416</v>
      </c>
      <c r="AB155" s="32">
        <f>'Ct table (2)'!AB155/'Ct table (3)'!AB$163*1000</f>
        <v>2.1479391393458471E-2</v>
      </c>
      <c r="AC155" s="32">
        <f>'Ct table (2)'!AC155/'Ct table (3)'!AC$163*1000</f>
        <v>4.0876267365358022E-2</v>
      </c>
      <c r="AD155" s="32">
        <f>'Ct table (2)'!AD155/'Ct table (3)'!AD$163*1000</f>
        <v>5.7210924442142479E-2</v>
      </c>
      <c r="AE155" s="32">
        <f>'Ct table (2)'!AE155/'Ct table (3)'!AE$163*1000</f>
        <v>3.453168040643171E-2</v>
      </c>
      <c r="AF155" s="32">
        <f>'Ct table (2)'!AF155/'Ct table (3)'!AF$163*1000</f>
        <v>0.14924185917406171</v>
      </c>
      <c r="AG155" s="32">
        <f>'Ct table (2)'!AG155/'Ct table (3)'!AG$163*1000</f>
        <v>5.2158892593651418E-2</v>
      </c>
      <c r="AH155" s="32">
        <f>'Ct table (2)'!AH155/'Ct table (3)'!AH$163*1000</f>
        <v>7.6449437055654629E-2</v>
      </c>
      <c r="AI155" s="32">
        <f>'Ct table (2)'!AI155/'Ct table (3)'!AI$163*1000</f>
        <v>0.11587583361604158</v>
      </c>
      <c r="AJ155" s="32">
        <f>'Ct table (2)'!AJ155/'Ct table (3)'!AJ$163*1000</f>
        <v>0.12678771027237754</v>
      </c>
      <c r="AK155" s="32">
        <f>'Ct table (2)'!AK155/'Ct table (3)'!AK$163*1000</f>
        <v>9.3144140718374568E-2</v>
      </c>
      <c r="AL155" s="32">
        <f>'Ct table (2)'!AL155/'Ct table (3)'!AL$163*1000</f>
        <v>8.0907644634670262E-2</v>
      </c>
      <c r="AM155" s="32">
        <f>'Ct table (2)'!AM155/'Ct table (3)'!AM$163*1000</f>
        <v>5.7738812759652758E-2</v>
      </c>
      <c r="AN155" s="32">
        <f>'Ct table (2)'!AN155/'Ct table (3)'!AN$163*1000</f>
        <v>0.14335244359360599</v>
      </c>
      <c r="AO155" s="32">
        <f>'Ct table (2)'!AO155/'Ct table (3)'!AO$163*1000</f>
        <v>9.408611820047097E-2</v>
      </c>
      <c r="AP155" s="32">
        <f>'Ct table (2)'!AP155/'Ct table (3)'!AP$163*1000</f>
        <v>4.8834613518708048E-2</v>
      </c>
      <c r="AQ155" s="32">
        <f>'Ct table (2)'!AQ155/'Ct table (3)'!AQ$163*1000</f>
        <v>5.8683026360898075E-2</v>
      </c>
      <c r="AR155" s="32">
        <f>'Ct table (2)'!AR155/'Ct table (3)'!AR$163*1000</f>
        <v>6.8980157401315967E-2</v>
      </c>
      <c r="AS155" s="32">
        <f>'Ct table (2)'!AS155/'Ct table (3)'!AS$163*1000</f>
        <v>0.16865628570456315</v>
      </c>
      <c r="AT155" s="32">
        <f>'Ct table (2)'!AT155/'Ct table (3)'!AT$163*1000</f>
        <v>0.16752294042123797</v>
      </c>
      <c r="AU155" s="32">
        <f>'Ct table (2)'!AU155/'Ct table (3)'!AU$163*1000</f>
        <v>9.3580597772239107E-2</v>
      </c>
      <c r="AV155" s="32">
        <f>'Ct table (2)'!AV155/'Ct table (3)'!AV$163*1000</f>
        <v>4.9061800851213741E-2</v>
      </c>
      <c r="AW155" s="32">
        <f>'Ct table (2)'!AW155/'Ct table (3)'!AW$163*1000</f>
        <v>0.10383722290980209</v>
      </c>
    </row>
    <row r="156" spans="1:49" x14ac:dyDescent="0.25">
      <c r="A156" t="s">
        <v>184</v>
      </c>
      <c r="B156" s="32">
        <f>'Ct table (2)'!B156/'Ct table (3)'!B$163*1000</f>
        <v>4.455937136502726</v>
      </c>
      <c r="C156" s="32">
        <f>'Ct table (2)'!C156/'Ct table (3)'!C$163*1000</f>
        <v>0.91213464636913211</v>
      </c>
      <c r="D156" s="32">
        <f>'Ct table (2)'!D156/'Ct table (3)'!D$163*1000</f>
        <v>1.4429828355048926</v>
      </c>
      <c r="E156" s="32">
        <f>'Ct table (2)'!E156/'Ct table (3)'!E$163*1000</f>
        <v>0.59423062807616867</v>
      </c>
      <c r="F156" s="32">
        <f>'Ct table (2)'!F156/'Ct table (3)'!F$163*1000</f>
        <v>0.98902831018744919</v>
      </c>
      <c r="G156" s="32">
        <f>'Ct table (2)'!G156/'Ct table (3)'!G$163*1000</f>
        <v>0.37089495847288267</v>
      </c>
      <c r="H156" s="32">
        <f>'Ct table (2)'!H156/'Ct table (3)'!H$163*1000</f>
        <v>3.7643027005004952</v>
      </c>
      <c r="I156" s="32">
        <f>'Ct table (2)'!I156/'Ct table (3)'!I$163*1000</f>
        <v>0.82588646642347707</v>
      </c>
      <c r="J156" s="32">
        <f>'Ct table (2)'!J156/'Ct table (3)'!J$163*1000</f>
        <v>0.8123529951420323</v>
      </c>
      <c r="K156" s="32">
        <f>'Ct table (2)'!K156/'Ct table (3)'!K$163*1000</f>
        <v>0.37564542480915369</v>
      </c>
      <c r="L156" s="32">
        <f>'Ct table (2)'!L156/'Ct table (3)'!L$163*1000</f>
        <v>2.0010353355691195</v>
      </c>
      <c r="M156" s="32">
        <f>'Ct table (2)'!M156/'Ct table (3)'!M$163*1000</f>
        <v>1.8691779483157211</v>
      </c>
      <c r="N156" s="32">
        <f>'Ct table (2)'!N156/'Ct table (3)'!N$163*1000</f>
        <v>2.0430576979560295</v>
      </c>
      <c r="O156" s="32">
        <f>'Ct table (2)'!O156/'Ct table (3)'!O$163*1000</f>
        <v>0.52999654000309782</v>
      </c>
      <c r="P156" s="32">
        <f>'Ct table (2)'!P156/'Ct table (3)'!P$163*1000</f>
        <v>2.3226246393494034</v>
      </c>
      <c r="Q156" s="32">
        <f>'Ct table (2)'!Q156/'Ct table (3)'!Q$163*1000</f>
        <v>0.46033341943858663</v>
      </c>
      <c r="R156" s="32">
        <f>'Ct table (2)'!R156/'Ct table (3)'!R$163*1000</f>
        <v>0.28434315167928087</v>
      </c>
      <c r="S156" s="32">
        <f>'Ct table (2)'!S156/'Ct table (3)'!S$163*1000</f>
        <v>1.7561094807828721</v>
      </c>
      <c r="T156" s="32">
        <f>'Ct table (2)'!T156/'Ct table (3)'!T$163*1000</f>
        <v>2.0407025156145764</v>
      </c>
      <c r="U156" s="32">
        <f>'Ct table (2)'!U156/'Ct table (3)'!U$163*1000</f>
        <v>2.1570479241827432</v>
      </c>
      <c r="V156" s="32">
        <f>'Ct table (2)'!V156/'Ct table (3)'!V$163*1000</f>
        <v>1.7002592024878709</v>
      </c>
      <c r="W156" s="32">
        <f>'Ct table (2)'!W156/'Ct table (3)'!W$163*1000</f>
        <v>1.2317934117738301</v>
      </c>
      <c r="X156" s="32">
        <f>'Ct table (2)'!X156/'Ct table (3)'!X$163*1000</f>
        <v>0.45399321793555758</v>
      </c>
      <c r="Y156" s="32">
        <f>'Ct table (2)'!Y156/'Ct table (3)'!Y$163*1000</f>
        <v>1.1127014967544864</v>
      </c>
      <c r="Z156" s="32">
        <f>'Ct table (2)'!Z156/'Ct table (3)'!Z$163*1000</f>
        <v>1.6941159381048891</v>
      </c>
      <c r="AA156" s="32">
        <f>'Ct table (2)'!AA156/'Ct table (3)'!AA$163*1000</f>
        <v>2.5008182547173914</v>
      </c>
      <c r="AB156" s="32">
        <f>'Ct table (2)'!AB156/'Ct table (3)'!AB$163*1000</f>
        <v>0.58200236719395071</v>
      </c>
      <c r="AC156" s="32">
        <f>'Ct table (2)'!AC156/'Ct table (3)'!AC$163*1000</f>
        <v>0.66776263413887638</v>
      </c>
      <c r="AD156" s="32">
        <f>'Ct table (2)'!AD156/'Ct table (3)'!AD$163*1000</f>
        <v>0.88419376528063531</v>
      </c>
      <c r="AE156" s="32">
        <f>'Ct table (2)'!AE156/'Ct table (3)'!AE$163*1000</f>
        <v>0.86697623425724979</v>
      </c>
      <c r="AF156" s="32">
        <f>'Ct table (2)'!AF156/'Ct table (3)'!AF$163*1000</f>
        <v>2.0932202817891992</v>
      </c>
      <c r="AG156" s="32">
        <f>'Ct table (2)'!AG156/'Ct table (3)'!AG$163*1000</f>
        <v>0.86998175443633552</v>
      </c>
      <c r="AH156" s="32">
        <f>'Ct table (2)'!AH156/'Ct table (3)'!AH$163*1000</f>
        <v>0.43850028589524642</v>
      </c>
      <c r="AI156" s="32">
        <f>'Ct table (2)'!AI156/'Ct table (3)'!AI$163*1000</f>
        <v>2.9294942593049629</v>
      </c>
      <c r="AJ156" s="32">
        <f>'Ct table (2)'!AJ156/'Ct table (3)'!AJ$163*1000</f>
        <v>2.4631198274701158</v>
      </c>
      <c r="AK156" s="32">
        <f>'Ct table (2)'!AK156/'Ct table (3)'!AK$163*1000</f>
        <v>1.7600407462969507</v>
      </c>
      <c r="AL156" s="32">
        <f>'Ct table (2)'!AL156/'Ct table (3)'!AL$163*1000</f>
        <v>1.4264407605835228</v>
      </c>
      <c r="AM156" s="32">
        <f>'Ct table (2)'!AM156/'Ct table (3)'!AM$163*1000</f>
        <v>1.25325957202297</v>
      </c>
      <c r="AN156" s="32">
        <f>'Ct table (2)'!AN156/'Ct table (3)'!AN$163*1000</f>
        <v>2.9848085588518081</v>
      </c>
      <c r="AO156" s="32">
        <f>'Ct table (2)'!AO156/'Ct table (3)'!AO$163*1000</f>
        <v>1.4540991938776293</v>
      </c>
      <c r="AP156" s="32">
        <f>'Ct table (2)'!AP156/'Ct table (3)'!AP$163*1000</f>
        <v>0.77595661124795112</v>
      </c>
      <c r="AQ156" s="32">
        <f>'Ct table (2)'!AQ156/'Ct table (3)'!AQ$163*1000</f>
        <v>1.1400420865315508</v>
      </c>
      <c r="AR156" s="32">
        <f>'Ct table (2)'!AR156/'Ct table (3)'!AR$163*1000</f>
        <v>0.90898300808683419</v>
      </c>
      <c r="AS156" s="32">
        <f>'Ct table (2)'!AS156/'Ct table (3)'!AS$163*1000</f>
        <v>2.6985005712730019</v>
      </c>
      <c r="AT156" s="32">
        <f>'Ct table (2)'!AT156/'Ct table (3)'!AT$163*1000</f>
        <v>2.680367046739808</v>
      </c>
      <c r="AU156" s="32">
        <f>'Ct table (2)'!AU156/'Ct table (3)'!AU$163*1000</f>
        <v>1.6384745392380189</v>
      </c>
      <c r="AV156" s="32">
        <f>'Ct table (2)'!AV156/'Ct table (3)'!AV$163*1000</f>
        <v>0.99360476703168832</v>
      </c>
      <c r="AW156" s="32">
        <f>'Ct table (2)'!AW156/'Ct table (3)'!AW$163*1000</f>
        <v>1.6272045402066952</v>
      </c>
    </row>
    <row r="157" spans="1:49" x14ac:dyDescent="0.25">
      <c r="A157" t="s">
        <v>185</v>
      </c>
      <c r="B157" s="86">
        <f>'Ct table (2)'!B157/'Ct table (3)'!B$163*1000</f>
        <v>0</v>
      </c>
      <c r="C157" s="86">
        <f>'Ct table (2)'!C157/'Ct table (3)'!C$163*1000</f>
        <v>0</v>
      </c>
      <c r="D157" s="32">
        <f>'Ct table (2)'!D157/'Ct table (3)'!D$163*1000</f>
        <v>2.208260434629725E-2</v>
      </c>
      <c r="E157" s="86">
        <f>'Ct table (2)'!E157/'Ct table (3)'!E$163*1000</f>
        <v>0</v>
      </c>
      <c r="F157" s="86">
        <f>'Ct table (2)'!F157/'Ct table (3)'!F$163*1000</f>
        <v>0</v>
      </c>
      <c r="G157" s="86">
        <f>'Ct table (2)'!G157/'Ct table (3)'!G$163*1000</f>
        <v>0</v>
      </c>
      <c r="H157" s="32">
        <f>'Ct table (2)'!H157/'Ct table (3)'!H$163*1000</f>
        <v>4.911755797280537E-2</v>
      </c>
      <c r="I157" s="32">
        <f>'Ct table (2)'!I157/'Ct table (3)'!I$163*1000</f>
        <v>3.6247250490931596E-2</v>
      </c>
      <c r="J157" s="86">
        <f>'Ct table (2)'!J157/'Ct table (3)'!J$163*1000</f>
        <v>0</v>
      </c>
      <c r="K157" s="86">
        <f>'Ct table (2)'!K157/'Ct table (3)'!K$163*1000</f>
        <v>0</v>
      </c>
      <c r="L157" s="32">
        <f>'Ct table (2)'!L157/'Ct table (3)'!L$163*1000</f>
        <v>5.3317267086463699E-2</v>
      </c>
      <c r="M157" s="32">
        <f>'Ct table (2)'!M157/'Ct table (3)'!M$163*1000</f>
        <v>3.7483615406592008E-2</v>
      </c>
      <c r="N157" s="32">
        <f>'Ct table (2)'!N157/'Ct table (3)'!N$163*1000</f>
        <v>2.999217476853893E-2</v>
      </c>
      <c r="O157" s="86">
        <f>'Ct table (2)'!O157/'Ct table (3)'!O$163*1000</f>
        <v>0</v>
      </c>
      <c r="P157" s="32">
        <f>'Ct table (2)'!P157/'Ct table (3)'!P$163*1000</f>
        <v>2.6200824429660211E-2</v>
      </c>
      <c r="Q157" s="86">
        <f>'Ct table (2)'!Q157/'Ct table (3)'!Q$163*1000</f>
        <v>0</v>
      </c>
      <c r="R157" s="86">
        <f>'Ct table (2)'!R157/'Ct table (3)'!R$163*1000</f>
        <v>0</v>
      </c>
      <c r="S157" s="86">
        <f>'Ct table (2)'!S157/'Ct table (3)'!S$163*1000</f>
        <v>0</v>
      </c>
      <c r="T157" s="32">
        <f>'Ct table (2)'!T157/'Ct table (3)'!T$163*1000</f>
        <v>2.4502383192500473E-2</v>
      </c>
      <c r="U157" s="32">
        <f>'Ct table (2)'!U157/'Ct table (3)'!U$163*1000</f>
        <v>3.7396789475945068E-2</v>
      </c>
      <c r="V157" s="32">
        <f>'Ct table (2)'!V157/'Ct table (3)'!V$163*1000</f>
        <v>2.7124769727896299E-2</v>
      </c>
      <c r="W157" s="32">
        <f>'Ct table (2)'!W157/'Ct table (3)'!W$163*1000</f>
        <v>3.7440936129739831E-2</v>
      </c>
      <c r="X157" s="32">
        <f>'Ct table (2)'!X157/'Ct table (3)'!X$163*1000</f>
        <v>2.6291543494892596E-2</v>
      </c>
      <c r="Y157" s="32">
        <f>'Ct table (2)'!Y157/'Ct table (3)'!Y$163*1000</f>
        <v>2.690590444749176E-2</v>
      </c>
      <c r="Z157" s="32">
        <f>'Ct table (2)'!Z157/'Ct table (3)'!Z$163*1000</f>
        <v>3.8487468986856552E-2</v>
      </c>
      <c r="AA157" s="32">
        <f>'Ct table (2)'!AA157/'Ct table (3)'!AA$163*1000</f>
        <v>9.6214638221446921E-2</v>
      </c>
      <c r="AB157" s="32">
        <f>'Ct table (2)'!AB157/'Ct table (3)'!AB$163*1000</f>
        <v>2.1183678264841882E-2</v>
      </c>
      <c r="AC157" s="32">
        <f>'Ct table (2)'!AC157/'Ct table (3)'!AC$163*1000</f>
        <v>2.0580292144574783E-2</v>
      </c>
      <c r="AD157" s="32">
        <f>'Ct table (2)'!AD157/'Ct table (3)'!AD$163*1000</f>
        <v>3.9076212957050334E-2</v>
      </c>
      <c r="AE157" s="32">
        <f>'Ct table (2)'!AE157/'Ct table (3)'!AE$163*1000</f>
        <v>2.3915078740364512E-2</v>
      </c>
      <c r="AF157" s="32">
        <f>'Ct table (2)'!AF157/'Ct table (3)'!AF$163*1000</f>
        <v>5.6945440481701803E-2</v>
      </c>
      <c r="AG157" s="32">
        <f>'Ct table (2)'!AG157/'Ct table (3)'!AG$163*1000</f>
        <v>2.9138229915488416E-2</v>
      </c>
      <c r="AH157" s="32">
        <f>'Ct table (2)'!AH157/'Ct table (3)'!AH$163*1000</f>
        <v>3.236660122981478E-2</v>
      </c>
      <c r="AI157" s="32">
        <f>'Ct table (2)'!AI157/'Ct table (3)'!AI$163*1000</f>
        <v>3.6667650120327043E-2</v>
      </c>
      <c r="AJ157" s="32">
        <f>'Ct table (2)'!AJ157/'Ct table (3)'!AJ$163*1000</f>
        <v>2.8369544844832447E-2</v>
      </c>
      <c r="AK157" s="32">
        <f>'Ct table (2)'!AK157/'Ct table (3)'!AK$163*1000</f>
        <v>3.5051228714182904E-2</v>
      </c>
      <c r="AL157" s="32">
        <f>'Ct table (2)'!AL157/'Ct table (3)'!AL$163*1000</f>
        <v>1.620316924589002E-2</v>
      </c>
      <c r="AM157" s="32">
        <f>'Ct table (2)'!AM157/'Ct table (3)'!AM$163*1000</f>
        <v>2.9272408274735612E-2</v>
      </c>
      <c r="AN157" s="32">
        <f>'Ct table (2)'!AN157/'Ct table (3)'!AN$163*1000</f>
        <v>4.7288670837597045E-2</v>
      </c>
      <c r="AO157" s="32">
        <f>'Ct table (2)'!AO157/'Ct table (3)'!AO$163*1000</f>
        <v>5.7119441705799884E-2</v>
      </c>
      <c r="AP157" s="32">
        <f>'Ct table (2)'!AP157/'Ct table (3)'!AP$163*1000</f>
        <v>1.7506662584994007E-2</v>
      </c>
      <c r="AQ157" s="32">
        <f>'Ct table (2)'!AQ157/'Ct table (3)'!AQ$163*1000</f>
        <v>2.9958040743835842E-2</v>
      </c>
      <c r="AR157" s="32">
        <f>'Ct table (2)'!AR157/'Ct table (3)'!AR$163*1000</f>
        <v>2.2132730106703562E-2</v>
      </c>
      <c r="AS157" s="32">
        <f>'Ct table (2)'!AS157/'Ct table (3)'!AS$163*1000</f>
        <v>6.7086114246286507E-2</v>
      </c>
      <c r="AT157" s="32">
        <f>'Ct table (2)'!AT157/'Ct table (3)'!AT$163*1000</f>
        <v>5.2644644162179836E-2</v>
      </c>
      <c r="AU157" s="32">
        <f>'Ct table (2)'!AU157/'Ct table (3)'!AU$163*1000</f>
        <v>4.3355332360160835E-2</v>
      </c>
      <c r="AV157" s="32">
        <f>'Ct table (2)'!AV157/'Ct table (3)'!AV$163*1000</f>
        <v>2.33690678716654E-2</v>
      </c>
      <c r="AW157" s="32">
        <f>'Ct table (2)'!AW157/'Ct table (3)'!AW$163*1000</f>
        <v>2.860469178568268E-2</v>
      </c>
    </row>
    <row r="158" spans="1:49" x14ac:dyDescent="0.25">
      <c r="A158" t="s">
        <v>186</v>
      </c>
      <c r="B158" s="86">
        <f>'Ct table (2)'!B158/'Ct table (3)'!B$163*1000</f>
        <v>0</v>
      </c>
      <c r="C158" s="32">
        <f>'Ct table (2)'!C158/'Ct table (3)'!C$163*1000</f>
        <v>2.293130899701477</v>
      </c>
      <c r="D158" s="32">
        <f>'Ct table (2)'!D158/'Ct table (3)'!D$163*1000</f>
        <v>4.1671300896466974</v>
      </c>
      <c r="E158" s="32">
        <f>'Ct table (2)'!E158/'Ct table (3)'!E$163*1000</f>
        <v>1.9306610065725647</v>
      </c>
      <c r="F158" s="32">
        <f>'Ct table (2)'!F158/'Ct table (3)'!F$163*1000</f>
        <v>3.5163622999066253</v>
      </c>
      <c r="G158" s="32">
        <f>'Ct table (2)'!G158/'Ct table (3)'!G$163*1000</f>
        <v>1.3005145704184082</v>
      </c>
      <c r="H158" s="32">
        <f>'Ct table (2)'!H158/'Ct table (3)'!H$163*1000</f>
        <v>9.3332700854231536</v>
      </c>
      <c r="I158" s="32">
        <f>'Ct table (2)'!I158/'Ct table (3)'!I$163*1000</f>
        <v>4.5127766425724234</v>
      </c>
      <c r="J158" s="86">
        <f>'Ct table (2)'!J158/'Ct table (3)'!J$163*1000</f>
        <v>0</v>
      </c>
      <c r="K158" s="32">
        <f>'Ct table (2)'!K158/'Ct table (3)'!K$163*1000</f>
        <v>1.2635155645139042</v>
      </c>
      <c r="L158" s="32">
        <f>'Ct table (2)'!L158/'Ct table (3)'!L$163*1000</f>
        <v>6.456474653396449</v>
      </c>
      <c r="M158" s="32">
        <f>'Ct table (2)'!M158/'Ct table (3)'!M$163*1000</f>
        <v>6.8799778594418743</v>
      </c>
      <c r="N158" s="32">
        <f>'Ct table (2)'!N158/'Ct table (3)'!N$163*1000</f>
        <v>5.6206226008216627</v>
      </c>
      <c r="O158" s="32">
        <f>'Ct table (2)'!O158/'Ct table (3)'!O$163*1000</f>
        <v>1.6290770569985591</v>
      </c>
      <c r="P158" s="32">
        <f>'Ct table (2)'!P158/'Ct table (3)'!P$163*1000</f>
        <v>7.0408812872942343</v>
      </c>
      <c r="Q158" s="32">
        <f>'Ct table (2)'!Q158/'Ct table (3)'!Q$163*1000</f>
        <v>1.3293777280041552</v>
      </c>
      <c r="R158" s="32">
        <f>'Ct table (2)'!R158/'Ct table (3)'!R$163*1000</f>
        <v>0.93672986217842391</v>
      </c>
      <c r="S158" s="32">
        <f>'Ct table (2)'!S158/'Ct table (3)'!S$163*1000</f>
        <v>3.7383011369378871</v>
      </c>
      <c r="T158" s="32">
        <f>'Ct table (2)'!T158/'Ct table (3)'!T$163*1000</f>
        <v>6.4938132146473553</v>
      </c>
      <c r="U158" s="32">
        <f>'Ct table (2)'!U158/'Ct table (3)'!U$163*1000</f>
        <v>6.4489229374682608</v>
      </c>
      <c r="V158" s="32">
        <f>'Ct table (2)'!V158/'Ct table (3)'!V$163*1000</f>
        <v>5.1186192686012193</v>
      </c>
      <c r="W158" s="32">
        <f>'Ct table (2)'!W158/'Ct table (3)'!W$163*1000</f>
        <v>3.7083060531098746</v>
      </c>
      <c r="X158" s="32">
        <f>'Ct table (2)'!X158/'Ct table (3)'!X$163*1000</f>
        <v>1.7663149980665809</v>
      </c>
      <c r="Y158" s="32">
        <f>'Ct table (2)'!Y158/'Ct table (3)'!Y$163*1000</f>
        <v>3.4679103760252774</v>
      </c>
      <c r="Z158" s="32">
        <f>'Ct table (2)'!Z158/'Ct table (3)'!Z$163*1000</f>
        <v>4.7585848963549537</v>
      </c>
      <c r="AA158" s="32">
        <f>'Ct table (2)'!AA158/'Ct table (3)'!AA$163*1000</f>
        <v>7.8484089375246757</v>
      </c>
      <c r="AB158" s="32">
        <f>'Ct table (2)'!AB158/'Ct table (3)'!AB$163*1000</f>
        <v>1.70420268163031</v>
      </c>
      <c r="AC158" s="32">
        <f>'Ct table (2)'!AC158/'Ct table (3)'!AC$163*1000</f>
        <v>3.0050880691843642</v>
      </c>
      <c r="AD158" s="32">
        <f>'Ct table (2)'!AD158/'Ct table (3)'!AD$163*1000</f>
        <v>3.7644379171034923</v>
      </c>
      <c r="AE158" s="32">
        <f>'Ct table (2)'!AE158/'Ct table (3)'!AE$163*1000</f>
        <v>2.5386550066016804</v>
      </c>
      <c r="AF158" s="32">
        <f>'Ct table (2)'!AF158/'Ct table (3)'!AF$163*1000</f>
        <v>7.5985500080883197</v>
      </c>
      <c r="AG158" s="32">
        <f>'Ct table (2)'!AG158/'Ct table (3)'!AG$163*1000</f>
        <v>3.6026463789996925</v>
      </c>
      <c r="AH158" s="32">
        <f>'Ct table (2)'!AH158/'Ct table (3)'!AH$163*1000</f>
        <v>4.4711615957625694</v>
      </c>
      <c r="AI158" s="32">
        <f>'Ct table (2)'!AI158/'Ct table (3)'!AI$163*1000</f>
        <v>7.7847549296313394</v>
      </c>
      <c r="AJ158" s="86">
        <f>'Ct table (2)'!AJ158/'Ct table (3)'!AJ$163*1000</f>
        <v>0</v>
      </c>
      <c r="AK158" s="86">
        <f>'Ct table (2)'!AK158/'Ct table (3)'!AK$163*1000</f>
        <v>0</v>
      </c>
      <c r="AL158" s="86">
        <f>'Ct table (2)'!AL158/'Ct table (3)'!AL$163*1000</f>
        <v>0</v>
      </c>
      <c r="AM158" s="32">
        <f>'Ct table (2)'!AM158/'Ct table (3)'!AM$163*1000</f>
        <v>4.5810720488625112</v>
      </c>
      <c r="AN158" s="86">
        <f>'Ct table (2)'!AN158/'Ct table (3)'!AN$163*1000</f>
        <v>0</v>
      </c>
      <c r="AO158" s="86">
        <f>'Ct table (2)'!AO158/'Ct table (3)'!AO$163*1000</f>
        <v>0</v>
      </c>
      <c r="AP158" s="32">
        <f>'Ct table (2)'!AP158/'Ct table (3)'!AP$163*1000</f>
        <v>2.7020378600610266</v>
      </c>
      <c r="AQ158" s="32">
        <f>'Ct table (2)'!AQ158/'Ct table (3)'!AQ$163*1000</f>
        <v>2.5652280447093112</v>
      </c>
      <c r="AR158" s="32">
        <f>'Ct table (2)'!AR158/'Ct table (3)'!AR$163*1000</f>
        <v>2.8526944536131316</v>
      </c>
      <c r="AS158" s="32">
        <f>'Ct table (2)'!AS158/'Ct table (3)'!AS$163*1000</f>
        <v>6.7841026184899444</v>
      </c>
      <c r="AT158" s="32">
        <f>'Ct table (2)'!AT158/'Ct table (3)'!AT$163*1000</f>
        <v>7.4768499238693806</v>
      </c>
      <c r="AU158" s="32">
        <f>'Ct table (2)'!AU158/'Ct table (3)'!AU$163*1000</f>
        <v>6.4636687043048973</v>
      </c>
      <c r="AV158" s="32">
        <f>'Ct table (2)'!AV158/'Ct table (3)'!AV$163*1000</f>
        <v>3.1617953704260611</v>
      </c>
      <c r="AW158" s="86">
        <f>'Ct table (2)'!AW158/'Ct table (3)'!AW$163*1000</f>
        <v>0</v>
      </c>
    </row>
    <row r="159" spans="1:49" x14ac:dyDescent="0.25">
      <c r="A159" t="s">
        <v>187</v>
      </c>
      <c r="B159" s="86">
        <f>'Ct table (2)'!B159/'Ct table (3)'!B$163*1000</f>
        <v>0</v>
      </c>
      <c r="C159" s="32">
        <f>'Ct table (2)'!C159/'Ct table (3)'!C$163*1000</f>
        <v>0.11560844644136345</v>
      </c>
      <c r="D159" s="32">
        <f>'Ct table (2)'!D159/'Ct table (3)'!D$163*1000</f>
        <v>0.1141540649391406</v>
      </c>
      <c r="E159" s="32">
        <f>'Ct table (2)'!E159/'Ct table (3)'!E$163*1000</f>
        <v>9.2724530765059446E-2</v>
      </c>
      <c r="F159" s="32">
        <f>'Ct table (2)'!F159/'Ct table (3)'!F$163*1000</f>
        <v>0.13812857627021771</v>
      </c>
      <c r="G159" s="32">
        <f>'Ct table (2)'!G159/'Ct table (3)'!G$163*1000</f>
        <v>6.28947132116046E-2</v>
      </c>
      <c r="H159" s="32">
        <f>'Ct table (2)'!H159/'Ct table (3)'!H$163*1000</f>
        <v>0.17463112768361139</v>
      </c>
      <c r="I159" s="32">
        <f>'Ct table (2)'!I159/'Ct table (3)'!I$163*1000</f>
        <v>9.6322415054607535E-2</v>
      </c>
      <c r="J159" s="86">
        <f>'Ct table (2)'!J159/'Ct table (3)'!J$163*1000</f>
        <v>0</v>
      </c>
      <c r="K159" s="32">
        <f>'Ct table (2)'!K159/'Ct table (3)'!K$163*1000</f>
        <v>4.2613177327694894E-2</v>
      </c>
      <c r="L159" s="32">
        <f>'Ct table (2)'!L159/'Ct table (3)'!L$163*1000</f>
        <v>0.17564648895067014</v>
      </c>
      <c r="M159" s="32">
        <f>'Ct table (2)'!M159/'Ct table (3)'!M$163*1000</f>
        <v>0.11362907368895181</v>
      </c>
      <c r="N159" s="32">
        <f>'Ct table (2)'!N159/'Ct table (3)'!N$163*1000</f>
        <v>7.9149823736740788E-2</v>
      </c>
      <c r="O159" s="32">
        <f>'Ct table (2)'!O159/'Ct table (3)'!O$163*1000</f>
        <v>7.5575102796417867E-2</v>
      </c>
      <c r="P159" s="32">
        <f>'Ct table (2)'!P159/'Ct table (3)'!P$163*1000</f>
        <v>0.11628653972064144</v>
      </c>
      <c r="Q159" s="32">
        <f>'Ct table (2)'!Q159/'Ct table (3)'!Q$163*1000</f>
        <v>6.5188039093135891E-2</v>
      </c>
      <c r="R159" s="32">
        <f>'Ct table (2)'!R159/'Ct table (3)'!R$163*1000</f>
        <v>3.5542893959910171E-2</v>
      </c>
      <c r="S159" s="32">
        <f>'Ct table (2)'!S159/'Ct table (3)'!S$163*1000</f>
        <v>0.25041324709620516</v>
      </c>
      <c r="T159" s="32">
        <f>'Ct table (2)'!T159/'Ct table (3)'!T$163*1000</f>
        <v>7.8512484418681361E-2</v>
      </c>
      <c r="U159" s="32">
        <f>'Ct table (2)'!U159/'Ct table (3)'!U$163*1000</f>
        <v>7.4793578951890025E-2</v>
      </c>
      <c r="V159" s="86">
        <f>'Ct table (2)'!V159/'Ct table (3)'!V$163*1000</f>
        <v>0</v>
      </c>
      <c r="W159" s="32">
        <f>'Ct table (2)'!W159/'Ct table (3)'!W$163*1000</f>
        <v>8.3664552750283838E-2</v>
      </c>
      <c r="X159" s="32">
        <f>'Ct table (2)'!X159/'Ct table (3)'!X$163*1000</f>
        <v>9.6104157282828187E-2</v>
      </c>
      <c r="Y159" s="32">
        <f>'Ct table (2)'!Y159/'Ct table (3)'!Y$163*1000</f>
        <v>0.1700542083725356</v>
      </c>
      <c r="Z159" s="32">
        <f>'Ct table (2)'!Z159/'Ct table (3)'!Z$163*1000</f>
        <v>0.26804230245080174</v>
      </c>
      <c r="AA159" s="32">
        <f>'Ct table (2)'!AA159/'Ct table (3)'!AA$163*1000</f>
        <v>0.14283289827928433</v>
      </c>
      <c r="AB159" s="32">
        <f>'Ct table (2)'!AB159/'Ct table (3)'!AB$163*1000</f>
        <v>5.9091602179785957E-2</v>
      </c>
      <c r="AC159" s="32">
        <f>'Ct table (2)'!AC159/'Ct table (3)'!AC$163*1000</f>
        <v>9.0710116801368895E-2</v>
      </c>
      <c r="AD159" s="32">
        <f>'Ct table (2)'!AD159/'Ct table (3)'!AD$163*1000</f>
        <v>0.11763868490948429</v>
      </c>
      <c r="AE159" s="32">
        <f>'Ct table (2)'!AE159/'Ct table (3)'!AE$163*1000</f>
        <v>6.0541337221869593E-2</v>
      </c>
      <c r="AF159" s="32">
        <f>'Ct table (2)'!AF159/'Ct table (3)'!AF$163*1000</f>
        <v>8.1657213229308939E-2</v>
      </c>
      <c r="AG159" s="32">
        <f>'Ct table (2)'!AG159/'Ct table (3)'!AG$163*1000</f>
        <v>7.3254289427322289E-2</v>
      </c>
      <c r="AH159" s="32">
        <f>'Ct table (2)'!AH159/'Ct table (3)'!AH$163*1000</f>
        <v>0.12680202483353042</v>
      </c>
      <c r="AI159" s="32">
        <f>'Ct table (2)'!AI159/'Ct table (3)'!AI$163*1000</f>
        <v>0.17808669279555356</v>
      </c>
      <c r="AJ159" s="32">
        <f>'Ct table (2)'!AJ159/'Ct table (3)'!AJ$163*1000</f>
        <v>0.11911993812165377</v>
      </c>
      <c r="AK159" s="32">
        <f>'Ct table (2)'!AK159/'Ct table (3)'!AK$163*1000</f>
        <v>9.3144140718374568E-2</v>
      </c>
      <c r="AL159" s="32">
        <f>'Ct table (2)'!AL159/'Ct table (3)'!AL$163*1000</f>
        <v>0.11763749173992888</v>
      </c>
      <c r="AM159" s="32">
        <f>'Ct table (2)'!AM159/'Ct table (3)'!AM$163*1000</f>
        <v>0.10774443439384454</v>
      </c>
      <c r="AN159" s="32">
        <f>'Ct table (2)'!AN159/'Ct table (3)'!AN$163*1000</f>
        <v>0.1156340672891369</v>
      </c>
      <c r="AO159" s="32">
        <f>'Ct table (2)'!AO159/'Ct table (3)'!AO$163*1000</f>
        <v>9.408611820047097E-2</v>
      </c>
      <c r="AP159" s="32">
        <f>'Ct table (2)'!AP159/'Ct table (3)'!AP$163*1000</f>
        <v>6.6710047989597523E-2</v>
      </c>
      <c r="AQ159" s="32">
        <f>'Ct table (2)'!AQ159/'Ct table (3)'!AQ$163*1000</f>
        <v>0.1118073615032108</v>
      </c>
      <c r="AR159" s="32">
        <f>'Ct table (2)'!AR159/'Ct table (3)'!AR$163*1000</f>
        <v>8.3176813749847492E-2</v>
      </c>
      <c r="AS159" s="32">
        <f>'Ct table (2)'!AS159/'Ct table (3)'!AS$163*1000</f>
        <v>0.10028362747489895</v>
      </c>
      <c r="AT159" s="32">
        <f>'Ct table (2)'!AT159/'Ct table (3)'!AT$163*1000</f>
        <v>0.11206677902418326</v>
      </c>
      <c r="AU159" s="32">
        <f>'Ct table (2)'!AU159/'Ct table (3)'!AU$163*1000</f>
        <v>0.10528364552590851</v>
      </c>
      <c r="AV159" s="32">
        <f>'Ct table (2)'!AV159/'Ct table (3)'!AV$163*1000</f>
        <v>0.1250644793406718</v>
      </c>
      <c r="AW159" s="32">
        <f>'Ct table (2)'!AW159/'Ct table (3)'!AW$163*1000</f>
        <v>8.3180871445601337E-2</v>
      </c>
    </row>
    <row r="160" spans="1:49" x14ac:dyDescent="0.25">
      <c r="A160" t="s">
        <v>188</v>
      </c>
      <c r="B160" s="86">
        <f>'Ct table (2)'!B160/'Ct table (3)'!B$163*1000</f>
        <v>0</v>
      </c>
      <c r="C160" s="86">
        <f>'Ct table (2)'!C160/'Ct table (3)'!C$163*1000</f>
        <v>0</v>
      </c>
      <c r="D160" s="32">
        <f>'Ct table (2)'!D160/'Ct table (3)'!D$163*1000</f>
        <v>3.1013800517106904E-2</v>
      </c>
      <c r="E160" s="32">
        <f>'Ct table (2)'!E160/'Ct table (3)'!E$163*1000</f>
        <v>1.6054203186103299E-2</v>
      </c>
      <c r="F160" s="32">
        <f>'Ct table (2)'!F160/'Ct table (3)'!F$163*1000</f>
        <v>2.6170471420157996E-2</v>
      </c>
      <c r="G160" s="86">
        <f>'Ct table (2)'!G160/'Ct table (3)'!G$163*1000</f>
        <v>0</v>
      </c>
      <c r="H160" s="32">
        <f>'Ct table (2)'!H160/'Ct table (3)'!H$163*1000</f>
        <v>0.32813983435930011</v>
      </c>
      <c r="I160" s="32">
        <f>'Ct table (2)'!I160/'Ct table (3)'!I$163*1000</f>
        <v>0.10613816192226252</v>
      </c>
      <c r="J160" s="86">
        <f>'Ct table (2)'!J160/'Ct table (3)'!J$163*1000</f>
        <v>0</v>
      </c>
      <c r="K160" s="32">
        <f>'Ct table (2)'!K160/'Ct table (3)'!K$163*1000</f>
        <v>1.293517547977658E-2</v>
      </c>
      <c r="L160" s="32">
        <f>'Ct table (2)'!L160/'Ct table (3)'!L$163*1000</f>
        <v>0.15504368208468944</v>
      </c>
      <c r="M160" s="32">
        <f>'Ct table (2)'!M160/'Ct table (3)'!M$163*1000</f>
        <v>0.1488987886485387</v>
      </c>
      <c r="N160" s="32">
        <f>'Ct table (2)'!N160/'Ct table (3)'!N$163*1000</f>
        <v>0.15397093528870268</v>
      </c>
      <c r="O160" s="32">
        <f>'Ct table (2)'!O160/'Ct table (3)'!O$163*1000</f>
        <v>4.0219942976177266E-2</v>
      </c>
      <c r="P160" s="32">
        <f>'Ct table (2)'!P160/'Ct table (3)'!P$163*1000</f>
        <v>0.15666513084917394</v>
      </c>
      <c r="Q160" s="32">
        <f>'Ct table (2)'!Q160/'Ct table (3)'!Q$163*1000</f>
        <v>3.06228228523267E-2</v>
      </c>
      <c r="R160" s="32">
        <f>'Ct table (2)'!R160/'Ct table (3)'!R$163*1000</f>
        <v>1.6696678724118424E-2</v>
      </c>
      <c r="S160" s="32">
        <f>'Ct table (2)'!S160/'Ct table (3)'!S$163*1000</f>
        <v>6.391874043073402E-2</v>
      </c>
      <c r="T160" s="32">
        <f>'Ct table (2)'!T160/'Ct table (3)'!T$163*1000</f>
        <v>0.1311296545246978</v>
      </c>
      <c r="U160" s="32">
        <f>'Ct table (2)'!U160/'Ct table (3)'!U$163*1000</f>
        <v>0.160323546177498</v>
      </c>
      <c r="V160" s="32">
        <f>'Ct table (2)'!V160/'Ct table (3)'!V$163*1000</f>
        <v>0.13357803485506725</v>
      </c>
      <c r="W160" s="32">
        <f>'Ct table (2)'!W160/'Ct table (3)'!W$163*1000</f>
        <v>0.13591346692298084</v>
      </c>
      <c r="X160" s="32">
        <f>'Ct table (2)'!X160/'Ct table (3)'!X$163*1000</f>
        <v>6.6557389088633345E-2</v>
      </c>
      <c r="Y160" s="32">
        <f>'Ct table (2)'!Y160/'Ct table (3)'!Y$163*1000</f>
        <v>0.1271027028064472</v>
      </c>
      <c r="Z160" s="32">
        <f>'Ct table (2)'!Z160/'Ct table (3)'!Z$163*1000</f>
        <v>0.25009231131408499</v>
      </c>
      <c r="AA160" s="32">
        <f>'Ct table (2)'!AA160/'Ct table (3)'!AA$163*1000</f>
        <v>0.45137556133525641</v>
      </c>
      <c r="AB160" s="32">
        <f>'Ct table (2)'!AB160/'Ct table (3)'!AB$163*1000</f>
        <v>7.4795585107332377E-2</v>
      </c>
      <c r="AC160" s="32">
        <f>'Ct table (2)'!AC160/'Ct table (3)'!AC$163*1000</f>
        <v>0.10862343316313473</v>
      </c>
      <c r="AD160" s="32">
        <f>'Ct table (2)'!AD160/'Ct table (3)'!AD$163*1000</f>
        <v>0.18587884190354254</v>
      </c>
      <c r="AE160" s="32">
        <f>'Ct table (2)'!AE160/'Ct table (3)'!AE$163*1000</f>
        <v>0.12798657128645277</v>
      </c>
      <c r="AF160" s="32">
        <f>'Ct table (2)'!AF160/'Ct table (3)'!AF$163*1000</f>
        <v>0.26715041118537447</v>
      </c>
      <c r="AG160" s="32">
        <f>'Ct table (2)'!AG160/'Ct table (3)'!AG$163*1000</f>
        <v>0.11574782983756214</v>
      </c>
      <c r="AH160" s="32">
        <f>'Ct table (2)'!AH160/'Ct table (3)'!AH$163*1000</f>
        <v>9.1546572854251468E-2</v>
      </c>
      <c r="AI160" s="32">
        <f>'Ct table (2)'!AI160/'Ct table (3)'!AI$163*1000</f>
        <v>0.1507940723187805</v>
      </c>
      <c r="AJ160" s="32">
        <f>'Ct table (2)'!AJ160/'Ct table (3)'!AJ$163*1000</f>
        <v>0.1818079025289859</v>
      </c>
      <c r="AK160" s="32">
        <f>'Ct table (2)'!AK160/'Ct table (3)'!AK$163*1000</f>
        <v>0.10122298495869018</v>
      </c>
      <c r="AL160" s="32">
        <f>'Ct table (2)'!AL160/'Ct table (3)'!AL$163*1000</f>
        <v>0.11052309965013862</v>
      </c>
      <c r="AM160" s="32">
        <f>'Ct table (2)'!AM160/'Ct table (3)'!AM$163*1000</f>
        <v>5.3500094610817568E-2</v>
      </c>
      <c r="AN160" s="32">
        <f>'Ct table (2)'!AN160/'Ct table (3)'!AN$163*1000</f>
        <v>0.23942378773111342</v>
      </c>
      <c r="AO160" s="32">
        <f>'Ct table (2)'!AO160/'Ct table (3)'!AO$163*1000</f>
        <v>0.14866384050246592</v>
      </c>
      <c r="AP160" s="32">
        <f>'Ct table (2)'!AP160/'Ct table (3)'!AP$163*1000</f>
        <v>8.4438683126906902E-2</v>
      </c>
      <c r="AQ160" s="32">
        <f>'Ct table (2)'!AQ160/'Ct table (3)'!AQ$163*1000</f>
        <v>8.8946835228179463E-2</v>
      </c>
      <c r="AR160" s="32">
        <f>'Ct table (2)'!AR160/'Ct table (3)'!AR$163*1000</f>
        <v>4.9115603319830253E-2</v>
      </c>
      <c r="AS160" s="32">
        <f>'Ct table (2)'!AS160/'Ct table (3)'!AS$163*1000</f>
        <v>0.19918183572105114</v>
      </c>
      <c r="AT160" s="32">
        <f>'Ct table (2)'!AT160/'Ct table (3)'!AT$163*1000</f>
        <v>0.12784171526503288</v>
      </c>
      <c r="AU160" s="32">
        <f>'Ct table (2)'!AU160/'Ct table (3)'!AU$163*1000</f>
        <v>0.17584220098412923</v>
      </c>
      <c r="AV160" s="32">
        <f>'Ct table (2)'!AV160/'Ct table (3)'!AV$163*1000</f>
        <v>6.1671339848102254E-2</v>
      </c>
      <c r="AW160" s="32">
        <f>'Ct table (2)'!AW160/'Ct table (3)'!AW$163*1000</f>
        <v>0.16985735674570007</v>
      </c>
    </row>
    <row r="163" spans="1:49" x14ac:dyDescent="0.25">
      <c r="A163" t="s">
        <v>684</v>
      </c>
      <c r="B163" s="32">
        <f>(1/2^'Ct table (1)'!B165)*10^10</f>
        <v>19610.468120291993</v>
      </c>
      <c r="C163" s="32">
        <f>(1/2^'Ct table (1)'!C165)*10^10</f>
        <v>19725.120898540074</v>
      </c>
      <c r="D163" s="32">
        <f>(1/2^'Ct table (1)'!D165)*10^10</f>
        <v>25996.163289746659</v>
      </c>
      <c r="E163" s="32">
        <f>(1/2^'Ct table (1)'!E165)*10^10</f>
        <v>21708.468985210064</v>
      </c>
      <c r="F163" s="32">
        <f>(1/2^'Ct table (1)'!F165)*10^10</f>
        <v>20045.371167960482</v>
      </c>
      <c r="G163" s="32">
        <f>(1/2^'Ct table (1)'!G165)*10^10</f>
        <v>20680.488885315965</v>
      </c>
      <c r="H163" s="32">
        <f>(1/2^'Ct table (1)'!H165)*10^10</f>
        <v>19520.232130038217</v>
      </c>
      <c r="I163" s="32">
        <f>(1/2^'Ct table (1)'!I165)*10^10</f>
        <v>19229.716308274194</v>
      </c>
      <c r="J163" s="32">
        <f>(1/2^'Ct table (1)'!J165)*10^10</f>
        <v>22613.341417129897</v>
      </c>
      <c r="K163" s="32">
        <f>(1/2^'Ct table (1)'!K165)*10^10</f>
        <v>24114.642426344242</v>
      </c>
      <c r="L163" s="32">
        <f>(1/2^'Ct table (1)'!L165)*10^10</f>
        <v>19678.308432682425</v>
      </c>
      <c r="M163" s="32">
        <f>(1/2^'Ct table (1)'!M165)*10^10</f>
        <v>18595.440603442585</v>
      </c>
      <c r="N163" s="32">
        <f>(1/2^'Ct table (1)'!N165)*10^10</f>
        <v>19542.606584874455</v>
      </c>
      <c r="O163" s="32">
        <f>(1/2^'Ct table (1)'!O165)*10^10</f>
        <v>19096.364479780401</v>
      </c>
      <c r="P163" s="32">
        <f>(1/2^'Ct table (1)'!P165)*10^10</f>
        <v>20442.857013193468</v>
      </c>
      <c r="Q163" s="32">
        <f>(1/2^'Ct table (1)'!Q165)*10^10</f>
        <v>19678.247800067515</v>
      </c>
      <c r="R163" s="32">
        <f>(1/2^'Ct table (1)'!R165)*10^10</f>
        <v>19747.197074102893</v>
      </c>
      <c r="S163" s="32">
        <f>(1/2^'Ct table (1)'!S165)*10^10</f>
        <v>18855.299474452862</v>
      </c>
      <c r="T163" s="32">
        <f>(1/2^'Ct table (1)'!T165)*10^10</f>
        <v>20255.124684447313</v>
      </c>
      <c r="U163" s="32">
        <f>(1/2^'Ct table (1)'!U165)*10^10</f>
        <v>19162.617313335457</v>
      </c>
      <c r="V163" s="32">
        <f>(1/2^'Ct table (1)'!V165)*10^10</f>
        <v>25519.466229706431</v>
      </c>
      <c r="W163" s="32">
        <f>(1/2^'Ct table (1)'!W165)*10^10</f>
        <v>24907.712585579313</v>
      </c>
      <c r="X163" s="32">
        <f>(1/2^'Ct table (1)'!X165)*10^10</f>
        <v>22604.503084137272</v>
      </c>
      <c r="Y163" s="32">
        <f>(1/2^'Ct table (1)'!Y165)*10^10</f>
        <v>22552.48235173033</v>
      </c>
      <c r="Z163" s="32">
        <f>(1/2^'Ct table (1)'!Z165)*10^10</f>
        <v>19818.121825854476</v>
      </c>
      <c r="AA163" s="32">
        <f>(1/2^'Ct table (1)'!AA165)*10^10</f>
        <v>19655.766705451799</v>
      </c>
      <c r="AB163" s="32">
        <f>(1/2^'Ct table (1)'!AB165)*10^10</f>
        <v>18254.547760910635</v>
      </c>
      <c r="AC163" s="32">
        <f>(1/2^'Ct table (1)'!AC165)*10^10</f>
        <v>20993.541785072408</v>
      </c>
      <c r="AD163" s="32">
        <f>(1/2^'Ct table (1)'!AD165)*10^10</f>
        <v>20632.496382505113</v>
      </c>
      <c r="AE163" s="32">
        <f>(1/2^'Ct table (1)'!AE165)*10^10</f>
        <v>20325.467030546246</v>
      </c>
      <c r="AF163" s="32">
        <f>(1/2^'Ct table (1)'!AF165)*10^10</f>
        <v>21311.449347885187</v>
      </c>
      <c r="AG163" s="32">
        <f>(1/2^'Ct table (1)'!AG165)*10^10</f>
        <v>20115.335551484535</v>
      </c>
      <c r="AH163" s="32">
        <f>(1/2^'Ct table (1)'!AH165)*10^10</f>
        <v>22140.735766064463</v>
      </c>
      <c r="AI163" s="32">
        <f>(1/2^'Ct table (1)'!AI165)*10^10</f>
        <v>21685.056936666559</v>
      </c>
      <c r="AJ163" s="32">
        <f>(1/2^'Ct table (1)'!AJ165)*10^10</f>
        <v>24399.744474071103</v>
      </c>
      <c r="AK163" s="32">
        <f>(1/2^'Ct table (1)'!AK165)*10^10</f>
        <v>24824.14493677541</v>
      </c>
      <c r="AL163" s="32">
        <f>(1/2^'Ct table (1)'!AL165)*10^10</f>
        <v>25578.524068708597</v>
      </c>
      <c r="AM163" s="32">
        <f>(1/2^'Ct table (1)'!AM165)*10^10</f>
        <v>26238.179080467264</v>
      </c>
      <c r="AN163" s="32">
        <f>(1/2^'Ct table (1)'!AN165)*10^10</f>
        <v>29073.695310179617</v>
      </c>
      <c r="AO163" s="32">
        <f>(1/2^'Ct table (1)'!AO165)*10^10</f>
        <v>28034.962993849727</v>
      </c>
      <c r="AP163" s="32">
        <f>(1/2^'Ct table (1)'!AP165)*10^10</f>
        <v>31674.12937458227</v>
      </c>
      <c r="AQ163" s="32">
        <f>(1/2^'Ct table (1)'!AQ165)*10^10</f>
        <v>28644.651173625414</v>
      </c>
      <c r="AR163" s="32">
        <f>(1/2^'Ct table (1)'!AR165)*10^10</f>
        <v>29794.119718496302</v>
      </c>
      <c r="AS163" s="32">
        <f>(1/2^'Ct table (1)'!AS165)*10^10</f>
        <v>29184.348476494397</v>
      </c>
      <c r="AT163" s="32">
        <f>(1/2^'Ct table (1)'!AT165)*10^10</f>
        <v>26297.438460298254</v>
      </c>
      <c r="AU163" s="32">
        <f>(1/2^'Ct table (1)'!AU165)*10^10</f>
        <v>25936.783891303818</v>
      </c>
      <c r="AV163" s="32">
        <f>(1/2^'Ct table (1)'!AV165)*10^10</f>
        <v>26511.326428115532</v>
      </c>
      <c r="AW163" s="32">
        <f>(1/2^'Ct table (1)'!AW165)*10^10</f>
        <v>25578.953556312106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W163"/>
  <sheetViews>
    <sheetView topLeftCell="AG127" workbookViewId="0">
      <selection activeCell="AH159" sqref="AH159"/>
    </sheetView>
  </sheetViews>
  <sheetFormatPr defaultRowHeight="15" x14ac:dyDescent="0.25"/>
  <cols>
    <col min="1" max="1" width="18" bestFit="1" customWidth="1"/>
    <col min="2" max="49" width="12.5703125" style="31" bestFit="1" customWidth="1"/>
  </cols>
  <sheetData>
    <row r="1" spans="1:49" x14ac:dyDescent="0.25">
      <c r="B1" s="31">
        <v>400</v>
      </c>
      <c r="C1" s="31">
        <v>400</v>
      </c>
      <c r="D1" s="31">
        <v>400</v>
      </c>
      <c r="E1" s="31">
        <v>401</v>
      </c>
      <c r="F1" s="31">
        <v>401</v>
      </c>
      <c r="G1" s="31">
        <v>401</v>
      </c>
      <c r="H1" s="31">
        <v>402</v>
      </c>
      <c r="I1" s="31">
        <v>402</v>
      </c>
      <c r="J1" s="31">
        <v>402</v>
      </c>
      <c r="K1" s="31">
        <v>403</v>
      </c>
      <c r="L1" s="31">
        <v>403</v>
      </c>
      <c r="M1" s="31">
        <v>403</v>
      </c>
      <c r="N1" s="31">
        <v>405</v>
      </c>
      <c r="O1" s="31">
        <v>405</v>
      </c>
      <c r="P1" s="31">
        <v>405</v>
      </c>
      <c r="Q1" s="31">
        <v>406</v>
      </c>
      <c r="R1" s="31">
        <v>406</v>
      </c>
      <c r="S1" s="31">
        <v>406</v>
      </c>
      <c r="T1" s="31">
        <v>407</v>
      </c>
      <c r="U1" s="31">
        <v>407</v>
      </c>
      <c r="V1" s="77">
        <v>407</v>
      </c>
      <c r="W1" s="31">
        <v>408</v>
      </c>
      <c r="X1" s="31">
        <v>408</v>
      </c>
      <c r="Y1" s="31">
        <v>408</v>
      </c>
      <c r="Z1" s="31">
        <v>409</v>
      </c>
      <c r="AA1" s="31">
        <v>409</v>
      </c>
      <c r="AB1" s="31">
        <v>409</v>
      </c>
      <c r="AC1" s="77">
        <v>410</v>
      </c>
      <c r="AD1" s="31">
        <v>410</v>
      </c>
      <c r="AE1" s="31">
        <v>410</v>
      </c>
      <c r="AF1" s="31">
        <v>412</v>
      </c>
      <c r="AG1" s="31">
        <v>412</v>
      </c>
      <c r="AH1" s="31">
        <v>412</v>
      </c>
      <c r="AI1" s="31">
        <v>413</v>
      </c>
      <c r="AJ1" s="31">
        <v>413</v>
      </c>
      <c r="AK1" s="31">
        <v>413</v>
      </c>
      <c r="AL1" s="31">
        <v>414</v>
      </c>
      <c r="AM1" s="31">
        <v>414</v>
      </c>
      <c r="AN1" s="31">
        <v>414</v>
      </c>
      <c r="AO1" s="31">
        <v>415</v>
      </c>
      <c r="AP1" s="31">
        <v>415</v>
      </c>
      <c r="AQ1" s="31">
        <v>415</v>
      </c>
      <c r="AR1" s="31">
        <v>417</v>
      </c>
      <c r="AS1" s="31">
        <v>417</v>
      </c>
      <c r="AT1" s="31">
        <v>417</v>
      </c>
      <c r="AU1" s="31">
        <v>419</v>
      </c>
      <c r="AV1" s="31">
        <v>419</v>
      </c>
      <c r="AW1" s="31">
        <v>419</v>
      </c>
    </row>
    <row r="2" spans="1:49" x14ac:dyDescent="0.25">
      <c r="A2" t="s">
        <v>0</v>
      </c>
      <c r="B2" s="31" t="s">
        <v>675</v>
      </c>
      <c r="C2" s="31" t="s">
        <v>676</v>
      </c>
      <c r="D2" s="31" t="s">
        <v>677</v>
      </c>
      <c r="E2" s="31" t="s">
        <v>675</v>
      </c>
      <c r="F2" s="31" t="s">
        <v>676</v>
      </c>
      <c r="G2" s="31" t="s">
        <v>677</v>
      </c>
      <c r="H2" s="31" t="s">
        <v>675</v>
      </c>
      <c r="I2" s="31" t="s">
        <v>676</v>
      </c>
      <c r="J2" s="31" t="s">
        <v>677</v>
      </c>
      <c r="K2" s="31" t="s">
        <v>675</v>
      </c>
      <c r="L2" s="31" t="s">
        <v>676</v>
      </c>
      <c r="M2" s="31" t="s">
        <v>677</v>
      </c>
      <c r="N2" s="31" t="s">
        <v>675</v>
      </c>
      <c r="O2" s="31" t="s">
        <v>676</v>
      </c>
      <c r="P2" s="31" t="s">
        <v>677</v>
      </c>
      <c r="Q2" s="31" t="s">
        <v>675</v>
      </c>
      <c r="R2" s="31" t="s">
        <v>676</v>
      </c>
      <c r="S2" s="31" t="s">
        <v>677</v>
      </c>
      <c r="T2" s="31" t="s">
        <v>675</v>
      </c>
      <c r="U2" s="31" t="s">
        <v>676</v>
      </c>
      <c r="V2" s="77" t="s">
        <v>677</v>
      </c>
      <c r="W2" s="31" t="s">
        <v>675</v>
      </c>
      <c r="X2" s="31" t="s">
        <v>676</v>
      </c>
      <c r="Y2" s="31" t="s">
        <v>677</v>
      </c>
      <c r="Z2" s="31" t="s">
        <v>675</v>
      </c>
      <c r="AA2" s="31" t="s">
        <v>676</v>
      </c>
      <c r="AB2" s="31" t="s">
        <v>677</v>
      </c>
      <c r="AC2" s="77" t="s">
        <v>675</v>
      </c>
      <c r="AD2" s="31" t="s">
        <v>676</v>
      </c>
      <c r="AE2" s="31" t="s">
        <v>677</v>
      </c>
      <c r="AF2" s="31" t="s">
        <v>675</v>
      </c>
      <c r="AG2" s="31" t="s">
        <v>676</v>
      </c>
      <c r="AH2" s="31" t="s">
        <v>677</v>
      </c>
      <c r="AI2" s="31" t="s">
        <v>675</v>
      </c>
      <c r="AJ2" s="31" t="s">
        <v>676</v>
      </c>
      <c r="AK2" s="31" t="s">
        <v>677</v>
      </c>
      <c r="AL2" s="31" t="s">
        <v>675</v>
      </c>
      <c r="AM2" s="31" t="s">
        <v>676</v>
      </c>
      <c r="AN2" s="31" t="s">
        <v>677</v>
      </c>
      <c r="AO2" s="31" t="s">
        <v>675</v>
      </c>
      <c r="AP2" s="31" t="s">
        <v>676</v>
      </c>
      <c r="AQ2" s="31" t="s">
        <v>677</v>
      </c>
      <c r="AR2" s="31" t="s">
        <v>675</v>
      </c>
      <c r="AS2" s="31" t="s">
        <v>676</v>
      </c>
      <c r="AT2" s="31" t="s">
        <v>677</v>
      </c>
      <c r="AU2" s="31" t="s">
        <v>675</v>
      </c>
      <c r="AV2" s="31" t="s">
        <v>676</v>
      </c>
      <c r="AW2" s="31" t="s">
        <v>677</v>
      </c>
    </row>
    <row r="3" spans="1:49" x14ac:dyDescent="0.25">
      <c r="A3" t="s">
        <v>3</v>
      </c>
      <c r="B3" s="32">
        <v>1.169367888340628</v>
      </c>
      <c r="C3" s="32">
        <v>0.20838433167399611</v>
      </c>
      <c r="D3" s="32">
        <v>0.52089126120583606</v>
      </c>
      <c r="E3" s="32">
        <v>0.25686725097765289</v>
      </c>
      <c r="F3" s="32">
        <v>0.3961403936872655</v>
      </c>
      <c r="G3" s="32">
        <v>0.19738476731040633</v>
      </c>
      <c r="H3" s="32">
        <v>0.90274012871733034</v>
      </c>
      <c r="I3" s="32">
        <v>0.4334734012916126</v>
      </c>
      <c r="J3" s="32">
        <v>0.30148929223986359</v>
      </c>
      <c r="K3" s="32">
        <v>0.11323904841777493</v>
      </c>
      <c r="L3" s="32">
        <v>0.62448838470563095</v>
      </c>
      <c r="M3" s="32">
        <v>0.55957519706284486</v>
      </c>
      <c r="N3" s="32">
        <v>0.51076442448900727</v>
      </c>
      <c r="O3" s="32">
        <v>0.17974889992512408</v>
      </c>
      <c r="P3" s="32">
        <v>0.67630973155235663</v>
      </c>
      <c r="Q3" s="32">
        <v>0.17322884558363688</v>
      </c>
      <c r="R3" s="32">
        <v>0.1246284167895451</v>
      </c>
      <c r="S3" s="32">
        <v>0.64277369283217511</v>
      </c>
      <c r="T3" s="32">
        <v>0.57796974865558748</v>
      </c>
      <c r="U3" s="32">
        <v>0.64575473851282583</v>
      </c>
      <c r="V3" s="32">
        <v>0.63982740857515108</v>
      </c>
      <c r="W3" s="32">
        <v>0.50724699453315236</v>
      </c>
      <c r="X3" s="32">
        <v>0.17443272727956022</v>
      </c>
      <c r="Y3" s="32">
        <v>0.45504042237790937</v>
      </c>
      <c r="Z3" s="32">
        <v>0.96629299633222554</v>
      </c>
      <c r="AA3" s="32">
        <v>0.8024037283005927</v>
      </c>
      <c r="AB3" s="32">
        <v>0.1648352757495086</v>
      </c>
      <c r="AC3" s="32">
        <v>0.24955111797724649</v>
      </c>
      <c r="AD3" s="32">
        <v>0.42115828921993809</v>
      </c>
      <c r="AE3" s="32">
        <v>0.28401998466816547</v>
      </c>
      <c r="AF3" s="32">
        <v>0.60951099151920951</v>
      </c>
      <c r="AG3" s="32">
        <v>0.38396775067957789</v>
      </c>
      <c r="AH3" s="32">
        <v>0.52146765991735466</v>
      </c>
      <c r="AI3" s="32">
        <v>0.87094385413127218</v>
      </c>
      <c r="AJ3" s="32">
        <v>0.64192952124662128</v>
      </c>
      <c r="AK3" s="32">
        <v>0.65320549328634259</v>
      </c>
      <c r="AL3" s="32">
        <v>0.39295059289547618</v>
      </c>
      <c r="AM3" s="32">
        <v>0.50546575296928942</v>
      </c>
      <c r="AN3" s="32">
        <v>1.1077546648577099</v>
      </c>
      <c r="AO3" s="32">
        <v>0.43531320476800373</v>
      </c>
      <c r="AP3" s="32">
        <v>0.35209774420125473</v>
      </c>
      <c r="AQ3" s="32">
        <v>0.35088911145284973</v>
      </c>
      <c r="AR3" s="32">
        <v>0.31042684543807997</v>
      </c>
      <c r="AS3" s="32">
        <v>0.82482387195336115</v>
      </c>
      <c r="AT3" s="32">
        <v>0.79687789070045301</v>
      </c>
      <c r="AU3" s="32">
        <v>0.53305387424659145</v>
      </c>
      <c r="AV3" s="32">
        <v>0.45085767944785093</v>
      </c>
      <c r="AW3" s="32">
        <v>0.69370568351173179</v>
      </c>
    </row>
    <row r="4" spans="1:49" x14ac:dyDescent="0.25">
      <c r="A4" t="s">
        <v>4</v>
      </c>
      <c r="B4" s="32">
        <v>0.10480132627170176</v>
      </c>
      <c r="C4" s="32">
        <v>5.8611140106509189E-2</v>
      </c>
      <c r="D4" s="32">
        <v>8.7720274624052491E-2</v>
      </c>
      <c r="E4" s="32">
        <v>4.207464391854341E-2</v>
      </c>
      <c r="F4" s="32">
        <v>6.3552105041125365E-2</v>
      </c>
      <c r="G4" s="32">
        <v>2.5366751055389953E-2</v>
      </c>
      <c r="H4" s="32">
        <v>8.4341275195356738E-2</v>
      </c>
      <c r="I4" s="32">
        <v>6.488439588318036E-2</v>
      </c>
      <c r="J4" s="32">
        <v>3.516243203185937E-2</v>
      </c>
      <c r="K4" s="86"/>
      <c r="L4" s="32">
        <v>0.10737623601314167</v>
      </c>
      <c r="M4" s="32">
        <v>7.3424427512316398E-2</v>
      </c>
      <c r="N4" s="32">
        <v>7.4363059996947173E-2</v>
      </c>
      <c r="O4" s="32">
        <v>1.7385819071992235E-2</v>
      </c>
      <c r="P4" s="32">
        <v>5.8143269860320833E-2</v>
      </c>
      <c r="Q4" s="32">
        <v>5.1145498845546075E-2</v>
      </c>
      <c r="R4" s="86"/>
      <c r="S4" s="32">
        <v>0.25215500897124865</v>
      </c>
      <c r="T4" s="32">
        <v>7.7431579844728662E-2</v>
      </c>
      <c r="U4" s="32">
        <v>5.8276507505353868E-2</v>
      </c>
      <c r="V4" s="32">
        <v>7.5664201558392916E-2</v>
      </c>
      <c r="W4" s="32">
        <v>7.6987088235864351E-2</v>
      </c>
      <c r="X4" s="32">
        <v>4.0406820675054744E-2</v>
      </c>
      <c r="Y4" s="32">
        <v>0.17362740877589711</v>
      </c>
      <c r="Z4" s="32">
        <v>0.2466492165602846</v>
      </c>
      <c r="AA4" s="32">
        <v>8.0906544375347708E-2</v>
      </c>
      <c r="AB4" s="32">
        <v>1.7446687131610163E-2</v>
      </c>
      <c r="AC4" s="32">
        <v>5.8614738107853226E-2</v>
      </c>
      <c r="AD4" s="32">
        <v>6.1317150584257123E-2</v>
      </c>
      <c r="AE4" s="32">
        <v>6.1386462795279755E-2</v>
      </c>
      <c r="AF4" s="32">
        <v>0.12636984466390527</v>
      </c>
      <c r="AG4" s="32">
        <v>6.8348668807277579E-2</v>
      </c>
      <c r="AH4" s="32">
        <v>0.21031879528658998</v>
      </c>
      <c r="AI4" s="32">
        <v>0.11507542076660177</v>
      </c>
      <c r="AJ4" s="32">
        <v>6.2089228462668643E-2</v>
      </c>
      <c r="AK4" s="32">
        <v>3.9434682263659572E-2</v>
      </c>
      <c r="AL4" s="32">
        <v>7.1417420341843008E-2</v>
      </c>
      <c r="AM4" s="32">
        <v>8.7515675030447201E-2</v>
      </c>
      <c r="AN4" s="32">
        <v>0.11015740636800124</v>
      </c>
      <c r="AO4" s="32">
        <v>0.11503347768359237</v>
      </c>
      <c r="AP4" s="32">
        <v>4.6521708457711551E-2</v>
      </c>
      <c r="AQ4" s="32">
        <v>6.5565790576184266E-2</v>
      </c>
      <c r="AR4" s="32">
        <v>2.137880806835368E-2</v>
      </c>
      <c r="AS4" s="32">
        <v>4.9795458930262777E-2</v>
      </c>
      <c r="AT4" s="32">
        <v>0.13797038891718236</v>
      </c>
      <c r="AU4" s="32">
        <v>0.10749587872061046</v>
      </c>
      <c r="AV4" s="32">
        <v>5.9570587612752308E-2</v>
      </c>
      <c r="AW4" s="32">
        <v>0.16751888032140536</v>
      </c>
    </row>
    <row r="5" spans="1:49" x14ac:dyDescent="0.25">
      <c r="A5" t="s">
        <v>7</v>
      </c>
      <c r="B5" s="32">
        <v>6.3016467315240936</v>
      </c>
      <c r="C5" s="32">
        <v>0.88106399179895978</v>
      </c>
      <c r="D5" s="32">
        <v>1.6010897029941251</v>
      </c>
      <c r="E5" s="32">
        <v>0.78409201457005284</v>
      </c>
      <c r="F5" s="32">
        <v>1.640441018004565</v>
      </c>
      <c r="G5" s="32">
        <v>0.49968214154487334</v>
      </c>
      <c r="H5" s="32">
        <v>5.0713949916004584</v>
      </c>
      <c r="I5" s="32">
        <v>2.4691515275818015</v>
      </c>
      <c r="J5" s="32">
        <v>1.3380932592987698</v>
      </c>
      <c r="K5" s="32">
        <v>0.49566710968132283</v>
      </c>
      <c r="L5" s="32">
        <v>3.508238047430889</v>
      </c>
      <c r="M5" s="32">
        <v>3.2544278316138895</v>
      </c>
      <c r="N5" s="32">
        <v>2.7334631901132505</v>
      </c>
      <c r="O5" s="32">
        <v>0.7239966095847723</v>
      </c>
      <c r="P5" s="32">
        <v>3.1727987586809396</v>
      </c>
      <c r="Q5" s="32">
        <v>0.66468886400207883</v>
      </c>
      <c r="R5" s="32">
        <v>0.50898849899926213</v>
      </c>
      <c r="S5" s="32">
        <v>1.6729366201189779</v>
      </c>
      <c r="T5" s="32">
        <v>2.9262760819046219</v>
      </c>
      <c r="U5" s="32">
        <v>3.2922142584531673</v>
      </c>
      <c r="V5" s="32">
        <v>1.9941234154309002</v>
      </c>
      <c r="W5" s="32">
        <v>1.5919117024665237</v>
      </c>
      <c r="X5" s="32">
        <v>0.83551790522349711</v>
      </c>
      <c r="Y5" s="32">
        <v>1.8455701998309648</v>
      </c>
      <c r="Z5" s="32">
        <v>2.0007384905126773</v>
      </c>
      <c r="AA5" s="32">
        <v>3.1654271962297749</v>
      </c>
      <c r="AB5" s="32">
        <v>0.75215240668082084</v>
      </c>
      <c r="AC5" s="32">
        <v>1.0847835995529085</v>
      </c>
      <c r="AD5" s="32">
        <v>1.2504388146256089</v>
      </c>
      <c r="AE5" s="32">
        <v>1.0168200276903452</v>
      </c>
      <c r="AF5" s="32">
        <v>3.2170183000505097</v>
      </c>
      <c r="AG5" s="32">
        <v>1.7279447029957435</v>
      </c>
      <c r="AH5" s="32">
        <v>1.3292842955019419</v>
      </c>
      <c r="AI5" s="32">
        <v>2.8297049304394388</v>
      </c>
      <c r="AJ5" s="32">
        <v>2.4124295544130323</v>
      </c>
      <c r="AK5" s="32">
        <v>1.8221084491728381</v>
      </c>
      <c r="AL5" s="32">
        <v>2.1323138991805286</v>
      </c>
      <c r="AM5" s="32">
        <v>2.3713116028887482</v>
      </c>
      <c r="AN5" s="32">
        <v>5.1609562549075356</v>
      </c>
      <c r="AO5" s="32">
        <v>1.4846529089301197</v>
      </c>
      <c r="AP5" s="32">
        <v>1.1680061652130931</v>
      </c>
      <c r="AQ5" s="32">
        <v>0.9389284217743662</v>
      </c>
      <c r="AR5" s="32">
        <v>1.3682437163746313</v>
      </c>
      <c r="AS5" s="32">
        <v>3.2313969685014383</v>
      </c>
      <c r="AT5" s="32">
        <v>3.1219135234011222</v>
      </c>
      <c r="AU5" s="32">
        <v>3.231834352152442</v>
      </c>
      <c r="AV5" s="32">
        <v>1.7909735118792749</v>
      </c>
      <c r="AW5" s="32">
        <v>3.8701664335570629</v>
      </c>
    </row>
    <row r="6" spans="1:49" x14ac:dyDescent="0.25">
      <c r="A6" t="s">
        <v>8</v>
      </c>
      <c r="B6" s="32">
        <v>7.0108291098519779E-2</v>
      </c>
      <c r="C6" s="32">
        <v>1.8675862875512404E-2</v>
      </c>
      <c r="D6" s="32">
        <v>2.5899250147397242E-2</v>
      </c>
      <c r="E6" s="86"/>
      <c r="F6" s="32">
        <v>1.4721655459777428E-2</v>
      </c>
      <c r="G6" s="86"/>
      <c r="H6" s="32">
        <v>0.22725479571770835</v>
      </c>
      <c r="I6" s="32">
        <v>8.6810621127757476E-2</v>
      </c>
      <c r="J6" s="32">
        <v>5.7918926333441791E-2</v>
      </c>
      <c r="K6" s="32">
        <v>3.11946716921363E-2</v>
      </c>
      <c r="L6" s="32">
        <v>0.14266928156174047</v>
      </c>
      <c r="M6" s="32">
        <v>0.16751984552892457</v>
      </c>
      <c r="N6" s="32">
        <v>8.2510981222162105E-2</v>
      </c>
      <c r="O6" s="32">
        <v>7.6202542341369216E-3</v>
      </c>
      <c r="P6" s="32">
        <v>0.12038737568766704</v>
      </c>
      <c r="Q6" s="86"/>
      <c r="R6" s="32">
        <v>2.847234171364612E-2</v>
      </c>
      <c r="S6" s="32">
        <v>4.3356219936669403E-2</v>
      </c>
      <c r="T6" s="32">
        <v>0.10950479037239057</v>
      </c>
      <c r="U6" s="32">
        <v>0.12754323018916625</v>
      </c>
      <c r="V6" s="32">
        <v>8.512665195047435E-2</v>
      </c>
      <c r="W6" s="32">
        <v>8.6016683483562409E-2</v>
      </c>
      <c r="X6" s="32">
        <v>5.4816067786181394E-2</v>
      </c>
      <c r="Y6" s="32">
        <v>8.213076887679413E-2</v>
      </c>
      <c r="Z6" s="32">
        <v>0.12162676195470921</v>
      </c>
      <c r="AA6" s="32">
        <v>0.26105038915005396</v>
      </c>
      <c r="AB6" s="32">
        <v>6.1175463030321002E-2</v>
      </c>
      <c r="AC6" s="32">
        <v>0.10862343316313473</v>
      </c>
      <c r="AD6" s="32">
        <v>0.14787340029238077</v>
      </c>
      <c r="AE6" s="32">
        <v>5.9295414518153795E-2</v>
      </c>
      <c r="AF6" s="32">
        <v>0.20106364375315683</v>
      </c>
      <c r="AG6" s="32">
        <v>7.5837596365030943E-2</v>
      </c>
      <c r="AH6" s="32">
        <v>4.6091664812130263E-2</v>
      </c>
      <c r="AI6" s="32">
        <v>7.6981288161121278E-2</v>
      </c>
      <c r="AJ6" s="32">
        <v>7.9686923768688633E-2</v>
      </c>
      <c r="AK6" s="32">
        <v>4.7881389472279559E-2</v>
      </c>
      <c r="AL6" s="32">
        <v>9.2296505335608431E-2</v>
      </c>
      <c r="AM6" s="32">
        <v>5.6943905462187888E-2</v>
      </c>
      <c r="AN6" s="32">
        <v>0.17648756006961006</v>
      </c>
      <c r="AO6" s="32">
        <v>9.0881199617352137E-2</v>
      </c>
      <c r="AP6" s="32">
        <v>8.6212919351319639E-2</v>
      </c>
      <c r="AQ6" s="32">
        <v>8.128241542988264E-2</v>
      </c>
      <c r="AR6" s="32">
        <v>3.6710211359450018E-2</v>
      </c>
      <c r="AS6" s="32">
        <v>9.0380665654044914E-2</v>
      </c>
      <c r="AT6" s="32">
        <v>9.9609736337556765E-2</v>
      </c>
      <c r="AU6" s="32">
        <v>0.11845025869789218</v>
      </c>
      <c r="AV6" s="32">
        <v>4.7720203326889268E-2</v>
      </c>
      <c r="AW6" s="32">
        <v>9.9607322187752478E-2</v>
      </c>
    </row>
    <row r="7" spans="1:49" x14ac:dyDescent="0.25">
      <c r="A7" t="s">
        <v>9</v>
      </c>
      <c r="B7" s="32">
        <v>0.66698622876033242</v>
      </c>
      <c r="C7" s="32">
        <v>4.827160850353214E-2</v>
      </c>
      <c r="D7" s="32">
        <v>0.37088765120248818</v>
      </c>
      <c r="E7" s="32">
        <v>2.6261531668837563E-2</v>
      </c>
      <c r="F7" s="32">
        <v>4.7172298948321922E-2</v>
      </c>
      <c r="G7" s="86"/>
      <c r="H7" s="32">
        <v>0.26469129325844187</v>
      </c>
      <c r="I7" s="32">
        <v>3.5501292862536109E-2</v>
      </c>
      <c r="J7" s="32">
        <v>3.4919547372154219E-2</v>
      </c>
      <c r="K7" s="32">
        <v>5.3195331043923155E-2</v>
      </c>
      <c r="L7" s="32">
        <v>8.8434103448426338E-2</v>
      </c>
      <c r="M7" s="32">
        <v>9.3583884390655819E-2</v>
      </c>
      <c r="N7" s="32">
        <v>0.13973157313659693</v>
      </c>
      <c r="O7" s="86"/>
      <c r="P7" s="32">
        <v>0.13082915816780968</v>
      </c>
      <c r="Q7" s="32">
        <v>1.7588193117916644E-2</v>
      </c>
      <c r="R7" s="86"/>
      <c r="S7" s="32">
        <v>6.3038752242812149E-2</v>
      </c>
      <c r="T7" s="32">
        <v>0.19198505150390152</v>
      </c>
      <c r="U7" s="32">
        <v>0.13112895845385888</v>
      </c>
      <c r="V7" s="32">
        <v>0.37261423615527761</v>
      </c>
      <c r="W7" s="32">
        <v>0.21926695612146338</v>
      </c>
      <c r="X7" s="32">
        <v>1.8590928693099668E-2</v>
      </c>
      <c r="Y7" s="32">
        <v>3.0270716086876814E-2</v>
      </c>
      <c r="Z7" s="32">
        <v>0.128561681601192</v>
      </c>
      <c r="AA7" s="32">
        <v>0.13326780637139352</v>
      </c>
      <c r="AB7" s="32">
        <v>3.5626558229587053E-2</v>
      </c>
      <c r="AC7" s="32">
        <v>2.9511217926412012E-2</v>
      </c>
      <c r="AD7" s="32">
        <v>5.8009559185661377E-2</v>
      </c>
      <c r="AE7" s="32">
        <v>4.2809190091685476E-2</v>
      </c>
      <c r="AF7" s="32">
        <v>0.12206522384145579</v>
      </c>
      <c r="AG7" s="32">
        <v>3.3938275032809294E-2</v>
      </c>
      <c r="AH7" s="32">
        <v>7.3845288577910187E-2</v>
      </c>
      <c r="AI7" s="32">
        <v>0.13780036579306817</v>
      </c>
      <c r="AJ7" s="32">
        <v>0.52868738741758892</v>
      </c>
      <c r="AK7" s="32">
        <v>0.39931767285079917</v>
      </c>
      <c r="AL7" s="32">
        <v>0.24697207539794808</v>
      </c>
      <c r="AM7" s="32">
        <v>0.22308806733415082</v>
      </c>
      <c r="AN7" s="32">
        <v>0.46899303485799354</v>
      </c>
      <c r="AO7" s="32">
        <v>0.19079902293202558</v>
      </c>
      <c r="AP7" s="32">
        <v>0.1597677237033002</v>
      </c>
      <c r="AQ7" s="32">
        <v>0.16256483085976528</v>
      </c>
      <c r="AR7" s="32">
        <v>0.13512113257917971</v>
      </c>
      <c r="AS7" s="32">
        <v>0.41816899206211261</v>
      </c>
      <c r="AT7" s="32">
        <v>0.52211176582721819</v>
      </c>
      <c r="AU7" s="32">
        <v>0.32361564360858658</v>
      </c>
      <c r="AV7" s="32">
        <v>0.15080372815505133</v>
      </c>
      <c r="AW7" s="32">
        <v>0.22104248778791283</v>
      </c>
    </row>
    <row r="8" spans="1:49" x14ac:dyDescent="0.25">
      <c r="A8" t="s">
        <v>10</v>
      </c>
      <c r="B8" s="32">
        <v>2.377730277355319E-2</v>
      </c>
      <c r="C8" s="86"/>
      <c r="D8" s="32">
        <v>1.9492381022377627E-2</v>
      </c>
      <c r="E8" s="86"/>
      <c r="F8" s="32">
        <v>1.8634032472371793E-2</v>
      </c>
      <c r="G8" s="86"/>
      <c r="H8" s="32">
        <v>0.11763445939064021</v>
      </c>
      <c r="I8" s="32">
        <v>3.9665137900246714E-2</v>
      </c>
      <c r="J8" s="32">
        <v>2.5562604908233449E-2</v>
      </c>
      <c r="K8" s="32">
        <v>2.0868105409707745E-2</v>
      </c>
      <c r="L8" s="32">
        <v>7.645457494849589E-2</v>
      </c>
      <c r="M8" s="32">
        <v>5.4879225149118596E-2</v>
      </c>
      <c r="N8" s="32">
        <v>2.9579263635613782E-2</v>
      </c>
      <c r="O8" s="32">
        <v>1.9025192301739956E-2</v>
      </c>
      <c r="P8" s="32">
        <v>1.8655644576931082E-2</v>
      </c>
      <c r="Q8" s="86"/>
      <c r="R8" s="86"/>
      <c r="S8" s="32">
        <v>3.4731361797416441E-2</v>
      </c>
      <c r="T8" s="32">
        <v>4.7664728471154293E-2</v>
      </c>
      <c r="U8" s="32">
        <v>6.6479725249641811E-2</v>
      </c>
      <c r="V8" s="32">
        <v>3.2934756644005324E-2</v>
      </c>
      <c r="W8" s="32">
        <v>5.754204550198664E-2</v>
      </c>
      <c r="X8" s="86"/>
      <c r="Y8" s="32">
        <v>6.3993386009081027E-2</v>
      </c>
      <c r="Z8" s="32">
        <v>5.9150435876491957E-2</v>
      </c>
      <c r="AA8" s="32">
        <v>0.11601636390585522</v>
      </c>
      <c r="AB8" s="32">
        <v>2.1779232523517628E-2</v>
      </c>
      <c r="AC8" s="32">
        <v>3.7613836433242932E-2</v>
      </c>
      <c r="AD8" s="32">
        <v>4.6792932873221921E-2</v>
      </c>
      <c r="AE8" s="32">
        <v>3.3821028699844005E-2</v>
      </c>
      <c r="AF8" s="32">
        <v>9.1234554071927987E-2</v>
      </c>
      <c r="AG8" s="32">
        <v>5.1085478105878455E-2</v>
      </c>
      <c r="AH8" s="32">
        <v>2.9577618140838424E-2</v>
      </c>
      <c r="AI8" s="32">
        <v>5.9155315599203916E-2</v>
      </c>
      <c r="AJ8" s="32">
        <v>4.5451975632246469E-2</v>
      </c>
      <c r="AK8" s="32">
        <v>3.7566976765151382E-2</v>
      </c>
      <c r="AL8" s="86"/>
      <c r="AM8" s="32">
        <v>6.586634259353244E-2</v>
      </c>
      <c r="AN8" s="32">
        <v>5.821918291621421E-2</v>
      </c>
      <c r="AO8" s="32">
        <v>5.9545062256656754E-2</v>
      </c>
      <c r="AP8" s="32">
        <v>4.4626605693193384E-2</v>
      </c>
      <c r="AQ8" s="32">
        <v>3.8448925330883531E-2</v>
      </c>
      <c r="AR8" s="32">
        <v>3.1737344489425584E-2</v>
      </c>
      <c r="AS8" s="32">
        <v>5.1910060980169377E-2</v>
      </c>
      <c r="AT8" s="86"/>
      <c r="AU8" s="32">
        <v>1.490926817518707E-2</v>
      </c>
      <c r="AV8" s="32">
        <v>2.0063873956379812E-2</v>
      </c>
      <c r="AW8" s="86"/>
    </row>
    <row r="9" spans="1:49" x14ac:dyDescent="0.25">
      <c r="A9" t="s">
        <v>11</v>
      </c>
      <c r="B9" s="32">
        <v>9.9571225013456974</v>
      </c>
      <c r="C9" s="32">
        <v>2.0101716664049003</v>
      </c>
      <c r="D9" s="32">
        <v>4.5600642094344845</v>
      </c>
      <c r="E9" s="32">
        <v>1.7400091253182099</v>
      </c>
      <c r="F9" s="32">
        <v>2.2254293839476595</v>
      </c>
      <c r="G9" s="32">
        <v>1.0563460763185533</v>
      </c>
      <c r="H9" s="32">
        <v>8.0132231042827851</v>
      </c>
      <c r="I9" s="32">
        <v>2.6833130458826049</v>
      </c>
      <c r="J9" s="32">
        <v>2.4119143379189052</v>
      </c>
      <c r="K9" s="32">
        <v>1.4716590150149962</v>
      </c>
      <c r="L9" s="32">
        <v>4.4099021466269681</v>
      </c>
      <c r="M9" s="32">
        <v>5.3979212223998125</v>
      </c>
      <c r="N9" s="32">
        <v>4.259635395084076</v>
      </c>
      <c r="O9" s="32">
        <v>1.2176123073113578</v>
      </c>
      <c r="P9" s="32">
        <v>5.3731049519654581</v>
      </c>
      <c r="Q9" s="32">
        <v>1.110147281013405</v>
      </c>
      <c r="R9" s="32">
        <v>0.81547070917572906</v>
      </c>
      <c r="S9" s="32">
        <v>2.9330116251908063</v>
      </c>
      <c r="T9" s="32">
        <v>5.4229049665763034</v>
      </c>
      <c r="U9" s="32">
        <v>4.9900636920392198</v>
      </c>
      <c r="V9" s="32">
        <v>4.9442603054766456</v>
      </c>
      <c r="W9" s="32">
        <v>3.8657820910869352</v>
      </c>
      <c r="X9" s="32">
        <v>1.2317783281665422</v>
      </c>
      <c r="Y9" s="32">
        <v>2.2721634409577516</v>
      </c>
      <c r="Z9" s="32">
        <v>3.6314170098411918</v>
      </c>
      <c r="AA9" s="32">
        <v>6.2871239868561997</v>
      </c>
      <c r="AB9" s="32">
        <v>1.4133285939054032</v>
      </c>
      <c r="AC9" s="32">
        <v>2.2305620352601641</v>
      </c>
      <c r="AD9" s="32">
        <v>2.1176064093607763</v>
      </c>
      <c r="AE9" s="32">
        <v>1.9507979367493435</v>
      </c>
      <c r="AF9" s="32">
        <v>5.2260616466757748</v>
      </c>
      <c r="AG9" s="32">
        <v>2.4268030836809871</v>
      </c>
      <c r="AH9" s="32">
        <v>3.483770745356515</v>
      </c>
      <c r="AI9" s="32">
        <v>5.5814950929309584</v>
      </c>
      <c r="AJ9" s="32">
        <v>5.8990670806402044</v>
      </c>
      <c r="AK9" s="32">
        <v>4.8085730259393724</v>
      </c>
      <c r="AL9" s="32">
        <v>4.0345837390780188</v>
      </c>
      <c r="AM9" s="32">
        <v>4.7426232057775053</v>
      </c>
      <c r="AN9" s="32">
        <v>10.321912509815052</v>
      </c>
      <c r="AO9" s="32">
        <v>4.1702263403928281</v>
      </c>
      <c r="AP9" s="32">
        <v>3.0189521476303725</v>
      </c>
      <c r="AQ9" s="32">
        <v>2.6556906163417562</v>
      </c>
      <c r="AR9" s="32">
        <v>2.3988205398574438</v>
      </c>
      <c r="AS9" s="32">
        <v>6.5985909756268795</v>
      </c>
      <c r="AT9" s="32">
        <v>6.5542494206852577</v>
      </c>
      <c r="AU9" s="32">
        <v>7.4764492149478432</v>
      </c>
      <c r="AV9" s="32">
        <v>3.2282314122098752</v>
      </c>
      <c r="AW9" s="32">
        <v>6.9759785772484344</v>
      </c>
    </row>
    <row r="10" spans="1:49" x14ac:dyDescent="0.25">
      <c r="A10" t="s">
        <v>12</v>
      </c>
      <c r="B10" s="32">
        <v>8.9357267482810934E-2</v>
      </c>
      <c r="C10" s="32">
        <v>2.4986951550554914E-2</v>
      </c>
      <c r="D10" s="32">
        <v>3.8182467243229941E-2</v>
      </c>
      <c r="E10" s="86"/>
      <c r="F10" s="32">
        <v>3.5257737819640783E-2</v>
      </c>
      <c r="G10" s="86"/>
      <c r="H10" s="32">
        <v>7.0922275969702492E-2</v>
      </c>
      <c r="I10" s="32">
        <v>4.2512042189327172E-2</v>
      </c>
      <c r="J10" s="32">
        <v>3.3497068857186493E-2</v>
      </c>
      <c r="K10" s="86"/>
      <c r="L10" s="32">
        <v>4.241583118138724E-2</v>
      </c>
      <c r="M10" s="32">
        <v>3.8006867178317638E-2</v>
      </c>
      <c r="N10" s="32">
        <v>3.6924698410351169E-2</v>
      </c>
      <c r="O10" s="86"/>
      <c r="P10" s="32">
        <v>2.5840109937219493E-2</v>
      </c>
      <c r="Q10" s="86"/>
      <c r="R10" s="86"/>
      <c r="S10" s="32">
        <v>2.0651391281610629E-2</v>
      </c>
      <c r="T10" s="32">
        <v>3.1014053093893931E-2</v>
      </c>
      <c r="U10" s="32">
        <v>5.2521729348543704E-2</v>
      </c>
      <c r="V10" s="32">
        <v>2.58400863309859E-2</v>
      </c>
      <c r="W10" s="32">
        <v>3.148394897524151E-2</v>
      </c>
      <c r="X10" s="32">
        <v>1.3237207820869852E-2</v>
      </c>
      <c r="Y10" s="32">
        <v>3.0906768178541027E-2</v>
      </c>
      <c r="Z10" s="32">
        <v>3.9569499018383823E-2</v>
      </c>
      <c r="AA10" s="32">
        <v>5.5260798325805459E-2</v>
      </c>
      <c r="AB10" s="32">
        <v>2.0892036306252228E-2</v>
      </c>
      <c r="AC10" s="32">
        <v>2.2210832397935323E-2</v>
      </c>
      <c r="AD10" s="32">
        <v>2.5960004912323521E-2</v>
      </c>
      <c r="AE10" s="86"/>
      <c r="AF10" s="32">
        <v>4.0266507122266246E-2</v>
      </c>
      <c r="AG10" s="32">
        <v>3.1885781462406365E-2</v>
      </c>
      <c r="AH10" s="32">
        <v>4.9399823189758947E-2</v>
      </c>
      <c r="AI10" s="32">
        <v>2.9170453444280525E-2</v>
      </c>
      <c r="AJ10" s="32">
        <v>4.5768119123933221E-2</v>
      </c>
      <c r="AK10" s="32">
        <v>5.3127728038632083E-2</v>
      </c>
      <c r="AL10" s="32">
        <v>1.6891249155954195E-2</v>
      </c>
      <c r="AM10" s="32">
        <v>4.3455580052921765E-2</v>
      </c>
      <c r="AN10" s="32">
        <v>7.1676221796803122E-2</v>
      </c>
      <c r="AO10" s="32">
        <v>1.3416253726250603E-2</v>
      </c>
      <c r="AP10" s="32">
        <v>4.0219749025741658E-2</v>
      </c>
      <c r="AQ10" s="32">
        <v>1.9091669601859634E-2</v>
      </c>
      <c r="AR10" s="32">
        <v>2.3233096047133306E-2</v>
      </c>
      <c r="AS10" s="32">
        <v>4.9795458930262777E-2</v>
      </c>
      <c r="AT10" s="32">
        <v>4.4886660477382878E-2</v>
      </c>
      <c r="AU10" s="32">
        <v>2.0225977725536654E-2</v>
      </c>
      <c r="AV10" s="32">
        <v>1.4687615432395839E-2</v>
      </c>
      <c r="AW10" s="32">
        <v>3.0445981014949303E-2</v>
      </c>
    </row>
    <row r="11" spans="1:49" x14ac:dyDescent="0.25">
      <c r="A11" t="s">
        <v>13</v>
      </c>
      <c r="B11" s="32">
        <v>1.7239630814692806</v>
      </c>
      <c r="C11" s="32">
        <v>0.3385213455305916</v>
      </c>
      <c r="D11" s="32">
        <v>0.39750754214124406</v>
      </c>
      <c r="E11" s="32">
        <v>0.21009225335070023</v>
      </c>
      <c r="F11" s="32">
        <v>0.32625766981767179</v>
      </c>
      <c r="G11" s="32">
        <v>0.11983178736290126</v>
      </c>
      <c r="H11" s="32">
        <v>1.1911727412146584</v>
      </c>
      <c r="I11" s="32">
        <v>0.28598579105695748</v>
      </c>
      <c r="J11" s="32">
        <v>0.26612550160967668</v>
      </c>
      <c r="K11" s="32">
        <v>0.12391677742033068</v>
      </c>
      <c r="L11" s="32">
        <v>0.61589086857292219</v>
      </c>
      <c r="M11" s="32">
        <v>0.67474015279997768</v>
      </c>
      <c r="N11" s="32">
        <v>0.71734047868285322</v>
      </c>
      <c r="O11" s="32">
        <v>0.13528322348150507</v>
      </c>
      <c r="P11" s="32">
        <v>0.8442580984162561</v>
      </c>
      <c r="Q11" s="32">
        <v>0.11750150077876349</v>
      </c>
      <c r="R11" s="32">
        <v>0.11232141828603294</v>
      </c>
      <c r="S11" s="32">
        <v>0.54050609412197004</v>
      </c>
      <c r="T11" s="32">
        <v>0.757367746267957</v>
      </c>
      <c r="U11" s="32">
        <v>0.80611536718353116</v>
      </c>
      <c r="V11" s="32">
        <v>0.50199841016655167</v>
      </c>
      <c r="W11" s="32">
        <v>0.45715658848095547</v>
      </c>
      <c r="X11" s="32">
        <v>0.12858040015819455</v>
      </c>
      <c r="Y11" s="32">
        <v>0.43954007510412957</v>
      </c>
      <c r="Z11" s="32">
        <v>0.67855262358015578</v>
      </c>
      <c r="AA11" s="32">
        <v>0.92813091124684033</v>
      </c>
      <c r="AB11" s="32">
        <v>0.22990295684275017</v>
      </c>
      <c r="AC11" s="32">
        <v>0.23123108674911169</v>
      </c>
      <c r="AD11" s="32">
        <v>0.40121138950209101</v>
      </c>
      <c r="AE11" s="32">
        <v>0.2559731425729051</v>
      </c>
      <c r="AF11" s="32">
        <v>0.61801944788712382</v>
      </c>
      <c r="AG11" s="32">
        <v>0.38131549168972723</v>
      </c>
      <c r="AH11" s="32">
        <v>0.43547134316956349</v>
      </c>
      <c r="AI11" s="32">
        <v>0.94648504958726309</v>
      </c>
      <c r="AJ11" s="32">
        <v>0.6832506416514641</v>
      </c>
      <c r="AK11" s="32">
        <v>0.60525241204033664</v>
      </c>
      <c r="AL11" s="32">
        <v>0.33737379728777961</v>
      </c>
      <c r="AM11" s="32">
        <v>0.43097773757537816</v>
      </c>
      <c r="AN11" s="32">
        <v>0.74104774502799287</v>
      </c>
      <c r="AO11" s="32">
        <v>0.46655714076197413</v>
      </c>
      <c r="AP11" s="32">
        <v>0.20647626997246804</v>
      </c>
      <c r="AQ11" s="32">
        <v>0.30759140264706886</v>
      </c>
      <c r="AR11" s="32">
        <v>0.28565094959455817</v>
      </c>
      <c r="AS11" s="32">
        <v>0.86583137944001742</v>
      </c>
      <c r="AT11" s="32">
        <v>0.76973330434457088</v>
      </c>
      <c r="AU11" s="32">
        <v>0.59971678401737039</v>
      </c>
      <c r="AV11" s="32">
        <v>0.32550328319013822</v>
      </c>
      <c r="AW11" s="32">
        <v>0.52209911188330216</v>
      </c>
    </row>
    <row r="12" spans="1:49" x14ac:dyDescent="0.25">
      <c r="A12" t="s">
        <v>14</v>
      </c>
      <c r="B12" s="32">
        <v>1.8096728085685387</v>
      </c>
      <c r="C12" s="32">
        <v>0.71070300833198419</v>
      </c>
      <c r="D12" s="32">
        <v>1.0062955852363957</v>
      </c>
      <c r="E12" s="32">
        <v>1.1720993588406983</v>
      </c>
      <c r="F12" s="32">
        <v>1.00283463089528</v>
      </c>
      <c r="G12" s="32">
        <v>0.47932714945160521</v>
      </c>
      <c r="H12" s="32">
        <v>2.2074528833174609</v>
      </c>
      <c r="I12" s="32">
        <v>1.1204011543305565</v>
      </c>
      <c r="J12" s="32">
        <v>0.74235371564884267</v>
      </c>
      <c r="K12" s="32">
        <v>0.35292742224636159</v>
      </c>
      <c r="L12" s="32">
        <v>1.3110717523086413</v>
      </c>
      <c r="M12" s="32">
        <v>1.2504123409250878</v>
      </c>
      <c r="N12" s="32">
        <v>0.65552828994300372</v>
      </c>
      <c r="O12" s="32">
        <v>0.3933961779932203</v>
      </c>
      <c r="P12" s="32">
        <v>1.1693898856456826</v>
      </c>
      <c r="Q12" s="32">
        <v>0.62017663922106125</v>
      </c>
      <c r="R12" s="32">
        <v>0.28831243415858071</v>
      </c>
      <c r="S12" s="32">
        <v>3.7124788047767505</v>
      </c>
      <c r="T12" s="32">
        <v>1.0636812502952717</v>
      </c>
      <c r="U12" s="32">
        <v>1.247515923009805</v>
      </c>
      <c r="V12" s="32">
        <v>1.1857128769119751</v>
      </c>
      <c r="W12" s="32">
        <v>0.99361600467146716</v>
      </c>
      <c r="X12" s="32">
        <v>0.43249119025965571</v>
      </c>
      <c r="Y12" s="32">
        <v>1.5845427840943838</v>
      </c>
      <c r="Z12" s="32">
        <v>5.1001250111392604</v>
      </c>
      <c r="AA12" s="32">
        <v>1.8055022453410259</v>
      </c>
      <c r="AB12" s="32">
        <v>0.33893885223747022</v>
      </c>
      <c r="AC12" s="32">
        <v>0.6450161874132897</v>
      </c>
      <c r="AD12" s="32">
        <v>1.0735835466177428</v>
      </c>
      <c r="AE12" s="32">
        <v>0.80891742944035683</v>
      </c>
      <c r="AF12" s="32">
        <v>1.4496696155740174</v>
      </c>
      <c r="AG12" s="32">
        <v>0.68732152657208501</v>
      </c>
      <c r="AH12" s="32">
        <v>2.2825551026349569</v>
      </c>
      <c r="AI12" s="32">
        <v>2.1895761462011976</v>
      </c>
      <c r="AJ12" s="32">
        <v>1.1176642126353147</v>
      </c>
      <c r="AK12" s="32">
        <v>0.79311876840701778</v>
      </c>
      <c r="AL12" s="32">
        <v>1.0086459347695047</v>
      </c>
      <c r="AM12" s="32">
        <v>1.3619608687118481</v>
      </c>
      <c r="AN12" s="32">
        <v>1.7871223432946768</v>
      </c>
      <c r="AO12" s="32">
        <v>1.6134240748850857</v>
      </c>
      <c r="AP12" s="32">
        <v>0.77595661124795112</v>
      </c>
      <c r="AQ12" s="32">
        <v>1.1884548411270124</v>
      </c>
      <c r="AR12" s="32">
        <v>0.33270725499939008</v>
      </c>
      <c r="AS12" s="32">
        <v>0.94092914510649428</v>
      </c>
      <c r="AT12" s="32">
        <v>2.2228807818182483</v>
      </c>
      <c r="AU12" s="32">
        <v>1.5287508009021396</v>
      </c>
      <c r="AV12" s="32">
        <v>1.2664095151753199</v>
      </c>
      <c r="AW12" s="32">
        <v>1.7683399023033002</v>
      </c>
    </row>
    <row r="13" spans="1:49" x14ac:dyDescent="0.25">
      <c r="A13" t="s">
        <v>15</v>
      </c>
      <c r="B13" s="32">
        <v>5.3358898300826514</v>
      </c>
      <c r="C13" s="32">
        <v>2.5093586997097006</v>
      </c>
      <c r="D13" s="32">
        <v>2.6556299705905322</v>
      </c>
      <c r="E13" s="32">
        <v>2.29595580567441</v>
      </c>
      <c r="F13" s="32">
        <v>2.7208995999738499</v>
      </c>
      <c r="G13" s="32">
        <v>1.0418030477285964</v>
      </c>
      <c r="H13" s="32">
        <v>4.6666350427115857</v>
      </c>
      <c r="I13" s="32">
        <v>2.3359596835929439</v>
      </c>
      <c r="J13" s="32">
        <v>1.404618818529487</v>
      </c>
      <c r="K13" s="32">
        <v>0.47219132306303968</v>
      </c>
      <c r="L13" s="32">
        <v>4.0299072740218644</v>
      </c>
      <c r="M13" s="32">
        <v>3.8434553862880341</v>
      </c>
      <c r="N13" s="32">
        <v>2.2049255564418773</v>
      </c>
      <c r="O13" s="32">
        <v>1.0168133283830163</v>
      </c>
      <c r="P13" s="32">
        <v>3.4005215115223155</v>
      </c>
      <c r="Q13" s="32">
        <v>1.3386242813355769</v>
      </c>
      <c r="R13" s="32">
        <v>0.76086107529287417</v>
      </c>
      <c r="S13" s="32">
        <v>9.2688014083051211</v>
      </c>
      <c r="T13" s="32">
        <v>2.9262760819046219</v>
      </c>
      <c r="U13" s="32">
        <v>3.70393358488622</v>
      </c>
      <c r="V13" s="32">
        <v>2.6130861700601682</v>
      </c>
      <c r="W13" s="32">
        <v>2.1446768969683254</v>
      </c>
      <c r="X13" s="32">
        <v>1.3201873238562225</v>
      </c>
      <c r="Y13" s="32">
        <v>4.5443268819155112</v>
      </c>
      <c r="Z13" s="32">
        <v>12.55798082964953</v>
      </c>
      <c r="AA13" s="32">
        <v>4.6344566795572941</v>
      </c>
      <c r="AB13" s="32">
        <v>0.64577205930962778</v>
      </c>
      <c r="AC13" s="32">
        <v>1.5992630682430906</v>
      </c>
      <c r="AD13" s="32">
        <v>2.6990177535301654</v>
      </c>
      <c r="AE13" s="32">
        <v>2.1947617706532765</v>
      </c>
      <c r="AF13" s="32">
        <v>4.1002848626099295</v>
      </c>
      <c r="AG13" s="32">
        <v>1.7041555776504689</v>
      </c>
      <c r="AH13" s="32">
        <v>6.6837125519510652</v>
      </c>
      <c r="AI13" s="32">
        <v>5.9820983218799491</v>
      </c>
      <c r="AJ13" s="32">
        <v>2.8688783905508233</v>
      </c>
      <c r="AK13" s="32">
        <v>1.8475441352443052</v>
      </c>
      <c r="AL13" s="32">
        <v>2.0033574167453394</v>
      </c>
      <c r="AM13" s="32">
        <v>3.0858870411342441</v>
      </c>
      <c r="AN13" s="32">
        <v>4.7490482111811199</v>
      </c>
      <c r="AO13" s="32">
        <v>4.8236515321429705</v>
      </c>
      <c r="AP13" s="32">
        <v>2.4352128713719794</v>
      </c>
      <c r="AQ13" s="32">
        <v>3.338238623333702</v>
      </c>
      <c r="AR13" s="32">
        <v>1.0809690606334399</v>
      </c>
      <c r="AS13" s="32">
        <v>2.932554647348864</v>
      </c>
      <c r="AT13" s="32">
        <v>5.7058055251608559</v>
      </c>
      <c r="AU13" s="32">
        <v>3.6108869540398789</v>
      </c>
      <c r="AV13" s="32">
        <v>3.1617953704260611</v>
      </c>
      <c r="AW13" s="32">
        <v>4.6344418875155782</v>
      </c>
    </row>
    <row r="14" spans="1:49" x14ac:dyDescent="0.25">
      <c r="A14" t="s">
        <v>18</v>
      </c>
      <c r="B14" s="32">
        <v>0.17025025681100278</v>
      </c>
      <c r="C14" s="32">
        <v>5.356070316312983E-2</v>
      </c>
      <c r="D14" s="32">
        <v>4.3557173213411217E-2</v>
      </c>
      <c r="E14" s="32">
        <v>3.4175230348672224E-2</v>
      </c>
      <c r="F14" s="32">
        <v>8.5619529791899407E-2</v>
      </c>
      <c r="G14" s="32">
        <v>3.2556345241518563E-2</v>
      </c>
      <c r="H14" s="32">
        <v>0.12094161419072887</v>
      </c>
      <c r="I14" s="32">
        <v>5.0907265211580649E-2</v>
      </c>
      <c r="J14" s="32">
        <v>5.3296280749484837E-2</v>
      </c>
      <c r="K14" s="32">
        <v>1.7306327700386735E-2</v>
      </c>
      <c r="L14" s="32">
        <v>0.11750113873426804</v>
      </c>
      <c r="M14" s="32">
        <v>9.1657955899236684E-2</v>
      </c>
      <c r="N14" s="32">
        <v>7.1333815258303332E-2</v>
      </c>
      <c r="O14" s="32">
        <v>1.9833111567982054E-2</v>
      </c>
      <c r="P14" s="32">
        <v>0.11001377011397276</v>
      </c>
      <c r="Q14" s="32">
        <v>1.8981674641948526E-2</v>
      </c>
      <c r="R14" s="32">
        <v>1.7047511436362218E-2</v>
      </c>
      <c r="S14" s="32">
        <v>6.5261809039710308E-2</v>
      </c>
      <c r="T14" s="32">
        <v>0.10799720556394087</v>
      </c>
      <c r="U14" s="32">
        <v>8.1280789740114337E-2</v>
      </c>
      <c r="V14" s="32">
        <v>5.8143216743534044E-2</v>
      </c>
      <c r="W14" s="32">
        <v>2.3531878734850194E-2</v>
      </c>
      <c r="X14" s="32">
        <v>1.3895317894152845E-2</v>
      </c>
      <c r="Y14" s="32">
        <v>5.6880052797238748E-2</v>
      </c>
      <c r="Z14" s="32">
        <v>5.6348952816807539E-2</v>
      </c>
      <c r="AA14" s="32">
        <v>7.1416449139642305E-2</v>
      </c>
      <c r="AB14" s="86"/>
      <c r="AC14" s="32">
        <v>5.780777168727811E-2</v>
      </c>
      <c r="AD14" s="32">
        <v>7.0434910009241763E-2</v>
      </c>
      <c r="AE14" s="32">
        <v>2.824353248987975E-2</v>
      </c>
      <c r="AF14" s="32">
        <v>0.10552993065886708</v>
      </c>
      <c r="AG14" s="32">
        <v>7.6365088562728972E-2</v>
      </c>
      <c r="AH14" s="32">
        <v>5.7537633234715758E-2</v>
      </c>
      <c r="AI14" s="32">
        <v>0.1233347821678413</v>
      </c>
      <c r="AJ14" s="32">
        <v>0.10885554580494722</v>
      </c>
      <c r="AK14" s="32">
        <v>6.1452215260019316E-2</v>
      </c>
      <c r="AL14" s="32">
        <v>8.9772652543543885E-2</v>
      </c>
      <c r="AM14" s="32">
        <v>7.618682019499648E-2</v>
      </c>
      <c r="AN14" s="32">
        <v>0.10567004740675599</v>
      </c>
      <c r="AO14" s="32">
        <v>8.0779089135521398E-2</v>
      </c>
      <c r="AP14" s="32">
        <v>7.1498059119773291E-2</v>
      </c>
      <c r="AQ14" s="32">
        <v>8.7116335828598887E-2</v>
      </c>
      <c r="AR14" s="32">
        <v>4.1588406874923815E-2</v>
      </c>
      <c r="AS14" s="32">
        <v>9.164233272965179E-2</v>
      </c>
      <c r="AT14" s="32">
        <v>0.10312246610336027</v>
      </c>
      <c r="AU14" s="32">
        <v>0.16406657482263903</v>
      </c>
      <c r="AV14" s="32">
        <v>6.2532239670335776E-2</v>
      </c>
      <c r="AW14" s="32">
        <v>0.13512772432537967</v>
      </c>
    </row>
    <row r="15" spans="1:49" x14ac:dyDescent="0.25">
      <c r="A15" t="s">
        <v>20</v>
      </c>
      <c r="B15" s="32">
        <v>10.82075215265507</v>
      </c>
      <c r="C15" s="32">
        <v>1.7378682469272115</v>
      </c>
      <c r="D15" s="32">
        <v>5.8932118889513543</v>
      </c>
      <c r="E15" s="32">
        <v>1.6347781570764326</v>
      </c>
      <c r="F15" s="32">
        <v>2.5563470725027369</v>
      </c>
      <c r="G15" s="32">
        <v>1.2134230001746922</v>
      </c>
      <c r="H15" s="32">
        <v>9.7296145007363588</v>
      </c>
      <c r="I15" s="32">
        <v>3.4677872103329079</v>
      </c>
      <c r="J15" s="32">
        <v>2.2194137881180489</v>
      </c>
      <c r="K15" s="32">
        <v>1.5555701284256456</v>
      </c>
      <c r="L15" s="32">
        <v>4.629147856459511</v>
      </c>
      <c r="M15" s="32">
        <v>4.8987169082208633</v>
      </c>
      <c r="N15" s="32">
        <v>4.6612921825078111</v>
      </c>
      <c r="O15" s="32">
        <v>1.2431969301752095</v>
      </c>
      <c r="P15" s="32">
        <v>5.879754905148693</v>
      </c>
      <c r="Q15" s="32">
        <v>1.2232769683251827</v>
      </c>
      <c r="R15" s="32">
        <v>0.69049600036349468</v>
      </c>
      <c r="S15" s="32">
        <v>2.5710947713287013</v>
      </c>
      <c r="T15" s="32">
        <v>5.0949425829240873</v>
      </c>
      <c r="U15" s="32">
        <v>5.3112750023496709</v>
      </c>
      <c r="V15" s="32">
        <v>6.2150013311015178</v>
      </c>
      <c r="W15" s="32">
        <v>4.8593397914832153</v>
      </c>
      <c r="X15" s="32">
        <v>1.1980952850064237</v>
      </c>
      <c r="Y15" s="32">
        <v>2.9981376349127133</v>
      </c>
      <c r="Z15" s="32">
        <v>3.1833209273111551</v>
      </c>
      <c r="AA15" s="32">
        <v>5.6271335922689234</v>
      </c>
      <c r="AB15" s="32">
        <v>1.3557554089498811</v>
      </c>
      <c r="AC15" s="32">
        <v>1.92840392622426</v>
      </c>
      <c r="AD15" s="32">
        <v>2.553426384375356</v>
      </c>
      <c r="AE15" s="32">
        <v>1.7827005076441738</v>
      </c>
      <c r="AF15" s="32">
        <v>4.9100038058467312</v>
      </c>
      <c r="AG15" s="32">
        <v>2.5298591230410792</v>
      </c>
      <c r="AH15" s="32">
        <v>2.8692022920951827</v>
      </c>
      <c r="AI15" s="32">
        <v>4.7920787704374641</v>
      </c>
      <c r="AJ15" s="32">
        <v>7.3131188823262887</v>
      </c>
      <c r="AK15" s="32">
        <v>5.4854456330952708</v>
      </c>
      <c r="AL15" s="32">
        <v>5.7854125262102443</v>
      </c>
      <c r="AM15" s="32">
        <v>5.0830176947611365</v>
      </c>
      <c r="AN15" s="32">
        <v>10.986335901339462</v>
      </c>
      <c r="AO15" s="32">
        <v>4.7243822190671052</v>
      </c>
      <c r="AP15" s="32">
        <v>3.2132826481913019</v>
      </c>
      <c r="AQ15" s="32">
        <v>3.2695386658816559</v>
      </c>
      <c r="AR15" s="32">
        <v>3.2768854261745761</v>
      </c>
      <c r="AS15" s="32">
        <v>8.9516770725925561</v>
      </c>
      <c r="AT15" s="32">
        <v>9.398500353596317</v>
      </c>
      <c r="AU15" s="32">
        <v>7.2720053179957347</v>
      </c>
      <c r="AV15" s="32">
        <v>3.7082641127552325</v>
      </c>
      <c r="AW15" s="32">
        <v>7.4250235910566449</v>
      </c>
    </row>
    <row r="16" spans="1:49" x14ac:dyDescent="0.25">
      <c r="A16" t="s">
        <v>21</v>
      </c>
      <c r="B16" s="32">
        <v>2.3065377101317308</v>
      </c>
      <c r="C16" s="32">
        <v>0.58532861360726307</v>
      </c>
      <c r="D16" s="32">
        <v>0.7366514861189204</v>
      </c>
      <c r="E16" s="32">
        <v>0.60671667673237162</v>
      </c>
      <c r="F16" s="32">
        <v>0.98219659262192771</v>
      </c>
      <c r="G16" s="32">
        <v>0.27151100169924747</v>
      </c>
      <c r="H16" s="32">
        <v>1.8054802574346638</v>
      </c>
      <c r="I16" s="32">
        <v>0.96193770605317341</v>
      </c>
      <c r="J16" s="32">
        <v>0.48638770615799376</v>
      </c>
      <c r="K16" s="32">
        <v>0.1852369016200448</v>
      </c>
      <c r="L16" s="32">
        <v>1.2064320355575271</v>
      </c>
      <c r="M16" s="32">
        <v>1.2162197497061673</v>
      </c>
      <c r="N16" s="32">
        <v>0.94653643633963636</v>
      </c>
      <c r="O16" s="32">
        <v>0.38798017655960509</v>
      </c>
      <c r="P16" s="32">
        <v>1.2446637259438083</v>
      </c>
      <c r="Q16" s="32">
        <v>0.38176350233201783</v>
      </c>
      <c r="R16" s="32">
        <v>0.22309111515340732</v>
      </c>
      <c r="S16" s="32">
        <v>2.1322591480042057</v>
      </c>
      <c r="T16" s="32">
        <v>1.101191888578434</v>
      </c>
      <c r="U16" s="32">
        <v>1.2737288844058119</v>
      </c>
      <c r="V16" s="32">
        <v>0.80427160996460934</v>
      </c>
      <c r="W16" s="32">
        <v>0.78499769181909307</v>
      </c>
      <c r="X16" s="32">
        <v>0.43852854228945048</v>
      </c>
      <c r="Y16" s="32">
        <v>1.0526797595275992</v>
      </c>
      <c r="Z16" s="32">
        <v>2.6954620729462557</v>
      </c>
      <c r="AA16" s="32">
        <v>1.7683455464257725</v>
      </c>
      <c r="AB16" s="32">
        <v>0.28899109159345143</v>
      </c>
      <c r="AC16" s="32">
        <v>0.55764050881504101</v>
      </c>
      <c r="AD16" s="32">
        <v>0.76973538042797951</v>
      </c>
      <c r="AE16" s="32">
        <v>0.59628103277708155</v>
      </c>
      <c r="AF16" s="32">
        <v>1.3714710250395514</v>
      </c>
      <c r="AG16" s="32">
        <v>0.57397390360341405</v>
      </c>
      <c r="AH16" s="32">
        <v>1.424691632085235</v>
      </c>
      <c r="AI16" s="32">
        <v>1.5164013256265529</v>
      </c>
      <c r="AJ16" s="32">
        <v>0.9078254350346372</v>
      </c>
      <c r="AK16" s="32">
        <v>0.78219966795049611</v>
      </c>
      <c r="AL16" s="32">
        <v>0.72820665657938322</v>
      </c>
      <c r="AM16" s="32">
        <v>0.87398792518602908</v>
      </c>
      <c r="AN16" s="32">
        <v>1.6331286027103433</v>
      </c>
      <c r="AO16" s="32">
        <v>0.97950562904263927</v>
      </c>
      <c r="AP16" s="32">
        <v>0.61730179405857777</v>
      </c>
      <c r="AQ16" s="32">
        <v>0.72150789421547235</v>
      </c>
      <c r="AR16" s="32">
        <v>0.56343661711947646</v>
      </c>
      <c r="AS16" s="32">
        <v>1.2501992071729584</v>
      </c>
      <c r="AT16" s="32">
        <v>1.8307446443622353</v>
      </c>
      <c r="AU16" s="32">
        <v>1.1505735853300034</v>
      </c>
      <c r="AV16" s="32">
        <v>0.72736126341724106</v>
      </c>
      <c r="AW16" s="32">
        <v>1.2766788062715655</v>
      </c>
    </row>
    <row r="17" spans="1:49" x14ac:dyDescent="0.25">
      <c r="A17" t="s">
        <v>22</v>
      </c>
      <c r="B17" s="32">
        <v>7.3593842826418857E-2</v>
      </c>
      <c r="C17" s="32">
        <v>2.2209469010374541E-2</v>
      </c>
      <c r="D17" s="32">
        <v>4.9688442767655411E-2</v>
      </c>
      <c r="E17" s="32">
        <v>2.1779201515991962E-2</v>
      </c>
      <c r="F17" s="32">
        <v>4.7500408234947361E-2</v>
      </c>
      <c r="G17" s="32">
        <v>2.302081249092823E-2</v>
      </c>
      <c r="H17" s="32">
        <v>6.5261802501529798E-2</v>
      </c>
      <c r="I17" s="32">
        <v>3.335427227086183E-2</v>
      </c>
      <c r="J17" s="32">
        <v>1.8075491275404375E-2</v>
      </c>
      <c r="K17" s="32">
        <v>1.2408249714925594E-2</v>
      </c>
      <c r="L17" s="32">
        <v>5.6357313183821554E-2</v>
      </c>
      <c r="M17" s="32">
        <v>4.5198036867418745E-2</v>
      </c>
      <c r="N17" s="32">
        <v>6.2966572465348425E-2</v>
      </c>
      <c r="O17" s="32">
        <v>1.7265726447421623E-2</v>
      </c>
      <c r="P17" s="32">
        <v>0.10849917803101378</v>
      </c>
      <c r="Q17" s="32">
        <v>1.951532215247407E-2</v>
      </c>
      <c r="R17" s="86"/>
      <c r="S17" s="32">
        <v>3.7224151892217783E-2</v>
      </c>
      <c r="T17" s="32">
        <v>1.1400253366638937</v>
      </c>
      <c r="U17" s="32">
        <v>5.787396226384714E-2</v>
      </c>
      <c r="V17" s="32">
        <v>2.8276643712031632E-2</v>
      </c>
      <c r="W17" s="32">
        <v>3.2145493668868132E-2</v>
      </c>
      <c r="X17" s="32">
        <v>1.795765341311616E-2</v>
      </c>
      <c r="Y17" s="32">
        <v>4.9861379710817784E-2</v>
      </c>
      <c r="Z17" s="32">
        <v>5.9976145190681403E-2</v>
      </c>
      <c r="AA17" s="32">
        <v>8.6114513398459672E-2</v>
      </c>
      <c r="AB17" s="32">
        <v>2.1779232523517628E-2</v>
      </c>
      <c r="AC17" s="32">
        <v>4.059391436201483E-2</v>
      </c>
      <c r="AD17" s="32">
        <v>3.9897287255864923E-2</v>
      </c>
      <c r="AE17" s="32">
        <v>2.3261119654569885E-2</v>
      </c>
      <c r="AF17" s="32">
        <v>6.3184922331952748E-2</v>
      </c>
      <c r="AG17" s="32">
        <v>5.8681804664459741E-2</v>
      </c>
      <c r="AH17" s="32">
        <v>7.8598723276990995E-2</v>
      </c>
      <c r="AI17" s="32">
        <v>8.6010203134651825E-2</v>
      </c>
      <c r="AJ17" s="32">
        <v>3.0830173416875824E-2</v>
      </c>
      <c r="AK17" s="32">
        <v>2.3940694736139734E-2</v>
      </c>
      <c r="AL17" s="32">
        <v>3.9896882591119349E-2</v>
      </c>
      <c r="AM17" s="32">
        <v>5.7339981647055067E-2</v>
      </c>
      <c r="AN17" s="32">
        <v>5.9442491706219777E-2</v>
      </c>
      <c r="AO17" s="32">
        <v>4.8365619509150554E-2</v>
      </c>
      <c r="AP17" s="32">
        <v>4.5249569893464896E-2</v>
      </c>
      <c r="AQ17" s="32">
        <v>4.6684488447246097E-2</v>
      </c>
      <c r="AR17" s="32">
        <v>2.3233096047133306E-2</v>
      </c>
      <c r="AS17" s="32">
        <v>3.6705956130884933E-2</v>
      </c>
      <c r="AT17" s="32">
        <v>6.4365462357447764E-2</v>
      </c>
      <c r="AU17" s="32">
        <v>8.2603874048226084E-2</v>
      </c>
      <c r="AV17" s="32">
        <v>7.8603861604416722E-2</v>
      </c>
      <c r="AW17" s="32">
        <v>0.12178392405979722</v>
      </c>
    </row>
    <row r="18" spans="1:49" x14ac:dyDescent="0.25">
      <c r="A18" t="s">
        <v>23</v>
      </c>
      <c r="B18" s="32">
        <v>1.7971724853858835</v>
      </c>
      <c r="C18" s="32">
        <v>0.29064272676896885</v>
      </c>
      <c r="D18" s="32">
        <v>0.57796504170091512</v>
      </c>
      <c r="E18" s="32">
        <v>0.12235075186720051</v>
      </c>
      <c r="F18" s="32">
        <v>0.27625715254043498</v>
      </c>
      <c r="G18" s="32">
        <v>0.10504523039784572</v>
      </c>
      <c r="H18" s="32">
        <v>0.76439097227294428</v>
      </c>
      <c r="I18" s="32">
        <v>0.26499101986365131</v>
      </c>
      <c r="J18" s="32">
        <v>0.20735556459864288</v>
      </c>
      <c r="K18" s="32">
        <v>0.16464646428694849</v>
      </c>
      <c r="L18" s="32">
        <v>0.67865329890219361</v>
      </c>
      <c r="M18" s="32">
        <v>0.6654508057261852</v>
      </c>
      <c r="N18" s="32">
        <v>0.66930233277590756</v>
      </c>
      <c r="O18" s="32">
        <v>0.17483365680408758</v>
      </c>
      <c r="P18" s="32">
        <v>0.6487596590286796</v>
      </c>
      <c r="Q18" s="32">
        <v>0.23500300155752574</v>
      </c>
      <c r="R18" s="86"/>
      <c r="S18" s="32">
        <v>0.54426561131559559</v>
      </c>
      <c r="T18" s="32">
        <v>0.39751077944773933</v>
      </c>
      <c r="U18" s="32">
        <v>0.46945482136350464</v>
      </c>
      <c r="V18" s="32">
        <v>0.31332997545547386</v>
      </c>
      <c r="W18" s="32">
        <v>0.27753859555053445</v>
      </c>
      <c r="X18" s="32">
        <v>0.11831809633797497</v>
      </c>
      <c r="Y18" s="32">
        <v>0.33775911630450356</v>
      </c>
      <c r="Z18" s="32">
        <v>0.38972614124272353</v>
      </c>
      <c r="AA18" s="32">
        <v>0.51849436479167321</v>
      </c>
      <c r="AB18" s="32">
        <v>0.10651266760189471</v>
      </c>
      <c r="AC18" s="32">
        <v>0.1957938387773033</v>
      </c>
      <c r="AD18" s="32">
        <v>0.25216404130730768</v>
      </c>
      <c r="AE18" s="32">
        <v>0.20791479845767868</v>
      </c>
      <c r="AF18" s="32">
        <v>0.37519802604059793</v>
      </c>
      <c r="AG18" s="32">
        <v>0.16143855255974421</v>
      </c>
      <c r="AH18" s="32">
        <v>0.21325473625885669</v>
      </c>
      <c r="AI18" s="32">
        <v>0.88924423587818591</v>
      </c>
      <c r="AJ18" s="32">
        <v>0.86482900500476256</v>
      </c>
      <c r="AK18" s="32">
        <v>0.65320549328634259</v>
      </c>
      <c r="AL18" s="32">
        <v>0.38486378663064669</v>
      </c>
      <c r="AM18" s="32">
        <v>0.52329096425217358</v>
      </c>
      <c r="AN18" s="32">
        <v>0.78874912358209559</v>
      </c>
      <c r="AO18" s="32">
        <v>0.43531320476800373</v>
      </c>
      <c r="AP18" s="32">
        <v>0.23229787941942281</v>
      </c>
      <c r="AQ18" s="32">
        <v>0.34366791795916241</v>
      </c>
      <c r="AR18" s="32">
        <v>0.30828257058675074</v>
      </c>
      <c r="AS18" s="32">
        <v>0.83633798412422644</v>
      </c>
      <c r="AT18" s="32">
        <v>0.73327719407855607</v>
      </c>
      <c r="AU18" s="32">
        <v>0.37173675746448953</v>
      </c>
      <c r="AV18" s="32">
        <v>0.28533804035162863</v>
      </c>
      <c r="AW18" s="32">
        <v>0.41534889163920841</v>
      </c>
    </row>
    <row r="19" spans="1:49" x14ac:dyDescent="0.25">
      <c r="A19" t="s">
        <v>24</v>
      </c>
      <c r="B19" s="32">
        <v>0.58064523715806404</v>
      </c>
      <c r="C19" s="32">
        <v>0.20409584414059823</v>
      </c>
      <c r="D19" s="32">
        <v>0.35577921609937069</v>
      </c>
      <c r="E19" s="32">
        <v>0.13022649208819795</v>
      </c>
      <c r="F19" s="32">
        <v>0.22284055552291249</v>
      </c>
      <c r="G19" s="32">
        <v>6.3772690689581801E-2</v>
      </c>
      <c r="H19" s="32">
        <v>0.67473020156285513</v>
      </c>
      <c r="I19" s="32">
        <v>0.30651198151729653</v>
      </c>
      <c r="J19" s="32">
        <v>0.21318512299794015</v>
      </c>
      <c r="K19" s="32">
        <v>8.3472421638831007E-2</v>
      </c>
      <c r="L19" s="32">
        <v>0.43550060963878712</v>
      </c>
      <c r="M19" s="32">
        <v>0.35169675337934092</v>
      </c>
      <c r="N19" s="32">
        <v>0.31659929494696315</v>
      </c>
      <c r="O19" s="32">
        <v>7.0514064247843442E-2</v>
      </c>
      <c r="P19" s="32">
        <v>0.47822319736312613</v>
      </c>
      <c r="Q19" s="32">
        <v>0.12769297729541454</v>
      </c>
      <c r="R19" s="32">
        <v>6.4511714208050186E-2</v>
      </c>
      <c r="S19" s="32">
        <v>0.39294050314874485</v>
      </c>
      <c r="T19" s="32">
        <v>0.37089067171625195</v>
      </c>
      <c r="U19" s="32">
        <v>0.39750866935553675</v>
      </c>
      <c r="V19" s="32">
        <v>0.26165807729765328</v>
      </c>
      <c r="W19" s="32">
        <v>0.30161086748128518</v>
      </c>
      <c r="X19" s="32">
        <v>0.11193573978655709</v>
      </c>
      <c r="Y19" s="32">
        <v>0.26316993988189974</v>
      </c>
      <c r="Z19" s="32">
        <v>0.29331700324333754</v>
      </c>
      <c r="AA19" s="32">
        <v>0.54051262248438547</v>
      </c>
      <c r="AB19" s="32">
        <v>0.10007107429145001</v>
      </c>
      <c r="AC19" s="32">
        <v>0.20129835282101446</v>
      </c>
      <c r="AD19" s="32">
        <v>0.23043543156356414</v>
      </c>
      <c r="AE19" s="32">
        <v>0.1522025411986527</v>
      </c>
      <c r="AF19" s="32">
        <v>0.44310611533679178</v>
      </c>
      <c r="AG19" s="32">
        <v>0.18934077659547588</v>
      </c>
      <c r="AH19" s="32">
        <v>0.26437353858856161</v>
      </c>
      <c r="AI19" s="32">
        <v>0.45396457377342675</v>
      </c>
      <c r="AJ19" s="32">
        <v>0.3870218207724781</v>
      </c>
      <c r="AK19" s="32">
        <v>0.24924022486797603</v>
      </c>
      <c r="AL19" s="32">
        <v>0.33272907252432044</v>
      </c>
      <c r="AM19" s="32">
        <v>0.29847567243034062</v>
      </c>
      <c r="AN19" s="32">
        <v>0.62314439232588748</v>
      </c>
      <c r="AO19" s="32">
        <v>0.33451103024744644</v>
      </c>
      <c r="AP19" s="32">
        <v>0.17005200122823955</v>
      </c>
      <c r="AQ19" s="32">
        <v>0.23966432595068637</v>
      </c>
      <c r="AR19" s="32">
        <v>0.13512113257917971</v>
      </c>
      <c r="AS19" s="32">
        <v>0.42992532261788929</v>
      </c>
      <c r="AT19" s="32">
        <v>0.45768616109055871</v>
      </c>
      <c r="AU19" s="32">
        <v>0.45136086925498564</v>
      </c>
      <c r="AV19" s="32">
        <v>0.17084311346938585</v>
      </c>
      <c r="AW19" s="32">
        <v>0.50083094476123846</v>
      </c>
    </row>
    <row r="20" spans="1:49" x14ac:dyDescent="0.25">
      <c r="A20" t="s">
        <v>25</v>
      </c>
      <c r="B20" s="32">
        <v>9.420011881781571</v>
      </c>
      <c r="C20" s="32">
        <v>3.5487691059883639</v>
      </c>
      <c r="D20" s="32">
        <v>4.1383456195379917</v>
      </c>
      <c r="E20" s="32">
        <v>3.0506039087921089</v>
      </c>
      <c r="F20" s="32">
        <v>3.6152207000661316</v>
      </c>
      <c r="G20" s="32">
        <v>1.6122579268305446</v>
      </c>
      <c r="H20" s="32">
        <v>8.0132231042827851</v>
      </c>
      <c r="I20" s="32">
        <v>2.6647780487743162</v>
      </c>
      <c r="J20" s="32">
        <v>2.1438124068599294</v>
      </c>
      <c r="K20" s="32">
        <v>0.81645395817703503</v>
      </c>
      <c r="L20" s="32">
        <v>5.0656473415283001</v>
      </c>
      <c r="M20" s="32">
        <v>5.4354667336644455</v>
      </c>
      <c r="N20" s="32">
        <v>3.8389983703729924</v>
      </c>
      <c r="O20" s="32">
        <v>1.4379911994009906</v>
      </c>
      <c r="P20" s="32">
        <v>5.3731049519654581</v>
      </c>
      <c r="Q20" s="32">
        <v>1.8286146569733175</v>
      </c>
      <c r="R20" s="32">
        <v>1.1612712229053823</v>
      </c>
      <c r="S20" s="32">
        <v>14.14659350545228</v>
      </c>
      <c r="T20" s="32">
        <v>4.6559187693890429</v>
      </c>
      <c r="U20" s="32">
        <v>5.3112750023496709</v>
      </c>
      <c r="V20" s="32">
        <v>3.8257820838584298</v>
      </c>
      <c r="W20" s="32">
        <v>3.5819875354707409</v>
      </c>
      <c r="X20" s="32">
        <v>1.880013016762232</v>
      </c>
      <c r="Y20" s="32">
        <v>5.792020121358008</v>
      </c>
      <c r="Z20" s="32">
        <v>17.394178147503126</v>
      </c>
      <c r="AA20" s="32">
        <v>7.7403575724248217</v>
      </c>
      <c r="AB20" s="32">
        <v>1.0936089281502452</v>
      </c>
      <c r="AC20" s="32">
        <v>2.325284549190807</v>
      </c>
      <c r="AD20" s="32">
        <v>3.5861466011101566</v>
      </c>
      <c r="AE20" s="32">
        <v>3.3266367753228603</v>
      </c>
      <c r="AF20" s="32">
        <v>6.4340366001010318</v>
      </c>
      <c r="AG20" s="32">
        <v>2.5651746403407887</v>
      </c>
      <c r="AH20" s="32">
        <v>9.1302204105398292</v>
      </c>
      <c r="AI20" s="32">
        <v>9.9911560828693364</v>
      </c>
      <c r="AJ20" s="32">
        <v>4.3484065038615789</v>
      </c>
      <c r="AK20" s="32">
        <v>3.3533633860561722</v>
      </c>
      <c r="AL20" s="32">
        <v>2.8331752290419905</v>
      </c>
      <c r="AM20" s="32">
        <v>4.0157939677938463</v>
      </c>
      <c r="AN20" s="32">
        <v>6.9049855824865194</v>
      </c>
      <c r="AO20" s="32">
        <v>5.8568530144323274</v>
      </c>
      <c r="AP20" s="32">
        <v>3.1038264449918049</v>
      </c>
      <c r="AQ20" s="32">
        <v>4.284381901431205</v>
      </c>
      <c r="AR20" s="32">
        <v>1.8054084076216368</v>
      </c>
      <c r="AS20" s="32">
        <v>4.7639490795094561</v>
      </c>
      <c r="AT20" s="32">
        <v>7.7943600445813734</v>
      </c>
      <c r="AU20" s="32">
        <v>5.1778502977373879</v>
      </c>
      <c r="AV20" s="32">
        <v>4.2010326557611233</v>
      </c>
      <c r="AW20" s="32">
        <v>6.4192093378076756</v>
      </c>
    </row>
    <row r="21" spans="1:49" x14ac:dyDescent="0.25">
      <c r="A21" t="s">
        <v>26</v>
      </c>
      <c r="B21" s="32">
        <v>13.887633543827048</v>
      </c>
      <c r="C21" s="32">
        <v>2.6524374158327975</v>
      </c>
      <c r="D21" s="32">
        <v>5.9342024192398126</v>
      </c>
      <c r="E21" s="32">
        <v>3.0718225369829368</v>
      </c>
      <c r="F21" s="32">
        <v>3.3965820911415374</v>
      </c>
      <c r="G21" s="32">
        <v>1.9712114793713313</v>
      </c>
      <c r="H21" s="32">
        <v>13.383491620141658</v>
      </c>
      <c r="I21" s="32">
        <v>4.0671420367777475</v>
      </c>
      <c r="J21" s="32">
        <v>4.0563402413100933</v>
      </c>
      <c r="K21" s="32">
        <v>1.9553724564376731</v>
      </c>
      <c r="L21" s="32">
        <v>6.8246101870673472</v>
      </c>
      <c r="M21" s="32">
        <v>8.7689488964728497</v>
      </c>
      <c r="N21" s="32">
        <v>7.2136526063219044</v>
      </c>
      <c r="O21" s="32">
        <v>1.8075741700917356</v>
      </c>
      <c r="P21" s="32">
        <v>9.6181272814726562</v>
      </c>
      <c r="Q21" s="32">
        <v>2.0572984350541517</v>
      </c>
      <c r="R21" s="32">
        <v>1.1062710929746171</v>
      </c>
      <c r="S21" s="32">
        <v>4.9670276894702194</v>
      </c>
      <c r="T21" s="32">
        <v>8.9325116359359154</v>
      </c>
      <c r="U21" s="32">
        <v>7.7224478853467771</v>
      </c>
      <c r="V21" s="32">
        <v>6.6610734963023503</v>
      </c>
      <c r="W21" s="32">
        <v>5.6207409183894361</v>
      </c>
      <c r="X21" s="32">
        <v>1.9195160866015928</v>
      </c>
      <c r="Y21" s="32">
        <v>3.5902059713245404</v>
      </c>
      <c r="Z21" s="32">
        <v>6.1497706606331413</v>
      </c>
      <c r="AA21" s="32">
        <v>10.003273018869567</v>
      </c>
      <c r="AB21" s="32">
        <v>2.1571057817353991</v>
      </c>
      <c r="AC21" s="32">
        <v>3.8568078524485276</v>
      </c>
      <c r="AD21" s="32">
        <v>2.6990177535301654</v>
      </c>
      <c r="AE21" s="32">
        <v>3.3266367753228603</v>
      </c>
      <c r="AF21" s="32">
        <v>9.0991018206677339</v>
      </c>
      <c r="AG21" s="32">
        <v>4.4047405692465009</v>
      </c>
      <c r="AH21" s="32">
        <v>5.5429334579383438</v>
      </c>
      <c r="AI21" s="32">
        <v>9.7179473943712331</v>
      </c>
      <c r="AJ21" s="32">
        <v>6.4107218529115482</v>
      </c>
      <c r="AK21" s="32">
        <v>5.2619911743377532</v>
      </c>
      <c r="AL21" s="32">
        <v>4.9328445831182606</v>
      </c>
      <c r="AM21" s="32">
        <v>6.1717740822684775</v>
      </c>
      <c r="AN21" s="32">
        <v>13.065028821682727</v>
      </c>
      <c r="AO21" s="32">
        <v>5.426890083419635</v>
      </c>
      <c r="AP21" s="32">
        <v>4.0672337002384094</v>
      </c>
      <c r="AQ21" s="32">
        <v>3.2695386658816559</v>
      </c>
      <c r="AR21" s="32">
        <v>3.1652626788663909</v>
      </c>
      <c r="AS21" s="32">
        <v>8.2372226945815363</v>
      </c>
      <c r="AT21" s="32">
        <v>8.3537882532354928</v>
      </c>
      <c r="AU21" s="32">
        <v>7.6335453056957991</v>
      </c>
      <c r="AV21" s="32">
        <v>4.1145766538779709</v>
      </c>
      <c r="AW21" s="32">
        <v>8.1251565474056608</v>
      </c>
    </row>
    <row r="22" spans="1:49" x14ac:dyDescent="0.25">
      <c r="A22" t="s">
        <v>27</v>
      </c>
      <c r="B22" s="32">
        <v>0.79318476885062039</v>
      </c>
      <c r="C22" s="32">
        <v>0.31366983746371191</v>
      </c>
      <c r="D22" s="32">
        <v>0.42017264330250903</v>
      </c>
      <c r="E22" s="32">
        <v>0.30973254190626076</v>
      </c>
      <c r="F22" s="32">
        <v>0.60461292390644994</v>
      </c>
      <c r="G22" s="32">
        <v>0.19198727046828995</v>
      </c>
      <c r="H22" s="32">
        <v>0.98103916967838345</v>
      </c>
      <c r="I22" s="32">
        <v>0.4613761632214321</v>
      </c>
      <c r="J22" s="32">
        <v>0.29940675357803159</v>
      </c>
      <c r="K22" s="32">
        <v>0.10135178734193505</v>
      </c>
      <c r="L22" s="32">
        <v>0.81267287325476278</v>
      </c>
      <c r="M22" s="32">
        <v>0.71321251420072029</v>
      </c>
      <c r="N22" s="32">
        <v>0.66930233277590756</v>
      </c>
      <c r="O22" s="32">
        <v>0.17727424370286093</v>
      </c>
      <c r="P22" s="32">
        <v>0.91748470851890118</v>
      </c>
      <c r="Q22" s="32">
        <v>0.16388447399784681</v>
      </c>
      <c r="R22" s="32">
        <v>0.11790566670305389</v>
      </c>
      <c r="S22" s="32">
        <v>0.39842574816113302</v>
      </c>
      <c r="T22" s="32">
        <v>0.73665748541802278</v>
      </c>
      <c r="U22" s="32">
        <v>0.95863813016768662</v>
      </c>
      <c r="V22" s="32">
        <v>0.62233129444060398</v>
      </c>
      <c r="W22" s="32">
        <v>0.50724699453315236</v>
      </c>
      <c r="X22" s="32">
        <v>0.38709045823787119</v>
      </c>
      <c r="Y22" s="32">
        <v>0.71403495859585731</v>
      </c>
      <c r="Z22" s="32">
        <v>0.66921078909452214</v>
      </c>
      <c r="AA22" s="32">
        <v>1.3970660353259774</v>
      </c>
      <c r="AB22" s="32">
        <v>0.25865427225098087</v>
      </c>
      <c r="AC22" s="32">
        <v>0.50257376654009456</v>
      </c>
      <c r="AD22" s="32">
        <v>0.59560776452068753</v>
      </c>
      <c r="AE22" s="32">
        <v>0.43049379598156828</v>
      </c>
      <c r="AF22" s="32">
        <v>0.8098486079674736</v>
      </c>
      <c r="AG22" s="32">
        <v>0.42309602880546127</v>
      </c>
      <c r="AH22" s="32">
        <v>0.62878978621592918</v>
      </c>
      <c r="AI22" s="32">
        <v>1.1815262014784391</v>
      </c>
      <c r="AJ22" s="32">
        <v>1.3476882563254922</v>
      </c>
      <c r="AK22" s="32">
        <v>0.78219966795049611</v>
      </c>
      <c r="AL22" s="32">
        <v>0.75388680886444048</v>
      </c>
      <c r="AM22" s="32">
        <v>0.92382100415444124</v>
      </c>
      <c r="AN22" s="32">
        <v>1.402147771544979</v>
      </c>
      <c r="AO22" s="32">
        <v>1.2484393090153367</v>
      </c>
      <c r="AP22" s="32">
        <v>0.73409968559840577</v>
      </c>
      <c r="AQ22" s="32">
        <v>0.87605119420706934</v>
      </c>
      <c r="AR22" s="32">
        <v>0.34206092909365898</v>
      </c>
      <c r="AS22" s="32">
        <v>0.74337289617042057</v>
      </c>
      <c r="AT22" s="32">
        <v>1.4870267244995707</v>
      </c>
      <c r="AU22" s="32">
        <v>1.5077040368701078</v>
      </c>
      <c r="AV22" s="32">
        <v>0.4385289524937756</v>
      </c>
      <c r="AW22" s="32">
        <v>0.92171690084016022</v>
      </c>
    </row>
    <row r="23" spans="1:49" x14ac:dyDescent="0.25">
      <c r="A23" t="s">
        <v>29</v>
      </c>
      <c r="B23" s="32">
        <v>4.0828740666176672E-2</v>
      </c>
      <c r="C23" s="86"/>
      <c r="D23" s="86"/>
      <c r="E23" s="86"/>
      <c r="F23" s="86"/>
      <c r="G23" s="86"/>
      <c r="H23" s="32">
        <v>0.1332661833991397</v>
      </c>
      <c r="I23" s="32">
        <v>2.408060376365188E-2</v>
      </c>
      <c r="J23" s="32">
        <v>2.1645015877821937E-2</v>
      </c>
      <c r="K23" s="32">
        <v>1.3115743800466938E-2</v>
      </c>
      <c r="L23" s="32">
        <v>7.1334640780870359E-2</v>
      </c>
      <c r="M23" s="32">
        <v>8.9151564275089856E-2</v>
      </c>
      <c r="N23" s="32">
        <v>4.8051655540960088E-2</v>
      </c>
      <c r="O23" s="32">
        <v>2.1854207100510979E-2</v>
      </c>
      <c r="P23" s="32">
        <v>3.8095278651860617E-2</v>
      </c>
      <c r="Q23" s="86"/>
      <c r="R23" s="86"/>
      <c r="S23" s="32">
        <v>3.2181665214681417E-2</v>
      </c>
      <c r="T23" s="32">
        <v>4.1494556219920244E-2</v>
      </c>
      <c r="U23" s="32">
        <v>5.1440847788330704E-2</v>
      </c>
      <c r="V23" s="32">
        <v>3.316383599244848E-2</v>
      </c>
      <c r="W23" s="32">
        <v>2.7599009801318904E-2</v>
      </c>
      <c r="X23" s="32">
        <v>3.0411117697174282E-2</v>
      </c>
      <c r="Y23" s="32">
        <v>4.6522312273736946E-2</v>
      </c>
      <c r="Z23" s="32">
        <v>7.3329250810834384E-2</v>
      </c>
      <c r="AA23" s="32">
        <v>0.14283289827928433</v>
      </c>
      <c r="AB23" s="32">
        <v>1.9224593805419833E-2</v>
      </c>
      <c r="AC23" s="32">
        <v>2.7534939945774838E-2</v>
      </c>
      <c r="AD23" s="32">
        <v>6.8508863691028279E-2</v>
      </c>
      <c r="AE23" s="32">
        <v>6.8112545115870712E-2</v>
      </c>
      <c r="AF23" s="32">
        <v>0.11154704052561384</v>
      </c>
      <c r="AG23" s="32">
        <v>3.7918798182515395E-2</v>
      </c>
      <c r="AH23" s="32">
        <v>2.8176762932596338E-2</v>
      </c>
      <c r="AI23" s="32">
        <v>4.9399889426867856E-2</v>
      </c>
      <c r="AJ23" s="32">
        <v>3.8753940323840344E-2</v>
      </c>
      <c r="AK23" s="32">
        <v>3.7307482701729427E-2</v>
      </c>
      <c r="AL23" s="32">
        <v>1.3911481075272347E-2</v>
      </c>
      <c r="AM23" s="32">
        <v>2.6381771499338576E-2</v>
      </c>
      <c r="AN23" s="32">
        <v>8.1765633116330172E-2</v>
      </c>
      <c r="AO23" s="32">
        <v>5.8725287788607895E-2</v>
      </c>
      <c r="AP23" s="32">
        <v>3.9392038559663417E-2</v>
      </c>
      <c r="AQ23" s="32">
        <v>3.871635875564957E-2</v>
      </c>
      <c r="AR23" s="32">
        <v>1.9401677839880067E-2</v>
      </c>
      <c r="AS23" s="32">
        <v>3.8264702485383648E-2</v>
      </c>
      <c r="AT23" s="32">
        <v>3.5957351614024101E-2</v>
      </c>
      <c r="AU23" s="32">
        <v>3.6457343563792599E-2</v>
      </c>
      <c r="AV23" s="86"/>
      <c r="AW23" s="32">
        <v>4.9117999374284217E-2</v>
      </c>
    </row>
    <row r="24" spans="1:49" x14ac:dyDescent="0.25">
      <c r="A24" t="s">
        <v>30</v>
      </c>
      <c r="B24" s="32">
        <v>7.4421985448513377</v>
      </c>
      <c r="C24" s="32">
        <v>4.949623233917273</v>
      </c>
      <c r="D24" s="32">
        <v>5.2019557921530737</v>
      </c>
      <c r="E24" s="32">
        <v>7.1557097609895264</v>
      </c>
      <c r="F24" s="32">
        <v>6.6533628849685309</v>
      </c>
      <c r="G24" s="32">
        <v>2.4100825505283705</v>
      </c>
      <c r="H24" s="32">
        <v>10.9463853468047</v>
      </c>
      <c r="I24" s="32">
        <v>5.6726205959432621</v>
      </c>
      <c r="J24" s="32">
        <v>2.6211113964429296</v>
      </c>
      <c r="K24" s="32">
        <v>0.95756573658873112</v>
      </c>
      <c r="L24" s="32">
        <v>7.1639071725885426</v>
      </c>
      <c r="M24" s="32">
        <v>5.9479970100612949</v>
      </c>
      <c r="N24" s="32">
        <v>2.2985593977942136</v>
      </c>
      <c r="O24" s="32">
        <v>1.3416932305807119</v>
      </c>
      <c r="P24" s="32">
        <v>4.304232526147155</v>
      </c>
      <c r="Q24" s="32">
        <v>3.3190056577940097</v>
      </c>
      <c r="R24" s="86"/>
      <c r="S24" s="32">
        <v>22.981208950162411</v>
      </c>
      <c r="T24" s="32">
        <v>5.0247990027956106</v>
      </c>
      <c r="U24" s="32">
        <v>6.4937787437717294</v>
      </c>
      <c r="V24" s="32">
        <v>5.262523243437081</v>
      </c>
      <c r="W24" s="32">
        <v>5.3917750870343211</v>
      </c>
      <c r="X24" s="32">
        <v>3.2282283924902409</v>
      </c>
      <c r="Y24" s="32">
        <v>11.267274053100756</v>
      </c>
      <c r="Z24" s="32">
        <v>36.771920205298557</v>
      </c>
      <c r="AA24" s="32">
        <v>9.2689133591145723</v>
      </c>
      <c r="AB24" s="32">
        <v>1.0346170890039237</v>
      </c>
      <c r="AC24" s="32">
        <v>3.0470375353534087</v>
      </c>
      <c r="AD24" s="32">
        <v>6.2438438873178566</v>
      </c>
      <c r="AE24" s="32">
        <v>4.5129298452495661</v>
      </c>
      <c r="AF24" s="32">
        <v>7.9212282154710962</v>
      </c>
      <c r="AG24" s="32">
        <v>2.67410673313322</v>
      </c>
      <c r="AH24" s="32">
        <v>16.686965117355328</v>
      </c>
      <c r="AI24" s="32">
        <v>13.460420946547455</v>
      </c>
      <c r="AJ24" s="32">
        <v>5.4282486778128529</v>
      </c>
      <c r="AK24" s="32">
        <v>2.8790818990837104</v>
      </c>
      <c r="AL24" s="32">
        <v>5.3979807566044755</v>
      </c>
      <c r="AM24" s="86"/>
      <c r="AN24" s="32">
        <v>11.693528347802578</v>
      </c>
      <c r="AO24" s="32">
        <v>7.5168368369418284</v>
      </c>
      <c r="AP24" s="32">
        <v>3.9835312410430954</v>
      </c>
      <c r="AQ24" s="32">
        <v>6.4939086252565854</v>
      </c>
      <c r="AR24" s="32">
        <v>1.5826313394331983</v>
      </c>
      <c r="AS24" s="32">
        <v>4.4449216611837246</v>
      </c>
      <c r="AT24" s="32">
        <v>14.049341191868651</v>
      </c>
      <c r="AU24" s="32">
        <v>7.6335453056957991</v>
      </c>
      <c r="AV24" s="32">
        <v>6.8245976836255622</v>
      </c>
      <c r="AW24" s="32">
        <v>9.7973773660745707</v>
      </c>
    </row>
    <row r="25" spans="1:49" x14ac:dyDescent="0.25">
      <c r="A25" t="s">
        <v>31</v>
      </c>
      <c r="B25" s="32">
        <v>1.4297162797249703</v>
      </c>
      <c r="C25" s="32">
        <v>0.49220073292777394</v>
      </c>
      <c r="D25" s="32">
        <v>0.78952351396018217</v>
      </c>
      <c r="E25" s="32">
        <v>0.46622390127176139</v>
      </c>
      <c r="F25" s="32">
        <v>0.337763121696458</v>
      </c>
      <c r="G25" s="32">
        <v>0.26963553821611469</v>
      </c>
      <c r="H25" s="32">
        <v>1.4067662658694076</v>
      </c>
      <c r="I25" s="32">
        <v>0.29199496044911849</v>
      </c>
      <c r="J25" s="32">
        <v>0.48638770615799376</v>
      </c>
      <c r="K25" s="32">
        <v>0.23773783672347709</v>
      </c>
      <c r="L25" s="32">
        <v>0.69291324733032789</v>
      </c>
      <c r="M25" s="32">
        <v>1.0086348104368699</v>
      </c>
      <c r="N25" s="32">
        <v>0.64650343826239631</v>
      </c>
      <c r="O25" s="32">
        <v>0.17850728357870332</v>
      </c>
      <c r="P25" s="32">
        <v>0.75041263179289375</v>
      </c>
      <c r="Q25" s="32">
        <v>0.31880608887613177</v>
      </c>
      <c r="R25" s="32">
        <v>0.1345025064701198</v>
      </c>
      <c r="S25" s="32">
        <v>1.7561094807828721</v>
      </c>
      <c r="T25" s="32">
        <v>0.94544529441905689</v>
      </c>
      <c r="U25" s="32">
        <v>1.020345841513328</v>
      </c>
      <c r="V25" s="32">
        <v>0.91748387035070456</v>
      </c>
      <c r="W25" s="32">
        <v>0.69773945310605046</v>
      </c>
      <c r="X25" s="32">
        <v>0.12681019579285427</v>
      </c>
      <c r="Y25" s="32">
        <v>0.55250775304422095</v>
      </c>
      <c r="Z25" s="32">
        <v>2.2046239782271631</v>
      </c>
      <c r="AA25" s="32">
        <v>1.1426631862342771</v>
      </c>
      <c r="AB25" s="32">
        <v>0.28501246583669704</v>
      </c>
      <c r="AC25" s="32">
        <v>0.38352891968190711</v>
      </c>
      <c r="AD25" s="32">
        <v>0.45452591776405626</v>
      </c>
      <c r="AE25" s="32">
        <v>0.47108664937445482</v>
      </c>
      <c r="AF25" s="32">
        <v>0.85011159499237476</v>
      </c>
      <c r="AG25" s="32">
        <v>0.28500458812262575</v>
      </c>
      <c r="AH25" s="32">
        <v>1.1412775513174762</v>
      </c>
      <c r="AI25" s="32">
        <v>1.4749352516332133</v>
      </c>
      <c r="AJ25" s="32">
        <v>0.87690156802195962</v>
      </c>
      <c r="AK25" s="32">
        <v>0.73489438246713745</v>
      </c>
      <c r="AL25" s="32">
        <v>0.35909061017417682</v>
      </c>
      <c r="AM25" s="32">
        <v>0.87398792518602908</v>
      </c>
      <c r="AN25" s="32">
        <v>1.2636863277536623</v>
      </c>
      <c r="AO25" s="32">
        <v>1.0498081396128205</v>
      </c>
      <c r="AP25" s="32">
        <v>0.66160768124802849</v>
      </c>
      <c r="AQ25" s="32">
        <v>0.69211663473083107</v>
      </c>
      <c r="AR25" s="32">
        <v>0.19782891742914935</v>
      </c>
      <c r="AS25" s="32">
        <v>0.88402433722604357</v>
      </c>
      <c r="AT25" s="32">
        <v>1.0016861664712122</v>
      </c>
      <c r="AU25" s="32">
        <v>1.2944625744343465</v>
      </c>
      <c r="AV25" s="32">
        <v>0.76352325323023129</v>
      </c>
      <c r="AW25" s="32">
        <v>1.1911834458471979</v>
      </c>
    </row>
    <row r="26" spans="1:49" x14ac:dyDescent="0.25">
      <c r="A26" t="s">
        <v>32</v>
      </c>
      <c r="B26" s="32">
        <v>18.452301681053822</v>
      </c>
      <c r="C26" s="32">
        <v>2.5799063752112255</v>
      </c>
      <c r="D26" s="32">
        <v>4.1671300896466974</v>
      </c>
      <c r="E26" s="32">
        <v>1.8520138301854534</v>
      </c>
      <c r="F26" s="32">
        <v>2.7208995999738499</v>
      </c>
      <c r="G26" s="32">
        <v>1.2303617540223901</v>
      </c>
      <c r="H26" s="32">
        <v>13.291045090707168</v>
      </c>
      <c r="I26" s="32">
        <v>2.7779398760882361</v>
      </c>
      <c r="J26" s="32">
        <v>3.1825400489905635</v>
      </c>
      <c r="K26" s="32">
        <v>0.93785931868878336</v>
      </c>
      <c r="L26" s="32">
        <v>5.505015567301248</v>
      </c>
      <c r="M26" s="32">
        <v>5.9893686010019751</v>
      </c>
      <c r="N26" s="32">
        <v>7.7851775810763435</v>
      </c>
      <c r="O26" s="32">
        <v>1.3232217433960443</v>
      </c>
      <c r="P26" s="32">
        <v>8.0878487524443088</v>
      </c>
      <c r="Q26" s="32">
        <v>1.4852966371387137</v>
      </c>
      <c r="R26" s="32">
        <v>0.86196725114813022</v>
      </c>
      <c r="S26" s="32">
        <v>4.5390261167981718</v>
      </c>
      <c r="T26" s="32">
        <v>7.9395975920368516</v>
      </c>
      <c r="U26" s="32">
        <v>7.5635222059658735</v>
      </c>
      <c r="V26" s="32">
        <v>4.3042285940153535</v>
      </c>
      <c r="W26" s="32">
        <v>3.2059686479978105</v>
      </c>
      <c r="X26" s="32">
        <v>1.3858226593595675</v>
      </c>
      <c r="Y26" s="32">
        <v>3.3730801844233942</v>
      </c>
      <c r="Z26" s="32">
        <v>5.4661786425566818</v>
      </c>
      <c r="AA26" s="32">
        <v>10.213463049025426</v>
      </c>
      <c r="AB26" s="32">
        <v>2.1422055637052702</v>
      </c>
      <c r="AC26" s="32">
        <v>2.4921782726683763</v>
      </c>
      <c r="AD26" s="32">
        <v>3.0155778214478226</v>
      </c>
      <c r="AE26" s="32">
        <v>2.9774233157849421</v>
      </c>
      <c r="AF26" s="32">
        <v>7.7046218133597444</v>
      </c>
      <c r="AG26" s="32">
        <v>3.2244588308926003</v>
      </c>
      <c r="AH26" s="32">
        <v>3.8122683832800552</v>
      </c>
      <c r="AI26" s="32">
        <v>4.171746872963725</v>
      </c>
      <c r="AJ26" s="32">
        <v>7.1131412619088357</v>
      </c>
      <c r="AK26" s="32">
        <v>5.3354458337912263</v>
      </c>
      <c r="AL26" s="32">
        <v>3.6869295093536207</v>
      </c>
      <c r="AM26" s="32">
        <v>3.7729297888987201</v>
      </c>
      <c r="AN26" s="32">
        <v>8.4423134900310313</v>
      </c>
      <c r="AO26" s="32">
        <v>3.7845602859146807</v>
      </c>
      <c r="AP26" s="32">
        <v>2.3522605811235784</v>
      </c>
      <c r="AQ26" s="32">
        <v>2.7877227465151604</v>
      </c>
      <c r="AR26" s="32">
        <v>2.6988134016124032</v>
      </c>
      <c r="AS26" s="32">
        <v>7.5274331608519436</v>
      </c>
      <c r="AT26" s="32">
        <v>7.4768499238693806</v>
      </c>
      <c r="AU26" s="32">
        <v>4.797734272138956</v>
      </c>
      <c r="AV26" s="32">
        <v>2.7334898155101746</v>
      </c>
      <c r="AW26" s="32">
        <v>4.0345159957398318</v>
      </c>
    </row>
    <row r="27" spans="1:49" x14ac:dyDescent="0.25">
      <c r="A27" t="s">
        <v>33</v>
      </c>
      <c r="B27" s="32">
        <v>8.2797377292716759E-2</v>
      </c>
      <c r="C27" s="32">
        <v>2.8504207699035417E-2</v>
      </c>
      <c r="D27" s="32">
        <v>7.2748138309937371E-2</v>
      </c>
      <c r="E27" s="32">
        <v>3.6123835018887288E-2</v>
      </c>
      <c r="F27" s="32">
        <v>3.0481627036770868E-2</v>
      </c>
      <c r="G27" s="32">
        <v>1.4368791746480756E-2</v>
      </c>
      <c r="H27" s="32">
        <v>0.11362739785885395</v>
      </c>
      <c r="I27" s="32">
        <v>7.051213504019406E-2</v>
      </c>
      <c r="J27" s="32">
        <v>4.8033297680910081E-2</v>
      </c>
      <c r="K27" s="32">
        <v>1.7426702729004772E-2</v>
      </c>
      <c r="L27" s="32">
        <v>7.0352555701379882E-2</v>
      </c>
      <c r="M27" s="32">
        <v>0.1176361943187588</v>
      </c>
      <c r="N27" s="32">
        <v>6.5187083847891653E-2</v>
      </c>
      <c r="O27" s="86"/>
      <c r="P27" s="32">
        <v>3.9989249568127799E-2</v>
      </c>
      <c r="Q27" s="32">
        <v>2.4873461244994878E-2</v>
      </c>
      <c r="R27" s="86"/>
      <c r="S27" s="32">
        <v>2.8015766780448141E-2</v>
      </c>
      <c r="T27" s="86"/>
      <c r="U27" s="32">
        <v>1.8828452358552846E-2</v>
      </c>
      <c r="V27" s="32">
        <v>2.055673141967608E-2</v>
      </c>
      <c r="W27" s="32">
        <v>9.4127514939401122E-2</v>
      </c>
      <c r="X27" s="32">
        <v>2.8374576120972442E-2</v>
      </c>
      <c r="Y27" s="32">
        <v>8.5027104186267924E-2</v>
      </c>
      <c r="Z27" s="32">
        <v>1.4787608969122986E-2</v>
      </c>
      <c r="AA27" s="32">
        <v>3.6712119405572965E-2</v>
      </c>
      <c r="AB27" s="86"/>
      <c r="AC27" s="32">
        <v>3.3899487486028314E-2</v>
      </c>
      <c r="AD27" s="32">
        <v>1.4203934930126727E-2</v>
      </c>
      <c r="AE27" s="32">
        <v>2.294087694647004E-2</v>
      </c>
      <c r="AF27" s="32">
        <v>6.496129228567013E-2</v>
      </c>
      <c r="AG27" s="32">
        <v>4.2366185500480762E-2</v>
      </c>
      <c r="AH27" s="32">
        <v>6.7951522606222892E-2</v>
      </c>
      <c r="AI27" s="32">
        <v>2.1206518812877665E-2</v>
      </c>
      <c r="AJ27" s="32">
        <v>4.8714221302488071E-2</v>
      </c>
      <c r="AK27" s="32">
        <v>1.4334236060154904E-2</v>
      </c>
      <c r="AL27" s="32">
        <v>2.9819912482105488E-2</v>
      </c>
      <c r="AM27" s="32">
        <v>4.3757837515223663E-2</v>
      </c>
      <c r="AN27" s="32">
        <v>6.9234666553606855E-2</v>
      </c>
      <c r="AO27" s="32">
        <v>4.2397578776715947E-2</v>
      </c>
      <c r="AP27" s="32">
        <v>2.3100179772131441E-2</v>
      </c>
      <c r="AQ27" s="32">
        <v>1.4979020371917947E-2</v>
      </c>
      <c r="AR27" s="32">
        <v>3.8535321323343752E-2</v>
      </c>
      <c r="AS27" s="32">
        <v>7.9779284379569285E-2</v>
      </c>
      <c r="AT27" s="32">
        <v>0.148901539520921</v>
      </c>
      <c r="AU27" s="32">
        <v>9.4886934235579409E-2</v>
      </c>
      <c r="AV27" s="32">
        <v>1.8334999034778511E-2</v>
      </c>
      <c r="AW27" s="32">
        <v>8.6114238542190066E-2</v>
      </c>
    </row>
    <row r="28" spans="1:49" x14ac:dyDescent="0.25">
      <c r="A28" t="s">
        <v>34</v>
      </c>
      <c r="B28" s="32">
        <v>0.65325985065882686</v>
      </c>
      <c r="C28" s="32">
        <v>0.24610036646388656</v>
      </c>
      <c r="D28" s="32">
        <v>0.33658764793684826</v>
      </c>
      <c r="E28" s="32">
        <v>0.17544550273865442</v>
      </c>
      <c r="F28" s="32">
        <v>0.37737839158657477</v>
      </c>
      <c r="G28" s="32">
        <v>0.15379521925279846</v>
      </c>
      <c r="H28" s="32">
        <v>0.71816270774424829</v>
      </c>
      <c r="I28" s="32">
        <v>0.39887687074290284</v>
      </c>
      <c r="J28" s="32">
        <v>0.34392804531008692</v>
      </c>
      <c r="K28" s="32">
        <v>6.5946661495954975E-2</v>
      </c>
      <c r="L28" s="32">
        <v>0.89548839657356616</v>
      </c>
      <c r="M28" s="32">
        <v>0.61659877236121041</v>
      </c>
      <c r="N28" s="32">
        <v>0.46032667385587089</v>
      </c>
      <c r="O28" s="32">
        <v>0.15220153841391995</v>
      </c>
      <c r="P28" s="32">
        <v>0.83263494769148594</v>
      </c>
      <c r="Q28" s="32">
        <v>9.3476730765462757E-2</v>
      </c>
      <c r="R28" s="32">
        <v>0.10053048536818737</v>
      </c>
      <c r="S28" s="32">
        <v>0.25567496172293713</v>
      </c>
      <c r="T28" s="32">
        <v>0.58603790568119463</v>
      </c>
      <c r="U28" s="32">
        <v>0.68257440838605288</v>
      </c>
      <c r="V28" s="32">
        <v>0.58876127990217253</v>
      </c>
      <c r="W28" s="32">
        <v>0.47327818075732142</v>
      </c>
      <c r="X28" s="32">
        <v>0.19624701983327805</v>
      </c>
      <c r="Y28" s="32">
        <v>0.57997660620161096</v>
      </c>
      <c r="Z28" s="32">
        <v>0.62008272806321774</v>
      </c>
      <c r="AA28" s="32">
        <v>1.0885443701727273</v>
      </c>
      <c r="AB28" s="32">
        <v>0.28304374092842804</v>
      </c>
      <c r="AC28" s="32">
        <v>0.46567885229533068</v>
      </c>
      <c r="AD28" s="32">
        <v>0.52940160234019595</v>
      </c>
      <c r="AE28" s="32">
        <v>0.42752015812149746</v>
      </c>
      <c r="AF28" s="32">
        <v>0.5306101370022277</v>
      </c>
      <c r="AG28" s="32">
        <v>0.30758499903525155</v>
      </c>
      <c r="AH28" s="32">
        <v>0.58668161528083751</v>
      </c>
      <c r="AI28" s="32">
        <v>1.0214733909438656</v>
      </c>
      <c r="AJ28" s="32">
        <v>0.93334788194917018</v>
      </c>
      <c r="AK28" s="32">
        <v>0.66693072922390428</v>
      </c>
      <c r="AL28" s="32">
        <v>0.39295059289547618</v>
      </c>
      <c r="AM28" s="32">
        <v>0.68571702785473243</v>
      </c>
      <c r="AN28" s="32">
        <v>1.1154597078796926</v>
      </c>
      <c r="AO28" s="32">
        <v>1.338044120989786</v>
      </c>
      <c r="AP28" s="32">
        <v>0.79226110910682068</v>
      </c>
      <c r="AQ28" s="32">
        <v>0.9389284217743662</v>
      </c>
      <c r="AR28" s="32">
        <v>0.17829340335082133</v>
      </c>
      <c r="AS28" s="32">
        <v>0.39561197256389707</v>
      </c>
      <c r="AT28" s="32">
        <v>0.69854771817827066</v>
      </c>
      <c r="AU28" s="32">
        <v>1.466475790695184</v>
      </c>
      <c r="AV28" s="32">
        <v>0.47987947053440738</v>
      </c>
      <c r="AW28" s="32">
        <v>0.99474290545005395</v>
      </c>
    </row>
    <row r="29" spans="1:49" x14ac:dyDescent="0.25">
      <c r="A29" t="s">
        <v>35</v>
      </c>
      <c r="B29" s="32">
        <v>2.4380519708443718</v>
      </c>
      <c r="C29" s="32">
        <v>0.27306545369303864</v>
      </c>
      <c r="D29" s="32">
        <v>0.56607069313754899</v>
      </c>
      <c r="E29" s="32">
        <v>0.2396656196075152</v>
      </c>
      <c r="F29" s="32">
        <v>0.52634612148287763</v>
      </c>
      <c r="G29" s="32">
        <v>0.18289436898883149</v>
      </c>
      <c r="H29" s="32">
        <v>1.8054802574346638</v>
      </c>
      <c r="I29" s="32">
        <v>0.4334734012916126</v>
      </c>
      <c r="J29" s="32">
        <v>0.41759567321549568</v>
      </c>
      <c r="K29" s="86"/>
      <c r="L29" s="32">
        <v>0.92706772667956883</v>
      </c>
      <c r="M29" s="32">
        <v>0.98105363850367289</v>
      </c>
      <c r="N29" s="32">
        <v>1.17342850840306</v>
      </c>
      <c r="O29" s="32">
        <v>0.2152454798390146</v>
      </c>
      <c r="P29" s="32">
        <v>1.1217537588017776</v>
      </c>
      <c r="Q29" s="32">
        <v>0.26623111346066514</v>
      </c>
      <c r="R29" s="32">
        <v>0.12376754543189664</v>
      </c>
      <c r="S29" s="32">
        <v>0.68890778639398076</v>
      </c>
      <c r="T29" s="32">
        <v>1.238905277515659</v>
      </c>
      <c r="U29" s="32">
        <v>1.1479487463115112</v>
      </c>
      <c r="V29" s="32">
        <v>0.89239522566758689</v>
      </c>
      <c r="W29" s="32">
        <v>0.62883800489365815</v>
      </c>
      <c r="X29" s="32">
        <v>0.25894949513561455</v>
      </c>
      <c r="Y29" s="32">
        <v>0.52633987976380048</v>
      </c>
      <c r="Z29" s="32">
        <v>0.93337750954293708</v>
      </c>
      <c r="AA29" s="32">
        <v>1.5182403658398005</v>
      </c>
      <c r="AB29" s="32">
        <v>0.23150205836725704</v>
      </c>
      <c r="AC29" s="32">
        <v>0.35291857554879075</v>
      </c>
      <c r="AD29" s="32">
        <v>0.50084443408272439</v>
      </c>
      <c r="AE29" s="32">
        <v>0.42456706067851507</v>
      </c>
      <c r="AF29" s="32">
        <v>1.1139806266215191</v>
      </c>
      <c r="AG29" s="32">
        <v>0.49279415505114627</v>
      </c>
      <c r="AH29" s="32">
        <v>0.61159549644523625</v>
      </c>
      <c r="AI29" s="32">
        <v>1.3572172040241759</v>
      </c>
      <c r="AJ29" s="32">
        <v>0.94637693284430502</v>
      </c>
      <c r="AK29" s="32">
        <v>1.0249892853825349</v>
      </c>
      <c r="AL29" s="32">
        <v>0.7591305063005952</v>
      </c>
      <c r="AM29" s="32">
        <v>0.70989878661876482</v>
      </c>
      <c r="AN29" s="32">
        <v>1.4718579086956713</v>
      </c>
      <c r="AO29" s="32">
        <v>0.68307963613089562</v>
      </c>
      <c r="AP29" s="32">
        <v>0.43348317072472026</v>
      </c>
      <c r="AQ29" s="32">
        <v>0.59836059913231021</v>
      </c>
      <c r="AR29" s="32">
        <v>0.57927697650485244</v>
      </c>
      <c r="AS29" s="32">
        <v>1.1267426138203227</v>
      </c>
      <c r="AT29" s="32">
        <v>1.4463639005187918</v>
      </c>
      <c r="AU29" s="32">
        <v>0.91532326437472167</v>
      </c>
      <c r="AV29" s="32">
        <v>0.5667341330718253</v>
      </c>
      <c r="AW29" s="32">
        <v>0.75387415060466678</v>
      </c>
    </row>
    <row r="30" spans="1:49" x14ac:dyDescent="0.25">
      <c r="A30" t="s">
        <v>36</v>
      </c>
      <c r="B30" s="32">
        <v>0.76087368875370376</v>
      </c>
      <c r="C30" s="32">
        <v>0.20838433167399611</v>
      </c>
      <c r="D30" s="32">
        <v>0.35825385624609013</v>
      </c>
      <c r="E30" s="32">
        <v>0.16032761820389071</v>
      </c>
      <c r="F30" s="32">
        <v>0.17123905958379851</v>
      </c>
      <c r="G30" s="32">
        <v>0.14152046148157024</v>
      </c>
      <c r="H30" s="32">
        <v>0.39842570824529894</v>
      </c>
      <c r="I30" s="32">
        <v>0.15756460311684053</v>
      </c>
      <c r="J30" s="32">
        <v>0.23328713729914211</v>
      </c>
      <c r="K30" s="32">
        <v>8.7622393616699809E-2</v>
      </c>
      <c r="L30" s="32">
        <v>0.37390577098343286</v>
      </c>
      <c r="M30" s="32">
        <v>0.32362700922453308</v>
      </c>
      <c r="N30" s="32">
        <v>0.25361815844812502</v>
      </c>
      <c r="O30" s="32">
        <v>7.8784457037313418E-2</v>
      </c>
      <c r="P30" s="32">
        <v>0.32213917436183503</v>
      </c>
      <c r="Q30" s="32">
        <v>0.18956323459884325</v>
      </c>
      <c r="R30" s="32">
        <v>6.5412264178757284E-2</v>
      </c>
      <c r="S30" s="32">
        <v>0.33503478337347592</v>
      </c>
      <c r="T30" s="32">
        <v>0.3140499376747255</v>
      </c>
      <c r="U30" s="32">
        <v>0.29505549459384173</v>
      </c>
      <c r="V30" s="32">
        <v>0.30056620296350189</v>
      </c>
      <c r="W30" s="32">
        <v>0.2003730404998631</v>
      </c>
      <c r="X30" s="32">
        <v>7.3850047073289279E-2</v>
      </c>
      <c r="Y30" s="32">
        <v>0.22594861429200055</v>
      </c>
      <c r="Z30" s="32">
        <v>0.32545559243723232</v>
      </c>
      <c r="AA30" s="32">
        <v>0.54051262248438547</v>
      </c>
      <c r="AB30" s="32">
        <v>6.9304696242559513E-2</v>
      </c>
      <c r="AC30" s="32">
        <v>0.22181168479101068</v>
      </c>
      <c r="AD30" s="32">
        <v>0.27026272767907827</v>
      </c>
      <c r="AE30" s="32">
        <v>0.15976954678605257</v>
      </c>
      <c r="AF30" s="32">
        <v>0.51253560782624197</v>
      </c>
      <c r="AG30" s="32">
        <v>0.20152867693078746</v>
      </c>
      <c r="AH30" s="32">
        <v>0.4667266293041738</v>
      </c>
      <c r="AI30" s="32">
        <v>0.26437389307037418</v>
      </c>
      <c r="AJ30" s="32">
        <v>0.30576322700284136</v>
      </c>
      <c r="AK30" s="32">
        <v>0.19965883642539992</v>
      </c>
      <c r="AL30" s="32">
        <v>0.33737379728777961</v>
      </c>
      <c r="AM30" s="32">
        <v>0.35006270012179014</v>
      </c>
      <c r="AN30" s="32">
        <v>0.456168395656531</v>
      </c>
      <c r="AO30" s="32">
        <v>0.40616158170016498</v>
      </c>
      <c r="AP30" s="32">
        <v>0.32851881158545793</v>
      </c>
      <c r="AQ30" s="32">
        <v>0.31843859003567981</v>
      </c>
      <c r="AR30" s="32">
        <v>0.16520453905867533</v>
      </c>
      <c r="AS30" s="32">
        <v>0.29981781036247795</v>
      </c>
      <c r="AT30" s="32">
        <v>0.41535895831325853</v>
      </c>
      <c r="AU30" s="32">
        <v>0.73833796823216458</v>
      </c>
      <c r="AV30" s="32">
        <v>0.21774990587671586</v>
      </c>
      <c r="AW30" s="32">
        <v>0.58739203567280196</v>
      </c>
    </row>
    <row r="31" spans="1:49" x14ac:dyDescent="0.25">
      <c r="A31" t="s">
        <v>37</v>
      </c>
      <c r="B31" s="32">
        <v>5.3501712456801756E-2</v>
      </c>
      <c r="C31" s="86"/>
      <c r="D31" s="32">
        <v>8.5915017476696456E-2</v>
      </c>
      <c r="E31" s="32">
        <v>4.509448679755889E-2</v>
      </c>
      <c r="F31" s="32">
        <v>3.8315812862407109E-2</v>
      </c>
      <c r="G31" s="32">
        <v>3.6882558888242913E-2</v>
      </c>
      <c r="H31" s="32">
        <v>0.20911705656471333</v>
      </c>
      <c r="I31" s="32">
        <v>8.3274314024197479E-2</v>
      </c>
      <c r="J31" s="32">
        <v>7.4851688394507884E-2</v>
      </c>
      <c r="K31" s="32">
        <v>4.6631331540403671E-2</v>
      </c>
      <c r="L31" s="32">
        <v>0.14466087051435936</v>
      </c>
      <c r="M31" s="32">
        <v>0.13701482650738869</v>
      </c>
      <c r="N31" s="32">
        <v>8.0812929782799373E-2</v>
      </c>
      <c r="O31" s="86"/>
      <c r="P31" s="32">
        <v>0.10480329771864084</v>
      </c>
      <c r="Q31" s="86"/>
      <c r="R31" s="86"/>
      <c r="S31" s="32">
        <v>4.0452783589238241E-2</v>
      </c>
      <c r="T31" s="32">
        <v>1.5187896555299197E-2</v>
      </c>
      <c r="U31" s="32">
        <v>2.1478815276594263E-2</v>
      </c>
      <c r="V31" s="32">
        <v>2.1879971971805346E-2</v>
      </c>
      <c r="W31" s="32">
        <v>0.10663554483778702</v>
      </c>
      <c r="X31" s="32">
        <v>6.2100239850247006E-2</v>
      </c>
      <c r="Y31" s="32">
        <v>0.1054087557632308</v>
      </c>
      <c r="Z31" s="32">
        <v>2.4357883827670131E-2</v>
      </c>
      <c r="AA31" s="32">
        <v>2.3558642399767012E-2</v>
      </c>
      <c r="AB31" s="32">
        <v>1.6165892015686353E-2</v>
      </c>
      <c r="AC31" s="32">
        <v>4.3810098609728933E-2</v>
      </c>
      <c r="AD31" s="32">
        <v>5.3750965016956802E-2</v>
      </c>
      <c r="AE31" s="32">
        <v>6.0123147658761505E-2</v>
      </c>
      <c r="AF31" s="32">
        <v>0.11232291154966872</v>
      </c>
      <c r="AG31" s="32">
        <v>8.2988604021007786E-2</v>
      </c>
      <c r="AH31" s="32">
        <v>6.5183457489669444E-2</v>
      </c>
      <c r="AI31" s="32">
        <v>6.5183544890058398E-2</v>
      </c>
      <c r="AJ31" s="32">
        <v>7.0829138976477163E-2</v>
      </c>
      <c r="AK31" s="32">
        <v>2.5305746239672539E-2</v>
      </c>
      <c r="AL31" s="32">
        <v>4.3962579034682987E-2</v>
      </c>
      <c r="AM31" s="32">
        <v>5.895202795154246E-2</v>
      </c>
      <c r="AN31" s="32">
        <v>9.7912604426489441E-2</v>
      </c>
      <c r="AO31" s="32">
        <v>5.3294323569674708E-2</v>
      </c>
      <c r="AP31" s="32">
        <v>5.0207541377989065E-2</v>
      </c>
      <c r="AQ31" s="32">
        <v>1.9224462665441797E-2</v>
      </c>
      <c r="AR31" s="32">
        <v>4.4265460213407215E-2</v>
      </c>
      <c r="AS31" s="32">
        <v>0.10973974188536047</v>
      </c>
      <c r="AT31" s="32">
        <v>0.21649874625010287</v>
      </c>
      <c r="AU31" s="32">
        <v>0.14382169816625065</v>
      </c>
      <c r="AV31" s="32">
        <v>4.7390575804663319E-2</v>
      </c>
      <c r="AW31" s="32">
        <v>0.12783861688265349</v>
      </c>
    </row>
    <row r="32" spans="1:49" x14ac:dyDescent="0.25">
      <c r="A32" t="s">
        <v>38</v>
      </c>
      <c r="B32" s="32">
        <v>1.4100329532113434</v>
      </c>
      <c r="C32" s="32">
        <v>0.49220073292777394</v>
      </c>
      <c r="D32" s="32">
        <v>0.80611308128429837</v>
      </c>
      <c r="E32" s="32">
        <v>0.3508910054773095</v>
      </c>
      <c r="F32" s="32">
        <v>0.43049957627475038</v>
      </c>
      <c r="G32" s="32">
        <v>0.25865169710567493</v>
      </c>
      <c r="H32" s="32">
        <v>1.3216889096111557</v>
      </c>
      <c r="I32" s="32">
        <v>0.67082826147065111</v>
      </c>
      <c r="J32" s="32">
        <v>0.51412058011626804</v>
      </c>
      <c r="K32" s="32">
        <v>0.1692753064434456</v>
      </c>
      <c r="L32" s="32">
        <v>0.83552021754153249</v>
      </c>
      <c r="M32" s="32">
        <v>0.85405679762308628</v>
      </c>
      <c r="N32" s="32">
        <v>0.59904236786501353</v>
      </c>
      <c r="O32" s="32">
        <v>0.20222802497424025</v>
      </c>
      <c r="P32" s="32">
        <v>0.90485342541389502</v>
      </c>
      <c r="Q32" s="32">
        <v>0.25186998068573235</v>
      </c>
      <c r="R32" s="32">
        <v>0.1170912327723036</v>
      </c>
      <c r="S32" s="32">
        <v>0.73325290629770146</v>
      </c>
      <c r="T32" s="32">
        <v>0.92598831161207273</v>
      </c>
      <c r="U32" s="32">
        <v>0.80611536718353116</v>
      </c>
      <c r="V32" s="32">
        <v>0.70502909478703468</v>
      </c>
      <c r="W32" s="32">
        <v>0.50026357526455956</v>
      </c>
      <c r="X32" s="32">
        <v>0.2366361926759504</v>
      </c>
      <c r="Y32" s="32">
        <v>0.51550796167012869</v>
      </c>
      <c r="Z32" s="32">
        <v>1.1023119891135835</v>
      </c>
      <c r="AA32" s="32">
        <v>1.1347702350614313</v>
      </c>
      <c r="AB32" s="32">
        <v>0.18803810167020579</v>
      </c>
      <c r="AC32" s="32">
        <v>0.41105611823028182</v>
      </c>
      <c r="AD32" s="32">
        <v>0.58335033397193614</v>
      </c>
      <c r="AE32" s="32">
        <v>0.37737332454850059</v>
      </c>
      <c r="AF32" s="32">
        <v>0.8560245887451392</v>
      </c>
      <c r="AG32" s="32">
        <v>0.45033079737496057</v>
      </c>
      <c r="AH32" s="32">
        <v>0.87094268633912852</v>
      </c>
      <c r="AI32" s="32">
        <v>0.95969748850854009</v>
      </c>
      <c r="AJ32" s="32">
        <v>0.72723161011594395</v>
      </c>
      <c r="AK32" s="32">
        <v>0.58870175300425198</v>
      </c>
      <c r="AL32" s="32">
        <v>0.7859011857909538</v>
      </c>
      <c r="AM32" s="32">
        <v>0.75559510103683269</v>
      </c>
      <c r="AN32" s="32">
        <v>1.3828439888301434</v>
      </c>
      <c r="AO32" s="32">
        <v>0.72202749853046155</v>
      </c>
      <c r="AP32" s="32">
        <v>0.56410979369376257</v>
      </c>
      <c r="AQ32" s="32">
        <v>0.56217339511813147</v>
      </c>
      <c r="AR32" s="32">
        <v>0.22724575202170852</v>
      </c>
      <c r="AS32" s="32">
        <v>0.6793175317686444</v>
      </c>
      <c r="AT32" s="32">
        <v>0.94110694097267777</v>
      </c>
      <c r="AU32" s="32">
        <v>0.86594857348754095</v>
      </c>
      <c r="AV32" s="32">
        <v>0.61163547900197057</v>
      </c>
      <c r="AW32" s="32">
        <v>1.4973335229389242</v>
      </c>
    </row>
    <row r="33" spans="1:49" x14ac:dyDescent="0.25">
      <c r="A33" t="s">
        <v>39</v>
      </c>
      <c r="B33" s="32">
        <v>8.75183215095693E-2</v>
      </c>
      <c r="C33" s="32">
        <v>3.735172575102487E-2</v>
      </c>
      <c r="D33" s="32">
        <v>3.8715474623045067E-2</v>
      </c>
      <c r="E33" s="32">
        <v>2.5721077162181399E-2</v>
      </c>
      <c r="F33" s="32">
        <v>2.6352501444128869E-2</v>
      </c>
      <c r="G33" s="86"/>
      <c r="H33" s="32">
        <v>3.0870713647833829E-2</v>
      </c>
      <c r="I33" s="86"/>
      <c r="J33" s="32">
        <v>2.503653410631904E-2</v>
      </c>
      <c r="K33" s="86"/>
      <c r="L33" s="86"/>
      <c r="M33" s="32">
        <v>3.0026995205375197E-2</v>
      </c>
      <c r="N33" s="32">
        <v>1.7710269150978217E-2</v>
      </c>
      <c r="O33" s="86"/>
      <c r="P33" s="32">
        <v>2.9888949835195373E-2</v>
      </c>
      <c r="Q33" s="32">
        <v>2.1207980936520713E-2</v>
      </c>
      <c r="R33" s="86"/>
      <c r="S33" s="32">
        <v>0.16069342320804375</v>
      </c>
      <c r="T33" s="32">
        <v>4.2957858584847443E-2</v>
      </c>
      <c r="U33" s="32">
        <v>3.0586911095827393E-2</v>
      </c>
      <c r="V33" s="32">
        <v>3.0942953106870223E-2</v>
      </c>
      <c r="W33" s="32">
        <v>2.4701805704967154E-2</v>
      </c>
      <c r="X33" s="86"/>
      <c r="Y33" s="32">
        <v>4.3107019164380443E-2</v>
      </c>
      <c r="Z33" s="32">
        <v>0.20740644203068032</v>
      </c>
      <c r="AA33" s="32">
        <v>3.5956594913253072E-2</v>
      </c>
      <c r="AB33" s="86"/>
      <c r="AC33" s="86"/>
      <c r="AD33" s="32">
        <v>2.5780686059937042E-2</v>
      </c>
      <c r="AE33" s="32">
        <v>2.2625043114366451E-2</v>
      </c>
      <c r="AF33" s="32">
        <v>4.9231453449657334E-2</v>
      </c>
      <c r="AG33" s="32">
        <v>1.4569114957744232E-2</v>
      </c>
      <c r="AH33" s="32">
        <v>0.10157728251151263</v>
      </c>
      <c r="AI33" s="32">
        <v>8.0250357133412623E-2</v>
      </c>
      <c r="AJ33" s="32">
        <v>2.6286881574485305E-2</v>
      </c>
      <c r="AK33" s="32">
        <v>2.0554653024756907E-2</v>
      </c>
      <c r="AL33" s="32">
        <v>2.961393130056823E-2</v>
      </c>
      <c r="AM33" s="32">
        <v>1.8525871897568429E-2</v>
      </c>
      <c r="AN33" s="32">
        <v>2.9721245853109941E-2</v>
      </c>
      <c r="AO33" s="32">
        <v>4.0110553604363011E-2</v>
      </c>
      <c r="AP33" s="32">
        <v>2.1256500153529902E-2</v>
      </c>
      <c r="AQ33" s="32">
        <v>4.7996968062978991E-2</v>
      </c>
      <c r="AR33" s="86"/>
      <c r="AS33" s="32">
        <v>4.0727808365891453E-2</v>
      </c>
      <c r="AT33" s="32">
        <v>5.050011821942535E-2</v>
      </c>
      <c r="AU33" s="32">
        <v>5.8006293811568917E-2</v>
      </c>
      <c r="AV33" s="32">
        <v>5.5197395321770579E-2</v>
      </c>
      <c r="AW33" s="32">
        <v>3.7483399435360054E-2</v>
      </c>
    </row>
    <row r="34" spans="1:49" x14ac:dyDescent="0.25">
      <c r="A34" t="s">
        <v>40</v>
      </c>
      <c r="B34" s="32">
        <v>0.99704386291223335</v>
      </c>
      <c r="C34" s="32">
        <v>0.32026070751905433</v>
      </c>
      <c r="D34" s="32">
        <v>0.60669954682435312</v>
      </c>
      <c r="E34" s="32">
        <v>0.23636607219959663</v>
      </c>
      <c r="F34" s="32">
        <v>0.31296727631076188</v>
      </c>
      <c r="G34" s="32">
        <v>0.13113117012203926</v>
      </c>
      <c r="H34" s="32">
        <v>1.1426492705655404</v>
      </c>
      <c r="I34" s="32">
        <v>0.68492378922861263</v>
      </c>
      <c r="J34" s="32">
        <v>0.48302798085833892</v>
      </c>
      <c r="K34" s="32">
        <v>0.13941362183203795</v>
      </c>
      <c r="L34" s="32">
        <v>0.54743009092836481</v>
      </c>
      <c r="M34" s="32">
        <v>0.45451629475580735</v>
      </c>
      <c r="N34" s="32">
        <v>0.40352499597643804</v>
      </c>
      <c r="O34" s="32">
        <v>0.12887593918635143</v>
      </c>
      <c r="P34" s="32">
        <v>0.990175403994634</v>
      </c>
      <c r="Q34" s="32">
        <v>0.24160983520697044</v>
      </c>
      <c r="R34" s="32">
        <v>0.119551568474525</v>
      </c>
      <c r="S34" s="32">
        <v>0.36917654179584453</v>
      </c>
      <c r="T34" s="32">
        <v>0.37868387313397917</v>
      </c>
      <c r="U34" s="32">
        <v>0.48265299283417329</v>
      </c>
      <c r="V34" s="32">
        <v>0.44619761283379267</v>
      </c>
      <c r="W34" s="32">
        <v>0.34406673393424975</v>
      </c>
      <c r="X34" s="32">
        <v>0.18695236809606269</v>
      </c>
      <c r="Y34" s="32">
        <v>0.43049447115986667</v>
      </c>
      <c r="Z34" s="32">
        <v>0.45708443907874485</v>
      </c>
      <c r="AA34" s="32">
        <v>0.84229658059848078</v>
      </c>
      <c r="AB34" s="32">
        <v>0.15063165908713649</v>
      </c>
      <c r="AC34" s="32">
        <v>0.33388131706943763</v>
      </c>
      <c r="AD34" s="32">
        <v>0.52211317403908808</v>
      </c>
      <c r="AE34" s="32">
        <v>0.2705682295987506</v>
      </c>
      <c r="AF34" s="32">
        <v>0.76616346825770631</v>
      </c>
      <c r="AG34" s="32">
        <v>0.33892948400384676</v>
      </c>
      <c r="AH34" s="32">
        <v>0.5072080993341217</v>
      </c>
      <c r="AI34" s="32">
        <v>0.79589588528916333</v>
      </c>
      <c r="AJ34" s="32">
        <v>0.65089052342508569</v>
      </c>
      <c r="AK34" s="32">
        <v>0.39382014844763852</v>
      </c>
      <c r="AL34" s="32">
        <v>0.35661019014588063</v>
      </c>
      <c r="AM34" s="32">
        <v>0.35494939330938241</v>
      </c>
      <c r="AN34" s="32">
        <v>0.46575346332971307</v>
      </c>
      <c r="AO34" s="32">
        <v>0.46980230230886416</v>
      </c>
      <c r="AP34" s="32">
        <v>0.34966562742657475</v>
      </c>
      <c r="AQ34" s="32">
        <v>0.43802559710353545</v>
      </c>
      <c r="AR34" s="32">
        <v>0.22882637122507249</v>
      </c>
      <c r="AS34" s="32">
        <v>0.46721483637162292</v>
      </c>
      <c r="AT34" s="32">
        <v>0.80800189151080593</v>
      </c>
      <c r="AU34" s="32">
        <v>0.33970474017735031</v>
      </c>
      <c r="AV34" s="32">
        <v>0.19761221065162873</v>
      </c>
      <c r="AW34" s="32">
        <v>0.65175227091832766</v>
      </c>
    </row>
    <row r="35" spans="1:49" x14ac:dyDescent="0.25">
      <c r="A35" t="s">
        <v>41</v>
      </c>
      <c r="B35" s="32">
        <v>5.4103760763275259</v>
      </c>
      <c r="C35" s="32">
        <v>2.5268126697557971</v>
      </c>
      <c r="D35" s="32">
        <v>2.7684033178041432</v>
      </c>
      <c r="E35" s="32">
        <v>2.3441987176813925</v>
      </c>
      <c r="F35" s="32">
        <v>2.5741278725278702</v>
      </c>
      <c r="G35" s="32">
        <v>1.2649519310992263</v>
      </c>
      <c r="H35" s="32">
        <v>4.9670271918541715</v>
      </c>
      <c r="I35" s="32">
        <v>1.8973888507899244</v>
      </c>
      <c r="J35" s="32">
        <v>1.8278892594938216</v>
      </c>
      <c r="K35" s="32">
        <v>0.63175778225695312</v>
      </c>
      <c r="L35" s="32">
        <v>3.8125245921834927</v>
      </c>
      <c r="M35" s="32">
        <v>4.0066706435256485</v>
      </c>
      <c r="N35" s="32">
        <v>2.1896950230997563</v>
      </c>
      <c r="O35" s="32">
        <v>1.0453998420387558</v>
      </c>
      <c r="P35" s="32">
        <v>3.5695841636641084</v>
      </c>
      <c r="Q35" s="32">
        <v>1.2064357528157794</v>
      </c>
      <c r="R35" s="32">
        <v>0.54175218154650617</v>
      </c>
      <c r="S35" s="32">
        <v>6.599619229223662</v>
      </c>
      <c r="T35" s="32">
        <v>3.2022054845781858</v>
      </c>
      <c r="U35" s="32">
        <v>3.8612239426733805</v>
      </c>
      <c r="V35" s="32">
        <v>3.3305367481511694</v>
      </c>
      <c r="W35" s="32">
        <v>2.2203087644042725</v>
      </c>
      <c r="X35" s="32">
        <v>1.4149417392859076</v>
      </c>
      <c r="Y35" s="32">
        <v>5.5176984530406905</v>
      </c>
      <c r="Z35" s="32">
        <v>13.182321989501769</v>
      </c>
      <c r="AA35" s="32">
        <v>4.7647489912914045</v>
      </c>
      <c r="AB35" s="32">
        <v>0.71157953584345168</v>
      </c>
      <c r="AC35" s="32">
        <v>1.7744934783280855</v>
      </c>
      <c r="AD35" s="32">
        <v>3.3692663137594998</v>
      </c>
      <c r="AE35" s="32">
        <v>2.6281804820690269</v>
      </c>
      <c r="AF35" s="32">
        <v>3.5448489226943414</v>
      </c>
      <c r="AG35" s="32">
        <v>1.7041555776504689</v>
      </c>
      <c r="AH35" s="32">
        <v>7.0160045743239454</v>
      </c>
      <c r="AI35" s="32">
        <v>7.0160139816421889</v>
      </c>
      <c r="AJ35" s="32">
        <v>3.3183977354113661</v>
      </c>
      <c r="AK35" s="32">
        <v>2.1971126309140785</v>
      </c>
      <c r="AL35" s="32">
        <v>1.5718023715819049</v>
      </c>
      <c r="AM35" s="32">
        <v>2.8992610766503377</v>
      </c>
      <c r="AN35" s="32">
        <v>4.7490482111811199</v>
      </c>
      <c r="AO35" s="32">
        <v>4.9937572360613478</v>
      </c>
      <c r="AP35" s="32">
        <v>2.7020378600610266</v>
      </c>
      <c r="AQ35" s="32">
        <v>3.5042047768282778</v>
      </c>
      <c r="AR35" s="32">
        <v>0.80794289404275732</v>
      </c>
      <c r="AS35" s="32">
        <v>2.8326610704316502</v>
      </c>
      <c r="AT35" s="32">
        <v>5.2504117811202002</v>
      </c>
      <c r="AU35" s="32">
        <v>3.9240767375956773</v>
      </c>
      <c r="AV35" s="32">
        <v>3.3420747471037946</v>
      </c>
      <c r="AW35" s="32">
        <v>4.2942185264966035</v>
      </c>
    </row>
    <row r="36" spans="1:49" x14ac:dyDescent="0.25">
      <c r="A36" t="s">
        <v>43</v>
      </c>
      <c r="B36" s="32">
        <v>0.38043684437685121</v>
      </c>
      <c r="C36" s="32">
        <v>3.4609663171902609E-2</v>
      </c>
      <c r="D36" s="32">
        <v>0.10874749989220042</v>
      </c>
      <c r="E36" s="32">
        <v>4.5723982374651258E-2</v>
      </c>
      <c r="F36" s="32">
        <v>0.14701993792675441</v>
      </c>
      <c r="G36" s="32">
        <v>1.9492765063470131E-2</v>
      </c>
      <c r="H36" s="32">
        <v>0.28172952009930352</v>
      </c>
      <c r="I36" s="32">
        <v>0.14299289552847902</v>
      </c>
      <c r="J36" s="32">
        <v>9.5403014916010026E-2</v>
      </c>
      <c r="K36" s="32">
        <v>4.9290158693605514E-2</v>
      </c>
      <c r="L36" s="32">
        <v>0.23337899816461449</v>
      </c>
      <c r="M36" s="32">
        <v>0.17954332488607996</v>
      </c>
      <c r="N36" s="32">
        <v>0.20743481388235463</v>
      </c>
      <c r="O36" s="32">
        <v>6.5791948310583936E-2</v>
      </c>
      <c r="P36" s="32">
        <v>0.19967920745417703</v>
      </c>
      <c r="Q36" s="32">
        <v>2.937537519469087E-2</v>
      </c>
      <c r="R36" s="32">
        <v>3.4332172511000625E-2</v>
      </c>
      <c r="S36" s="32">
        <v>0.10824578766368302</v>
      </c>
      <c r="T36" s="32">
        <v>0.1495879519561365</v>
      </c>
      <c r="U36" s="32">
        <v>0.21450129011189795</v>
      </c>
      <c r="V36" s="32">
        <v>0.13173902657602132</v>
      </c>
      <c r="W36" s="32">
        <v>0.11997122448916604</v>
      </c>
      <c r="X36" s="32">
        <v>8.4245454116383539E-2</v>
      </c>
      <c r="Y36" s="32">
        <v>0.11941588077324478</v>
      </c>
      <c r="Z36" s="32">
        <v>0.17320261415144189</v>
      </c>
      <c r="AA36" s="32">
        <v>0.24188617413827601</v>
      </c>
      <c r="AB36" s="32">
        <v>5.629290560176E-2</v>
      </c>
      <c r="AC36" s="32">
        <v>6.3698679359638966E-2</v>
      </c>
      <c r="AD36" s="32">
        <v>0.11521771578178182</v>
      </c>
      <c r="AE36" s="32">
        <v>0.13434963915910261</v>
      </c>
      <c r="AF36" s="32">
        <v>0.20671631218047037</v>
      </c>
      <c r="AG36" s="32">
        <v>0.11817993778844388</v>
      </c>
      <c r="AH36" s="32">
        <v>9.6766379058510738E-2</v>
      </c>
      <c r="AI36" s="32">
        <v>0.2382670934319002</v>
      </c>
      <c r="AJ36" s="32">
        <v>0.19217423288976285</v>
      </c>
      <c r="AK36" s="32">
        <v>0.21547745393790987</v>
      </c>
      <c r="AL36" s="32">
        <v>0.13326961869878298</v>
      </c>
      <c r="AM36" s="32">
        <v>0.13082274106304381</v>
      </c>
      <c r="AN36" s="32">
        <v>0.31811899031558516</v>
      </c>
      <c r="AO36" s="32">
        <v>0.11826750893483391</v>
      </c>
      <c r="AP36" s="32">
        <v>9.9032638638352724E-2</v>
      </c>
      <c r="AQ36" s="32">
        <v>7.0271674389766545E-2</v>
      </c>
      <c r="AR36" s="32">
        <v>0.11051585249117017</v>
      </c>
      <c r="AS36" s="32">
        <v>0.23686845621877731</v>
      </c>
      <c r="AT36" s="32">
        <v>0.26470008723520994</v>
      </c>
      <c r="AU36" s="32">
        <v>0.17103378675107911</v>
      </c>
      <c r="AV36" s="32">
        <v>0.11588325352360117</v>
      </c>
      <c r="AW36" s="32">
        <v>0.24021457757861442</v>
      </c>
    </row>
    <row r="37" spans="1:49" x14ac:dyDescent="0.25">
      <c r="A37" t="s">
        <v>44</v>
      </c>
      <c r="B37" s="32">
        <v>0.32662992532941404</v>
      </c>
      <c r="C37" s="32">
        <v>9.2610444039109285E-2</v>
      </c>
      <c r="D37" s="32">
        <v>0.11900170415988798</v>
      </c>
      <c r="E37" s="32">
        <v>5.8277987658970055E-2</v>
      </c>
      <c r="F37" s="32">
        <v>0.17005622499836556</v>
      </c>
      <c r="G37" s="32">
        <v>3.8183219518511877E-2</v>
      </c>
      <c r="H37" s="32">
        <v>0.28172952009930352</v>
      </c>
      <c r="I37" s="32">
        <v>0.16654862804839468</v>
      </c>
      <c r="J37" s="32">
        <v>7.5372323059965635E-2</v>
      </c>
      <c r="K37" s="32">
        <v>5.9434459180869065E-2</v>
      </c>
      <c r="L37" s="32">
        <v>0.2350022774685348</v>
      </c>
      <c r="M37" s="32">
        <v>0.20481651045641633</v>
      </c>
      <c r="N37" s="32">
        <v>0.21326660028227679</v>
      </c>
      <c r="O37" s="32">
        <v>6.0122751538078625E-2</v>
      </c>
      <c r="P37" s="32">
        <v>0.1824731397285084</v>
      </c>
      <c r="Q37" s="32">
        <v>1.8720348317941934E-2</v>
      </c>
      <c r="R37" s="32">
        <v>1.8019527134911287E-2</v>
      </c>
      <c r="S37" s="32">
        <v>0.12520662354810236</v>
      </c>
      <c r="T37" s="32">
        <v>0.20719568856976767</v>
      </c>
      <c r="U37" s="32">
        <v>0.22053174219960672</v>
      </c>
      <c r="V37" s="32">
        <v>0.16559771835254525</v>
      </c>
      <c r="W37" s="32">
        <v>0.12080569034646645</v>
      </c>
      <c r="X37" s="32">
        <v>7.436371477239867E-2</v>
      </c>
      <c r="Y37" s="32">
        <v>0.14499415155040271</v>
      </c>
      <c r="Z37" s="32">
        <v>0.20597378108596506</v>
      </c>
      <c r="AA37" s="32">
        <v>0.24526277929764642</v>
      </c>
      <c r="AB37" s="32">
        <v>3.3939213109029781E-2</v>
      </c>
      <c r="AC37" s="32">
        <v>6.5945008436052652E-2</v>
      </c>
      <c r="AD37" s="32">
        <v>0.14787340029238077</v>
      </c>
      <c r="AE37" s="32">
        <v>9.3691654146810424E-2</v>
      </c>
      <c r="AF37" s="32">
        <v>0.17262629505069463</v>
      </c>
      <c r="AG37" s="32">
        <v>0.1249183262748066</v>
      </c>
      <c r="AH37" s="32">
        <v>0.18564903077571374</v>
      </c>
      <c r="AI37" s="32">
        <v>0.31222362758966704</v>
      </c>
      <c r="AJ37" s="32">
        <v>0.17930489940942643</v>
      </c>
      <c r="AK37" s="32">
        <v>0.17142017603422743</v>
      </c>
      <c r="AL37" s="32">
        <v>9.4891313287574539E-2</v>
      </c>
      <c r="AM37" s="32">
        <v>0.15557533447632987</v>
      </c>
      <c r="AN37" s="32">
        <v>0.27312596975943781</v>
      </c>
      <c r="AO37" s="32">
        <v>0.1582333590398268</v>
      </c>
      <c r="AP37" s="32">
        <v>8.6812577627403395E-2</v>
      </c>
      <c r="AQ37" s="32">
        <v>9.0815797311250959E-2</v>
      </c>
      <c r="AR37" s="32">
        <v>6.3916190355378211E-2</v>
      </c>
      <c r="AS37" s="32">
        <v>0.21347780574508635</v>
      </c>
      <c r="AT37" s="32">
        <v>0.23527673524316939</v>
      </c>
      <c r="AU37" s="32">
        <v>0.20766834893187372</v>
      </c>
      <c r="AV37" s="32">
        <v>0.14070485361541088</v>
      </c>
      <c r="AW37" s="32">
        <v>0.21649349916859154</v>
      </c>
    </row>
    <row r="38" spans="1:49" x14ac:dyDescent="0.25">
      <c r="A38" t="s">
        <v>45</v>
      </c>
      <c r="B38" s="32">
        <v>0.11232328033661769</v>
      </c>
      <c r="C38" s="32">
        <v>4.2315168191324172E-2</v>
      </c>
      <c r="D38" s="32">
        <v>7.0758836642193484E-2</v>
      </c>
      <c r="E38" s="32">
        <v>3.0800442161572537E-2</v>
      </c>
      <c r="F38" s="32">
        <v>5.1620349613137141E-2</v>
      </c>
      <c r="G38" s="32">
        <v>2.302081249092823E-2</v>
      </c>
      <c r="H38" s="32">
        <v>7.6012613287002637E-2</v>
      </c>
      <c r="I38" s="32">
        <v>6.6247754965913036E-2</v>
      </c>
      <c r="J38" s="32">
        <v>3.8212240740224536E-2</v>
      </c>
      <c r="K38" s="86"/>
      <c r="L38" s="32">
        <v>9.5440581511495426E-2</v>
      </c>
      <c r="M38" s="32">
        <v>8.3181350715772984E-2</v>
      </c>
      <c r="N38" s="32">
        <v>3.2144817000670643E-2</v>
      </c>
      <c r="O38" s="32">
        <v>2.5989178576670657E-2</v>
      </c>
      <c r="P38" s="32">
        <v>6.9625327474645657E-2</v>
      </c>
      <c r="Q38" s="32">
        <v>2.937537519469087E-2</v>
      </c>
      <c r="R38" s="32">
        <v>3.2706132089378705E-2</v>
      </c>
      <c r="S38" s="32">
        <v>0.1686825672899859</v>
      </c>
      <c r="T38" s="32">
        <v>6.6480078143454455E-2</v>
      </c>
      <c r="U38" s="32">
        <v>7.5313809434211398E-2</v>
      </c>
      <c r="V38" s="32">
        <v>7.3086801084343747E-2</v>
      </c>
      <c r="W38" s="32">
        <v>2.2573286930655072E-2</v>
      </c>
      <c r="X38" s="32">
        <v>4.1255853870507002E-2</v>
      </c>
      <c r="Y38" s="32">
        <v>6.8586412902374161E-2</v>
      </c>
      <c r="Z38" s="32">
        <v>0.18953452970781723</v>
      </c>
      <c r="AA38" s="32">
        <v>0.12607902728000267</v>
      </c>
      <c r="AB38" s="86"/>
      <c r="AC38" s="32">
        <v>2.6413279917757645E-2</v>
      </c>
      <c r="AD38" s="32">
        <v>4.4886781543277618E-2</v>
      </c>
      <c r="AE38" s="32">
        <v>4.7499770449683454E-2</v>
      </c>
      <c r="AF38" s="32">
        <v>7.6718809466355398E-2</v>
      </c>
      <c r="AG38" s="32">
        <v>2.5191084616348378E-2</v>
      </c>
      <c r="AH38" s="32">
        <v>0.12333461679622915</v>
      </c>
      <c r="AI38" s="32">
        <v>0.10736916409021913</v>
      </c>
      <c r="AJ38" s="32">
        <v>5.4806348001372643E-2</v>
      </c>
      <c r="AK38" s="32">
        <v>2.6563864019315986E-2</v>
      </c>
      <c r="AL38" s="32">
        <v>6.6634809349391366E-2</v>
      </c>
      <c r="AM38" s="32">
        <v>5.4624245324126589E-2</v>
      </c>
      <c r="AN38" s="32">
        <v>9.5897592164903692E-2</v>
      </c>
      <c r="AO38" s="32">
        <v>7.032228154947584E-2</v>
      </c>
      <c r="AP38" s="32">
        <v>2.6535138504383216E-2</v>
      </c>
      <c r="AQ38" s="32">
        <v>6.4216466117648294E-2</v>
      </c>
      <c r="AR38" s="32">
        <v>2.0938838560360756E-2</v>
      </c>
      <c r="AS38" s="32">
        <v>5.0141813737449394E-2</v>
      </c>
      <c r="AT38" s="32">
        <v>0.14583719014873148</v>
      </c>
      <c r="AU38" s="32">
        <v>8.7313785089234888E-2</v>
      </c>
      <c r="AV38" s="32">
        <v>1.6184358584985264E-2</v>
      </c>
      <c r="AW38" s="32">
        <v>0.1009977885887712</v>
      </c>
    </row>
    <row r="39" spans="1:49" x14ac:dyDescent="0.25">
      <c r="A39" t="s">
        <v>46</v>
      </c>
      <c r="B39" s="32">
        <v>5.4859021118214697</v>
      </c>
      <c r="C39" s="32">
        <v>2.4407401541046978</v>
      </c>
      <c r="D39" s="32">
        <v>2.9671012096199112</v>
      </c>
      <c r="E39" s="32">
        <v>3.0931887524042834</v>
      </c>
      <c r="F39" s="32">
        <v>3.3731201848484909</v>
      </c>
      <c r="G39" s="32">
        <v>1.0490493609763123</v>
      </c>
      <c r="H39" s="32">
        <v>6.5540316726756549</v>
      </c>
      <c r="I39" s="32">
        <v>2.4691515275818015</v>
      </c>
      <c r="J39" s="32">
        <v>1.5912700244952789</v>
      </c>
      <c r="K39" s="32">
        <v>0.81645395817703503</v>
      </c>
      <c r="L39" s="32">
        <v>4.5338813711474586</v>
      </c>
      <c r="M39" s="32">
        <v>4.0626016813992551</v>
      </c>
      <c r="N39" s="32">
        <v>2.5152990709798888</v>
      </c>
      <c r="O39" s="32">
        <v>0.97539254196952596</v>
      </c>
      <c r="P39" s="32">
        <v>3.3770323936650253</v>
      </c>
      <c r="Q39" s="32">
        <v>1.8159834928863754</v>
      </c>
      <c r="R39" s="32">
        <v>0.94324533362443108</v>
      </c>
      <c r="S39" s="32">
        <v>11.651007336026282</v>
      </c>
      <c r="T39" s="32">
        <v>3.4799483370632629</v>
      </c>
      <c r="U39" s="32">
        <v>4.3743183821729943</v>
      </c>
      <c r="V39" s="32">
        <v>3.1291150419812821</v>
      </c>
      <c r="W39" s="32">
        <v>3.1399907672763732</v>
      </c>
      <c r="X39" s="32">
        <v>1.6710358104469916</v>
      </c>
      <c r="Y39" s="32">
        <v>6.2943901903321553</v>
      </c>
      <c r="Z39" s="32">
        <v>14.525668039364771</v>
      </c>
      <c r="AA39" s="32">
        <v>4.9327775015925877</v>
      </c>
      <c r="AB39" s="32">
        <v>0.90068648962816023</v>
      </c>
      <c r="AC39" s="32">
        <v>1.8498486939928971</v>
      </c>
      <c r="AD39" s="32">
        <v>3.4162995187736591</v>
      </c>
      <c r="AE39" s="32">
        <v>2.2879639991090741</v>
      </c>
      <c r="AF39" s="32">
        <v>4.3340750712194307</v>
      </c>
      <c r="AG39" s="32">
        <v>1.7765238408470359</v>
      </c>
      <c r="AH39" s="32">
        <v>7.3648170540435824</v>
      </c>
      <c r="AI39" s="32">
        <v>7.2132609825386238</v>
      </c>
      <c r="AJ39" s="32">
        <v>3.3414790169681137</v>
      </c>
      <c r="AK39" s="32">
        <v>2.2432786377077072</v>
      </c>
      <c r="AL39" s="32">
        <v>2.365950407396666</v>
      </c>
      <c r="AM39" s="32">
        <v>3.594236280856808</v>
      </c>
      <c r="AN39" s="32">
        <v>5.6868841000979975</v>
      </c>
      <c r="AO39" s="32">
        <v>3.9180225161705589</v>
      </c>
      <c r="AP39" s="32">
        <v>2.0907896017283178</v>
      </c>
      <c r="AQ39" s="32">
        <v>2.8660963005758648</v>
      </c>
      <c r="AR39" s="32">
        <v>1.1347112574272737</v>
      </c>
      <c r="AS39" s="32">
        <v>3.439402580943109</v>
      </c>
      <c r="AT39" s="32">
        <v>5.4733745121346375</v>
      </c>
      <c r="AU39" s="32">
        <v>4.1478199041858712</v>
      </c>
      <c r="AV39" s="32">
        <v>3.459932758532609</v>
      </c>
      <c r="AW39" s="32">
        <v>4.6991362853824103</v>
      </c>
    </row>
    <row r="40" spans="1:49" x14ac:dyDescent="0.25">
      <c r="A40" t="s">
        <v>47</v>
      </c>
      <c r="B40" s="32">
        <v>14.477382468548342</v>
      </c>
      <c r="C40" s="32">
        <v>5.6463505924721344</v>
      </c>
      <c r="D40" s="32">
        <v>7.7761397073322112</v>
      </c>
      <c r="E40" s="32">
        <v>6.3163664466117444</v>
      </c>
      <c r="F40" s="32">
        <v>5.51776388590077</v>
      </c>
      <c r="G40" s="32">
        <v>2.6741540232296788</v>
      </c>
      <c r="H40" s="32">
        <v>15.805805387690958</v>
      </c>
      <c r="I40" s="32">
        <v>4.8366742478627582</v>
      </c>
      <c r="J40" s="32">
        <v>4.1993867709946029</v>
      </c>
      <c r="K40" s="32">
        <v>1.7622803309409287</v>
      </c>
      <c r="L40" s="32">
        <v>7.8939459631404469</v>
      </c>
      <c r="M40" s="32">
        <v>8.013341287051297</v>
      </c>
      <c r="N40" s="32">
        <v>4.9958492623397559</v>
      </c>
      <c r="O40" s="32">
        <v>1.9106385074397265</v>
      </c>
      <c r="P40" s="32">
        <v>7.2891774296668528</v>
      </c>
      <c r="Q40" s="32">
        <v>3.8125363393338376</v>
      </c>
      <c r="R40" s="32">
        <v>1.8096428085338121</v>
      </c>
      <c r="S40" s="32">
        <v>18.927117257302907</v>
      </c>
      <c r="T40" s="32">
        <v>7.356736344994883</v>
      </c>
      <c r="U40" s="32">
        <v>8.5094048319541109</v>
      </c>
      <c r="V40" s="32">
        <v>8.2007434218525219</v>
      </c>
      <c r="W40" s="32">
        <v>6.7775333968157305</v>
      </c>
      <c r="X40" s="32">
        <v>2.4465396274883449</v>
      </c>
      <c r="Y40" s="32">
        <v>8.1345729796126243</v>
      </c>
      <c r="Z40" s="32">
        <v>29.051336078729488</v>
      </c>
      <c r="AA40" s="32">
        <v>10.946518656540478</v>
      </c>
      <c r="AB40" s="32">
        <v>1.6924308938307369</v>
      </c>
      <c r="AC40" s="32">
        <v>3.4044158474736426</v>
      </c>
      <c r="AD40" s="32">
        <v>6.0311556428956559</v>
      </c>
      <c r="AE40" s="32">
        <v>5.0422384711195978</v>
      </c>
      <c r="AF40" s="32">
        <v>8.3728811271567984</v>
      </c>
      <c r="AG40" s="32">
        <v>3.7556354985254248</v>
      </c>
      <c r="AH40" s="32">
        <v>14.426502621489309</v>
      </c>
      <c r="AI40" s="32">
        <v>13.743253003548048</v>
      </c>
      <c r="AJ40" s="32">
        <v>9.066129788989068</v>
      </c>
      <c r="AK40" s="32">
        <v>6.1714471518130019</v>
      </c>
      <c r="AL40" s="32">
        <v>5.6272101164393957</v>
      </c>
      <c r="AM40" s="32">
        <v>9.1621440977250383</v>
      </c>
      <c r="AN40" s="32">
        <v>13.432336777232043</v>
      </c>
      <c r="AO40" s="32">
        <v>12.467719423147713</v>
      </c>
      <c r="AP40" s="32">
        <v>7.3821849842357032</v>
      </c>
      <c r="AQ40" s="32">
        <v>9.5076387290161204</v>
      </c>
      <c r="AR40" s="32">
        <v>2.5006882792037919</v>
      </c>
      <c r="AS40" s="32">
        <v>8.2372226945815363</v>
      </c>
      <c r="AT40" s="32">
        <v>14.544790139021407</v>
      </c>
      <c r="AU40" s="32">
        <v>11.81340749171464</v>
      </c>
      <c r="AV40" s="32">
        <v>8.0041266778029989</v>
      </c>
      <c r="AW40" s="32">
        <v>13.759876437454864</v>
      </c>
    </row>
    <row r="41" spans="1:49" x14ac:dyDescent="0.25">
      <c r="A41" t="s">
        <v>48</v>
      </c>
      <c r="B41" s="32">
        <v>0.60530277893275641</v>
      </c>
      <c r="C41" s="32">
        <v>0.13465304044969573</v>
      </c>
      <c r="D41" s="32">
        <v>0.21749499978440123</v>
      </c>
      <c r="E41" s="32">
        <v>0.12932695199987979</v>
      </c>
      <c r="F41" s="32">
        <v>0.14399431135543331</v>
      </c>
      <c r="G41" s="32">
        <v>6.6480846520600392E-2</v>
      </c>
      <c r="H41" s="32">
        <v>0.64724447258435058</v>
      </c>
      <c r="I41" s="32">
        <v>0.11695418361188097</v>
      </c>
      <c r="J41" s="32">
        <v>0.11345394413082992</v>
      </c>
      <c r="K41" s="32">
        <v>2.830976210444363E-2</v>
      </c>
      <c r="L41" s="32">
        <v>0.21624619359526689</v>
      </c>
      <c r="M41" s="32">
        <v>0.2210437613868684</v>
      </c>
      <c r="N41" s="32">
        <v>0.4120039139178896</v>
      </c>
      <c r="O41" s="32">
        <v>4.7829842352273756E-2</v>
      </c>
      <c r="P41" s="32">
        <v>0.42506518894029005</v>
      </c>
      <c r="Q41" s="32">
        <v>7.084211470222232E-2</v>
      </c>
      <c r="R41" s="32">
        <v>2.8080354571508228E-2</v>
      </c>
      <c r="S41" s="32">
        <v>0.20767260034774457</v>
      </c>
      <c r="T41" s="32">
        <v>0.38664082627955709</v>
      </c>
      <c r="U41" s="32">
        <v>0.31843222110145292</v>
      </c>
      <c r="V41" s="32">
        <v>0.18121254013633975</v>
      </c>
      <c r="W41" s="32">
        <v>0.20600629342702542</v>
      </c>
      <c r="X41" s="32">
        <v>8.9668349368720979E-2</v>
      </c>
      <c r="Y41" s="32">
        <v>0.1490704919932343</v>
      </c>
      <c r="Z41" s="32">
        <v>0.29948021698754379</v>
      </c>
      <c r="AA41" s="32">
        <v>0.40399244379924093</v>
      </c>
      <c r="AB41" s="32">
        <v>4.3861438131063572E-2</v>
      </c>
      <c r="AC41" s="32">
        <v>0.11323620989758192</v>
      </c>
      <c r="AD41" s="32">
        <v>0.14583758349298398</v>
      </c>
      <c r="AE41" s="32">
        <v>0.13622509023174167</v>
      </c>
      <c r="AF41" s="32">
        <v>0.45873221874779341</v>
      </c>
      <c r="AG41" s="32">
        <v>0.14855376240023146</v>
      </c>
      <c r="AH41" s="32">
        <v>0.26621240196988644</v>
      </c>
      <c r="AI41" s="32">
        <v>0.48993138638898026</v>
      </c>
      <c r="AJ41" s="32">
        <v>0.23823987624330711</v>
      </c>
      <c r="AK41" s="32">
        <v>0.18245452404173768</v>
      </c>
      <c r="AL41" s="32">
        <v>0.16752169312179441</v>
      </c>
      <c r="AM41" s="32">
        <v>0.18373332831599073</v>
      </c>
      <c r="AN41" s="32">
        <v>0.38359036865961488</v>
      </c>
      <c r="AO41" s="32">
        <v>0.19346247803660224</v>
      </c>
      <c r="AP41" s="32">
        <v>0.11777031848622251</v>
      </c>
      <c r="AQ41" s="32">
        <v>0.16144191354882362</v>
      </c>
      <c r="AR41" s="32">
        <v>0.17341796086014971</v>
      </c>
      <c r="AS41" s="32">
        <v>0.32357184675011541</v>
      </c>
      <c r="AT41" s="32">
        <v>0.28567180834942424</v>
      </c>
      <c r="AU41" s="32">
        <v>0.17584220098412923</v>
      </c>
      <c r="AV41" s="32">
        <v>0.10371841720432527</v>
      </c>
      <c r="AW41" s="32">
        <v>0.12962317747141244</v>
      </c>
    </row>
    <row r="42" spans="1:49" x14ac:dyDescent="0.25">
      <c r="A42" t="s">
        <v>49</v>
      </c>
      <c r="B42" s="32">
        <v>0.16106655731304589</v>
      </c>
      <c r="C42" s="32">
        <v>9.2610444039109285E-2</v>
      </c>
      <c r="D42" s="32">
        <v>0.15062719173407868</v>
      </c>
      <c r="E42" s="32">
        <v>8.8947315344192798E-2</v>
      </c>
      <c r="F42" s="32">
        <v>5.9708648446575578E-2</v>
      </c>
      <c r="G42" s="32">
        <v>4.9005332782387452E-2</v>
      </c>
      <c r="H42" s="32">
        <v>0.21951366310612846</v>
      </c>
      <c r="I42" s="32">
        <v>0.10323580830293479</v>
      </c>
      <c r="J42" s="32">
        <v>6.2075968222777458E-2</v>
      </c>
      <c r="K42" s="32">
        <v>2.1159413305430804E-2</v>
      </c>
      <c r="L42" s="32">
        <v>0.21475247202628373</v>
      </c>
      <c r="M42" s="32">
        <v>0.1260793513046089</v>
      </c>
      <c r="N42" s="32">
        <v>8.1941036242875576E-2</v>
      </c>
      <c r="O42" s="32">
        <v>2.4417424506167431E-2</v>
      </c>
      <c r="P42" s="32">
        <v>0.10336043974887764</v>
      </c>
      <c r="Q42" s="32">
        <v>5.8750750389381629E-2</v>
      </c>
      <c r="R42" s="32">
        <v>2.1728086870562151E-2</v>
      </c>
      <c r="S42" s="32">
        <v>0.30616532196747631</v>
      </c>
      <c r="T42" s="32">
        <v>0.14752853041732333</v>
      </c>
      <c r="U42" s="32">
        <v>0.12754323018916625</v>
      </c>
      <c r="V42" s="32">
        <v>0.11872985864553932</v>
      </c>
      <c r="W42" s="32">
        <v>0.11997122448916604</v>
      </c>
      <c r="X42" s="32">
        <v>6.2100239850247006E-2</v>
      </c>
      <c r="Y42" s="32">
        <v>0.1371728258047486</v>
      </c>
      <c r="Z42" s="32">
        <v>0.34163616515979239</v>
      </c>
      <c r="AA42" s="32">
        <v>0.16069536410180277</v>
      </c>
      <c r="AB42" s="32">
        <v>2.046208441626644E-2</v>
      </c>
      <c r="AC42" s="32">
        <v>5.138201477878513E-2</v>
      </c>
      <c r="AD42" s="32">
        <v>0.11682609515669121</v>
      </c>
      <c r="AE42" s="32">
        <v>9.4343331137125119E-2</v>
      </c>
      <c r="AF42" s="32">
        <v>0.14516083268665911</v>
      </c>
      <c r="AG42" s="32">
        <v>5.8681804664459741E-2</v>
      </c>
      <c r="AH42" s="32">
        <v>0.25893280983851874</v>
      </c>
      <c r="AI42" s="32">
        <v>0.15396257632224228</v>
      </c>
      <c r="AJ42" s="32">
        <v>9.5423394249596338E-2</v>
      </c>
      <c r="AK42" s="32">
        <v>7.7246256475838604E-2</v>
      </c>
      <c r="AL42" s="32">
        <v>0.12178596892702842</v>
      </c>
      <c r="AM42" s="32">
        <v>0.10924849064825339</v>
      </c>
      <c r="AN42" s="32">
        <v>0.16016584143835907</v>
      </c>
      <c r="AO42" s="32">
        <v>0.1190901245133133</v>
      </c>
      <c r="AP42" s="32">
        <v>7.9883861851649918E-2</v>
      </c>
      <c r="AQ42" s="32">
        <v>8.8332434557979483E-2</v>
      </c>
      <c r="AR42" s="32">
        <v>4.1588406874923815E-2</v>
      </c>
      <c r="AS42" s="32">
        <v>6.525164092431654E-2</v>
      </c>
      <c r="AT42" s="32">
        <v>0.14184926451487026</v>
      </c>
      <c r="AU42" s="32">
        <v>0.12872402560222981</v>
      </c>
      <c r="AV42" s="32">
        <v>0.10812289870414378</v>
      </c>
      <c r="AW42" s="32">
        <v>0.1820486073766017</v>
      </c>
    </row>
    <row r="43" spans="1:49" x14ac:dyDescent="0.25">
      <c r="A43" t="s">
        <v>50</v>
      </c>
      <c r="B43" s="32">
        <v>0.27657235815000281</v>
      </c>
      <c r="C43" s="32">
        <v>3.3663260112423807E-2</v>
      </c>
      <c r="D43" s="32">
        <v>9.5328680584317718E-2</v>
      </c>
      <c r="E43" s="32">
        <v>1.7326149393021992E-2</v>
      </c>
      <c r="F43" s="32">
        <v>7.2497935497974356E-2</v>
      </c>
      <c r="G43" s="32">
        <v>4.9346191827601742E-2</v>
      </c>
      <c r="H43" s="32">
        <v>0.15629923744125596</v>
      </c>
      <c r="I43" s="32">
        <v>6.2241272874830618E-2</v>
      </c>
      <c r="J43" s="32">
        <v>5.1125209816466802E-2</v>
      </c>
      <c r="K43" s="32">
        <v>2.7156539013426961E-2</v>
      </c>
      <c r="L43" s="32">
        <v>0.13876798255478359</v>
      </c>
      <c r="M43" s="32">
        <v>0.1563015426156362</v>
      </c>
      <c r="N43" s="32">
        <v>7.5401129630099456E-2</v>
      </c>
      <c r="O43" s="32">
        <v>1.9290774089177558E-2</v>
      </c>
      <c r="P43" s="32">
        <v>0.14719045444138881</v>
      </c>
      <c r="Q43" s="32">
        <v>3.822740526016187E-2</v>
      </c>
      <c r="R43" s="32">
        <v>1.7771446979955051E-2</v>
      </c>
      <c r="S43" s="32">
        <v>7.4448303784435454E-2</v>
      </c>
      <c r="T43" s="32">
        <v>8.0162198610870455E-2</v>
      </c>
      <c r="U43" s="32">
        <v>0.12843036351114226</v>
      </c>
      <c r="V43" s="32">
        <v>8.1658942814380381E-2</v>
      </c>
      <c r="W43" s="32">
        <v>6.340587431664392E-2</v>
      </c>
      <c r="X43" s="32">
        <v>3.0835641080060035E-2</v>
      </c>
      <c r="Y43" s="32">
        <v>6.2676421168609234E-2</v>
      </c>
      <c r="Z43" s="32">
        <v>5.6740890778768788E-2</v>
      </c>
      <c r="AA43" s="32">
        <v>0.10975816821843391</v>
      </c>
      <c r="AB43" s="32">
        <v>2.9341713334048131E-2</v>
      </c>
      <c r="AC43" s="32">
        <v>5.0674623397598886E-2</v>
      </c>
      <c r="AD43" s="32">
        <v>5.4880387050776046E-2</v>
      </c>
      <c r="AE43" s="32">
        <v>6.7642057399687885E-2</v>
      </c>
      <c r="AF43" s="32">
        <v>0.1317362362649323</v>
      </c>
      <c r="AG43" s="32">
        <v>4.9004466165545574E-2</v>
      </c>
      <c r="AH43" s="32">
        <v>7.5396935064393197E-2</v>
      </c>
      <c r="AI43" s="32">
        <v>0.11270720285216596</v>
      </c>
      <c r="AJ43" s="32">
        <v>0.11829711660553829</v>
      </c>
      <c r="AK43" s="32">
        <v>9.9139846050877362E-2</v>
      </c>
      <c r="AL43" s="32">
        <v>0.13326961869878298</v>
      </c>
      <c r="AM43" s="32">
        <v>0.1461665659570909</v>
      </c>
      <c r="AN43" s="32">
        <v>0.22184722344422428</v>
      </c>
      <c r="AO43" s="32">
        <v>7.2299309983016993E-2</v>
      </c>
      <c r="AP43" s="32">
        <v>7.0513724211720183E-2</v>
      </c>
      <c r="AQ43" s="32">
        <v>6.0752478816296404E-2</v>
      </c>
      <c r="AR43" s="32">
        <v>9.2932384188533251E-2</v>
      </c>
      <c r="AS43" s="32">
        <v>0.26100656369726621</v>
      </c>
      <c r="AT43" s="32">
        <v>0.20912400416965554</v>
      </c>
      <c r="AU43" s="32">
        <v>0.11845025869789218</v>
      </c>
      <c r="AV43" s="32">
        <v>4.330699861478178E-2</v>
      </c>
      <c r="AW43" s="32">
        <v>0.10749903466761625</v>
      </c>
    </row>
    <row r="44" spans="1:49" x14ac:dyDescent="0.25">
      <c r="A44" t="s">
        <v>51</v>
      </c>
      <c r="B44" s="32">
        <v>0.31116007816705338</v>
      </c>
      <c r="C44" s="32">
        <v>0.28664136246268501</v>
      </c>
      <c r="D44" s="32">
        <v>0.31623175234110573</v>
      </c>
      <c r="E44" s="32">
        <v>0.18163257503104566</v>
      </c>
      <c r="F44" s="32">
        <v>0.23554648735643807</v>
      </c>
      <c r="G44" s="32">
        <v>0.10651160716862365</v>
      </c>
      <c r="H44" s="32">
        <v>0.3213868142183095</v>
      </c>
      <c r="I44" s="32">
        <v>0.12107856398988417</v>
      </c>
      <c r="J44" s="32">
        <v>0.19213319072363969</v>
      </c>
      <c r="K44" s="32">
        <v>5.5071260341903891E-2</v>
      </c>
      <c r="L44" s="32">
        <v>0.48657922977202611</v>
      </c>
      <c r="M44" s="32">
        <v>0.2876534985770518</v>
      </c>
      <c r="N44" s="32">
        <v>7.1333815258303332E-2</v>
      </c>
      <c r="O44" s="32">
        <v>6.7174376999007079E-2</v>
      </c>
      <c r="P44" s="32">
        <v>0.20246662531512308</v>
      </c>
      <c r="Q44" s="32">
        <v>0.20458199538218433</v>
      </c>
      <c r="R44" s="32">
        <v>0.12549527598101454</v>
      </c>
      <c r="S44" s="32">
        <v>0.51134992344587327</v>
      </c>
      <c r="T44" s="32">
        <v>0.18803405627619274</v>
      </c>
      <c r="U44" s="32">
        <v>0.27721134945150633</v>
      </c>
      <c r="V44" s="32">
        <v>0.21549924205785145</v>
      </c>
      <c r="W44" s="32">
        <v>0.19624942295477327</v>
      </c>
      <c r="X44" s="32">
        <v>0.11428774762207991</v>
      </c>
      <c r="Y44" s="32">
        <v>0.23718203006382663</v>
      </c>
      <c r="Z44" s="32">
        <v>0.64194989824371984</v>
      </c>
      <c r="AA44" s="32">
        <v>0.37433457551829374</v>
      </c>
      <c r="AB44" s="32">
        <v>7.5839692566021785E-2</v>
      </c>
      <c r="AC44" s="32">
        <v>0.14037980132193961</v>
      </c>
      <c r="AD44" s="32">
        <v>0.30406137487048768</v>
      </c>
      <c r="AE44" s="32">
        <v>0.19669938494829836</v>
      </c>
      <c r="AF44" s="32">
        <v>0.37780773469190587</v>
      </c>
      <c r="AG44" s="32">
        <v>0.15921598030049003</v>
      </c>
      <c r="AH44" s="32">
        <v>0.53985717723008075</v>
      </c>
      <c r="AI44" s="32">
        <v>0.47653418686380128</v>
      </c>
      <c r="AJ44" s="32">
        <v>0.35367271174693771</v>
      </c>
      <c r="AK44" s="32">
        <v>0.23908720480840998</v>
      </c>
      <c r="AL44" s="32">
        <v>0.59974446107323187</v>
      </c>
      <c r="AM44" s="32">
        <v>0.48152588298843491</v>
      </c>
      <c r="AN44" s="32">
        <v>0.43758597432347945</v>
      </c>
      <c r="AO44" s="32">
        <v>0.39780289721715389</v>
      </c>
      <c r="AP44" s="32">
        <v>0.3594960662636294</v>
      </c>
      <c r="AQ44" s="32">
        <v>0.36326318924500389</v>
      </c>
      <c r="AR44" s="32">
        <v>7.1412737398639528E-2</v>
      </c>
      <c r="AS44" s="32">
        <v>0.22100608430651086</v>
      </c>
      <c r="AT44" s="32">
        <v>0.28173888014596166</v>
      </c>
      <c r="AU44" s="32">
        <v>1.5077040368701078</v>
      </c>
      <c r="AV44" s="32">
        <v>0.19489162495186677</v>
      </c>
      <c r="AW44" s="32">
        <v>0.35169472699047</v>
      </c>
    </row>
    <row r="45" spans="1:49" x14ac:dyDescent="0.25">
      <c r="A45" t="s">
        <v>52</v>
      </c>
      <c r="B45" s="32">
        <v>0.26530593957047405</v>
      </c>
      <c r="C45" s="32">
        <v>0.20694491595210757</v>
      </c>
      <c r="D45" s="32">
        <v>0.22053111683832366</v>
      </c>
      <c r="E45" s="32">
        <v>0.23636607219959663</v>
      </c>
      <c r="F45" s="32">
        <v>0.20505512725057018</v>
      </c>
      <c r="G45" s="32">
        <v>9.7333656445167505E-2</v>
      </c>
      <c r="H45" s="32">
        <v>0.48376645676291563</v>
      </c>
      <c r="I45" s="32">
        <v>0.16539819264019479</v>
      </c>
      <c r="J45" s="32">
        <v>0.1486693000307546</v>
      </c>
      <c r="K45" s="32">
        <v>6.5491134630759354E-2</v>
      </c>
      <c r="L45" s="32">
        <v>0.32102257145098573</v>
      </c>
      <c r="M45" s="32">
        <v>0.32362700922453308</v>
      </c>
      <c r="N45" s="32">
        <v>0.20176249798821938</v>
      </c>
      <c r="O45" s="32">
        <v>3.7787551398208864E-2</v>
      </c>
      <c r="P45" s="32">
        <v>0.25450325591540923</v>
      </c>
      <c r="Q45" s="32">
        <v>0.15185339713558796</v>
      </c>
      <c r="R45" s="32">
        <v>4.8553023990789708E-2</v>
      </c>
      <c r="S45" s="32">
        <v>0.68414915271600196</v>
      </c>
      <c r="T45" s="32">
        <v>0.30125683688769977</v>
      </c>
      <c r="U45" s="32">
        <v>0.22053174219960672</v>
      </c>
      <c r="V45" s="32">
        <v>0.20529276653397802</v>
      </c>
      <c r="W45" s="32">
        <v>0.23176912831936711</v>
      </c>
      <c r="X45" s="32">
        <v>8.2511707741013879E-2</v>
      </c>
      <c r="Y45" s="32">
        <v>0.37999875957937546</v>
      </c>
      <c r="Z45" s="32">
        <v>0.97301409563767227</v>
      </c>
      <c r="AA45" s="32">
        <v>0.38485855288578774</v>
      </c>
      <c r="AB45" s="32">
        <v>0.10725352179307408</v>
      </c>
      <c r="AC45" s="32">
        <v>0.1612540468533224</v>
      </c>
      <c r="AD45" s="32">
        <v>0.19647728925070154</v>
      </c>
      <c r="AE45" s="32">
        <v>0.14200999233408296</v>
      </c>
      <c r="AF45" s="32">
        <v>0.36747656231870995</v>
      </c>
      <c r="AG45" s="32">
        <v>0.16946474200192305</v>
      </c>
      <c r="AH45" s="32">
        <v>0.55889519947032185</v>
      </c>
      <c r="AI45" s="32">
        <v>0.4206381545796084</v>
      </c>
      <c r="AJ45" s="32">
        <v>0.2466413873350071</v>
      </c>
      <c r="AK45" s="32">
        <v>0.20244596991738073</v>
      </c>
      <c r="AL45" s="32">
        <v>0.21204168770197696</v>
      </c>
      <c r="AM45" s="32">
        <v>0.35006270012179014</v>
      </c>
      <c r="AN45" s="32">
        <v>0.29681551319881988</v>
      </c>
      <c r="AO45" s="32">
        <v>0.41183138609139552</v>
      </c>
      <c r="AP45" s="32">
        <v>0.28798146979575678</v>
      </c>
      <c r="AQ45" s="32">
        <v>0.2100911193237234</v>
      </c>
      <c r="AR45" s="32">
        <v>4.4883383010652721E-2</v>
      </c>
      <c r="AS45" s="32">
        <v>0.20196231053133981</v>
      </c>
      <c r="AT45" s="32">
        <v>0.36663859703927737</v>
      </c>
      <c r="AU45" s="32">
        <v>0.44207199688481197</v>
      </c>
      <c r="AV45" s="32">
        <v>0.28140970723082126</v>
      </c>
      <c r="AW45" s="32">
        <v>0.42407625476267485</v>
      </c>
    </row>
    <row r="46" spans="1:49" x14ac:dyDescent="0.25">
      <c r="A46" t="s">
        <v>53</v>
      </c>
      <c r="B46" s="32">
        <v>358.47504490319432</v>
      </c>
      <c r="C46" s="32">
        <v>287.48018536849867</v>
      </c>
      <c r="D46" s="32">
        <v>254.0650538361391</v>
      </c>
      <c r="E46" s="32">
        <v>361.81160492068682</v>
      </c>
      <c r="F46" s="32">
        <v>253.19124740798728</v>
      </c>
      <c r="G46" s="32">
        <v>131.51491037578214</v>
      </c>
      <c r="H46" s="32">
        <v>667.38832784624083</v>
      </c>
      <c r="I46" s="32">
        <v>220.40534107866472</v>
      </c>
      <c r="J46" s="32">
        <v>191.36440168392366</v>
      </c>
      <c r="K46" s="32">
        <v>60.860886201210064</v>
      </c>
      <c r="L46" s="32">
        <v>342.68676013550112</v>
      </c>
      <c r="M46" s="32">
        <v>336.02014609337323</v>
      </c>
      <c r="N46" s="32">
        <v>109.1924993445256</v>
      </c>
      <c r="O46" s="32">
        <v>81.236424982454167</v>
      </c>
      <c r="P46" s="32">
        <v>213.15454660902017</v>
      </c>
      <c r="Q46" s="32">
        <v>203.76339451899824</v>
      </c>
      <c r="R46" s="32">
        <v>102.23213627575257</v>
      </c>
      <c r="S46" s="32">
        <v>1701.2539420487196</v>
      </c>
      <c r="T46" s="32">
        <v>268.55353246658086</v>
      </c>
      <c r="U46" s="32">
        <v>349.47809709365873</v>
      </c>
      <c r="V46" s="32">
        <v>346.27026621930179</v>
      </c>
      <c r="W46" s="32">
        <v>259.71046120097378</v>
      </c>
      <c r="X46" s="32">
        <v>101.88110138393279</v>
      </c>
      <c r="Y46" s="32">
        <v>524.23381818639064</v>
      </c>
      <c r="Z46" s="32">
        <v>2226.4548028803974</v>
      </c>
      <c r="AA46" s="32">
        <v>512.85252433416906</v>
      </c>
      <c r="AB46" s="32">
        <v>59.264526942017845</v>
      </c>
      <c r="AC46" s="32">
        <v>149.85332366520439</v>
      </c>
      <c r="AD46" s="32">
        <v>340.71802605307403</v>
      </c>
      <c r="AE46" s="32">
        <v>318.26051098065489</v>
      </c>
      <c r="AF46" s="32">
        <v>314.24024357419097</v>
      </c>
      <c r="AG46" s="32">
        <v>147.9593492022216</v>
      </c>
      <c r="AH46" s="32">
        <v>942.69658291757924</v>
      </c>
      <c r="AI46" s="32">
        <v>729.44309369058817</v>
      </c>
      <c r="AJ46" s="32">
        <v>257.86761950237297</v>
      </c>
      <c r="AK46" s="32">
        <v>171.92181741961861</v>
      </c>
      <c r="AL46" s="32">
        <v>133.65961687578439</v>
      </c>
      <c r="AM46" s="32">
        <v>336.78527530568101</v>
      </c>
      <c r="AN46" s="32">
        <v>398.27977283437343</v>
      </c>
      <c r="AO46" s="32">
        <v>481.07755756427645</v>
      </c>
      <c r="AP46" s="32">
        <v>253.18495877240815</v>
      </c>
      <c r="AQ46" s="32">
        <v>337.58034192531824</v>
      </c>
      <c r="AR46" s="32">
        <v>43.181014425798381</v>
      </c>
      <c r="AS46" s="32">
        <v>209.69635770731514</v>
      </c>
      <c r="AT46" s="32">
        <v>505.80257639039439</v>
      </c>
      <c r="AU46" s="32">
        <v>459.00092619884958</v>
      </c>
      <c r="AV46" s="32">
        <v>430.76105155847381</v>
      </c>
      <c r="AW46" s="32">
        <v>502.29656878980467</v>
      </c>
    </row>
    <row r="47" spans="1:49" x14ac:dyDescent="0.25">
      <c r="A47" t="s">
        <v>54</v>
      </c>
      <c r="B47" s="32">
        <v>8.4537126192617523E-2</v>
      </c>
      <c r="C47" s="32">
        <v>3.1408932287576664E-2</v>
      </c>
      <c r="D47" s="32">
        <v>3.2330825152640595E-2</v>
      </c>
      <c r="E47" s="86"/>
      <c r="F47" s="32">
        <v>2.2313857066842781E-2</v>
      </c>
      <c r="G47" s="86"/>
      <c r="H47" s="32">
        <v>5.3749034310950364E-2</v>
      </c>
      <c r="I47" s="32">
        <v>4.7498157951318704E-2</v>
      </c>
      <c r="J47" s="86"/>
      <c r="K47" s="32">
        <v>1.6601339200265908E-2</v>
      </c>
      <c r="L47" s="32">
        <v>5.6357313183821554E-2</v>
      </c>
      <c r="M47" s="32">
        <v>2.880381911166818E-2</v>
      </c>
      <c r="N47" s="32">
        <v>1.7833453814575833E-2</v>
      </c>
      <c r="O47" s="86"/>
      <c r="P47" s="32">
        <v>2.0414754353494775E-2</v>
      </c>
      <c r="Q47" s="86"/>
      <c r="R47" s="86"/>
      <c r="S47" s="32">
        <v>2.1379661022375093E-2</v>
      </c>
      <c r="T47" s="32">
        <v>2.6999301390985209E-2</v>
      </c>
      <c r="U47" s="32">
        <v>3.8715584408726383E-2</v>
      </c>
      <c r="V47" s="32">
        <v>1.8916050389598229E-2</v>
      </c>
      <c r="W47" s="32">
        <v>2.4873620351039506E-2</v>
      </c>
      <c r="X47" s="32">
        <v>1.3895317894152845E-2</v>
      </c>
      <c r="Y47" s="32">
        <v>1.5887837850805869E-2</v>
      </c>
      <c r="Z47" s="32">
        <v>4.5139448735263342E-2</v>
      </c>
      <c r="AA47" s="32">
        <v>3.3782038905273967E-2</v>
      </c>
      <c r="AB47" s="32">
        <v>1.6391559458567045E-2</v>
      </c>
      <c r="AC47" s="86"/>
      <c r="AD47" s="32">
        <v>3.4254431845514084E-2</v>
      </c>
      <c r="AE47" s="86"/>
      <c r="AF47" s="32">
        <v>3.2480646142835114E-2</v>
      </c>
      <c r="AG47" s="86"/>
      <c r="AH47" s="32">
        <v>4.3908671293139925E-2</v>
      </c>
      <c r="AI47" s="32">
        <v>3.0833695541960433E-2</v>
      </c>
      <c r="AJ47" s="32">
        <v>6.2955961792571472E-2</v>
      </c>
      <c r="AK47" s="32">
        <v>2.187775979022593E-2</v>
      </c>
      <c r="AL47" s="32">
        <v>3.5217097805837545E-2</v>
      </c>
      <c r="AM47" s="32">
        <v>2.2338641348884195E-2</v>
      </c>
      <c r="AN47" s="32">
        <v>4.5362325185089848E-2</v>
      </c>
      <c r="AO47" s="32">
        <v>2.9362643894304003E-2</v>
      </c>
      <c r="AP47" s="32">
        <v>2.1703144406850922E-2</v>
      </c>
      <c r="AQ47" s="32">
        <v>1.1671122111811524E-2</v>
      </c>
      <c r="AR47" s="32">
        <v>3.5706368699319702E-2</v>
      </c>
      <c r="AS47" s="32">
        <v>3.3543057123143309E-2</v>
      </c>
      <c r="AT47" s="32">
        <v>5.5646338618358354E-2</v>
      </c>
      <c r="AU47" s="32">
        <v>4.7115751152190764E-2</v>
      </c>
      <c r="AV47" s="32">
        <v>2.0063873956379812E-2</v>
      </c>
      <c r="AW47" s="32">
        <v>3.5708110597982748E-2</v>
      </c>
    </row>
    <row r="48" spans="1:49" x14ac:dyDescent="0.25">
      <c r="A48" t="s">
        <v>55</v>
      </c>
      <c r="B48" s="32">
        <v>9.0362794018107575</v>
      </c>
      <c r="C48" s="32">
        <v>1.7139425012201523</v>
      </c>
      <c r="D48" s="32">
        <v>3.008520398990568</v>
      </c>
      <c r="E48" s="32">
        <v>1.2303722518389779</v>
      </c>
      <c r="F48" s="32">
        <v>1.7704102669505912</v>
      </c>
      <c r="G48" s="32">
        <v>0.66392057302803686</v>
      </c>
      <c r="H48" s="32">
        <v>7.9578717291258938</v>
      </c>
      <c r="I48" s="32">
        <v>1.6982105907561948</v>
      </c>
      <c r="J48" s="32">
        <v>1.6134833262427033</v>
      </c>
      <c r="K48" s="32">
        <v>0.57732013035358098</v>
      </c>
      <c r="L48" s="32">
        <v>3.4599390975242716</v>
      </c>
      <c r="M48" s="32">
        <v>2.9534555967868905</v>
      </c>
      <c r="N48" s="32">
        <v>4.1719733662650524</v>
      </c>
      <c r="O48" s="32">
        <v>0.62159846508760586</v>
      </c>
      <c r="P48" s="32">
        <v>3.8257855789050024</v>
      </c>
      <c r="Q48" s="32">
        <v>1.0430086254901747</v>
      </c>
      <c r="R48" s="32">
        <v>0.48825440423921546</v>
      </c>
      <c r="S48" s="32">
        <v>2.8135328136094309</v>
      </c>
      <c r="T48" s="32">
        <v>4.4354051355259658</v>
      </c>
      <c r="U48" s="32">
        <v>4.5917949852460458</v>
      </c>
      <c r="V48" s="32">
        <v>3.35370246321868</v>
      </c>
      <c r="W48" s="32">
        <v>2.3796680123252472</v>
      </c>
      <c r="X48" s="32">
        <v>0.76352253902301859</v>
      </c>
      <c r="Y48" s="32">
        <v>1.4280699171917171</v>
      </c>
      <c r="Z48" s="32">
        <v>3.8119590204228948</v>
      </c>
      <c r="AA48" s="32">
        <v>4.8648664960596593</v>
      </c>
      <c r="AB48" s="32">
        <v>0.95204186842686478</v>
      </c>
      <c r="AC48" s="32">
        <v>1.4413365800904965</v>
      </c>
      <c r="AD48" s="32">
        <v>1.9757966430234006</v>
      </c>
      <c r="AE48" s="32">
        <v>1.6178348588807168</v>
      </c>
      <c r="AF48" s="32">
        <v>4.0719621262119947</v>
      </c>
      <c r="AG48" s="32">
        <v>1.8519652774009945</v>
      </c>
      <c r="AH48" s="32">
        <v>2.658568591003879</v>
      </c>
      <c r="AI48" s="32">
        <v>2.4463852659803376</v>
      </c>
      <c r="AJ48" s="32">
        <v>3.5320036030926101</v>
      </c>
      <c r="AK48" s="32">
        <v>2.8591946277286389</v>
      </c>
      <c r="AL48" s="32">
        <v>2.6803470899487114</v>
      </c>
      <c r="AM48" s="32">
        <v>2.7619462678668851</v>
      </c>
      <c r="AN48" s="32">
        <v>5.5313759553205744</v>
      </c>
      <c r="AO48" s="32">
        <v>3.0527843669124102</v>
      </c>
      <c r="AP48" s="32">
        <v>1.7581374811430832</v>
      </c>
      <c r="AQ48" s="32">
        <v>2.6191289388523602</v>
      </c>
      <c r="AR48" s="32">
        <v>1.7080204294931274</v>
      </c>
      <c r="AS48" s="32">
        <v>4.633678641405071</v>
      </c>
      <c r="AT48" s="32">
        <v>5.3607340934796257</v>
      </c>
      <c r="AU48" s="32">
        <v>3.4878868885479033</v>
      </c>
      <c r="AV48" s="32">
        <v>1.9598510331743113</v>
      </c>
      <c r="AW48" s="32">
        <v>2.8926576926474596</v>
      </c>
    </row>
    <row r="49" spans="1:49" x14ac:dyDescent="0.25">
      <c r="A49" t="s">
        <v>56</v>
      </c>
      <c r="B49" s="32">
        <v>1.3156072645002574</v>
      </c>
      <c r="C49" s="32">
        <v>0.51667132104578639</v>
      </c>
      <c r="D49" s="32">
        <v>0.58198510647949819</v>
      </c>
      <c r="E49" s="32">
        <v>0.52452915589051208</v>
      </c>
      <c r="F49" s="32">
        <v>0.62593455262152486</v>
      </c>
      <c r="G49" s="32">
        <v>0.19332264753828518</v>
      </c>
      <c r="H49" s="32">
        <v>1.780623677199151</v>
      </c>
      <c r="I49" s="32">
        <v>0.82018165188816861</v>
      </c>
      <c r="J49" s="32">
        <v>0.40337083156067577</v>
      </c>
      <c r="K49" s="32">
        <v>0.15362058311961005</v>
      </c>
      <c r="L49" s="32">
        <v>0.95313114804587318</v>
      </c>
      <c r="M49" s="32">
        <v>0.87806760238589476</v>
      </c>
      <c r="N49" s="32">
        <v>0.4899579858401214</v>
      </c>
      <c r="O49" s="32">
        <v>0.20647726565651708</v>
      </c>
      <c r="P49" s="32">
        <v>0.7452291531146803</v>
      </c>
      <c r="Q49" s="32">
        <v>0.27946724149920521</v>
      </c>
      <c r="R49" s="32">
        <v>0.17503374133141658</v>
      </c>
      <c r="S49" s="32">
        <v>1.3308821163142863</v>
      </c>
      <c r="T49" s="32">
        <v>0.68732573735755942</v>
      </c>
      <c r="U49" s="32">
        <v>0.81736831836016344</v>
      </c>
      <c r="V49" s="32">
        <v>0.54553917326064716</v>
      </c>
      <c r="W49" s="32">
        <v>0.44465561752812466</v>
      </c>
      <c r="X49" s="32">
        <v>0.29745485908959368</v>
      </c>
      <c r="Y49" s="32">
        <v>0.7091027588612423</v>
      </c>
      <c r="Z49" s="32">
        <v>1.9869183802601604</v>
      </c>
      <c r="AA49" s="32">
        <v>1.0961157950284246</v>
      </c>
      <c r="AB49" s="32">
        <v>0.12150578648059532</v>
      </c>
      <c r="AC49" s="32">
        <v>0.3603341450226254</v>
      </c>
      <c r="AD49" s="32">
        <v>0.7538944553619582</v>
      </c>
      <c r="AE49" s="32">
        <v>0.43650326542630546</v>
      </c>
      <c r="AF49" s="32">
        <v>1.0039755550821472</v>
      </c>
      <c r="AG49" s="32">
        <v>0.43499087721816843</v>
      </c>
      <c r="AH49" s="32">
        <v>1.000450431094454</v>
      </c>
      <c r="AI49" s="32">
        <v>0.35126984134007466</v>
      </c>
      <c r="AJ49" s="32">
        <v>0.43542218321978898</v>
      </c>
      <c r="AK49" s="32">
        <v>0.35004415664361505</v>
      </c>
      <c r="AL49" s="32">
        <v>0.58334441724599517</v>
      </c>
      <c r="AM49" s="32">
        <v>0.6137339314921999</v>
      </c>
      <c r="AN49" s="32">
        <v>1.1154597078796926</v>
      </c>
      <c r="AO49" s="32">
        <v>0.63293343615930753</v>
      </c>
      <c r="AP49" s="32">
        <v>0.48432517122149449</v>
      </c>
      <c r="AQ49" s="32">
        <v>0.56217339511813147</v>
      </c>
      <c r="AR49" s="32">
        <v>0.28171830855973767</v>
      </c>
      <c r="AS49" s="32">
        <v>0.6699651665659444</v>
      </c>
      <c r="AT49" s="32">
        <v>1.1426872333976972</v>
      </c>
      <c r="AU49" s="32">
        <v>0.96083010152247383</v>
      </c>
      <c r="AV49" s="32">
        <v>0.4571514181122821</v>
      </c>
      <c r="AW49" s="32">
        <v>0.87806254317963484</v>
      </c>
    </row>
    <row r="50" spans="1:49" x14ac:dyDescent="0.25">
      <c r="A50" t="s">
        <v>57</v>
      </c>
      <c r="B50" s="32">
        <v>0.28043316439407806</v>
      </c>
      <c r="C50" s="32">
        <v>6.1100106764897438E-2</v>
      </c>
      <c r="D50" s="32">
        <v>0.10874749989220042</v>
      </c>
      <c r="E50" s="32">
        <v>4.2958721625645221E-2</v>
      </c>
      <c r="F50" s="32">
        <v>0.1334234098820693</v>
      </c>
      <c r="G50" s="32">
        <v>2.2236639106354313E-2</v>
      </c>
      <c r="H50" s="32">
        <v>0.28764925619105836</v>
      </c>
      <c r="I50" s="32">
        <v>0.14005014429131929</v>
      </c>
      <c r="J50" s="32">
        <v>6.8877599289047478E-2</v>
      </c>
      <c r="K50" s="32">
        <v>2.7727155624949384E-2</v>
      </c>
      <c r="L50" s="32">
        <v>0.20600434095121656</v>
      </c>
      <c r="M50" s="32">
        <v>0.18079214746967501</v>
      </c>
      <c r="N50" s="32">
        <v>0.14566538070336874</v>
      </c>
      <c r="O50" s="32">
        <v>3.9942123536547122E-2</v>
      </c>
      <c r="P50" s="32">
        <v>0.18374234078589688</v>
      </c>
      <c r="Q50" s="32">
        <v>6.3846488647707381E-2</v>
      </c>
      <c r="R50" s="32">
        <v>4.0828063823582797E-2</v>
      </c>
      <c r="S50" s="32">
        <v>0.18458827089792257</v>
      </c>
      <c r="T50" s="32">
        <v>0.11983040236238476</v>
      </c>
      <c r="U50" s="32">
        <v>0.15921611055072615</v>
      </c>
      <c r="V50" s="32">
        <v>0.11548318441714542</v>
      </c>
      <c r="W50" s="32">
        <v>0.10887618431077364</v>
      </c>
      <c r="X50" s="32">
        <v>5.8750406773819618E-2</v>
      </c>
      <c r="Y50" s="32">
        <v>9.4999689894843836E-2</v>
      </c>
      <c r="Z50" s="32">
        <v>0.22539581126723096</v>
      </c>
      <c r="AA50" s="32">
        <v>0.21203880415685936</v>
      </c>
      <c r="AB50" s="32">
        <v>2.718768129073855E-2</v>
      </c>
      <c r="AC50" s="32">
        <v>6.0262622694507988E-2</v>
      </c>
      <c r="AD50" s="32">
        <v>0.10384001964929408</v>
      </c>
      <c r="AE50" s="32">
        <v>5.6487064979759596E-2</v>
      </c>
      <c r="AF50" s="32">
        <v>0.14718720239685212</v>
      </c>
      <c r="AG50" s="32">
        <v>0.10146520986552222</v>
      </c>
      <c r="AH50" s="32">
        <v>0.12680202483353042</v>
      </c>
      <c r="AI50" s="32">
        <v>0.22077544431531662</v>
      </c>
      <c r="AJ50" s="32">
        <v>0.15288161350142093</v>
      </c>
      <c r="AK50" s="32">
        <v>0.10773872696895473</v>
      </c>
      <c r="AL50" s="32">
        <v>9.9608994688870342E-2</v>
      </c>
      <c r="AM50" s="32">
        <v>0.10924849064825339</v>
      </c>
      <c r="AN50" s="32">
        <v>0.25839291221026039</v>
      </c>
      <c r="AO50" s="32">
        <v>0.10295784652284887</v>
      </c>
      <c r="AP50" s="32">
        <v>5.3811110468121405E-2</v>
      </c>
      <c r="AQ50" s="32">
        <v>8.5323507561928996E-2</v>
      </c>
      <c r="AR50" s="32">
        <v>6.6630440008885267E-2</v>
      </c>
      <c r="AS50" s="32">
        <v>0.19373519794874197</v>
      </c>
      <c r="AT50" s="32">
        <v>0.17585162544976615</v>
      </c>
      <c r="AU50" s="32">
        <v>0.21950919127458587</v>
      </c>
      <c r="AV50" s="32">
        <v>9.4781151609326486E-2</v>
      </c>
      <c r="AW50" s="32">
        <v>0.20199557717754207</v>
      </c>
    </row>
    <row r="51" spans="1:49" x14ac:dyDescent="0.25">
      <c r="A51" t="s">
        <v>58</v>
      </c>
      <c r="B51" s="32">
        <v>3.4241095972353146</v>
      </c>
      <c r="C51" s="32">
        <v>0.66772164426273461</v>
      </c>
      <c r="D51" s="32">
        <v>0.9720174634165244</v>
      </c>
      <c r="E51" s="32">
        <v>0.91325830425145149</v>
      </c>
      <c r="F51" s="32">
        <v>1.2176366787272443</v>
      </c>
      <c r="G51" s="32">
        <v>0.46299950709529319</v>
      </c>
      <c r="H51" s="32">
        <v>3.0788309277739754</v>
      </c>
      <c r="I51" s="32">
        <v>1.0309793059608294</v>
      </c>
      <c r="J51" s="32">
        <v>0.8123529951420323</v>
      </c>
      <c r="K51" s="32">
        <v>0.31369695624666277</v>
      </c>
      <c r="L51" s="32">
        <v>1.6943672902649298</v>
      </c>
      <c r="M51" s="32">
        <v>1.4363465990886375</v>
      </c>
      <c r="N51" s="32">
        <v>2.2357051701855433</v>
      </c>
      <c r="O51" s="32">
        <v>0.64799511684522404</v>
      </c>
      <c r="P51" s="32">
        <v>2.1973368005297771</v>
      </c>
      <c r="Q51" s="32">
        <v>0.44774557787615721</v>
      </c>
      <c r="R51" s="32">
        <v>0.38574115004822268</v>
      </c>
      <c r="S51" s="32">
        <v>2.1322591480042057</v>
      </c>
      <c r="T51" s="32">
        <v>1.3746514747151164</v>
      </c>
      <c r="U51" s="32">
        <v>1.8264702183430586</v>
      </c>
      <c r="V51" s="32">
        <v>1.0394026917391364</v>
      </c>
      <c r="W51" s="32">
        <v>1.6943833492039322</v>
      </c>
      <c r="X51" s="32">
        <v>0.77956577059324561</v>
      </c>
      <c r="Y51" s="32">
        <v>1.7100833145439944</v>
      </c>
      <c r="Z51" s="32">
        <v>3.1178091299417834</v>
      </c>
      <c r="AA51" s="32">
        <v>2.5533657622563561</v>
      </c>
      <c r="AB51" s="32">
        <v>0.59423147409531396</v>
      </c>
      <c r="AC51" s="32">
        <v>1.2811214703110942</v>
      </c>
      <c r="AD51" s="32">
        <v>1.5077889107239137</v>
      </c>
      <c r="AE51" s="32">
        <v>1.2176203295892194</v>
      </c>
      <c r="AF51" s="32">
        <v>3.0224618775352421</v>
      </c>
      <c r="AG51" s="32">
        <v>1.601092933402561</v>
      </c>
      <c r="AH51" s="32">
        <v>1.9461861228895507</v>
      </c>
      <c r="AI51" s="32">
        <v>2.4294868485928078</v>
      </c>
      <c r="AJ51" s="32">
        <v>1.6823604207670544</v>
      </c>
      <c r="AK51" s="32">
        <v>1.4697887649342778</v>
      </c>
      <c r="AL51" s="32">
        <v>1.015661622058301</v>
      </c>
      <c r="AM51" s="32">
        <v>1.5863215672444455</v>
      </c>
      <c r="AN51" s="32">
        <v>2.8632197535614914</v>
      </c>
      <c r="AO51" s="32">
        <v>1.094389040998681</v>
      </c>
      <c r="AP51" s="32">
        <v>0.67550946501525655</v>
      </c>
      <c r="AQ51" s="32">
        <v>0.68733583591832381</v>
      </c>
      <c r="AR51" s="32">
        <v>0.80236202481554175</v>
      </c>
      <c r="AS51" s="32">
        <v>2.0880525095781262</v>
      </c>
      <c r="AT51" s="32">
        <v>2.0454674442405278</v>
      </c>
      <c r="AU51" s="32">
        <v>1.7439434442739545</v>
      </c>
      <c r="AV51" s="32">
        <v>1.1101418265317506</v>
      </c>
      <c r="AW51" s="32">
        <v>1.8691671785791342</v>
      </c>
    </row>
    <row r="52" spans="1:49" x14ac:dyDescent="0.25">
      <c r="A52" t="s">
        <v>59</v>
      </c>
      <c r="B52" s="32">
        <v>0.84424221714076064</v>
      </c>
      <c r="C52" s="32">
        <v>0.18780647532203845</v>
      </c>
      <c r="D52" s="32">
        <v>0.33892880017054672</v>
      </c>
      <c r="E52" s="32">
        <v>0.15486627095313063</v>
      </c>
      <c r="F52" s="32">
        <v>0.33311303698881656</v>
      </c>
      <c r="G52" s="32">
        <v>0.11983178736290126</v>
      </c>
      <c r="H52" s="32">
        <v>0.83646822625885342</v>
      </c>
      <c r="I52" s="32">
        <v>0.25419637729860911</v>
      </c>
      <c r="J52" s="32">
        <v>0.25352126508188072</v>
      </c>
      <c r="K52" s="32">
        <v>4.8949686697520159E-2</v>
      </c>
      <c r="L52" s="32">
        <v>0.48321818152213342</v>
      </c>
      <c r="M52" s="32">
        <v>0.34685484024684177</v>
      </c>
      <c r="N52" s="32">
        <v>0.55506550663026233</v>
      </c>
      <c r="O52" s="32">
        <v>0.12798572804836578</v>
      </c>
      <c r="P52" s="32">
        <v>0.67163811899568082</v>
      </c>
      <c r="Q52" s="32">
        <v>0.10229099769109234</v>
      </c>
      <c r="R52" s="32">
        <v>7.6187861055946132E-2</v>
      </c>
      <c r="S52" s="32">
        <v>0.27213280565779824</v>
      </c>
      <c r="T52" s="32">
        <v>0.38397010300780243</v>
      </c>
      <c r="U52" s="32">
        <v>0.44722050119580437</v>
      </c>
      <c r="V52" s="32">
        <v>0.35251454739351673</v>
      </c>
      <c r="W52" s="32">
        <v>0.35867778957088725</v>
      </c>
      <c r="X52" s="32">
        <v>0.18058408412251684</v>
      </c>
      <c r="Y52" s="32">
        <v>0.35950073224630991</v>
      </c>
      <c r="Z52" s="32">
        <v>0.23824743877643084</v>
      </c>
      <c r="AA52" s="32">
        <v>0.33736920935709125</v>
      </c>
      <c r="AB52" s="32">
        <v>8.1848337665065773E-2</v>
      </c>
      <c r="AC52" s="32">
        <v>0.20552805911514058</v>
      </c>
      <c r="AD52" s="32">
        <v>0.24526860233702941</v>
      </c>
      <c r="AE52" s="32">
        <v>0.14299774994431708</v>
      </c>
      <c r="AF52" s="32">
        <v>0.60951099151920951</v>
      </c>
      <c r="AG52" s="32">
        <v>0.26408184893840769</v>
      </c>
      <c r="AH52" s="32">
        <v>0.34166389094057903</v>
      </c>
      <c r="AI52" s="32">
        <v>0.74776229023499474</v>
      </c>
      <c r="AJ52" s="32">
        <v>0.52140879192437761</v>
      </c>
      <c r="AK52" s="32">
        <v>0.43395243630973845</v>
      </c>
      <c r="AL52" s="32">
        <v>0.34927125855520902</v>
      </c>
      <c r="AM52" s="32">
        <v>0.29233313191418236</v>
      </c>
      <c r="AN52" s="32">
        <v>0.54247870175412338</v>
      </c>
      <c r="AO52" s="32">
        <v>0.53966113183601117</v>
      </c>
      <c r="AP52" s="32">
        <v>0.25597022173955053</v>
      </c>
      <c r="AQ52" s="32">
        <v>0.34366791795916241</v>
      </c>
      <c r="AR52" s="32">
        <v>0.25214494910038748</v>
      </c>
      <c r="AS52" s="32">
        <v>0.62078172522239905</v>
      </c>
      <c r="AT52" s="32">
        <v>0.62956645416390666</v>
      </c>
      <c r="AU52" s="32">
        <v>0.35659373327000299</v>
      </c>
      <c r="AV52" s="32">
        <v>0.12593437158704299</v>
      </c>
      <c r="AW52" s="32">
        <v>0.42114694609785636</v>
      </c>
    </row>
    <row r="53" spans="1:49" x14ac:dyDescent="0.25">
      <c r="A53" t="s">
        <v>60</v>
      </c>
      <c r="B53" s="32">
        <v>0.38043684437685121</v>
      </c>
      <c r="C53" s="32">
        <v>7.8962895929868493E-2</v>
      </c>
      <c r="D53" s="32">
        <v>0.11336554521469244</v>
      </c>
      <c r="E53" s="32">
        <v>2.9341671559668513E-2</v>
      </c>
      <c r="F53" s="32">
        <v>7.2497935497974356E-2</v>
      </c>
      <c r="G53" s="32">
        <v>2.934142120983663E-2</v>
      </c>
      <c r="H53" s="32">
        <v>0.30829483930388019</v>
      </c>
      <c r="I53" s="32">
        <v>4.4011226119475007E-2</v>
      </c>
      <c r="J53" s="32">
        <v>6.0378497607292025E-2</v>
      </c>
      <c r="K53" s="32">
        <v>3.5833268057429604E-2</v>
      </c>
      <c r="L53" s="32">
        <v>0.11831842378645531</v>
      </c>
      <c r="M53" s="32">
        <v>0.17222946942757536</v>
      </c>
      <c r="N53" s="32">
        <v>0.16050942820315647</v>
      </c>
      <c r="O53" s="86"/>
      <c r="P53" s="32">
        <v>0.154508275697187</v>
      </c>
      <c r="Q53" s="32">
        <v>2.1061486711430415E-2</v>
      </c>
      <c r="R53" s="86"/>
      <c r="S53" s="32">
        <v>9.823512578718617E-2</v>
      </c>
      <c r="T53" s="32">
        <v>0.16713269473115661</v>
      </c>
      <c r="U53" s="32">
        <v>0.18037336592239259</v>
      </c>
      <c r="V53" s="32">
        <v>0.12206780931039986</v>
      </c>
      <c r="W53" s="32">
        <v>0.147701902791986</v>
      </c>
      <c r="X53" s="32">
        <v>5.5581271576611378E-2</v>
      </c>
      <c r="Y53" s="32">
        <v>9.4343479103414923E-2</v>
      </c>
      <c r="Z53" s="32">
        <v>0.10370322101534034</v>
      </c>
      <c r="AA53" s="32">
        <v>0.19242927644289354</v>
      </c>
      <c r="AB53" s="32">
        <v>3.3939213109029781E-2</v>
      </c>
      <c r="AC53" s="32">
        <v>5.3193997616775457E-2</v>
      </c>
      <c r="AD53" s="32">
        <v>0.10528957230498451</v>
      </c>
      <c r="AE53" s="32">
        <v>7.7163604748252929E-2</v>
      </c>
      <c r="AF53" s="32">
        <v>0.18630317198185381</v>
      </c>
      <c r="AG53" s="32">
        <v>5.3625278658601602E-2</v>
      </c>
      <c r="AH53" s="32">
        <v>6.2528151943403359E-2</v>
      </c>
      <c r="AI53" s="32">
        <v>0.26621275891731422</v>
      </c>
      <c r="AJ53" s="32">
        <v>0.2207502251932881</v>
      </c>
      <c r="AK53" s="32">
        <v>0.15773872905463832</v>
      </c>
      <c r="AL53" s="32">
        <v>0.12348603769897422</v>
      </c>
      <c r="AM53" s="32">
        <v>0.15343348287304995</v>
      </c>
      <c r="AN53" s="32">
        <v>0.22184722344422428</v>
      </c>
      <c r="AO53" s="32">
        <v>9.8763767972366384E-2</v>
      </c>
      <c r="AP53" s="32">
        <v>6.3550526566225354E-2</v>
      </c>
      <c r="AQ53" s="32">
        <v>5.2159978489589073E-2</v>
      </c>
      <c r="AR53" s="32">
        <v>9.8231206639660673E-2</v>
      </c>
      <c r="AS53" s="32">
        <v>0.23039127582710384</v>
      </c>
      <c r="AT53" s="32">
        <v>0.19647675932411732</v>
      </c>
      <c r="AU53" s="32">
        <v>0.10383417446593667</v>
      </c>
      <c r="AV53" s="32">
        <v>7.8060905071717243E-2</v>
      </c>
      <c r="AW53" s="32">
        <v>0.12348396428646025</v>
      </c>
    </row>
    <row r="54" spans="1:49" x14ac:dyDescent="0.25">
      <c r="A54" t="s">
        <v>61</v>
      </c>
      <c r="B54" s="32">
        <v>1.704779404789903E-2</v>
      </c>
      <c r="C54" s="86"/>
      <c r="D54" s="86"/>
      <c r="E54" s="86"/>
      <c r="F54" s="86"/>
      <c r="G54" s="32">
        <v>2.2547051020557689E-2</v>
      </c>
      <c r="H54" s="32">
        <v>0.13512650999299416</v>
      </c>
      <c r="I54" s="32">
        <v>4.2218390063923264E-2</v>
      </c>
      <c r="J54" s="32">
        <v>2.3850753729002507E-2</v>
      </c>
      <c r="K54" s="32">
        <v>1.5276347315919335E-2</v>
      </c>
      <c r="L54" s="32">
        <v>7.2833533220235211E-2</v>
      </c>
      <c r="M54" s="32">
        <v>8.4342519099997043E-2</v>
      </c>
      <c r="N54" s="32">
        <v>7.3849396820702462E-2</v>
      </c>
      <c r="O54" s="32">
        <v>2.2468612490640548E-2</v>
      </c>
      <c r="P54" s="32">
        <v>5.8143269860320833E-2</v>
      </c>
      <c r="Q54" s="32">
        <v>2.6474570483581861E-2</v>
      </c>
      <c r="R54" s="86"/>
      <c r="S54" s="86"/>
      <c r="T54" s="32">
        <v>3.1446993141265103E-2</v>
      </c>
      <c r="U54" s="32">
        <v>5.1440847788330704E-2</v>
      </c>
      <c r="V54" s="32">
        <v>3.757077537043766E-2</v>
      </c>
      <c r="W54" s="32">
        <v>4.3008341741781281E-2</v>
      </c>
      <c r="X54" s="32">
        <v>3.3278694544316728E-2</v>
      </c>
      <c r="Y54" s="32">
        <v>4.7499844947422001E-2</v>
      </c>
      <c r="Z54" s="32">
        <v>4.3905108135817224E-2</v>
      </c>
      <c r="AA54" s="32">
        <v>0.13143306909955646</v>
      </c>
      <c r="AB54" s="32">
        <v>3.7397792553666258E-2</v>
      </c>
      <c r="AC54" s="32">
        <v>3.4372706696481951E-2</v>
      </c>
      <c r="AD54" s="32">
        <v>3.3087600146262115E-2</v>
      </c>
      <c r="AE54" s="32">
        <v>4.049996163636873E-2</v>
      </c>
      <c r="AF54" s="32">
        <v>0.13357520559268696</v>
      </c>
      <c r="AG54" s="32">
        <v>3.98039950751225E-2</v>
      </c>
      <c r="AH54" s="32">
        <v>3.6922644288955163E-2</v>
      </c>
      <c r="AI54" s="32">
        <v>5.9981093031783735E-2</v>
      </c>
      <c r="AJ54" s="32">
        <v>4.1824346673295966E-2</v>
      </c>
      <c r="AK54" s="32">
        <v>3.0939824609678299E-2</v>
      </c>
      <c r="AL54" s="32">
        <v>1.2890212287561193E-2</v>
      </c>
      <c r="AM54" s="32">
        <v>3.3162239618247345E-2</v>
      </c>
      <c r="AN54" s="32">
        <v>5.7021049457066257E-2</v>
      </c>
      <c r="AO54" s="32">
        <v>0.10014245879536364</v>
      </c>
      <c r="AP54" s="32">
        <v>4.6845292529613135E-2</v>
      </c>
      <c r="AQ54" s="32">
        <v>3.9529871752748073E-2</v>
      </c>
      <c r="AR54" s="32">
        <v>1.3160200058663437E-2</v>
      </c>
      <c r="AS54" s="32">
        <v>3.6705956130884933E-2</v>
      </c>
      <c r="AT54" s="32">
        <v>5.0151288422394573E-2</v>
      </c>
      <c r="AU54" s="32">
        <v>3.7482299001085635E-2</v>
      </c>
      <c r="AV54" s="86"/>
      <c r="AW54" s="32">
        <v>3.1959654220663478E-2</v>
      </c>
    </row>
    <row r="55" spans="1:49" x14ac:dyDescent="0.25">
      <c r="A55" t="s">
        <v>62</v>
      </c>
      <c r="B55" s="32">
        <v>0.15237824817777318</v>
      </c>
      <c r="C55" s="32">
        <v>0.11322925901716251</v>
      </c>
      <c r="D55" s="32">
        <v>0.12405520206842718</v>
      </c>
      <c r="E55" s="32">
        <v>0.14449534007554915</v>
      </c>
      <c r="F55" s="32">
        <v>0.10837348440673114</v>
      </c>
      <c r="G55" s="32">
        <v>5.5903505522205216E-2</v>
      </c>
      <c r="H55" s="32">
        <v>0.13796580520734122</v>
      </c>
      <c r="I55" s="32">
        <v>6.6708544541723522E-2</v>
      </c>
      <c r="J55" s="32">
        <v>6.2507740727070327E-2</v>
      </c>
      <c r="K55" s="32">
        <v>4.3208035115389877E-2</v>
      </c>
      <c r="L55" s="32">
        <v>0.14168379284835825</v>
      </c>
      <c r="M55" s="32">
        <v>0.16868503819999439</v>
      </c>
      <c r="N55" s="32">
        <v>0.13128099174529431</v>
      </c>
      <c r="O55" s="32">
        <v>2.0819148101068431E-2</v>
      </c>
      <c r="P55" s="32">
        <v>0.14316552372427929</v>
      </c>
      <c r="Q55" s="32">
        <v>4.0688110311477017E-2</v>
      </c>
      <c r="R55" s="32">
        <v>2.9476416675763471E-2</v>
      </c>
      <c r="S55" s="32">
        <v>4.5511747406352797E-2</v>
      </c>
      <c r="T55" s="32">
        <v>9.3367605087236211E-2</v>
      </c>
      <c r="U55" s="32">
        <v>7.3254349354651707E-2</v>
      </c>
      <c r="V55" s="32">
        <v>0.10336034532394364</v>
      </c>
      <c r="W55" s="32">
        <v>0.10300314671351289</v>
      </c>
      <c r="X55" s="32">
        <v>3.2145100039548638E-2</v>
      </c>
      <c r="Y55" s="32">
        <v>0.10468064430181982</v>
      </c>
      <c r="Z55" s="32">
        <v>0.10442453396015527</v>
      </c>
      <c r="AA55" s="32">
        <v>0.14993407629400141</v>
      </c>
      <c r="AB55" s="32">
        <v>3.3939213109029781E-2</v>
      </c>
      <c r="AC55" s="32">
        <v>6.9223575556988451E-2</v>
      </c>
      <c r="AD55" s="32">
        <v>7.2918791746491865E-2</v>
      </c>
      <c r="AE55" s="32">
        <v>3.8315298398179966E-2</v>
      </c>
      <c r="AF55" s="32">
        <v>0.13543984597560735</v>
      </c>
      <c r="AG55" s="32">
        <v>5.1440805706015363E-2</v>
      </c>
      <c r="AH55" s="32">
        <v>0.16731627486986494</v>
      </c>
      <c r="AI55" s="32">
        <v>0.1285722875307731</v>
      </c>
      <c r="AJ55" s="32">
        <v>0.16048238031165529</v>
      </c>
      <c r="AK55" s="32">
        <v>9.3144140718374568E-2</v>
      </c>
      <c r="AL55" s="32">
        <v>0.15308659177037434</v>
      </c>
      <c r="AM55" s="32">
        <v>0.20671073994201966</v>
      </c>
      <c r="AN55" s="32">
        <v>0.21134009481351165</v>
      </c>
      <c r="AO55" s="32">
        <v>0.22069497532614779</v>
      </c>
      <c r="AP55" s="32">
        <v>0.10687881995404946</v>
      </c>
      <c r="AQ55" s="32">
        <v>0.11336813410649123</v>
      </c>
      <c r="AR55" s="32">
        <v>5.7604496126106512E-2</v>
      </c>
      <c r="AS55" s="32">
        <v>0.13417222849257324</v>
      </c>
      <c r="AT55" s="32">
        <v>0.19784336325857835</v>
      </c>
      <c r="AU55" s="32">
        <v>0.33502792463432129</v>
      </c>
      <c r="AV55" s="32">
        <v>7.9701130621901456E-2</v>
      </c>
      <c r="AW55" s="32">
        <v>0.21057347304892859</v>
      </c>
    </row>
    <row r="56" spans="1:49" x14ac:dyDescent="0.25">
      <c r="A56" t="s">
        <v>63</v>
      </c>
      <c r="B56" s="32">
        <v>3.181230855922914E-2</v>
      </c>
      <c r="C56" s="32">
        <v>3.0339028749310777E-2</v>
      </c>
      <c r="D56" s="32">
        <v>4.9004367292808514E-2</v>
      </c>
      <c r="E56" s="32">
        <v>3.2783072243156991E-2</v>
      </c>
      <c r="F56" s="32">
        <v>2.4587753256893483E-2</v>
      </c>
      <c r="G56" s="32">
        <v>2.302081249092823E-2</v>
      </c>
      <c r="H56" s="32">
        <v>7.4448296325916111E-2</v>
      </c>
      <c r="I56" s="32">
        <v>4.2218390063923264E-2</v>
      </c>
      <c r="J56" s="32">
        <v>3.8212240740224536E-2</v>
      </c>
      <c r="K56" s="32">
        <v>2.1454787707836733E-2</v>
      </c>
      <c r="L56" s="32">
        <v>4.3911622237667522E-2</v>
      </c>
      <c r="M56" s="32">
        <v>3.023584947357907E-2</v>
      </c>
      <c r="N56" s="32">
        <v>3.4691594164391382E-2</v>
      </c>
      <c r="O56" s="32">
        <v>2.2782262632613529E-2</v>
      </c>
      <c r="P56" s="32">
        <v>5.6162696640564787E-2</v>
      </c>
      <c r="Q56" s="32">
        <v>1.9246648945493758E-2</v>
      </c>
      <c r="R56" s="32">
        <v>1.6696678724118424E-2</v>
      </c>
      <c r="S56" s="86"/>
      <c r="T56" s="32">
        <v>6.2459545785300448E-2</v>
      </c>
      <c r="U56" s="32">
        <v>3.6122917539969726E-2</v>
      </c>
      <c r="V56" s="32">
        <v>4.6255050202351239E-2</v>
      </c>
      <c r="W56" s="32">
        <v>2.1653744207811344E-2</v>
      </c>
      <c r="X56" s="32">
        <v>1.8082558770332387E-2</v>
      </c>
      <c r="Y56" s="32">
        <v>2.985397019331119E-2</v>
      </c>
      <c r="Z56" s="32">
        <v>3.9844726649525382E-2</v>
      </c>
      <c r="AA56" s="32">
        <v>6.2171630027124475E-2</v>
      </c>
      <c r="AB56" s="86"/>
      <c r="AC56" s="32">
        <v>4.3507480153678439E-2</v>
      </c>
      <c r="AD56" s="32">
        <v>2.2443390771638767E-2</v>
      </c>
      <c r="AE56" s="32">
        <v>2.3915078740364512E-2</v>
      </c>
      <c r="AF56" s="32">
        <v>4.9573885288491326E-2</v>
      </c>
      <c r="AG56" s="32">
        <v>3.3010231117300774E-2</v>
      </c>
      <c r="AH56" s="32">
        <v>4.3304167640143214E-2</v>
      </c>
      <c r="AI56" s="32">
        <v>3.5173961100402322E-2</v>
      </c>
      <c r="AJ56" s="32">
        <v>6.8892312446423021E-2</v>
      </c>
      <c r="AK56" s="32">
        <v>2.6563864019315986E-2</v>
      </c>
      <c r="AL56" s="32">
        <v>6.1743018849487005E-2</v>
      </c>
      <c r="AM56" s="32">
        <v>4.3455580052921765E-2</v>
      </c>
      <c r="AN56" s="32">
        <v>7.8980395484603588E-2</v>
      </c>
      <c r="AO56" s="32">
        <v>5.7916799397909474E-2</v>
      </c>
      <c r="AP56" s="32">
        <v>2.7281142788590191E-2</v>
      </c>
      <c r="AQ56" s="32">
        <v>4.8330813376911676E-2</v>
      </c>
      <c r="AR56" s="32">
        <v>2.4557801659915165E-2</v>
      </c>
      <c r="AS56" s="32">
        <v>3.1514465245378133E-2</v>
      </c>
      <c r="AT56" s="32">
        <v>6.2605385404450736E-2</v>
      </c>
      <c r="AU56" s="32">
        <v>8.1466642104210646E-2</v>
      </c>
      <c r="AV56" s="32">
        <v>2.2262262033416198E-2</v>
      </c>
      <c r="AW56" s="32">
        <v>9.891928415523582E-2</v>
      </c>
    </row>
    <row r="57" spans="1:49" x14ac:dyDescent="0.25">
      <c r="A57" t="s">
        <v>66</v>
      </c>
      <c r="B57" s="32">
        <v>6.4961505571423467E-2</v>
      </c>
      <c r="C57" s="32">
        <v>1.6948703301604168E-2</v>
      </c>
      <c r="D57" s="32">
        <v>3.323976836662957E-2</v>
      </c>
      <c r="E57" s="32">
        <v>1.7568013425312952E-2</v>
      </c>
      <c r="F57" s="32">
        <v>1.5998536222237153E-2</v>
      </c>
      <c r="G57" s="86"/>
      <c r="H57" s="32">
        <v>7.924054674375712E-2</v>
      </c>
      <c r="I57" s="32">
        <v>4.849619521705191E-2</v>
      </c>
      <c r="J57" s="32">
        <v>2.3850753729002507E-2</v>
      </c>
      <c r="K57" s="86"/>
      <c r="L57" s="32">
        <v>2.7598748224849028E-2</v>
      </c>
      <c r="M57" s="32">
        <v>2.880381911166818E-2</v>
      </c>
      <c r="N57" s="32">
        <v>1.6988825740126522E-2</v>
      </c>
      <c r="O57" s="86"/>
      <c r="P57" s="32">
        <v>5.9777899670390634E-2</v>
      </c>
      <c r="Q57" s="86"/>
      <c r="R57" s="86"/>
      <c r="S57" s="32">
        <v>2.2287564594215593E-2</v>
      </c>
      <c r="T57" s="32">
        <v>3.713866812385884E-2</v>
      </c>
      <c r="U57" s="32">
        <v>3.765690471710563E-2</v>
      </c>
      <c r="V57" s="32">
        <v>3.0096816426943753E-2</v>
      </c>
      <c r="W57" s="32">
        <v>2.2262513818924499E-2</v>
      </c>
      <c r="X57" s="86"/>
      <c r="Y57" s="32">
        <v>2.5809868734472791E-2</v>
      </c>
      <c r="Z57" s="32">
        <v>7.3839296085470657E-2</v>
      </c>
      <c r="AA57" s="32">
        <v>5.191877716682182E-2</v>
      </c>
      <c r="AB57" s="86"/>
      <c r="AC57" s="32">
        <v>1.6372373247344012E-2</v>
      </c>
      <c r="AD57" s="32">
        <v>4.4576725894950438E-2</v>
      </c>
      <c r="AE57" s="86"/>
      <c r="AF57" s="32">
        <v>6.5413133805912321E-2</v>
      </c>
      <c r="AG57" s="32">
        <v>3.6627144713661207E-2</v>
      </c>
      <c r="AH57" s="32">
        <v>6.2528151943403359E-2</v>
      </c>
      <c r="AI57" s="32">
        <v>2.8176800713041485E-2</v>
      </c>
      <c r="AJ57" s="32">
        <v>1.5630273299805906E-2</v>
      </c>
      <c r="AK57" s="32">
        <v>1.8914137876260478E-2</v>
      </c>
      <c r="AL57" s="32">
        <v>1.642935705951248E-2</v>
      </c>
      <c r="AM57" s="32">
        <v>3.9711075740321421E-2</v>
      </c>
      <c r="AN57" s="32">
        <v>7.8980395484603588E-2</v>
      </c>
      <c r="AO57" s="32">
        <v>2.4862681076072018E-2</v>
      </c>
      <c r="AP57" s="32">
        <v>1.8250096331454638E-2</v>
      </c>
      <c r="AQ57" s="32">
        <v>1.6735866802465634E-2</v>
      </c>
      <c r="AR57" s="32">
        <v>1.6657610002221317E-2</v>
      </c>
      <c r="AS57" s="32">
        <v>1.6888183768009282E-2</v>
      </c>
      <c r="AT57" s="32">
        <v>5.050011821942535E-2</v>
      </c>
      <c r="AU57" s="32">
        <v>8.0903910902146631E-2</v>
      </c>
      <c r="AV57" s="32">
        <v>3.1266119835167833E-2</v>
      </c>
      <c r="AW57" s="32">
        <v>5.0498894294385512E-2</v>
      </c>
    </row>
    <row r="58" spans="1:49" x14ac:dyDescent="0.25">
      <c r="A58" t="s">
        <v>67</v>
      </c>
      <c r="B58" s="32">
        <v>4.6774715533625129</v>
      </c>
      <c r="C58" s="32">
        <v>3.0893829442260583</v>
      </c>
      <c r="D58" s="32">
        <v>3.5777538641104103</v>
      </c>
      <c r="E58" s="32">
        <v>3.7040276603709139</v>
      </c>
      <c r="F58" s="32">
        <v>3.7687437977030105</v>
      </c>
      <c r="G58" s="32">
        <v>1.5252889401719951</v>
      </c>
      <c r="H58" s="32">
        <v>6.7851591004665277</v>
      </c>
      <c r="I58" s="32">
        <v>3.1689730155054856</v>
      </c>
      <c r="J58" s="32">
        <v>1.9187658515060737</v>
      </c>
      <c r="K58" s="32">
        <v>0.61875639510096203</v>
      </c>
      <c r="L58" s="32">
        <v>4.2010403525323721</v>
      </c>
      <c r="M58" s="32">
        <v>4.0626016813992551</v>
      </c>
      <c r="N58" s="32">
        <v>1.8034131515804757</v>
      </c>
      <c r="O58" s="32">
        <v>0.84912852684641016</v>
      </c>
      <c r="P58" s="32">
        <v>3.3305397907659446</v>
      </c>
      <c r="Q58" s="32">
        <v>1.7909823115046288</v>
      </c>
      <c r="R58" s="32">
        <v>0.91111493483667449</v>
      </c>
      <c r="S58" s="32">
        <v>13.108064658567956</v>
      </c>
      <c r="T58" s="32">
        <v>2.9466299416720916</v>
      </c>
      <c r="U58" s="32">
        <v>3.8345525206707478</v>
      </c>
      <c r="V58" s="32">
        <v>3.2170864398584378</v>
      </c>
      <c r="W58" s="32">
        <v>2.9297149789898276</v>
      </c>
      <c r="X58" s="32">
        <v>1.5376665165252517</v>
      </c>
      <c r="Y58" s="32">
        <v>6.0379826626185586</v>
      </c>
      <c r="Z58" s="32">
        <v>16.685610982051291</v>
      </c>
      <c r="AA58" s="32">
        <v>5.1067315245127043</v>
      </c>
      <c r="AB58" s="32">
        <v>0.69693544075256075</v>
      </c>
      <c r="AC58" s="32">
        <v>1.6904499147364904</v>
      </c>
      <c r="AD58" s="32">
        <v>3.5123447712496687</v>
      </c>
      <c r="AE58" s="32">
        <v>2.469235351944099</v>
      </c>
      <c r="AF58" s="32">
        <v>4.3340750712194307</v>
      </c>
      <c r="AG58" s="32">
        <v>1.7642524943101685</v>
      </c>
      <c r="AH58" s="32">
        <v>8.1153295893459472</v>
      </c>
      <c r="AI58" s="32">
        <v>6.730210473273738</v>
      </c>
      <c r="AJ58" s="32">
        <v>3.2276559748295743</v>
      </c>
      <c r="AK58" s="32">
        <v>1.8221084491728381</v>
      </c>
      <c r="AL58" s="32">
        <v>2.4324663270270599</v>
      </c>
      <c r="AM58" s="32">
        <v>3.4959517007441168</v>
      </c>
      <c r="AN58" s="32">
        <v>5.3429569841855225</v>
      </c>
      <c r="AO58" s="32">
        <v>4.7903321371745564</v>
      </c>
      <c r="AP58" s="32">
        <v>2.5210904678184507</v>
      </c>
      <c r="AQ58" s="32">
        <v>3.4559613541499057</v>
      </c>
      <c r="AR58" s="32">
        <v>0.78584965311728427</v>
      </c>
      <c r="AS58" s="32">
        <v>2.6613495164834506</v>
      </c>
      <c r="AT58" s="32">
        <v>6.2872562983717684</v>
      </c>
      <c r="AU58" s="32">
        <v>4.6022943413200146</v>
      </c>
      <c r="AV58" s="32">
        <v>3.6319491408456646</v>
      </c>
      <c r="AW58" s="32">
        <v>5.7853153852949317</v>
      </c>
    </row>
    <row r="59" spans="1:49" x14ac:dyDescent="0.25">
      <c r="A59" t="s">
        <v>70</v>
      </c>
      <c r="B59" s="32">
        <v>1.3906206128703826</v>
      </c>
      <c r="C59" s="32">
        <v>0.45606732318456528</v>
      </c>
      <c r="D59" s="32">
        <v>0.52816263223944104</v>
      </c>
      <c r="E59" s="32">
        <v>0.34366977300516127</v>
      </c>
      <c r="F59" s="32">
        <v>0.50841684032900225</v>
      </c>
      <c r="G59" s="32">
        <v>0.18803622957495436</v>
      </c>
      <c r="H59" s="32">
        <v>1.1269180803972145</v>
      </c>
      <c r="I59" s="32">
        <v>0.33774712051138689</v>
      </c>
      <c r="J59" s="32">
        <v>0.27551039715618997</v>
      </c>
      <c r="K59" s="32">
        <v>0.13560134901159704</v>
      </c>
      <c r="L59" s="32">
        <v>1.014484373947566</v>
      </c>
      <c r="M59" s="32">
        <v>0.82496448778935172</v>
      </c>
      <c r="N59" s="32">
        <v>0.76882648865536418</v>
      </c>
      <c r="O59" s="32">
        <v>0.19806623240068688</v>
      </c>
      <c r="P59" s="32">
        <v>0.78772065919449519</v>
      </c>
      <c r="Q59" s="32">
        <v>0.14566751526981944</v>
      </c>
      <c r="R59" s="32">
        <v>9.5107634411609104E-2</v>
      </c>
      <c r="S59" s="32">
        <v>1.2944890748556266</v>
      </c>
      <c r="T59" s="32">
        <v>0.6457581663677221</v>
      </c>
      <c r="U59" s="32">
        <v>0.80054712160643438</v>
      </c>
      <c r="V59" s="32">
        <v>0.64427776014315685</v>
      </c>
      <c r="W59" s="32">
        <v>0.52513502116413091</v>
      </c>
      <c r="X59" s="32">
        <v>0.27371428795260655</v>
      </c>
      <c r="Y59" s="32">
        <v>0.82591579950312932</v>
      </c>
      <c r="Z59" s="32">
        <v>1.6251046334010808</v>
      </c>
      <c r="AA59" s="32">
        <v>1.0298257252020078</v>
      </c>
      <c r="AB59" s="32">
        <v>0.24984355819883944</v>
      </c>
      <c r="AC59" s="32">
        <v>0.35048078887783218</v>
      </c>
      <c r="AD59" s="32">
        <v>0.5442851072198307</v>
      </c>
      <c r="AE59" s="32">
        <v>0.43049379598156828</v>
      </c>
      <c r="AF59" s="32">
        <v>0.92384590731584282</v>
      </c>
      <c r="AG59" s="32">
        <v>0.38396775067957789</v>
      </c>
      <c r="AH59" s="32">
        <v>0.90165641384308159</v>
      </c>
      <c r="AI59" s="32">
        <v>1.2317006105779364</v>
      </c>
      <c r="AJ59" s="32">
        <v>0.81252652438209294</v>
      </c>
      <c r="AK59" s="32">
        <v>0.71977047477092737</v>
      </c>
      <c r="AL59" s="32">
        <v>0.48377892716383936</v>
      </c>
      <c r="AM59" s="32">
        <v>0.65778374083140767</v>
      </c>
      <c r="AN59" s="32">
        <v>1.0479997713845841</v>
      </c>
      <c r="AO59" s="32">
        <v>0.77923246394673185</v>
      </c>
      <c r="AP59" s="32">
        <v>0.41010006839097918</v>
      </c>
      <c r="AQ59" s="32">
        <v>0.5860465160664613</v>
      </c>
      <c r="AR59" s="32">
        <v>0.30403835333793527</v>
      </c>
      <c r="AS59" s="32">
        <v>0.89636485709544333</v>
      </c>
      <c r="AT59" s="32">
        <v>1.1994978530606495</v>
      </c>
      <c r="AU59" s="32">
        <v>0.74347351492898039</v>
      </c>
      <c r="AV59" s="32">
        <v>0.58266719824908131</v>
      </c>
      <c r="AW59" s="32">
        <v>0.76971464902457265</v>
      </c>
    </row>
    <row r="60" spans="1:49" x14ac:dyDescent="0.25">
      <c r="A60" t="s">
        <v>71</v>
      </c>
      <c r="B60" s="32">
        <v>2.4212111157310265</v>
      </c>
      <c r="C60" s="32">
        <v>0.32248829690140363</v>
      </c>
      <c r="D60" s="32">
        <v>0.82305123068245689</v>
      </c>
      <c r="E60" s="32">
        <v>0.30126288925970729</v>
      </c>
      <c r="F60" s="32">
        <v>0.53369363952827742</v>
      </c>
      <c r="G60" s="32">
        <v>0.2205354617672951</v>
      </c>
      <c r="H60" s="32">
        <v>2.1322589343862361</v>
      </c>
      <c r="I60" s="32">
        <v>0.60040811230325952</v>
      </c>
      <c r="J60" s="32">
        <v>0.53225100321935248</v>
      </c>
      <c r="K60" s="32">
        <v>0.22805337657483898</v>
      </c>
      <c r="L60" s="32">
        <v>1.1492929991295979</v>
      </c>
      <c r="M60" s="32">
        <v>1.1347731514344872</v>
      </c>
      <c r="N60" s="32">
        <v>1.0723158755744899</v>
      </c>
      <c r="O60" s="32">
        <v>0.27244838542852973</v>
      </c>
      <c r="P60" s="32">
        <v>1.0039977375352798</v>
      </c>
      <c r="Q60" s="32">
        <v>0.18695346153092654</v>
      </c>
      <c r="R60" s="32">
        <v>0.12376754543189664</v>
      </c>
      <c r="S60" s="32">
        <v>0.53306478700105142</v>
      </c>
      <c r="T60" s="32">
        <v>1.1802282433385893</v>
      </c>
      <c r="U60" s="32">
        <v>1.1165580274756248</v>
      </c>
      <c r="V60" s="32">
        <v>0.99017449941984936</v>
      </c>
      <c r="W60" s="32">
        <v>0.692919814649962</v>
      </c>
      <c r="X60" s="32">
        <v>0.18310494399522642</v>
      </c>
      <c r="Y60" s="32">
        <v>0.55250775304422095</v>
      </c>
      <c r="Z60" s="32">
        <v>0.66921078909452214</v>
      </c>
      <c r="AA60" s="32">
        <v>1.2945047100055638</v>
      </c>
      <c r="AB60" s="32">
        <v>0.30546879737580401</v>
      </c>
      <c r="AC60" s="32">
        <v>0.46891790486282503</v>
      </c>
      <c r="AD60" s="32">
        <v>0.54807090952822546</v>
      </c>
      <c r="AE60" s="32">
        <v>0.44259662393830518</v>
      </c>
      <c r="AF60" s="32">
        <v>1.1062858003600762</v>
      </c>
      <c r="AG60" s="32">
        <v>0.53183736691553696</v>
      </c>
      <c r="AH60" s="32">
        <v>0.49676990758832501</v>
      </c>
      <c r="AI60" s="32">
        <v>1.1733648038504638</v>
      </c>
      <c r="AJ60" s="32">
        <v>0.97975084330629802</v>
      </c>
      <c r="AK60" s="32">
        <v>0.77679662017498097</v>
      </c>
      <c r="AL60" s="32">
        <v>0.45768275336805442</v>
      </c>
      <c r="AM60" s="32">
        <v>0.68098043435592526</v>
      </c>
      <c r="AN60" s="32">
        <v>1.3638059669963385</v>
      </c>
      <c r="AO60" s="32">
        <v>0.45695553364639846</v>
      </c>
      <c r="AP60" s="32">
        <v>0.42456221607013162</v>
      </c>
      <c r="AQ60" s="32">
        <v>0.28501052163288765</v>
      </c>
      <c r="AR60" s="32">
        <v>0.50080651342789673</v>
      </c>
      <c r="AS60" s="32">
        <v>1.4764760889962805</v>
      </c>
      <c r="AT60" s="32">
        <v>1.0016861664712122</v>
      </c>
      <c r="AU60" s="32">
        <v>0.93455615186848162</v>
      </c>
      <c r="AV60" s="32">
        <v>0.48657833830498176</v>
      </c>
      <c r="AW60" s="32">
        <v>0.88416995115165165</v>
      </c>
    </row>
    <row r="61" spans="1:49" x14ac:dyDescent="0.25">
      <c r="A61" t="s">
        <v>72</v>
      </c>
      <c r="B61" s="32">
        <v>1.2446403126682137</v>
      </c>
      <c r="C61" s="32">
        <v>0.36788294789732495</v>
      </c>
      <c r="D61" s="32">
        <v>0.83454059770332611</v>
      </c>
      <c r="E61" s="32">
        <v>0.22517130182573231</v>
      </c>
      <c r="F61" s="32">
        <v>0.25070865772381995</v>
      </c>
      <c r="G61" s="32">
        <v>6.1174853971343979E-2</v>
      </c>
      <c r="H61" s="32">
        <v>0.93457519060510097</v>
      </c>
      <c r="I61" s="32">
        <v>0.2820485401607763</v>
      </c>
      <c r="J61" s="32">
        <v>0.27742672351475561</v>
      </c>
      <c r="K61" s="32">
        <v>0.20985190080747188</v>
      </c>
      <c r="L61" s="32">
        <v>0.5251300440665474</v>
      </c>
      <c r="M61" s="32">
        <v>0.34685484024684177</v>
      </c>
      <c r="N61" s="32">
        <v>0.32776414497150247</v>
      </c>
      <c r="O61" s="32">
        <v>9.9721945997348058E-2</v>
      </c>
      <c r="P61" s="32">
        <v>0.48827168330221593</v>
      </c>
      <c r="Q61" s="32">
        <v>0.20176545459641981</v>
      </c>
      <c r="R61" s="32">
        <v>9.7106047981579596E-2</v>
      </c>
      <c r="S61" s="32">
        <v>0.82495240365295908</v>
      </c>
      <c r="T61" s="32">
        <v>0.40868632859504994</v>
      </c>
      <c r="U61" s="32">
        <v>0.5582790137378113</v>
      </c>
      <c r="V61" s="32">
        <v>0.96309812566219877</v>
      </c>
      <c r="W61" s="32">
        <v>0.62018060625447924</v>
      </c>
      <c r="X61" s="32">
        <v>0.11039468737916126</v>
      </c>
      <c r="Y61" s="32">
        <v>0.4101053911747185</v>
      </c>
      <c r="Z61" s="32">
        <v>0.75813811883126903</v>
      </c>
      <c r="AA61" s="32">
        <v>0.57930708494466066</v>
      </c>
      <c r="AB61" s="32">
        <v>0.11900523355335826</v>
      </c>
      <c r="AC61" s="32">
        <v>0.20410837310898539</v>
      </c>
      <c r="AD61" s="32">
        <v>0.29987527207049053</v>
      </c>
      <c r="AE61" s="32">
        <v>0.2724501804634829</v>
      </c>
      <c r="AF61" s="32">
        <v>0.5019877775410726</v>
      </c>
      <c r="AG61" s="32">
        <v>0.21599308787446753</v>
      </c>
      <c r="AH61" s="32">
        <v>0.57860459611495352</v>
      </c>
      <c r="AI61" s="32">
        <v>0.60317628927512212</v>
      </c>
      <c r="AJ61" s="32">
        <v>0.80134023161394174</v>
      </c>
      <c r="AK61" s="32">
        <v>0.58870175300425198</v>
      </c>
      <c r="AL61" s="32">
        <v>0.43000335871219308</v>
      </c>
      <c r="AM61" s="32">
        <v>0.59282790072218894</v>
      </c>
      <c r="AN61" s="32">
        <v>0.94451027877640104</v>
      </c>
      <c r="AO61" s="32">
        <v>0.76319609172810243</v>
      </c>
      <c r="AP61" s="32">
        <v>0.48432517122149449</v>
      </c>
      <c r="AQ61" s="32">
        <v>0.47932865190137197</v>
      </c>
      <c r="AR61" s="32">
        <v>0.28565094959455817</v>
      </c>
      <c r="AS61" s="32">
        <v>0.83056097568270737</v>
      </c>
      <c r="AT61" s="32">
        <v>0.9675650583760057</v>
      </c>
      <c r="AU61" s="32">
        <v>0.85996702976488237</v>
      </c>
      <c r="AV61" s="32">
        <v>0.45085767944785093</v>
      </c>
      <c r="AW61" s="32">
        <v>0.8903198395055314</v>
      </c>
    </row>
    <row r="62" spans="1:49" x14ac:dyDescent="0.25">
      <c r="A62" t="s">
        <v>73</v>
      </c>
      <c r="B62" s="32">
        <v>72.290235214485932</v>
      </c>
      <c r="C62" s="32">
        <v>43.935606708738533</v>
      </c>
      <c r="D62" s="32">
        <v>49.489622719664439</v>
      </c>
      <c r="E62" s="32">
        <v>58.044797974250947</v>
      </c>
      <c r="F62" s="32">
        <v>35.116659839834981</v>
      </c>
      <c r="G62" s="32">
        <v>19.822713548645808</v>
      </c>
      <c r="H62" s="32">
        <v>110.07802226882627</v>
      </c>
      <c r="I62" s="32">
        <v>36.353323891237004</v>
      </c>
      <c r="J62" s="32">
        <v>29.04420969749237</v>
      </c>
      <c r="K62" s="32">
        <v>10.464586757351066</v>
      </c>
      <c r="L62" s="32">
        <v>57.709888700233229</v>
      </c>
      <c r="M62" s="32">
        <v>61.923019721889766</v>
      </c>
      <c r="N62" s="32">
        <v>29.460907126775748</v>
      </c>
      <c r="O62" s="32">
        <v>13.306459431255364</v>
      </c>
      <c r="P62" s="32">
        <v>49.720056070571516</v>
      </c>
      <c r="Q62" s="32">
        <v>31.357770600782569</v>
      </c>
      <c r="R62" s="32">
        <v>14.081264246155769</v>
      </c>
      <c r="S62" s="32">
        <v>209.72903453708739</v>
      </c>
      <c r="T62" s="32">
        <v>46.820417310473971</v>
      </c>
      <c r="U62" s="32">
        <v>54.533023096752181</v>
      </c>
      <c r="V62" s="32">
        <v>46.390410274903005</v>
      </c>
      <c r="W62" s="32">
        <v>43.134200696274505</v>
      </c>
      <c r="X62" s="32">
        <v>17.762252609505474</v>
      </c>
      <c r="Y62" s="32">
        <v>63.297061229652201</v>
      </c>
      <c r="Z62" s="32">
        <v>282.1918692130775</v>
      </c>
      <c r="AA62" s="32">
        <v>81.707704392203297</v>
      </c>
      <c r="AB62" s="32">
        <v>9.3768082206735333</v>
      </c>
      <c r="AC62" s="32">
        <v>27.615517773546369</v>
      </c>
      <c r="AD62" s="32">
        <v>49.26306434739071</v>
      </c>
      <c r="AE62" s="32">
        <v>40.337907768956725</v>
      </c>
      <c r="AF62" s="32">
        <v>63.369825723768798</v>
      </c>
      <c r="AG62" s="32">
        <v>25.975093725573615</v>
      </c>
      <c r="AH62" s="32">
        <v>127.17309634261106</v>
      </c>
      <c r="AI62" s="32">
        <v>113.037027489442</v>
      </c>
      <c r="AJ62" s="32">
        <v>48.519299439822632</v>
      </c>
      <c r="AK62" s="32">
        <v>27.966132108974403</v>
      </c>
      <c r="AL62" s="32">
        <v>32.276669912624101</v>
      </c>
      <c r="AM62" s="32">
        <v>51.115369801966928</v>
      </c>
      <c r="AN62" s="32">
        <v>77.045479259311435</v>
      </c>
      <c r="AO62" s="32">
        <v>77.17842451428757</v>
      </c>
      <c r="AP62" s="32">
        <v>38.694266037618981</v>
      </c>
      <c r="AQ62" s="32">
        <v>54.157419166886633</v>
      </c>
      <c r="AR62" s="32">
        <v>11.978083844946791</v>
      </c>
      <c r="AS62" s="32">
        <v>40.564842807647892</v>
      </c>
      <c r="AT62" s="32">
        <v>99.901232748835767</v>
      </c>
      <c r="AU62" s="32">
        <v>72.622931121832451</v>
      </c>
      <c r="AV62" s="32">
        <v>58.922388183611247</v>
      </c>
      <c r="AW62" s="32">
        <v>89.41194087910759</v>
      </c>
    </row>
    <row r="63" spans="1:49" x14ac:dyDescent="0.25">
      <c r="A63" t="s">
        <v>74</v>
      </c>
      <c r="B63" s="32">
        <v>0.25805113470108715</v>
      </c>
      <c r="C63" s="32">
        <v>4.727819316552908E-2</v>
      </c>
      <c r="D63" s="32">
        <v>3.7396683429967222E-2</v>
      </c>
      <c r="E63" s="32">
        <v>1.935828386914136E-2</v>
      </c>
      <c r="F63" s="32">
        <v>5.6487823438533272E-2</v>
      </c>
      <c r="G63" s="32">
        <v>1.4772753466898395E-2</v>
      </c>
      <c r="H63" s="32">
        <v>0.8481448875583173</v>
      </c>
      <c r="I63" s="32">
        <v>0.20647161660586924</v>
      </c>
      <c r="J63" s="32">
        <v>0.17802832081743056</v>
      </c>
      <c r="K63" s="32">
        <v>0.11804783076575988</v>
      </c>
      <c r="L63" s="32">
        <v>0.59080201164207857</v>
      </c>
      <c r="M63" s="32">
        <v>0.33272540286309199</v>
      </c>
      <c r="N63" s="32">
        <v>0.46352849907831872</v>
      </c>
      <c r="O63" s="32">
        <v>4.9174522249152447E-2</v>
      </c>
      <c r="P63" s="32">
        <v>0.27276983581921876</v>
      </c>
      <c r="Q63" s="32">
        <v>7.5402234550986186E-2</v>
      </c>
      <c r="R63" s="32">
        <v>5.0966919323483045E-2</v>
      </c>
      <c r="S63" s="32">
        <v>0.15958343265399627</v>
      </c>
      <c r="T63" s="32">
        <v>0.496224849502303</v>
      </c>
      <c r="U63" s="32">
        <v>0.46945482136350464</v>
      </c>
      <c r="V63" s="32">
        <v>0.33815455685478724</v>
      </c>
      <c r="W63" s="32">
        <v>0.39522889127947453</v>
      </c>
      <c r="X63" s="32">
        <v>0.11914106377966958</v>
      </c>
      <c r="Y63" s="32">
        <v>0.46460178893476989</v>
      </c>
      <c r="Z63" s="32">
        <v>0.41769813584062115</v>
      </c>
      <c r="AA63" s="32">
        <v>0.87200010536513772</v>
      </c>
      <c r="AB63" s="32">
        <v>0.21450704358614853</v>
      </c>
      <c r="AC63" s="32">
        <v>0.29471803898266286</v>
      </c>
      <c r="AD63" s="32">
        <v>0.28966041943910925</v>
      </c>
      <c r="AE63" s="32">
        <v>0.25954639448344241</v>
      </c>
      <c r="AF63" s="32">
        <v>0.2690085892430476</v>
      </c>
      <c r="AG63" s="32">
        <v>0.16483071972011742</v>
      </c>
      <c r="AH63" s="32">
        <v>9.2824515387857021E-2</v>
      </c>
      <c r="AI63" s="32">
        <v>0.37648169413762517</v>
      </c>
      <c r="AJ63" s="32">
        <v>0.2415655809809043</v>
      </c>
      <c r="AK63" s="32">
        <v>0.27085804150786369</v>
      </c>
      <c r="AL63" s="32">
        <v>9.4235851108055185E-2</v>
      </c>
      <c r="AM63" s="32">
        <v>0.24076294149421704</v>
      </c>
      <c r="AN63" s="32">
        <v>0.3809407164377891</v>
      </c>
      <c r="AO63" s="32">
        <v>0.1755709046533423</v>
      </c>
      <c r="AP63" s="32">
        <v>0.12192347979841375</v>
      </c>
      <c r="AQ63" s="32">
        <v>9.1447471135390299E-2</v>
      </c>
      <c r="AR63" s="32">
        <v>0.12520162835697415</v>
      </c>
      <c r="AS63" s="32">
        <v>0.47703201324572919</v>
      </c>
      <c r="AT63" s="32">
        <v>0.25925263821119571</v>
      </c>
      <c r="AU63" s="32">
        <v>0.24020752538061846</v>
      </c>
      <c r="AV63" s="32">
        <v>0.16388366878499611</v>
      </c>
      <c r="AW63" s="32">
        <v>0.17222847708437986</v>
      </c>
    </row>
    <row r="64" spans="1:49" x14ac:dyDescent="0.25">
      <c r="A64" t="s">
        <v>75</v>
      </c>
      <c r="B64" s="32">
        <v>4.3642352762621384</v>
      </c>
      <c r="C64" s="32">
        <v>2.3090808864609538</v>
      </c>
      <c r="D64" s="32">
        <v>2.6190691280291238</v>
      </c>
      <c r="E64" s="32">
        <v>1.9712282983406362</v>
      </c>
      <c r="F64" s="32">
        <v>2.1347745581131097</v>
      </c>
      <c r="G64" s="32">
        <v>0.90067752245137445</v>
      </c>
      <c r="H64" s="32">
        <v>4.8986446607144005</v>
      </c>
      <c r="I64" s="32">
        <v>2.2563883212862073</v>
      </c>
      <c r="J64" s="32">
        <v>1.8278892594938216</v>
      </c>
      <c r="K64" s="32">
        <v>0.38620625516638279</v>
      </c>
      <c r="L64" s="32">
        <v>3.6068680437645826</v>
      </c>
      <c r="M64" s="32">
        <v>3.2096231619510287</v>
      </c>
      <c r="N64" s="32">
        <v>1.9328503578528906</v>
      </c>
      <c r="O64" s="32">
        <v>0.66161087169802335</v>
      </c>
      <c r="P64" s="32">
        <v>2.5771133948946852</v>
      </c>
      <c r="Q64" s="32">
        <v>1.2576679649650322</v>
      </c>
      <c r="R64" s="32">
        <v>0.77684838385263555</v>
      </c>
      <c r="S64" s="32">
        <v>8.6480975059514904</v>
      </c>
      <c r="T64" s="32">
        <v>3.0505426221538765</v>
      </c>
      <c r="U64" s="32">
        <v>3.4799298645784114</v>
      </c>
      <c r="V64" s="32">
        <v>2.5950362654170571</v>
      </c>
      <c r="W64" s="32">
        <v>2.0573115948075618</v>
      </c>
      <c r="X64" s="32">
        <v>1.0948571518104264</v>
      </c>
      <c r="Y64" s="32">
        <v>3.3036631980125173</v>
      </c>
      <c r="Z64" s="32">
        <v>9.5833669436014226</v>
      </c>
      <c r="AA64" s="32">
        <v>4.4149595332348097</v>
      </c>
      <c r="AB64" s="32">
        <v>0.61946596575851243</v>
      </c>
      <c r="AC64" s="32">
        <v>1.2547563716970931</v>
      </c>
      <c r="AD64" s="32">
        <v>3.0155778214478226</v>
      </c>
      <c r="AE64" s="32">
        <v>2.3038780472328422</v>
      </c>
      <c r="AF64" s="32">
        <v>3.5695052968196515</v>
      </c>
      <c r="AG64" s="32">
        <v>1.601092933402561</v>
      </c>
      <c r="AH64" s="32">
        <v>5.8997330959526666</v>
      </c>
      <c r="AI64" s="32">
        <v>5.0653137121435909</v>
      </c>
      <c r="AJ64" s="32">
        <v>2.9700491685037784</v>
      </c>
      <c r="AK64" s="32">
        <v>2.0642372993292257</v>
      </c>
      <c r="AL64" s="32">
        <v>1.9217488880679554</v>
      </c>
      <c r="AM64" s="32">
        <v>2.4720111542968057</v>
      </c>
      <c r="AN64" s="32">
        <v>3.7002901532523769</v>
      </c>
      <c r="AO64" s="32">
        <v>4.2578516604846106</v>
      </c>
      <c r="AP64" s="32">
        <v>2.4352128713719794</v>
      </c>
      <c r="AQ64" s="32">
        <v>3.3151797248107577</v>
      </c>
      <c r="AR64" s="32">
        <v>0.85401021474656513</v>
      </c>
      <c r="AS64" s="32">
        <v>2.2534852276406414</v>
      </c>
      <c r="AT64" s="32">
        <v>3.8169772171817633</v>
      </c>
      <c r="AU64" s="32">
        <v>2.8925727702626958</v>
      </c>
      <c r="AV64" s="32">
        <v>2.5153235713413311</v>
      </c>
      <c r="AW64" s="32">
        <v>3.5860500148628125</v>
      </c>
    </row>
    <row r="65" spans="1:49" x14ac:dyDescent="0.25">
      <c r="A65" t="s">
        <v>76</v>
      </c>
      <c r="B65" s="32">
        <v>0.56476746261317212</v>
      </c>
      <c r="C65" s="32">
        <v>0.16809150389583982</v>
      </c>
      <c r="D65" s="86"/>
      <c r="E65" s="32">
        <v>0.22831457606286371</v>
      </c>
      <c r="F65" s="32">
        <v>0.2559765795557945</v>
      </c>
      <c r="G65" s="32">
        <v>0.10950605602942112</v>
      </c>
      <c r="H65" s="32">
        <v>0.6295455384444234</v>
      </c>
      <c r="I65" s="32">
        <v>0.31732110320197437</v>
      </c>
      <c r="J65" s="32">
        <v>0.20592325509002168</v>
      </c>
      <c r="K65" s="32">
        <v>0.12828669313872787</v>
      </c>
      <c r="L65" s="32">
        <v>0.43852975592886179</v>
      </c>
      <c r="M65" s="32">
        <v>0.30195467655887576</v>
      </c>
      <c r="N65" s="32">
        <v>0.31224057889623458</v>
      </c>
      <c r="O65" s="32">
        <v>0.10323863282825799</v>
      </c>
      <c r="P65" s="32">
        <v>0.33119573926897233</v>
      </c>
      <c r="Q65" s="32">
        <v>0.23663757669833876</v>
      </c>
      <c r="R65" s="86"/>
      <c r="S65" s="32">
        <v>0.39567362048770721</v>
      </c>
      <c r="T65" s="32">
        <v>0.79502155889547743</v>
      </c>
      <c r="U65" s="32">
        <v>0.34845837382978606</v>
      </c>
      <c r="V65" s="32">
        <v>0.27276958663032308</v>
      </c>
      <c r="W65" s="32">
        <v>0.15720950122341451</v>
      </c>
      <c r="X65" s="32">
        <v>0.10516617397957038</v>
      </c>
      <c r="Y65" s="32">
        <v>0.26500043157217223</v>
      </c>
      <c r="Z65" s="32">
        <v>0.2466492165602846</v>
      </c>
      <c r="AA65" s="32">
        <v>0.33971579778036926</v>
      </c>
      <c r="AB65" s="32">
        <v>7.9610190567397432E-2</v>
      </c>
      <c r="AC65" s="32">
        <v>0.15361673237083218</v>
      </c>
      <c r="AD65" s="32">
        <v>0.38486769021398903</v>
      </c>
      <c r="AE65" s="32">
        <v>0.1522025411986527</v>
      </c>
      <c r="AF65" s="32">
        <v>0.30687523786542059</v>
      </c>
      <c r="AG65" s="32">
        <v>0.28898310391058879</v>
      </c>
      <c r="AH65" s="32">
        <v>0.17083194547028921</v>
      </c>
      <c r="AI65" s="32">
        <v>0.19623463786096718</v>
      </c>
      <c r="AJ65" s="32">
        <v>0.10016752895174291</v>
      </c>
      <c r="AK65" s="32">
        <v>0.11309513917162241</v>
      </c>
      <c r="AL65" s="32">
        <v>0.20912244712765726</v>
      </c>
      <c r="AM65" s="32">
        <v>0.23580811180616987</v>
      </c>
      <c r="AN65" s="32">
        <v>0.29070713826560363</v>
      </c>
      <c r="AO65" s="32">
        <v>0.15497696359896571</v>
      </c>
      <c r="AP65" s="32">
        <v>0.12024492322283119</v>
      </c>
      <c r="AQ65" s="32">
        <v>9.8692693006236648E-2</v>
      </c>
      <c r="AR65" s="86"/>
      <c r="AS65" s="32">
        <v>0.39561197256389707</v>
      </c>
      <c r="AT65" s="32">
        <v>0.31260886050454034</v>
      </c>
      <c r="AU65" s="32">
        <v>0.24356069747658179</v>
      </c>
      <c r="AV65" s="32">
        <v>0.15830118939691515</v>
      </c>
      <c r="AW65" s="32">
        <v>0.22725683797320737</v>
      </c>
    </row>
    <row r="66" spans="1:49" x14ac:dyDescent="0.25">
      <c r="A66" t="s">
        <v>77</v>
      </c>
      <c r="B66" s="32">
        <v>0.68573776397768482</v>
      </c>
      <c r="C66" s="32">
        <v>0.22645851803432543</v>
      </c>
      <c r="D66" s="32">
        <v>0.22206503206055625</v>
      </c>
      <c r="E66" s="32">
        <v>0.34129587247997617</v>
      </c>
      <c r="F66" s="32">
        <v>0.36705895962317242</v>
      </c>
      <c r="G66" s="32">
        <v>0.14549914320394977</v>
      </c>
      <c r="H66" s="32">
        <v>0.83646822625885342</v>
      </c>
      <c r="I66" s="32">
        <v>0.3239886941119996</v>
      </c>
      <c r="J66" s="32">
        <v>0.25884828577322699</v>
      </c>
      <c r="K66" s="32">
        <v>8.0629044524279339E-2</v>
      </c>
      <c r="L66" s="32">
        <v>0.5826682657618828</v>
      </c>
      <c r="M66" s="32">
        <v>0.49052681925183728</v>
      </c>
      <c r="N66" s="32">
        <v>0.4732682181698189</v>
      </c>
      <c r="O66" s="32">
        <v>0.14200905670284394</v>
      </c>
      <c r="P66" s="32">
        <v>0.58065615983735075</v>
      </c>
      <c r="Q66" s="32">
        <v>0.1720322665423307</v>
      </c>
      <c r="R66" s="32">
        <v>8.337189646605031E-2</v>
      </c>
      <c r="S66" s="32">
        <v>0.53677254581051181</v>
      </c>
      <c r="T66" s="32">
        <v>0.51017562890364399</v>
      </c>
      <c r="U66" s="32">
        <v>0.52816412995308104</v>
      </c>
      <c r="V66" s="32">
        <v>0.23911138024115175</v>
      </c>
      <c r="W66" s="32">
        <v>0.25187159180193164</v>
      </c>
      <c r="X66" s="32">
        <v>0.15290872671802205</v>
      </c>
      <c r="Y66" s="32">
        <v>0.35455137943062043</v>
      </c>
      <c r="Z66" s="32">
        <v>0.79583023182779156</v>
      </c>
      <c r="AA66" s="32">
        <v>0.59559362391142667</v>
      </c>
      <c r="AB66" s="32">
        <v>8.9566120365543678E-2</v>
      </c>
      <c r="AC66" s="32">
        <v>0.27308221654507675</v>
      </c>
      <c r="AD66" s="32">
        <v>0.37175768380708574</v>
      </c>
      <c r="AE66" s="32">
        <v>0.25954639448344241</v>
      </c>
      <c r="AF66" s="32">
        <v>0.71485579279470524</v>
      </c>
      <c r="AG66" s="32">
        <v>0.23149565967512431</v>
      </c>
      <c r="AH66" s="32">
        <v>0.5072080993341217</v>
      </c>
      <c r="AI66" s="32">
        <v>0.63316421401794754</v>
      </c>
      <c r="AJ66" s="32">
        <v>0.20884243856050708</v>
      </c>
      <c r="AK66" s="32">
        <v>0.17142017603422743</v>
      </c>
      <c r="AL66" s="32">
        <v>0.24526611466021173</v>
      </c>
      <c r="AM66" s="32">
        <v>0.25098712298711529</v>
      </c>
      <c r="AN66" s="32">
        <v>0.74104774502799287</v>
      </c>
      <c r="AO66" s="32">
        <v>0.2642775331694624</v>
      </c>
      <c r="AP66" s="32">
        <v>0.18999691377575356</v>
      </c>
      <c r="AQ66" s="32">
        <v>0.18673795378898378</v>
      </c>
      <c r="AR66" s="32">
        <v>0.16984907083256651</v>
      </c>
      <c r="AS66" s="32">
        <v>0.46398754775750095</v>
      </c>
      <c r="AT66" s="32">
        <v>0.46730312024183618</v>
      </c>
      <c r="AU66" s="32">
        <v>0.42406380477007033</v>
      </c>
      <c r="AV66" s="32">
        <v>0.2117955232495477</v>
      </c>
      <c r="AW66" s="32">
        <v>0.45137412065588556</v>
      </c>
    </row>
    <row r="67" spans="1:49" x14ac:dyDescent="0.25">
      <c r="A67" t="s">
        <v>78</v>
      </c>
      <c r="B67" s="32">
        <v>2.3065377101317308</v>
      </c>
      <c r="C67" s="32">
        <v>0.29469994803941896</v>
      </c>
      <c r="D67" s="32">
        <v>0.84034528660501673</v>
      </c>
      <c r="E67" s="32">
        <v>0.2889906801510978</v>
      </c>
      <c r="F67" s="32">
        <v>0.5300071482780121</v>
      </c>
      <c r="G67" s="32">
        <v>0.16483363466010031</v>
      </c>
      <c r="H67" s="32">
        <v>1.8306838225996174</v>
      </c>
      <c r="I67" s="32">
        <v>0.5336683563337874</v>
      </c>
      <c r="J67" s="32">
        <v>0.34155236076777701</v>
      </c>
      <c r="K67" s="32">
        <v>0.18912912268249546</v>
      </c>
      <c r="L67" s="32">
        <v>0.79594830736400257</v>
      </c>
      <c r="M67" s="32">
        <v>0.80798696412929649</v>
      </c>
      <c r="N67" s="32">
        <v>1.149279698897109</v>
      </c>
      <c r="O67" s="32">
        <v>0.2152454798390146</v>
      </c>
      <c r="P67" s="32">
        <v>0.82688351799102267</v>
      </c>
      <c r="Q67" s="32">
        <v>0.23337971725195741</v>
      </c>
      <c r="R67" s="32">
        <v>0.12376754543189664</v>
      </c>
      <c r="S67" s="32">
        <v>0.61233064393495351</v>
      </c>
      <c r="T67" s="32">
        <v>1.1802282433385893</v>
      </c>
      <c r="U67" s="32">
        <v>1.0563282599061641</v>
      </c>
      <c r="V67" s="32">
        <v>0.8384256158046699</v>
      </c>
      <c r="W67" s="32">
        <v>0.72736948985106931</v>
      </c>
      <c r="X67" s="32">
        <v>0.22857549524415943</v>
      </c>
      <c r="Y67" s="32">
        <v>0.4487757464155665</v>
      </c>
      <c r="Z67" s="32">
        <v>0.85294972315713069</v>
      </c>
      <c r="AA67" s="32">
        <v>1.0961157950284246</v>
      </c>
      <c r="AB67" s="32">
        <v>0.23311228252246421</v>
      </c>
      <c r="AC67" s="32">
        <v>0.31806802947730178</v>
      </c>
      <c r="AD67" s="32">
        <v>0.38754465669848664</v>
      </c>
      <c r="AE67" s="32">
        <v>0.43049379598156828</v>
      </c>
      <c r="AF67" s="32">
        <v>1.0322011498046524</v>
      </c>
      <c r="AG67" s="32">
        <v>0.33195441608402998</v>
      </c>
      <c r="AH67" s="32">
        <v>0.47324189025341495</v>
      </c>
      <c r="AI67" s="32">
        <v>0.93994719978846075</v>
      </c>
      <c r="AJ67" s="32">
        <v>0.86482900500476256</v>
      </c>
      <c r="AK67" s="32">
        <v>0.7147986569321596</v>
      </c>
      <c r="AL67" s="32">
        <v>0.84230803510654995</v>
      </c>
      <c r="AM67" s="32">
        <v>0.60528447509489502</v>
      </c>
      <c r="AN67" s="32">
        <v>1.5237628657511564</v>
      </c>
      <c r="AO67" s="32">
        <v>0.58646856591646412</v>
      </c>
      <c r="AP67" s="32">
        <v>0.33080384062401474</v>
      </c>
      <c r="AQ67" s="32">
        <v>0.42018223864744608</v>
      </c>
      <c r="AR67" s="32">
        <v>0.54802941319449794</v>
      </c>
      <c r="AS67" s="32">
        <v>1.3968314942024294</v>
      </c>
      <c r="AT67" s="32">
        <v>1.5718140745929419</v>
      </c>
      <c r="AU67" s="32">
        <v>0.92810070098510633</v>
      </c>
      <c r="AV67" s="32">
        <v>0.52150175044028679</v>
      </c>
      <c r="AW67" s="32">
        <v>0.76971464902457265</v>
      </c>
    </row>
    <row r="68" spans="1:49" x14ac:dyDescent="0.25">
      <c r="A68" t="s">
        <v>79</v>
      </c>
      <c r="B68" s="32">
        <v>0.26900947247208346</v>
      </c>
      <c r="C68" s="32">
        <v>0.13372292395837232</v>
      </c>
      <c r="D68" s="32">
        <v>0.17666083477037833</v>
      </c>
      <c r="E68" s="32">
        <v>0.13113228897262796</v>
      </c>
      <c r="F68" s="32">
        <v>9.5661599404280193E-2</v>
      </c>
      <c r="G68" s="32">
        <v>3.9256695933225894E-2</v>
      </c>
      <c r="H68" s="32">
        <v>0.25041322200883648</v>
      </c>
      <c r="I68" s="32">
        <v>0.12448254574966144</v>
      </c>
      <c r="J68" s="32">
        <v>8.3053148375280925E-2</v>
      </c>
      <c r="K68" s="32">
        <v>2.6413942026004455E-2</v>
      </c>
      <c r="L68" s="32">
        <v>0.16617170399228401</v>
      </c>
      <c r="M68" s="32">
        <v>0.2418867957886322</v>
      </c>
      <c r="N68" s="32">
        <v>0.11996869907415618</v>
      </c>
      <c r="O68" s="32">
        <v>3.5502264175710979E-2</v>
      </c>
      <c r="P68" s="32">
        <v>0.19829992241755867</v>
      </c>
      <c r="Q68" s="32">
        <v>0.10963277678167409</v>
      </c>
      <c r="R68" s="32">
        <v>1.9718655043430417E-2</v>
      </c>
      <c r="S68" s="32">
        <v>0.54805127801925246</v>
      </c>
      <c r="T68" s="32">
        <v>0.13860641048518663</v>
      </c>
      <c r="U68" s="32">
        <v>0.21450129011189795</v>
      </c>
      <c r="V68" s="32">
        <v>0.18121254013633975</v>
      </c>
      <c r="W68" s="32">
        <v>0.1378107482176853</v>
      </c>
      <c r="X68" s="32">
        <v>5.1500942707574653E-2</v>
      </c>
      <c r="Y68" s="32">
        <v>0.17727568971531052</v>
      </c>
      <c r="Z68" s="32">
        <v>0.61154586590740601</v>
      </c>
      <c r="AA68" s="32">
        <v>0.20481598407689056</v>
      </c>
      <c r="AB68" s="32">
        <v>5.2888465432210402E-2</v>
      </c>
      <c r="AC68" s="32">
        <v>5.0324588205253602E-2</v>
      </c>
      <c r="AD68" s="32">
        <v>0.14283628942405666</v>
      </c>
      <c r="AE68" s="32">
        <v>0.10540859044239836</v>
      </c>
      <c r="AF68" s="32">
        <v>0.17382700588702582</v>
      </c>
      <c r="AG68" s="32">
        <v>0.10650972360315424</v>
      </c>
      <c r="AH68" s="32">
        <v>0.21325473625885669</v>
      </c>
      <c r="AI68" s="32">
        <v>0.251852616229643</v>
      </c>
      <c r="AJ68" s="32">
        <v>0.13401689707937231</v>
      </c>
      <c r="AK68" s="32">
        <v>0.12037509391468783</v>
      </c>
      <c r="AL68" s="32">
        <v>9.4891313287574539E-2</v>
      </c>
      <c r="AM68" s="32">
        <v>0.14415424765036891</v>
      </c>
      <c r="AN68" s="32">
        <v>0.30728268966671518</v>
      </c>
      <c r="AO68" s="32">
        <v>0.21170477114574818</v>
      </c>
      <c r="AP68" s="32">
        <v>0.13434810613535098</v>
      </c>
      <c r="AQ68" s="32">
        <v>0.10725279016645899</v>
      </c>
      <c r="AR68" s="32">
        <v>3.2629602690925082E-2</v>
      </c>
      <c r="AS68" s="32">
        <v>0.18713586589013567</v>
      </c>
      <c r="AT68" s="32">
        <v>0.28369852902974002</v>
      </c>
      <c r="AU68" s="32">
        <v>0.19376142085141551</v>
      </c>
      <c r="AV68" s="32">
        <v>0.17322799445912718</v>
      </c>
      <c r="AW68" s="32">
        <v>0.21351296919027105</v>
      </c>
    </row>
    <row r="69" spans="1:49" x14ac:dyDescent="0.25">
      <c r="A69" t="s">
        <v>80</v>
      </c>
      <c r="B69" s="32">
        <v>0.45873372489157854</v>
      </c>
      <c r="C69" s="32">
        <v>0.12051784707915594</v>
      </c>
      <c r="D69" s="32">
        <v>0.16143822683695175</v>
      </c>
      <c r="E69" s="32">
        <v>6.2029352357592819E-2</v>
      </c>
      <c r="F69" s="32">
        <v>0.15866806833968128</v>
      </c>
      <c r="G69" s="32">
        <v>0.10359904166939554</v>
      </c>
      <c r="H69" s="32">
        <v>0.41247616050301716</v>
      </c>
      <c r="I69" s="32">
        <v>0.26134281018658256</v>
      </c>
      <c r="J69" s="32">
        <v>0.12329435637805647</v>
      </c>
      <c r="K69" s="32">
        <v>4.2613177327694894E-2</v>
      </c>
      <c r="L69" s="32">
        <v>0.2756188841641854</v>
      </c>
      <c r="M69" s="32">
        <v>0.21351419940577152</v>
      </c>
      <c r="N69" s="32">
        <v>0.20743481388235463</v>
      </c>
      <c r="O69" s="32">
        <v>5.7673598305586694E-2</v>
      </c>
      <c r="P69" s="32">
        <v>0.24077475137533449</v>
      </c>
      <c r="Q69" s="32">
        <v>7.4881393271767738E-2</v>
      </c>
      <c r="R69" s="32">
        <v>4.8553023990789708E-2</v>
      </c>
      <c r="S69" s="32">
        <v>0.14482502200476793</v>
      </c>
      <c r="T69" s="32">
        <v>0.20576448340554532</v>
      </c>
      <c r="U69" s="32">
        <v>0.20719458872033028</v>
      </c>
      <c r="V69" s="32">
        <v>0.1545081345461454</v>
      </c>
      <c r="W69" s="32">
        <v>0.1518543684838507</v>
      </c>
      <c r="X69" s="32">
        <v>6.5641073844899755E-2</v>
      </c>
      <c r="Y69" s="32">
        <v>0.19265167229197935</v>
      </c>
      <c r="Z69" s="86"/>
      <c r="AA69" s="32">
        <v>0.25924718239583616</v>
      </c>
      <c r="AB69" s="32">
        <v>5.0383561828956862E-2</v>
      </c>
      <c r="AC69" s="32">
        <v>6.9705063601879974E-2</v>
      </c>
      <c r="AD69" s="32">
        <v>0.14382979438506188</v>
      </c>
      <c r="AE69" s="32">
        <v>6.533792060557804E-2</v>
      </c>
      <c r="AF69" s="32">
        <v>0.28434693189586702</v>
      </c>
      <c r="AG69" s="32">
        <v>0.12066314949732293</v>
      </c>
      <c r="AH69" s="32">
        <v>0.11749324243427578</v>
      </c>
      <c r="AI69" s="32">
        <v>0.23992437212713494</v>
      </c>
      <c r="AJ69" s="32">
        <v>0.2415655809809043</v>
      </c>
      <c r="AK69" s="32">
        <v>0.14020491485673164</v>
      </c>
      <c r="AL69" s="32">
        <v>0.14482874075552254</v>
      </c>
      <c r="AM69" s="32">
        <v>0.14718323482322432</v>
      </c>
      <c r="AN69" s="32">
        <v>0.20843051327581277</v>
      </c>
      <c r="AO69" s="32">
        <v>0.16044221441745149</v>
      </c>
      <c r="AP69" s="32">
        <v>0.12622310202798084</v>
      </c>
      <c r="AQ69" s="32">
        <v>0.11103505164345426</v>
      </c>
      <c r="AR69" s="32">
        <v>8.3755354241443036E-2</v>
      </c>
      <c r="AS69" s="32">
        <v>0.22879984703806072</v>
      </c>
      <c r="AT69" s="32">
        <v>0.31697271757493706</v>
      </c>
      <c r="AU69" s="32">
        <v>0.21350670089569546</v>
      </c>
      <c r="AV69" s="32">
        <v>8.9049048133664502E-2</v>
      </c>
      <c r="AW69" s="32">
        <v>0.2702554486507589</v>
      </c>
    </row>
    <row r="70" spans="1:49" x14ac:dyDescent="0.25">
      <c r="A70" t="s">
        <v>81</v>
      </c>
      <c r="B70" s="32">
        <v>14.08149768361341</v>
      </c>
      <c r="C70" s="32">
        <v>2.4920252930413396</v>
      </c>
      <c r="D70" s="32">
        <v>3.7296859040521202</v>
      </c>
      <c r="E70" s="32">
        <v>2.3769225123046747</v>
      </c>
      <c r="F70" s="32">
        <v>3.3731201848484909</v>
      </c>
      <c r="G70" s="32">
        <v>1.5573385031226803</v>
      </c>
      <c r="H70" s="32">
        <v>11.022523478024544</v>
      </c>
      <c r="I70" s="32">
        <v>3.2132102302705783</v>
      </c>
      <c r="J70" s="32">
        <v>3.6812064694727371</v>
      </c>
      <c r="K70" s="32">
        <v>1.9689731474379566</v>
      </c>
      <c r="L70" s="32">
        <v>6.3236023263920016</v>
      </c>
      <c r="M70" s="32">
        <v>6.3749053506289188</v>
      </c>
      <c r="N70" s="32">
        <v>6.6379140442353393</v>
      </c>
      <c r="O70" s="32">
        <v>1.7460015581177815</v>
      </c>
      <c r="P70" s="32">
        <v>6.754064787330063</v>
      </c>
      <c r="Q70" s="32">
        <v>1.7541244285067863</v>
      </c>
      <c r="R70" s="32">
        <v>1.1295162002464336</v>
      </c>
      <c r="S70" s="32">
        <v>5.745302237540602</v>
      </c>
      <c r="T70" s="32">
        <v>7.3059196551233088</v>
      </c>
      <c r="U70" s="32">
        <v>7.6691050413415089</v>
      </c>
      <c r="V70" s="32">
        <v>6.3897288011913131</v>
      </c>
      <c r="W70" s="32">
        <v>4.8593397914832153</v>
      </c>
      <c r="X70" s="32">
        <v>1.3020119148445741</v>
      </c>
      <c r="Y70" s="32">
        <v>4.2400069051547575</v>
      </c>
      <c r="Z70" s="32">
        <v>6.2356182598835792</v>
      </c>
      <c r="AA70" s="32">
        <v>7.373758741939004</v>
      </c>
      <c r="AB70" s="32">
        <v>2.1274082689991665</v>
      </c>
      <c r="AC70" s="32">
        <v>2.4578677179333157</v>
      </c>
      <c r="AD70" s="32">
        <v>3.254496734283014</v>
      </c>
      <c r="AE70" s="32">
        <v>3.0399853087797428</v>
      </c>
      <c r="AF70" s="32">
        <v>6.2148696936696712</v>
      </c>
      <c r="AG70" s="32">
        <v>3.703930554801989</v>
      </c>
      <c r="AH70" s="32">
        <v>3.5324023726694098</v>
      </c>
      <c r="AI70" s="32">
        <v>8.2858610248063993</v>
      </c>
      <c r="AJ70" s="32">
        <v>6.0230190196938036</v>
      </c>
      <c r="AK70" s="32">
        <v>5.4475548923547672</v>
      </c>
      <c r="AL70" s="32">
        <v>2.9534881707394764</v>
      </c>
      <c r="AM70" s="32">
        <v>4.8422758007591522</v>
      </c>
      <c r="AN70" s="32">
        <v>8.4423134900310313</v>
      </c>
      <c r="AO70" s="32">
        <v>4.3473181748172935</v>
      </c>
      <c r="AP70" s="32">
        <v>2.5210904678184507</v>
      </c>
      <c r="AQ70" s="32">
        <v>2.529911792175878</v>
      </c>
      <c r="AR70" s="32">
        <v>2.6801713357261732</v>
      </c>
      <c r="AS70" s="32">
        <v>8.8284366890541648</v>
      </c>
      <c r="AT70" s="32">
        <v>6.6919681334289924</v>
      </c>
      <c r="AU70" s="32">
        <v>4.932616941807745</v>
      </c>
      <c r="AV70" s="32">
        <v>3.6319491408456646</v>
      </c>
      <c r="AW70" s="32">
        <v>5.5882463049442208</v>
      </c>
    </row>
    <row r="71" spans="1:49" x14ac:dyDescent="0.25">
      <c r="A71" t="s">
        <v>82</v>
      </c>
      <c r="B71" s="32">
        <v>0.12637025957079123</v>
      </c>
      <c r="C71" s="86"/>
      <c r="D71" s="32">
        <v>3.6627070813742592E-2</v>
      </c>
      <c r="E71" s="32">
        <v>3.3704729853454449E-2</v>
      </c>
      <c r="F71" s="32">
        <v>6.8587226249677752E-2</v>
      </c>
      <c r="G71" s="32">
        <v>1.869871011182396E-2</v>
      </c>
      <c r="H71" s="32">
        <v>0.10029924455072078</v>
      </c>
      <c r="I71" s="32">
        <v>5.6878032655330271E-2</v>
      </c>
      <c r="J71" s="32">
        <v>3.3497068857186493E-2</v>
      </c>
      <c r="K71" s="86"/>
      <c r="L71" s="32">
        <v>8.7823244475334891E-2</v>
      </c>
      <c r="M71" s="32">
        <v>4.5828977949618419E-2</v>
      </c>
      <c r="N71" s="32">
        <v>0.14168215320782607</v>
      </c>
      <c r="O71" s="32">
        <v>3.8581548178355185E-2</v>
      </c>
      <c r="P71" s="32">
        <v>0.1523811146074425</v>
      </c>
      <c r="Q71" s="86"/>
      <c r="R71" s="86"/>
      <c r="S71" s="32">
        <v>3.1085439556157585E-2</v>
      </c>
      <c r="T71" s="32">
        <v>6.4215522628525118E-2</v>
      </c>
      <c r="U71" s="32">
        <v>0.10076442089794117</v>
      </c>
      <c r="V71" s="32">
        <v>5.2766082946514713E-2</v>
      </c>
      <c r="W71" s="32">
        <v>7.7522575781809752E-2</v>
      </c>
      <c r="X71" s="32">
        <v>3.2145100039548638E-2</v>
      </c>
      <c r="Y71" s="32">
        <v>6.2243483503396736E-2</v>
      </c>
      <c r="Z71" s="32">
        <v>1.6636924938972186E-2</v>
      </c>
      <c r="AA71" s="32">
        <v>0.10601940207842987</v>
      </c>
      <c r="AB71" s="86"/>
      <c r="AC71" s="32">
        <v>6.4587879786811075E-2</v>
      </c>
      <c r="AD71" s="32">
        <v>5.1205211706683393E-2</v>
      </c>
      <c r="AE71" s="32">
        <v>2.7281454089144081E-2</v>
      </c>
      <c r="AF71" s="32">
        <v>0.11154704052561384</v>
      </c>
      <c r="AG71" s="32">
        <v>6.6020462234601646E-2</v>
      </c>
      <c r="AH71" s="32">
        <v>6.0398213542666272E-2</v>
      </c>
      <c r="AI71" s="32">
        <v>0.10515953864490207</v>
      </c>
      <c r="AJ71" s="32">
        <v>0.11747997873279992</v>
      </c>
      <c r="AK71" s="32">
        <v>8.8732647743475029E-2</v>
      </c>
      <c r="AL71" s="32">
        <v>7.6014572719595969E-2</v>
      </c>
      <c r="AM71" s="32">
        <v>5.0264555971965059E-2</v>
      </c>
      <c r="AN71" s="32">
        <v>0.11247204763818405</v>
      </c>
      <c r="AO71" s="32">
        <v>6.6991677513174946E-2</v>
      </c>
      <c r="AP71" s="32">
        <v>3.2442929109596536E-2</v>
      </c>
      <c r="AQ71" s="32">
        <v>2.893755989788168E-2</v>
      </c>
      <c r="AR71" s="32">
        <v>6.7560566289589979E-2</v>
      </c>
      <c r="AS71" s="32">
        <v>0.14280891932081405</v>
      </c>
      <c r="AT71" s="32">
        <v>0.15630443025226987</v>
      </c>
      <c r="AU71" s="32">
        <v>5.3747939360305134E-2</v>
      </c>
      <c r="AV71" s="32">
        <v>4.0406858472030335E-2</v>
      </c>
      <c r="AW71" s="32">
        <v>4.7117134412791487E-2</v>
      </c>
    </row>
    <row r="72" spans="1:49" x14ac:dyDescent="0.25">
      <c r="A72" t="s">
        <v>83</v>
      </c>
      <c r="B72" s="32">
        <v>7.0108291098519779E-2</v>
      </c>
      <c r="C72" s="32">
        <v>1.854685926748249E-2</v>
      </c>
      <c r="D72" s="32">
        <v>5.10853750344352E-2</v>
      </c>
      <c r="E72" s="32">
        <v>3.7397739309686769E-2</v>
      </c>
      <c r="F72" s="32">
        <v>4.1065871421434738E-2</v>
      </c>
      <c r="G72" s="86"/>
      <c r="H72" s="32">
        <v>5.2642895179840769E-2</v>
      </c>
      <c r="I72" s="32">
        <v>1.524009150031393E-2</v>
      </c>
      <c r="J72" s="32">
        <v>4.3894338079046691E-2</v>
      </c>
      <c r="K72" s="86"/>
      <c r="L72" s="32">
        <v>9.5440581511495426E-2</v>
      </c>
      <c r="M72" s="32">
        <v>5.6422090171980223E-2</v>
      </c>
      <c r="N72" s="32">
        <v>4.3007436408754415E-2</v>
      </c>
      <c r="O72" s="86"/>
      <c r="P72" s="32">
        <v>3.9713023644266258E-2</v>
      </c>
      <c r="Q72" s="32">
        <v>2.4701647697948421E-2</v>
      </c>
      <c r="R72" s="86"/>
      <c r="S72" s="32">
        <v>4.18793479216844E-2</v>
      </c>
      <c r="T72" s="32">
        <v>3.0799823380631919E-2</v>
      </c>
      <c r="U72" s="32">
        <v>5.0034195100402142E-2</v>
      </c>
      <c r="V72" s="32">
        <v>6.0193632853887402E-2</v>
      </c>
      <c r="W72" s="32">
        <v>3.2145493668868132E-2</v>
      </c>
      <c r="X72" s="32">
        <v>2.6843984711843516E-2</v>
      </c>
      <c r="Y72" s="32">
        <v>5.0557418633193671E-2</v>
      </c>
      <c r="Z72" s="32">
        <v>3.8487468986856552E-2</v>
      </c>
      <c r="AA72" s="32">
        <v>5.5260798325805459E-2</v>
      </c>
      <c r="AB72" s="86"/>
      <c r="AC72" s="32">
        <v>2.9307369053926561E-2</v>
      </c>
      <c r="AD72" s="32">
        <v>3.5957448596265457E-2</v>
      </c>
      <c r="AE72" s="32">
        <v>2.2468760525816756E-2</v>
      </c>
      <c r="AF72" s="32">
        <v>3.2480646142835114E-2</v>
      </c>
      <c r="AG72" s="32">
        <v>2.0461518846441692E-2</v>
      </c>
      <c r="AH72" s="32">
        <v>6.384200133227684E-2</v>
      </c>
      <c r="AI72" s="32">
        <v>4.4521673198888376E-2</v>
      </c>
      <c r="AJ72" s="32">
        <v>6.5176098990547313E-2</v>
      </c>
      <c r="AK72" s="32">
        <v>5.8541715320669846E-2</v>
      </c>
      <c r="AL72" s="32">
        <v>0.10975966083499221</v>
      </c>
      <c r="AM72" s="32">
        <v>4.6574537499843076E-2</v>
      </c>
      <c r="AN72" s="32">
        <v>8.8857564064031155E-2</v>
      </c>
      <c r="AO72" s="32">
        <v>5.2560604868264527E-2</v>
      </c>
      <c r="AP72" s="32">
        <v>5.4185396340590303E-2</v>
      </c>
      <c r="AQ72" s="32">
        <v>5.038321813903264E-2</v>
      </c>
      <c r="AR72" s="32">
        <v>1.076375471901304E-2</v>
      </c>
      <c r="AS72" s="32">
        <v>2.6317349213660534E-2</v>
      </c>
      <c r="AT72" s="32">
        <v>5.050011821942535E-2</v>
      </c>
      <c r="AU72" s="32">
        <v>0.30404425917180122</v>
      </c>
      <c r="AV72" s="32">
        <v>5.9984933816801027E-2</v>
      </c>
      <c r="AW72" s="32">
        <v>0.10528673652446408</v>
      </c>
    </row>
    <row r="73" spans="1:49" x14ac:dyDescent="0.25">
      <c r="A73" t="s">
        <v>84</v>
      </c>
      <c r="B73" s="32">
        <v>4.3340893011775039</v>
      </c>
      <c r="C73" s="32">
        <v>1.2203700770523507</v>
      </c>
      <c r="D73" s="32">
        <v>1.9172708235201132</v>
      </c>
      <c r="E73" s="32">
        <v>1.2737612355966266</v>
      </c>
      <c r="F73" s="32">
        <v>1.0673872790565568</v>
      </c>
      <c r="G73" s="32">
        <v>0.6025206376320924</v>
      </c>
      <c r="H73" s="32">
        <v>3.3925795502332701</v>
      </c>
      <c r="I73" s="32">
        <v>1.1761037840513295</v>
      </c>
      <c r="J73" s="32">
        <v>1.0498466927486507</v>
      </c>
      <c r="K73" s="32">
        <v>0.47547567344695341</v>
      </c>
      <c r="L73" s="32">
        <v>1.8413280042547073</v>
      </c>
      <c r="M73" s="32">
        <v>2.0884084804213772</v>
      </c>
      <c r="N73" s="32">
        <v>1.5808822865720262</v>
      </c>
      <c r="O73" s="32">
        <v>0.44259370789542091</v>
      </c>
      <c r="P73" s="32">
        <v>2.182158686553755</v>
      </c>
      <c r="Q73" s="32">
        <v>0.80706181838567936</v>
      </c>
      <c r="R73" s="32">
        <v>7.4619937547926465E-2</v>
      </c>
      <c r="S73" s="32">
        <v>0.81925404116049694</v>
      </c>
      <c r="T73" s="32">
        <v>1.9987054651296188</v>
      </c>
      <c r="U73" s="32">
        <v>1.9306119713366934</v>
      </c>
      <c r="V73" s="32">
        <v>1.7724620031486427</v>
      </c>
      <c r="W73" s="32">
        <v>1.338632844004537</v>
      </c>
      <c r="X73" s="32">
        <v>0.47327238535190003</v>
      </c>
      <c r="Y73" s="32">
        <v>1.7100833145439944</v>
      </c>
      <c r="Z73" s="32">
        <v>4.8250122660447694</v>
      </c>
      <c r="AA73" s="32">
        <v>2.7556644287507059</v>
      </c>
      <c r="AB73" s="32">
        <v>0.51373523337035443</v>
      </c>
      <c r="AC73" s="32">
        <v>0.97090851813134249</v>
      </c>
      <c r="AD73" s="32">
        <v>1.2767131921876755</v>
      </c>
      <c r="AE73" s="32">
        <v>1.1519390236164191</v>
      </c>
      <c r="AF73" s="32">
        <v>2.559255426597411</v>
      </c>
      <c r="AG73" s="32">
        <v>1.0274420675668996</v>
      </c>
      <c r="AH73" s="32">
        <v>2.8297011362715705</v>
      </c>
      <c r="AI73" s="32">
        <v>2.9294942593049629</v>
      </c>
      <c r="AJ73" s="32">
        <v>2.4124295544130323</v>
      </c>
      <c r="AK73" s="32">
        <v>1.6651000065828572</v>
      </c>
      <c r="AL73" s="32">
        <v>1.8307310134722177</v>
      </c>
      <c r="AM73" s="32">
        <v>1.8348794127057659</v>
      </c>
      <c r="AN73" s="32">
        <v>3.221289677272952</v>
      </c>
      <c r="AO73" s="32">
        <v>2.1289258302423089</v>
      </c>
      <c r="AP73" s="32">
        <v>1.3698784514802169</v>
      </c>
      <c r="AQ73" s="32">
        <v>1.6691193116668477</v>
      </c>
      <c r="AR73" s="32">
        <v>0.88412681992935993</v>
      </c>
      <c r="AS73" s="32">
        <v>2.2071091722635408</v>
      </c>
      <c r="AT73" s="32">
        <v>3.4162903045385611</v>
      </c>
      <c r="AU73" s="32">
        <v>2.7940411228555222</v>
      </c>
      <c r="AV73" s="32">
        <v>1.4956203437865809</v>
      </c>
      <c r="AW73" s="32">
        <v>3.1435519599541921</v>
      </c>
    </row>
    <row r="74" spans="1:49" x14ac:dyDescent="0.25">
      <c r="A74" t="s">
        <v>85</v>
      </c>
      <c r="B74" s="32">
        <v>0.69050744732081237</v>
      </c>
      <c r="C74" s="32">
        <v>8.2316115383748334E-2</v>
      </c>
      <c r="D74" s="32">
        <v>8.3565666805721694E-2</v>
      </c>
      <c r="E74" s="32">
        <v>0.12235075186720051</v>
      </c>
      <c r="F74" s="32">
        <v>0.19807019684363308</v>
      </c>
      <c r="G74" s="32">
        <v>3.4174938757814535E-2</v>
      </c>
      <c r="H74" s="32">
        <v>0.50430996741876621</v>
      </c>
      <c r="I74" s="32">
        <v>0.26499101986365131</v>
      </c>
      <c r="J74" s="32">
        <v>0.11583785266688378</v>
      </c>
      <c r="K74" s="32">
        <v>7.9519000641895307E-2</v>
      </c>
      <c r="L74" s="32">
        <v>0.28533856312348144</v>
      </c>
      <c r="M74" s="32">
        <v>0.28566653072307896</v>
      </c>
      <c r="N74" s="32">
        <v>0.31008377567276596</v>
      </c>
      <c r="O74" s="32">
        <v>0.11141804764636916</v>
      </c>
      <c r="P74" s="32">
        <v>0.29234747141142053</v>
      </c>
      <c r="Q74" s="32">
        <v>6.6098030207408065E-2</v>
      </c>
      <c r="R74" s="32">
        <v>1.6696678724118424E-2</v>
      </c>
      <c r="S74" s="32">
        <v>8.203496680840533E-2</v>
      </c>
      <c r="T74" s="32">
        <v>0.3184339114327554</v>
      </c>
      <c r="U74" s="32">
        <v>0.44106348439921278</v>
      </c>
      <c r="V74" s="32">
        <v>0.1824729730301636</v>
      </c>
      <c r="W74" s="32">
        <v>0.23176912831936711</v>
      </c>
      <c r="X74" s="32">
        <v>8.3085622054471953E-2</v>
      </c>
      <c r="Y74" s="32">
        <v>0.19399167064211703</v>
      </c>
      <c r="Z74" s="32">
        <v>0.21176449226311139</v>
      </c>
      <c r="AA74" s="32">
        <v>0.23203272781171008</v>
      </c>
      <c r="AB74" s="32">
        <v>9.4019050835103063E-2</v>
      </c>
      <c r="AC74" s="32">
        <v>0.15255562409103338</v>
      </c>
      <c r="AD74" s="32">
        <v>0.23527736981896821</v>
      </c>
      <c r="AE74" s="32">
        <v>0.10540859044239836</v>
      </c>
      <c r="AF74" s="32">
        <v>0.30265039578205705</v>
      </c>
      <c r="AG74" s="32">
        <v>0.19331922879479757</v>
      </c>
      <c r="AH74" s="32">
        <v>0.10736902012586867</v>
      </c>
      <c r="AI74" s="32">
        <v>0.37910033140663818</v>
      </c>
      <c r="AJ74" s="32">
        <v>0.27366575393538362</v>
      </c>
      <c r="AK74" s="32">
        <v>0.30685071042704021</v>
      </c>
      <c r="AL74" s="32">
        <v>0.11206594462603596</v>
      </c>
      <c r="AM74" s="32">
        <v>0.25449077265801118</v>
      </c>
      <c r="AN74" s="32">
        <v>0.40266120965911972</v>
      </c>
      <c r="AO74" s="32">
        <v>0.13967306013759018</v>
      </c>
      <c r="AP74" s="32">
        <v>8.3276190824107282E-2</v>
      </c>
      <c r="AQ74" s="32">
        <v>8.4734135044116754E-2</v>
      </c>
      <c r="AR74" s="32">
        <v>0.11205859630049834</v>
      </c>
      <c r="AS74" s="32">
        <v>0.32582246692713113</v>
      </c>
      <c r="AT74" s="32">
        <v>0.22413355804836615</v>
      </c>
      <c r="AU74" s="32">
        <v>0.24696067811065212</v>
      </c>
      <c r="AV74" s="32">
        <v>0.16617139954731647</v>
      </c>
      <c r="AW74" s="32">
        <v>0.2592463549428245</v>
      </c>
    </row>
    <row r="75" spans="1:49" x14ac:dyDescent="0.25">
      <c r="A75" t="s">
        <v>86</v>
      </c>
      <c r="B75" s="32">
        <v>3.3536424406944518</v>
      </c>
      <c r="C75" s="32">
        <v>0.62300632326033478</v>
      </c>
      <c r="D75" s="32">
        <v>1.2218389517833521</v>
      </c>
      <c r="E75" s="32">
        <v>0.50316199878573831</v>
      </c>
      <c r="F75" s="32">
        <v>1.2092258478129023</v>
      </c>
      <c r="G75" s="32">
        <v>0.325128642604602</v>
      </c>
      <c r="H75" s="32">
        <v>3.4879579436254478</v>
      </c>
      <c r="I75" s="32">
        <v>1.6290324867705783</v>
      </c>
      <c r="J75" s="32">
        <v>1.0425948719280753</v>
      </c>
      <c r="K75" s="32">
        <v>0.3432766033253879</v>
      </c>
      <c r="L75" s="32">
        <v>1.7663198863903389</v>
      </c>
      <c r="M75" s="32">
        <v>1.8434444231467646</v>
      </c>
      <c r="N75" s="32">
        <v>1.893072872679276</v>
      </c>
      <c r="O75" s="32">
        <v>0.50140727940803786</v>
      </c>
      <c r="P75" s="32">
        <v>2.3226246393494034</v>
      </c>
      <c r="Q75" s="32">
        <v>0.42950626744315212</v>
      </c>
      <c r="R75" s="32">
        <v>0.10924998319627495</v>
      </c>
      <c r="S75" s="32">
        <v>1.1114035775173248</v>
      </c>
      <c r="T75" s="32">
        <v>1.8391840862487208</v>
      </c>
      <c r="U75" s="32">
        <v>2.1273512079885277</v>
      </c>
      <c r="V75" s="32">
        <v>1.333996332574598</v>
      </c>
      <c r="W75" s="32">
        <v>1.266423838228526</v>
      </c>
      <c r="X75" s="32">
        <v>0.66009366192811236</v>
      </c>
      <c r="Y75" s="32">
        <v>1.4480050303395016</v>
      </c>
      <c r="Z75" s="32">
        <v>1.3571052471603093</v>
      </c>
      <c r="AA75" s="32">
        <v>2.4835438412117843</v>
      </c>
      <c r="AB75" s="32">
        <v>0.5318520672497915</v>
      </c>
      <c r="AC75" s="32">
        <v>0.86898746530507642</v>
      </c>
      <c r="AD75" s="32">
        <v>1.3401871380410681</v>
      </c>
      <c r="AE75" s="32">
        <v>0.89135025382208821</v>
      </c>
      <c r="AF75" s="32">
        <v>2.4044786943376786</v>
      </c>
      <c r="AG75" s="32">
        <v>1.2649295615205418</v>
      </c>
      <c r="AH75" s="32">
        <v>1.2147417955257058</v>
      </c>
      <c r="AI75" s="32">
        <v>2.4634012211558778</v>
      </c>
      <c r="AJ75" s="32">
        <v>2.0145907773622915</v>
      </c>
      <c r="AK75" s="32">
        <v>1.5428617879532502</v>
      </c>
      <c r="AL75" s="32">
        <v>1.5182610126011933</v>
      </c>
      <c r="AM75" s="32">
        <v>1.6196535554274176</v>
      </c>
      <c r="AN75" s="32">
        <v>3.2889758209111069</v>
      </c>
      <c r="AO75" s="32">
        <v>1.3567225208549083</v>
      </c>
      <c r="AP75" s="32">
        <v>0.96195938578264795</v>
      </c>
      <c r="AQ75" s="32">
        <v>0.88828041314763595</v>
      </c>
      <c r="AR75" s="32">
        <v>0.99469438030246349</v>
      </c>
      <c r="AS75" s="32">
        <v>2.4831269008895966</v>
      </c>
      <c r="AT75" s="32">
        <v>2.3333950423797045</v>
      </c>
      <c r="AU75" s="32">
        <v>2.3494991642806706</v>
      </c>
      <c r="AV75" s="32">
        <v>1.2317794803852673</v>
      </c>
      <c r="AW75" s="32">
        <v>2.9330376892474517</v>
      </c>
    </row>
    <row r="76" spans="1:49" x14ac:dyDescent="0.25">
      <c r="A76" t="s">
        <v>87</v>
      </c>
      <c r="B76" s="32">
        <v>0.12813432265533026</v>
      </c>
      <c r="C76" s="32">
        <v>5.1023961035149543E-2</v>
      </c>
      <c r="D76" s="32">
        <v>0.11336554521469244</v>
      </c>
      <c r="E76" s="32">
        <v>5.9502532061622586E-2</v>
      </c>
      <c r="F76" s="32">
        <v>4.1639129623602292E-2</v>
      </c>
      <c r="G76" s="32">
        <v>1.7326001562364808E-2</v>
      </c>
      <c r="H76" s="32">
        <v>0.12434174576759204</v>
      </c>
      <c r="I76" s="32">
        <v>6.1811340998443182E-2</v>
      </c>
      <c r="J76" s="32">
        <v>6.2075968222777458E-2</v>
      </c>
      <c r="K76" s="32">
        <v>2.9717229590434574E-2</v>
      </c>
      <c r="L76" s="32">
        <v>8.8434103448426338E-2</v>
      </c>
      <c r="M76" s="32">
        <v>6.7097551075844017E-2</v>
      </c>
      <c r="N76" s="32">
        <v>4.2122356165913095E-2</v>
      </c>
      <c r="O76" s="32">
        <v>1.6677592420843081E-2</v>
      </c>
      <c r="P76" s="32">
        <v>0.10774971946368697</v>
      </c>
      <c r="Q76" s="32">
        <v>4.2122973422860761E-2</v>
      </c>
      <c r="R76" s="32">
        <v>1.7285485827728382E-2</v>
      </c>
      <c r="S76" s="32">
        <v>0.14583235969478717</v>
      </c>
      <c r="T76" s="32">
        <v>9.4670968283494764E-2</v>
      </c>
      <c r="U76" s="32">
        <v>8.4732440318195185E-2</v>
      </c>
      <c r="V76" s="32">
        <v>7.2581953672361352E-2</v>
      </c>
      <c r="W76" s="32">
        <v>4.9747240702078942E-2</v>
      </c>
      <c r="X76" s="32">
        <v>2.7218712773912215E-2</v>
      </c>
      <c r="Y76" s="32">
        <v>0.10323947493789117</v>
      </c>
      <c r="Z76" s="32">
        <v>0.174407333604127</v>
      </c>
      <c r="AA76" s="32">
        <v>0.12094308706913774</v>
      </c>
      <c r="AB76" s="32">
        <v>2.1331022399398439E-2</v>
      </c>
      <c r="AC76" s="32">
        <v>4.4114821943598899E-2</v>
      </c>
      <c r="AD76" s="32">
        <v>6.3041010326826921E-2</v>
      </c>
      <c r="AE76" s="32">
        <v>3.9666484478151388E-2</v>
      </c>
      <c r="AF76" s="32">
        <v>0.1317362362649323</v>
      </c>
      <c r="AG76" s="32">
        <v>5.5516370026469759E-2</v>
      </c>
      <c r="AH76" s="32">
        <v>0.12768400266455349</v>
      </c>
      <c r="AI76" s="32">
        <v>6.9861993607207851E-2</v>
      </c>
      <c r="AJ76" s="32">
        <v>4.2703165103216485E-2</v>
      </c>
      <c r="AK76" s="32">
        <v>5.1318002585753919E-2</v>
      </c>
      <c r="AL76" s="32">
        <v>8.9772652543543885E-2</v>
      </c>
      <c r="AM76" s="32">
        <v>0.11388781092437557</v>
      </c>
      <c r="AN76" s="32">
        <v>0.13751285555694512</v>
      </c>
      <c r="AO76" s="32">
        <v>0.10958526188852966</v>
      </c>
      <c r="AP76" s="32">
        <v>8.0998999006717712E-2</v>
      </c>
      <c r="AQ76" s="32">
        <v>6.1175045723773191E-2</v>
      </c>
      <c r="AR76" s="32">
        <v>1.8228317703488626E-2</v>
      </c>
      <c r="AS76" s="32">
        <v>7.3922532492266005E-2</v>
      </c>
      <c r="AT76" s="32">
        <v>0.12434587683820685</v>
      </c>
      <c r="AU76" s="32">
        <v>0.10675335044784789</v>
      </c>
      <c r="AV76" s="32">
        <v>3.6669998069556967E-2</v>
      </c>
      <c r="AW76" s="32">
        <v>0.1009977885887712</v>
      </c>
    </row>
    <row r="77" spans="1:49" x14ac:dyDescent="0.25">
      <c r="A77" t="s">
        <v>90</v>
      </c>
      <c r="B77" s="32">
        <v>0.86797709648919019</v>
      </c>
      <c r="C77" s="32">
        <v>0.43146597852043217</v>
      </c>
      <c r="D77" s="32">
        <v>0.57000802617930935</v>
      </c>
      <c r="E77" s="32">
        <v>0.49968640498321509</v>
      </c>
      <c r="F77" s="32">
        <v>0.40727741604685563</v>
      </c>
      <c r="G77" s="32">
        <v>0.19875768693986784</v>
      </c>
      <c r="H77" s="32">
        <v>1.0441888400244737</v>
      </c>
      <c r="I77" s="32">
        <v>0.41294323321173776</v>
      </c>
      <c r="J77" s="32">
        <v>0.51412058011626804</v>
      </c>
      <c r="K77" s="32">
        <v>0.17646371112318107</v>
      </c>
      <c r="L77" s="32">
        <v>0.92706772667956883</v>
      </c>
      <c r="M77" s="32">
        <v>0.9608638465720083</v>
      </c>
      <c r="N77" s="32">
        <v>0.40915799500254224</v>
      </c>
      <c r="O77" s="32">
        <v>0.1244859515844061</v>
      </c>
      <c r="P77" s="32">
        <v>0.6810138377440158</v>
      </c>
      <c r="Q77" s="32">
        <v>0.37912646919768589</v>
      </c>
      <c r="R77" s="32">
        <v>0.16331225529433063</v>
      </c>
      <c r="S77" s="32">
        <v>1.387399037973414</v>
      </c>
      <c r="T77" s="32">
        <v>0.66853077892462665</v>
      </c>
      <c r="U77" s="32">
        <v>0.50314921939712076</v>
      </c>
      <c r="V77" s="32">
        <v>0.41058553306795681</v>
      </c>
      <c r="W77" s="32">
        <v>0.54365386769192348</v>
      </c>
      <c r="X77" s="32">
        <v>0.20887947630587422</v>
      </c>
      <c r="Y77" s="32">
        <v>0.87908015020825736</v>
      </c>
      <c r="Z77" s="32">
        <v>1.3477310364731252</v>
      </c>
      <c r="AA77" s="32">
        <v>0.87200010536513772</v>
      </c>
      <c r="AB77" s="32">
        <v>0.17544575252425432</v>
      </c>
      <c r="AC77" s="32">
        <v>0.36790553137443477</v>
      </c>
      <c r="AD77" s="32">
        <v>0.65630324278117624</v>
      </c>
      <c r="AE77" s="32">
        <v>0.50841001384517337</v>
      </c>
      <c r="AF77" s="32">
        <v>0.81548155049855364</v>
      </c>
      <c r="AG77" s="32">
        <v>0.22206548010587981</v>
      </c>
      <c r="AH77" s="32">
        <v>0.8770005717904914</v>
      </c>
      <c r="AI77" s="32">
        <v>0.87700174770527495</v>
      </c>
      <c r="AJ77" s="32">
        <v>0.87690156802195962</v>
      </c>
      <c r="AK77" s="32">
        <v>0.53797417670046555</v>
      </c>
      <c r="AL77" s="32">
        <v>0.63835012145790759</v>
      </c>
      <c r="AM77" s="32">
        <v>0.6137339314921999</v>
      </c>
      <c r="AN77" s="32">
        <v>0.89977638110547098</v>
      </c>
      <c r="AO77" s="32">
        <v>0.85270917711479555</v>
      </c>
      <c r="AP77" s="32">
        <v>0.56021320271980968</v>
      </c>
      <c r="AQ77" s="32">
        <v>0.51730501569756315</v>
      </c>
      <c r="AR77" s="32">
        <v>0.17462417816764678</v>
      </c>
      <c r="AS77" s="32">
        <v>0.56728986423589367</v>
      </c>
      <c r="AT77" s="32">
        <v>1.05880034894084</v>
      </c>
      <c r="AU77" s="32">
        <v>0.98101918439891922</v>
      </c>
      <c r="AV77" s="32">
        <v>0.38176162661511492</v>
      </c>
      <c r="AW77" s="32">
        <v>0.91535013714184454</v>
      </c>
    </row>
    <row r="78" spans="1:49" x14ac:dyDescent="0.25">
      <c r="A78" t="s">
        <v>91</v>
      </c>
      <c r="B78" s="32">
        <v>7.1581415324198358E-2</v>
      </c>
      <c r="C78" s="32">
        <v>2.1452932963251254E-2</v>
      </c>
      <c r="D78" s="32">
        <v>3.952896904263814E-2</v>
      </c>
      <c r="E78" s="86"/>
      <c r="F78" s="32">
        <v>2.025025271716898E-2</v>
      </c>
      <c r="G78" s="86"/>
      <c r="H78" s="32">
        <v>5.487841577653229E-2</v>
      </c>
      <c r="I78" s="32">
        <v>2.9441916072584048E-2</v>
      </c>
      <c r="J78" s="32">
        <v>2.6464068223509479E-2</v>
      </c>
      <c r="K78" s="86"/>
      <c r="L78" s="32">
        <v>6.5641255508318286E-2</v>
      </c>
      <c r="M78" s="32">
        <v>4.4267874719032173E-2</v>
      </c>
      <c r="N78" s="32">
        <v>4.3607797848123339E-2</v>
      </c>
      <c r="O78" s="86"/>
      <c r="P78" s="32">
        <v>5.6946698669272287E-2</v>
      </c>
      <c r="Q78" s="32">
        <v>1.5100614700435651E-2</v>
      </c>
      <c r="R78" s="32">
        <v>1.557855209869316E-2</v>
      </c>
      <c r="S78" s="86"/>
      <c r="T78" s="32">
        <v>4.008109930543529E-2</v>
      </c>
      <c r="U78" s="32">
        <v>4.9004506254758232E-2</v>
      </c>
      <c r="V78" s="32">
        <v>2.2032159212094865E-2</v>
      </c>
      <c r="W78" s="32">
        <v>2.5929897564119512E-2</v>
      </c>
      <c r="X78" s="86"/>
      <c r="Y78" s="32">
        <v>4.1351016775456703E-2</v>
      </c>
      <c r="Z78" s="86"/>
      <c r="AA78" s="32">
        <v>4.777501758445403E-2</v>
      </c>
      <c r="AB78" s="32">
        <v>2.1930719065531821E-2</v>
      </c>
      <c r="AC78" s="32">
        <v>1.6259281004431411E-2</v>
      </c>
      <c r="AD78" s="32">
        <v>1.6203333590844731E-2</v>
      </c>
      <c r="AE78" s="32">
        <v>2.9037566266455345E-2</v>
      </c>
      <c r="AF78" s="32">
        <v>3.2033475489139998E-2</v>
      </c>
      <c r="AG78" s="86"/>
      <c r="AH78" s="32">
        <v>4.8048982426811139E-2</v>
      </c>
      <c r="AI78" s="32">
        <v>3.8224769780942629E-2</v>
      </c>
      <c r="AJ78" s="32">
        <v>4.4516587499648583E-2</v>
      </c>
      <c r="AK78" s="32">
        <v>1.8524890547367143E-2</v>
      </c>
      <c r="AL78" s="32">
        <v>3.5957083891976181E-2</v>
      </c>
      <c r="AM78" s="32">
        <v>2.6018565855118449E-2</v>
      </c>
      <c r="AN78" s="32">
        <v>2.9721245853109941E-2</v>
      </c>
      <c r="AO78" s="32">
        <v>3.0398115295018079E-2</v>
      </c>
      <c r="AP78" s="32">
        <v>1.8504858182359571E-2</v>
      </c>
      <c r="AQ78" s="32">
        <v>2.5191609069516275E-2</v>
      </c>
      <c r="AR78" s="32">
        <v>1.8228317703488626E-2</v>
      </c>
      <c r="AS78" s="32">
        <v>4.7766997057135906E-2</v>
      </c>
      <c r="AT78" s="32">
        <v>6.3479324016751298E-2</v>
      </c>
      <c r="AU78" s="32">
        <v>6.6631734280824015E-2</v>
      </c>
      <c r="AV78" s="86"/>
      <c r="AW78" s="32">
        <v>1.5759828108358707E-2</v>
      </c>
    </row>
    <row r="79" spans="1:49" x14ac:dyDescent="0.25">
      <c r="A79" t="s">
        <v>93</v>
      </c>
      <c r="B79" s="32">
        <v>0.53801894494416602</v>
      </c>
      <c r="C79" s="32">
        <v>0.12220021352979553</v>
      </c>
      <c r="D79" s="32">
        <v>0.15593904817902135</v>
      </c>
      <c r="E79" s="32">
        <v>0.10146786996856227</v>
      </c>
      <c r="F79" s="32">
        <v>0.16655651849440858</v>
      </c>
      <c r="G79" s="32">
        <v>4.5407756325125122E-2</v>
      </c>
      <c r="H79" s="32">
        <v>0.51490659184955978</v>
      </c>
      <c r="I79" s="32">
        <v>0.20647161660586924</v>
      </c>
      <c r="J79" s="32">
        <v>0.19481527011654062</v>
      </c>
      <c r="K79" s="32">
        <v>6.4589498827232555E-2</v>
      </c>
      <c r="L79" s="32">
        <v>0.25012941694614027</v>
      </c>
      <c r="M79" s="32">
        <v>0.24868715923582455</v>
      </c>
      <c r="N79" s="32">
        <v>0.20036882261273045</v>
      </c>
      <c r="O79" s="32">
        <v>6.6249567500387102E-2</v>
      </c>
      <c r="P79" s="32">
        <v>0.37781608220826274</v>
      </c>
      <c r="Q79" s="32">
        <v>7.6986595781975045E-2</v>
      </c>
      <c r="R79" s="32">
        <v>6.5867242456576033E-2</v>
      </c>
      <c r="S79" s="32">
        <v>0.26469131977624327</v>
      </c>
      <c r="T79" s="32">
        <v>0.26044775167545731</v>
      </c>
      <c r="U79" s="32">
        <v>0.23149584905538861</v>
      </c>
      <c r="V79" s="32">
        <v>0.22465058133252386</v>
      </c>
      <c r="W79" s="32">
        <v>0.16388552230431944</v>
      </c>
      <c r="X79" s="32">
        <v>7.698614551040886E-2</v>
      </c>
      <c r="Y79" s="32">
        <v>0.18225958772630091</v>
      </c>
      <c r="Z79" s="32">
        <v>0.31219787225878387</v>
      </c>
      <c r="AA79" s="32">
        <v>0.52938903356314704</v>
      </c>
      <c r="AB79" s="32">
        <v>8.5917565573833593E-2</v>
      </c>
      <c r="AC79" s="32">
        <v>0.13466130648614608</v>
      </c>
      <c r="AD79" s="32">
        <v>0.15415295674396043</v>
      </c>
      <c r="AE79" s="32">
        <v>0.16655428214956339</v>
      </c>
      <c r="AF79" s="32">
        <v>0.42505579749618655</v>
      </c>
      <c r="AG79" s="32">
        <v>0.14250229406131262</v>
      </c>
      <c r="AH79" s="32">
        <v>0.24327326536119417</v>
      </c>
      <c r="AI79" s="32">
        <v>0.30158814463756051</v>
      </c>
      <c r="AJ79" s="32">
        <v>0.36614495299146643</v>
      </c>
      <c r="AK79" s="32">
        <v>0.22462786796349088</v>
      </c>
      <c r="AL79" s="32">
        <v>0.21800299095389039</v>
      </c>
      <c r="AM79" s="32">
        <v>0.17503135006089468</v>
      </c>
      <c r="AN79" s="32">
        <v>0.36542276086883108</v>
      </c>
      <c r="AO79" s="32">
        <v>0.1476369443458472</v>
      </c>
      <c r="AP79" s="32">
        <v>0.1244853512825969</v>
      </c>
      <c r="AQ79" s="32">
        <v>0.16598066352135971</v>
      </c>
      <c r="AR79" s="32">
        <v>0.10675127684332041</v>
      </c>
      <c r="AS79" s="32">
        <v>0.31039086261119886</v>
      </c>
      <c r="AT79" s="32">
        <v>0.28567180834942424</v>
      </c>
      <c r="AU79" s="32">
        <v>0.16985237008867485</v>
      </c>
      <c r="AV79" s="32">
        <v>9.6104247179692792E-2</v>
      </c>
      <c r="AW79" s="32">
        <v>0.33736813255785369</v>
      </c>
    </row>
    <row r="80" spans="1:49" x14ac:dyDescent="0.25">
      <c r="A80" t="s">
        <v>94</v>
      </c>
      <c r="B80" s="32">
        <v>9.2261508405269232</v>
      </c>
      <c r="C80" s="32">
        <v>1.9282855532664962</v>
      </c>
      <c r="D80" s="32">
        <v>2.5123790405508375</v>
      </c>
      <c r="E80" s="32">
        <v>1.4133265817214342</v>
      </c>
      <c r="F80" s="32">
        <v>2.3039089816869343</v>
      </c>
      <c r="G80" s="32">
        <v>0.81738210438822523</v>
      </c>
      <c r="H80" s="32">
        <v>7.4766015248408246</v>
      </c>
      <c r="I80" s="32">
        <v>2.0763006682617688</v>
      </c>
      <c r="J80" s="32">
        <v>1.3015030287559821</v>
      </c>
      <c r="K80" s="32">
        <v>0.71076445319636938</v>
      </c>
      <c r="L80" s="32">
        <v>3.8926338381762169</v>
      </c>
      <c r="M80" s="32">
        <v>3.6614216447646175</v>
      </c>
      <c r="N80" s="32">
        <v>4.3793900461995205</v>
      </c>
      <c r="O80" s="32">
        <v>0.9821769336201458</v>
      </c>
      <c r="P80" s="32">
        <v>3.8523960220053404</v>
      </c>
      <c r="Q80" s="32">
        <v>0.92066683887717504</v>
      </c>
      <c r="R80" s="32">
        <v>0.53429371917178881</v>
      </c>
      <c r="S80" s="32">
        <v>4.5390261167981718</v>
      </c>
      <c r="T80" s="32">
        <v>4.3441258177554269</v>
      </c>
      <c r="U80" s="32">
        <v>4.6558940545425553</v>
      </c>
      <c r="V80" s="32">
        <v>3.1948644005956619</v>
      </c>
      <c r="W80" s="32">
        <v>2.6404069801324619</v>
      </c>
      <c r="X80" s="32">
        <v>1.102472485534802</v>
      </c>
      <c r="Y80" s="32">
        <v>2.8960100606789987</v>
      </c>
      <c r="Z80" s="32">
        <v>6.4109253507353339</v>
      </c>
      <c r="AA80" s="32">
        <v>5.5496631812488175</v>
      </c>
      <c r="AB80" s="32">
        <v>1.1479795372384538</v>
      </c>
      <c r="AC80" s="32">
        <v>1.5663507102184298</v>
      </c>
      <c r="AD80" s="32">
        <v>2.0884526961563528</v>
      </c>
      <c r="AE80" s="32">
        <v>1.9373227910998241</v>
      </c>
      <c r="AF80" s="32">
        <v>4.2448810960178163</v>
      </c>
      <c r="AG80" s="32">
        <v>1.8648467145912664</v>
      </c>
      <c r="AH80" s="32">
        <v>2.9910451504360935</v>
      </c>
      <c r="AI80" s="32">
        <v>6.0237071062020053</v>
      </c>
      <c r="AJ80" s="32">
        <v>4.0854268332081212</v>
      </c>
      <c r="AK80" s="32">
        <v>3.1724750736280716</v>
      </c>
      <c r="AL80" s="32">
        <v>2.365950407396666</v>
      </c>
      <c r="AM80" s="32">
        <v>2.9601807148508761</v>
      </c>
      <c r="AN80" s="32">
        <v>5.1609562549075356</v>
      </c>
      <c r="AO80" s="32">
        <v>3.138609817422128</v>
      </c>
      <c r="AP80" s="32">
        <v>1.8455462460589254</v>
      </c>
      <c r="AQ80" s="32">
        <v>2.5124364149275236</v>
      </c>
      <c r="AR80" s="32">
        <v>1.9893887606049236</v>
      </c>
      <c r="AS80" s="32">
        <v>5.4723404709221617</v>
      </c>
      <c r="AT80" s="32">
        <v>5.7854556020751682</v>
      </c>
      <c r="AU80" s="32">
        <v>3.1873407335978392</v>
      </c>
      <c r="AV80" s="32">
        <v>2.3468798764516388</v>
      </c>
      <c r="AW80" s="32">
        <v>2.8926576926474596</v>
      </c>
    </row>
    <row r="81" spans="1:49" x14ac:dyDescent="0.25">
      <c r="A81" t="s">
        <v>95</v>
      </c>
      <c r="B81" s="32">
        <v>0.11709317389628232</v>
      </c>
      <c r="C81" s="32">
        <v>8.4045751947919772E-2</v>
      </c>
      <c r="D81" s="32">
        <v>0.12150218292706574</v>
      </c>
      <c r="E81" s="32">
        <v>7.4795478619373412E-2</v>
      </c>
      <c r="F81" s="32">
        <v>0.16540602858291745</v>
      </c>
      <c r="G81" s="32">
        <v>0.12754538137916344</v>
      </c>
      <c r="H81" s="32">
        <v>0.1573863846111058</v>
      </c>
      <c r="I81" s="32">
        <v>0.26869015664997675</v>
      </c>
      <c r="J81" s="32">
        <v>0.12159692653949843</v>
      </c>
      <c r="K81" s="32">
        <v>3.5095830064319704E-2</v>
      </c>
      <c r="L81" s="32">
        <v>0.14872784115191592</v>
      </c>
      <c r="M81" s="32">
        <v>0.14583449588848471</v>
      </c>
      <c r="N81" s="32">
        <v>0.1349718027904577</v>
      </c>
      <c r="O81" s="32">
        <v>4.4012430263896937E-2</v>
      </c>
      <c r="P81" s="32">
        <v>0.18760315794822341</v>
      </c>
      <c r="Q81" s="32">
        <v>5.9570880302091178E-2</v>
      </c>
      <c r="R81" s="32">
        <v>3.8894364984907975E-2</v>
      </c>
      <c r="S81" s="32">
        <v>7.6012620902241049E-2</v>
      </c>
      <c r="T81" s="32">
        <v>2.7493029494302377</v>
      </c>
      <c r="U81" s="32">
        <v>0.10799663228625093</v>
      </c>
      <c r="V81" s="32">
        <v>0.12377181242748136</v>
      </c>
      <c r="W81" s="32">
        <v>0.11588456415968373</v>
      </c>
      <c r="X81" s="32">
        <v>6.9866401744730397E-2</v>
      </c>
      <c r="Y81" s="32">
        <v>0.12277311814528542</v>
      </c>
      <c r="Z81" s="32">
        <v>0.17320261415144189</v>
      </c>
      <c r="AA81" s="32">
        <v>0.32814383058574553</v>
      </c>
      <c r="AB81" s="32">
        <v>6.9786748526440651E-2</v>
      </c>
      <c r="AC81" s="32">
        <v>9.2616129178513432E-2</v>
      </c>
      <c r="AD81" s="32">
        <v>9.293942095177142E-2</v>
      </c>
      <c r="AE81" s="32">
        <v>6.2243385882051541E-2</v>
      </c>
      <c r="AF81" s="32">
        <v>0.13638190460396515</v>
      </c>
      <c r="AG81" s="32">
        <v>6.6020462234601646E-2</v>
      </c>
      <c r="AH81" s="32">
        <v>0.24159285417066426</v>
      </c>
      <c r="AI81" s="32">
        <v>0.15396257632224228</v>
      </c>
      <c r="AJ81" s="32">
        <v>0.17683635587346858</v>
      </c>
      <c r="AK81" s="32">
        <v>0.13542902075393207</v>
      </c>
      <c r="AL81" s="32">
        <v>0.21500167935609607</v>
      </c>
      <c r="AM81" s="32">
        <v>0.22308806733415082</v>
      </c>
      <c r="AN81" s="32">
        <v>0.30516013308572221</v>
      </c>
      <c r="AO81" s="32">
        <v>0.12328982868453574</v>
      </c>
      <c r="AP81" s="32">
        <v>7.6100402230374453E-2</v>
      </c>
      <c r="AQ81" s="32">
        <v>0.11736605272179594</v>
      </c>
      <c r="AR81" s="32">
        <v>7.9788532990028999E-2</v>
      </c>
      <c r="AS81" s="32">
        <v>0.10748133065447231</v>
      </c>
      <c r="AT81" s="32">
        <v>0.25391729606700436</v>
      </c>
      <c r="AU81" s="32">
        <v>0.20766834893187372</v>
      </c>
      <c r="AV81" s="32">
        <v>7.7521699013745435E-2</v>
      </c>
      <c r="AW81" s="32">
        <v>0.36409721475320339</v>
      </c>
    </row>
    <row r="82" spans="1:49" x14ac:dyDescent="0.25">
      <c r="A82" t="s">
        <v>96</v>
      </c>
      <c r="B82" s="32">
        <v>1.7359541929783775</v>
      </c>
      <c r="C82" s="32">
        <v>0.29674974827971884</v>
      </c>
      <c r="D82" s="32">
        <v>0.72149141775244519</v>
      </c>
      <c r="E82" s="32">
        <v>0.43199750108636964</v>
      </c>
      <c r="F82" s="32">
        <v>0.62161090684317621</v>
      </c>
      <c r="G82" s="32">
        <v>0.17666431536209826</v>
      </c>
      <c r="H82" s="32">
        <v>1.604787912811533</v>
      </c>
      <c r="I82" s="32">
        <v>0.57197158211391619</v>
      </c>
      <c r="J82" s="32">
        <v>0.4005845457011033</v>
      </c>
      <c r="K82" s="32">
        <v>0.15150564315589959</v>
      </c>
      <c r="L82" s="32">
        <v>1.057565224748678</v>
      </c>
      <c r="M82" s="32">
        <v>0.87806760238589476</v>
      </c>
      <c r="N82" s="32">
        <v>0.77955890648578696</v>
      </c>
      <c r="O82" s="32">
        <v>0.28798285851977584</v>
      </c>
      <c r="P82" s="32">
        <v>1.0612437212575989</v>
      </c>
      <c r="Q82" s="32">
        <v>0.19624816763009639</v>
      </c>
      <c r="R82" s="32">
        <v>0.12122044617851169</v>
      </c>
      <c r="S82" s="32">
        <v>1.0226998468917485</v>
      </c>
      <c r="T82" s="32">
        <v>0.79502155889547743</v>
      </c>
      <c r="U82" s="32">
        <v>0.93242412008566533</v>
      </c>
      <c r="V82" s="32">
        <v>0.73496869171229329</v>
      </c>
      <c r="W82" s="32">
        <v>0.70747953290039212</v>
      </c>
      <c r="X82" s="32">
        <v>0.32776703097318033</v>
      </c>
      <c r="Y82" s="32">
        <v>0.77060668916791752</v>
      </c>
      <c r="Z82" s="32">
        <v>1.319995132809646</v>
      </c>
      <c r="AA82" s="32">
        <v>1.0587780671262925</v>
      </c>
      <c r="AB82" s="32">
        <v>0.26226495133707278</v>
      </c>
      <c r="AC82" s="32">
        <v>0.38888278388509795</v>
      </c>
      <c r="AD82" s="32">
        <v>0.5257447583563899</v>
      </c>
      <c r="AE82" s="32">
        <v>0.41295725207724931</v>
      </c>
      <c r="AF82" s="32">
        <v>1.0393806765707223</v>
      </c>
      <c r="AG82" s="32">
        <v>0.45346309577818478</v>
      </c>
      <c r="AH82" s="32">
        <v>0.60317548051514469</v>
      </c>
      <c r="AI82" s="32">
        <v>1.198019692609366</v>
      </c>
      <c r="AJ82" s="32">
        <v>1.0500709537532451</v>
      </c>
      <c r="AK82" s="32">
        <v>0.76610223155647328</v>
      </c>
      <c r="AL82" s="32">
        <v>0.70340126455492558</v>
      </c>
      <c r="AM82" s="32">
        <v>0.86795084960482982</v>
      </c>
      <c r="AN82" s="32">
        <v>1.6674441062065002</v>
      </c>
      <c r="AO82" s="32">
        <v>0.61990785439586293</v>
      </c>
      <c r="AP82" s="32">
        <v>0.41295253994493686</v>
      </c>
      <c r="AQ82" s="32">
        <v>0.42604776411597384</v>
      </c>
      <c r="AR82" s="32">
        <v>0.44513820414093436</v>
      </c>
      <c r="AS82" s="32">
        <v>1.2942873870004619</v>
      </c>
      <c r="AT82" s="32">
        <v>1.2591329083278113</v>
      </c>
      <c r="AU82" s="32">
        <v>1.0441675682889235</v>
      </c>
      <c r="AV82" s="32">
        <v>0.62017359210996248</v>
      </c>
      <c r="AW82" s="32">
        <v>1.2855588096149408</v>
      </c>
    </row>
    <row r="83" spans="1:49" x14ac:dyDescent="0.25">
      <c r="A83" t="s">
        <v>97</v>
      </c>
      <c r="B83" s="32">
        <v>1.2022432944506038</v>
      </c>
      <c r="C83" s="32">
        <v>0.11885864226459322</v>
      </c>
      <c r="D83" s="32">
        <v>0.26408131611972097</v>
      </c>
      <c r="E83" s="32">
        <v>0.17303009265714042</v>
      </c>
      <c r="F83" s="32">
        <v>0.28599933998540977</v>
      </c>
      <c r="G83" s="32">
        <v>8.2990071628505024E-2</v>
      </c>
      <c r="H83" s="32">
        <v>0.87198948590636183</v>
      </c>
      <c r="I83" s="32">
        <v>0.26683417816689414</v>
      </c>
      <c r="J83" s="32">
        <v>0.20029227285055198</v>
      </c>
      <c r="K83" s="32">
        <v>0.13098226926151893</v>
      </c>
      <c r="L83" s="32">
        <v>0.47000455493707038</v>
      </c>
      <c r="M83" s="32">
        <v>0.47381767502730165</v>
      </c>
      <c r="N83" s="32">
        <v>0.51076442448900727</v>
      </c>
      <c r="O83" s="32">
        <v>0.12710166604787723</v>
      </c>
      <c r="P83" s="32">
        <v>0.49853130929102485</v>
      </c>
      <c r="Q83" s="32">
        <v>0.10737656686078802</v>
      </c>
      <c r="R83" s="32">
        <v>9.3150347598206507E-2</v>
      </c>
      <c r="S83" s="32">
        <v>0.25745332171745006</v>
      </c>
      <c r="T83" s="32">
        <v>0.48601268976957362</v>
      </c>
      <c r="U83" s="32">
        <v>0.60670126724554552</v>
      </c>
      <c r="V83" s="32">
        <v>0.433996315646341</v>
      </c>
      <c r="W83" s="32">
        <v>0.23994244897833253</v>
      </c>
      <c r="X83" s="32">
        <v>0.12164447078869671</v>
      </c>
      <c r="Y83" s="32">
        <v>0.22283791294972682</v>
      </c>
      <c r="Z83" s="32">
        <v>0.34640522830288323</v>
      </c>
      <c r="AA83" s="32">
        <v>0.8024037283005927</v>
      </c>
      <c r="AB83" s="32">
        <v>0.15594367307294443</v>
      </c>
      <c r="AC83" s="32">
        <v>0.15903401473865117</v>
      </c>
      <c r="AD83" s="32">
        <v>0.18459488295493576</v>
      </c>
      <c r="AE83" s="32">
        <v>0.18738330829362054</v>
      </c>
      <c r="AF83" s="32">
        <v>0.44004535782322662</v>
      </c>
      <c r="AG83" s="32">
        <v>0.26776829417157655</v>
      </c>
      <c r="AH83" s="32">
        <v>0.17321667056057288</v>
      </c>
      <c r="AI83" s="32">
        <v>0.55120146317227281</v>
      </c>
      <c r="AJ83" s="32">
        <v>0.36869169254001272</v>
      </c>
      <c r="AK83" s="32">
        <v>0.36744719123356939</v>
      </c>
      <c r="AL83" s="32">
        <v>0.25216148369237612</v>
      </c>
      <c r="AM83" s="32">
        <v>0.36492837902455777</v>
      </c>
      <c r="AN83" s="32">
        <v>0.65867486456312063</v>
      </c>
      <c r="AO83" s="32">
        <v>0.15073911037946802</v>
      </c>
      <c r="AP83" s="32">
        <v>0.14299611823954683</v>
      </c>
      <c r="AQ83" s="32">
        <v>0.12666475810442926</v>
      </c>
      <c r="AR83" s="32">
        <v>0.17583878538000544</v>
      </c>
      <c r="AS83" s="32">
        <v>0.70816526760791254</v>
      </c>
      <c r="AT83" s="32">
        <v>0.56739705805948115</v>
      </c>
      <c r="AU83" s="32">
        <v>0.21499175744122057</v>
      </c>
      <c r="AV83" s="32">
        <v>0.10443983584699372</v>
      </c>
      <c r="AW83" s="32">
        <v>0.17342642087793289</v>
      </c>
    </row>
    <row r="84" spans="1:49" x14ac:dyDescent="0.25">
      <c r="A84" t="s">
        <v>98</v>
      </c>
      <c r="B84" s="32">
        <v>17.70063092160019</v>
      </c>
      <c r="C84" s="32">
        <v>7.4504042737642271</v>
      </c>
      <c r="D84" s="32">
        <v>7.6690832940804281</v>
      </c>
      <c r="E84" s="32">
        <v>6.864215622022809</v>
      </c>
      <c r="F84" s="32">
        <v>5.4417991999477096</v>
      </c>
      <c r="G84" s="32">
        <v>2.9263099038213052</v>
      </c>
      <c r="H84" s="32">
        <v>16.250167060519985</v>
      </c>
      <c r="I84" s="32">
        <v>5.2927421644862465</v>
      </c>
      <c r="J84" s="32">
        <v>4.595362492657074</v>
      </c>
      <c r="K84" s="32">
        <v>1.7260131261617524</v>
      </c>
      <c r="L84" s="32">
        <v>9.5185818337226245</v>
      </c>
      <c r="M84" s="32">
        <v>10.721270113851141</v>
      </c>
      <c r="N84" s="32">
        <v>7.6779967407459999</v>
      </c>
      <c r="O84" s="32">
        <v>2.5386382807016914</v>
      </c>
      <c r="P84" s="32">
        <v>10.67198040998495</v>
      </c>
      <c r="Q84" s="32">
        <v>4.1720345019606997</v>
      </c>
      <c r="R84" s="32">
        <v>2.2747452134342439</v>
      </c>
      <c r="S84" s="32">
        <v>29.699830438214068</v>
      </c>
      <c r="T84" s="32">
        <v>9.7747912196429443</v>
      </c>
      <c r="U84" s="32">
        <v>10.476306219750569</v>
      </c>
      <c r="V84" s="32">
        <v>7.2891707706384938</v>
      </c>
      <c r="W84" s="32">
        <v>6.7775333968157305</v>
      </c>
      <c r="X84" s="32">
        <v>3.3887252021426839</v>
      </c>
      <c r="Y84" s="32">
        <v>10.659490775688882</v>
      </c>
      <c r="Z84" s="32">
        <v>36.771920205298557</v>
      </c>
      <c r="AA84" s="32">
        <v>15.588392033953442</v>
      </c>
      <c r="AB84" s="32">
        <v>2.1127131866737647</v>
      </c>
      <c r="AC84" s="32">
        <v>4.7154886237226092</v>
      </c>
      <c r="AD84" s="32">
        <v>7.0735501222450994</v>
      </c>
      <c r="AE84" s="32">
        <v>6.6073160332359917</v>
      </c>
      <c r="AF84" s="32">
        <v>12.779186925855122</v>
      </c>
      <c r="AG84" s="32">
        <v>5.0247682192100358</v>
      </c>
      <c r="AH84" s="32">
        <v>18.773811688986839</v>
      </c>
      <c r="AI84" s="32">
        <v>19.035909857858314</v>
      </c>
      <c r="AJ84" s="32">
        <v>7.6767029000967648</v>
      </c>
      <c r="AK84" s="32">
        <v>5.4854456330952708</v>
      </c>
      <c r="AL84" s="32">
        <v>5.2503726889476505</v>
      </c>
      <c r="AM84" s="32">
        <v>7.5983451818117764</v>
      </c>
      <c r="AN84" s="32">
        <v>13.619845211006664</v>
      </c>
      <c r="AO84" s="32">
        <v>11.158921461012834</v>
      </c>
      <c r="AP84" s="32">
        <v>5.8322311093636987</v>
      </c>
      <c r="AQ84" s="32">
        <v>7.7226023413326761</v>
      </c>
      <c r="AR84" s="32">
        <v>3.1001225148761145</v>
      </c>
      <c r="AS84" s="32">
        <v>9.0766378277742685</v>
      </c>
      <c r="AT84" s="32">
        <v>14.747827843017328</v>
      </c>
      <c r="AU84" s="32">
        <v>10.427730189338988</v>
      </c>
      <c r="AV84" s="32">
        <v>9.0051106313862999</v>
      </c>
      <c r="AW84" s="32">
        <v>12.315434384393168</v>
      </c>
    </row>
    <row r="85" spans="1:49" x14ac:dyDescent="0.25">
      <c r="A85" t="s">
        <v>100</v>
      </c>
      <c r="B85" s="32">
        <v>8.9738612606105193</v>
      </c>
      <c r="C85" s="32">
        <v>3.3111186552337224</v>
      </c>
      <c r="D85" s="32">
        <v>3.6026391102028401</v>
      </c>
      <c r="E85" s="32">
        <v>2.7303669798398049</v>
      </c>
      <c r="F85" s="32">
        <v>2.3523190068280719</v>
      </c>
      <c r="G85" s="32">
        <v>1.2826100020167677</v>
      </c>
      <c r="H85" s="32">
        <v>7.2721534629666582</v>
      </c>
      <c r="I85" s="32">
        <v>2.2099525211058118</v>
      </c>
      <c r="J85" s="32">
        <v>2.1888584626455176</v>
      </c>
      <c r="K85" s="32">
        <v>0.82785123070569866</v>
      </c>
      <c r="L85" s="32">
        <v>4.2302608989947119</v>
      </c>
      <c r="M85" s="32">
        <v>5.2503147827089647</v>
      </c>
      <c r="N85" s="32">
        <v>3.946927305090584</v>
      </c>
      <c r="O85" s="32">
        <v>1.2176123073113578</v>
      </c>
      <c r="P85" s="32">
        <v>4.8761956674381528</v>
      </c>
      <c r="Q85" s="32">
        <v>1.694372510949234</v>
      </c>
      <c r="R85" s="32">
        <v>0.93672986217842391</v>
      </c>
      <c r="S85" s="32">
        <v>10.946386443456035</v>
      </c>
      <c r="T85" s="32">
        <v>4.4662558179679497</v>
      </c>
      <c r="U85" s="32">
        <v>4.7208879135014534</v>
      </c>
      <c r="V85" s="32">
        <v>3.4479878729256255</v>
      </c>
      <c r="W85" s="32">
        <v>3.1399907672763732</v>
      </c>
      <c r="X85" s="32">
        <v>1.5591315411864937</v>
      </c>
      <c r="Y85" s="32">
        <v>4.5443268819155112</v>
      </c>
      <c r="Z85" s="32">
        <v>14.626702050519871</v>
      </c>
      <c r="AA85" s="32">
        <v>7.0733821857030916</v>
      </c>
      <c r="AB85" s="32">
        <v>1.0203732098033844</v>
      </c>
      <c r="AC85" s="32">
        <v>2.1396981263542103</v>
      </c>
      <c r="AD85" s="32">
        <v>2.9947477038862047</v>
      </c>
      <c r="AE85" s="32">
        <v>3.0189865963879998</v>
      </c>
      <c r="AF85" s="32">
        <v>6.0031684166495696</v>
      </c>
      <c r="AG85" s="32">
        <v>2.3118648312847152</v>
      </c>
      <c r="AH85" s="32">
        <v>7.6245367665601256</v>
      </c>
      <c r="AI85" s="32">
        <v>8.3434937459274643</v>
      </c>
      <c r="AJ85" s="32">
        <v>3.9462621973601153</v>
      </c>
      <c r="AK85" s="32">
        <v>2.8790818990837104</v>
      </c>
      <c r="AL85" s="32">
        <v>2.9128266263175329</v>
      </c>
      <c r="AM85" s="32">
        <v>3.3768667519153341</v>
      </c>
      <c r="AN85" s="32">
        <v>6.3538824607468856</v>
      </c>
      <c r="AO85" s="32">
        <v>4.9250067045040709</v>
      </c>
      <c r="AP85" s="32">
        <v>2.6099965311632882</v>
      </c>
      <c r="AQ85" s="32">
        <v>3.6530134988193828</v>
      </c>
      <c r="AR85" s="32">
        <v>1.5287211060535113</v>
      </c>
      <c r="AS85" s="32">
        <v>4.4449216611837246</v>
      </c>
      <c r="AT85" s="32">
        <v>7.0735310438963017</v>
      </c>
      <c r="AU85" s="32">
        <v>4.6022943413200146</v>
      </c>
      <c r="AV85" s="32">
        <v>3.8390357642752679</v>
      </c>
      <c r="AW85" s="32">
        <v>5.4354354158624156</v>
      </c>
    </row>
    <row r="86" spans="1:49" x14ac:dyDescent="0.25">
      <c r="A86" t="s">
        <v>101</v>
      </c>
      <c r="B86" s="32">
        <v>3.496057418527617</v>
      </c>
      <c r="C86" s="32">
        <v>0.85105171778616162</v>
      </c>
      <c r="D86" s="32">
        <v>1.3463505917473937</v>
      </c>
      <c r="E86" s="32">
        <v>0.72151178876094246</v>
      </c>
      <c r="F86" s="32">
        <v>1.6178565817484833</v>
      </c>
      <c r="G86" s="32">
        <v>0.44722804417764106</v>
      </c>
      <c r="H86" s="32">
        <v>2.7747977979568184</v>
      </c>
      <c r="I86" s="32">
        <v>1.7950392311017014</v>
      </c>
      <c r="J86" s="32">
        <v>0.92670282133506887</v>
      </c>
      <c r="K86" s="32">
        <v>0.44672021190126548</v>
      </c>
      <c r="L86" s="32">
        <v>2.3796454584306557</v>
      </c>
      <c r="M86" s="32">
        <v>1.9485540120383942</v>
      </c>
      <c r="N86" s="32">
        <v>1.8541139963132756</v>
      </c>
      <c r="O86" s="32">
        <v>0.54113289392602038</v>
      </c>
      <c r="P86" s="32">
        <v>2.1078263508211923</v>
      </c>
      <c r="Q86" s="32">
        <v>0.64204712117139484</v>
      </c>
      <c r="R86" s="32">
        <v>0.41919835566829716</v>
      </c>
      <c r="S86" s="32">
        <v>2.2228071550346535</v>
      </c>
      <c r="T86" s="32">
        <v>1.6234533036618386</v>
      </c>
      <c r="U86" s="32">
        <v>2.0835709532000402</v>
      </c>
      <c r="V86" s="32">
        <v>1.2275269512140192</v>
      </c>
      <c r="W86" s="32">
        <v>1.2489886070109766</v>
      </c>
      <c r="X86" s="32">
        <v>0.68812504150829157</v>
      </c>
      <c r="Y86" s="32">
        <v>1.617837396262201</v>
      </c>
      <c r="Z86" s="32">
        <v>2.2823698749182242</v>
      </c>
      <c r="AA86" s="32">
        <v>2.3172283397786431</v>
      </c>
      <c r="AB86" s="32">
        <v>0.51730854450196095</v>
      </c>
      <c r="AC86" s="32">
        <v>0.93135770459065959</v>
      </c>
      <c r="AD86" s="32">
        <v>1.1667006679438743</v>
      </c>
      <c r="AE86" s="32">
        <v>0.90379303967615388</v>
      </c>
      <c r="AF86" s="32">
        <v>2.2125716007201568</v>
      </c>
      <c r="AG86" s="32">
        <v>1.101185142311625</v>
      </c>
      <c r="AH86" s="32">
        <v>1.3953719022665252</v>
      </c>
      <c r="AI86" s="32">
        <v>2.3794887322322849</v>
      </c>
      <c r="AJ86" s="32">
        <v>1.8031092533995225</v>
      </c>
      <c r="AK86" s="32">
        <v>1.4395409495418521</v>
      </c>
      <c r="AL86" s="32">
        <v>1.5077736177288781</v>
      </c>
      <c r="AM86" s="32">
        <v>1.56448220945963</v>
      </c>
      <c r="AN86" s="32">
        <v>2.9233820869506442</v>
      </c>
      <c r="AO86" s="32">
        <v>1.4846529089301197</v>
      </c>
      <c r="AP86" s="32">
        <v>0.9821721973219274</v>
      </c>
      <c r="AQ86" s="32">
        <v>0.92600191673221588</v>
      </c>
      <c r="AR86" s="32">
        <v>0.90270420381081673</v>
      </c>
      <c r="AS86" s="32">
        <v>2.3491811923766286</v>
      </c>
      <c r="AT86" s="32">
        <v>2.5711799345593227</v>
      </c>
      <c r="AU86" s="32">
        <v>2.1028606561555181</v>
      </c>
      <c r="AV86" s="32">
        <v>1.3386177042789023</v>
      </c>
      <c r="AW86" s="32">
        <v>2.3659106815193636</v>
      </c>
    </row>
    <row r="87" spans="1:49" x14ac:dyDescent="0.25">
      <c r="A87" t="s">
        <v>102</v>
      </c>
      <c r="B87" s="32">
        <v>0.16674655719008311</v>
      </c>
      <c r="C87" s="32">
        <v>0.15467572605991439</v>
      </c>
      <c r="D87" s="32">
        <v>0.17302520736275889</v>
      </c>
      <c r="E87" s="32">
        <v>9.2084035645700973E-2</v>
      </c>
      <c r="F87" s="32">
        <v>0.10688147462181946</v>
      </c>
      <c r="G87" s="32">
        <v>3.8985530126940338E-2</v>
      </c>
      <c r="H87" s="32">
        <v>0.19647023189122151</v>
      </c>
      <c r="I87" s="32">
        <v>9.9030406734546578E-2</v>
      </c>
      <c r="J87" s="32">
        <v>8.2479458373910047E-2</v>
      </c>
      <c r="K87" s="32">
        <v>4.0594931939746663E-2</v>
      </c>
      <c r="L87" s="32">
        <v>0.15720801123132275</v>
      </c>
      <c r="M87" s="32">
        <v>0.1563015426156362</v>
      </c>
      <c r="N87" s="32">
        <v>0.10443881855691005</v>
      </c>
      <c r="O87" s="32">
        <v>3.8050384603479988E-2</v>
      </c>
      <c r="P87" s="32">
        <v>0.12206792082555395</v>
      </c>
      <c r="Q87" s="32">
        <v>6.3846488647707381E-2</v>
      </c>
      <c r="R87" s="32">
        <v>2.6199897229268566E-2</v>
      </c>
      <c r="S87" s="32">
        <v>0.25215500897124865</v>
      </c>
      <c r="T87" s="32">
        <v>0.19065891388461723</v>
      </c>
      <c r="U87" s="32">
        <v>8.356590377333617E-2</v>
      </c>
      <c r="V87" s="32">
        <v>0.10264638326698919</v>
      </c>
      <c r="W87" s="32">
        <v>0.10516746178049367</v>
      </c>
      <c r="X87" s="32">
        <v>2.1061363529095885E-2</v>
      </c>
      <c r="Y87" s="32">
        <v>0.1306760461606653</v>
      </c>
      <c r="Z87" s="32">
        <v>0.24836479753252044</v>
      </c>
      <c r="AA87" s="32">
        <v>0.12962359119791828</v>
      </c>
      <c r="AB87" s="32">
        <v>1.9224593805419833E-2</v>
      </c>
      <c r="AC87" s="32">
        <v>7.9517007369325737E-2</v>
      </c>
      <c r="AD87" s="32">
        <v>0.17707524782971676</v>
      </c>
      <c r="AE87" s="32">
        <v>9.9722603018597325E-2</v>
      </c>
      <c r="AF87" s="32">
        <v>0.22309408105122813</v>
      </c>
      <c r="AG87" s="32">
        <v>7.3254289427322289E-2</v>
      </c>
      <c r="AH87" s="32">
        <v>0.22385705451255916</v>
      </c>
      <c r="AI87" s="32">
        <v>0.14167446139011722</v>
      </c>
      <c r="AJ87" s="32">
        <v>0.12078279049045235</v>
      </c>
      <c r="AK87" s="32">
        <v>9.5762778944558938E-2</v>
      </c>
      <c r="AL87" s="32">
        <v>0.13234905819951651</v>
      </c>
      <c r="AM87" s="32">
        <v>0.15132111877372373</v>
      </c>
      <c r="AN87" s="32">
        <v>0.20843051327581277</v>
      </c>
      <c r="AO87" s="32">
        <v>0.18050687463261539</v>
      </c>
      <c r="AP87" s="32">
        <v>0.16655238164821487</v>
      </c>
      <c r="AQ87" s="32">
        <v>0.12066566158332341</v>
      </c>
      <c r="AR87" s="32">
        <v>4.6789390019323376E-2</v>
      </c>
      <c r="AS87" s="32">
        <v>0.11599688693937521</v>
      </c>
      <c r="AT87" s="32">
        <v>0.21500328017250478</v>
      </c>
      <c r="AU87" s="32">
        <v>0.24020752538061846</v>
      </c>
      <c r="AV87" s="32">
        <v>0.12769234990208223</v>
      </c>
      <c r="AW87" s="32">
        <v>0.17584736349523528</v>
      </c>
    </row>
    <row r="88" spans="1:49" x14ac:dyDescent="0.25">
      <c r="A88" t="s">
        <v>103</v>
      </c>
      <c r="B88" s="32">
        <v>0.39113237987324334</v>
      </c>
      <c r="C88" s="32">
        <v>0.130970945977503</v>
      </c>
      <c r="D88" s="32">
        <v>0.11817969934540289</v>
      </c>
      <c r="E88" s="32">
        <v>9.8011501821256411E-2</v>
      </c>
      <c r="F88" s="32">
        <v>0.14299966999270464</v>
      </c>
      <c r="G88" s="32">
        <v>6.033264167914517E-2</v>
      </c>
      <c r="H88" s="32">
        <v>0.40398752386737813</v>
      </c>
      <c r="I88" s="32">
        <v>0.10613816192226252</v>
      </c>
      <c r="J88" s="32">
        <v>9.673479137463746E-2</v>
      </c>
      <c r="K88" s="32">
        <v>2.7727155624949384E-2</v>
      </c>
      <c r="L88" s="32">
        <v>0.2192648779644305</v>
      </c>
      <c r="M88" s="32">
        <v>0.25391260508745334</v>
      </c>
      <c r="N88" s="32">
        <v>0.12334147828408092</v>
      </c>
      <c r="O88" s="32">
        <v>6.0962033873095373E-2</v>
      </c>
      <c r="P88" s="32">
        <v>0.20246662531512308</v>
      </c>
      <c r="Q88" s="32">
        <v>3.542105735111109E-2</v>
      </c>
      <c r="R88" s="32">
        <v>5.8545616386151668E-2</v>
      </c>
      <c r="S88" s="32">
        <v>0.3541378102413375</v>
      </c>
      <c r="T88" s="32">
        <v>0.18673521017447209</v>
      </c>
      <c r="U88" s="32">
        <v>0.24300505494292834</v>
      </c>
      <c r="V88" s="32">
        <v>8.3954688177581296E-2</v>
      </c>
      <c r="W88" s="32">
        <v>0.10158507195459383</v>
      </c>
      <c r="X88" s="32">
        <v>5.5581271576611378E-2</v>
      </c>
      <c r="Y88" s="32">
        <v>0.23391667496707322</v>
      </c>
      <c r="Z88" s="32">
        <v>0.47649487755286102</v>
      </c>
      <c r="AA88" s="32">
        <v>0.26838951453911758</v>
      </c>
      <c r="AB88" s="32">
        <v>3.1447669696779999E-2</v>
      </c>
      <c r="AC88" s="32">
        <v>9.2616129178513432E-2</v>
      </c>
      <c r="AD88" s="32">
        <v>0.13701772738205636</v>
      </c>
      <c r="AE88" s="32">
        <v>9.0500172457465819E-2</v>
      </c>
      <c r="AF88" s="32">
        <v>0.30900972394356135</v>
      </c>
      <c r="AG88" s="32">
        <v>8.4147081761641665E-2</v>
      </c>
      <c r="AH88" s="32">
        <v>0.2953811543116398</v>
      </c>
      <c r="AI88" s="32">
        <v>0.12248284659724507</v>
      </c>
      <c r="AJ88" s="32">
        <v>0.14067977275161275</v>
      </c>
      <c r="AK88" s="32">
        <v>0.10479260581425551</v>
      </c>
      <c r="AL88" s="32">
        <v>0.15202914543919169</v>
      </c>
      <c r="AM88" s="32">
        <v>0.11310113035074976</v>
      </c>
      <c r="AN88" s="32">
        <v>0.23942378773111342</v>
      </c>
      <c r="AO88" s="32">
        <v>0.16381344639553141</v>
      </c>
      <c r="AP88" s="32">
        <v>0.1244853512825969</v>
      </c>
      <c r="AQ88" s="32">
        <v>9.2083538598432657E-2</v>
      </c>
      <c r="AR88" s="32">
        <v>4.9115603319830253E-2</v>
      </c>
      <c r="AS88" s="32">
        <v>0.17581840319764491</v>
      </c>
      <c r="AT88" s="32">
        <v>0.15739161354097661</v>
      </c>
      <c r="AU88" s="32">
        <v>0.12695184390295972</v>
      </c>
      <c r="AV88" s="32">
        <v>8.1941834392498178E-2</v>
      </c>
      <c r="AW88" s="32">
        <v>0.1820486073766017</v>
      </c>
    </row>
    <row r="89" spans="1:49" x14ac:dyDescent="0.25">
      <c r="A89" t="s">
        <v>104</v>
      </c>
      <c r="B89" s="32">
        <v>2.6495160733669425</v>
      </c>
      <c r="C89" s="32">
        <v>0.61018503852617434</v>
      </c>
      <c r="D89" s="32">
        <v>1.0417825224116739</v>
      </c>
      <c r="E89" s="32">
        <v>1.0133235345098583</v>
      </c>
      <c r="F89" s="32">
        <v>1.2518691052430477</v>
      </c>
      <c r="G89" s="32">
        <v>0.46621992334313123</v>
      </c>
      <c r="H89" s="32">
        <v>2.6251186748743969</v>
      </c>
      <c r="I89" s="32">
        <v>1.0027871226224878</v>
      </c>
      <c r="J89" s="32">
        <v>0.69745820381563761</v>
      </c>
      <c r="K89" s="32">
        <v>0.26196453852303742</v>
      </c>
      <c r="L89" s="32">
        <v>1.9328727260885343</v>
      </c>
      <c r="M89" s="32">
        <v>1.4767277983934477</v>
      </c>
      <c r="N89" s="32">
        <v>1.1024627782209404</v>
      </c>
      <c r="O89" s="32">
        <v>0.33542330764517791</v>
      </c>
      <c r="P89" s="32">
        <v>1.5754413183889933</v>
      </c>
      <c r="Q89" s="32">
        <v>0.50026037528974254</v>
      </c>
      <c r="R89" s="32">
        <v>0.30900561585040931</v>
      </c>
      <c r="S89" s="32">
        <v>2.5356977498362427</v>
      </c>
      <c r="T89" s="32">
        <v>1.5252713110769409</v>
      </c>
      <c r="U89" s="32">
        <v>1.6010942432128719</v>
      </c>
      <c r="V89" s="32">
        <v>1.1693888173495002</v>
      </c>
      <c r="W89" s="32">
        <v>0.85901802966185348</v>
      </c>
      <c r="X89" s="32">
        <v>0.47987902165039986</v>
      </c>
      <c r="Y89" s="32">
        <v>1.3604336669802872</v>
      </c>
      <c r="Z89" s="32">
        <v>3.89205638255069</v>
      </c>
      <c r="AA89" s="32">
        <v>2.1620504899375423</v>
      </c>
      <c r="AB89" s="32">
        <v>0.34846772037628104</v>
      </c>
      <c r="AC89" s="32">
        <v>0.64056073515554823</v>
      </c>
      <c r="AD89" s="32">
        <v>1.1829872023390486</v>
      </c>
      <c r="AE89" s="32">
        <v>0.89135025382208821</v>
      </c>
      <c r="AF89" s="32">
        <v>1.7601814312929067</v>
      </c>
      <c r="AG89" s="32">
        <v>0.75213161726874922</v>
      </c>
      <c r="AH89" s="32">
        <v>2.0571538421844595</v>
      </c>
      <c r="AI89" s="32">
        <v>2.22014149016282</v>
      </c>
      <c r="AJ89" s="32">
        <v>1.240126090362885</v>
      </c>
      <c r="AK89" s="32">
        <v>0.78764029689527559</v>
      </c>
      <c r="AL89" s="32">
        <v>0.92814353302788177</v>
      </c>
      <c r="AM89" s="32">
        <v>1.1295007690571535</v>
      </c>
      <c r="AN89" s="32">
        <v>1.8373651910672486</v>
      </c>
      <c r="AO89" s="32">
        <v>1.3105075711642542</v>
      </c>
      <c r="AP89" s="32">
        <v>0.75998765510301436</v>
      </c>
      <c r="AQ89" s="32">
        <v>0.93244276941666193</v>
      </c>
      <c r="AR89" s="32">
        <v>0.57130189918911745</v>
      </c>
      <c r="AS89" s="32">
        <v>1.6496477439067196</v>
      </c>
      <c r="AT89" s="32">
        <v>2.4324844381972679</v>
      </c>
      <c r="AU89" s="32">
        <v>1.571729835919021</v>
      </c>
      <c r="AV89" s="32">
        <v>1.2403471842199274</v>
      </c>
      <c r="AW89" s="32">
        <v>2.0596448765050024</v>
      </c>
    </row>
    <row r="90" spans="1:49" x14ac:dyDescent="0.25">
      <c r="A90" t="s">
        <v>105</v>
      </c>
      <c r="B90" s="32">
        <v>6.171960717076991</v>
      </c>
      <c r="C90" s="32">
        <v>1.6214884093273216</v>
      </c>
      <c r="D90" s="32">
        <v>2.1273451754642863</v>
      </c>
      <c r="E90" s="32">
        <v>1.3557534787339982</v>
      </c>
      <c r="F90" s="32">
        <v>2.401746229502963</v>
      </c>
      <c r="G90" s="32">
        <v>0.95865429890320852</v>
      </c>
      <c r="H90" s="32">
        <v>5.2867556384446237</v>
      </c>
      <c r="I90" s="32">
        <v>1.8583411528787848</v>
      </c>
      <c r="J90" s="32">
        <v>1.6937003663046017</v>
      </c>
      <c r="K90" s="32">
        <v>0.46247376615236874</v>
      </c>
      <c r="L90" s="32">
        <v>3.6826560085094213</v>
      </c>
      <c r="M90" s="32">
        <v>3.3926295855858939</v>
      </c>
      <c r="N90" s="32">
        <v>2.810311300410826</v>
      </c>
      <c r="O90" s="32">
        <v>0.7239966095847723</v>
      </c>
      <c r="P90" s="32">
        <v>3.1291179005870808</v>
      </c>
      <c r="Q90" s="32">
        <v>1.1024789336042413</v>
      </c>
      <c r="R90" s="32">
        <v>0.60950288844757028</v>
      </c>
      <c r="S90" s="32">
        <v>6.2870480503799193</v>
      </c>
      <c r="T90" s="32">
        <v>3.6277269908844496</v>
      </c>
      <c r="U90" s="32">
        <v>3.9423564655404717</v>
      </c>
      <c r="V90" s="32">
        <v>3.0435492266052924</v>
      </c>
      <c r="W90" s="32">
        <v>1.9195395918266573</v>
      </c>
      <c r="X90" s="32">
        <v>0.92706516100206704</v>
      </c>
      <c r="Y90" s="32">
        <v>2.7973613265416946</v>
      </c>
      <c r="Z90" s="32">
        <v>7.6239180408457781</v>
      </c>
      <c r="AA90" s="32">
        <v>4.7318364658926928</v>
      </c>
      <c r="AB90" s="32">
        <v>0.70178301009701738</v>
      </c>
      <c r="AC90" s="32">
        <v>1.4019231555113292</v>
      </c>
      <c r="AD90" s="32">
        <v>2.222886777253148</v>
      </c>
      <c r="AE90" s="32">
        <v>1.9643668094489497</v>
      </c>
      <c r="AF90" s="32">
        <v>3.6953836292633722</v>
      </c>
      <c r="AG90" s="32">
        <v>1.716008917075255</v>
      </c>
      <c r="AH90" s="32">
        <v>3.8654856667306294</v>
      </c>
      <c r="AI90" s="32">
        <v>2.1895761462011976</v>
      </c>
      <c r="AJ90" s="32">
        <v>3.5076062720878389</v>
      </c>
      <c r="AK90" s="32">
        <v>2.4042865129696902</v>
      </c>
      <c r="AL90" s="32">
        <v>1.5827351216567143</v>
      </c>
      <c r="AM90" s="32">
        <v>2.4211379003795805</v>
      </c>
      <c r="AN90" s="32">
        <v>4.1630428327270348</v>
      </c>
      <c r="AO90" s="32">
        <v>3.1824231777372263</v>
      </c>
      <c r="AP90" s="32">
        <v>1.9106292938719378</v>
      </c>
      <c r="AQ90" s="32">
        <v>2.4607312211765469</v>
      </c>
      <c r="AR90" s="32">
        <v>1.1828976343089126</v>
      </c>
      <c r="AS90" s="32">
        <v>3.2765055891768031</v>
      </c>
      <c r="AT90" s="32">
        <v>3.6869569607543307</v>
      </c>
      <c r="AU90" s="32">
        <v>3.3226935829099804</v>
      </c>
      <c r="AV90" s="32">
        <v>2.4128596504808222</v>
      </c>
      <c r="AW90" s="32">
        <v>3.4638959866974655</v>
      </c>
    </row>
    <row r="91" spans="1:49" x14ac:dyDescent="0.25">
      <c r="A91" t="s">
        <v>106</v>
      </c>
      <c r="B91" s="32">
        <v>0.20671699088686266</v>
      </c>
      <c r="C91" s="32">
        <v>6.1525091615971826E-2</v>
      </c>
      <c r="D91" s="32">
        <v>8.4146911984211772E-2</v>
      </c>
      <c r="E91" s="32">
        <v>3.2556623022049487E-2</v>
      </c>
      <c r="F91" s="32">
        <v>3.3125446767375631E-2</v>
      </c>
      <c r="G91" s="32">
        <v>2.2703878162562599E-2</v>
      </c>
      <c r="H91" s="32">
        <v>0.14482500749563651</v>
      </c>
      <c r="I91" s="32">
        <v>2.1109195031961594E-2</v>
      </c>
      <c r="J91" s="32">
        <v>4.7701507458004937E-2</v>
      </c>
      <c r="K91" s="32">
        <v>2.6413942026004455E-2</v>
      </c>
      <c r="L91" s="32">
        <v>9.6772882380253999E-2</v>
      </c>
      <c r="M91" s="32">
        <v>9.1657955899236684E-2</v>
      </c>
      <c r="N91" s="32">
        <v>8.3084890482281654E-2</v>
      </c>
      <c r="O91" s="32">
        <v>1.6221542779058639E-2</v>
      </c>
      <c r="P91" s="32">
        <v>8.3954764874460505E-2</v>
      </c>
      <c r="Q91" s="32">
        <v>2.7790798328370524E-2</v>
      </c>
      <c r="R91" s="86"/>
      <c r="S91" s="32">
        <v>0.1795406949231434</v>
      </c>
      <c r="T91" s="32">
        <v>0.1311296545246978</v>
      </c>
      <c r="U91" s="32">
        <v>0.10874780826807552</v>
      </c>
      <c r="V91" s="32">
        <v>0.11628643348706832</v>
      </c>
      <c r="W91" s="32">
        <v>4.2711261424954204E-2</v>
      </c>
      <c r="X91" s="32">
        <v>2.6291543494892596E-2</v>
      </c>
      <c r="Y91" s="32">
        <v>7.6630716982333272E-2</v>
      </c>
      <c r="Z91" s="32">
        <v>0.21176449226311139</v>
      </c>
      <c r="AA91" s="32">
        <v>0.22725756332325231</v>
      </c>
      <c r="AB91" s="32">
        <v>3.3939213109029781E-2</v>
      </c>
      <c r="AC91" s="32">
        <v>3.4611787778494281E-2</v>
      </c>
      <c r="AD91" s="32">
        <v>3.2406667181689407E-2</v>
      </c>
      <c r="AE91" s="32">
        <v>5.2340240061470783E-2</v>
      </c>
      <c r="AF91" s="32">
        <v>0.10849678083643732</v>
      </c>
      <c r="AG91" s="32">
        <v>3.2107564611465654E-2</v>
      </c>
      <c r="AH91" s="32">
        <v>0.14565727733656927</v>
      </c>
      <c r="AI91" s="32">
        <v>0.23992437212713494</v>
      </c>
      <c r="AJ91" s="32">
        <v>0.13683287696769203</v>
      </c>
      <c r="AK91" s="32">
        <v>0.10406875041142853</v>
      </c>
      <c r="AL91" s="32">
        <v>5.800897081424259E-2</v>
      </c>
      <c r="AM91" s="32">
        <v>4.99173533222333E-2</v>
      </c>
      <c r="AN91" s="32">
        <v>0.1197118938655569</v>
      </c>
      <c r="AO91" s="32">
        <v>0.14064456309895243</v>
      </c>
      <c r="AP91" s="32">
        <v>9.1762460699800832E-2</v>
      </c>
      <c r="AQ91" s="32">
        <v>0.21749996664642399</v>
      </c>
      <c r="AR91" s="32">
        <v>3.1300407089243532E-2</v>
      </c>
      <c r="AS91" s="32">
        <v>8.8520658450989193E-2</v>
      </c>
      <c r="AT91" s="32">
        <v>0.12695864803350237</v>
      </c>
      <c r="AU91" s="32">
        <v>8.375698115858031E-2</v>
      </c>
      <c r="AV91" s="32">
        <v>5.2948880812386925E-2</v>
      </c>
      <c r="AW91" s="32">
        <v>0.10975781789745412</v>
      </c>
    </row>
    <row r="92" spans="1:49" x14ac:dyDescent="0.25">
      <c r="A92" t="s">
        <v>107</v>
      </c>
      <c r="B92" s="32">
        <v>8.3150727131421647</v>
      </c>
      <c r="C92" s="32">
        <v>1.9416978399558842</v>
      </c>
      <c r="D92" s="32">
        <v>2.1421420313201498</v>
      </c>
      <c r="E92" s="32">
        <v>1.2737612355966266</v>
      </c>
      <c r="F92" s="32">
        <v>1.7704102669505912</v>
      </c>
      <c r="G92" s="32">
        <v>0.80612896341527362</v>
      </c>
      <c r="H92" s="32">
        <v>4.9327174288620848</v>
      </c>
      <c r="I92" s="32">
        <v>1.3231855411215612</v>
      </c>
      <c r="J92" s="32">
        <v>1.5693625398371946</v>
      </c>
      <c r="K92" s="32">
        <v>0.46247376615236874</v>
      </c>
      <c r="L92" s="32">
        <v>3.5326397727806715</v>
      </c>
      <c r="M92" s="32">
        <v>3.5122704095435799</v>
      </c>
      <c r="N92" s="32">
        <v>2.7524759301602848</v>
      </c>
      <c r="O92" s="32">
        <v>0.79226492960274775</v>
      </c>
      <c r="P92" s="32">
        <v>3.9607016159785369</v>
      </c>
      <c r="Q92" s="32">
        <v>0.79595075983983776</v>
      </c>
      <c r="R92" s="32">
        <v>0.15665958674993943</v>
      </c>
      <c r="S92" s="32">
        <v>3.9241570718507703</v>
      </c>
      <c r="T92" s="32">
        <v>3.7556585069353075</v>
      </c>
      <c r="U92" s="32">
        <v>3.6529404366861109</v>
      </c>
      <c r="V92" s="32">
        <v>2.4212544498685786</v>
      </c>
      <c r="W92" s="32">
        <v>1.5270637773101325</v>
      </c>
      <c r="X92" s="32">
        <v>0.81832319537320053</v>
      </c>
      <c r="Y92" s="32">
        <v>2.0336432449031556</v>
      </c>
      <c r="Z92" s="32">
        <v>5.9816048585157606</v>
      </c>
      <c r="AA92" s="32">
        <v>5.3979073497134618</v>
      </c>
      <c r="AB92" s="32">
        <v>0.93244913008985708</v>
      </c>
      <c r="AC92" s="32">
        <v>1.1152810176300798</v>
      </c>
      <c r="AD92" s="32">
        <v>1.9621488186962324</v>
      </c>
      <c r="AE92" s="32">
        <v>1.6748876819670688</v>
      </c>
      <c r="AF92" s="32">
        <v>3.9606141077355415</v>
      </c>
      <c r="AG92" s="32">
        <v>1.8648467145912664</v>
      </c>
      <c r="AH92" s="32">
        <v>3.8654856667306294</v>
      </c>
      <c r="AI92" s="32">
        <v>5.100545755221396</v>
      </c>
      <c r="AJ92" s="32">
        <v>3.096174566179831</v>
      </c>
      <c r="AK92" s="32">
        <v>2.1222709089395568</v>
      </c>
      <c r="AL92" s="32">
        <v>1.6499471728078312</v>
      </c>
      <c r="AM92" s="32">
        <v>2.2433974746820327</v>
      </c>
      <c r="AN92" s="32">
        <v>4.1342865953641681</v>
      </c>
      <c r="AO92" s="32">
        <v>3.0316972449682136</v>
      </c>
      <c r="AP92" s="32">
        <v>1.9106292938719378</v>
      </c>
      <c r="AQ92" s="32">
        <v>2.1872029362608463</v>
      </c>
      <c r="AR92" s="32">
        <v>1.1585539530097073</v>
      </c>
      <c r="AS92" s="32">
        <v>3.2090760791967625</v>
      </c>
      <c r="AT92" s="32">
        <v>3.6110804836921981</v>
      </c>
      <c r="AU92" s="32">
        <v>2.0739099520929392</v>
      </c>
      <c r="AV92" s="32">
        <v>1.569977627238843</v>
      </c>
      <c r="AW92" s="32">
        <v>2.0739708395425995</v>
      </c>
    </row>
    <row r="93" spans="1:49" x14ac:dyDescent="0.25">
      <c r="A93" t="s">
        <v>108</v>
      </c>
      <c r="B93" s="32">
        <v>0.11310455053553362</v>
      </c>
      <c r="C93" s="32">
        <v>4.6305222019554719E-2</v>
      </c>
      <c r="D93" s="32">
        <v>7.3763664476437091E-2</v>
      </c>
      <c r="E93" s="32">
        <v>3.3704729853454449E-2</v>
      </c>
      <c r="F93" s="32">
        <v>8.2703014291458571E-2</v>
      </c>
      <c r="G93" s="86"/>
      <c r="H93" s="32">
        <v>9.1656604104698405E-2</v>
      </c>
      <c r="I93" s="32">
        <v>6.0121106628323533E-2</v>
      </c>
      <c r="J93" s="32">
        <v>3.59012694738833E-2</v>
      </c>
      <c r="K93" s="86"/>
      <c r="L93" s="32">
        <v>7.3850251455259669E-2</v>
      </c>
      <c r="M93" s="32">
        <v>3.9620857710232472E-2</v>
      </c>
      <c r="N93" s="32">
        <v>7.0841076603912895E-2</v>
      </c>
      <c r="O93" s="32">
        <v>3.3587188499503602E-2</v>
      </c>
      <c r="P93" s="32">
        <v>7.7791482871488002E-2</v>
      </c>
      <c r="Q93" s="32">
        <v>3.2145288047721099E-2</v>
      </c>
      <c r="R93" s="32">
        <v>1.8915398264514969E-2</v>
      </c>
      <c r="S93" s="32">
        <v>7.6012620902241049E-2</v>
      </c>
      <c r="T93" s="32">
        <v>6.5111937918864313E-2</v>
      </c>
      <c r="U93" s="32">
        <v>7.5313809434211398E-2</v>
      </c>
      <c r="V93" s="32">
        <v>8.2798859176272485E-2</v>
      </c>
      <c r="W93" s="32">
        <v>5.754204550198664E-2</v>
      </c>
      <c r="X93" s="32">
        <v>2.3695265737524732E-2</v>
      </c>
      <c r="Y93" s="32">
        <v>3.3355456917378047E-2</v>
      </c>
      <c r="Z93" s="32">
        <v>0.10442453396015527</v>
      </c>
      <c r="AA93" s="32">
        <v>7.4449202988928181E-2</v>
      </c>
      <c r="AB93" s="32">
        <v>2.2704104203164415E-2</v>
      </c>
      <c r="AC93" s="32">
        <v>6.1528868498010147E-2</v>
      </c>
      <c r="AD93" s="32">
        <v>3.9621696562095243E-2</v>
      </c>
      <c r="AE93" s="32">
        <v>2.4417585381154475E-2</v>
      </c>
      <c r="AF93" s="32">
        <v>0.11709278944851538</v>
      </c>
      <c r="AG93" s="32">
        <v>3.2782212795233585E-2</v>
      </c>
      <c r="AH93" s="32">
        <v>8.3658137434932306E-2</v>
      </c>
      <c r="AI93" s="32">
        <v>7.4876230788085071E-2</v>
      </c>
      <c r="AJ93" s="32">
        <v>3.5414569488238644E-2</v>
      </c>
      <c r="AK93" s="32">
        <v>4.3153124412341301E-2</v>
      </c>
      <c r="AL93" s="32">
        <v>8.9152547536470145E-2</v>
      </c>
      <c r="AM93" s="32">
        <v>8.8124394688869429E-2</v>
      </c>
      <c r="AN93" s="32">
        <v>9.3275267464119127E-2</v>
      </c>
      <c r="AO93" s="32">
        <v>8.0221107208725898E-2</v>
      </c>
      <c r="AP93" s="32">
        <v>4.1350480078001767E-2</v>
      </c>
      <c r="AQ93" s="32">
        <v>4.5723735567695073E-2</v>
      </c>
      <c r="AR93" s="32">
        <v>1.5542099692225985E-2</v>
      </c>
      <c r="AS93" s="86"/>
      <c r="AT93" s="86"/>
      <c r="AU93" s="32">
        <v>0.13892260314644506</v>
      </c>
      <c r="AV93" s="32">
        <v>4.330699861478178E-2</v>
      </c>
      <c r="AW93" s="32">
        <v>0.10528673652446408</v>
      </c>
    </row>
    <row r="94" spans="1:49" x14ac:dyDescent="0.25">
      <c r="A94" t="s">
        <v>109</v>
      </c>
      <c r="B94" s="32">
        <v>0.15775185549484524</v>
      </c>
      <c r="C94" s="32">
        <v>7.0185592130981037E-2</v>
      </c>
      <c r="D94" s="32">
        <v>0.16483038715319562</v>
      </c>
      <c r="E94" s="32">
        <v>7.275019232320358E-2</v>
      </c>
      <c r="F94" s="86"/>
      <c r="G94" s="32">
        <v>2.3668015622779932E-2</v>
      </c>
      <c r="H94" s="32">
        <v>0.13143146847124171</v>
      </c>
      <c r="I94" s="32">
        <v>5.1976935067615804E-2</v>
      </c>
      <c r="J94" s="32">
        <v>7.2301965101617516E-2</v>
      </c>
      <c r="K94" s="32">
        <v>3.1411647792593901E-2</v>
      </c>
      <c r="L94" s="32">
        <v>0.12249091399031684</v>
      </c>
      <c r="M94" s="32">
        <v>0.1606957770908076</v>
      </c>
      <c r="N94" s="32">
        <v>6.7955302960506087E-2</v>
      </c>
      <c r="O94" s="32">
        <v>3.1555927677422754E-2</v>
      </c>
      <c r="P94" s="32">
        <v>8.1094957378584784E-2</v>
      </c>
      <c r="Q94" s="32">
        <v>6.2532546911217929E-2</v>
      </c>
      <c r="R94" s="86"/>
      <c r="S94" s="32">
        <v>6.1741433481163482E-2</v>
      </c>
      <c r="T94" s="32">
        <v>0.15062841844384958</v>
      </c>
      <c r="U94" s="32">
        <v>5.0732646435716691E-2</v>
      </c>
      <c r="V94" s="32">
        <v>8.5718754639276543E-2</v>
      </c>
      <c r="W94" s="32">
        <v>4.3008341741781281E-2</v>
      </c>
      <c r="X94" s="32">
        <v>2.1207856897385212E-2</v>
      </c>
      <c r="Y94" s="32">
        <v>7.3509097239321516E-2</v>
      </c>
      <c r="Z94" s="32">
        <v>7.2319705345640875E-2</v>
      </c>
      <c r="AA94" s="32">
        <v>0.15630114091983688</v>
      </c>
      <c r="AB94" s="32">
        <v>3.4652348121279812E-2</v>
      </c>
      <c r="AC94" s="32">
        <v>5.431171658156727E-2</v>
      </c>
      <c r="AD94" s="86"/>
      <c r="AE94" s="32">
        <v>5.1978699614419657E-2</v>
      </c>
      <c r="AF94" s="32">
        <v>0.11709278944851538</v>
      </c>
      <c r="AG94" s="32">
        <v>5.2158892593651418E-2</v>
      </c>
      <c r="AH94" s="32">
        <v>0.21325473625885669</v>
      </c>
      <c r="AI94" s="32">
        <v>6.9379421567587973E-2</v>
      </c>
      <c r="AJ94" s="32">
        <v>0.1096126960027447</v>
      </c>
      <c r="AK94" s="32">
        <v>7.9970339827490758E-2</v>
      </c>
      <c r="AL94" s="32">
        <v>0.17585031613873137</v>
      </c>
      <c r="AM94" s="32">
        <v>0.20386489210084177</v>
      </c>
      <c r="AN94" s="32">
        <v>0.2361275696941002</v>
      </c>
      <c r="AO94" s="32">
        <v>0.17435814782832543</v>
      </c>
      <c r="AP94" s="32">
        <v>8.0998999006717712E-2</v>
      </c>
      <c r="AQ94" s="32">
        <v>0.10217308330880188</v>
      </c>
      <c r="AR94" s="32">
        <v>4.8439414294939434E-2</v>
      </c>
      <c r="AS94" s="32">
        <v>6.1731813857842578E-2</v>
      </c>
      <c r="AT94" s="86"/>
      <c r="AU94" s="32">
        <v>0.15958016570622763</v>
      </c>
      <c r="AV94" s="32">
        <v>4.5460078963577392E-2</v>
      </c>
      <c r="AW94" s="32">
        <v>0.14482630898486198</v>
      </c>
    </row>
    <row r="95" spans="1:49" x14ac:dyDescent="0.25">
      <c r="A95" t="s">
        <v>110</v>
      </c>
      <c r="B95" s="32">
        <v>4.9918862825911771E-2</v>
      </c>
      <c r="C95" s="32">
        <v>3.0976516235225456E-2</v>
      </c>
      <c r="D95" s="32">
        <v>5.6291236096919349E-2</v>
      </c>
      <c r="E95" s="32">
        <v>3.7397739309686769E-2</v>
      </c>
      <c r="F95" s="32">
        <v>4.0500505434338037E-2</v>
      </c>
      <c r="G95" s="86"/>
      <c r="H95" s="32">
        <v>4.7116710992190759E-2</v>
      </c>
      <c r="I95" s="32">
        <v>2.3914266883275415E-2</v>
      </c>
      <c r="J95" s="86"/>
      <c r="K95" s="86"/>
      <c r="L95" s="32">
        <v>6.6097826546792346E-2</v>
      </c>
      <c r="M95" s="32">
        <v>6.2604228805088258E-2</v>
      </c>
      <c r="N95" s="32">
        <v>2.1803898924061631E-2</v>
      </c>
      <c r="O95" s="86"/>
      <c r="P95" s="32">
        <v>3.5791380931069823E-2</v>
      </c>
      <c r="Q95" s="32">
        <v>2.8374742076349609E-2</v>
      </c>
      <c r="R95" s="32">
        <v>1.5047889424176146E-2</v>
      </c>
      <c r="S95" s="32">
        <v>5.8410955264654459E-2</v>
      </c>
      <c r="T95" s="32">
        <v>6.7876965902428726E-2</v>
      </c>
      <c r="U95" s="32">
        <v>5.3998316143125558E-2</v>
      </c>
      <c r="V95" s="32">
        <v>4.6576779519409778E-2</v>
      </c>
      <c r="W95" s="32">
        <v>1.6871830503755323E-2</v>
      </c>
      <c r="X95" s="32">
        <v>1.5851274474106749E-2</v>
      </c>
      <c r="Y95" s="32">
        <v>4.6200959189426419E-2</v>
      </c>
      <c r="Z95" s="32">
        <v>8.3073526564408112E-2</v>
      </c>
      <c r="AA95" s="32">
        <v>5.922705716416822E-2</v>
      </c>
      <c r="AB95" s="86"/>
      <c r="AC95" s="32">
        <v>2.569100738939261E-2</v>
      </c>
      <c r="AD95" s="32">
        <v>4.9119322312675205E-2</v>
      </c>
      <c r="AE95" s="32">
        <v>1.6562500996948577E-2</v>
      </c>
      <c r="AF95" s="32">
        <v>7.108673297396699E-2</v>
      </c>
      <c r="AG95" s="32">
        <v>2.3504113039648441E-2</v>
      </c>
      <c r="AH95" s="32">
        <v>9.5434167722904389E-2</v>
      </c>
      <c r="AI95" s="32">
        <v>2.7216995441602294E-2</v>
      </c>
      <c r="AJ95" s="32">
        <v>2.8965649287367928E-2</v>
      </c>
      <c r="AK95" s="32">
        <v>3.1155028108496945E-2</v>
      </c>
      <c r="AL95" s="32">
        <v>7.6014572719595969E-2</v>
      </c>
      <c r="AM95" s="32">
        <v>9.3796978053583474E-2</v>
      </c>
      <c r="AN95" s="32">
        <v>0.10421525663790621</v>
      </c>
      <c r="AO95" s="32">
        <v>4.6395403404066143E-2</v>
      </c>
      <c r="AP95" s="32">
        <v>7.453427859895792E-2</v>
      </c>
      <c r="AQ95" s="32">
        <v>3.2782895288092077E-2</v>
      </c>
      <c r="AR95" s="32">
        <v>1.7853184349659879E-2</v>
      </c>
      <c r="AS95" s="32">
        <v>2.9200927273226422E-2</v>
      </c>
      <c r="AT95" s="32">
        <v>9.1026509814317633E-2</v>
      </c>
      <c r="AU95" s="32">
        <v>0.23690051739578397</v>
      </c>
      <c r="AV95" s="32">
        <v>1.4789775876749725E-2</v>
      </c>
      <c r="AW95" s="32">
        <v>6.2603868095154905E-2</v>
      </c>
    </row>
    <row r="96" spans="1:49" x14ac:dyDescent="0.25">
      <c r="A96" t="s">
        <v>111</v>
      </c>
      <c r="B96" s="32">
        <v>1.1856916557450266</v>
      </c>
      <c r="C96" s="32">
        <v>0.50955815428914153</v>
      </c>
      <c r="D96" s="32">
        <v>0.51371999728598905</v>
      </c>
      <c r="E96" s="32">
        <v>0.46622390127176139</v>
      </c>
      <c r="F96" s="32">
        <v>0.78680810422059611</v>
      </c>
      <c r="G96" s="32">
        <v>0.29917936178918347</v>
      </c>
      <c r="H96" s="32">
        <v>1.7561093048490313</v>
      </c>
      <c r="I96" s="32">
        <v>0.87297689446510784</v>
      </c>
      <c r="J96" s="32">
        <v>0.45068104197623932</v>
      </c>
      <c r="K96" s="32">
        <v>0.13373448516865491</v>
      </c>
      <c r="L96" s="32">
        <v>0.99360658742901209</v>
      </c>
      <c r="M96" s="32">
        <v>0.85999723243023563</v>
      </c>
      <c r="N96" s="32">
        <v>0.5398872111618308</v>
      </c>
      <c r="O96" s="32">
        <v>0.16887818062584634</v>
      </c>
      <c r="P96" s="32">
        <v>0.67630973155235663</v>
      </c>
      <c r="Q96" s="32">
        <v>0.39522636316717352</v>
      </c>
      <c r="R96" s="32">
        <v>0.25099055196202963</v>
      </c>
      <c r="S96" s="32">
        <v>1.3034929584136574</v>
      </c>
      <c r="T96" s="32">
        <v>0.72149729358775727</v>
      </c>
      <c r="U96" s="32">
        <v>0.86998246614460284</v>
      </c>
      <c r="V96" s="32">
        <v>0.42802136012004494</v>
      </c>
      <c r="W96" s="32">
        <v>0.42654217935114819</v>
      </c>
      <c r="X96" s="32">
        <v>0.26075063131119264</v>
      </c>
      <c r="Y96" s="32">
        <v>0.90379445716800244</v>
      </c>
      <c r="Z96" s="32">
        <v>1.9731937324822808</v>
      </c>
      <c r="AA96" s="32">
        <v>1.0298257252020078</v>
      </c>
      <c r="AB96" s="32">
        <v>0.23801046710671614</v>
      </c>
      <c r="AC96" s="32">
        <v>0.49223094798408218</v>
      </c>
      <c r="AD96" s="32">
        <v>0.64726772209584182</v>
      </c>
      <c r="AE96" s="32">
        <v>0.42456706067851507</v>
      </c>
      <c r="AF96" s="32">
        <v>1.0538898901194607</v>
      </c>
      <c r="AG96" s="32">
        <v>0.46945443731567721</v>
      </c>
      <c r="AH96" s="32">
        <v>1.0214720213164299</v>
      </c>
      <c r="AI96" s="32">
        <v>1.1255667552128767</v>
      </c>
      <c r="AJ96" s="32">
        <v>0.45077731334988058</v>
      </c>
      <c r="AK96" s="32">
        <v>0.32660274664317179</v>
      </c>
      <c r="AL96" s="32">
        <v>0.52573942590439871</v>
      </c>
      <c r="AM96" s="32">
        <v>0.67160517548190524</v>
      </c>
      <c r="AN96" s="32">
        <v>1.2376800391850185</v>
      </c>
      <c r="AO96" s="32">
        <v>0.65981143608759518</v>
      </c>
      <c r="AP96" s="32">
        <v>0.41295253994493686</v>
      </c>
      <c r="AQ96" s="32">
        <v>0.45034017281142313</v>
      </c>
      <c r="AR96" s="32">
        <v>0.28963848825242672</v>
      </c>
      <c r="AS96" s="32">
        <v>0.79122394512779293</v>
      </c>
      <c r="AT96" s="32">
        <v>0.97429500557267323</v>
      </c>
      <c r="AU96" s="32">
        <v>0.93455615186848162</v>
      </c>
      <c r="AV96" s="32">
        <v>0.51076939960832901</v>
      </c>
      <c r="AW96" s="32">
        <v>0.80798230871016852</v>
      </c>
    </row>
    <row r="97" spans="1:49" x14ac:dyDescent="0.25">
      <c r="A97" t="s">
        <v>113</v>
      </c>
      <c r="B97" s="32">
        <v>0.42505719307103895</v>
      </c>
      <c r="C97" s="32">
        <v>0.1116703983482754</v>
      </c>
      <c r="D97" s="32">
        <v>0.17912692812304506</v>
      </c>
      <c r="E97" s="32">
        <v>0.13388765711279332</v>
      </c>
      <c r="F97" s="32">
        <v>0.10324069922627412</v>
      </c>
      <c r="G97" s="32">
        <v>9.1447184494415898E-2</v>
      </c>
      <c r="H97" s="32">
        <v>0.50430996741876621</v>
      </c>
      <c r="I97" s="32">
        <v>0.12709818864930478</v>
      </c>
      <c r="J97" s="32">
        <v>0.13871336175737803</v>
      </c>
      <c r="K97" s="32">
        <v>6.9225310801546952E-2</v>
      </c>
      <c r="L97" s="32">
        <v>0.23337899816461449</v>
      </c>
      <c r="M97" s="32">
        <v>0.23690883751365038</v>
      </c>
      <c r="N97" s="32">
        <v>0.16966136129092838</v>
      </c>
      <c r="O97" s="32">
        <v>4.1638296202136806E-2</v>
      </c>
      <c r="P97" s="32">
        <v>0.2475438509986585</v>
      </c>
      <c r="Q97" s="32">
        <v>6.4737752415649524E-2</v>
      </c>
      <c r="R97" s="32">
        <v>3.6796311408508517E-2</v>
      </c>
      <c r="S97" s="32">
        <v>0.39567362048770721</v>
      </c>
      <c r="T97" s="32">
        <v>0.28500633416597337</v>
      </c>
      <c r="U97" s="32">
        <v>0.29301739741860683</v>
      </c>
      <c r="V97" s="32">
        <v>0.21401068006002208</v>
      </c>
      <c r="W97" s="32">
        <v>0.22232780876406194</v>
      </c>
      <c r="X97" s="32">
        <v>3.3743247808246626E-2</v>
      </c>
      <c r="Y97" s="32">
        <v>0.21376041431799972</v>
      </c>
      <c r="Z97" s="32">
        <v>0.4932984331205702</v>
      </c>
      <c r="AA97" s="32">
        <v>0.26286613819911248</v>
      </c>
      <c r="AB97" s="32">
        <v>7.9060282812794896E-2</v>
      </c>
      <c r="AC97" s="32">
        <v>0.13749082678592781</v>
      </c>
      <c r="AD97" s="32">
        <v>0.19647728925070154</v>
      </c>
      <c r="AE97" s="32">
        <v>0.1608808318662624</v>
      </c>
      <c r="AF97" s="32">
        <v>0.23910631571962659</v>
      </c>
      <c r="AG97" s="32">
        <v>0.11655291966195409</v>
      </c>
      <c r="AH97" s="32">
        <v>0.23662094512670703</v>
      </c>
      <c r="AI97" s="32">
        <v>0.35865076740345686</v>
      </c>
      <c r="AJ97" s="32">
        <v>0.16963277118165188</v>
      </c>
      <c r="AK97" s="32">
        <v>0.21104299205914101</v>
      </c>
      <c r="AL97" s="32">
        <v>0.13419658220268232</v>
      </c>
      <c r="AM97" s="32">
        <v>0.18759395610716728</v>
      </c>
      <c r="AN97" s="32">
        <v>0.32480334652994164</v>
      </c>
      <c r="AO97" s="32">
        <v>0.22223003027429547</v>
      </c>
      <c r="AP97" s="32">
        <v>0.12977171643838614</v>
      </c>
      <c r="AQ97" s="32">
        <v>0.11983216297534338</v>
      </c>
      <c r="AR97" s="32">
        <v>7.7606711359520283E-2</v>
      </c>
      <c r="AS97" s="32">
        <v>0.29161927657138231</v>
      </c>
      <c r="AT97" s="32">
        <v>0.33737630923797302</v>
      </c>
      <c r="AU97" s="32">
        <v>0.24867842546929136</v>
      </c>
      <c r="AV97" s="32">
        <v>0.23337857058843986</v>
      </c>
      <c r="AW97" s="32">
        <v>0.33503776064281127</v>
      </c>
    </row>
    <row r="98" spans="1:49" x14ac:dyDescent="0.25">
      <c r="A98" t="s">
        <v>115</v>
      </c>
      <c r="B98" s="32">
        <v>5.0131898826623402</v>
      </c>
      <c r="C98" s="32">
        <v>1.0262048230762206</v>
      </c>
      <c r="D98" s="32">
        <v>1.4530195748482297</v>
      </c>
      <c r="E98" s="32">
        <v>0.73667228516560934</v>
      </c>
      <c r="F98" s="32">
        <v>1.7581811499533155</v>
      </c>
      <c r="G98" s="32">
        <v>0.43199381518518987</v>
      </c>
      <c r="H98" s="32">
        <v>4.1479044033896448</v>
      </c>
      <c r="I98" s="32">
        <v>1.4379518571272072</v>
      </c>
      <c r="J98" s="32">
        <v>0.9331485491965652</v>
      </c>
      <c r="K98" s="32">
        <v>0.43150328154043804</v>
      </c>
      <c r="L98" s="32">
        <v>2.6958619925734304</v>
      </c>
      <c r="M98" s="32">
        <v>2.2695463028689784</v>
      </c>
      <c r="N98" s="32">
        <v>2.4806702053821241</v>
      </c>
      <c r="O98" s="32">
        <v>0.66161087169802335</v>
      </c>
      <c r="P98" s="32">
        <v>2.489327451887613</v>
      </c>
      <c r="Q98" s="32">
        <v>0.53246222692133127</v>
      </c>
      <c r="R98" s="32">
        <v>0.37519303801490822</v>
      </c>
      <c r="S98" s="32">
        <v>1.9620785359253887</v>
      </c>
      <c r="T98" s="32">
        <v>2.2800506733277914</v>
      </c>
      <c r="U98" s="32">
        <v>2.6190765549376418</v>
      </c>
      <c r="V98" s="32">
        <v>1.7002592024878709</v>
      </c>
      <c r="W98" s="32">
        <v>1.3954789062121036</v>
      </c>
      <c r="X98" s="32">
        <v>0.76352253902301859</v>
      </c>
      <c r="Y98" s="32">
        <v>1.6066621770653844</v>
      </c>
      <c r="Z98" s="32">
        <v>2.6399902656192964</v>
      </c>
      <c r="AA98" s="32">
        <v>3.0788684230862975</v>
      </c>
      <c r="AB98" s="32">
        <v>0.70666429695270039</v>
      </c>
      <c r="AC98" s="32">
        <v>0.91853542784917452</v>
      </c>
      <c r="AD98" s="32">
        <v>1.4665583436689937</v>
      </c>
      <c r="AE98" s="32">
        <v>1.1761437111876727</v>
      </c>
      <c r="AF98" s="32">
        <v>2.7620207208111047</v>
      </c>
      <c r="AG98" s="32">
        <v>1.1966962842457654</v>
      </c>
      <c r="AH98" s="32">
        <v>1.3857333644845857</v>
      </c>
      <c r="AI98" s="32">
        <v>3.5324071090450673</v>
      </c>
      <c r="AJ98" s="32">
        <v>2.2353284252706258</v>
      </c>
      <c r="AK98" s="32">
        <v>1.7846099995245148</v>
      </c>
      <c r="AL98" s="32">
        <v>1.539455146522587</v>
      </c>
      <c r="AM98" s="32">
        <v>1.5111902020736683</v>
      </c>
      <c r="AN98" s="32">
        <v>2.8831350218807774</v>
      </c>
      <c r="AO98" s="32">
        <v>1.5802202875578626</v>
      </c>
      <c r="AP98" s="32">
        <v>0.8491244321402619</v>
      </c>
      <c r="AQ98" s="32">
        <v>1.071095475357801</v>
      </c>
      <c r="AR98" s="32">
        <v>1.1036825184210561</v>
      </c>
      <c r="AS98" s="32">
        <v>3.2765055891768031</v>
      </c>
      <c r="AT98" s="32">
        <v>3.5367655219481575</v>
      </c>
      <c r="AU98" s="32">
        <v>1.8306465287494469</v>
      </c>
      <c r="AV98" s="32">
        <v>1.3201885587736752</v>
      </c>
      <c r="AW98" s="32">
        <v>2.0033237790449547</v>
      </c>
    </row>
    <row r="99" spans="1:49" x14ac:dyDescent="0.25">
      <c r="A99" t="s">
        <v>117</v>
      </c>
      <c r="B99" s="32">
        <v>0.28434786548489188</v>
      </c>
      <c r="C99" s="32">
        <v>0.15467572605991439</v>
      </c>
      <c r="D99" s="32">
        <v>0.26591814693303617</v>
      </c>
      <c r="E99" s="32">
        <v>8.6515046328570058E-2</v>
      </c>
      <c r="F99" s="32">
        <v>0.15648363815538119</v>
      </c>
      <c r="G99" s="32">
        <v>7.8513391866451648E-2</v>
      </c>
      <c r="H99" s="32">
        <v>0.42114316143872699</v>
      </c>
      <c r="I99" s="32">
        <v>0.15866055160098688</v>
      </c>
      <c r="J99" s="32">
        <v>0.21318512299794015</v>
      </c>
      <c r="K99" s="32">
        <v>7.117149918963403E-2</v>
      </c>
      <c r="L99" s="32">
        <v>0.28732324978239937</v>
      </c>
      <c r="M99" s="32">
        <v>0.28965428688539513</v>
      </c>
      <c r="N99" s="32">
        <v>0.17443119139249336</v>
      </c>
      <c r="O99" s="32">
        <v>6.7641611740752408E-2</v>
      </c>
      <c r="P99" s="32">
        <v>0.31116593148595206</v>
      </c>
      <c r="Q99" s="32">
        <v>0.131282915524295</v>
      </c>
      <c r="R99" s="32">
        <v>5.3131268330282984E-2</v>
      </c>
      <c r="S99" s="32">
        <v>0.19921287408056684</v>
      </c>
      <c r="T99" s="32">
        <v>0.26408346680132899</v>
      </c>
      <c r="U99" s="32">
        <v>0.20434207959004083</v>
      </c>
      <c r="V99" s="32">
        <v>0.25805575322579738</v>
      </c>
      <c r="W99" s="32">
        <v>0.11271569465863271</v>
      </c>
      <c r="X99" s="32">
        <v>5.0791914010448892E-2</v>
      </c>
      <c r="Y99" s="32">
        <v>0.23554369410890824</v>
      </c>
      <c r="Z99" s="32">
        <v>0.16048747456092993</v>
      </c>
      <c r="AA99" s="32">
        <v>0.27978687947579933</v>
      </c>
      <c r="AB99" s="32">
        <v>5.8278070630615839E-2</v>
      </c>
      <c r="AC99" s="32">
        <v>0.14332947935406704</v>
      </c>
      <c r="AD99" s="32">
        <v>0.2180052021072221</v>
      </c>
      <c r="AE99" s="32">
        <v>8.4439646642586838E-2</v>
      </c>
      <c r="AF99" s="32">
        <v>0.34525259010138865</v>
      </c>
      <c r="AG99" s="32">
        <v>0.12319853876278654</v>
      </c>
      <c r="AH99" s="32">
        <v>0.37388064380451091</v>
      </c>
      <c r="AI99" s="32">
        <v>0.29538155036960972</v>
      </c>
      <c r="AJ99" s="32">
        <v>0.36614495299146643</v>
      </c>
      <c r="AK99" s="32">
        <v>0.15556709335890082</v>
      </c>
      <c r="AL99" s="32">
        <v>0.42703310854979976</v>
      </c>
      <c r="AM99" s="32">
        <v>0.4369939625930136</v>
      </c>
      <c r="AN99" s="32">
        <v>0.44678058582366914</v>
      </c>
      <c r="AO99" s="32">
        <v>0.48301024279859539</v>
      </c>
      <c r="AP99" s="32">
        <v>0.31513630847730689</v>
      </c>
      <c r="AQ99" s="32">
        <v>0.19066171514830191</v>
      </c>
      <c r="AR99" s="32">
        <v>7.4445333626019961E-2</v>
      </c>
      <c r="AS99" s="32">
        <v>0.22564989193201379</v>
      </c>
      <c r="AT99" s="32">
        <v>0.39295351864823541</v>
      </c>
      <c r="AU99" s="32">
        <v>0.96083010152247383</v>
      </c>
      <c r="AV99" s="32">
        <v>9.4781151609326486E-2</v>
      </c>
      <c r="AW99" s="32">
        <v>0.36409721475320339</v>
      </c>
    </row>
    <row r="100" spans="1:49" x14ac:dyDescent="0.25">
      <c r="A100" t="s">
        <v>118</v>
      </c>
      <c r="B100" s="32">
        <v>0.30265138946637771</v>
      </c>
      <c r="C100" s="32">
        <v>0.17522963749970499</v>
      </c>
      <c r="D100" s="32">
        <v>0.18673368941292284</v>
      </c>
      <c r="E100" s="86"/>
      <c r="F100" s="32">
        <v>0.1575720679336286</v>
      </c>
      <c r="G100" s="32">
        <v>7.6897609626399382E-2</v>
      </c>
      <c r="H100" s="32">
        <v>0.41247616050301716</v>
      </c>
      <c r="I100" s="32">
        <v>0.14299289552847902</v>
      </c>
      <c r="J100" s="32">
        <v>0.10154412439275386</v>
      </c>
      <c r="K100" s="32">
        <v>4.7282280670623858E-2</v>
      </c>
      <c r="L100" s="32">
        <v>0.2350022774685348</v>
      </c>
      <c r="M100" s="32">
        <v>0.24868715923582455</v>
      </c>
      <c r="N100" s="32">
        <v>0.11349730512682711</v>
      </c>
      <c r="O100" s="32">
        <v>7.5575102796417867E-2</v>
      </c>
      <c r="P100" s="32">
        <v>0.2038748920623176</v>
      </c>
      <c r="Q100" s="32">
        <v>0.13219606041481638</v>
      </c>
      <c r="R100" s="32">
        <v>5.6944683427292343E-2</v>
      </c>
      <c r="S100" s="32">
        <v>0.97426273474279557</v>
      </c>
      <c r="T100" s="32">
        <v>0.18934193656698922</v>
      </c>
      <c r="U100" s="32">
        <v>0.28698718657787764</v>
      </c>
      <c r="V100" s="32">
        <v>0.22621314969625272</v>
      </c>
      <c r="W100" s="32">
        <v>0.21179791865049183</v>
      </c>
      <c r="X100" s="32">
        <v>7.5926254495250173E-2</v>
      </c>
      <c r="Y100" s="32">
        <v>0.34725481755179372</v>
      </c>
      <c r="Z100" s="32">
        <v>1.0428506863782052</v>
      </c>
      <c r="AA100" s="32">
        <v>0.29779681195571278</v>
      </c>
      <c r="AB100" s="32">
        <v>5.4375362581477196E-2</v>
      </c>
      <c r="AC100" s="32">
        <v>0.11722947621570624</v>
      </c>
      <c r="AD100" s="32">
        <v>0.23043543156356414</v>
      </c>
      <c r="AE100" s="32">
        <v>0.15866593791260497</v>
      </c>
      <c r="AF100" s="32">
        <v>0.2690085892430476</v>
      </c>
      <c r="AG100" s="32">
        <v>0.11180503383431271</v>
      </c>
      <c r="AH100" s="32">
        <v>0.49676990758832501</v>
      </c>
      <c r="AI100" s="32">
        <v>0.42947665636087651</v>
      </c>
      <c r="AJ100" s="32">
        <v>0.16846103204068613</v>
      </c>
      <c r="AK100" s="32">
        <v>0.11627467630993724</v>
      </c>
      <c r="AL100" s="32">
        <v>0.13326961869878298</v>
      </c>
      <c r="AM100" s="32">
        <v>0.22463976755355042</v>
      </c>
      <c r="AN100" s="32">
        <v>0.26750511858050657</v>
      </c>
      <c r="AO100" s="32">
        <v>0.23166719759163878</v>
      </c>
      <c r="AP100" s="32">
        <v>0.1597677237033002</v>
      </c>
      <c r="AQ100" s="32">
        <v>0.14959014978307755</v>
      </c>
      <c r="AR100" s="32">
        <v>5.2640800234653569E-2</v>
      </c>
      <c r="AS100" s="32">
        <v>0.16178592337505796</v>
      </c>
      <c r="AT100" s="32">
        <v>0.33737630923797302</v>
      </c>
      <c r="AU100" s="32">
        <v>0.36157159628283747</v>
      </c>
      <c r="AV100" s="32">
        <v>0.23828235045100929</v>
      </c>
      <c r="AW100" s="32">
        <v>0.35908458080455202</v>
      </c>
    </row>
    <row r="101" spans="1:49" x14ac:dyDescent="0.25">
      <c r="A101" t="s">
        <v>119</v>
      </c>
      <c r="B101" s="32">
        <v>0.50198942570473171</v>
      </c>
      <c r="C101" s="32">
        <v>6.2383949888964618E-2</v>
      </c>
      <c r="D101" s="32">
        <v>0.16946440008527308</v>
      </c>
      <c r="E101" s="32">
        <v>9.2084035645700973E-2</v>
      </c>
      <c r="F101" s="32">
        <v>0.12277457407774116</v>
      </c>
      <c r="G101" s="32">
        <v>4.4782614325503789E-2</v>
      </c>
      <c r="H101" s="32">
        <v>0.28764925619105836</v>
      </c>
      <c r="I101" s="32">
        <v>6.7172539162494174E-2</v>
      </c>
      <c r="J101" s="32">
        <v>0.10439891830387388</v>
      </c>
      <c r="K101" s="32">
        <v>2.6968955096277274E-2</v>
      </c>
      <c r="L101" s="32">
        <v>0.2177503048193932</v>
      </c>
      <c r="M101" s="32">
        <v>0.25391260508745334</v>
      </c>
      <c r="N101" s="32">
        <v>0.19624529187050196</v>
      </c>
      <c r="O101" s="32">
        <v>5.456254869118074E-2</v>
      </c>
      <c r="P101" s="32">
        <v>0.23419075313718185</v>
      </c>
      <c r="Q101" s="32">
        <v>3.9575491795315047E-2</v>
      </c>
      <c r="R101" s="32">
        <v>3.0941886357974152E-2</v>
      </c>
      <c r="S101" s="32">
        <v>0.31259850619984009</v>
      </c>
      <c r="T101" s="32">
        <v>0.20863684855315054</v>
      </c>
      <c r="U101" s="32">
        <v>0.27339489888581209</v>
      </c>
      <c r="V101" s="32">
        <v>0.20529276653397802</v>
      </c>
      <c r="W101" s="32">
        <v>0.17084504569981748</v>
      </c>
      <c r="X101" s="32">
        <v>5.0791914010448892E-2</v>
      </c>
      <c r="Y101" s="32">
        <v>0.18225958772630091</v>
      </c>
      <c r="Z101" s="32">
        <v>0.31655599214707014</v>
      </c>
      <c r="AA101" s="32">
        <v>0.26286613819911248</v>
      </c>
      <c r="AB101" s="32">
        <v>7.5315829543568372E-2</v>
      </c>
      <c r="AC101" s="32">
        <v>6.9705063601879974E-2</v>
      </c>
      <c r="AD101" s="32">
        <v>0.13327097042134473</v>
      </c>
      <c r="AE101" s="32">
        <v>0.10111467868004476</v>
      </c>
      <c r="AF101" s="32">
        <v>0.23910631571962659</v>
      </c>
      <c r="AG101" s="32">
        <v>8.4147081761641665E-2</v>
      </c>
      <c r="AH101" s="32">
        <v>0.20742327428127882</v>
      </c>
      <c r="AI101" s="32">
        <v>0.42651004439737705</v>
      </c>
      <c r="AJ101" s="32">
        <v>0.33459477338636723</v>
      </c>
      <c r="AK101" s="32">
        <v>0.19419915504374524</v>
      </c>
      <c r="AL101" s="32">
        <v>0.16407414652961427</v>
      </c>
      <c r="AM101" s="32">
        <v>0.18629814999937236</v>
      </c>
      <c r="AN101" s="32">
        <v>0.29070713826560363</v>
      </c>
      <c r="AO101" s="32">
        <v>0.23006695536718516</v>
      </c>
      <c r="AP101" s="32">
        <v>0.16199799801343515</v>
      </c>
      <c r="AQ101" s="32">
        <v>0.16946827008823326</v>
      </c>
      <c r="AR101" s="32">
        <v>9.1019863377395871E-2</v>
      </c>
      <c r="AS101" s="32">
        <v>0.30190320815035038</v>
      </c>
      <c r="AT101" s="32">
        <v>0.38220818401627155</v>
      </c>
      <c r="AU101" s="32">
        <v>0.16406657482263903</v>
      </c>
      <c r="AV101" s="32">
        <v>0.14070485361541088</v>
      </c>
      <c r="AW101" s="32">
        <v>0.20767444581960456</v>
      </c>
    </row>
    <row r="102" spans="1:49" x14ac:dyDescent="0.25">
      <c r="A102" t="s">
        <v>120</v>
      </c>
      <c r="B102" s="32">
        <v>0.41057818465813911</v>
      </c>
      <c r="C102" s="32">
        <v>0.12476789977792903</v>
      </c>
      <c r="D102" s="32">
        <v>0.12842999932149723</v>
      </c>
      <c r="E102" s="32">
        <v>6.2895249848216928E-2</v>
      </c>
      <c r="F102" s="32">
        <v>0.10837348440673114</v>
      </c>
      <c r="G102" s="32">
        <v>6.1600358730354403E-2</v>
      </c>
      <c r="H102" s="32">
        <v>0.32587320695617261</v>
      </c>
      <c r="I102" s="32">
        <v>0.13527952224215203</v>
      </c>
      <c r="J102" s="32">
        <v>8.9014160408715445E-2</v>
      </c>
      <c r="K102" s="32">
        <v>2.8904610384522932E-2</v>
      </c>
      <c r="L102" s="32">
        <v>0.19761257269975027</v>
      </c>
      <c r="M102" s="32">
        <v>0.2062411219473379</v>
      </c>
      <c r="N102" s="32">
        <v>0.1349718027904577</v>
      </c>
      <c r="O102" s="32">
        <v>3.8581548178355185E-2</v>
      </c>
      <c r="P102" s="32">
        <v>0.18890804110413104</v>
      </c>
      <c r="Q102" s="32">
        <v>6.6557778365166284E-2</v>
      </c>
      <c r="R102" s="32">
        <v>2.7312495799068737E-2</v>
      </c>
      <c r="S102" s="32">
        <v>0.24356568368569884</v>
      </c>
      <c r="T102" s="32">
        <v>0.23472865668345663</v>
      </c>
      <c r="U102" s="32">
        <v>0.21900841818408501</v>
      </c>
      <c r="V102" s="32">
        <v>0.17025330390094842</v>
      </c>
      <c r="W102" s="32">
        <v>0.11271569465863271</v>
      </c>
      <c r="X102" s="32">
        <v>5.9984877706299851E-2</v>
      </c>
      <c r="Y102" s="32">
        <v>0.14600266562944317</v>
      </c>
      <c r="Z102" s="32">
        <v>0.20455101625326327</v>
      </c>
      <c r="AA102" s="32">
        <v>0.23690822865667288</v>
      </c>
      <c r="AB102" s="32">
        <v>3.8183599671975425E-2</v>
      </c>
      <c r="AC102" s="32">
        <v>9.4562190927325998E-2</v>
      </c>
      <c r="AD102" s="32">
        <v>9.1659896479312414E-2</v>
      </c>
      <c r="AE102" s="32">
        <v>9.6995683194869897E-2</v>
      </c>
      <c r="AF102" s="32">
        <v>0.20671631218047037</v>
      </c>
      <c r="AG102" s="32">
        <v>0.12666212112584435</v>
      </c>
      <c r="AH102" s="32">
        <v>0.14565727733656927</v>
      </c>
      <c r="AI102" s="32">
        <v>0.23992437212713494</v>
      </c>
      <c r="AJ102" s="32">
        <v>0.21620725125119133</v>
      </c>
      <c r="AK102" s="32">
        <v>0.20104757345642252</v>
      </c>
      <c r="AL102" s="32">
        <v>8.2037073264806984E-2</v>
      </c>
      <c r="AM102" s="32">
        <v>0.16906913972458038</v>
      </c>
      <c r="AN102" s="32">
        <v>0.34095149174908462</v>
      </c>
      <c r="AO102" s="32">
        <v>0.16268190426707924</v>
      </c>
      <c r="AP102" s="32">
        <v>0.1244853512825969</v>
      </c>
      <c r="AQ102" s="32">
        <v>0.14152090507710791</v>
      </c>
      <c r="AR102" s="32">
        <v>7.3420422718899897E-2</v>
      </c>
      <c r="AS102" s="32">
        <v>0.22879984703806072</v>
      </c>
      <c r="AT102" s="32">
        <v>0.19647675932411732</v>
      </c>
      <c r="AU102" s="32">
        <v>0.18716119554447794</v>
      </c>
      <c r="AV102" s="32">
        <v>0.11271441986196272</v>
      </c>
      <c r="AW102" s="32">
        <v>0.20060029180649011</v>
      </c>
    </row>
    <row r="103" spans="1:49" x14ac:dyDescent="0.25">
      <c r="A103" t="s">
        <v>121</v>
      </c>
      <c r="B103" s="32">
        <v>2.6495160733669425</v>
      </c>
      <c r="C103" s="32">
        <v>0.33386082213136675</v>
      </c>
      <c r="D103" s="32">
        <v>0.72149141775244519</v>
      </c>
      <c r="E103" s="32">
        <v>0.30973254190626076</v>
      </c>
      <c r="F103" s="32">
        <v>0.63028827173451463</v>
      </c>
      <c r="G103" s="32">
        <v>0.2100904607956911</v>
      </c>
      <c r="H103" s="32">
        <v>2.0453994888674401</v>
      </c>
      <c r="I103" s="32">
        <v>0.61302396303459428</v>
      </c>
      <c r="J103" s="32">
        <v>0.41471112919728648</v>
      </c>
      <c r="K103" s="32">
        <v>0.11245684917412332</v>
      </c>
      <c r="L103" s="32">
        <v>0.79045029079900131</v>
      </c>
      <c r="M103" s="32">
        <v>0.81360695790347226</v>
      </c>
      <c r="N103" s="32">
        <v>1.0502479339623529</v>
      </c>
      <c r="O103" s="32">
        <v>0.28998593770768755</v>
      </c>
      <c r="P103" s="32">
        <v>1.1693898856456826</v>
      </c>
      <c r="Q103" s="32">
        <v>0.23828352120836474</v>
      </c>
      <c r="R103" s="32">
        <v>0.16444818186090621</v>
      </c>
      <c r="S103" s="32">
        <v>0.66084452101154156</v>
      </c>
      <c r="T103" s="32">
        <v>1.101191888578434</v>
      </c>
      <c r="U103" s="32">
        <v>1.1639735136356386</v>
      </c>
      <c r="V103" s="32">
        <v>0.8384256158046699</v>
      </c>
      <c r="W103" s="32">
        <v>0.67397188587929113</v>
      </c>
      <c r="X103" s="32">
        <v>0.33698181646553421</v>
      </c>
      <c r="Y103" s="32">
        <v>0.68971230663008742</v>
      </c>
      <c r="Z103" s="32">
        <v>0.95298975510572359</v>
      </c>
      <c r="AA103" s="32">
        <v>1.4165683504114448</v>
      </c>
      <c r="AB103" s="32">
        <v>0.26408914833422104</v>
      </c>
      <c r="AC103" s="32">
        <v>0.42555198093420438</v>
      </c>
      <c r="AD103" s="32">
        <v>0.53679177330887229</v>
      </c>
      <c r="AE103" s="32">
        <v>0.40727194755629048</v>
      </c>
      <c r="AF103" s="32">
        <v>1.1139806266215191</v>
      </c>
      <c r="AG103" s="32">
        <v>0.51729424614912134</v>
      </c>
      <c r="AH103" s="32">
        <v>0.56278262300669812</v>
      </c>
      <c r="AI103" s="32">
        <v>1.3666573962246078</v>
      </c>
      <c r="AJ103" s="32">
        <v>1.2230529080113657</v>
      </c>
      <c r="AK103" s="32">
        <v>0.76081037689629905</v>
      </c>
      <c r="AL103" s="32">
        <v>0.80799587549707597</v>
      </c>
      <c r="AM103" s="32">
        <v>0.80982677771370726</v>
      </c>
      <c r="AN103" s="32">
        <v>1.7262463956216296</v>
      </c>
      <c r="AO103" s="32">
        <v>0.68783083073273021</v>
      </c>
      <c r="AP103" s="32">
        <v>0.3906769081496651</v>
      </c>
      <c r="AQ103" s="32">
        <v>0.51730501569756315</v>
      </c>
      <c r="AR103" s="32">
        <v>0.60807670667587177</v>
      </c>
      <c r="AS103" s="32">
        <v>1.6843103496742751</v>
      </c>
      <c r="AT103" s="32">
        <v>1.616003783021615</v>
      </c>
      <c r="AU103" s="32">
        <v>1.029792204817837</v>
      </c>
      <c r="AV103" s="32">
        <v>0.51076939960832901</v>
      </c>
      <c r="AW103" s="32">
        <v>0.82495973454997462</v>
      </c>
    </row>
    <row r="104" spans="1:49" x14ac:dyDescent="0.25">
      <c r="A104" t="s">
        <v>122</v>
      </c>
      <c r="B104" s="32">
        <v>0.26900947247208346</v>
      </c>
      <c r="C104" s="32">
        <v>4.202287597395981E-2</v>
      </c>
      <c r="D104" s="32">
        <v>0.10076413516053744</v>
      </c>
      <c r="E104" s="32">
        <v>7.275019232320358E-2</v>
      </c>
      <c r="F104" s="32">
        <v>0.12798828977789747</v>
      </c>
      <c r="G104" s="32">
        <v>3.6627792444428681E-2</v>
      </c>
      <c r="H104" s="32">
        <v>0.24868349153518368</v>
      </c>
      <c r="I104" s="32">
        <v>0.10912211180813824</v>
      </c>
      <c r="J104" s="32">
        <v>7.3821183081209787E-2</v>
      </c>
      <c r="K104" s="32">
        <v>3.4373568325656224E-2</v>
      </c>
      <c r="L104" s="32">
        <v>0.19624756295212747</v>
      </c>
      <c r="M104" s="32">
        <v>0.12695630254372645</v>
      </c>
      <c r="N104" s="32">
        <v>0.14365996236213832</v>
      </c>
      <c r="O104" s="32">
        <v>3.3587188499503602E-2</v>
      </c>
      <c r="P104" s="32">
        <v>0.16559786963448589</v>
      </c>
      <c r="Q104" s="32">
        <v>7.0352772471666603E-2</v>
      </c>
      <c r="R104" s="32">
        <v>3.481143177931581E-2</v>
      </c>
      <c r="S104" s="32">
        <v>0.24696573392465393</v>
      </c>
      <c r="T104" s="32">
        <v>0.13296015628690866</v>
      </c>
      <c r="U104" s="32">
        <v>0.14449167015987893</v>
      </c>
      <c r="V104" s="32">
        <v>0.10553216589302923</v>
      </c>
      <c r="W104" s="32">
        <v>0.10737725370773146</v>
      </c>
      <c r="X104" s="32">
        <v>7.436371477239867E-2</v>
      </c>
      <c r="Y104" s="32">
        <v>0.14201021505985942</v>
      </c>
      <c r="Z104" s="32">
        <v>0.23173255003420082</v>
      </c>
      <c r="AA104" s="32">
        <v>0.20340121673231196</v>
      </c>
      <c r="AB104" s="32">
        <v>4.1784072612504372E-2</v>
      </c>
      <c r="AC104" s="32">
        <v>0.10276402955757044</v>
      </c>
      <c r="AD104" s="32">
        <v>9.7560060739341828E-2</v>
      </c>
      <c r="AE104" s="32">
        <v>7.1996188976026179E-2</v>
      </c>
      <c r="AF104" s="32">
        <v>0.17747948078602843</v>
      </c>
      <c r="AG104" s="32">
        <v>0.13204092446920357</v>
      </c>
      <c r="AH104" s="32">
        <v>0.14069565575167453</v>
      </c>
      <c r="AI104" s="32">
        <v>0.2285610735451431</v>
      </c>
      <c r="AJ104" s="32">
        <v>0.1111428322173259</v>
      </c>
      <c r="AK104" s="32">
        <v>9.5762778944558938E-2</v>
      </c>
      <c r="AL104" s="32">
        <v>0.10383896643495243</v>
      </c>
      <c r="AM104" s="32">
        <v>0.18120381729064602</v>
      </c>
      <c r="AN104" s="32">
        <v>0.32933743228155976</v>
      </c>
      <c r="AO104" s="32">
        <v>0.10958526188852966</v>
      </c>
      <c r="AP104" s="32">
        <v>9.304341691542295E-2</v>
      </c>
      <c r="AQ104" s="32">
        <v>0.1007664362780651</v>
      </c>
      <c r="AR104" s="32">
        <v>4.4883383010652721E-2</v>
      </c>
      <c r="AS104" s="32">
        <v>0.18843749877274146</v>
      </c>
      <c r="AT104" s="32">
        <v>0.17585162544976615</v>
      </c>
      <c r="AU104" s="32">
        <v>0.16867911406725686</v>
      </c>
      <c r="AV104" s="32">
        <v>9.9493356137317468E-2</v>
      </c>
      <c r="AW104" s="32">
        <v>0.16407139161582016</v>
      </c>
    </row>
    <row r="105" spans="1:49" x14ac:dyDescent="0.25">
      <c r="A105" t="s">
        <v>123</v>
      </c>
      <c r="B105" s="32">
        <v>2.0079577028189273</v>
      </c>
      <c r="C105" s="32">
        <v>2.0382326171565661</v>
      </c>
      <c r="D105" s="32">
        <v>1.6347320011019302</v>
      </c>
      <c r="E105" s="32">
        <v>0.30973254190626076</v>
      </c>
      <c r="F105" s="32">
        <v>0.53740577235296938</v>
      </c>
      <c r="G105" s="32">
        <v>0.12578942642320942</v>
      </c>
      <c r="H105" s="32">
        <v>0.86596621455360578</v>
      </c>
      <c r="I105" s="32">
        <v>0.33774712051138689</v>
      </c>
      <c r="J105" s="32">
        <v>1.5264482386561613</v>
      </c>
      <c r="K105" s="32">
        <v>0.26378664598381996</v>
      </c>
      <c r="L105" s="32">
        <v>4.1720216471280684</v>
      </c>
      <c r="M105" s="32">
        <v>3.4880093856633017</v>
      </c>
      <c r="N105" s="32">
        <v>0.17809636151328792</v>
      </c>
      <c r="O105" s="32">
        <v>0.23391476694220772</v>
      </c>
      <c r="P105" s="32">
        <v>0.47491986844522438</v>
      </c>
      <c r="Q105" s="32">
        <v>1.0575684833185295</v>
      </c>
      <c r="R105" s="32">
        <v>0.87399986557019838</v>
      </c>
      <c r="S105" s="32">
        <v>1.7199692702635905</v>
      </c>
      <c r="T105" s="32">
        <v>0.84035213038775336</v>
      </c>
      <c r="U105" s="32">
        <v>1.8391743233738518</v>
      </c>
      <c r="V105" s="32">
        <v>0.98333486454697505</v>
      </c>
      <c r="W105" s="32">
        <v>0.75302011951520798</v>
      </c>
      <c r="X105" s="32">
        <v>0.26439057447921921</v>
      </c>
      <c r="Y105" s="32">
        <v>0.49794786802717311</v>
      </c>
      <c r="Z105" s="32">
        <v>0.57059246872955582</v>
      </c>
      <c r="AA105" s="32">
        <v>1.119147517903198</v>
      </c>
      <c r="AB105" s="32">
        <v>0.15922038113479517</v>
      </c>
      <c r="AC105" s="32">
        <v>0.8107939743615854</v>
      </c>
      <c r="AD105" s="32">
        <v>1.0298501753683629</v>
      </c>
      <c r="AE105" s="32">
        <v>0.54113645919750231</v>
      </c>
      <c r="AF105" s="32">
        <v>2.5065867115189944</v>
      </c>
      <c r="AG105" s="32">
        <v>0.68257384999106407</v>
      </c>
      <c r="AH105" s="32">
        <v>1.5917896362479531</v>
      </c>
      <c r="AI105" s="32">
        <v>1.636543128488918</v>
      </c>
      <c r="AJ105" s="32">
        <v>1.7782853154772087</v>
      </c>
      <c r="AK105" s="32">
        <v>1.0321186496646146</v>
      </c>
      <c r="AL105" s="32">
        <v>5.1780892566189003</v>
      </c>
      <c r="AM105" s="32">
        <v>4.04372602375431</v>
      </c>
      <c r="AN105" s="32">
        <v>4.5241237805137198</v>
      </c>
      <c r="AO105" s="32">
        <v>3.1604405751157203</v>
      </c>
      <c r="AP105" s="32">
        <v>4.095523547832796</v>
      </c>
      <c r="AQ105" s="32">
        <v>1.7041910564638956</v>
      </c>
      <c r="AR105" s="32">
        <v>0.22882637122507249</v>
      </c>
      <c r="AS105" s="32">
        <v>0.89017321275497807</v>
      </c>
      <c r="AT105" s="32">
        <v>0.45138506046152549</v>
      </c>
      <c r="AU105" s="32">
        <v>5.9891582574233064</v>
      </c>
      <c r="AV105" s="32">
        <v>0.4571514181122821</v>
      </c>
      <c r="AW105" s="32">
        <v>0.83069778327841537</v>
      </c>
    </row>
    <row r="106" spans="1:49" x14ac:dyDescent="0.25">
      <c r="A106" t="s">
        <v>124</v>
      </c>
      <c r="B106" s="32">
        <v>1.2707928513782389</v>
      </c>
      <c r="C106" s="32">
        <v>0.42552585889307998</v>
      </c>
      <c r="D106" s="32">
        <v>0.59010931581149584</v>
      </c>
      <c r="E106" s="32">
        <v>0.48602245396158256</v>
      </c>
      <c r="F106" s="32">
        <v>0.73922411318119663</v>
      </c>
      <c r="G106" s="32">
        <v>0.23800809748980789</v>
      </c>
      <c r="H106" s="32">
        <v>1.3778154347530651</v>
      </c>
      <c r="I106" s="32">
        <v>0.84324009667583666</v>
      </c>
      <c r="J106" s="32">
        <v>0.4569723148734553</v>
      </c>
      <c r="K106" s="32">
        <v>0.14234299837926781</v>
      </c>
      <c r="L106" s="32">
        <v>0.97992731192253313</v>
      </c>
      <c r="M106" s="32">
        <v>0.78589251810499239</v>
      </c>
      <c r="N106" s="32">
        <v>0.66467912385825467</v>
      </c>
      <c r="O106" s="32">
        <v>0.19399008827980282</v>
      </c>
      <c r="P106" s="32">
        <v>0.83842638174912554</v>
      </c>
      <c r="Q106" s="32">
        <v>0.34886749498072273</v>
      </c>
      <c r="R106" s="32">
        <v>0.17143159902256863</v>
      </c>
      <c r="S106" s="32">
        <v>1.2766674612319728</v>
      </c>
      <c r="T106" s="32">
        <v>0.95202138649027912</v>
      </c>
      <c r="U106" s="32">
        <v>0.85800516044759201</v>
      </c>
      <c r="V106" s="32">
        <v>0.50199841016655167</v>
      </c>
      <c r="W106" s="32">
        <v>0.67397188587929113</v>
      </c>
      <c r="X106" s="32">
        <v>0.32102168301493578</v>
      </c>
      <c r="Y106" s="32">
        <v>0.76528371994624123</v>
      </c>
      <c r="Z106" s="32">
        <v>1.9192366461018024</v>
      </c>
      <c r="AA106" s="32">
        <v>0.95422422279977237</v>
      </c>
      <c r="AB106" s="32">
        <v>0.17544575252425432</v>
      </c>
      <c r="AC106" s="32">
        <v>0.46567885229533068</v>
      </c>
      <c r="AD106" s="32">
        <v>0.80242277900418357</v>
      </c>
      <c r="AE106" s="32">
        <v>0.52633905426361638</v>
      </c>
      <c r="AF106" s="32">
        <v>1.1217289746322014</v>
      </c>
      <c r="AG106" s="32">
        <v>0.48939017717652783</v>
      </c>
      <c r="AH106" s="32">
        <v>1.0797143544601637</v>
      </c>
      <c r="AI106" s="32">
        <v>1.1492173053652475</v>
      </c>
      <c r="AJ106" s="32">
        <v>0.69278846517512127</v>
      </c>
      <c r="AK106" s="32">
        <v>0.55694579507043462</v>
      </c>
      <c r="AL106" s="32">
        <v>0.52573942590439871</v>
      </c>
      <c r="AM106" s="32">
        <v>0.72481526916258432</v>
      </c>
      <c r="AN106" s="32">
        <v>1.2902390637268835</v>
      </c>
      <c r="AO106" s="32">
        <v>0.70716838747664656</v>
      </c>
      <c r="AP106" s="32">
        <v>0.48432517122149449</v>
      </c>
      <c r="AQ106" s="32">
        <v>0.55829017982617735</v>
      </c>
      <c r="AR106" s="32">
        <v>0.32586023870083214</v>
      </c>
      <c r="AS106" s="32">
        <v>0.90887764420256167</v>
      </c>
      <c r="AT106" s="32">
        <v>1.0298473977191647</v>
      </c>
      <c r="AU106" s="32">
        <v>0.96751320338961322</v>
      </c>
      <c r="AV106" s="32">
        <v>0.46353301409440478</v>
      </c>
      <c r="AW106" s="32">
        <v>1.1911834458471979</v>
      </c>
    </row>
    <row r="107" spans="1:49" x14ac:dyDescent="0.25">
      <c r="A107" t="s">
        <v>126</v>
      </c>
      <c r="B107" s="32">
        <v>7.758237168389134</v>
      </c>
      <c r="C107" s="32">
        <v>4.1048192923048843</v>
      </c>
      <c r="D107" s="32">
        <v>4.2253010579155372</v>
      </c>
      <c r="E107" s="32">
        <v>5.0248999530450611</v>
      </c>
      <c r="F107" s="32">
        <v>3.1691231494981307</v>
      </c>
      <c r="G107" s="32">
        <v>2.2024092323219038</v>
      </c>
      <c r="H107" s="32">
        <v>10.142789983200933</v>
      </c>
      <c r="I107" s="32">
        <v>2.4351579888509032</v>
      </c>
      <c r="J107" s="32">
        <v>3.1825400489905635</v>
      </c>
      <c r="K107" s="32">
        <v>1.3731064133015518</v>
      </c>
      <c r="L107" s="32">
        <v>6.1081972167357108</v>
      </c>
      <c r="M107" s="32">
        <v>5.7853487190295931</v>
      </c>
      <c r="N107" s="32">
        <v>3.5571700596041964</v>
      </c>
      <c r="O107" s="32">
        <v>1.3890079401756306</v>
      </c>
      <c r="P107" s="32">
        <v>4.6452492786987989</v>
      </c>
      <c r="Q107" s="32">
        <v>3.1618109053373837</v>
      </c>
      <c r="R107" s="32">
        <v>1.3714527921805517</v>
      </c>
      <c r="S107" s="32">
        <v>18.156104467192694</v>
      </c>
      <c r="T107" s="32">
        <v>5.8932598833441743</v>
      </c>
      <c r="U107" s="32">
        <v>6.4489229374682608</v>
      </c>
      <c r="V107" s="32">
        <v>6.0032955700272153</v>
      </c>
      <c r="W107" s="32">
        <v>4.8593397914832153</v>
      </c>
      <c r="X107" s="32">
        <v>1.3386164521226442</v>
      </c>
      <c r="Y107" s="32">
        <v>8.598390391713675</v>
      </c>
      <c r="Z107" s="32">
        <v>23.111397752454884</v>
      </c>
      <c r="AA107" s="32">
        <v>8.2386058016160515</v>
      </c>
      <c r="AB107" s="32">
        <v>1.2915441186192533</v>
      </c>
      <c r="AC107" s="32">
        <v>2.8233486043903211</v>
      </c>
      <c r="AD107" s="32">
        <v>4.0346246609169247</v>
      </c>
      <c r="AE107" s="32">
        <v>4.0672801107613807</v>
      </c>
      <c r="AF107" s="32">
        <v>6.1293077460616621</v>
      </c>
      <c r="AG107" s="32">
        <v>3.0717420054366187</v>
      </c>
      <c r="AH107" s="32">
        <v>11.39753305668186</v>
      </c>
      <c r="AI107" s="32">
        <v>8.8805659606512801</v>
      </c>
      <c r="AJ107" s="32">
        <v>3.9737106216107803</v>
      </c>
      <c r="AK107" s="32">
        <v>3.3766878729462575</v>
      </c>
      <c r="AL107" s="32">
        <v>3.1218902790562524</v>
      </c>
      <c r="AM107" s="32">
        <v>6.1291425246336164</v>
      </c>
      <c r="AN107" s="32">
        <v>8.0424686220024793</v>
      </c>
      <c r="AO107" s="32">
        <v>7.3621425717499145</v>
      </c>
      <c r="AP107" s="32">
        <v>4.7701938303333105</v>
      </c>
      <c r="AQ107" s="32">
        <v>5.5754454930303323</v>
      </c>
      <c r="AR107" s="32">
        <v>1.3125071036104423</v>
      </c>
      <c r="AS107" s="32">
        <v>5.1413883638758904</v>
      </c>
      <c r="AT107" s="32">
        <v>7.1227313431498862</v>
      </c>
      <c r="AU107" s="32">
        <v>8.1814312837132608</v>
      </c>
      <c r="AV107" s="32">
        <v>6.1081860258418414</v>
      </c>
      <c r="AW107" s="32">
        <v>7.6868664825156783</v>
      </c>
    </row>
    <row r="108" spans="1:49" x14ac:dyDescent="0.25">
      <c r="A108" t="s">
        <v>128</v>
      </c>
      <c r="B108" s="32">
        <v>8.3373278595041692E-2</v>
      </c>
      <c r="C108" s="32">
        <v>8.5218986923674758E-2</v>
      </c>
      <c r="D108" s="32">
        <v>5.2158787356457861E-2</v>
      </c>
      <c r="E108" s="32">
        <v>7.0272053701251808E-2</v>
      </c>
      <c r="F108" s="32">
        <v>1.7386167062091049E-2</v>
      </c>
      <c r="G108" s="32">
        <v>4.0923761394138877E-2</v>
      </c>
      <c r="H108" s="32">
        <v>3.6967022189669997E-2</v>
      </c>
      <c r="I108" s="32">
        <v>4.4317348405806638E-2</v>
      </c>
      <c r="J108" s="32">
        <v>2.5210676972542229E-2</v>
      </c>
      <c r="K108" s="32">
        <v>1.223742167438008E-2</v>
      </c>
      <c r="L108" s="32">
        <v>8.5421713236733365E-2</v>
      </c>
      <c r="M108" s="32">
        <v>5.6814536844475995E-2</v>
      </c>
      <c r="N108" s="32">
        <v>3.4691594164391382E-2</v>
      </c>
      <c r="O108" s="86"/>
      <c r="P108" s="32">
        <v>3.0942981374832246E-2</v>
      </c>
      <c r="Q108" s="32">
        <v>2.9579697087292346E-2</v>
      </c>
      <c r="R108" s="32">
        <v>1.9993917209995715E-2</v>
      </c>
      <c r="S108" s="32">
        <v>4.3056736649623777E-2</v>
      </c>
      <c r="T108" s="32">
        <v>9.6660206569889259E-2</v>
      </c>
      <c r="U108" s="32">
        <v>3.9529081135149996E-2</v>
      </c>
      <c r="V108" s="32">
        <v>6.0612312680298437E-2</v>
      </c>
      <c r="W108" s="32">
        <v>4.0407315472373959E-2</v>
      </c>
      <c r="X108" s="32">
        <v>1.399196747331961E-2</v>
      </c>
      <c r="Y108" s="32">
        <v>3.2219247604383036E-2</v>
      </c>
      <c r="Z108" s="32">
        <v>4.3001554075968319E-2</v>
      </c>
      <c r="AA108" s="32">
        <v>6.7097378634779381E-2</v>
      </c>
      <c r="AB108" s="86"/>
      <c r="AC108" s="32">
        <v>2.9307369053926561E-2</v>
      </c>
      <c r="AD108" s="32">
        <v>1.6774742915902221E-2</v>
      </c>
      <c r="AE108" s="32">
        <v>1.8250304580249069E-2</v>
      </c>
      <c r="AF108" s="32">
        <v>7.3593601198425923E-2</v>
      </c>
      <c r="AG108" s="32">
        <v>2.7186929826135426E-2</v>
      </c>
      <c r="AH108" s="32">
        <v>6.7951522606222892E-2</v>
      </c>
      <c r="AI108" s="32">
        <v>4.6091726613537977E-2</v>
      </c>
      <c r="AJ108" s="32">
        <v>6.1660346833751552E-2</v>
      </c>
      <c r="AK108" s="32">
        <v>3.4568668090603938E-2</v>
      </c>
      <c r="AL108" s="32">
        <v>0.11363032691519388</v>
      </c>
      <c r="AM108" s="32">
        <v>4.7883925973700184E-2</v>
      </c>
      <c r="AN108" s="32">
        <v>0.10939649358086985</v>
      </c>
      <c r="AO108" s="32">
        <v>0.11344977780316591</v>
      </c>
      <c r="AP108" s="32">
        <v>5.8478409736948622E-2</v>
      </c>
      <c r="AQ108" s="32">
        <v>4.93463465031184E-2</v>
      </c>
      <c r="AR108" s="32">
        <v>2.7248587022938905E-2</v>
      </c>
      <c r="AS108" s="32">
        <v>5.4114461215001082E-2</v>
      </c>
      <c r="AT108" s="32">
        <v>7.2414909546164932E-2</v>
      </c>
      <c r="AU108" s="32">
        <v>0.11206077299776608</v>
      </c>
      <c r="AV108" s="32">
        <v>4.6415291857419175E-2</v>
      </c>
      <c r="AW108" s="32">
        <v>8.9771145201137686E-2</v>
      </c>
    </row>
    <row r="109" spans="1:49" x14ac:dyDescent="0.25">
      <c r="A109" t="s">
        <v>130</v>
      </c>
      <c r="B109" s="32">
        <v>18.971066491920428</v>
      </c>
      <c r="C109" s="32">
        <v>4.279133566667908</v>
      </c>
      <c r="D109" s="32">
        <v>9.2474406672146472</v>
      </c>
      <c r="E109" s="32">
        <v>3.8081620519438477</v>
      </c>
      <c r="F109" s="32">
        <v>6.3823322884007387</v>
      </c>
      <c r="G109" s="32">
        <v>2.9060964048080193</v>
      </c>
      <c r="H109" s="32">
        <v>17.416497817246736</v>
      </c>
      <c r="I109" s="32">
        <v>8.07809646920097</v>
      </c>
      <c r="J109" s="32">
        <v>5.9801375526226117</v>
      </c>
      <c r="K109" s="32">
        <v>2.261756215495311</v>
      </c>
      <c r="L109" s="32">
        <v>11.241375292842855</v>
      </c>
      <c r="M109" s="32">
        <v>11.41140022721153</v>
      </c>
      <c r="N109" s="32">
        <v>9.8541398584769766</v>
      </c>
      <c r="O109" s="32">
        <v>2.5562959063390176</v>
      </c>
      <c r="P109" s="32">
        <v>12.868357515322293</v>
      </c>
      <c r="Q109" s="32">
        <v>3.1399706820815427</v>
      </c>
      <c r="R109" s="32">
        <v>1.6422855130263825</v>
      </c>
      <c r="S109" s="32">
        <v>7.3227360240185195</v>
      </c>
      <c r="T109" s="32">
        <v>10.921248507048301</v>
      </c>
      <c r="U109" s="32">
        <v>11.306325486621754</v>
      </c>
      <c r="V109" s="32">
        <v>9.2263159675111037</v>
      </c>
      <c r="W109" s="32">
        <v>7.2138044581524952</v>
      </c>
      <c r="X109" s="32">
        <v>3.0540901560920748</v>
      </c>
      <c r="Y109" s="32">
        <v>6.9358207520505681</v>
      </c>
      <c r="Z109" s="32">
        <v>7.7841127651013666</v>
      </c>
      <c r="AA109" s="32">
        <v>14.245162899132097</v>
      </c>
      <c r="AB109" s="32">
        <v>2.7303708671230069</v>
      </c>
      <c r="AC109" s="32">
        <v>4.7813143918655703</v>
      </c>
      <c r="AD109" s="32">
        <v>6.2872732560224414</v>
      </c>
      <c r="AE109" s="32">
        <v>4.5129298452495661</v>
      </c>
      <c r="AF109" s="32">
        <v>13.229843979550111</v>
      </c>
      <c r="AG109" s="32">
        <v>6.017052938149984</v>
      </c>
      <c r="AH109" s="32">
        <v>8.1717761705314249</v>
      </c>
      <c r="AI109" s="32">
        <v>12.822908463347632</v>
      </c>
      <c r="AJ109" s="32">
        <v>12.299150904944829</v>
      </c>
      <c r="AK109" s="32">
        <v>8.6674573282516576</v>
      </c>
      <c r="AL109" s="32">
        <v>9.2050134763459095</v>
      </c>
      <c r="AM109" s="32">
        <v>9.4852464115549946</v>
      </c>
      <c r="AN109" s="32">
        <v>18.734666644329987</v>
      </c>
      <c r="AO109" s="32">
        <v>8.8160089500389702</v>
      </c>
      <c r="AP109" s="32">
        <v>5.7919449463635209</v>
      </c>
      <c r="AQ109" s="32">
        <v>5.6532758117106914</v>
      </c>
      <c r="AR109" s="32">
        <v>5.2865452498776033</v>
      </c>
      <c r="AS109" s="32">
        <v>13.015492447475935</v>
      </c>
      <c r="AT109" s="32">
        <v>15.16244571854944</v>
      </c>
      <c r="AU109" s="32">
        <v>13.107796313904132</v>
      </c>
      <c r="AV109" s="32">
        <v>5.8188901073379196</v>
      </c>
      <c r="AW109" s="32">
        <v>14.850047182113263</v>
      </c>
    </row>
    <row r="110" spans="1:49" x14ac:dyDescent="0.25">
      <c r="A110" t="s">
        <v>131</v>
      </c>
      <c r="B110" s="32">
        <v>1.8865219412578902</v>
      </c>
      <c r="C110" s="32">
        <v>0.3361830077916792</v>
      </c>
      <c r="D110" s="32">
        <v>0.40027242574853117</v>
      </c>
      <c r="E110" s="32">
        <v>0.27151331831278658</v>
      </c>
      <c r="F110" s="32">
        <v>0.53740577235296938</v>
      </c>
      <c r="G110" s="32">
        <v>9.0188204082230772E-2</v>
      </c>
      <c r="H110" s="32">
        <v>1.2766673333304834</v>
      </c>
      <c r="I110" s="32">
        <v>0.57197158211391619</v>
      </c>
      <c r="J110" s="32">
        <v>0.26246167318716263</v>
      </c>
      <c r="K110" s="32">
        <v>0.16350916808361088</v>
      </c>
      <c r="L110" s="32">
        <v>0.66468681596913615</v>
      </c>
      <c r="M110" s="32">
        <v>0.72819862520504675</v>
      </c>
      <c r="N110" s="32">
        <v>0.8954780335035093</v>
      </c>
      <c r="O110" s="32">
        <v>0.13158389662116768</v>
      </c>
      <c r="P110" s="32">
        <v>0.78227947514676999</v>
      </c>
      <c r="Q110" s="32">
        <v>0.11997045708391027</v>
      </c>
      <c r="R110" s="32">
        <v>6.8190045745448888E-2</v>
      </c>
      <c r="S110" s="32">
        <v>0.51134992344587327</v>
      </c>
      <c r="T110" s="32">
        <v>0.91959204312436038</v>
      </c>
      <c r="U110" s="32">
        <v>0.83454296421462437</v>
      </c>
      <c r="V110" s="32">
        <v>0.66699816628730013</v>
      </c>
      <c r="W110" s="32">
        <v>0.51432789870189022</v>
      </c>
      <c r="X110" s="32">
        <v>0.24328894157739298</v>
      </c>
      <c r="Y110" s="32">
        <v>0.51909360310216135</v>
      </c>
      <c r="Z110" s="32">
        <v>0.65999756640482399</v>
      </c>
      <c r="AA110" s="32">
        <v>1.0227121993061159</v>
      </c>
      <c r="AB110" s="32">
        <v>0.18037820399826454</v>
      </c>
      <c r="AC110" s="32">
        <v>0.28665895870813463</v>
      </c>
      <c r="AD110" s="32">
        <v>0.40121138950209101</v>
      </c>
      <c r="AE110" s="32">
        <v>0.30021424767421812</v>
      </c>
      <c r="AF110" s="32">
        <v>0.86797424669149403</v>
      </c>
      <c r="AG110" s="32">
        <v>0.33195441608402998</v>
      </c>
      <c r="AH110" s="32">
        <v>0.3687333184970415</v>
      </c>
      <c r="AI110" s="32">
        <v>0.97986277277795897</v>
      </c>
      <c r="AJ110" s="32">
        <v>0.71721959763770571</v>
      </c>
      <c r="AK110" s="32">
        <v>0.60107162824242233</v>
      </c>
      <c r="AL110" s="32">
        <v>0.47054996695971557</v>
      </c>
      <c r="AM110" s="32">
        <v>0.47489657386323747</v>
      </c>
      <c r="AN110" s="32">
        <v>1.1310309451284297</v>
      </c>
      <c r="AO110" s="32">
        <v>0.42048483894611566</v>
      </c>
      <c r="AP110" s="32">
        <v>0.2577506354298888</v>
      </c>
      <c r="AQ110" s="32">
        <v>0.36578988454156125</v>
      </c>
      <c r="AR110" s="32">
        <v>0.5113295228430248</v>
      </c>
      <c r="AS110" s="32">
        <v>1.1112304152959347</v>
      </c>
      <c r="AT110" s="32">
        <v>1.1426872333976972</v>
      </c>
      <c r="AU110" s="32">
        <v>0.62086575073213801</v>
      </c>
      <c r="AV110" s="32">
        <v>0.37650580148840929</v>
      </c>
      <c r="AW110" s="32">
        <v>0.64725028913303628</v>
      </c>
    </row>
    <row r="111" spans="1:49" x14ac:dyDescent="0.25">
      <c r="A111" t="s">
        <v>132</v>
      </c>
      <c r="B111" s="32">
        <v>0.37260756733260708</v>
      </c>
      <c r="C111" s="32">
        <v>0.2360752513016052</v>
      </c>
      <c r="D111" s="32">
        <v>0.29710692534828026</v>
      </c>
      <c r="E111" s="32">
        <v>0.18163257503104566</v>
      </c>
      <c r="F111" s="32">
        <v>0.13908933649672867</v>
      </c>
      <c r="G111" s="32">
        <v>7.7432474799397896E-2</v>
      </c>
      <c r="H111" s="32">
        <v>0.25567493610842951</v>
      </c>
      <c r="I111" s="32">
        <v>0.11858680317437022</v>
      </c>
      <c r="J111" s="32">
        <v>0.12853014502906698</v>
      </c>
      <c r="K111" s="32">
        <v>5.4690855359804148E-2</v>
      </c>
      <c r="L111" s="32">
        <v>0.46033200106367667</v>
      </c>
      <c r="M111" s="32">
        <v>0.35169675337934092</v>
      </c>
      <c r="N111" s="32">
        <v>0.13591060592101245</v>
      </c>
      <c r="O111" s="32">
        <v>7.7699808135950579E-2</v>
      </c>
      <c r="P111" s="32">
        <v>0.36242541136643097</v>
      </c>
      <c r="Q111" s="32">
        <v>0.1572084956206293</v>
      </c>
      <c r="R111" s="32">
        <v>7.5661593058059889E-2</v>
      </c>
      <c r="S111" s="32">
        <v>0.53306478700105142</v>
      </c>
      <c r="T111" s="32">
        <v>0.18289225511903942</v>
      </c>
      <c r="U111" s="32">
        <v>0.20863574105365607</v>
      </c>
      <c r="V111" s="32">
        <v>0.22937096758767608</v>
      </c>
      <c r="W111" s="32">
        <v>0.18825502987880194</v>
      </c>
      <c r="X111" s="32">
        <v>8.9048964836303285E-2</v>
      </c>
      <c r="Y111" s="32">
        <v>0.2577539808350639</v>
      </c>
      <c r="Z111" s="32">
        <v>0.65999756640482399</v>
      </c>
      <c r="AA111" s="32">
        <v>0.45451512664650379</v>
      </c>
      <c r="AB111" s="32">
        <v>6.3773325612711526E-2</v>
      </c>
      <c r="AC111" s="32">
        <v>0.14634113639180124</v>
      </c>
      <c r="AD111" s="32">
        <v>0.24189191701015419</v>
      </c>
      <c r="AE111" s="32">
        <v>0.1522025411986527</v>
      </c>
      <c r="AF111" s="32">
        <v>0.38574627830640207</v>
      </c>
      <c r="AG111" s="32">
        <v>0.14349347590085348</v>
      </c>
      <c r="AH111" s="32">
        <v>0.50022521554722787</v>
      </c>
      <c r="AI111" s="32">
        <v>0.43547192706563542</v>
      </c>
      <c r="AJ111" s="32">
        <v>0.27748598549666831</v>
      </c>
      <c r="AK111" s="32">
        <v>0.24924022486797603</v>
      </c>
      <c r="AL111" s="32">
        <v>0.54427958671932619</v>
      </c>
      <c r="AM111" s="32">
        <v>0.42504433970539501</v>
      </c>
      <c r="AN111" s="32">
        <v>0.56944894374148392</v>
      </c>
      <c r="AO111" s="32">
        <v>0.36101374926523006</v>
      </c>
      <c r="AP111" s="32">
        <v>0.43048888374497213</v>
      </c>
      <c r="AQ111" s="32">
        <v>0.27914508991308812</v>
      </c>
      <c r="AR111" s="32">
        <v>5.1916078782117112E-2</v>
      </c>
      <c r="AS111" s="32">
        <v>0.18201862579632291</v>
      </c>
      <c r="AT111" s="32">
        <v>0.17954664190953151</v>
      </c>
      <c r="AU111" s="32">
        <v>0.51847748802323468</v>
      </c>
      <c r="AV111" s="32">
        <v>0.22387168898490889</v>
      </c>
      <c r="AW111" s="32">
        <v>0.37433338073473099</v>
      </c>
    </row>
    <row r="112" spans="1:49" x14ac:dyDescent="0.25">
      <c r="A112" t="s">
        <v>133</v>
      </c>
      <c r="B112" s="32">
        <v>0.37780897513839945</v>
      </c>
      <c r="C112" s="32">
        <v>5.1378860750221467E-2</v>
      </c>
      <c r="D112" s="32">
        <v>9.336684470646156E-2</v>
      </c>
      <c r="E112" s="32">
        <v>3.8985862763210533E-2</v>
      </c>
      <c r="F112" s="32">
        <v>9.0501387614420128E-2</v>
      </c>
      <c r="G112" s="32">
        <v>1.9358118699849471E-2</v>
      </c>
      <c r="H112" s="32">
        <v>1.1586000599650943</v>
      </c>
      <c r="I112" s="32">
        <v>0.4334734012916126</v>
      </c>
      <c r="J112" s="32">
        <v>0.29528473232483821</v>
      </c>
      <c r="K112" s="32">
        <v>0.20696280767642464</v>
      </c>
      <c r="L112" s="32">
        <v>0.8649847743810678</v>
      </c>
      <c r="M112" s="32">
        <v>0.88417504554747384</v>
      </c>
      <c r="N112" s="32">
        <v>0.51076442448900727</v>
      </c>
      <c r="O112" s="32">
        <v>0.13158389662116768</v>
      </c>
      <c r="P112" s="32">
        <v>0.74008147933908597</v>
      </c>
      <c r="Q112" s="32">
        <v>9.2831039821169609E-2</v>
      </c>
      <c r="R112" s="32">
        <v>0.10407568527843307</v>
      </c>
      <c r="S112" s="32">
        <v>0.20339876003323826</v>
      </c>
      <c r="T112" s="32">
        <v>0.51372418102820183</v>
      </c>
      <c r="U112" s="32">
        <v>0.66852723018668847</v>
      </c>
      <c r="V112" s="32">
        <v>0.45874193517535311</v>
      </c>
      <c r="W112" s="32">
        <v>0.60322173496257125</v>
      </c>
      <c r="X112" s="32">
        <v>0.32325456540043751</v>
      </c>
      <c r="Y112" s="32">
        <v>0.59216314755835042</v>
      </c>
      <c r="Z112" s="32">
        <v>0.82389512434386047</v>
      </c>
      <c r="AA112" s="32">
        <v>1.4665235254048135</v>
      </c>
      <c r="AB112" s="32">
        <v>0.35333214847635075</v>
      </c>
      <c r="AC112" s="32">
        <v>0.56935772128568563</v>
      </c>
      <c r="AD112" s="32">
        <v>0.66086819283872833</v>
      </c>
      <c r="AE112" s="32">
        <v>0.47108664937445482</v>
      </c>
      <c r="AF112" s="32">
        <v>0.8560245887451392</v>
      </c>
      <c r="AG112" s="32">
        <v>0.37606580863437522</v>
      </c>
      <c r="AH112" s="32">
        <v>0.28930229805747726</v>
      </c>
      <c r="AI112" s="32">
        <v>0.52509545839532257</v>
      </c>
      <c r="AJ112" s="32">
        <v>0.42942759735325592</v>
      </c>
      <c r="AK112" s="32">
        <v>0.4105440206860308</v>
      </c>
      <c r="AL112" s="32">
        <v>0.35414690363024803</v>
      </c>
      <c r="AM112" s="32">
        <v>0.42800075688653982</v>
      </c>
      <c r="AN112" s="32">
        <v>0.89356117164733984</v>
      </c>
      <c r="AO112" s="32">
        <v>0.39232622717776661</v>
      </c>
      <c r="AP112" s="32">
        <v>0.31732825484560961</v>
      </c>
      <c r="AQ112" s="32">
        <v>0.2715118527498121</v>
      </c>
      <c r="AR112" s="32">
        <v>0.27401470659724936</v>
      </c>
      <c r="AS112" s="32">
        <v>0.71309094657519001</v>
      </c>
      <c r="AT112" s="32">
        <v>0.55572019545456386</v>
      </c>
      <c r="AU112" s="32">
        <v>0.39566552036709901</v>
      </c>
      <c r="AV112" s="32">
        <v>0.303705302069947</v>
      </c>
      <c r="AW112" s="32">
        <v>0.51491121912625049</v>
      </c>
    </row>
    <row r="113" spans="1:49" x14ac:dyDescent="0.25">
      <c r="A113" t="s">
        <v>134</v>
      </c>
      <c r="B113" s="32">
        <v>4.2744206130160283</v>
      </c>
      <c r="C113" s="32">
        <v>1.6555593276168639</v>
      </c>
      <c r="D113" s="32">
        <v>2.495024770864342</v>
      </c>
      <c r="E113" s="32">
        <v>1.9306610065725647</v>
      </c>
      <c r="F113" s="32">
        <v>2.4692685066710727</v>
      </c>
      <c r="G113" s="32">
        <v>0.85801963187125252</v>
      </c>
      <c r="H113" s="32">
        <v>6.5087596689908285</v>
      </c>
      <c r="I113" s="32">
        <v>2.8959072064972124</v>
      </c>
      <c r="J113" s="32">
        <v>1.7656246409966188</v>
      </c>
      <c r="K113" s="32">
        <v>0.72068635521623436</v>
      </c>
      <c r="L113" s="32">
        <v>4.0299072740218644</v>
      </c>
      <c r="M113" s="32">
        <v>3.4399889297209434</v>
      </c>
      <c r="N113" s="32">
        <v>2.0149303188911469</v>
      </c>
      <c r="O113" s="32">
        <v>0.66161087169802335</v>
      </c>
      <c r="P113" s="32">
        <v>2.7240553509760632</v>
      </c>
      <c r="Q113" s="32">
        <v>1.5165058767907438</v>
      </c>
      <c r="R113" s="32">
        <v>0.83839671133659599</v>
      </c>
      <c r="S113" s="32">
        <v>5.3605565339756156</v>
      </c>
      <c r="T113" s="32">
        <v>3.1146410072057247</v>
      </c>
      <c r="U113" s="32">
        <v>3.1581030112651565</v>
      </c>
      <c r="V113" s="32">
        <v>2.0932646183812307</v>
      </c>
      <c r="W113" s="32">
        <v>1.9872320093429376</v>
      </c>
      <c r="X113" s="32">
        <v>1.1256377759895808</v>
      </c>
      <c r="Y113" s="32">
        <v>3.5163206008330299</v>
      </c>
      <c r="Z113" s="32">
        <v>6.8235977852570358</v>
      </c>
      <c r="AA113" s="32">
        <v>4.1479549183333795</v>
      </c>
      <c r="AB113" s="32">
        <v>0.73158475956615954</v>
      </c>
      <c r="AC113" s="32">
        <v>1.555531135540392</v>
      </c>
      <c r="AD113" s="32">
        <v>2.4836028056157518</v>
      </c>
      <c r="AE113" s="32">
        <v>1.7219751839262738</v>
      </c>
      <c r="AF113" s="32">
        <v>3.3769577810837417</v>
      </c>
      <c r="AG113" s="32">
        <v>1.8391728187968956</v>
      </c>
      <c r="AH113" s="32">
        <v>3.5817128722009342</v>
      </c>
      <c r="AI113" s="32">
        <v>3.8387899540341603</v>
      </c>
      <c r="AJ113" s="32">
        <v>1.9595016866125925</v>
      </c>
      <c r="AK113" s="32">
        <v>1.5862375368140385</v>
      </c>
      <c r="AL113" s="32">
        <v>2.4664222915591258</v>
      </c>
      <c r="AM113" s="32">
        <v>2.8593460926571841</v>
      </c>
      <c r="AN113" s="32">
        <v>5.269398916504958</v>
      </c>
      <c r="AO113" s="32">
        <v>3.0740181613888415</v>
      </c>
      <c r="AP113" s="32">
        <v>2.0907896017283178</v>
      </c>
      <c r="AQ113" s="32">
        <v>2.3769096822540292</v>
      </c>
      <c r="AR113" s="32">
        <v>1.4869181470165322</v>
      </c>
      <c r="AS113" s="32">
        <v>3.0570878116566997</v>
      </c>
      <c r="AT113" s="32">
        <v>4.898807410938657</v>
      </c>
      <c r="AU113" s="32">
        <v>4.6022943413200146</v>
      </c>
      <c r="AV113" s="32">
        <v>2.3468798764516388</v>
      </c>
      <c r="AW113" s="32">
        <v>4.1479416790851928</v>
      </c>
    </row>
    <row r="114" spans="1:49" x14ac:dyDescent="0.25">
      <c r="A114" t="s">
        <v>135</v>
      </c>
      <c r="B114" s="32">
        <v>0.31769821284455968</v>
      </c>
      <c r="C114" s="32">
        <v>7.2660681692241963E-2</v>
      </c>
      <c r="D114" s="32">
        <v>0.1141540649391406</v>
      </c>
      <c r="E114" s="32">
        <v>0.10007093181827544</v>
      </c>
      <c r="F114" s="32">
        <v>0.12710421008225053</v>
      </c>
      <c r="G114" s="32">
        <v>4.4473278212708703E-2</v>
      </c>
      <c r="H114" s="32">
        <v>0.47053783756256257</v>
      </c>
      <c r="I114" s="32">
        <v>0.14200517145014493</v>
      </c>
      <c r="J114" s="32">
        <v>0.11267026049405982</v>
      </c>
      <c r="K114" s="32">
        <v>1.3767815085475973E-2</v>
      </c>
      <c r="L114" s="32">
        <v>0.20600434095121656</v>
      </c>
      <c r="M114" s="32">
        <v>0.2210437613868684</v>
      </c>
      <c r="N114" s="32">
        <v>0.14365996236213832</v>
      </c>
      <c r="O114" s="32">
        <v>5.9707453357491329E-2</v>
      </c>
      <c r="P114" s="32">
        <v>0.15132854136298188</v>
      </c>
      <c r="Q114" s="32">
        <v>3.9030644304948209E-2</v>
      </c>
      <c r="R114" s="32">
        <v>3.4095022872724375E-2</v>
      </c>
      <c r="S114" s="32">
        <v>0.17584580085058937</v>
      </c>
      <c r="T114" s="32">
        <v>0.16256244240460707</v>
      </c>
      <c r="U114" s="32">
        <v>0.23149584905538861</v>
      </c>
      <c r="V114" s="32">
        <v>0.19829974126065644</v>
      </c>
      <c r="W114" s="32">
        <v>0.11271569465863271</v>
      </c>
      <c r="X114" s="32">
        <v>3.7440477656450664E-2</v>
      </c>
      <c r="Y114" s="32">
        <v>0.14701819447864328</v>
      </c>
      <c r="Z114" s="32">
        <v>0.19895755795694783</v>
      </c>
      <c r="AA114" s="32">
        <v>0.15848302353766625</v>
      </c>
      <c r="AB114" s="32">
        <v>2.9751308388339559E-2</v>
      </c>
      <c r="AC114" s="32">
        <v>5.9846358353269631E-2</v>
      </c>
      <c r="AD114" s="32">
        <v>0.11206708128469298</v>
      </c>
      <c r="AE114" s="32">
        <v>3.3355404603394589E-2</v>
      </c>
      <c r="AF114" s="32">
        <v>0.23581446841361059</v>
      </c>
      <c r="AG114" s="32">
        <v>7.4276881200115871E-2</v>
      </c>
      <c r="AH114" s="32">
        <v>0.13036691497933864</v>
      </c>
      <c r="AI114" s="32">
        <v>0.24159317810729233</v>
      </c>
      <c r="AJ114" s="32">
        <v>0.18952851343680704</v>
      </c>
      <c r="AK114" s="32">
        <v>0.13731953943212985</v>
      </c>
      <c r="AL114" s="32">
        <v>0.15522360095431717</v>
      </c>
      <c r="AM114" s="32">
        <v>0.17024510858898129</v>
      </c>
      <c r="AN114" s="32">
        <v>0.26750511858050657</v>
      </c>
      <c r="AO114" s="32">
        <v>0.10658864713934924</v>
      </c>
      <c r="AP114" s="32">
        <v>7.1498059119773291E-2</v>
      </c>
      <c r="AQ114" s="32">
        <v>7.9059743505496022E-2</v>
      </c>
      <c r="AR114" s="32">
        <v>9.3578780038646919E-2</v>
      </c>
      <c r="AS114" s="32">
        <v>0.19918183572105114</v>
      </c>
      <c r="AT114" s="32">
        <v>0.19110409200813608</v>
      </c>
      <c r="AU114" s="32">
        <v>0.23690051739578397</v>
      </c>
      <c r="AV114" s="32">
        <v>0.10812289870414378</v>
      </c>
      <c r="AW114" s="32">
        <v>0.1884685376511667</v>
      </c>
    </row>
    <row r="115" spans="1:49" x14ac:dyDescent="0.25">
      <c r="A115" t="s">
        <v>136</v>
      </c>
      <c r="B115" s="32">
        <v>0.50899693694766635</v>
      </c>
      <c r="C115" s="32">
        <v>9.1970736974331224E-2</v>
      </c>
      <c r="D115" s="32">
        <v>0.17912692812304506</v>
      </c>
      <c r="E115" s="32">
        <v>6.1600884323145179E-2</v>
      </c>
      <c r="F115" s="32">
        <v>0.19132319880856005</v>
      </c>
      <c r="G115" s="32">
        <v>6.4662924276418954E-2</v>
      </c>
      <c r="H115" s="32">
        <v>0.39022622573589422</v>
      </c>
      <c r="I115" s="32">
        <v>0.2050454129720421</v>
      </c>
      <c r="J115" s="32">
        <v>0.13214361924649293</v>
      </c>
      <c r="K115" s="32">
        <v>5.6228424587061544E-2</v>
      </c>
      <c r="L115" s="32">
        <v>0.32325546001605004</v>
      </c>
      <c r="M115" s="32">
        <v>0.26653629774249538</v>
      </c>
      <c r="N115" s="32">
        <v>0.21033049597449352</v>
      </c>
      <c r="O115" s="32">
        <v>7.0026988027298481E-2</v>
      </c>
      <c r="P115" s="32">
        <v>0.24413584165110755</v>
      </c>
      <c r="Q115" s="32">
        <v>5.3317431367621057E-2</v>
      </c>
      <c r="R115" s="32">
        <v>3.2706132089378705E-2</v>
      </c>
      <c r="S115" s="32">
        <v>0.21499615878294837</v>
      </c>
      <c r="T115" s="32">
        <v>0.28303765161224886</v>
      </c>
      <c r="U115" s="32">
        <v>0.30758525066212145</v>
      </c>
      <c r="V115" s="32">
        <v>0.24077453141554966</v>
      </c>
      <c r="W115" s="32">
        <v>0.20317014390918811</v>
      </c>
      <c r="X115" s="32">
        <v>7.4880955312901468E-2</v>
      </c>
      <c r="Y115" s="32">
        <v>0.24216572869501499</v>
      </c>
      <c r="Z115" s="32">
        <v>0.15718469009344094</v>
      </c>
      <c r="AA115" s="32">
        <v>0.34685394882805098</v>
      </c>
      <c r="AB115" s="32">
        <v>6.6022287083555009E-2</v>
      </c>
      <c r="AC115" s="32">
        <v>0.10937896888983334</v>
      </c>
      <c r="AD115" s="32">
        <v>0.22569313895655732</v>
      </c>
      <c r="AE115" s="32">
        <v>0.11064915598457667</v>
      </c>
      <c r="AF115" s="32">
        <v>0.41343262436094153</v>
      </c>
      <c r="AG115" s="32">
        <v>0.23965933648317733</v>
      </c>
      <c r="AH115" s="32">
        <v>0.1935327581170212</v>
      </c>
      <c r="AI115" s="32">
        <v>0.31878410970133714</v>
      </c>
      <c r="AJ115" s="32">
        <v>0.31654594391659102</v>
      </c>
      <c r="AK115" s="32">
        <v>0.17994261869273181</v>
      </c>
      <c r="AL115" s="32">
        <v>0.17954530508708802</v>
      </c>
      <c r="AM115" s="32">
        <v>0.21400037844327027</v>
      </c>
      <c r="AN115" s="32">
        <v>0.41686102655162488</v>
      </c>
      <c r="AO115" s="32">
        <v>0.16959031510686381</v>
      </c>
      <c r="AP115" s="32">
        <v>0.16771084507583497</v>
      </c>
      <c r="AQ115" s="32">
        <v>0.15379570132353415</v>
      </c>
      <c r="AR115" s="32">
        <v>0.14889066725204014</v>
      </c>
      <c r="AS115" s="32">
        <v>0.40392462106268046</v>
      </c>
      <c r="AT115" s="32">
        <v>0.25216336118580662</v>
      </c>
      <c r="AU115" s="32">
        <v>0.16406657482263903</v>
      </c>
      <c r="AV115" s="32">
        <v>9.5440406653778703E-2</v>
      </c>
      <c r="AW115" s="32">
        <v>0.2179993305390131</v>
      </c>
    </row>
    <row r="116" spans="1:49" x14ac:dyDescent="0.25">
      <c r="A116" t="s">
        <v>138</v>
      </c>
      <c r="B116" s="86"/>
      <c r="C116" s="32">
        <v>17.355472180842622</v>
      </c>
      <c r="D116" s="32">
        <v>33.337040717173522</v>
      </c>
      <c r="E116" s="32">
        <v>14.919164840696396</v>
      </c>
      <c r="F116" s="32">
        <v>26.065754626998778</v>
      </c>
      <c r="G116" s="32">
        <v>10.404116563347287</v>
      </c>
      <c r="H116" s="32">
        <v>70.15055655850928</v>
      </c>
      <c r="I116" s="32">
        <v>30.358221612638797</v>
      </c>
      <c r="J116" s="32">
        <v>21.859351089137743</v>
      </c>
      <c r="K116" s="32">
        <v>12.444561027405145</v>
      </c>
      <c r="L116" s="32">
        <v>61.000393474935905</v>
      </c>
      <c r="M116" s="32">
        <v>62.353728385228628</v>
      </c>
      <c r="N116" s="32">
        <v>44.964980806573223</v>
      </c>
      <c r="O116" s="32">
        <v>11.503929595207909</v>
      </c>
      <c r="P116" s="32">
        <v>59.127444437457811</v>
      </c>
      <c r="Q116" s="32">
        <v>9.4528613123386958</v>
      </c>
      <c r="R116" s="32">
        <v>7.5459626689954487</v>
      </c>
      <c r="S116" s="32">
        <v>27.710921641902775</v>
      </c>
      <c r="T116" s="32">
        <v>50.529916406384274</v>
      </c>
      <c r="U116" s="32">
        <v>60.090217134528615</v>
      </c>
      <c r="V116" s="32">
        <v>44.810182598257384</v>
      </c>
      <c r="W116" s="32">
        <v>28.066170383547281</v>
      </c>
      <c r="X116" s="32">
        <v>12.301332132201994</v>
      </c>
      <c r="Y116" s="32">
        <v>28.721647770596277</v>
      </c>
      <c r="Z116" s="32">
        <v>34.788356295006203</v>
      </c>
      <c r="AA116" s="32">
        <v>65.908846412928426</v>
      </c>
      <c r="AB116" s="32">
        <v>12.118144646332352</v>
      </c>
      <c r="AC116" s="32">
        <v>21.074219156044595</v>
      </c>
      <c r="AD116" s="32">
        <v>27.330396150189326</v>
      </c>
      <c r="AE116" s="32">
        <v>20.309240052813486</v>
      </c>
      <c r="AF116" s="32">
        <v>53.658102876831556</v>
      </c>
      <c r="AG116" s="32">
        <v>24.06821175259994</v>
      </c>
      <c r="AH116" s="32">
        <v>24.601079002527367</v>
      </c>
      <c r="AI116" s="32">
        <v>48.52484242004963</v>
      </c>
      <c r="AJ116" s="32">
        <v>46.866553982907739</v>
      </c>
      <c r="AK116" s="32">
        <v>30.181839437818351</v>
      </c>
      <c r="AL116" s="32">
        <v>37.855206518346677</v>
      </c>
      <c r="AM116" s="32">
        <v>30.604783408288423</v>
      </c>
      <c r="AN116" s="32">
        <v>70.40658204515583</v>
      </c>
      <c r="AO116" s="32">
        <v>30.912655539110119</v>
      </c>
      <c r="AP116" s="32">
        <v>21.466988169706841</v>
      </c>
      <c r="AQ116" s="32">
        <v>19.685849769412417</v>
      </c>
      <c r="AR116" s="32">
        <v>21.441370685809435</v>
      </c>
      <c r="AS116" s="32">
        <v>55.798637628184991</v>
      </c>
      <c r="AT116" s="32">
        <v>55.809181213916752</v>
      </c>
      <c r="AU116" s="32">
        <v>38.648841224221215</v>
      </c>
      <c r="AV116" s="32">
        <v>21.123016940378811</v>
      </c>
      <c r="AW116" s="32">
        <v>49.604380018896357</v>
      </c>
    </row>
    <row r="117" spans="1:49" x14ac:dyDescent="0.25">
      <c r="A117" t="s">
        <v>139</v>
      </c>
      <c r="B117" s="86"/>
      <c r="C117" s="32">
        <v>5.393324731505391E-2</v>
      </c>
      <c r="D117" s="32">
        <v>0.10431757471291594</v>
      </c>
      <c r="E117" s="86"/>
      <c r="F117" s="32">
        <v>7.5576615488306645E-2</v>
      </c>
      <c r="G117" s="32">
        <v>1.6505407442477384E-2</v>
      </c>
      <c r="H117" s="32">
        <v>1.1269180803972145</v>
      </c>
      <c r="I117" s="32">
        <v>0.41009082594408353</v>
      </c>
      <c r="J117" s="32">
        <v>0.2832560487037834</v>
      </c>
      <c r="K117" s="32">
        <v>0.22181724499959474</v>
      </c>
      <c r="L117" s="32">
        <v>0.8649847743810678</v>
      </c>
      <c r="M117" s="32">
        <v>0.69853481290118746</v>
      </c>
      <c r="N117" s="32">
        <v>0.53245442438551038</v>
      </c>
      <c r="O117" s="32">
        <v>0.16426019789571542</v>
      </c>
      <c r="P117" s="32">
        <v>0.63101929203574969</v>
      </c>
      <c r="Q117" s="32">
        <v>7.8604247810314484E-2</v>
      </c>
      <c r="R117" s="32">
        <v>5.7340765023334739E-2</v>
      </c>
      <c r="S117" s="32">
        <v>0.28965004400953537</v>
      </c>
      <c r="T117" s="32">
        <v>0.496224849502303</v>
      </c>
      <c r="U117" s="32">
        <v>0.62809654122942626</v>
      </c>
      <c r="V117" s="32">
        <v>0.43099848411570379</v>
      </c>
      <c r="W117" s="32">
        <v>0.47988489795666428</v>
      </c>
      <c r="X117" s="32">
        <v>0.26256429537959902</v>
      </c>
      <c r="Y117" s="32">
        <v>0.50489896122738598</v>
      </c>
      <c r="Z117" s="32">
        <v>0.70248173017307602</v>
      </c>
      <c r="AA117" s="32">
        <v>1.1426631862342771</v>
      </c>
      <c r="AB117" s="32">
        <v>0.32065569293165486</v>
      </c>
      <c r="AC117" s="32">
        <v>0.50958943487710917</v>
      </c>
      <c r="AD117" s="32">
        <v>0.63394714499352178</v>
      </c>
      <c r="AE117" s="32">
        <v>0.38530274028245504</v>
      </c>
      <c r="AF117" s="32">
        <v>0.64874532525062922</v>
      </c>
      <c r="AG117" s="32">
        <v>0.34605111292760843</v>
      </c>
      <c r="AH117" s="32">
        <v>0.21623166143978989</v>
      </c>
      <c r="AI117" s="32">
        <v>0.46030168306640717</v>
      </c>
      <c r="AJ117" s="32">
        <v>0.31654594391659102</v>
      </c>
      <c r="AK117" s="32">
        <v>0.38305111577823581</v>
      </c>
      <c r="AL117" s="32">
        <v>0.36410332828969161</v>
      </c>
      <c r="AM117" s="32">
        <v>0.30474728077998597</v>
      </c>
      <c r="AN117" s="32">
        <v>0.78874912358209559</v>
      </c>
      <c r="AO117" s="32">
        <v>0.37116322723252987</v>
      </c>
      <c r="AP117" s="32">
        <v>0.21824914230872122</v>
      </c>
      <c r="AQ117" s="32">
        <v>0.22831334367621131</v>
      </c>
      <c r="AR117" s="32">
        <v>0.19782891742914935</v>
      </c>
      <c r="AS117" s="32">
        <v>0.62944751516965969</v>
      </c>
      <c r="AT117" s="32">
        <v>0.45452469184441957</v>
      </c>
      <c r="AU117" s="32">
        <v>0.45450033237473336</v>
      </c>
      <c r="AV117" s="32">
        <v>0.29335998455645529</v>
      </c>
      <c r="AW117" s="32">
        <v>0.53677731581207422</v>
      </c>
    </row>
    <row r="118" spans="1:49" x14ac:dyDescent="0.25">
      <c r="A118" t="s">
        <v>140</v>
      </c>
      <c r="B118" s="86"/>
      <c r="C118" s="32">
        <v>2.5093586997097006</v>
      </c>
      <c r="D118" s="32">
        <v>3.504124754279796</v>
      </c>
      <c r="E118" s="32">
        <v>1.813899936695341</v>
      </c>
      <c r="F118" s="32">
        <v>3.4439966101979982</v>
      </c>
      <c r="G118" s="32">
        <v>1.1479681080279833</v>
      </c>
      <c r="H118" s="32">
        <v>9.8654348577241517</v>
      </c>
      <c r="I118" s="32">
        <v>2.5740059258325787</v>
      </c>
      <c r="J118" s="32">
        <v>2.0564823204650731</v>
      </c>
      <c r="K118" s="32">
        <v>1.0051727293630033</v>
      </c>
      <c r="L118" s="32">
        <v>5.2080620727887972</v>
      </c>
      <c r="M118" s="32">
        <v>5.2140482093903975</v>
      </c>
      <c r="N118" s="32">
        <v>6.1506119092429063</v>
      </c>
      <c r="O118" s="32">
        <v>1.1925542083723948</v>
      </c>
      <c r="P118" s="32">
        <v>5.1542267897893623</v>
      </c>
      <c r="Q118" s="32">
        <v>1.2403532784421245</v>
      </c>
      <c r="R118" s="32">
        <v>0.7986885646543177</v>
      </c>
      <c r="S118" s="32">
        <v>5.8255036680131518</v>
      </c>
      <c r="T118" s="32">
        <v>6.5844634689774413</v>
      </c>
      <c r="U118" s="32">
        <v>7.1061011766902871</v>
      </c>
      <c r="V118" s="32">
        <v>4.7100902392173731</v>
      </c>
      <c r="W118" s="32">
        <v>3.919746398060115</v>
      </c>
      <c r="X118" s="32">
        <v>1.569976158666222</v>
      </c>
      <c r="Y118" s="32">
        <v>4.2991951958568446</v>
      </c>
      <c r="Z118" s="32">
        <v>8.2279476224762629</v>
      </c>
      <c r="AA118" s="32">
        <v>7.7941960169767057</v>
      </c>
      <c r="AB118" s="32">
        <v>1.5147680807915462</v>
      </c>
      <c r="AC118" s="32">
        <v>1.9964089438179764</v>
      </c>
      <c r="AD118" s="32">
        <v>2.9740614704566815</v>
      </c>
      <c r="AE118" s="32">
        <v>2.6100263133968471</v>
      </c>
      <c r="AF118" s="32">
        <v>6.3016260415561325</v>
      </c>
      <c r="AG118" s="32">
        <v>2.6009831438905273</v>
      </c>
      <c r="AH118" s="32">
        <v>3.9467077374793273</v>
      </c>
      <c r="AI118" s="32">
        <v>8.5780612828064235</v>
      </c>
      <c r="AJ118" s="32">
        <v>5.9400983370075462</v>
      </c>
      <c r="AK118" s="32">
        <v>4.4555663605634859</v>
      </c>
      <c r="AL118" s="32">
        <v>3.4639541487861827</v>
      </c>
      <c r="AM118" s="32">
        <v>4.1863277140173976</v>
      </c>
      <c r="AN118" s="32">
        <v>7.4520554132754109</v>
      </c>
      <c r="AO118" s="32">
        <v>4.8572026818309659</v>
      </c>
      <c r="AP118" s="32">
        <v>2.6833735212133503</v>
      </c>
      <c r="AQ118" s="32">
        <v>3.704007666928864</v>
      </c>
      <c r="AR118" s="32">
        <v>2.8725365126817652</v>
      </c>
      <c r="AS118" s="32">
        <v>7.4754373819459703</v>
      </c>
      <c r="AT118" s="32">
        <v>7.7943600445813734</v>
      </c>
      <c r="AU118" s="32">
        <v>4.7645939007622777</v>
      </c>
      <c r="AV118" s="32">
        <v>3.4360332572154921</v>
      </c>
      <c r="AW118" s="32">
        <v>3.8701664335570629</v>
      </c>
    </row>
    <row r="119" spans="1:49" x14ac:dyDescent="0.25">
      <c r="A119" t="s">
        <v>142</v>
      </c>
      <c r="B119" s="32">
        <v>0.54932386664818422</v>
      </c>
      <c r="C119" s="32">
        <v>9.5876344295064836E-2</v>
      </c>
      <c r="D119" s="32">
        <v>0.21450068185115209</v>
      </c>
      <c r="E119" s="32">
        <v>7.8514061766328774E-2</v>
      </c>
      <c r="F119" s="32">
        <v>0.1900016329397895</v>
      </c>
      <c r="G119" s="32">
        <v>6.3772690689581801E-2</v>
      </c>
      <c r="H119" s="32">
        <v>0.42114316143872699</v>
      </c>
      <c r="I119" s="32">
        <v>0.19669270749631043</v>
      </c>
      <c r="J119" s="32">
        <v>9.0884537136943597E-2</v>
      </c>
      <c r="K119" s="32">
        <v>4.9290158693605514E-2</v>
      </c>
      <c r="L119" s="32">
        <v>0.23176693166989221</v>
      </c>
      <c r="M119" s="32">
        <v>0.29986892325273662</v>
      </c>
      <c r="N119" s="32">
        <v>0.25715853600536565</v>
      </c>
      <c r="O119" s="32">
        <v>5.2703947979542143E-2</v>
      </c>
      <c r="P119" s="32">
        <v>0.30688201815558508</v>
      </c>
      <c r="Q119" s="32">
        <v>6.1245645704653309E-2</v>
      </c>
      <c r="R119" s="32">
        <v>3.835889476861766E-2</v>
      </c>
      <c r="S119" s="32">
        <v>0.23690536725675135</v>
      </c>
      <c r="T119" s="32">
        <v>0.29301895284059681</v>
      </c>
      <c r="U119" s="32">
        <v>0.36074673184478462</v>
      </c>
      <c r="V119" s="32">
        <v>0.23911138024115175</v>
      </c>
      <c r="W119" s="32">
        <v>0.23500450478209367</v>
      </c>
      <c r="X119" s="32">
        <v>5.9159048168987795E-2</v>
      </c>
      <c r="Y119" s="32">
        <v>0.1700542083725356</v>
      </c>
      <c r="Z119" s="32">
        <v>0.26990668410281576</v>
      </c>
      <c r="AA119" s="32">
        <v>0.34207870801688922</v>
      </c>
      <c r="AB119" s="32">
        <v>5.9502616776679229E-2</v>
      </c>
      <c r="AC119" s="32">
        <v>0.10492332026481184</v>
      </c>
      <c r="AD119" s="32">
        <v>0.14184964710310299</v>
      </c>
      <c r="AE119" s="32">
        <v>0.155400640127273</v>
      </c>
      <c r="AF119" s="32">
        <v>0.25805028745116293</v>
      </c>
      <c r="AG119" s="32">
        <v>0.12066314949732293</v>
      </c>
      <c r="AH119" s="32">
        <v>0.21925014294762285</v>
      </c>
      <c r="AI119" s="32">
        <v>0.37910033140663818</v>
      </c>
      <c r="AJ119" s="32">
        <v>0.32544526171254229</v>
      </c>
      <c r="AK119" s="32">
        <v>0.3047311377446163</v>
      </c>
      <c r="AL119" s="32">
        <v>0.1820516641448458</v>
      </c>
      <c r="AM119" s="32">
        <v>0.21400037844327027</v>
      </c>
      <c r="AN119" s="32">
        <v>0.32706253246532074</v>
      </c>
      <c r="AO119" s="32">
        <v>0.23653501786966749</v>
      </c>
      <c r="AP119" s="32">
        <v>0.13622353580777596</v>
      </c>
      <c r="AQ119" s="32">
        <v>0.14549959927065553</v>
      </c>
      <c r="AR119" s="32">
        <v>0.11128455103523358</v>
      </c>
      <c r="AS119" s="32">
        <v>0.34679571857063424</v>
      </c>
      <c r="AT119" s="32">
        <v>0.33972294704482914</v>
      </c>
      <c r="AU119" s="32">
        <v>0.2592387440116169</v>
      </c>
      <c r="AV119" s="32">
        <v>0.14770023230683837</v>
      </c>
      <c r="AW119" s="32">
        <v>0.22257995987638279</v>
      </c>
    </row>
    <row r="120" spans="1:49" x14ac:dyDescent="0.25">
      <c r="A120" t="s">
        <v>143</v>
      </c>
      <c r="B120" s="32">
        <v>0.19287377240865625</v>
      </c>
      <c r="C120" s="32">
        <v>7.2158777701904889E-2</v>
      </c>
      <c r="D120" s="32">
        <v>0.10950389857124336</v>
      </c>
      <c r="E120" s="32">
        <v>5.909151804989915E-2</v>
      </c>
      <c r="F120" s="32">
        <v>5.0558018179639813E-2</v>
      </c>
      <c r="G120" s="32">
        <v>3.8985530126940338E-2</v>
      </c>
      <c r="H120" s="32">
        <v>0.12262989620979813</v>
      </c>
      <c r="I120" s="32">
        <v>6.1811340998443182E-2</v>
      </c>
      <c r="J120" s="32">
        <v>4.3894338079046691E-2</v>
      </c>
      <c r="K120" s="32">
        <v>2.2057963890397589E-2</v>
      </c>
      <c r="L120" s="32">
        <v>9.3476442745857882E-2</v>
      </c>
      <c r="M120" s="32">
        <v>0.10456007036051776</v>
      </c>
      <c r="N120" s="32">
        <v>4.9061322967625484E-2</v>
      </c>
      <c r="O120" s="32">
        <v>2.0390696228654678E-2</v>
      </c>
      <c r="P120" s="32">
        <v>0.11872996711130607</v>
      </c>
      <c r="Q120" s="32">
        <v>8.137622062295416E-2</v>
      </c>
      <c r="R120" s="32">
        <v>3.0941886357974152E-2</v>
      </c>
      <c r="S120" s="32">
        <v>0.18331322657442597</v>
      </c>
      <c r="T120" s="32">
        <v>0.11983040236238476</v>
      </c>
      <c r="U120" s="32">
        <v>0.13295945049928343</v>
      </c>
      <c r="V120" s="32">
        <v>0.13357803485506725</v>
      </c>
      <c r="W120" s="32">
        <v>4.9403611409934392E-2</v>
      </c>
      <c r="X120" s="32">
        <v>3.1050119925123552E-2</v>
      </c>
      <c r="Y120" s="32">
        <v>3.8315358491166698E-2</v>
      </c>
      <c r="Z120" s="32">
        <v>0.19486307062136143</v>
      </c>
      <c r="AA120" s="32">
        <v>0.16181308875069514</v>
      </c>
      <c r="AB120" s="32">
        <v>2.9545801089893024E-2</v>
      </c>
      <c r="AC120" s="32">
        <v>5.3936558151457807E-2</v>
      </c>
      <c r="AD120" s="32">
        <v>6.0893602086808545E-2</v>
      </c>
      <c r="AE120" s="32">
        <v>4.0220207966565738E-2</v>
      </c>
      <c r="AF120" s="32">
        <v>0.1402161218290249</v>
      </c>
      <c r="AG120" s="32">
        <v>3.3938275032809294E-2</v>
      </c>
      <c r="AH120" s="32">
        <v>0.11038757414591921</v>
      </c>
      <c r="AI120" s="32">
        <v>0.1708321745280762</v>
      </c>
      <c r="AJ120" s="32">
        <v>0.15288161350142093</v>
      </c>
      <c r="AK120" s="32">
        <v>0.10263600517150767</v>
      </c>
      <c r="AL120" s="32">
        <v>6.1743018849487005E-2</v>
      </c>
      <c r="AM120" s="32">
        <v>9.7104721341194675E-2</v>
      </c>
      <c r="AN120" s="32">
        <v>0.14840775659940969</v>
      </c>
      <c r="AO120" s="32">
        <v>0.18948107781051399</v>
      </c>
      <c r="AP120" s="32">
        <v>0.15866412742280503</v>
      </c>
      <c r="AQ120" s="32">
        <v>0.20863991395835629</v>
      </c>
      <c r="AR120" s="32">
        <v>2.6320400117326833E-2</v>
      </c>
      <c r="AS120" s="32">
        <v>5.1910060980169377E-2</v>
      </c>
      <c r="AT120" s="32">
        <v>0.19377180571831532</v>
      </c>
      <c r="AU120" s="32">
        <v>0.13142879100971983</v>
      </c>
      <c r="AV120" s="32">
        <v>9.8123601702427649E-2</v>
      </c>
      <c r="AW120" s="32">
        <v>0.10528673652446408</v>
      </c>
    </row>
    <row r="121" spans="1:49" x14ac:dyDescent="0.25">
      <c r="A121" t="s">
        <v>144</v>
      </c>
      <c r="B121" s="32">
        <v>78.560318827790894</v>
      </c>
      <c r="C121" s="32">
        <v>10.908030326230358</v>
      </c>
      <c r="D121" s="32">
        <v>22.14722654243311</v>
      </c>
      <c r="E121" s="32">
        <v>9.2477017648351492</v>
      </c>
      <c r="F121" s="32">
        <v>15.179829935355553</v>
      </c>
      <c r="G121" s="32">
        <v>6.7228947454621304</v>
      </c>
      <c r="H121" s="32">
        <v>66.828085761566342</v>
      </c>
      <c r="I121" s="32">
        <v>10.154275302463168</v>
      </c>
      <c r="J121" s="32">
        <v>14.124997127972927</v>
      </c>
      <c r="K121" s="32">
        <v>6.2222805137025832</v>
      </c>
      <c r="L121" s="32">
        <v>30.712342382615159</v>
      </c>
      <c r="M121" s="32">
        <v>30.32433120174732</v>
      </c>
      <c r="N121" s="32">
        <v>32.238885102258365</v>
      </c>
      <c r="O121" s="32">
        <v>5.7519647976039643</v>
      </c>
      <c r="P121" s="32">
        <v>24.180229261328829</v>
      </c>
      <c r="Q121" s="32">
        <v>8.1723505469065358</v>
      </c>
      <c r="R121" s="32">
        <v>4.0437812689594308</v>
      </c>
      <c r="S121" s="32">
        <v>20.285581998689914</v>
      </c>
      <c r="T121" s="32">
        <v>35.730046543743669</v>
      </c>
      <c r="U121" s="32">
        <v>34.512766786923898</v>
      </c>
      <c r="V121" s="32">
        <v>27.204147239805945</v>
      </c>
      <c r="W121" s="32">
        <v>19.03734409860202</v>
      </c>
      <c r="X121" s="32">
        <v>5.2080476593782983</v>
      </c>
      <c r="Y121" s="32">
        <v>17.316393852980948</v>
      </c>
      <c r="Z121" s="32">
        <v>19.980663824562182</v>
      </c>
      <c r="AA121" s="32">
        <v>35.319676265878428</v>
      </c>
      <c r="AB121" s="32">
        <v>7.9397684057777287</v>
      </c>
      <c r="AC121" s="32">
        <v>12.188150141413635</v>
      </c>
      <c r="AD121" s="32">
        <v>10.64743831415856</v>
      </c>
      <c r="AE121" s="32">
        <v>12.244520315066575</v>
      </c>
      <c r="AF121" s="32">
        <v>26.829051438415778</v>
      </c>
      <c r="AG121" s="32">
        <v>11.073635613683495</v>
      </c>
      <c r="AH121" s="32">
        <v>13.460402898341759</v>
      </c>
      <c r="AI121" s="32">
        <v>30.92392679773349</v>
      </c>
      <c r="AJ121" s="32">
        <v>22.951027124406636</v>
      </c>
      <c r="AK121" s="32">
        <v>21.04796469735102</v>
      </c>
      <c r="AL121" s="32">
        <v>11.176680273766674</v>
      </c>
      <c r="AM121" s="32">
        <v>19.369103203036616</v>
      </c>
      <c r="AN121" s="32">
        <v>30.224328920844791</v>
      </c>
      <c r="AO121" s="32">
        <v>13.738243815680629</v>
      </c>
      <c r="AP121" s="32">
        <v>10.084361871273805</v>
      </c>
      <c r="AQ121" s="32">
        <v>9.7074144291687485</v>
      </c>
      <c r="AR121" s="32">
        <v>9.9336590540185465</v>
      </c>
      <c r="AS121" s="32">
        <v>42.287459720875219</v>
      </c>
      <c r="AT121" s="32">
        <v>24.46132377704139</v>
      </c>
      <c r="AU121" s="32">
        <v>20.711401190949555</v>
      </c>
      <c r="AV121" s="32">
        <v>11.718727377508102</v>
      </c>
      <c r="AW121" s="32">
        <v>12.927716939362702</v>
      </c>
    </row>
    <row r="122" spans="1:49" x14ac:dyDescent="0.25">
      <c r="A122" t="s">
        <v>145</v>
      </c>
      <c r="B122" s="32">
        <v>0.14415860688323315</v>
      </c>
      <c r="C122" s="32">
        <v>6.6861461979186271E-2</v>
      </c>
      <c r="D122" s="32">
        <v>0.10217075006887059</v>
      </c>
      <c r="E122" s="32">
        <v>9.7334486925203009E-2</v>
      </c>
      <c r="F122" s="32">
        <v>0.11777324367821883</v>
      </c>
      <c r="G122" s="86"/>
      <c r="H122" s="32">
        <v>0.16406991717964972</v>
      </c>
      <c r="I122" s="32">
        <v>0.11614632205492402</v>
      </c>
      <c r="J122" s="86"/>
      <c r="K122" s="32">
        <v>1.4654051854512231E-2</v>
      </c>
      <c r="L122" s="32">
        <v>0.13219565309358491</v>
      </c>
      <c r="M122" s="32">
        <v>0.11206470865333068</v>
      </c>
      <c r="N122" s="32">
        <v>8.5420724691039188E-2</v>
      </c>
      <c r="O122" s="32">
        <v>3.266874506371116E-2</v>
      </c>
      <c r="P122" s="32">
        <v>8.1659017413979101E-2</v>
      </c>
      <c r="Q122" s="32">
        <v>8.1942236998923529E-2</v>
      </c>
      <c r="R122" s="32">
        <v>3.579011433800889E-2</v>
      </c>
      <c r="S122" s="32">
        <v>0.30195025350606453</v>
      </c>
      <c r="T122" s="32">
        <v>0.23472865668345663</v>
      </c>
      <c r="U122" s="32">
        <v>0.17302569801127762</v>
      </c>
      <c r="V122" s="32">
        <v>0.13082903864882686</v>
      </c>
      <c r="W122" s="32">
        <v>6.3846897049343432E-2</v>
      </c>
      <c r="X122" s="32">
        <v>3.0835641080060035E-2</v>
      </c>
      <c r="Y122" s="32">
        <v>0.16426153775358857</v>
      </c>
      <c r="Z122" s="32">
        <v>0.48650704781883519</v>
      </c>
      <c r="AA122" s="32">
        <v>0.17222902679691907</v>
      </c>
      <c r="AB122" s="32">
        <v>2.737678656888233E-2</v>
      </c>
      <c r="AC122" s="32">
        <v>6.3258680441307183E-2</v>
      </c>
      <c r="AD122" s="32">
        <v>0.13513136383953936</v>
      </c>
      <c r="AE122" s="32">
        <v>2.6352147610599591E-2</v>
      </c>
      <c r="AF122" s="32">
        <v>0.15027991839610486</v>
      </c>
      <c r="AG122" s="32">
        <v>9.8008932331090995E-2</v>
      </c>
      <c r="AH122" s="32">
        <v>0.27751731416488018</v>
      </c>
      <c r="AI122" s="32">
        <v>0.21178196215977618</v>
      </c>
      <c r="AJ122" s="86"/>
      <c r="AK122" s="86"/>
      <c r="AL122" s="86"/>
      <c r="AM122" s="32">
        <v>0.17870913079107395</v>
      </c>
      <c r="AN122" s="86"/>
      <c r="AO122" s="86"/>
      <c r="AP122" s="32">
        <v>6.399255543488741E-2</v>
      </c>
      <c r="AQ122" s="32">
        <v>9.8010972778964742E-2</v>
      </c>
      <c r="AR122" s="32">
        <v>3.620481103155327E-2</v>
      </c>
      <c r="AS122" s="32">
        <v>0.15519543130559973</v>
      </c>
      <c r="AT122" s="32">
        <v>0.22104784512175973</v>
      </c>
      <c r="AU122" s="32">
        <v>0.12695184390295972</v>
      </c>
      <c r="AV122" s="32">
        <v>8.1941834392498178E-2</v>
      </c>
      <c r="AW122" s="86"/>
    </row>
    <row r="123" spans="1:49" x14ac:dyDescent="0.25">
      <c r="A123" t="s">
        <v>146</v>
      </c>
      <c r="B123" s="32">
        <v>0.54932386664818422</v>
      </c>
      <c r="C123" s="32">
        <v>0.13372292395837232</v>
      </c>
      <c r="D123" s="32">
        <v>0.21154758757773079</v>
      </c>
      <c r="E123" s="32">
        <v>0.11736668623867408</v>
      </c>
      <c r="F123" s="32">
        <v>0.22130128336882421</v>
      </c>
      <c r="G123" s="32">
        <v>7.174800675174893E-2</v>
      </c>
      <c r="H123" s="32">
        <v>0.53306473359655893</v>
      </c>
      <c r="I123" s="32">
        <v>0.27816549456116663</v>
      </c>
      <c r="J123" s="32">
        <v>0.21171254578807552</v>
      </c>
      <c r="K123" s="32">
        <v>8.2895835505479007E-2</v>
      </c>
      <c r="L123" s="32">
        <v>0.42359182256623235</v>
      </c>
      <c r="M123" s="32">
        <v>0.28566653072307896</v>
      </c>
      <c r="N123" s="32">
        <v>0.29952118393250626</v>
      </c>
      <c r="O123" s="32">
        <v>0.10323863282825799</v>
      </c>
      <c r="P123" s="32">
        <v>0.36748468157179315</v>
      </c>
      <c r="Q123" s="32">
        <v>0.1037189268060633</v>
      </c>
      <c r="R123" s="32">
        <v>5.2764263851855425E-2</v>
      </c>
      <c r="S123" s="32">
        <v>0.25924405118392457</v>
      </c>
      <c r="T123" s="32">
        <v>0.28898487432779324</v>
      </c>
      <c r="U123" s="32">
        <v>0.39203605003806657</v>
      </c>
      <c r="V123" s="32">
        <v>0.25805575322579738</v>
      </c>
      <c r="W123" s="32">
        <v>0.24498414987875705</v>
      </c>
      <c r="X123" s="32">
        <v>0.11428774762207991</v>
      </c>
      <c r="Y123" s="32">
        <v>0.2323008944673845</v>
      </c>
      <c r="Z123" s="32">
        <v>0.32771931510166896</v>
      </c>
      <c r="AA123" s="32">
        <v>0.43903267287373576</v>
      </c>
      <c r="AB123" s="32">
        <v>8.1848337665065773E-2</v>
      </c>
      <c r="AC123" s="32">
        <v>0.19852701891272775</v>
      </c>
      <c r="AD123" s="32">
        <v>0.26654194084268901</v>
      </c>
      <c r="AE123" s="32">
        <v>0.20791479845767868</v>
      </c>
      <c r="AF123" s="32">
        <v>0.35742789639735328</v>
      </c>
      <c r="AG123" s="32">
        <v>0.19738127673185152</v>
      </c>
      <c r="AH123" s="32">
        <v>0.22541410346077037</v>
      </c>
      <c r="AI123" s="32">
        <v>0.37129855940159223</v>
      </c>
      <c r="AJ123" s="32">
        <v>0.35122971587674945</v>
      </c>
      <c r="AK123" s="32">
        <v>0.27654934472483106</v>
      </c>
      <c r="AL123" s="32">
        <v>0.32588160722759213</v>
      </c>
      <c r="AM123" s="32">
        <v>0.24582188268652708</v>
      </c>
      <c r="AN123" s="32">
        <v>0.58953051737407935</v>
      </c>
      <c r="AO123" s="32">
        <v>0.23818024902662618</v>
      </c>
      <c r="AP123" s="32">
        <v>0.14803886545887687</v>
      </c>
      <c r="AQ123" s="32">
        <v>0.16829766723932155</v>
      </c>
      <c r="AR123" s="32">
        <v>0.15307655366186976</v>
      </c>
      <c r="AS123" s="32">
        <v>0.42107758741856871</v>
      </c>
      <c r="AT123" s="32">
        <v>0.40400094575540368</v>
      </c>
      <c r="AU123" s="32">
        <v>0.40118880520227579</v>
      </c>
      <c r="AV123" s="32">
        <v>0.20600396352844608</v>
      </c>
      <c r="AW123" s="32">
        <v>0.49737145272502603</v>
      </c>
    </row>
    <row r="124" spans="1:49" x14ac:dyDescent="0.25">
      <c r="A124" t="s">
        <v>147</v>
      </c>
      <c r="B124" s="32">
        <v>2.2906052903743443</v>
      </c>
      <c r="C124" s="32">
        <v>0.29266430680363104</v>
      </c>
      <c r="D124" s="32">
        <v>0.49279316077632157</v>
      </c>
      <c r="E124" s="32">
        <v>0.2604529841763964</v>
      </c>
      <c r="F124" s="32">
        <v>0.61305300579851407</v>
      </c>
      <c r="G124" s="32">
        <v>0.15486494959879554</v>
      </c>
      <c r="H124" s="32">
        <v>2.0739522016948184</v>
      </c>
      <c r="I124" s="32">
        <v>0.60458428098284567</v>
      </c>
      <c r="J124" s="32">
        <v>0.48302798085833892</v>
      </c>
      <c r="K124" s="32">
        <v>0.20130339881681156</v>
      </c>
      <c r="L124" s="32">
        <v>1.050260088133093</v>
      </c>
      <c r="M124" s="32">
        <v>1.0661451909699777</v>
      </c>
      <c r="N124" s="32">
        <v>0.87704936205656325</v>
      </c>
      <c r="O124" s="32">
        <v>0.26869750799602837</v>
      </c>
      <c r="P124" s="32">
        <v>0.86199775570949455</v>
      </c>
      <c r="Q124" s="32">
        <v>0.21326972547048423</v>
      </c>
      <c r="R124" s="32">
        <v>0.14415621707929005</v>
      </c>
      <c r="S124" s="32">
        <v>0.54050609412197004</v>
      </c>
      <c r="T124" s="32">
        <v>1.1400253366638937</v>
      </c>
      <c r="U124" s="32">
        <v>1.3278187505874173</v>
      </c>
      <c r="V124" s="32">
        <v>0.83263418703779224</v>
      </c>
      <c r="W124" s="32">
        <v>0.73242874474745656</v>
      </c>
      <c r="X124" s="32">
        <v>0.29540018829315612</v>
      </c>
      <c r="Y124" s="32">
        <v>0.68971230663008742</v>
      </c>
      <c r="Z124" s="32">
        <v>0.63751562639240855</v>
      </c>
      <c r="AA124" s="32">
        <v>1.0661424509711466</v>
      </c>
      <c r="AB124" s="32">
        <v>0.25865427225098087</v>
      </c>
      <c r="AC124" s="32">
        <v>0.46567885229533068</v>
      </c>
      <c r="AD124" s="32">
        <v>0.49738484886896223</v>
      </c>
      <c r="AE124" s="32">
        <v>0.43650326542630546</v>
      </c>
      <c r="AF124" s="32">
        <v>0.91746443749558504</v>
      </c>
      <c r="AG124" s="32">
        <v>0.45033079737496057</v>
      </c>
      <c r="AH124" s="32">
        <v>0.30579774822261857</v>
      </c>
      <c r="AI124" s="32">
        <v>1.3953737732327394</v>
      </c>
      <c r="AJ124" s="32">
        <v>0.92049820584787978</v>
      </c>
      <c r="AK124" s="32">
        <v>0.75555507574633674</v>
      </c>
      <c r="AL124" s="32">
        <v>0.59974446107323187</v>
      </c>
      <c r="AM124" s="32">
        <v>0.63537721184514284</v>
      </c>
      <c r="AN124" s="32">
        <v>1.4217210250244989</v>
      </c>
      <c r="AO124" s="32">
        <v>0.54341477185216258</v>
      </c>
      <c r="AP124" s="32">
        <v>0.32175799220593287</v>
      </c>
      <c r="AQ124" s="32">
        <v>0.29506139597226233</v>
      </c>
      <c r="AR124" s="32">
        <v>0.44823438520199355</v>
      </c>
      <c r="AS124" s="32">
        <v>1.3492502856365032</v>
      </c>
      <c r="AT124" s="32">
        <v>1.1426872333976972</v>
      </c>
      <c r="AU124" s="32">
        <v>0.90900066474946506</v>
      </c>
      <c r="AV124" s="32">
        <v>0.55893173678812436</v>
      </c>
      <c r="AW124" s="32">
        <v>0.92171690084016022</v>
      </c>
    </row>
    <row r="125" spans="1:49" x14ac:dyDescent="0.25">
      <c r="A125" t="s">
        <v>148</v>
      </c>
      <c r="B125" s="32">
        <v>3.8791185841945732</v>
      </c>
      <c r="C125" s="32">
        <v>1.0191163085782846</v>
      </c>
      <c r="D125" s="32">
        <v>2.6927011834947829</v>
      </c>
      <c r="E125" s="32">
        <v>0.79503753120096576</v>
      </c>
      <c r="F125" s="32">
        <v>0.90380517501653279</v>
      </c>
      <c r="G125" s="32">
        <v>0.53554605901109953</v>
      </c>
      <c r="H125" s="32">
        <v>3.1218098058871484</v>
      </c>
      <c r="I125" s="32">
        <v>0.87297689446510784</v>
      </c>
      <c r="J125" s="32">
        <v>1.079361900684032</v>
      </c>
      <c r="K125" s="32">
        <v>0.47547567344695341</v>
      </c>
      <c r="L125" s="32">
        <v>1.7663198863903389</v>
      </c>
      <c r="M125" s="32">
        <v>2.1029345101458263</v>
      </c>
      <c r="N125" s="32">
        <v>2.0430576979560295</v>
      </c>
      <c r="O125" s="32">
        <v>0.40445604994848122</v>
      </c>
      <c r="P125" s="32">
        <v>3.0016505271715759</v>
      </c>
      <c r="Q125" s="32">
        <v>0.57464827016552766</v>
      </c>
      <c r="R125" s="32">
        <v>0.33580717546097444</v>
      </c>
      <c r="S125" s="32">
        <v>1.9216995435449662</v>
      </c>
      <c r="T125" s="32">
        <v>1.9440507590782949</v>
      </c>
      <c r="U125" s="32">
        <v>2.0406916830266599</v>
      </c>
      <c r="V125" s="32">
        <v>2.3065789918777755</v>
      </c>
      <c r="W125" s="32">
        <v>1.7180360593237043</v>
      </c>
      <c r="X125" s="32">
        <v>0.414873280740364</v>
      </c>
      <c r="Y125" s="32">
        <v>1.0381872062043207</v>
      </c>
      <c r="Z125" s="32">
        <v>2.4125061330223798</v>
      </c>
      <c r="AA125" s="32">
        <v>3.015506227170174</v>
      </c>
      <c r="AB125" s="32">
        <v>0.52090670997801314</v>
      </c>
      <c r="AC125" s="32">
        <v>1.0847835995529085</v>
      </c>
      <c r="AD125" s="32">
        <v>1.2767131921876755</v>
      </c>
      <c r="AE125" s="32">
        <v>0.9553255478715007</v>
      </c>
      <c r="AF125" s="32">
        <v>3.4960459400492048</v>
      </c>
      <c r="AG125" s="32">
        <v>1.2134015418404953</v>
      </c>
      <c r="AH125" s="32">
        <v>2.2667883428482862</v>
      </c>
      <c r="AI125" s="32">
        <v>2.4977890207173337</v>
      </c>
      <c r="AJ125" s="32">
        <v>2.5323675513327246</v>
      </c>
      <c r="AK125" s="32">
        <v>1.9126976384672838</v>
      </c>
      <c r="AL125" s="32">
        <v>1.7440239276311267</v>
      </c>
      <c r="AM125" s="32">
        <v>2.1077229629930359</v>
      </c>
      <c r="AN125" s="32">
        <v>5.0198296347141902</v>
      </c>
      <c r="AO125" s="32">
        <v>2.8881099941218471</v>
      </c>
      <c r="AP125" s="32">
        <v>1.9239187715652994</v>
      </c>
      <c r="AQ125" s="32">
        <v>1.752102388414142</v>
      </c>
      <c r="AR125" s="32">
        <v>1.43626825634088</v>
      </c>
      <c r="AS125" s="32">
        <v>3.2313969685014383</v>
      </c>
      <c r="AT125" s="32">
        <v>3.561365671574936</v>
      </c>
      <c r="AU125" s="32">
        <v>2.973894059715922</v>
      </c>
      <c r="AV125" s="32">
        <v>1.6826603576502903</v>
      </c>
      <c r="AW125" s="32">
        <v>3.6109929652470791</v>
      </c>
    </row>
    <row r="126" spans="1:49" x14ac:dyDescent="0.25">
      <c r="A126" t="s">
        <v>149</v>
      </c>
      <c r="B126" s="32">
        <v>0.19692646036012751</v>
      </c>
      <c r="C126" s="32">
        <v>4.202287597395981E-2</v>
      </c>
      <c r="D126" s="32">
        <v>6.2893474077274941E-2</v>
      </c>
      <c r="E126" s="32">
        <v>2.3668217565408836E-2</v>
      </c>
      <c r="F126" s="32">
        <v>7.0515475639281691E-2</v>
      </c>
      <c r="G126" s="32">
        <v>1.9492765063470131E-2</v>
      </c>
      <c r="H126" s="32">
        <v>0.1770688873812212</v>
      </c>
      <c r="I126" s="32">
        <v>7.6627995379324396E-2</v>
      </c>
      <c r="J126" s="32">
        <v>4.836739568731882E-2</v>
      </c>
      <c r="K126" s="32">
        <v>1.9202572889951221E-2</v>
      </c>
      <c r="L126" s="32">
        <v>0.10371860722830237</v>
      </c>
      <c r="M126" s="32">
        <v>0.11845441875682539</v>
      </c>
      <c r="N126" s="32">
        <v>0.15940070859544481</v>
      </c>
      <c r="O126" s="32">
        <v>3.2895974155291913E-2</v>
      </c>
      <c r="P126" s="32">
        <v>0.10700543778483293</v>
      </c>
      <c r="Q126" s="86"/>
      <c r="R126" s="86"/>
      <c r="S126" s="32">
        <v>4.2170641822496614E-2</v>
      </c>
      <c r="T126" s="32">
        <v>0.11574853895150924</v>
      </c>
      <c r="U126" s="32">
        <v>0.12319863954813948</v>
      </c>
      <c r="V126" s="32">
        <v>8.9358866773387127E-2</v>
      </c>
      <c r="W126" s="32">
        <v>5.6749847157504488E-2</v>
      </c>
      <c r="X126" s="32">
        <v>3.3510166170042023E-2</v>
      </c>
      <c r="Y126" s="32">
        <v>5.3070965820179179E-2</v>
      </c>
      <c r="Z126" s="32">
        <v>6.2523077828521234E-2</v>
      </c>
      <c r="AA126" s="32">
        <v>0.11845411432833644</v>
      </c>
      <c r="AB126" s="32">
        <v>4.2367356529683688E-2</v>
      </c>
      <c r="AC126" s="32">
        <v>5.3193997616775457E-2</v>
      </c>
      <c r="AD126" s="32">
        <v>3.0236489626269319E-2</v>
      </c>
      <c r="AE126" s="32">
        <v>3.6754490974614688E-2</v>
      </c>
      <c r="AF126" s="32">
        <v>0.12122205775079158</v>
      </c>
      <c r="AG126" s="32">
        <v>5.5132890447192835E-2</v>
      </c>
      <c r="AH126" s="32">
        <v>2.7596893536479795E-2</v>
      </c>
      <c r="AI126" s="32">
        <v>0.14667060048130767</v>
      </c>
      <c r="AJ126" s="32">
        <v>0.10735689933831397</v>
      </c>
      <c r="AK126" s="32">
        <v>5.6940889036651267E-2</v>
      </c>
      <c r="AL126" s="32">
        <v>0.10602084385098867</v>
      </c>
      <c r="AM126" s="32">
        <v>9.444938762960424E-2</v>
      </c>
      <c r="AN126" s="32">
        <v>0.12653763148566319</v>
      </c>
      <c r="AO126" s="32">
        <v>7.5893791903608787E-2</v>
      </c>
      <c r="AP126" s="32">
        <v>2.1553229837829826E-2</v>
      </c>
      <c r="AQ126" s="32">
        <v>4.3257289670677088E-2</v>
      </c>
      <c r="AR126" s="32">
        <v>8.3176813749847492E-2</v>
      </c>
      <c r="AS126" s="32">
        <v>0.18843749877274146</v>
      </c>
      <c r="AT126" s="32">
        <v>0.18978403962058857</v>
      </c>
      <c r="AU126" s="32">
        <v>0.12695184390295972</v>
      </c>
      <c r="AV126" s="32">
        <v>5.794162676180048E-2</v>
      </c>
      <c r="AW126" s="32">
        <v>0.1009977885887712</v>
      </c>
    </row>
    <row r="127" spans="1:49" x14ac:dyDescent="0.25">
      <c r="A127" t="s">
        <v>150</v>
      </c>
      <c r="B127" s="32">
        <v>29.156161253997169</v>
      </c>
      <c r="C127" s="32">
        <v>13.24447462093489</v>
      </c>
      <c r="D127" s="32">
        <v>15.444851973643093</v>
      </c>
      <c r="E127" s="32">
        <v>17.25682168496866</v>
      </c>
      <c r="F127" s="32">
        <v>11.909853176057009</v>
      </c>
      <c r="G127" s="32">
        <v>6.5390568351057921</v>
      </c>
      <c r="H127" s="32">
        <v>34.116142950179793</v>
      </c>
      <c r="I127" s="32">
        <v>10.659112195097267</v>
      </c>
      <c r="J127" s="32">
        <v>8.8776551524721974</v>
      </c>
      <c r="K127" s="32">
        <v>4.2205863357411211</v>
      </c>
      <c r="L127" s="32">
        <v>18.516591425838048</v>
      </c>
      <c r="M127" s="32">
        <v>19.731160715558776</v>
      </c>
      <c r="N127" s="32">
        <v>13.002615497122862</v>
      </c>
      <c r="O127" s="32">
        <v>5.1125918126780441</v>
      </c>
      <c r="P127" s="32">
        <v>18.072898771558936</v>
      </c>
      <c r="Q127" s="32">
        <v>9.0677906818844765</v>
      </c>
      <c r="R127" s="32">
        <v>4.5180648009857354</v>
      </c>
      <c r="S127" s="32">
        <v>59.399660876428044</v>
      </c>
      <c r="T127" s="32">
        <v>18.495031956978771</v>
      </c>
      <c r="U127" s="32">
        <v>18.75311343479078</v>
      </c>
      <c r="V127" s="32">
        <v>14.781847605394598</v>
      </c>
      <c r="W127" s="32">
        <v>13.555066793631434</v>
      </c>
      <c r="X127" s="32">
        <v>5.6206720910618415</v>
      </c>
      <c r="Y127" s="32">
        <v>26.065445524088496</v>
      </c>
      <c r="Z127" s="32">
        <v>74.570474164490022</v>
      </c>
      <c r="AA127" s="32">
        <v>25.499555868352481</v>
      </c>
      <c r="AB127" s="32">
        <v>3.7040329338761144</v>
      </c>
      <c r="AC127" s="32">
        <v>9.8314708717332628</v>
      </c>
      <c r="AD127" s="32">
        <v>13.952332934862222</v>
      </c>
      <c r="AE127" s="32">
        <v>12.501803715151082</v>
      </c>
      <c r="AF127" s="32">
        <v>22.875385369430539</v>
      </c>
      <c r="AG127" s="32">
        <v>9.4417681029508369</v>
      </c>
      <c r="AH127" s="32">
        <v>36.01808787242858</v>
      </c>
      <c r="AI127" s="32">
        <v>34.312245131225701</v>
      </c>
      <c r="AJ127" s="32">
        <v>14.325234144033155</v>
      </c>
      <c r="AK127" s="32">
        <v>9.8875208289073306</v>
      </c>
      <c r="AL127" s="32">
        <v>11.332700916167965</v>
      </c>
      <c r="AM127" s="32">
        <v>16.51477321316354</v>
      </c>
      <c r="AN127" s="32">
        <v>26.130057643365504</v>
      </c>
      <c r="AO127" s="32">
        <v>20.394746763426703</v>
      </c>
      <c r="AP127" s="32">
        <v>10.80815144024411</v>
      </c>
      <c r="AQ127" s="32">
        <v>13.53935479172168</v>
      </c>
      <c r="AR127" s="32">
        <v>5.0711931733970008</v>
      </c>
      <c r="AS127" s="32">
        <v>16.589034218724009</v>
      </c>
      <c r="AT127" s="32">
        <v>26.767872533715984</v>
      </c>
      <c r="AU127" s="32">
        <v>22.821998929280209</v>
      </c>
      <c r="AV127" s="32">
        <v>17.762269224508017</v>
      </c>
      <c r="AW127" s="32">
        <v>24.460730930376275</v>
      </c>
    </row>
    <row r="128" spans="1:49" x14ac:dyDescent="0.25">
      <c r="A128" t="s">
        <v>151</v>
      </c>
      <c r="B128" s="32">
        <v>0.19829619221265501</v>
      </c>
      <c r="C128" s="32">
        <v>2.87024701425132E-2</v>
      </c>
      <c r="D128" s="32">
        <v>4.6040717882432511E-2</v>
      </c>
      <c r="E128" s="32">
        <v>2.9545759024949627E-2</v>
      </c>
      <c r="F128" s="32">
        <v>9.6326978447442202E-2</v>
      </c>
      <c r="G128" s="32">
        <v>3.1014411554507595E-2</v>
      </c>
      <c r="H128" s="32">
        <v>0.20339873965596367</v>
      </c>
      <c r="I128" s="32">
        <v>0.10761979544856666</v>
      </c>
      <c r="J128" s="32">
        <v>4.737200907757861E-2</v>
      </c>
      <c r="K128" s="32">
        <v>2.2678097663597942E-2</v>
      </c>
      <c r="L128" s="32">
        <v>0.13685752273209117</v>
      </c>
      <c r="M128" s="32">
        <v>0.13052553002633605</v>
      </c>
      <c r="N128" s="32">
        <v>6.3845553061125992E-2</v>
      </c>
      <c r="O128" s="32">
        <v>2.2159280462857645E-2</v>
      </c>
      <c r="P128" s="32">
        <v>0.10480329771864084</v>
      </c>
      <c r="Q128" s="32">
        <v>1.9651061952578618E-2</v>
      </c>
      <c r="R128" s="86"/>
      <c r="S128" s="32">
        <v>4.0452783589238241E-2</v>
      </c>
      <c r="T128" s="32">
        <v>6.6942483654755663E-2</v>
      </c>
      <c r="U128" s="32">
        <v>7.4793578951890025E-2</v>
      </c>
      <c r="V128" s="32">
        <v>4.4990203422120512E-2</v>
      </c>
      <c r="W128" s="32">
        <v>3.8493544117932113E-2</v>
      </c>
      <c r="X128" s="32">
        <v>2.8770670442883658E-2</v>
      </c>
      <c r="Y128" s="32">
        <v>4.7499844947422001E-2</v>
      </c>
      <c r="Z128" s="32">
        <v>6.0393312270764082E-2</v>
      </c>
      <c r="AA128" s="32">
        <v>6.7097378634779381E-2</v>
      </c>
      <c r="AB128" s="32">
        <v>1.869889627683316E-2</v>
      </c>
      <c r="AC128" s="32">
        <v>3.4611787778494281E-2</v>
      </c>
      <c r="AD128" s="32">
        <v>6.9465211789160722E-2</v>
      </c>
      <c r="AE128" s="32">
        <v>2.6720009882593581E-2</v>
      </c>
      <c r="AF128" s="32">
        <v>0.10774733882774222</v>
      </c>
      <c r="AG128" s="32">
        <v>3.5873368975213371E-2</v>
      </c>
      <c r="AH128" s="32">
        <v>6.1667308398114233E-2</v>
      </c>
      <c r="AI128" s="32">
        <v>7.1826081585327939E-2</v>
      </c>
      <c r="AJ128" s="32">
        <v>6.7474529157726948E-2</v>
      </c>
      <c r="AK128" s="32">
        <v>4.1395243885538009E-2</v>
      </c>
      <c r="AL128" s="32">
        <v>3.1520185461547064E-2</v>
      </c>
      <c r="AM128" s="32">
        <v>3.5789625381738292E-2</v>
      </c>
      <c r="AN128" s="32">
        <v>9.3275267464119127E-2</v>
      </c>
      <c r="AO128" s="32">
        <v>2.9772531128328429E-2</v>
      </c>
      <c r="AP128" s="32">
        <v>1.4926791358374531E-2</v>
      </c>
      <c r="AQ128" s="32">
        <v>1.06654384452411E-2</v>
      </c>
      <c r="AR128" s="32">
        <v>4.2757616136707435E-2</v>
      </c>
      <c r="AS128" s="32">
        <v>8.4914691471080689E-2</v>
      </c>
      <c r="AT128" s="32">
        <v>5.9640269018465038E-2</v>
      </c>
      <c r="AU128" s="32">
        <v>5.4121785842971289E-2</v>
      </c>
      <c r="AV128" s="32">
        <v>2.1503927662120961E-2</v>
      </c>
      <c r="AW128" s="32">
        <v>7.1416221195965371E-2</v>
      </c>
    </row>
    <row r="129" spans="1:49" x14ac:dyDescent="0.25">
      <c r="A129" t="s">
        <v>152</v>
      </c>
      <c r="B129" s="32">
        <v>40.948221269367039</v>
      </c>
      <c r="C129" s="32">
        <v>25.060072983997166</v>
      </c>
      <c r="D129" s="32">
        <v>21.54160946795831</v>
      </c>
      <c r="E129" s="32">
        <v>14.31141952197903</v>
      </c>
      <c r="F129" s="32">
        <v>16.726732263905173</v>
      </c>
      <c r="G129" s="32">
        <v>7.9949142647179752</v>
      </c>
      <c r="H129" s="32">
        <v>24.801967123266152</v>
      </c>
      <c r="I129" s="32">
        <v>9.2792961256785276</v>
      </c>
      <c r="J129" s="32">
        <v>11.315109720259061</v>
      </c>
      <c r="K129" s="32">
        <v>4.0486570343909518</v>
      </c>
      <c r="L129" s="32">
        <v>29.666167253746266</v>
      </c>
      <c r="M129" s="32">
        <v>25.499621402515679</v>
      </c>
      <c r="N129" s="32">
        <v>7.1638242680280904</v>
      </c>
      <c r="O129" s="32">
        <v>6.5163082279942373</v>
      </c>
      <c r="P129" s="32">
        <v>15.409584088021363</v>
      </c>
      <c r="Q129" s="32">
        <v>10.344206592983571</v>
      </c>
      <c r="R129" s="32">
        <v>8.1438159839881976</v>
      </c>
      <c r="S129" s="32">
        <v>130.00134950819822</v>
      </c>
      <c r="T129" s="32">
        <v>17.989284335503775</v>
      </c>
      <c r="U129" s="32">
        <v>30.889791541387112</v>
      </c>
      <c r="V129" s="32">
        <v>29.359483851222613</v>
      </c>
      <c r="W129" s="32">
        <v>20.122816156597036</v>
      </c>
      <c r="X129" s="32">
        <v>7.3144158478131178</v>
      </c>
      <c r="Y129" s="32">
        <v>52.493490070363912</v>
      </c>
      <c r="Z129" s="32">
        <v>122.8311453505154</v>
      </c>
      <c r="AA129" s="32">
        <v>35.319676265878428</v>
      </c>
      <c r="AB129" s="32">
        <v>4.6884041103367746</v>
      </c>
      <c r="AC129" s="32">
        <v>8.7994129142993547</v>
      </c>
      <c r="AD129" s="32">
        <v>27.520494088681865</v>
      </c>
      <c r="AE129" s="32">
        <v>24.830894897886804</v>
      </c>
      <c r="AF129" s="32">
        <v>17.097626315863977</v>
      </c>
      <c r="AG129" s="32">
        <v>8.7486296073315195</v>
      </c>
      <c r="AH129" s="32">
        <v>60.996294132481026</v>
      </c>
      <c r="AI129" s="32">
        <v>54.216182312902745</v>
      </c>
      <c r="AJ129" s="32">
        <v>25.465759049842653</v>
      </c>
      <c r="AK129" s="32">
        <v>16.628761641549243</v>
      </c>
      <c r="AL129" s="32">
        <v>5.2868919190020423</v>
      </c>
      <c r="AM129" s="32">
        <v>17.9471797974563</v>
      </c>
      <c r="AN129" s="32">
        <v>18.47674095241911</v>
      </c>
      <c r="AO129" s="32">
        <v>47.180725189992422</v>
      </c>
      <c r="AP129" s="32">
        <v>25.885062371977448</v>
      </c>
      <c r="AQ129" s="32">
        <v>38.295078344467875</v>
      </c>
      <c r="AR129" s="32">
        <v>2.5355965866985044</v>
      </c>
      <c r="AS129" s="32">
        <v>11.730218589395459</v>
      </c>
      <c r="AT129" s="32">
        <v>25.149025193487077</v>
      </c>
      <c r="AU129" s="32">
        <v>24.291055164308354</v>
      </c>
      <c r="AV129" s="32">
        <v>26.73659797683041</v>
      </c>
      <c r="AW129" s="32">
        <v>22.352985219776894</v>
      </c>
    </row>
    <row r="130" spans="1:49" x14ac:dyDescent="0.25">
      <c r="A130" t="s">
        <v>153</v>
      </c>
      <c r="B130" s="32">
        <v>15.952701806595744</v>
      </c>
      <c r="C130" s="32">
        <v>8.3242408685150462</v>
      </c>
      <c r="D130" s="32">
        <v>9.6401402709810089</v>
      </c>
      <c r="E130" s="32">
        <v>9.1203859218813914</v>
      </c>
      <c r="F130" s="32">
        <v>9.2797357437407051</v>
      </c>
      <c r="G130" s="32">
        <v>3.9698446789769677</v>
      </c>
      <c r="H130" s="32">
        <v>20.426677333287738</v>
      </c>
      <c r="I130" s="32">
        <v>9.0255532851448308</v>
      </c>
      <c r="J130" s="32">
        <v>5.9801375526226117</v>
      </c>
      <c r="K130" s="32">
        <v>1.8627621023310386</v>
      </c>
      <c r="L130" s="32">
        <v>12.912949306792925</v>
      </c>
      <c r="M130" s="32">
        <v>11.732218355102326</v>
      </c>
      <c r="N130" s="32">
        <v>7.3143514440921367</v>
      </c>
      <c r="O130" s="32">
        <v>2.8363878992457754</v>
      </c>
      <c r="P130" s="32">
        <v>9.8202245809787438</v>
      </c>
      <c r="Q130" s="32">
        <v>6.0241224221082152</v>
      </c>
      <c r="R130" s="32">
        <v>2.6864574036878004</v>
      </c>
      <c r="S130" s="32">
        <v>34.353442931872785</v>
      </c>
      <c r="T130" s="32">
        <v>9.8427802692651252</v>
      </c>
      <c r="U130" s="32">
        <v>11.464155908751726</v>
      </c>
      <c r="V130" s="32">
        <v>8.608457188030691</v>
      </c>
      <c r="W130" s="32">
        <v>7.5724508921171436</v>
      </c>
      <c r="X130" s="32">
        <v>4.2596729016725527</v>
      </c>
      <c r="Y130" s="32">
        <v>15.49860663648097</v>
      </c>
      <c r="Z130" s="32">
        <v>42.239844249908764</v>
      </c>
      <c r="AA130" s="32">
        <v>16.026641385442776</v>
      </c>
      <c r="AB130" s="32">
        <v>2.2800997266935807</v>
      </c>
      <c r="AC130" s="32">
        <v>6.1364627149104951</v>
      </c>
      <c r="AD130" s="32">
        <v>9.8657892316134728</v>
      </c>
      <c r="AE130" s="32">
        <v>7.6957629003214914</v>
      </c>
      <c r="AF130" s="32">
        <v>14.081451450343232</v>
      </c>
      <c r="AG130" s="32">
        <v>5.3482134662664294</v>
      </c>
      <c r="AH130" s="32">
        <v>21.715446147514033</v>
      </c>
      <c r="AI130" s="32">
        <v>6.2361326785449744</v>
      </c>
      <c r="AJ130" s="32">
        <v>10.199926242392097</v>
      </c>
      <c r="AK130" s="32">
        <v>6.7533757458925292</v>
      </c>
      <c r="AL130" s="32">
        <v>8.4118308144703828</v>
      </c>
      <c r="AM130" s="32">
        <v>11.124628493547981</v>
      </c>
      <c r="AN130" s="32">
        <v>16.884626980062095</v>
      </c>
      <c r="AO130" s="32">
        <v>13.455514846275682</v>
      </c>
      <c r="AP130" s="32">
        <v>7.8031027070984837</v>
      </c>
      <c r="AQ130" s="32">
        <v>10.549385685166207</v>
      </c>
      <c r="AR130" s="32">
        <v>3.4160408589862614</v>
      </c>
      <c r="AS130" s="32">
        <v>10.001593657383657</v>
      </c>
      <c r="AT130" s="32">
        <v>19.191965648970399</v>
      </c>
      <c r="AU130" s="32">
        <v>16.026119725162843</v>
      </c>
      <c r="AV130" s="32">
        <v>10.416105062084409</v>
      </c>
      <c r="AW130" s="32">
        <v>16.363342960979626</v>
      </c>
    </row>
    <row r="131" spans="1:49" x14ac:dyDescent="0.25">
      <c r="A131" t="s">
        <v>154</v>
      </c>
      <c r="B131" s="32">
        <v>20.19223750334017</v>
      </c>
      <c r="C131" s="32">
        <v>4.4918778963827881</v>
      </c>
      <c r="D131" s="32">
        <v>9.3117617036719729</v>
      </c>
      <c r="E131" s="32">
        <v>3.9974912398657145</v>
      </c>
      <c r="F131" s="32">
        <v>5.5561429688102946</v>
      </c>
      <c r="G131" s="32">
        <v>2.967159667783057</v>
      </c>
      <c r="H131" s="32">
        <v>14.344071154544704</v>
      </c>
      <c r="I131" s="32">
        <v>4.8703159777017984</v>
      </c>
      <c r="J131" s="32">
        <v>4.9251875703644696</v>
      </c>
      <c r="K131" s="32">
        <v>2.0103454587260035</v>
      </c>
      <c r="L131" s="32">
        <v>9.991814155290097</v>
      </c>
      <c r="M131" s="32">
        <v>10.142939573819485</v>
      </c>
      <c r="N131" s="32">
        <v>9.7860723424404483</v>
      </c>
      <c r="O131" s="32">
        <v>2.7780158803512656</v>
      </c>
      <c r="P131" s="32">
        <v>12.868357515322293</v>
      </c>
      <c r="Q131" s="32">
        <v>2.752516264677292</v>
      </c>
      <c r="R131" s="32">
        <v>1.8864906672488622</v>
      </c>
      <c r="S131" s="32">
        <v>9.0780522335963294</v>
      </c>
      <c r="T131" s="32">
        <v>8.8095351086274896</v>
      </c>
      <c r="U131" s="32">
        <v>11.073644672721775</v>
      </c>
      <c r="V131" s="32">
        <v>8.489942014066818</v>
      </c>
      <c r="W131" s="32">
        <v>6.1935231729903091</v>
      </c>
      <c r="X131" s="32">
        <v>2.1745888420770059</v>
      </c>
      <c r="Y131" s="32">
        <v>5.792020121358008</v>
      </c>
      <c r="Z131" s="32">
        <v>9.3861441037867888</v>
      </c>
      <c r="AA131" s="32">
        <v>14.049045531959523</v>
      </c>
      <c r="AB131" s="32">
        <v>2.6557087321775525</v>
      </c>
      <c r="AC131" s="32">
        <v>4.6829163645376335</v>
      </c>
      <c r="AD131" s="32">
        <v>6.3750403199742918</v>
      </c>
      <c r="AE131" s="32">
        <v>4.7702482622166631</v>
      </c>
      <c r="AF131" s="32">
        <v>12.957577727479581</v>
      </c>
      <c r="AG131" s="32">
        <v>6.44891766178519</v>
      </c>
      <c r="AH131" s="32">
        <v>8.5780497810402654</v>
      </c>
      <c r="AI131" s="32">
        <v>13.838844887756389</v>
      </c>
      <c r="AJ131" s="32">
        <v>10.78150605060392</v>
      </c>
      <c r="AK131" s="32">
        <v>8.4890836357582273</v>
      </c>
      <c r="AL131" s="32">
        <v>6.9760957105245076</v>
      </c>
      <c r="AM131" s="32">
        <v>7.4419734991382827</v>
      </c>
      <c r="AN131" s="32">
        <v>15.007777115455829</v>
      </c>
      <c r="AO131" s="32">
        <v>10.630412600948789</v>
      </c>
      <c r="AP131" s="32">
        <v>5.9961974437904955</v>
      </c>
      <c r="AQ131" s="32">
        <v>6.8641785706533787</v>
      </c>
      <c r="AR131" s="32">
        <v>4.8984497171798429</v>
      </c>
      <c r="AS131" s="32">
        <v>13.853302071040284</v>
      </c>
      <c r="AT131" s="32">
        <v>14.444321934768796</v>
      </c>
      <c r="AU131" s="32">
        <v>10.795463300304446</v>
      </c>
      <c r="AV131" s="32">
        <v>6.1081860258418414</v>
      </c>
      <c r="AW131" s="32">
        <v>12.487351441787562</v>
      </c>
    </row>
    <row r="132" spans="1:49" x14ac:dyDescent="0.25">
      <c r="A132" t="s">
        <v>155</v>
      </c>
      <c r="B132" s="32">
        <v>0.6578036322501275</v>
      </c>
      <c r="C132" s="32">
        <v>0.37561295064407635</v>
      </c>
      <c r="D132" s="32">
        <v>0.38396697597585211</v>
      </c>
      <c r="E132" s="32">
        <v>0.37347792352112669</v>
      </c>
      <c r="F132" s="32">
        <v>0.43954528748832888</v>
      </c>
      <c r="G132" s="32">
        <v>0.15811899138740357</v>
      </c>
      <c r="H132" s="32">
        <v>0.48376645676291563</v>
      </c>
      <c r="I132" s="32">
        <v>0.17004816875730813</v>
      </c>
      <c r="J132" s="32">
        <v>0.15179315805180124</v>
      </c>
      <c r="K132" s="32">
        <v>8.463765322172323E-2</v>
      </c>
      <c r="L132" s="32">
        <v>0.43852975592886179</v>
      </c>
      <c r="M132" s="32">
        <v>0.33737007639998823</v>
      </c>
      <c r="N132" s="32">
        <v>0.17084144938207807</v>
      </c>
      <c r="O132" s="32">
        <v>8.3855826911294437E-2</v>
      </c>
      <c r="P132" s="32">
        <v>0.36748468157179315</v>
      </c>
      <c r="Q132" s="32">
        <v>0.22079066609687131</v>
      </c>
      <c r="R132" s="32">
        <v>0.10053048536818737</v>
      </c>
      <c r="S132" s="32">
        <v>1.7683241881815377</v>
      </c>
      <c r="T132" s="32">
        <v>0.27914098862299774</v>
      </c>
      <c r="U132" s="32">
        <v>0.42603924294337697</v>
      </c>
      <c r="V132" s="32">
        <v>0.43701499874425115</v>
      </c>
      <c r="W132" s="32">
        <v>0.31660595955713139</v>
      </c>
      <c r="X132" s="32">
        <v>0.14667985507231093</v>
      </c>
      <c r="Y132" s="32">
        <v>0.68494811572490666</v>
      </c>
      <c r="Z132" s="32">
        <v>1.7660578603695829</v>
      </c>
      <c r="AA132" s="32">
        <v>0.50083254329508742</v>
      </c>
      <c r="AB132" s="32">
        <v>5.5904062099453464E-2</v>
      </c>
      <c r="AC132" s="32">
        <v>0.15793548655617784</v>
      </c>
      <c r="AD132" s="32">
        <v>0.43299866035783341</v>
      </c>
      <c r="AE132" s="32">
        <v>0.28401998466816547</v>
      </c>
      <c r="AF132" s="32">
        <v>0.46192295365792219</v>
      </c>
      <c r="AG132" s="32">
        <v>0.15921598030049003</v>
      </c>
      <c r="AH132" s="32">
        <v>0.92060213175544936</v>
      </c>
      <c r="AI132" s="32">
        <v>0.78493855144386893</v>
      </c>
      <c r="AJ132" s="32">
        <v>0.4264613242650751</v>
      </c>
      <c r="AK132" s="32">
        <v>0.22934777696247854</v>
      </c>
      <c r="AL132" s="32">
        <v>0.20624339660097918</v>
      </c>
      <c r="AM132" s="32">
        <v>0.35741826158214857</v>
      </c>
      <c r="AN132" s="32">
        <v>0.50967108126208016</v>
      </c>
      <c r="AO132" s="32">
        <v>0.49315931473814145</v>
      </c>
      <c r="AP132" s="32">
        <v>0.27056514222520139</v>
      </c>
      <c r="AQ132" s="32">
        <v>0.35332973823191799</v>
      </c>
      <c r="AR132" s="32">
        <v>8.4337918800387407E-2</v>
      </c>
      <c r="AS132" s="32">
        <v>0.3565454732875955</v>
      </c>
      <c r="AT132" s="32">
        <v>0.67944589408965961</v>
      </c>
      <c r="AU132" s="32">
        <v>0.58737479107016755</v>
      </c>
      <c r="AV132" s="32">
        <v>0.49337071878481731</v>
      </c>
      <c r="AW132" s="32">
        <v>0.87199732215605263</v>
      </c>
    </row>
    <row r="133" spans="1:49" x14ac:dyDescent="0.25">
      <c r="A133" t="s">
        <v>156</v>
      </c>
      <c r="B133" s="32">
        <v>1.7971724853858835</v>
      </c>
      <c r="C133" s="32">
        <v>0.83353732669598468</v>
      </c>
      <c r="D133" s="32">
        <v>0.93890698026339914</v>
      </c>
      <c r="E133" s="32">
        <v>0.48602245396158256</v>
      </c>
      <c r="F133" s="32">
        <v>0.57998348398379596</v>
      </c>
      <c r="G133" s="32">
        <v>0.24811529243606031</v>
      </c>
      <c r="H133" s="32">
        <v>1.6613806363383985</v>
      </c>
      <c r="I133" s="32">
        <v>0.60040811230325952</v>
      </c>
      <c r="J133" s="32">
        <v>0.58243892031264743</v>
      </c>
      <c r="K133" s="32">
        <v>0.2360956615315202</v>
      </c>
      <c r="L133" s="32">
        <v>1.385826494660658</v>
      </c>
      <c r="M133" s="32">
        <v>1.2417751119745597</v>
      </c>
      <c r="N133" s="32">
        <v>0.69290522856810521</v>
      </c>
      <c r="O133" s="32">
        <v>0.22594677126146648</v>
      </c>
      <c r="P133" s="32">
        <v>1.0986684002648908</v>
      </c>
      <c r="Q133" s="32">
        <v>0.48658072901989424</v>
      </c>
      <c r="R133" s="32">
        <v>0.2544942494996314</v>
      </c>
      <c r="S133" s="32">
        <v>1.8180385478798053</v>
      </c>
      <c r="T133" s="32">
        <v>1.2218489024553656</v>
      </c>
      <c r="U133" s="32">
        <v>1.2388987010792429</v>
      </c>
      <c r="V133" s="32">
        <v>1.0180120936557975</v>
      </c>
      <c r="W133" s="32">
        <v>0.60741747393540291</v>
      </c>
      <c r="X133" s="32">
        <v>0.27753519702352286</v>
      </c>
      <c r="Y133" s="32">
        <v>0.80891869813109885</v>
      </c>
      <c r="Z133" s="32">
        <v>1.6824138245322373</v>
      </c>
      <c r="AA133" s="32">
        <v>1.2417719206058941</v>
      </c>
      <c r="AB133" s="32">
        <v>0.18673922762490752</v>
      </c>
      <c r="AC133" s="32">
        <v>0.6361360589546049</v>
      </c>
      <c r="AD133" s="32">
        <v>0.71818850469243956</v>
      </c>
      <c r="AE133" s="32">
        <v>0.53739855663641056</v>
      </c>
      <c r="AF133" s="32">
        <v>1.608509150025258</v>
      </c>
      <c r="AG133" s="32">
        <v>0.68257384999106407</v>
      </c>
      <c r="AH133" s="32">
        <v>1.5807943420722899</v>
      </c>
      <c r="AI133" s="32">
        <v>1.625238699361397</v>
      </c>
      <c r="AJ133" s="32">
        <v>0.99342765540269506</v>
      </c>
      <c r="AK133" s="32">
        <v>0.70495781259442281</v>
      </c>
      <c r="AL133" s="32">
        <v>1.5827351216567143</v>
      </c>
      <c r="AM133" s="32">
        <v>1.4800903574254405</v>
      </c>
      <c r="AN133" s="32">
        <v>2.1400409486440499</v>
      </c>
      <c r="AO133" s="32">
        <v>1.3288015751185986</v>
      </c>
      <c r="AP133" s="32">
        <v>1.2346035881171582</v>
      </c>
      <c r="AQ133" s="32">
        <v>0.8520955282319489</v>
      </c>
      <c r="AR133" s="32">
        <v>0.46726899940474842</v>
      </c>
      <c r="AS133" s="32">
        <v>1.1504178712615667</v>
      </c>
      <c r="AT133" s="32">
        <v>1.5394666086891393</v>
      </c>
      <c r="AU133" s="32">
        <v>3.2543135377638541</v>
      </c>
      <c r="AV133" s="32">
        <v>0.74781017189328902</v>
      </c>
      <c r="AW133" s="32">
        <v>1.2078117470857219</v>
      </c>
    </row>
    <row r="134" spans="1:49" x14ac:dyDescent="0.25">
      <c r="A134" t="s">
        <v>157</v>
      </c>
      <c r="B134" s="32">
        <v>3.5695170164852841</v>
      </c>
      <c r="C134" s="32">
        <v>0.78857436175194873</v>
      </c>
      <c r="D134" s="32">
        <v>1.0132949245513638</v>
      </c>
      <c r="E134" s="32">
        <v>0.52817754469051759</v>
      </c>
      <c r="F134" s="32">
        <v>0.41296279690509657</v>
      </c>
      <c r="G134" s="32">
        <v>0.325128642604602</v>
      </c>
      <c r="H134" s="32">
        <v>2.1620241598879071</v>
      </c>
      <c r="I134" s="32">
        <v>0.32624221369170575</v>
      </c>
      <c r="J134" s="32">
        <v>0.72707629709554766</v>
      </c>
      <c r="K134" s="32">
        <v>0.27120269802319358</v>
      </c>
      <c r="L134" s="32">
        <v>1.0797869181946531</v>
      </c>
      <c r="M134" s="32">
        <v>1.7440046928316537</v>
      </c>
      <c r="N134" s="32">
        <v>1.3667315950566223</v>
      </c>
      <c r="O134" s="32">
        <v>0.34725198504390759</v>
      </c>
      <c r="P134" s="32">
        <v>1.8735260250974521</v>
      </c>
      <c r="Q134" s="32">
        <v>0.26808289729699714</v>
      </c>
      <c r="R134" s="32">
        <v>0.15884647308508931</v>
      </c>
      <c r="S134" s="32">
        <v>1.9216995435449662</v>
      </c>
      <c r="T134" s="32">
        <v>1.5042724502095397</v>
      </c>
      <c r="U134" s="32">
        <v>1.5358722591723466</v>
      </c>
      <c r="V134" s="32">
        <v>1.5008238925068036</v>
      </c>
      <c r="W134" s="32">
        <v>0.9143131769619125</v>
      </c>
      <c r="X134" s="32">
        <v>0.2317662902505167</v>
      </c>
      <c r="Y134" s="32">
        <v>0.95532704618596032</v>
      </c>
      <c r="Z134" s="32">
        <v>2.0286677590361197</v>
      </c>
      <c r="AA134" s="32">
        <v>2.0312956202456216</v>
      </c>
      <c r="AB134" s="32">
        <v>0.44414323628330649</v>
      </c>
      <c r="AC134" s="32">
        <v>0.48883086046484941</v>
      </c>
      <c r="AD134" s="32">
        <v>0.59149360116952332</v>
      </c>
      <c r="AE134" s="32">
        <v>0.80891742944035683</v>
      </c>
      <c r="AF134" s="32">
        <v>1.2885282279125183</v>
      </c>
      <c r="AG134" s="32">
        <v>0.60250998257676036</v>
      </c>
      <c r="AH134" s="32">
        <v>1.3478404127602026</v>
      </c>
      <c r="AI134" s="32">
        <v>2.4463852659803376</v>
      </c>
      <c r="AJ134" s="32">
        <v>1.6591988677056799</v>
      </c>
      <c r="AK134" s="32">
        <v>1.4001766265744604</v>
      </c>
      <c r="AL134" s="32">
        <v>0.64279019768142132</v>
      </c>
      <c r="AM134" s="32">
        <v>0.95639948150901122</v>
      </c>
      <c r="AN134" s="32">
        <v>1.5995193020642868</v>
      </c>
      <c r="AO134" s="32">
        <v>1.4949794865550383</v>
      </c>
      <c r="AP134" s="32">
        <v>0.77595661124795112</v>
      </c>
      <c r="AQ134" s="32">
        <v>1.0490526492189487</v>
      </c>
      <c r="AR134" s="32">
        <v>0.59970513496436084</v>
      </c>
      <c r="AS134" s="32">
        <v>1.615698484250722</v>
      </c>
      <c r="AT134" s="32">
        <v>1.8180987673776785</v>
      </c>
      <c r="AU134" s="32">
        <v>1.2246362169437119</v>
      </c>
      <c r="AV134" s="32">
        <v>0.8893011770869077</v>
      </c>
      <c r="AW134" s="32">
        <v>1.0016618895224789</v>
      </c>
    </row>
    <row r="135" spans="1:49" x14ac:dyDescent="0.25">
      <c r="A135" t="s">
        <v>158</v>
      </c>
      <c r="B135" s="32">
        <v>0.66698622876033242</v>
      </c>
      <c r="C135" s="32">
        <v>0.20694491595210757</v>
      </c>
      <c r="D135" s="32">
        <v>0.35332166954075739</v>
      </c>
      <c r="E135" s="32">
        <v>0.17183488650258091</v>
      </c>
      <c r="F135" s="32">
        <v>0.27434890499871001</v>
      </c>
      <c r="G135" s="32">
        <v>0.10799845379629747</v>
      </c>
      <c r="H135" s="32">
        <v>0.27785086654315266</v>
      </c>
      <c r="I135" s="32">
        <v>0.17482887349693277</v>
      </c>
      <c r="J135" s="32">
        <v>0.1707761803838882</v>
      </c>
      <c r="K135" s="32">
        <v>4.0594931939746663E-2</v>
      </c>
      <c r="L135" s="32">
        <v>0.28141022280551958</v>
      </c>
      <c r="M135" s="32">
        <v>0.20060144762193924</v>
      </c>
      <c r="N135" s="32">
        <v>0.30160451852039677</v>
      </c>
      <c r="O135" s="32">
        <v>7.1498403902623672E-2</v>
      </c>
      <c r="P135" s="86"/>
      <c r="Q135" s="32">
        <v>0.10737656686078802</v>
      </c>
      <c r="R135" s="86"/>
      <c r="S135" s="32">
        <v>0.29166471938957378</v>
      </c>
      <c r="T135" s="32">
        <v>0.43198882225576501</v>
      </c>
      <c r="U135" s="32">
        <v>0.20434207959004083</v>
      </c>
      <c r="V135" s="32">
        <v>0.21253240031098419</v>
      </c>
      <c r="W135" s="32">
        <v>0.11669060504649759</v>
      </c>
      <c r="X135" s="32">
        <v>7.6454363359010874E-2</v>
      </c>
      <c r="Y135" s="32">
        <v>0.10111483726638752</v>
      </c>
      <c r="Z135" s="86"/>
      <c r="AA135" s="32">
        <v>0.34445805359383874</v>
      </c>
      <c r="AB135" s="32">
        <v>6.9304696242559513E-2</v>
      </c>
      <c r="AC135" s="32">
        <v>0.15045534573297231</v>
      </c>
      <c r="AD135" s="32">
        <v>0.19110460744385002</v>
      </c>
      <c r="AE135" s="32">
        <v>0.12977319724172098</v>
      </c>
      <c r="AF135" s="32">
        <v>0.37260634396370701</v>
      </c>
      <c r="AG135" s="32">
        <v>0.19065774584486328</v>
      </c>
      <c r="AH135" s="32">
        <v>0.43850028589524642</v>
      </c>
      <c r="AI135" s="32">
        <v>0.17321690281588742</v>
      </c>
      <c r="AJ135" s="32">
        <v>0.21471379867662757</v>
      </c>
      <c r="AK135" s="32">
        <v>0.16673268230597604</v>
      </c>
      <c r="AL135" s="32">
        <v>0.19511814244101575</v>
      </c>
      <c r="AM135" s="32">
        <v>0.19420944268238904</v>
      </c>
      <c r="AN135" s="32">
        <v>1.1468195487488462</v>
      </c>
      <c r="AO135" s="32">
        <v>0.4537991112126637</v>
      </c>
      <c r="AP135" s="32">
        <v>0.19944293022730139</v>
      </c>
      <c r="AQ135" s="32">
        <v>0.22361472300642202</v>
      </c>
      <c r="AR135" s="32">
        <v>8.4337918800387407E-2</v>
      </c>
      <c r="AS135" s="32">
        <v>0.17827273664379745</v>
      </c>
      <c r="AT135" s="32">
        <v>0.46407522180647787</v>
      </c>
      <c r="AU135" s="32">
        <v>0.45450033237473336</v>
      </c>
      <c r="AV135" s="32">
        <v>0.17203142129696744</v>
      </c>
      <c r="AW135" s="32">
        <v>0.4871356962391889</v>
      </c>
    </row>
    <row r="136" spans="1:49" x14ac:dyDescent="0.25">
      <c r="A136" t="s">
        <v>162</v>
      </c>
      <c r="B136" s="86"/>
      <c r="C136" s="32">
        <v>0.28664136246268501</v>
      </c>
      <c r="D136" s="32">
        <v>0.4030565406421498</v>
      </c>
      <c r="E136" s="32">
        <v>0.14550038464640741</v>
      </c>
      <c r="F136" s="32">
        <v>0.21228638069634601</v>
      </c>
      <c r="G136" s="32">
        <v>9.4018114787477347E-2</v>
      </c>
      <c r="H136" s="32">
        <v>0.43902732621225765</v>
      </c>
      <c r="I136" s="32">
        <v>0.38528966021843031</v>
      </c>
      <c r="J136" s="32">
        <v>0.26246167318716263</v>
      </c>
      <c r="K136" s="32">
        <v>6.5491134630759354E-2</v>
      </c>
      <c r="L136" s="32">
        <v>0.55893276081485177</v>
      </c>
      <c r="M136" s="32">
        <v>0.4068034789517368</v>
      </c>
      <c r="N136" s="32">
        <v>0.18825106707788725</v>
      </c>
      <c r="O136" s="32">
        <v>8.3855826911294437E-2</v>
      </c>
      <c r="P136" s="32">
        <v>0.44930157312451935</v>
      </c>
      <c r="Q136" s="32">
        <v>0.22232638662696466</v>
      </c>
      <c r="R136" s="32">
        <v>0.10479958891707429</v>
      </c>
      <c r="S136" s="32">
        <v>0.35660103350744832</v>
      </c>
      <c r="T136" s="32">
        <v>0.46299415580603709</v>
      </c>
      <c r="U136" s="32">
        <v>0.28500482127707949</v>
      </c>
      <c r="V136" s="32">
        <v>0.25627323193289075</v>
      </c>
      <c r="W136" s="32">
        <v>0.20458330401517874</v>
      </c>
      <c r="X136" s="32">
        <v>7.5926254495250173E-2</v>
      </c>
      <c r="Y136" s="32">
        <v>0.34725481755179372</v>
      </c>
      <c r="Z136" s="32">
        <v>0.22075723254619742</v>
      </c>
      <c r="AA136" s="32">
        <v>0.38485855288578774</v>
      </c>
      <c r="AB136" s="32">
        <v>7.9060282812794896E-2</v>
      </c>
      <c r="AC136" s="32">
        <v>0.12220771511621277</v>
      </c>
      <c r="AD136" s="32">
        <v>0.20200101770254983</v>
      </c>
      <c r="AE136" s="32">
        <v>9.6325685070613745E-2</v>
      </c>
      <c r="AF136" s="32">
        <v>0.37003256394258921</v>
      </c>
      <c r="AG136" s="32">
        <v>0.15593936280650023</v>
      </c>
      <c r="AH136" s="32">
        <v>0.37129806155142819</v>
      </c>
      <c r="AI136" s="32">
        <v>0.31658210700897427</v>
      </c>
      <c r="AJ136" s="32">
        <v>0.39242444405785126</v>
      </c>
      <c r="AK136" s="32">
        <v>0.3047311377446163</v>
      </c>
      <c r="AL136" s="32">
        <v>0.43299426859827345</v>
      </c>
      <c r="AM136" s="32">
        <v>0.39384101094509355</v>
      </c>
      <c r="AN136" s="32">
        <v>0.6632563105546927</v>
      </c>
      <c r="AO136" s="32">
        <v>0.81797331782559557</v>
      </c>
      <c r="AP136" s="32">
        <v>0.55250058201124297</v>
      </c>
      <c r="AQ136" s="32">
        <v>0.53184843923719871</v>
      </c>
      <c r="AR136" s="32">
        <v>7.3931102144307023E-2</v>
      </c>
      <c r="AS136" s="32">
        <v>0.30190320815035038</v>
      </c>
      <c r="AT136" s="32">
        <v>0.3875436114366313</v>
      </c>
      <c r="AU136" s="32">
        <v>0.80237761040455036</v>
      </c>
      <c r="AV136" s="32">
        <v>0.19489162495186677</v>
      </c>
      <c r="AW136" s="32">
        <v>0.4939358571458411</v>
      </c>
    </row>
    <row r="137" spans="1:49" x14ac:dyDescent="0.25">
      <c r="A137" t="s">
        <v>164</v>
      </c>
      <c r="B137" s="86"/>
      <c r="C137" s="32">
        <v>0.32026070751905433</v>
      </c>
      <c r="D137" s="32">
        <v>0.37088765120248818</v>
      </c>
      <c r="E137" s="32">
        <v>0.20293573993712422</v>
      </c>
      <c r="F137" s="32">
        <v>0.30440916968181103</v>
      </c>
      <c r="G137" s="32">
        <v>9.2083249963712935E-2</v>
      </c>
      <c r="H137" s="32">
        <v>0.39842570824529894</v>
      </c>
      <c r="I137" s="32">
        <v>0.15325599075864851</v>
      </c>
      <c r="J137" s="32">
        <v>0.23818899595394291</v>
      </c>
      <c r="K137" s="32">
        <v>8.1754584041804995E-2</v>
      </c>
      <c r="L137" s="32">
        <v>0.48996365596126573</v>
      </c>
      <c r="M137" s="32">
        <v>0.47054477727503691</v>
      </c>
      <c r="N137" s="32">
        <v>0.12248949646003075</v>
      </c>
      <c r="O137" s="32">
        <v>0.1210818766918992</v>
      </c>
      <c r="P137" s="32">
        <v>0.39935841490835472</v>
      </c>
      <c r="Q137" s="32">
        <v>0.23663757669833876</v>
      </c>
      <c r="R137" s="32">
        <v>0.11000987692309208</v>
      </c>
      <c r="S137" s="32">
        <v>0.55186327611716479</v>
      </c>
      <c r="T137" s="32">
        <v>0.26592031257381787</v>
      </c>
      <c r="U137" s="32">
        <v>0.34366104442550832</v>
      </c>
      <c r="V137" s="32">
        <v>0.37261423615527761</v>
      </c>
      <c r="W137" s="32">
        <v>0.30370873696770195</v>
      </c>
      <c r="X137" s="32">
        <v>9.0292042061258876E-2</v>
      </c>
      <c r="Y137" s="32">
        <v>0.30440555982045803</v>
      </c>
      <c r="Z137" s="32">
        <v>0.8412069122661201</v>
      </c>
      <c r="AA137" s="32">
        <v>0.57930708494466066</v>
      </c>
      <c r="AB137" s="32">
        <v>8.2990897880548919E-2</v>
      </c>
      <c r="AC137" s="32">
        <v>0.18395276568721705</v>
      </c>
      <c r="AD137" s="32">
        <v>0.30406137487048768</v>
      </c>
      <c r="AE137" s="32">
        <v>0.21674405856431242</v>
      </c>
      <c r="AF137" s="32">
        <v>0.50899526577650001</v>
      </c>
      <c r="AG137" s="32">
        <v>0.24132629899464553</v>
      </c>
      <c r="AH137" s="32">
        <v>0.58262910934627721</v>
      </c>
      <c r="AI137" s="32">
        <v>0.5948721830580711</v>
      </c>
      <c r="AJ137" s="32">
        <v>0.32770891252110618</v>
      </c>
      <c r="AK137" s="32">
        <v>0.26163162227387965</v>
      </c>
      <c r="AL137" s="32">
        <v>0.7804725697640631</v>
      </c>
      <c r="AM137" s="32">
        <v>0.65778374083140767</v>
      </c>
      <c r="AN137" s="32">
        <v>0.75139238604815695</v>
      </c>
      <c r="AO137" s="32">
        <v>0.44138995065229647</v>
      </c>
      <c r="AP137" s="32">
        <v>0.48769391919365507</v>
      </c>
      <c r="AQ137" s="32">
        <v>0.39751661989069476</v>
      </c>
      <c r="AR137" s="32">
        <v>9.4885091127371896E-2</v>
      </c>
      <c r="AS137" s="32">
        <v>0.16178592337505796</v>
      </c>
      <c r="AT137" s="32">
        <v>0.33972294704482914</v>
      </c>
      <c r="AU137" s="32">
        <v>0.96751320338961322</v>
      </c>
      <c r="AV137" s="32">
        <v>0.3210219833020771</v>
      </c>
      <c r="AW137" s="32">
        <v>0.51135446753061409</v>
      </c>
    </row>
    <row r="138" spans="1:49" x14ac:dyDescent="0.25">
      <c r="A138" t="s">
        <v>165</v>
      </c>
      <c r="B138" s="86"/>
      <c r="C138" s="32">
        <v>0.15254625963154356</v>
      </c>
      <c r="D138" s="32">
        <v>0.36832574305945948</v>
      </c>
      <c r="E138" s="32">
        <v>0.14550038464640741</v>
      </c>
      <c r="F138" s="32">
        <v>0.33311303698881656</v>
      </c>
      <c r="G138" s="32">
        <v>0.10725245398390633</v>
      </c>
      <c r="H138" s="32">
        <v>0.75386737587505248</v>
      </c>
      <c r="I138" s="32">
        <v>0.30864394094772452</v>
      </c>
      <c r="J138" s="32">
        <v>0.23984573143825957</v>
      </c>
      <c r="K138" s="32">
        <v>6.8272265491202827E-2</v>
      </c>
      <c r="L138" s="32">
        <v>0.38176232604598176</v>
      </c>
      <c r="M138" s="32">
        <v>0.41535128478959416</v>
      </c>
      <c r="N138" s="32">
        <v>0.50025304462983911</v>
      </c>
      <c r="O138" s="32">
        <v>0.12798572804836578</v>
      </c>
      <c r="P138" s="32">
        <v>0.55315512165933367</v>
      </c>
      <c r="Q138" s="32">
        <v>0.14566751526981944</v>
      </c>
      <c r="R138" s="32">
        <v>8.1656127647165455E-2</v>
      </c>
      <c r="S138" s="32">
        <v>0.40679752006647729</v>
      </c>
      <c r="T138" s="32">
        <v>0.45033355626771598</v>
      </c>
      <c r="U138" s="32">
        <v>0.48265299283417329</v>
      </c>
      <c r="V138" s="32">
        <v>0.34287501855710745</v>
      </c>
      <c r="W138" s="32">
        <v>0.36621437237372895</v>
      </c>
      <c r="X138" s="32">
        <v>0.17443272727956022</v>
      </c>
      <c r="Y138" s="32">
        <v>0.39068197883571076</v>
      </c>
      <c r="Z138" s="32">
        <v>0.51069456479563713</v>
      </c>
      <c r="AA138" s="32">
        <v>0.62088596030294596</v>
      </c>
      <c r="AB138" s="32">
        <v>0.13481911135846239</v>
      </c>
      <c r="AC138" s="32">
        <v>0.23123108674911169</v>
      </c>
      <c r="AD138" s="32">
        <v>0.35415049565943296</v>
      </c>
      <c r="AE138" s="32">
        <v>0.182259301874272</v>
      </c>
      <c r="AF138" s="32">
        <v>0.63981385664935264</v>
      </c>
      <c r="AG138" s="32">
        <v>0.25332424225168831</v>
      </c>
      <c r="AH138" s="32">
        <v>0.23992405042810147</v>
      </c>
      <c r="AI138" s="32">
        <v>0.60317628927512212</v>
      </c>
      <c r="AJ138" s="32">
        <v>0.43542218321978898</v>
      </c>
      <c r="AK138" s="32">
        <v>0.33812036762992753</v>
      </c>
      <c r="AL138" s="32">
        <v>0.35414690363024803</v>
      </c>
      <c r="AM138" s="32">
        <v>0.35990430219176778</v>
      </c>
      <c r="AN138" s="32">
        <v>0.82796311421719893</v>
      </c>
      <c r="AO138" s="32">
        <v>0.34153981806544714</v>
      </c>
      <c r="AP138" s="32">
        <v>0.18608683383084557</v>
      </c>
      <c r="AQ138" s="32">
        <v>0.26592421961859986</v>
      </c>
      <c r="AR138" s="32">
        <v>0.25744305046731863</v>
      </c>
      <c r="AS138" s="32">
        <v>0.63382566886949809</v>
      </c>
      <c r="AT138" s="32">
        <v>0.62521772100907957</v>
      </c>
      <c r="AU138" s="32">
        <v>0.48375660169480744</v>
      </c>
      <c r="AV138" s="32">
        <v>0.28336706653591215</v>
      </c>
      <c r="AW138" s="32">
        <v>0.57930523593944594</v>
      </c>
    </row>
    <row r="139" spans="1:49" x14ac:dyDescent="0.25">
      <c r="A139" t="s">
        <v>166</v>
      </c>
      <c r="B139" s="32">
        <v>0.69050744732081237</v>
      </c>
      <c r="C139" s="32">
        <v>0.26930608089939195</v>
      </c>
      <c r="D139" s="32">
        <v>0.35088109849621002</v>
      </c>
      <c r="E139" s="32">
        <v>0.13204438617262937</v>
      </c>
      <c r="F139" s="32">
        <v>0.25070865772381995</v>
      </c>
      <c r="G139" s="32">
        <v>0.10725245398390633</v>
      </c>
      <c r="H139" s="32">
        <v>0.50430996741876621</v>
      </c>
      <c r="I139" s="32">
        <v>0.17726939362322658</v>
      </c>
      <c r="J139" s="32">
        <v>9.8085158739824624E-2</v>
      </c>
      <c r="K139" s="32">
        <v>7.216501629419747E-2</v>
      </c>
      <c r="L139" s="32">
        <v>0.39797415368200056</v>
      </c>
      <c r="M139" s="32">
        <v>0.39843158441430732</v>
      </c>
      <c r="N139" s="32">
        <v>0.35373232016697542</v>
      </c>
      <c r="O139" s="32">
        <v>7.7163096356710245E-2</v>
      </c>
      <c r="P139" s="32">
        <v>0.42802175113933327</v>
      </c>
      <c r="Q139" s="32">
        <v>7.3340356481958469E-2</v>
      </c>
      <c r="R139" s="32">
        <v>6.9622863558631495E-2</v>
      </c>
      <c r="S139" s="32">
        <v>0.55186327611716479</v>
      </c>
      <c r="T139" s="32">
        <v>0.36325785206454669</v>
      </c>
      <c r="U139" s="32">
        <v>0.39476287640814511</v>
      </c>
      <c r="V139" s="32">
        <v>0.34050660780189751</v>
      </c>
      <c r="W139" s="32">
        <v>0.3369859429396449</v>
      </c>
      <c r="X139" s="32">
        <v>0.11668917614190705</v>
      </c>
      <c r="Y139" s="32">
        <v>0.35701747929792921</v>
      </c>
      <c r="Z139" s="32">
        <v>0.81255231670053896</v>
      </c>
      <c r="AA139" s="32">
        <v>0.48043068857339455</v>
      </c>
      <c r="AB139" s="32">
        <v>9.2724662779002098E-2</v>
      </c>
      <c r="AC139" s="32">
        <v>0.10862343316313473</v>
      </c>
      <c r="AD139" s="32">
        <v>0.26287237917819445</v>
      </c>
      <c r="AE139" s="32">
        <v>0.22129831196915295</v>
      </c>
      <c r="AF139" s="32">
        <v>0.46837115779406163</v>
      </c>
      <c r="AG139" s="32">
        <v>0.24300485614730569</v>
      </c>
      <c r="AH139" s="32">
        <v>0.41484654856255859</v>
      </c>
      <c r="AI139" s="32">
        <v>0.53242551783462932</v>
      </c>
      <c r="AJ139" s="32">
        <v>0.40626326219104725</v>
      </c>
      <c r="AK139" s="32">
        <v>0.32887444839610946</v>
      </c>
      <c r="AL139" s="32">
        <v>0.24697207539794808</v>
      </c>
      <c r="AM139" s="32">
        <v>0.33580258774095312</v>
      </c>
      <c r="AN139" s="32">
        <v>0.7462021397129518</v>
      </c>
      <c r="AO139" s="32">
        <v>0.42340954229149713</v>
      </c>
      <c r="AP139" s="32">
        <v>0.28010660135990423</v>
      </c>
      <c r="AQ139" s="32">
        <v>0.32288382709764785</v>
      </c>
      <c r="AR139" s="32">
        <v>0.19782891742914935</v>
      </c>
      <c r="AS139" s="32">
        <v>0.56728986423589367</v>
      </c>
      <c r="AT139" s="32">
        <v>0.70340650179906472</v>
      </c>
      <c r="AU139" s="32">
        <v>0.44824309199106438</v>
      </c>
      <c r="AV139" s="32">
        <v>0.35867373298184591</v>
      </c>
      <c r="AW139" s="32">
        <v>0.49737145272502603</v>
      </c>
    </row>
    <row r="140" spans="1:49" x14ac:dyDescent="0.25">
      <c r="A140" t="s">
        <v>167</v>
      </c>
      <c r="B140" s="32">
        <v>0.16674655719008311</v>
      </c>
      <c r="C140" s="32">
        <v>3.3430730989593066E-2</v>
      </c>
      <c r="D140" s="32">
        <v>8.1280559252391735E-2</v>
      </c>
      <c r="E140" s="32">
        <v>4.7336435130817589E-2</v>
      </c>
      <c r="F140" s="32">
        <v>7.8241819077690469E-2</v>
      </c>
      <c r="G140" s="32">
        <v>1.990234949336455E-2</v>
      </c>
      <c r="H140" s="32">
        <v>0.28172952009930352</v>
      </c>
      <c r="I140" s="32">
        <v>0.10041281969595536</v>
      </c>
      <c r="J140" s="32">
        <v>5.7121539359181801E-2</v>
      </c>
      <c r="K140" s="32">
        <v>1.5170825877129184E-2</v>
      </c>
      <c r="L140" s="32">
        <v>0.10812309679763324</v>
      </c>
      <c r="M140" s="32">
        <v>0.11845441875682539</v>
      </c>
      <c r="N140" s="32">
        <v>0.10963117025707057</v>
      </c>
      <c r="O140" s="86"/>
      <c r="P140" s="32">
        <v>0.1290279944864286</v>
      </c>
      <c r="Q140" s="32">
        <v>2.062804758253221E-2</v>
      </c>
      <c r="R140" s="32">
        <v>3.2933621228287947E-2</v>
      </c>
      <c r="S140" s="32">
        <v>5.6031533560896178E-2</v>
      </c>
      <c r="T140" s="32">
        <v>0.12754390722591097</v>
      </c>
      <c r="U140" s="32">
        <v>0.11103283088578568</v>
      </c>
      <c r="V140" s="32">
        <v>0.10700534003001122</v>
      </c>
      <c r="W140" s="32">
        <v>8.4246485734911211E-2</v>
      </c>
      <c r="X140" s="32">
        <v>1.3054967269117181E-2</v>
      </c>
      <c r="Y140" s="32">
        <v>7.4020393444793914E-2</v>
      </c>
      <c r="Z140" s="32">
        <v>6.1662304140071143E-2</v>
      </c>
      <c r="AA140" s="32">
        <v>0.15848302353766625</v>
      </c>
      <c r="AB140" s="32">
        <v>4.4783060182771922E-2</v>
      </c>
      <c r="AC140" s="32">
        <v>5.7408464240573186E-2</v>
      </c>
      <c r="AD140" s="32">
        <v>6.6635485210672474E-2</v>
      </c>
      <c r="AE140" s="32">
        <v>4.6845827073405122E-2</v>
      </c>
      <c r="AF140" s="32">
        <v>0.13357520559268696</v>
      </c>
      <c r="AG140" s="32">
        <v>7.6896249758812873E-2</v>
      </c>
      <c r="AH140" s="32">
        <v>3.3276550246235978E-2</v>
      </c>
      <c r="AI140" s="32">
        <v>0.13684850913757479</v>
      </c>
      <c r="AJ140" s="32">
        <v>0.12678771027237754</v>
      </c>
      <c r="AK140" s="32">
        <v>5.2760748014785253E-2</v>
      </c>
      <c r="AL140" s="32">
        <v>6.481267698356008E-2</v>
      </c>
      <c r="AM140" s="32">
        <v>7.3591617411612006E-2</v>
      </c>
      <c r="AN140" s="32">
        <v>0.18019593886754853</v>
      </c>
      <c r="AO140" s="32">
        <v>4.6395403404066143E-2</v>
      </c>
      <c r="AP140" s="32">
        <v>8.2700960156003672E-2</v>
      </c>
      <c r="AQ140" s="32">
        <v>4.9005486389482454E-2</v>
      </c>
      <c r="AR140" s="32">
        <v>6.9459952339041009E-2</v>
      </c>
      <c r="AS140" s="32">
        <v>0.12605786098151303</v>
      </c>
      <c r="AT140" s="32">
        <v>9.6216663043071166E-2</v>
      </c>
      <c r="AU140" s="32">
        <v>0.10749587872061046</v>
      </c>
      <c r="AV140" s="32">
        <v>5.2948880812386925E-2</v>
      </c>
      <c r="AW140" s="32">
        <v>9.9607322187752478E-2</v>
      </c>
    </row>
    <row r="141" spans="1:49" x14ac:dyDescent="0.25">
      <c r="A141" t="s">
        <v>168</v>
      </c>
      <c r="B141" s="32">
        <v>0.4782142015425826</v>
      </c>
      <c r="C141" s="32">
        <v>9.2610444039109285E-2</v>
      </c>
      <c r="D141" s="32">
        <v>0.2086351494258315</v>
      </c>
      <c r="E141" s="32">
        <v>7.3256209927543614E-2</v>
      </c>
      <c r="F141" s="32">
        <v>0.10252756362528527</v>
      </c>
      <c r="G141" s="32">
        <v>5.9502024372451973E-2</v>
      </c>
      <c r="H141" s="32">
        <v>0.3191668333326208</v>
      </c>
      <c r="I141" s="32">
        <v>0.11375606531066032</v>
      </c>
      <c r="J141" s="32">
        <v>0.11583785266688378</v>
      </c>
      <c r="K141" s="32">
        <v>6.8272265491202827E-2</v>
      </c>
      <c r="L141" s="32">
        <v>0.20458136502610541</v>
      </c>
      <c r="M141" s="32">
        <v>0.15738870581924128</v>
      </c>
      <c r="N141" s="32">
        <v>0.16848942466365241</v>
      </c>
      <c r="O141" s="32">
        <v>5.1619316414129077E-2</v>
      </c>
      <c r="P141" s="32">
        <v>0.19556986878669247</v>
      </c>
      <c r="Q141" s="32">
        <v>5.3688283430394085E-2</v>
      </c>
      <c r="R141" s="32">
        <v>5.5387528064382026E-2</v>
      </c>
      <c r="S141" s="32">
        <v>0.15738640037868479</v>
      </c>
      <c r="T141" s="32">
        <v>0.24132777744866607</v>
      </c>
      <c r="U141" s="32">
        <v>0.24469528876661961</v>
      </c>
      <c r="V141" s="32">
        <v>0.15344086890175263</v>
      </c>
      <c r="W141" s="32">
        <v>0.1331164082197773</v>
      </c>
      <c r="X141" s="32">
        <v>3.7700896772937614E-2</v>
      </c>
      <c r="Y141" s="32">
        <v>0.11859101503191306</v>
      </c>
      <c r="Z141" s="32">
        <v>0.19621845046327444</v>
      </c>
      <c r="AA141" s="32">
        <v>0.17103935400844483</v>
      </c>
      <c r="AB141" s="32">
        <v>8.7116930094070247E-2</v>
      </c>
      <c r="AC141" s="32">
        <v>0.11245403026102149</v>
      </c>
      <c r="AD141" s="32">
        <v>0.15630485182820078</v>
      </c>
      <c r="AE141" s="32">
        <v>0.12108267444373896</v>
      </c>
      <c r="AF141" s="32">
        <v>0.16331442645861818</v>
      </c>
      <c r="AG141" s="32">
        <v>0.11258269934374014</v>
      </c>
      <c r="AH141" s="32">
        <v>7.6449437055654629E-2</v>
      </c>
      <c r="AI141" s="32">
        <v>0.251852616229643</v>
      </c>
      <c r="AJ141" s="32">
        <v>0.21771109160989488</v>
      </c>
      <c r="AK141" s="32">
        <v>0.17746529548694978</v>
      </c>
      <c r="AL141" s="32">
        <v>0.18331793360771428</v>
      </c>
      <c r="AM141" s="32">
        <v>0.17142925696368308</v>
      </c>
      <c r="AN141" s="32">
        <v>0.39165041770595793</v>
      </c>
      <c r="AO141" s="32">
        <v>0.11034748766307412</v>
      </c>
      <c r="AP141" s="32">
        <v>8.0998999006717712E-2</v>
      </c>
      <c r="AQ141" s="32">
        <v>8.8946835228179463E-2</v>
      </c>
      <c r="AR141" s="32">
        <v>8.9146701675410486E-2</v>
      </c>
      <c r="AS141" s="32">
        <v>0.21796342823509782</v>
      </c>
      <c r="AT141" s="32">
        <v>0.17463692954456764</v>
      </c>
      <c r="AU141" s="32">
        <v>0.11206077299776608</v>
      </c>
      <c r="AV141" s="32">
        <v>6.9866467098515656E-2</v>
      </c>
      <c r="AW141" s="32">
        <v>0.18587383559961879</v>
      </c>
    </row>
    <row r="142" spans="1:49" x14ac:dyDescent="0.25">
      <c r="A142" t="s">
        <v>169</v>
      </c>
      <c r="B142" s="32">
        <v>0.3476551532175956</v>
      </c>
      <c r="C142" s="32">
        <v>0.12476789977792903</v>
      </c>
      <c r="D142" s="32">
        <v>0.11655268450162849</v>
      </c>
      <c r="E142" s="32">
        <v>0.12320176864628971</v>
      </c>
      <c r="F142" s="32">
        <v>0.26317306074143926</v>
      </c>
      <c r="G142" s="32">
        <v>9.2723739618220641E-2</v>
      </c>
      <c r="H142" s="32">
        <v>0.39294046378244368</v>
      </c>
      <c r="I142" s="32">
        <v>0.22282999867777015</v>
      </c>
      <c r="J142" s="32">
        <v>0.10439891830387388</v>
      </c>
      <c r="K142" s="32">
        <v>5.9023915382880043E-2</v>
      </c>
      <c r="L142" s="32">
        <v>0.28141022280551958</v>
      </c>
      <c r="M142" s="32">
        <v>0.21203934909911901</v>
      </c>
      <c r="N142" s="32">
        <v>0.19220662216384102</v>
      </c>
      <c r="O142" s="32">
        <v>8.9253641789351496E-2</v>
      </c>
      <c r="P142" s="32">
        <v>0.24413584165110755</v>
      </c>
      <c r="Q142" s="32">
        <v>0.11039533304843585</v>
      </c>
      <c r="R142" s="32">
        <v>6.9141943310913292E-2</v>
      </c>
      <c r="S142" s="32">
        <v>0.45137010957866958</v>
      </c>
      <c r="T142" s="32">
        <v>0.23800534662256978</v>
      </c>
      <c r="U142" s="32">
        <v>0.30125523773684459</v>
      </c>
      <c r="V142" s="32">
        <v>0.17262995145593979</v>
      </c>
      <c r="W142" s="32">
        <v>0.13404230606052026</v>
      </c>
      <c r="X142" s="32">
        <v>0.10887485109564886</v>
      </c>
      <c r="Y142" s="32">
        <v>0.25244948061369332</v>
      </c>
      <c r="Z142" s="32">
        <v>0.74253586195771193</v>
      </c>
      <c r="AA142" s="32">
        <v>0.3258771755786668</v>
      </c>
      <c r="AB142" s="32">
        <v>7.0760935232106997E-2</v>
      </c>
      <c r="AC142" s="32">
        <v>0.10134924679519797</v>
      </c>
      <c r="AD142" s="32">
        <v>0.15308814449185748</v>
      </c>
      <c r="AE142" s="32">
        <v>0.12798657128645277</v>
      </c>
      <c r="AF142" s="32">
        <v>0.24926014733857879</v>
      </c>
      <c r="AG142" s="32">
        <v>0.10217095621175709</v>
      </c>
      <c r="AH142" s="32">
        <v>0.4477141090251176</v>
      </c>
      <c r="AI142" s="32">
        <v>0.37129855940159223</v>
      </c>
      <c r="AJ142" s="32">
        <v>0.22228566443465142</v>
      </c>
      <c r="AK142" s="32">
        <v>0.18758401890326193</v>
      </c>
      <c r="AL142" s="32">
        <v>0.10975966083499221</v>
      </c>
      <c r="AM142" s="86"/>
      <c r="AN142" s="32">
        <v>0.29888002835848426</v>
      </c>
      <c r="AO142" s="32">
        <v>0.22223003027429547</v>
      </c>
      <c r="AP142" s="32">
        <v>0.15114947670944903</v>
      </c>
      <c r="AQ142" s="32">
        <v>0.21599758463436899</v>
      </c>
      <c r="AR142" s="32">
        <v>7.190945226830317E-2</v>
      </c>
      <c r="AS142" s="32">
        <v>0.22100608430651086</v>
      </c>
      <c r="AT142" s="86"/>
      <c r="AU142" s="32">
        <v>0.26285758201944015</v>
      </c>
      <c r="AV142" s="32">
        <v>0.19489162495186677</v>
      </c>
      <c r="AW142" s="32">
        <v>0.24868572636251349</v>
      </c>
    </row>
    <row r="143" spans="1:49" x14ac:dyDescent="0.25">
      <c r="A143" t="s">
        <v>170</v>
      </c>
      <c r="B143" s="32">
        <v>0.81548422794831987</v>
      </c>
      <c r="C143" s="32">
        <v>0.28269508612123445</v>
      </c>
      <c r="D143" s="32">
        <v>0.38396697597585211</v>
      </c>
      <c r="E143" s="32">
        <v>0.35578926137677258</v>
      </c>
      <c r="F143" s="32">
        <v>0.50490494868454117</v>
      </c>
      <c r="G143" s="32">
        <v>0.13669975503125814</v>
      </c>
      <c r="H143" s="32">
        <v>1.1426492705655404</v>
      </c>
      <c r="I143" s="32">
        <v>0.51192890585029205</v>
      </c>
      <c r="J143" s="32">
        <v>0.30569792592179584</v>
      </c>
      <c r="K143" s="32">
        <v>0.12306082171487226</v>
      </c>
      <c r="L143" s="32">
        <v>0.80148456565843462</v>
      </c>
      <c r="M143" s="32">
        <v>0.6252061704625449</v>
      </c>
      <c r="N143" s="32">
        <v>0.39522057164300645</v>
      </c>
      <c r="O143" s="32">
        <v>0.14200905670284394</v>
      </c>
      <c r="P143" s="32">
        <v>0.4555735893541783</v>
      </c>
      <c r="Q143" s="32">
        <v>0.25538595459082952</v>
      </c>
      <c r="R143" s="32">
        <v>0.14923987509585265</v>
      </c>
      <c r="S143" s="32">
        <v>1.0961025560385034</v>
      </c>
      <c r="T143" s="32">
        <v>0.55442564194074662</v>
      </c>
      <c r="U143" s="32">
        <v>0.57796668063951584</v>
      </c>
      <c r="V143" s="32">
        <v>0.41058553306795681</v>
      </c>
      <c r="W143" s="32">
        <v>0.26808461212104007</v>
      </c>
      <c r="X143" s="32">
        <v>0.19898652614049389</v>
      </c>
      <c r="Y143" s="32">
        <v>0.5486913032189944</v>
      </c>
      <c r="Z143" s="32">
        <v>1.2401654561264335</v>
      </c>
      <c r="AA143" s="32">
        <v>0.69853301766298748</v>
      </c>
      <c r="AB143" s="32">
        <v>0.13481911135846239</v>
      </c>
      <c r="AC143" s="32">
        <v>0.29268227278360204</v>
      </c>
      <c r="AD143" s="32">
        <v>0.48044209497932522</v>
      </c>
      <c r="AE143" s="32">
        <v>0.28599549988863365</v>
      </c>
      <c r="AF143" s="32">
        <v>0.62231811309292906</v>
      </c>
      <c r="AG143" s="32">
        <v>0.32287710511948897</v>
      </c>
      <c r="AH143" s="32">
        <v>0.82396198827086298</v>
      </c>
      <c r="AI143" s="32">
        <v>0.69768688661637102</v>
      </c>
      <c r="AJ143" s="32">
        <v>0.4090890466474234</v>
      </c>
      <c r="AK143" s="32">
        <v>0.27274200817383676</v>
      </c>
      <c r="AL143" s="32">
        <v>0.44826377850414389</v>
      </c>
      <c r="AM143" s="32">
        <v>0.43397542480241419</v>
      </c>
      <c r="AN143" s="32">
        <v>0.91233679131306056</v>
      </c>
      <c r="AO143" s="32">
        <v>0.46013391073436954</v>
      </c>
      <c r="AP143" s="32">
        <v>0.37217366766169196</v>
      </c>
      <c r="AQ143" s="32">
        <v>0.36833415439373063</v>
      </c>
      <c r="AR143" s="32">
        <v>0.22724575202170852</v>
      </c>
      <c r="AS143" s="32">
        <v>0.43592685647019491</v>
      </c>
      <c r="AT143" s="32">
        <v>0.59974892653032585</v>
      </c>
      <c r="AU143" s="32">
        <v>0.58737479107016755</v>
      </c>
      <c r="AV143" s="32">
        <v>0.33698213168195634</v>
      </c>
      <c r="AW143" s="32">
        <v>0.41247986727498803</v>
      </c>
    </row>
    <row r="144" spans="1:49" x14ac:dyDescent="0.25">
      <c r="A144" t="s">
        <v>171</v>
      </c>
      <c r="B144" s="32">
        <v>1.6581621223154625E-2</v>
      </c>
      <c r="C144" s="86"/>
      <c r="D144" s="32">
        <v>2.5720350958826809E-2</v>
      </c>
      <c r="E144" s="86"/>
      <c r="F144" s="86"/>
      <c r="G144" s="86"/>
      <c r="H144" s="32">
        <v>0.14786808875867999</v>
      </c>
      <c r="I144" s="32">
        <v>4.4317348405806638E-2</v>
      </c>
      <c r="J144" s="86"/>
      <c r="K144" s="32">
        <v>1.6950168626449651E-2</v>
      </c>
      <c r="L144" s="32">
        <v>7.5402002222345416E-2</v>
      </c>
      <c r="M144" s="32">
        <v>8.7924188344835535E-2</v>
      </c>
      <c r="N144" s="32">
        <v>4.3007436408754415E-2</v>
      </c>
      <c r="O144" s="86"/>
      <c r="P144" s="32">
        <v>6.1458485179587796E-2</v>
      </c>
      <c r="Q144" s="86"/>
      <c r="R144" s="86"/>
      <c r="S144" s="32">
        <v>3.4016600707224835E-2</v>
      </c>
      <c r="T144" s="32">
        <v>6.4215522628525118E-2</v>
      </c>
      <c r="U144" s="32">
        <v>9.7332014808395428E-2</v>
      </c>
      <c r="V144" s="32">
        <v>3.6040296748090228E-2</v>
      </c>
      <c r="W144" s="32">
        <v>5.3317772418893405E-2</v>
      </c>
      <c r="X144" s="32">
        <v>3.8227181679505499E-2</v>
      </c>
      <c r="Y144" s="32">
        <v>6.3112370153423331E-2</v>
      </c>
      <c r="Z144" s="32">
        <v>6.0393312270764082E-2</v>
      </c>
      <c r="AA144" s="32">
        <v>0.10900001317064237</v>
      </c>
      <c r="AB144" s="32">
        <v>1.8314078556003081E-2</v>
      </c>
      <c r="AC144" s="32">
        <v>4.442166479587073E-2</v>
      </c>
      <c r="AD144" s="32">
        <v>6.3041010326826921E-2</v>
      </c>
      <c r="AE144" s="32">
        <v>4.7830157480728948E-2</v>
      </c>
      <c r="AF144" s="32">
        <v>4.5934570289838821E-2</v>
      </c>
      <c r="AG144" s="32">
        <v>3.4174334403638845E-2</v>
      </c>
      <c r="AH144" s="32">
        <v>1.9513950559328048E-2</v>
      </c>
      <c r="AI144" s="32">
        <v>6.5183544890058398E-2</v>
      </c>
      <c r="AJ144" s="32">
        <v>3.3042961713599418E-2</v>
      </c>
      <c r="AK144" s="32">
        <v>3.4092751021729525E-2</v>
      </c>
      <c r="AL144" s="32">
        <v>4.1880423280448727E-2</v>
      </c>
      <c r="AM144" s="32">
        <v>2.7886008416768897E-2</v>
      </c>
      <c r="AN144" s="32">
        <v>7.7893049040735782E-2</v>
      </c>
      <c r="AO144" s="32">
        <v>3.3264466097536055E-2</v>
      </c>
      <c r="AP144" s="32">
        <v>2.42486441014985E-2</v>
      </c>
      <c r="AQ144" s="32">
        <v>1.831395362707687E-2</v>
      </c>
      <c r="AR144" s="32">
        <v>2.560066739198881E-2</v>
      </c>
      <c r="AS144" s="32">
        <v>7.2401228771954207E-2</v>
      </c>
      <c r="AT144" s="32">
        <v>5.8009402725809803E-2</v>
      </c>
      <c r="AU144" s="32">
        <v>6.6171475272241168E-2</v>
      </c>
      <c r="AV144" s="32">
        <v>1.5741796448380398E-2</v>
      </c>
      <c r="AW144" s="32">
        <v>4.1590435722800585E-2</v>
      </c>
    </row>
    <row r="145" spans="1:49" x14ac:dyDescent="0.25">
      <c r="A145" t="s">
        <v>172</v>
      </c>
      <c r="B145" s="32">
        <v>4.7427666229801062</v>
      </c>
      <c r="C145" s="32">
        <v>1.2899531876056147</v>
      </c>
      <c r="D145" s="32">
        <v>2.0548799891439566</v>
      </c>
      <c r="E145" s="32">
        <v>0.8287994048606615</v>
      </c>
      <c r="F145" s="32">
        <v>1.0600142965560226</v>
      </c>
      <c r="G145" s="32">
        <v>0.48939883177075277</v>
      </c>
      <c r="H145" s="32">
        <v>3.5366480220479541</v>
      </c>
      <c r="I145" s="32">
        <v>1.1761037840513295</v>
      </c>
      <c r="J145" s="32">
        <v>1.0282411602325345</v>
      </c>
      <c r="K145" s="32">
        <v>0.3270183361672212</v>
      </c>
      <c r="L145" s="32">
        <v>2.2202877208765299</v>
      </c>
      <c r="M145" s="32">
        <v>2.1471216344270059</v>
      </c>
      <c r="N145" s="32">
        <v>1.9194991851864995</v>
      </c>
      <c r="O145" s="32">
        <v>0.59215831736824054</v>
      </c>
      <c r="P145" s="32">
        <v>2.5240771681429992</v>
      </c>
      <c r="Q145" s="32">
        <v>0.62883398248251721</v>
      </c>
      <c r="R145" s="32">
        <v>0.42211411081484279</v>
      </c>
      <c r="S145" s="32">
        <v>3.8168507903585689</v>
      </c>
      <c r="T145" s="32">
        <v>2.0980744723951656</v>
      </c>
      <c r="U145" s="32">
        <v>2.4100419018947616</v>
      </c>
      <c r="V145" s="32">
        <v>2.2906462869665405</v>
      </c>
      <c r="W145" s="32">
        <v>1.4956372592073051</v>
      </c>
      <c r="X145" s="32">
        <v>0.66468497643577673</v>
      </c>
      <c r="Y145" s="32">
        <v>1.5735975475830384</v>
      </c>
      <c r="Z145" s="32">
        <v>4.3485445368757798</v>
      </c>
      <c r="AA145" s="32">
        <v>3.5366910928515392</v>
      </c>
      <c r="AB145" s="32">
        <v>0.51018660490169221</v>
      </c>
      <c r="AC145" s="32">
        <v>0.87503175111866816</v>
      </c>
      <c r="AD145" s="32">
        <v>1.4767590636394838</v>
      </c>
      <c r="AE145" s="32">
        <v>1.2870466549300972</v>
      </c>
      <c r="AF145" s="32">
        <v>2.3065301371601952</v>
      </c>
      <c r="AG145" s="32">
        <v>1.0274420675668996</v>
      </c>
      <c r="AH145" s="32">
        <v>3.0965241298723396</v>
      </c>
      <c r="AI145" s="32">
        <v>3.9467130293709305</v>
      </c>
      <c r="AJ145" s="32">
        <v>2.990707494166216</v>
      </c>
      <c r="AK145" s="32">
        <v>2.0077906218255515</v>
      </c>
      <c r="AL145" s="32">
        <v>1.4264407605835228</v>
      </c>
      <c r="AM145" s="32">
        <v>1.6084657911028797</v>
      </c>
      <c r="AN145" s="32">
        <v>3.2436955188704197</v>
      </c>
      <c r="AO145" s="32">
        <v>2.8286735499065867</v>
      </c>
      <c r="AP145" s="32">
        <v>1.5305475745611372</v>
      </c>
      <c r="AQ145" s="32">
        <v>2.3934423965292413</v>
      </c>
      <c r="AR145" s="32">
        <v>0.84811113529138427</v>
      </c>
      <c r="AS145" s="32">
        <v>2.4489409590645632</v>
      </c>
      <c r="AT145" s="32">
        <v>3.2771247103426333</v>
      </c>
      <c r="AU145" s="32">
        <v>2.2852519860786229</v>
      </c>
      <c r="AV145" s="32">
        <v>1.5808976852130334</v>
      </c>
      <c r="AW145" s="32">
        <v>2.1322780962152321</v>
      </c>
    </row>
    <row r="146" spans="1:49" x14ac:dyDescent="0.25">
      <c r="A146" t="s">
        <v>173</v>
      </c>
      <c r="B146" s="32">
        <v>8.9738612606105193</v>
      </c>
      <c r="C146" s="32">
        <v>2.184523629544306</v>
      </c>
      <c r="D146" s="32">
        <v>3.2244523251371935</v>
      </c>
      <c r="E146" s="32">
        <v>2.1571027106210861</v>
      </c>
      <c r="F146" s="32">
        <v>2.4522120231940563</v>
      </c>
      <c r="G146" s="32">
        <v>1.1400385130836415</v>
      </c>
      <c r="H146" s="32">
        <v>8.4701213842701595</v>
      </c>
      <c r="I146" s="32">
        <v>2.401632449213039</v>
      </c>
      <c r="J146" s="32">
        <v>2.0707862861858195</v>
      </c>
      <c r="K146" s="32">
        <v>0.8394076032298875</v>
      </c>
      <c r="L146" s="32">
        <v>4.7264160931366215</v>
      </c>
      <c r="M146" s="32">
        <v>4.8312748249419979</v>
      </c>
      <c r="N146" s="32">
        <v>4.0298606377822868</v>
      </c>
      <c r="O146" s="32">
        <v>1.1282250279654955</v>
      </c>
      <c r="P146" s="32">
        <v>4.8761956674381528</v>
      </c>
      <c r="Q146" s="32">
        <v>1.2930258241229486</v>
      </c>
      <c r="R146" s="32">
        <v>0.67161435092194999</v>
      </c>
      <c r="S146" s="32">
        <v>6.6455232111278182</v>
      </c>
      <c r="T146" s="32">
        <v>4.9556211100626371</v>
      </c>
      <c r="U146" s="32">
        <v>5.3854176384042507</v>
      </c>
      <c r="V146" s="32">
        <v>4.100371710926253</v>
      </c>
      <c r="W146" s="32">
        <v>3.2059686479978105</v>
      </c>
      <c r="X146" s="32">
        <v>1.157283761301269</v>
      </c>
      <c r="Y146" s="32">
        <v>3.2356747925243967</v>
      </c>
      <c r="Z146" s="32">
        <v>8.637013891290092</v>
      </c>
      <c r="AA146" s="32">
        <v>6.1152022508101309</v>
      </c>
      <c r="AB146" s="32">
        <v>1.1400498633467884</v>
      </c>
      <c r="AC146" s="32">
        <v>1.941817036262681</v>
      </c>
      <c r="AD146" s="32">
        <v>2.6070793005479151</v>
      </c>
      <c r="AE146" s="32">
        <v>2.1947617706532765</v>
      </c>
      <c r="AF146" s="32">
        <v>4.7757394935699864</v>
      </c>
      <c r="AG146" s="32">
        <v>2.2331142281016096</v>
      </c>
      <c r="AH146" s="32">
        <v>4.2593984315181856</v>
      </c>
      <c r="AI146" s="32">
        <v>6.730210473273738</v>
      </c>
      <c r="AJ146" s="32">
        <v>4.5017527280516028</v>
      </c>
      <c r="AK146" s="32">
        <v>3.2391355186780935</v>
      </c>
      <c r="AL146" s="32">
        <v>2.9740313055529857</v>
      </c>
      <c r="AM146" s="32">
        <v>2.8992610766503377</v>
      </c>
      <c r="AN146" s="32">
        <v>6.1801352107216196</v>
      </c>
      <c r="AO146" s="32">
        <v>3.3406427040194955</v>
      </c>
      <c r="AP146" s="32">
        <v>2.0195696324476944</v>
      </c>
      <c r="AQ146" s="32">
        <v>2.7684665389233247</v>
      </c>
      <c r="AR146" s="32">
        <v>1.8433438760353995</v>
      </c>
      <c r="AS146" s="32">
        <v>5.322699032966911</v>
      </c>
      <c r="AT146" s="32">
        <v>5.9070203224593563</v>
      </c>
      <c r="AU146" s="32">
        <v>3.6612930574988871</v>
      </c>
      <c r="AV146" s="32">
        <v>2.8298861256753183</v>
      </c>
      <c r="AW146" s="32">
        <v>4.1192897530099977</v>
      </c>
    </row>
    <row r="147" spans="1:49" x14ac:dyDescent="0.25">
      <c r="A147" t="s">
        <v>174</v>
      </c>
      <c r="B147" s="32">
        <v>8.4897900662551908</v>
      </c>
      <c r="C147" s="32">
        <v>2.7459754192961574</v>
      </c>
      <c r="D147" s="32">
        <v>3.0931014199790319</v>
      </c>
      <c r="E147" s="32">
        <v>3.7040276603709139</v>
      </c>
      <c r="F147" s="32">
        <v>5.0074764209721918</v>
      </c>
      <c r="G147" s="32">
        <v>1.930644533732643</v>
      </c>
      <c r="H147" s="32">
        <v>10.003151196240388</v>
      </c>
      <c r="I147" s="32">
        <v>4.5127766425724234</v>
      </c>
      <c r="J147" s="32">
        <v>3.2269666524854022</v>
      </c>
      <c r="K147" s="32">
        <v>1.0262935451098212</v>
      </c>
      <c r="L147" s="32">
        <v>6.592138910438921</v>
      </c>
      <c r="M147" s="32">
        <v>4.5077388028521082</v>
      </c>
      <c r="N147" s="32">
        <v>4.2009917358494127</v>
      </c>
      <c r="O147" s="32">
        <v>1.5519207062384206</v>
      </c>
      <c r="P147" s="32">
        <v>4.4252409732746631</v>
      </c>
      <c r="Q147" s="32">
        <v>2.1151369666370625</v>
      </c>
      <c r="R147" s="32">
        <v>1.2360224634016375</v>
      </c>
      <c r="S147" s="32">
        <v>8.2385062949584178</v>
      </c>
      <c r="T147" s="32">
        <v>5.2381809155230323</v>
      </c>
      <c r="U147" s="32">
        <v>6.2725768006090679</v>
      </c>
      <c r="V147" s="32">
        <v>3.988246830861808</v>
      </c>
      <c r="W147" s="32">
        <v>3.7600720765135001</v>
      </c>
      <c r="X147" s="32">
        <v>1.9872076752079013</v>
      </c>
      <c r="Y147" s="32">
        <v>5.7520117159409407</v>
      </c>
      <c r="Z147" s="32">
        <v>9.6500245320895228</v>
      </c>
      <c r="AA147" s="32">
        <v>5.3235927641124761</v>
      </c>
      <c r="AB147" s="32">
        <v>1.2134350810563486</v>
      </c>
      <c r="AC147" s="32">
        <v>2.5622429406221934</v>
      </c>
      <c r="AD147" s="32">
        <v>4.2352128187215614</v>
      </c>
      <c r="AE147" s="32">
        <v>2.486410242036369</v>
      </c>
      <c r="AF147" s="32">
        <v>6.3454573169268835</v>
      </c>
      <c r="AG147" s="32">
        <v>3.2694705987762225</v>
      </c>
      <c r="AH147" s="32">
        <v>6.6375447770009384</v>
      </c>
      <c r="AI147" s="32">
        <v>7.5195775983076727</v>
      </c>
      <c r="AJ147" s="32">
        <v>4.4397757679466947</v>
      </c>
      <c r="AK147" s="32">
        <v>3.6190444534919126</v>
      </c>
      <c r="AL147" s="32">
        <v>3.87023141731071</v>
      </c>
      <c r="AM147" s="32">
        <v>5.7985221533006657</v>
      </c>
      <c r="AN147" s="32">
        <v>8.7400310323020314</v>
      </c>
      <c r="AO147" s="32">
        <v>4.4080044750194922</v>
      </c>
      <c r="AP147" s="32">
        <v>2.8561027643643677</v>
      </c>
      <c r="AQ147" s="32">
        <v>2.9466732351498406</v>
      </c>
      <c r="AR147" s="32">
        <v>2.1028198096494459</v>
      </c>
      <c r="AS147" s="32">
        <v>6.3297915610223345</v>
      </c>
      <c r="AT147" s="32">
        <v>6.5089759129050604</v>
      </c>
      <c r="AU147" s="32">
        <v>9.595468544277896</v>
      </c>
      <c r="AV147" s="32">
        <v>3.5572047083476313</v>
      </c>
      <c r="AW147" s="32">
        <v>6.2871039199083736</v>
      </c>
    </row>
    <row r="148" spans="1:49" x14ac:dyDescent="0.25">
      <c r="A148" t="s">
        <v>176</v>
      </c>
      <c r="B148" s="32">
        <v>5.4103760763275259</v>
      </c>
      <c r="C148" s="32">
        <v>0.82777966380843049</v>
      </c>
      <c r="D148" s="32">
        <v>1.8013195551014232</v>
      </c>
      <c r="E148" s="32">
        <v>0.79503753120096576</v>
      </c>
      <c r="F148" s="32">
        <v>1.0822874502066795</v>
      </c>
      <c r="G148" s="32">
        <v>0.48601830710718646</v>
      </c>
      <c r="H148" s="32">
        <v>5.1066693333219337</v>
      </c>
      <c r="I148" s="32">
        <v>1.5305130805296325</v>
      </c>
      <c r="J148" s="32">
        <v>1.4341328457151228</v>
      </c>
      <c r="K148" s="32">
        <v>0.44363448999918875</v>
      </c>
      <c r="L148" s="32">
        <v>2.4465463983518734</v>
      </c>
      <c r="M148" s="32">
        <v>2.553372324436868</v>
      </c>
      <c r="N148" s="32">
        <v>2.1004958679247028</v>
      </c>
      <c r="O148" s="32">
        <v>0.54868682762250198</v>
      </c>
      <c r="P148" s="32">
        <v>2.4212566618077105</v>
      </c>
      <c r="Q148" s="32">
        <v>0.57067888461725924</v>
      </c>
      <c r="R148" s="32">
        <v>0.38043053764643647</v>
      </c>
      <c r="S148" s="32">
        <v>1.3401391334939037</v>
      </c>
      <c r="T148" s="32">
        <v>2.6373076725435496</v>
      </c>
      <c r="U148" s="32">
        <v>3.2694732734406426</v>
      </c>
      <c r="V148" s="32">
        <v>2.0644460258063826</v>
      </c>
      <c r="W148" s="32">
        <v>1.9463353659649203</v>
      </c>
      <c r="X148" s="32">
        <v>0.75301089860230896</v>
      </c>
      <c r="Y148" s="32">
        <v>1.617837396262201</v>
      </c>
      <c r="Z148" s="32">
        <v>1.5058025526321659</v>
      </c>
      <c r="AA148" s="32">
        <v>2.7556644287507059</v>
      </c>
      <c r="AB148" s="32">
        <v>0.68734052459067008</v>
      </c>
      <c r="AC148" s="32">
        <v>1.0698490631771074</v>
      </c>
      <c r="AD148" s="32">
        <v>1.2504388146256089</v>
      </c>
      <c r="AE148" s="32">
        <v>1.0526781085272348</v>
      </c>
      <c r="AF148" s="32">
        <v>2.7620207208111047</v>
      </c>
      <c r="AG148" s="32">
        <v>1.1479478072068263</v>
      </c>
      <c r="AH148" s="32">
        <v>1.0357312393540756</v>
      </c>
      <c r="AI148" s="32">
        <v>3.4358132508870121</v>
      </c>
      <c r="AJ148" s="32">
        <v>2.8490615999775017</v>
      </c>
      <c r="AK148" s="32">
        <v>2.1076113129522085</v>
      </c>
      <c r="AL148" s="32">
        <v>1.9217488880679554</v>
      </c>
      <c r="AM148" s="32">
        <v>1.7847045386732103</v>
      </c>
      <c r="AN148" s="32">
        <v>4.2505172120527384</v>
      </c>
      <c r="AO148" s="32">
        <v>1.6022793407258185</v>
      </c>
      <c r="AP148" s="32">
        <v>1.0973683634399207</v>
      </c>
      <c r="AQ148" s="32">
        <v>1.1088675757231365</v>
      </c>
      <c r="AR148" s="32">
        <v>1.4164947268290291</v>
      </c>
      <c r="AS148" s="32">
        <v>3.3920513092449669</v>
      </c>
      <c r="AT148" s="32">
        <v>3.2320075660432246</v>
      </c>
      <c r="AU148" s="32">
        <v>2.7747412710502855</v>
      </c>
      <c r="AV148" s="32">
        <v>1.3858239556730203</v>
      </c>
      <c r="AW148" s="32">
        <v>3.0364710399826484</v>
      </c>
    </row>
    <row r="149" spans="1:49" x14ac:dyDescent="0.25">
      <c r="A149" t="s">
        <v>177</v>
      </c>
      <c r="B149" s="32">
        <v>6.171960717076991</v>
      </c>
      <c r="C149" s="32">
        <v>2.2615606889698805</v>
      </c>
      <c r="D149" s="32">
        <v>3.1800603371299472</v>
      </c>
      <c r="E149" s="32">
        <v>1.9173249568601254</v>
      </c>
      <c r="F149" s="32">
        <v>2.5037382104860999</v>
      </c>
      <c r="G149" s="32">
        <v>1.2562142698632315</v>
      </c>
      <c r="H149" s="32">
        <v>6.9277297164288356</v>
      </c>
      <c r="I149" s="32">
        <v>2.5740059258325787</v>
      </c>
      <c r="J149" s="32">
        <v>3.0318085809650221</v>
      </c>
      <c r="K149" s="32">
        <v>1.0121642585977375</v>
      </c>
      <c r="L149" s="32">
        <v>4.3794407274269274</v>
      </c>
      <c r="M149" s="32">
        <v>3.5367001821898962</v>
      </c>
      <c r="N149" s="32">
        <v>2.6403513991091843</v>
      </c>
      <c r="O149" s="32">
        <v>0.92919599848883827</v>
      </c>
      <c r="P149" s="32">
        <v>3.7470520501949109</v>
      </c>
      <c r="Q149" s="32">
        <v>1.6366559630574777</v>
      </c>
      <c r="R149" s="32">
        <v>1.0465962268601172</v>
      </c>
      <c r="S149" s="32">
        <v>5.745302237540602</v>
      </c>
      <c r="T149" s="32">
        <v>3.6026684501417234</v>
      </c>
      <c r="U149" s="32">
        <v>4.0251937551769741</v>
      </c>
      <c r="V149" s="32">
        <v>3.7211658715861806</v>
      </c>
      <c r="W149" s="32">
        <v>2.5153520195746242</v>
      </c>
      <c r="X149" s="32">
        <v>0.92706516100206704</v>
      </c>
      <c r="Y149" s="32">
        <v>3.3497806176582419</v>
      </c>
      <c r="Z149" s="32">
        <v>5.2799805312385848</v>
      </c>
      <c r="AA149" s="32">
        <v>4.6666918749776549</v>
      </c>
      <c r="AB149" s="32">
        <v>1.0346170890039237</v>
      </c>
      <c r="AC149" s="32">
        <v>2.1249181517830587</v>
      </c>
      <c r="AD149" s="32">
        <v>3.1655023499374852</v>
      </c>
      <c r="AE149" s="32">
        <v>2.1796014437078672</v>
      </c>
      <c r="AF149" s="32">
        <v>4.1002848626099295</v>
      </c>
      <c r="AG149" s="32">
        <v>2.3441372616743106</v>
      </c>
      <c r="AH149" s="32">
        <v>4.5968630578171039</v>
      </c>
      <c r="AI149" s="32">
        <v>4.5022670208515096</v>
      </c>
      <c r="AJ149" s="32">
        <v>3.5565706309544245</v>
      </c>
      <c r="AK149" s="32">
        <v>2.6309955871688722</v>
      </c>
      <c r="AL149" s="32">
        <v>2.6251863444738297</v>
      </c>
      <c r="AM149" s="32">
        <v>4.0157939677938463</v>
      </c>
      <c r="AN149" s="32">
        <v>5.5698497176603432</v>
      </c>
      <c r="AO149" s="32">
        <v>3.2718932713023832</v>
      </c>
      <c r="AP149" s="32">
        <v>2.797325019412594</v>
      </c>
      <c r="AQ149" s="32">
        <v>2.529911792175878</v>
      </c>
      <c r="AR149" s="32">
        <v>1.1585539530097073</v>
      </c>
      <c r="AS149" s="32">
        <v>3.7377186909729905</v>
      </c>
      <c r="AT149" s="32">
        <v>4.2059467227970631</v>
      </c>
      <c r="AU149" s="32">
        <v>7.0242941207867382</v>
      </c>
      <c r="AV149" s="32">
        <v>2.5153235713413311</v>
      </c>
      <c r="AW149" s="32">
        <v>5.1067152250862629</v>
      </c>
    </row>
    <row r="150" spans="1:49" x14ac:dyDescent="0.25">
      <c r="A150" t="s">
        <v>178</v>
      </c>
      <c r="B150" s="32">
        <v>21.943608447285879</v>
      </c>
      <c r="C150" s="32">
        <v>10.24834264060976</v>
      </c>
      <c r="D150" s="32">
        <v>13.633217114400397</v>
      </c>
      <c r="E150" s="32">
        <v>12.898173464801276</v>
      </c>
      <c r="F150" s="32">
        <v>10.225388290010949</v>
      </c>
      <c r="G150" s="32">
        <v>5.2382414584497896</v>
      </c>
      <c r="H150" s="32">
        <v>27.329414456930536</v>
      </c>
      <c r="I150" s="32">
        <v>9.8766061103272076</v>
      </c>
      <c r="J150" s="32">
        <v>7.413622570680567</v>
      </c>
      <c r="K150" s="32">
        <v>4.1337279249428853</v>
      </c>
      <c r="L150" s="32">
        <v>16.119629096087461</v>
      </c>
      <c r="M150" s="32">
        <v>16.940492611177113</v>
      </c>
      <c r="N150" s="32">
        <v>9.7860723424404483</v>
      </c>
      <c r="O150" s="32">
        <v>4.0955432975476986</v>
      </c>
      <c r="P150" s="32">
        <v>16.063963800564483</v>
      </c>
      <c r="Q150" s="32">
        <v>7.3144586278932699</v>
      </c>
      <c r="R150" s="32">
        <v>3.7210375855246567</v>
      </c>
      <c r="S150" s="32">
        <v>45.644932288953498</v>
      </c>
      <c r="T150" s="32">
        <v>14.01661316766603</v>
      </c>
      <c r="U150" s="32">
        <v>15.76942586216189</v>
      </c>
      <c r="V150" s="32">
        <v>13.69668352384142</v>
      </c>
      <c r="W150" s="32">
        <v>13.649349739236722</v>
      </c>
      <c r="X150" s="32">
        <v>5.2080476593782983</v>
      </c>
      <c r="Y150" s="32">
        <v>24.319920613079958</v>
      </c>
      <c r="Z150" s="32">
        <v>60.991344326766239</v>
      </c>
      <c r="AA150" s="32">
        <v>19.594817273968982</v>
      </c>
      <c r="AB150" s="32">
        <v>3.4084053632606146</v>
      </c>
      <c r="AC150" s="32">
        <v>7.7672681450507257</v>
      </c>
      <c r="AD150" s="32">
        <v>12.230694876406362</v>
      </c>
      <c r="AE150" s="32">
        <v>10.225250994307368</v>
      </c>
      <c r="AF150" s="32">
        <v>17.823690025944313</v>
      </c>
      <c r="AG150" s="32">
        <v>7.722441567828672</v>
      </c>
      <c r="AH150" s="32">
        <v>28.064018297295792</v>
      </c>
      <c r="AI150" s="32">
        <v>27.486506007096096</v>
      </c>
      <c r="AJ150" s="32">
        <v>13.090849492717529</v>
      </c>
      <c r="AK150" s="32">
        <v>8.3722119127641381</v>
      </c>
      <c r="AL150" s="32">
        <v>9.7975418733039312</v>
      </c>
      <c r="AM150" s="32">
        <v>13.414164117671815</v>
      </c>
      <c r="AN150" s="32">
        <v>21.371827936742097</v>
      </c>
      <c r="AO150" s="32">
        <v>15.781098071620557</v>
      </c>
      <c r="AP150" s="32">
        <v>9.2795052583785171</v>
      </c>
      <c r="AQ150" s="32">
        <v>11.385194909206957</v>
      </c>
      <c r="AR150" s="32">
        <v>4.176589144438406</v>
      </c>
      <c r="AS150" s="32">
        <v>13.949659407046267</v>
      </c>
      <c r="AT150" s="32">
        <v>24.124557504119274</v>
      </c>
      <c r="AU150" s="32">
        <v>20.145046836217766</v>
      </c>
      <c r="AV150" s="32">
        <v>15.040118202773353</v>
      </c>
      <c r="AW150" s="32">
        <v>23.627508637706033</v>
      </c>
    </row>
    <row r="151" spans="1:49" x14ac:dyDescent="0.25">
      <c r="A151" t="s">
        <v>179</v>
      </c>
      <c r="B151" s="32">
        <v>0.16790637121540444</v>
      </c>
      <c r="C151" s="86"/>
      <c r="D151" s="32">
        <v>2.0747109145238557E-2</v>
      </c>
      <c r="E151" s="86"/>
      <c r="F151" s="32">
        <v>1.8250549629334843E-2</v>
      </c>
      <c r="G151" s="86"/>
      <c r="H151" s="32">
        <v>8.5518635521911787E-2</v>
      </c>
      <c r="I151" s="32">
        <v>2.1552744091550908E-2</v>
      </c>
      <c r="J151" s="32">
        <v>3.2132536257266746E-2</v>
      </c>
      <c r="K151" s="32">
        <v>1.4961964634198971E-2</v>
      </c>
      <c r="L151" s="32">
        <v>2.7218788102424191E-2</v>
      </c>
      <c r="M151" s="86"/>
      <c r="N151" s="32">
        <v>3.9301547984060742E-2</v>
      </c>
      <c r="O151" s="86"/>
      <c r="P151" s="32">
        <v>4.5303176420803934E-2</v>
      </c>
      <c r="Q151" s="86"/>
      <c r="R151" s="86"/>
      <c r="S151" s="32">
        <v>4.3657786294708914E-2</v>
      </c>
      <c r="T151" s="32">
        <v>6.4662176910586247E-2</v>
      </c>
      <c r="U151" s="32">
        <v>4.1782951886668016E-2</v>
      </c>
      <c r="V151" s="32">
        <v>3.8095243849917103E-2</v>
      </c>
      <c r="W151" s="32">
        <v>2.4026333528953375E-2</v>
      </c>
      <c r="X151" s="32">
        <v>1.342199235592173E-2</v>
      </c>
      <c r="Y151" s="32">
        <v>1.6677728458688989E-2</v>
      </c>
      <c r="Z151" s="32">
        <v>1.9243734493428314E-2</v>
      </c>
      <c r="AA151" s="32">
        <v>9.8919599882180936E-2</v>
      </c>
      <c r="AB151" s="86"/>
      <c r="AC151" s="32">
        <v>1.517044559580227E-2</v>
      </c>
      <c r="AD151" s="32">
        <v>5.5262110330039693E-2</v>
      </c>
      <c r="AE151" s="32">
        <v>2.985392337098455E-2</v>
      </c>
      <c r="AF151" s="32">
        <v>4.8218284788300168E-2</v>
      </c>
      <c r="AG151" s="32">
        <v>4.5722783665103212E-2</v>
      </c>
      <c r="AH151" s="32">
        <v>1.6754003478594227E-2</v>
      </c>
      <c r="AI151" s="32">
        <v>6.4733289256300078E-2</v>
      </c>
      <c r="AJ151" s="32">
        <v>0.11994848281401188</v>
      </c>
      <c r="AK151" s="32">
        <v>5.6547569585811301E-2</v>
      </c>
      <c r="AL151" s="32">
        <v>1.967380520934682E-2</v>
      </c>
      <c r="AM151" s="32">
        <v>4.2267284931145087E-2</v>
      </c>
      <c r="AN151" s="32">
        <v>9.26309681284989E-2</v>
      </c>
      <c r="AO151" s="32">
        <v>3.1036844314858751E-2</v>
      </c>
      <c r="AP151" s="32">
        <v>3.3820642778150223E-2</v>
      </c>
      <c r="AQ151" s="32">
        <v>1.6620263726162487E-2</v>
      </c>
      <c r="AR151" s="32">
        <v>1.3814481561396244E-2</v>
      </c>
      <c r="AS151" s="32">
        <v>2.4897729465131437E-2</v>
      </c>
      <c r="AT151" s="32">
        <v>2.6140500521207082E-2</v>
      </c>
      <c r="AU151" s="32">
        <v>2.1828446272308795E-2</v>
      </c>
      <c r="AV151" s="86"/>
      <c r="AW151" s="32">
        <v>1.2450915273469081E-2</v>
      </c>
    </row>
    <row r="152" spans="1:49" x14ac:dyDescent="0.25">
      <c r="A152" t="s">
        <v>180</v>
      </c>
      <c r="B152" s="32">
        <v>3.4004575445683178</v>
      </c>
      <c r="C152" s="32">
        <v>1.2721940208821119</v>
      </c>
      <c r="D152" s="32">
        <v>2.1126505289577646</v>
      </c>
      <c r="E152" s="32">
        <v>0.98561414917031986</v>
      </c>
      <c r="F152" s="32">
        <v>1.488731647007123</v>
      </c>
      <c r="G152" s="32">
        <v>0.6237684820310434</v>
      </c>
      <c r="H152" s="32">
        <v>3.6360767314833353</v>
      </c>
      <c r="I152" s="32">
        <v>1.9507317120401877</v>
      </c>
      <c r="J152" s="32">
        <v>1.8152631060932729</v>
      </c>
      <c r="K152" s="32">
        <v>0.64951891103594683</v>
      </c>
      <c r="L152" s="32">
        <v>3.0120519303200326</v>
      </c>
      <c r="M152" s="32">
        <v>2.2853322457846277</v>
      </c>
      <c r="N152" s="32">
        <v>1.5591178129715715</v>
      </c>
      <c r="O152" s="32">
        <v>0.65250227931695104</v>
      </c>
      <c r="P152" s="32">
        <v>2.5240771681429992</v>
      </c>
      <c r="Q152" s="32">
        <v>0.99360964892951764</v>
      </c>
      <c r="R152" s="32">
        <v>0.58467425151286334</v>
      </c>
      <c r="S152" s="32">
        <v>2.3333177551165951</v>
      </c>
      <c r="T152" s="32">
        <v>2.295909679917981</v>
      </c>
      <c r="U152" s="32">
        <v>2.2486486054539241</v>
      </c>
      <c r="V152" s="32">
        <v>2.0644460258063826</v>
      </c>
      <c r="W152" s="32">
        <v>1.2576760097873143</v>
      </c>
      <c r="X152" s="32">
        <v>0.47656425511867839</v>
      </c>
      <c r="Y152" s="32">
        <v>1.4990688174563536</v>
      </c>
      <c r="Z152" s="32">
        <v>2.0569869056190653</v>
      </c>
      <c r="AA152" s="32">
        <v>2.6989536748567349</v>
      </c>
      <c r="AB152" s="32">
        <v>0.52452990267414468</v>
      </c>
      <c r="AC152" s="32">
        <v>1.1466358348325387</v>
      </c>
      <c r="AD152" s="32">
        <v>1.7561723856248315</v>
      </c>
      <c r="AE152" s="32">
        <v>1.0673729473086255</v>
      </c>
      <c r="AF152" s="32">
        <v>2.559255426597411</v>
      </c>
      <c r="AG152" s="32">
        <v>1.4938725293810324</v>
      </c>
      <c r="AH152" s="32">
        <v>2.658568591003879</v>
      </c>
      <c r="AI152" s="32">
        <v>2.2825581631692007</v>
      </c>
      <c r="AJ152" s="32">
        <v>2.4631198274701158</v>
      </c>
      <c r="AK152" s="32">
        <v>1.6195677593390434</v>
      </c>
      <c r="AL152" s="32">
        <v>1.7930551140165758</v>
      </c>
      <c r="AM152" s="32">
        <v>2.4892053516212789</v>
      </c>
      <c r="AN152" s="32">
        <v>3.2889758209111069</v>
      </c>
      <c r="AO152" s="32">
        <v>2.2659651743646765</v>
      </c>
      <c r="AP152" s="32">
        <v>1.6748685703221613</v>
      </c>
      <c r="AQ152" s="32">
        <v>1.4631595381662454</v>
      </c>
      <c r="AR152" s="32">
        <v>0.7750306287190285</v>
      </c>
      <c r="AS152" s="32">
        <v>2.5003984143459133</v>
      </c>
      <c r="AT152" s="32">
        <v>2.9947396266349999</v>
      </c>
      <c r="AU152" s="32">
        <v>4.5389331951145273</v>
      </c>
      <c r="AV152" s="32">
        <v>1.2148212082797882</v>
      </c>
      <c r="AW152" s="32">
        <v>3.1874343100080749</v>
      </c>
    </row>
    <row r="153" spans="1:49" x14ac:dyDescent="0.25">
      <c r="A153" t="s">
        <v>181</v>
      </c>
      <c r="B153" s="32">
        <v>37.680047527126284</v>
      </c>
      <c r="C153" s="32">
        <v>8.677736090421293</v>
      </c>
      <c r="D153" s="32">
        <v>16.439039913151625</v>
      </c>
      <c r="E153" s="32">
        <v>8.2769249279923081</v>
      </c>
      <c r="F153" s="32">
        <v>14.163282135604762</v>
      </c>
      <c r="G153" s="32">
        <v>5.2746763091232216</v>
      </c>
      <c r="H153" s="32">
        <v>36.312205296487761</v>
      </c>
      <c r="I153" s="32">
        <v>13.967630311441678</v>
      </c>
      <c r="J153" s="32">
        <v>12.296524206312945</v>
      </c>
      <c r="K153" s="32">
        <v>3.9653368774505902</v>
      </c>
      <c r="L153" s="32">
        <v>23.929969342939721</v>
      </c>
      <c r="M153" s="32">
        <v>22.198709775797884</v>
      </c>
      <c r="N153" s="32">
        <v>17.276390757178557</v>
      </c>
      <c r="O153" s="32">
        <v>4.6720471906105328</v>
      </c>
      <c r="P153" s="32">
        <v>19.640449161957456</v>
      </c>
      <c r="Q153" s="32">
        <v>7.0653013150998989</v>
      </c>
      <c r="R153" s="32">
        <v>3.8522596925890951</v>
      </c>
      <c r="S153" s="32">
        <v>21.741548458299807</v>
      </c>
      <c r="T153" s="32">
        <v>20.952723662092133</v>
      </c>
      <c r="U153" s="32">
        <v>20.521413910719719</v>
      </c>
      <c r="V153" s="32">
        <v>15.842791990717593</v>
      </c>
      <c r="W153" s="32">
        <v>12.647324520943169</v>
      </c>
      <c r="X153" s="32">
        <v>5.2080476593782983</v>
      </c>
      <c r="Y153" s="32">
        <v>14.97066719789264</v>
      </c>
      <c r="Z153" s="32">
        <v>24.092840842114665</v>
      </c>
      <c r="AA153" s="32">
        <v>26.035355741735902</v>
      </c>
      <c r="AB153" s="32">
        <v>5.3114174643551149</v>
      </c>
      <c r="AC153" s="32">
        <v>10.107871139595389</v>
      </c>
      <c r="AD153" s="32">
        <v>14.747867620068114</v>
      </c>
      <c r="AE153" s="32">
        <v>10.440105253587394</v>
      </c>
      <c r="AF153" s="32">
        <v>26.276917543788155</v>
      </c>
      <c r="AG153" s="32">
        <v>14.815722219207956</v>
      </c>
      <c r="AH153" s="32">
        <v>22.48123970208762</v>
      </c>
      <c r="AI153" s="32">
        <v>28.064055926568763</v>
      </c>
      <c r="AJ153" s="32">
        <v>19.980029591376784</v>
      </c>
      <c r="AK153" s="32">
        <v>14.276879996196097</v>
      </c>
      <c r="AL153" s="32">
        <v>15.480925669242842</v>
      </c>
      <c r="AM153" s="32">
        <v>20.33207077904455</v>
      </c>
      <c r="AN153" s="32">
        <v>33.769253960124132</v>
      </c>
      <c r="AO153" s="32">
        <v>15.890864289207663</v>
      </c>
      <c r="AP153" s="32">
        <v>11.503874120436166</v>
      </c>
      <c r="AQ153" s="32">
        <v>11.385194909206957</v>
      </c>
      <c r="AR153" s="32">
        <v>7.9575550424196964</v>
      </c>
      <c r="AS153" s="32">
        <v>24.287767709186411</v>
      </c>
      <c r="AT153" s="32">
        <v>23.30278651246525</v>
      </c>
      <c r="AU153" s="32">
        <v>23.463612651122951</v>
      </c>
      <c r="AV153" s="32">
        <v>11.398278161109085</v>
      </c>
      <c r="AW153" s="32">
        <v>23.627508637706033</v>
      </c>
    </row>
    <row r="154" spans="1:49" x14ac:dyDescent="0.25">
      <c r="A154" t="s">
        <v>182</v>
      </c>
      <c r="B154" s="32">
        <v>4.6451618972645212</v>
      </c>
      <c r="C154" s="32">
        <v>2.4920252930413396</v>
      </c>
      <c r="D154" s="32">
        <v>3.4083042786000992</v>
      </c>
      <c r="E154" s="32">
        <v>1.4133265817214342</v>
      </c>
      <c r="F154" s="32">
        <v>1.4682358384926901</v>
      </c>
      <c r="G154" s="32">
        <v>0.74178991694576413</v>
      </c>
      <c r="H154" s="32">
        <v>4.3844097849068371</v>
      </c>
      <c r="I154" s="32">
        <v>3.1910149659432179</v>
      </c>
      <c r="J154" s="32">
        <v>2.3952540286242496</v>
      </c>
      <c r="K154" s="32">
        <v>0.70585484449272451</v>
      </c>
      <c r="L154" s="32">
        <v>2.2512817824441607</v>
      </c>
      <c r="M154" s="32">
        <v>2.2074854398667716</v>
      </c>
      <c r="N154" s="32">
        <v>1.6140999839057526</v>
      </c>
      <c r="O154" s="32">
        <v>0.86098191935605861</v>
      </c>
      <c r="P154" s="32">
        <v>4.1576145651455017</v>
      </c>
      <c r="Q154" s="32">
        <v>1.7299748791441119</v>
      </c>
      <c r="R154" s="32">
        <v>0.83839671133659599</v>
      </c>
      <c r="S154" s="32">
        <v>3.4638652052378403</v>
      </c>
      <c r="T154" s="32">
        <v>1.776534724488084</v>
      </c>
      <c r="U154" s="32">
        <v>1.8013246631130533</v>
      </c>
      <c r="V154" s="32">
        <v>2.667992665149201</v>
      </c>
      <c r="W154" s="32">
        <v>1.5270637773101325</v>
      </c>
      <c r="X154" s="32">
        <v>0.87705708457889919</v>
      </c>
      <c r="Y154" s="32">
        <v>1.5305674398924858</v>
      </c>
      <c r="Z154" s="32">
        <v>2.014654727233844</v>
      </c>
      <c r="AA154" s="32">
        <v>3.8701787862124175</v>
      </c>
      <c r="AB154" s="32">
        <v>0.50316271514848199</v>
      </c>
      <c r="AC154" s="32">
        <v>1.5882161513018198</v>
      </c>
      <c r="AD154" s="32">
        <v>2.1922836381129023</v>
      </c>
      <c r="AE154" s="32">
        <v>1.3698940829339337</v>
      </c>
      <c r="AF154" s="32">
        <v>3.7992750040441665</v>
      </c>
      <c r="AG154" s="32">
        <v>1.535871002718312</v>
      </c>
      <c r="AH154" s="32">
        <v>3.3651007245854396</v>
      </c>
      <c r="AI154" s="32">
        <v>3.2730862569778423</v>
      </c>
      <c r="AJ154" s="32">
        <v>3.8118380198929156</v>
      </c>
      <c r="AK154" s="32">
        <v>1.9126976384672838</v>
      </c>
      <c r="AL154" s="32">
        <v>1.7440239276311267</v>
      </c>
      <c r="AM154" s="32">
        <v>1.352553117796641</v>
      </c>
      <c r="AN154" s="32">
        <v>2.5099148173570902</v>
      </c>
      <c r="AO154" s="32">
        <v>2.5142457822439348</v>
      </c>
      <c r="AP154" s="32">
        <v>1.7339326828988813</v>
      </c>
      <c r="AQ154" s="32">
        <v>1.7160446426633444</v>
      </c>
      <c r="AR154" s="32">
        <v>1.1190893522315621</v>
      </c>
      <c r="AS154" s="32">
        <v>2.2691594569435751</v>
      </c>
      <c r="AT154" s="32">
        <v>3.2999189153075243</v>
      </c>
      <c r="AU154" s="32">
        <v>2.147046228607369</v>
      </c>
      <c r="AV154" s="32">
        <v>1.1178634735762509</v>
      </c>
      <c r="AW154" s="32">
        <v>3.0364710399826484</v>
      </c>
    </row>
    <row r="155" spans="1:49" x14ac:dyDescent="0.25">
      <c r="A155" t="s">
        <v>183</v>
      </c>
      <c r="B155" s="32">
        <v>0.16907425238523535</v>
      </c>
      <c r="C155" s="32">
        <v>4.0873758220564979E-2</v>
      </c>
      <c r="D155" s="32">
        <v>7.796952408951055E-2</v>
      </c>
      <c r="E155" s="32">
        <v>3.3939164789098496E-2</v>
      </c>
      <c r="F155" s="32">
        <v>4.3107530358599808E-2</v>
      </c>
      <c r="G155" s="32">
        <v>3.1230133846554577E-2</v>
      </c>
      <c r="H155" s="32">
        <v>0.16751737490419732</v>
      </c>
      <c r="I155" s="32">
        <v>4.1637157012098663E-2</v>
      </c>
      <c r="J155" s="32">
        <v>6.4712071443306735E-2</v>
      </c>
      <c r="K155" s="32">
        <v>1.7426702729004772E-2</v>
      </c>
      <c r="L155" s="32">
        <v>0.10887515240969677</v>
      </c>
      <c r="M155" s="32">
        <v>7.7610944498410245E-2</v>
      </c>
      <c r="N155" s="32">
        <v>0.1127133219737797</v>
      </c>
      <c r="O155" s="32">
        <v>2.3914921176136826E-2</v>
      </c>
      <c r="P155" s="32">
        <v>0.13733355003311107</v>
      </c>
      <c r="Q155" s="32">
        <v>3.849329789098746E-2</v>
      </c>
      <c r="R155" s="86"/>
      <c r="S155" s="32">
        <v>9.6882693781341747E-2</v>
      </c>
      <c r="T155" s="32">
        <v>0.11026645642327637</v>
      </c>
      <c r="U155" s="32">
        <v>8.8330667864232548E-2</v>
      </c>
      <c r="V155" s="32">
        <v>0.12122462536059712</v>
      </c>
      <c r="W155" s="32">
        <v>6.518845607615821E-2</v>
      </c>
      <c r="X155" s="32">
        <v>1.898156362381254E-2</v>
      </c>
      <c r="Y155" s="32">
        <v>6.2676421168609234E-2</v>
      </c>
      <c r="Z155" s="32">
        <v>6.1662304140071143E-2</v>
      </c>
      <c r="AA155" s="32">
        <v>0.10749937777909416</v>
      </c>
      <c r="AB155" s="32">
        <v>2.1479391393458471E-2</v>
      </c>
      <c r="AC155" s="32">
        <v>4.0876267365358022E-2</v>
      </c>
      <c r="AD155" s="32">
        <v>5.7210924442142479E-2</v>
      </c>
      <c r="AE155" s="32">
        <v>3.453168040643171E-2</v>
      </c>
      <c r="AF155" s="32">
        <v>0.14924185917406171</v>
      </c>
      <c r="AG155" s="32">
        <v>5.2158892593651418E-2</v>
      </c>
      <c r="AH155" s="32">
        <v>7.6449437055654629E-2</v>
      </c>
      <c r="AI155" s="32">
        <v>0.11587583361604158</v>
      </c>
      <c r="AJ155" s="32">
        <v>0.12678771027237754</v>
      </c>
      <c r="AK155" s="32">
        <v>9.3144140718374568E-2</v>
      </c>
      <c r="AL155" s="32">
        <v>8.0907644634670262E-2</v>
      </c>
      <c r="AM155" s="32">
        <v>5.7738812759652758E-2</v>
      </c>
      <c r="AN155" s="32">
        <v>0.14335244359360599</v>
      </c>
      <c r="AO155" s="32">
        <v>9.408611820047097E-2</v>
      </c>
      <c r="AP155" s="32">
        <v>4.8834613518708048E-2</v>
      </c>
      <c r="AQ155" s="32">
        <v>5.8683026360898075E-2</v>
      </c>
      <c r="AR155" s="32">
        <v>6.8980157401315967E-2</v>
      </c>
      <c r="AS155" s="32">
        <v>0.16865628570456315</v>
      </c>
      <c r="AT155" s="32">
        <v>0.16752294042123797</v>
      </c>
      <c r="AU155" s="32">
        <v>9.3580597772239107E-2</v>
      </c>
      <c r="AV155" s="32">
        <v>4.9061800851213741E-2</v>
      </c>
      <c r="AW155" s="32">
        <v>0.10383722290980209</v>
      </c>
    </row>
    <row r="156" spans="1:49" x14ac:dyDescent="0.25">
      <c r="A156" t="s">
        <v>184</v>
      </c>
      <c r="B156" s="32">
        <v>4.455937136502726</v>
      </c>
      <c r="C156" s="32">
        <v>0.91213464636913211</v>
      </c>
      <c r="D156" s="32">
        <v>1.4429828355048926</v>
      </c>
      <c r="E156" s="32">
        <v>0.59423062807616867</v>
      </c>
      <c r="F156" s="32">
        <v>0.98902831018744919</v>
      </c>
      <c r="G156" s="32">
        <v>0.37089495847288267</v>
      </c>
      <c r="H156" s="32">
        <v>3.7643027005004952</v>
      </c>
      <c r="I156" s="32">
        <v>0.82588646642347707</v>
      </c>
      <c r="J156" s="32">
        <v>0.8123529951420323</v>
      </c>
      <c r="K156" s="32">
        <v>0.37564542480915369</v>
      </c>
      <c r="L156" s="32">
        <v>2.0010353355691195</v>
      </c>
      <c r="M156" s="32">
        <v>1.8691779483157211</v>
      </c>
      <c r="N156" s="32">
        <v>2.0430576979560295</v>
      </c>
      <c r="O156" s="32">
        <v>0.52999654000309782</v>
      </c>
      <c r="P156" s="32">
        <v>2.3226246393494034</v>
      </c>
      <c r="Q156" s="32">
        <v>0.46033341943858663</v>
      </c>
      <c r="R156" s="32">
        <v>0.28434315167928087</v>
      </c>
      <c r="S156" s="32">
        <v>1.7561094807828721</v>
      </c>
      <c r="T156" s="32">
        <v>2.0407025156145764</v>
      </c>
      <c r="U156" s="32">
        <v>2.1570479241827432</v>
      </c>
      <c r="V156" s="32">
        <v>1.7002592024878709</v>
      </c>
      <c r="W156" s="32">
        <v>1.2317934117738301</v>
      </c>
      <c r="X156" s="32">
        <v>0.45399321793555758</v>
      </c>
      <c r="Y156" s="32">
        <v>1.1127014967544864</v>
      </c>
      <c r="Z156" s="32">
        <v>1.6941159381048891</v>
      </c>
      <c r="AA156" s="32">
        <v>2.5008182547173914</v>
      </c>
      <c r="AB156" s="32">
        <v>0.58200236719395071</v>
      </c>
      <c r="AC156" s="32">
        <v>0.66776263413887638</v>
      </c>
      <c r="AD156" s="32">
        <v>0.88419376528063531</v>
      </c>
      <c r="AE156" s="32">
        <v>0.86697623425724979</v>
      </c>
      <c r="AF156" s="32">
        <v>2.0932202817891992</v>
      </c>
      <c r="AG156" s="32">
        <v>0.86998175443633552</v>
      </c>
      <c r="AH156" s="32">
        <v>0.43850028589524642</v>
      </c>
      <c r="AI156" s="32">
        <v>2.9294942593049629</v>
      </c>
      <c r="AJ156" s="32">
        <v>2.4631198274701158</v>
      </c>
      <c r="AK156" s="32">
        <v>1.7600407462969507</v>
      </c>
      <c r="AL156" s="32">
        <v>1.4264407605835228</v>
      </c>
      <c r="AM156" s="32">
        <v>1.25325957202297</v>
      </c>
      <c r="AN156" s="32">
        <v>2.9848085588518081</v>
      </c>
      <c r="AO156" s="32">
        <v>1.4540991938776293</v>
      </c>
      <c r="AP156" s="32">
        <v>0.77595661124795112</v>
      </c>
      <c r="AQ156" s="32">
        <v>1.1400420865315508</v>
      </c>
      <c r="AR156" s="32">
        <v>0.90898300808683419</v>
      </c>
      <c r="AS156" s="32">
        <v>2.6985005712730019</v>
      </c>
      <c r="AT156" s="32">
        <v>2.680367046739808</v>
      </c>
      <c r="AU156" s="32">
        <v>1.6384745392380189</v>
      </c>
      <c r="AV156" s="32">
        <v>0.99360476703168832</v>
      </c>
      <c r="AW156" s="32">
        <v>1.6272045402066952</v>
      </c>
    </row>
    <row r="157" spans="1:49" x14ac:dyDescent="0.25">
      <c r="A157" t="s">
        <v>185</v>
      </c>
      <c r="B157" s="86"/>
      <c r="C157" s="86"/>
      <c r="D157" s="32">
        <v>2.208260434629725E-2</v>
      </c>
      <c r="E157" s="86"/>
      <c r="F157" s="86"/>
      <c r="G157" s="86"/>
      <c r="H157" s="32">
        <v>4.911755797280537E-2</v>
      </c>
      <c r="I157" s="32">
        <v>3.6247250490931596E-2</v>
      </c>
      <c r="J157" s="86"/>
      <c r="K157" s="86"/>
      <c r="L157" s="32">
        <v>5.3317267086463699E-2</v>
      </c>
      <c r="M157" s="32">
        <v>3.7483615406592008E-2</v>
      </c>
      <c r="N157" s="32">
        <v>2.999217476853893E-2</v>
      </c>
      <c r="O157" s="86"/>
      <c r="P157" s="32">
        <v>2.6200824429660211E-2</v>
      </c>
      <c r="Q157" s="86"/>
      <c r="R157" s="86"/>
      <c r="S157" s="86"/>
      <c r="T157" s="32">
        <v>2.4502383192500473E-2</v>
      </c>
      <c r="U157" s="32">
        <v>3.7396789475945068E-2</v>
      </c>
      <c r="V157" s="32">
        <v>2.7124769727896299E-2</v>
      </c>
      <c r="W157" s="32">
        <v>3.7440936129739831E-2</v>
      </c>
      <c r="X157" s="32">
        <v>2.6291543494892596E-2</v>
      </c>
      <c r="Y157" s="32">
        <v>2.690590444749176E-2</v>
      </c>
      <c r="Z157" s="32">
        <v>3.8487468986856552E-2</v>
      </c>
      <c r="AA157" s="32">
        <v>9.6214638221446921E-2</v>
      </c>
      <c r="AB157" s="32">
        <v>2.1183678264841882E-2</v>
      </c>
      <c r="AC157" s="32">
        <v>2.0580292144574783E-2</v>
      </c>
      <c r="AD157" s="32">
        <v>3.9076212957050334E-2</v>
      </c>
      <c r="AE157" s="32">
        <v>2.3915078740364512E-2</v>
      </c>
      <c r="AF157" s="32">
        <v>5.6945440481701803E-2</v>
      </c>
      <c r="AG157" s="32">
        <v>2.9138229915488416E-2</v>
      </c>
      <c r="AH157" s="32">
        <v>3.236660122981478E-2</v>
      </c>
      <c r="AI157" s="32">
        <v>3.6667650120327043E-2</v>
      </c>
      <c r="AJ157" s="32">
        <v>2.8369544844832447E-2</v>
      </c>
      <c r="AK157" s="32">
        <v>3.5051228714182904E-2</v>
      </c>
      <c r="AL157" s="32">
        <v>1.620316924589002E-2</v>
      </c>
      <c r="AM157" s="32">
        <v>2.9272408274735612E-2</v>
      </c>
      <c r="AN157" s="32">
        <v>4.7288670837597045E-2</v>
      </c>
      <c r="AO157" s="32">
        <v>5.7119441705799884E-2</v>
      </c>
      <c r="AP157" s="32">
        <v>1.7506662584994007E-2</v>
      </c>
      <c r="AQ157" s="32">
        <v>2.9958040743835842E-2</v>
      </c>
      <c r="AR157" s="32">
        <v>2.2132730106703562E-2</v>
      </c>
      <c r="AS157" s="32">
        <v>6.7086114246286507E-2</v>
      </c>
      <c r="AT157" s="32">
        <v>5.2644644162179836E-2</v>
      </c>
      <c r="AU157" s="32">
        <v>4.3355332360160835E-2</v>
      </c>
      <c r="AV157" s="32">
        <v>2.33690678716654E-2</v>
      </c>
      <c r="AW157" s="32">
        <v>2.860469178568268E-2</v>
      </c>
    </row>
    <row r="158" spans="1:49" x14ac:dyDescent="0.25">
      <c r="A158" t="s">
        <v>186</v>
      </c>
      <c r="B158" s="86"/>
      <c r="C158" s="32">
        <v>2.293130899701477</v>
      </c>
      <c r="D158" s="32">
        <v>4.1671300896466974</v>
      </c>
      <c r="E158" s="32">
        <v>1.9306610065725647</v>
      </c>
      <c r="F158" s="32">
        <v>3.5163622999066253</v>
      </c>
      <c r="G158" s="32">
        <v>1.3005145704184082</v>
      </c>
      <c r="H158" s="32">
        <v>9.3332700854231536</v>
      </c>
      <c r="I158" s="32">
        <v>4.5127766425724234</v>
      </c>
      <c r="J158" s="86"/>
      <c r="K158" s="32">
        <v>1.2635155645139042</v>
      </c>
      <c r="L158" s="32">
        <v>6.456474653396449</v>
      </c>
      <c r="M158" s="32">
        <v>6.8799778594418743</v>
      </c>
      <c r="N158" s="32">
        <v>5.6206226008216627</v>
      </c>
      <c r="O158" s="32">
        <v>1.6290770569985591</v>
      </c>
      <c r="P158" s="32">
        <v>7.0408812872942343</v>
      </c>
      <c r="Q158" s="32">
        <v>1.3293777280041552</v>
      </c>
      <c r="R158" s="32">
        <v>0.93672986217842391</v>
      </c>
      <c r="S158" s="32">
        <v>3.7383011369378871</v>
      </c>
      <c r="T158" s="32">
        <v>6.4938132146473553</v>
      </c>
      <c r="U158" s="32">
        <v>6.4489229374682608</v>
      </c>
      <c r="V158" s="32">
        <v>5.1186192686012193</v>
      </c>
      <c r="W158" s="32">
        <v>3.7083060531098746</v>
      </c>
      <c r="X158" s="32">
        <v>1.7663149980665809</v>
      </c>
      <c r="Y158" s="32">
        <v>3.4679103760252774</v>
      </c>
      <c r="Z158" s="32">
        <v>4.7585848963549537</v>
      </c>
      <c r="AA158" s="32">
        <v>7.8484089375246757</v>
      </c>
      <c r="AB158" s="32">
        <v>1.70420268163031</v>
      </c>
      <c r="AC158" s="32">
        <v>3.0050880691843642</v>
      </c>
      <c r="AD158" s="32">
        <v>3.7644379171034923</v>
      </c>
      <c r="AE158" s="32">
        <v>2.5386550066016804</v>
      </c>
      <c r="AF158" s="32">
        <v>7.5985500080883197</v>
      </c>
      <c r="AG158" s="32">
        <v>3.6026463789996925</v>
      </c>
      <c r="AH158" s="32">
        <v>4.4711615957625694</v>
      </c>
      <c r="AI158" s="32">
        <v>7.7847549296313394</v>
      </c>
      <c r="AJ158" s="86"/>
      <c r="AK158" s="86"/>
      <c r="AL158" s="86"/>
      <c r="AM158" s="32">
        <v>4.5810720488625112</v>
      </c>
      <c r="AN158" s="86"/>
      <c r="AO158" s="86"/>
      <c r="AP158" s="32">
        <v>2.7020378600610266</v>
      </c>
      <c r="AQ158" s="32">
        <v>2.5652280447093112</v>
      </c>
      <c r="AR158" s="32">
        <v>2.8526944536131316</v>
      </c>
      <c r="AS158" s="32">
        <v>6.7841026184899444</v>
      </c>
      <c r="AT158" s="32">
        <v>7.4768499238693806</v>
      </c>
      <c r="AU158" s="32">
        <v>6.4636687043048973</v>
      </c>
      <c r="AV158" s="32">
        <v>3.1617953704260611</v>
      </c>
      <c r="AW158" s="86"/>
    </row>
    <row r="159" spans="1:49" x14ac:dyDescent="0.25">
      <c r="A159" t="s">
        <v>187</v>
      </c>
      <c r="B159" s="86"/>
      <c r="C159" s="32">
        <v>0.11560844644136345</v>
      </c>
      <c r="D159" s="32">
        <v>0.1141540649391406</v>
      </c>
      <c r="E159" s="32">
        <v>9.2724530765059446E-2</v>
      </c>
      <c r="F159" s="32">
        <v>0.13812857627021771</v>
      </c>
      <c r="G159" s="32">
        <v>6.28947132116046E-2</v>
      </c>
      <c r="H159" s="32">
        <v>0.17463112768361139</v>
      </c>
      <c r="I159" s="32">
        <v>9.6322415054607535E-2</v>
      </c>
      <c r="J159" s="86"/>
      <c r="K159" s="32">
        <v>4.2613177327694894E-2</v>
      </c>
      <c r="L159" s="32">
        <v>0.17564648895067014</v>
      </c>
      <c r="M159" s="32">
        <v>0.11362907368895181</v>
      </c>
      <c r="N159" s="32">
        <v>7.9149823736740788E-2</v>
      </c>
      <c r="O159" s="32">
        <v>7.5575102796417867E-2</v>
      </c>
      <c r="P159" s="32">
        <v>0.11628653972064144</v>
      </c>
      <c r="Q159" s="32">
        <v>6.5188039093135891E-2</v>
      </c>
      <c r="R159" s="32">
        <v>3.5542893959910171E-2</v>
      </c>
      <c r="S159" s="32">
        <v>0.25041324709620516</v>
      </c>
      <c r="T159" s="32">
        <v>7.8512484418681361E-2</v>
      </c>
      <c r="U159" s="32">
        <v>7.4793578951890025E-2</v>
      </c>
      <c r="V159" s="86"/>
      <c r="W159" s="32">
        <v>8.3664552750283838E-2</v>
      </c>
      <c r="X159" s="32">
        <v>9.6104157282828187E-2</v>
      </c>
      <c r="Y159" s="32">
        <v>0.1700542083725356</v>
      </c>
      <c r="Z159" s="32">
        <v>0.26804230245080174</v>
      </c>
      <c r="AA159" s="32">
        <v>0.14283289827928433</v>
      </c>
      <c r="AB159" s="32">
        <v>5.9091602179785957E-2</v>
      </c>
      <c r="AC159" s="32">
        <v>9.0710116801368895E-2</v>
      </c>
      <c r="AD159" s="32">
        <v>0.11763868490948429</v>
      </c>
      <c r="AE159" s="32">
        <v>6.0541337221869593E-2</v>
      </c>
      <c r="AF159" s="32">
        <v>8.1657213229308939E-2</v>
      </c>
      <c r="AG159" s="32">
        <v>7.3254289427322289E-2</v>
      </c>
      <c r="AH159" s="32">
        <v>0.12680202483353042</v>
      </c>
      <c r="AI159" s="32">
        <v>0.17808669279555356</v>
      </c>
      <c r="AJ159" s="32">
        <v>0.11911993812165377</v>
      </c>
      <c r="AK159" s="32">
        <v>9.3144140718374568E-2</v>
      </c>
      <c r="AL159" s="32">
        <v>0.11763749173992888</v>
      </c>
      <c r="AM159" s="32">
        <v>0.10774443439384454</v>
      </c>
      <c r="AN159" s="32">
        <v>0.1156340672891369</v>
      </c>
      <c r="AO159" s="32">
        <v>9.408611820047097E-2</v>
      </c>
      <c r="AP159" s="32">
        <v>6.6710047989597523E-2</v>
      </c>
      <c r="AQ159" s="32">
        <v>0.1118073615032108</v>
      </c>
      <c r="AR159" s="32">
        <v>8.3176813749847492E-2</v>
      </c>
      <c r="AS159" s="32">
        <v>0.10028362747489895</v>
      </c>
      <c r="AT159" s="32">
        <v>0.11206677902418326</v>
      </c>
      <c r="AU159" s="32">
        <v>0.10528364552590851</v>
      </c>
      <c r="AV159" s="32">
        <v>0.1250644793406718</v>
      </c>
      <c r="AW159" s="32">
        <v>8.3180871445601337E-2</v>
      </c>
    </row>
    <row r="160" spans="1:49" x14ac:dyDescent="0.25">
      <c r="A160" t="s">
        <v>188</v>
      </c>
      <c r="B160" s="86"/>
      <c r="C160" s="86"/>
      <c r="D160" s="32">
        <v>3.1013800517106904E-2</v>
      </c>
      <c r="E160" s="32">
        <v>1.6054203186103299E-2</v>
      </c>
      <c r="F160" s="32">
        <v>2.6170471420157996E-2</v>
      </c>
      <c r="G160" s="86"/>
      <c r="H160" s="32">
        <v>0.32813983435930011</v>
      </c>
      <c r="I160" s="32">
        <v>0.10613816192226252</v>
      </c>
      <c r="J160" s="86"/>
      <c r="K160" s="32">
        <v>1.293517547977658E-2</v>
      </c>
      <c r="L160" s="32">
        <v>0.15504368208468944</v>
      </c>
      <c r="M160" s="32">
        <v>0.1488987886485387</v>
      </c>
      <c r="N160" s="32">
        <v>0.15397093528870268</v>
      </c>
      <c r="O160" s="32">
        <v>4.0219942976177266E-2</v>
      </c>
      <c r="P160" s="32">
        <v>0.15666513084917394</v>
      </c>
      <c r="Q160" s="32">
        <v>3.06228228523267E-2</v>
      </c>
      <c r="R160" s="32">
        <v>1.6696678724118424E-2</v>
      </c>
      <c r="S160" s="32">
        <v>6.391874043073402E-2</v>
      </c>
      <c r="T160" s="32">
        <v>0.1311296545246978</v>
      </c>
      <c r="U160" s="32">
        <v>0.160323546177498</v>
      </c>
      <c r="V160" s="32">
        <v>0.13357803485506725</v>
      </c>
      <c r="W160" s="32">
        <v>0.13591346692298084</v>
      </c>
      <c r="X160" s="32">
        <v>6.6557389088633345E-2</v>
      </c>
      <c r="Y160" s="32">
        <v>0.1271027028064472</v>
      </c>
      <c r="Z160" s="32">
        <v>0.25009231131408499</v>
      </c>
      <c r="AA160" s="32">
        <v>0.45137556133525641</v>
      </c>
      <c r="AB160" s="32">
        <v>7.4795585107332377E-2</v>
      </c>
      <c r="AC160" s="32">
        <v>0.10862343316313473</v>
      </c>
      <c r="AD160" s="32">
        <v>0.18587884190354254</v>
      </c>
      <c r="AE160" s="32">
        <v>0.12798657128645277</v>
      </c>
      <c r="AF160" s="32">
        <v>0.26715041118537447</v>
      </c>
      <c r="AG160" s="32">
        <v>0.11574782983756216</v>
      </c>
      <c r="AH160" s="32">
        <v>9.1546572854251468E-2</v>
      </c>
      <c r="AI160" s="32">
        <v>0.1507940723187805</v>
      </c>
      <c r="AJ160" s="32">
        <v>0.1818079025289859</v>
      </c>
      <c r="AK160" s="32">
        <v>0.10122298495869018</v>
      </c>
      <c r="AL160" s="32">
        <v>0.11052309965013862</v>
      </c>
      <c r="AM160" s="32">
        <v>5.3500094610817568E-2</v>
      </c>
      <c r="AN160" s="32">
        <v>0.23942378773111342</v>
      </c>
      <c r="AO160" s="32">
        <v>0.14866384050246592</v>
      </c>
      <c r="AP160" s="32">
        <v>8.4438683126906902E-2</v>
      </c>
      <c r="AQ160" s="32">
        <v>8.8946835228179463E-2</v>
      </c>
      <c r="AR160" s="32">
        <v>4.9115603319830253E-2</v>
      </c>
      <c r="AS160" s="32">
        <v>0.19918183572105114</v>
      </c>
      <c r="AT160" s="32">
        <v>0.12784171526503288</v>
      </c>
      <c r="AU160" s="32">
        <v>0.17584220098412923</v>
      </c>
      <c r="AV160" s="32">
        <v>6.1671339848102254E-2</v>
      </c>
      <c r="AW160" s="32">
        <v>0.16985735674570007</v>
      </c>
    </row>
    <row r="163" spans="1:49" x14ac:dyDescent="0.25">
      <c r="A163" t="s">
        <v>689</v>
      </c>
      <c r="B163">
        <f>GEOMEAN(B3:B160)</f>
        <v>1.0143293565147056</v>
      </c>
      <c r="C163">
        <f t="shared" ref="C163:AW163" si="0">GEOMEAN(C3:C160)</f>
        <v>0.36125190497841009</v>
      </c>
      <c r="D163">
        <f t="shared" si="0"/>
        <v>0.48633484970183566</v>
      </c>
      <c r="E163">
        <f t="shared" si="0"/>
        <v>0.33097170804258719</v>
      </c>
      <c r="F163">
        <f t="shared" si="0"/>
        <v>0.40670583065169896</v>
      </c>
      <c r="G163">
        <f t="shared" si="0"/>
        <v>0.21016276864560784</v>
      </c>
      <c r="H163">
        <f t="shared" si="0"/>
        <v>1.009328155076324</v>
      </c>
      <c r="I163">
        <f t="shared" si="0"/>
        <v>0.40410586176566327</v>
      </c>
      <c r="J163">
        <f t="shared" si="0"/>
        <v>0.34887416442688973</v>
      </c>
      <c r="K163">
        <f t="shared" si="0"/>
        <v>0.15775209909299023</v>
      </c>
      <c r="L163">
        <f t="shared" si="0"/>
        <v>0.70351713693499807</v>
      </c>
      <c r="M163">
        <f t="shared" si="0"/>
        <v>0.64945811032054646</v>
      </c>
      <c r="N163">
        <f t="shared" si="0"/>
        <v>0.48927064462203984</v>
      </c>
      <c r="O163">
        <f t="shared" si="0"/>
        <v>0.20368433846190628</v>
      </c>
      <c r="P163">
        <f t="shared" si="0"/>
        <v>0.63378338785002397</v>
      </c>
      <c r="Q163">
        <f t="shared" si="0"/>
        <v>0.25202547925359048</v>
      </c>
      <c r="R163">
        <f t="shared" si="0"/>
        <v>0.17338377933885574</v>
      </c>
      <c r="S163">
        <f t="shared" si="0"/>
        <v>0.73150581138289383</v>
      </c>
      <c r="T163">
        <f t="shared" si="0"/>
        <v>0.63821888899830204</v>
      </c>
      <c r="U163">
        <f t="shared" si="0"/>
        <v>0.6385149955226469</v>
      </c>
      <c r="V163">
        <f t="shared" si="0"/>
        <v>0.51426913134009877</v>
      </c>
      <c r="W163">
        <f t="shared" si="0"/>
        <v>0.4253089447214517</v>
      </c>
      <c r="X163">
        <f t="shared" si="0"/>
        <v>0.20412091196185464</v>
      </c>
      <c r="Y163">
        <f t="shared" si="0"/>
        <v>0.50374847632660502</v>
      </c>
      <c r="Z163">
        <f t="shared" si="0"/>
        <v>0.87743935428525299</v>
      </c>
      <c r="AA163">
        <f t="shared" si="0"/>
        <v>0.82149532210102527</v>
      </c>
      <c r="AB163">
        <f t="shared" si="0"/>
        <v>0.19666209251797409</v>
      </c>
      <c r="AC163">
        <f t="shared" si="0"/>
        <v>0.30952168660605411</v>
      </c>
      <c r="AD163">
        <f t="shared" si="0"/>
        <v>0.43154822776687179</v>
      </c>
      <c r="AE163">
        <f t="shared" si="0"/>
        <v>0.33360050640069067</v>
      </c>
      <c r="AF163">
        <f t="shared" si="0"/>
        <v>0.72735125195057815</v>
      </c>
      <c r="AG163">
        <f t="shared" si="0"/>
        <v>0.34688240950120164</v>
      </c>
      <c r="AH163">
        <f>GEOMEAN(AH3:AH160)</f>
        <v>0.59992949961081554</v>
      </c>
      <c r="AI163">
        <f t="shared" si="0"/>
        <v>0.7729104310430972</v>
      </c>
      <c r="AJ163">
        <f t="shared" si="0"/>
        <v>0.5958887930343636</v>
      </c>
      <c r="AK163">
        <f t="shared" si="0"/>
        <v>0.43940453029891036</v>
      </c>
      <c r="AL163">
        <f t="shared" si="0"/>
        <v>0.45332366510353367</v>
      </c>
      <c r="AM163">
        <f t="shared" si="0"/>
        <v>0.52268678388016399</v>
      </c>
      <c r="AN163">
        <f t="shared" si="0"/>
        <v>0.91278281186759191</v>
      </c>
      <c r="AO163">
        <f t="shared" si="0"/>
        <v>0.56408005926051707</v>
      </c>
      <c r="AP163">
        <f t="shared" si="0"/>
        <v>0.371749400220239</v>
      </c>
      <c r="AQ163">
        <f t="shared" si="0"/>
        <v>0.39742943403408687</v>
      </c>
      <c r="AR163">
        <f t="shared" si="0"/>
        <v>0.24572997249896583</v>
      </c>
      <c r="AS163">
        <f t="shared" si="0"/>
        <v>0.65009321513378482</v>
      </c>
      <c r="AT163">
        <f t="shared" si="0"/>
        <v>0.84485825748176879</v>
      </c>
      <c r="AU163">
        <f t="shared" si="0"/>
        <v>0.71387612573719106</v>
      </c>
      <c r="AV163">
        <f t="shared" si="0"/>
        <v>0.40745285346557808</v>
      </c>
      <c r="AW163">
        <f t="shared" si="0"/>
        <v>0.69311651689992049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W163"/>
  <sheetViews>
    <sheetView workbookViewId="0">
      <selection sqref="A1:XFD2"/>
    </sheetView>
  </sheetViews>
  <sheetFormatPr defaultRowHeight="15" x14ac:dyDescent="0.25"/>
  <cols>
    <col min="1" max="1" width="18" bestFit="1" customWidth="1"/>
    <col min="2" max="49" width="12.5703125" style="31" bestFit="1" customWidth="1"/>
  </cols>
  <sheetData>
    <row r="1" spans="1:49" x14ac:dyDescent="0.25">
      <c r="B1" s="31">
        <v>400</v>
      </c>
      <c r="C1" s="31">
        <v>400</v>
      </c>
      <c r="D1" s="31">
        <v>400</v>
      </c>
      <c r="E1" s="31">
        <v>401</v>
      </c>
      <c r="F1" s="31">
        <v>401</v>
      </c>
      <c r="G1" s="31">
        <v>401</v>
      </c>
      <c r="H1" s="31">
        <v>402</v>
      </c>
      <c r="I1" s="31">
        <v>402</v>
      </c>
      <c r="J1" s="31">
        <v>402</v>
      </c>
      <c r="K1" s="31">
        <v>403</v>
      </c>
      <c r="L1" s="31">
        <v>403</v>
      </c>
      <c r="M1" s="31">
        <v>403</v>
      </c>
      <c r="N1" s="31">
        <v>405</v>
      </c>
      <c r="O1" s="31">
        <v>405</v>
      </c>
      <c r="P1" s="31">
        <v>405</v>
      </c>
      <c r="Q1" s="31">
        <v>406</v>
      </c>
      <c r="R1" s="31">
        <v>406</v>
      </c>
      <c r="S1" s="31">
        <v>406</v>
      </c>
      <c r="T1" s="31">
        <v>407</v>
      </c>
      <c r="U1" s="31">
        <v>407</v>
      </c>
      <c r="V1" s="77">
        <v>407</v>
      </c>
      <c r="W1" s="31">
        <v>408</v>
      </c>
      <c r="X1" s="31">
        <v>408</v>
      </c>
      <c r="Y1" s="31">
        <v>408</v>
      </c>
      <c r="Z1" s="31">
        <v>409</v>
      </c>
      <c r="AA1" s="31">
        <v>409</v>
      </c>
      <c r="AB1" s="31">
        <v>409</v>
      </c>
      <c r="AC1" s="77">
        <v>410</v>
      </c>
      <c r="AD1" s="31">
        <v>410</v>
      </c>
      <c r="AE1" s="31">
        <v>410</v>
      </c>
      <c r="AF1" s="31">
        <v>412</v>
      </c>
      <c r="AG1" s="31">
        <v>412</v>
      </c>
      <c r="AH1" s="31">
        <v>412</v>
      </c>
      <c r="AI1" s="31">
        <v>413</v>
      </c>
      <c r="AJ1" s="31">
        <v>413</v>
      </c>
      <c r="AK1" s="31">
        <v>413</v>
      </c>
      <c r="AL1" s="31">
        <v>414</v>
      </c>
      <c r="AM1" s="31">
        <v>414</v>
      </c>
      <c r="AN1" s="31">
        <v>414</v>
      </c>
      <c r="AO1" s="31">
        <v>415</v>
      </c>
      <c r="AP1" s="31">
        <v>415</v>
      </c>
      <c r="AQ1" s="31">
        <v>415</v>
      </c>
      <c r="AR1" s="31">
        <v>417</v>
      </c>
      <c r="AS1" s="31">
        <v>417</v>
      </c>
      <c r="AT1" s="31">
        <v>417</v>
      </c>
      <c r="AU1" s="31">
        <v>419</v>
      </c>
      <c r="AV1" s="31">
        <v>419</v>
      </c>
      <c r="AW1" s="31">
        <v>419</v>
      </c>
    </row>
    <row r="2" spans="1:49" x14ac:dyDescent="0.25">
      <c r="A2" t="s">
        <v>0</v>
      </c>
      <c r="B2" s="31" t="s">
        <v>675</v>
      </c>
      <c r="C2" s="31" t="s">
        <v>676</v>
      </c>
      <c r="D2" s="31" t="s">
        <v>677</v>
      </c>
      <c r="E2" s="31" t="s">
        <v>675</v>
      </c>
      <c r="F2" s="31" t="s">
        <v>676</v>
      </c>
      <c r="G2" s="31" t="s">
        <v>677</v>
      </c>
      <c r="H2" s="31" t="s">
        <v>675</v>
      </c>
      <c r="I2" s="31" t="s">
        <v>676</v>
      </c>
      <c r="J2" s="31" t="s">
        <v>677</v>
      </c>
      <c r="K2" s="31" t="s">
        <v>675</v>
      </c>
      <c r="L2" s="31" t="s">
        <v>676</v>
      </c>
      <c r="M2" s="31" t="s">
        <v>677</v>
      </c>
      <c r="N2" s="31" t="s">
        <v>675</v>
      </c>
      <c r="O2" s="31" t="s">
        <v>676</v>
      </c>
      <c r="P2" s="31" t="s">
        <v>677</v>
      </c>
      <c r="Q2" s="31" t="s">
        <v>675</v>
      </c>
      <c r="R2" s="31" t="s">
        <v>676</v>
      </c>
      <c r="S2" s="31" t="s">
        <v>677</v>
      </c>
      <c r="T2" s="31" t="s">
        <v>675</v>
      </c>
      <c r="U2" s="31" t="s">
        <v>676</v>
      </c>
      <c r="V2" s="77" t="s">
        <v>677</v>
      </c>
      <c r="W2" s="31" t="s">
        <v>675</v>
      </c>
      <c r="X2" s="31" t="s">
        <v>676</v>
      </c>
      <c r="Y2" s="31" t="s">
        <v>677</v>
      </c>
      <c r="Z2" s="31" t="s">
        <v>675</v>
      </c>
      <c r="AA2" s="31" t="s">
        <v>676</v>
      </c>
      <c r="AB2" s="31" t="s">
        <v>677</v>
      </c>
      <c r="AC2" s="77" t="s">
        <v>675</v>
      </c>
      <c r="AD2" s="31" t="s">
        <v>676</v>
      </c>
      <c r="AE2" s="31" t="s">
        <v>677</v>
      </c>
      <c r="AF2" s="31" t="s">
        <v>675</v>
      </c>
      <c r="AG2" s="31" t="s">
        <v>676</v>
      </c>
      <c r="AH2" s="31" t="s">
        <v>677</v>
      </c>
      <c r="AI2" s="31" t="s">
        <v>675</v>
      </c>
      <c r="AJ2" s="31" t="s">
        <v>676</v>
      </c>
      <c r="AK2" s="31" t="s">
        <v>677</v>
      </c>
      <c r="AL2" s="31" t="s">
        <v>675</v>
      </c>
      <c r="AM2" s="31" t="s">
        <v>676</v>
      </c>
      <c r="AN2" s="31" t="s">
        <v>677</v>
      </c>
      <c r="AO2" s="31" t="s">
        <v>675</v>
      </c>
      <c r="AP2" s="31" t="s">
        <v>676</v>
      </c>
      <c r="AQ2" s="31" t="s">
        <v>677</v>
      </c>
      <c r="AR2" s="31" t="s">
        <v>675</v>
      </c>
      <c r="AS2" s="31" t="s">
        <v>676</v>
      </c>
      <c r="AT2" s="31" t="s">
        <v>677</v>
      </c>
      <c r="AU2" s="31" t="s">
        <v>675</v>
      </c>
      <c r="AV2" s="31" t="s">
        <v>676</v>
      </c>
      <c r="AW2" s="31" t="s">
        <v>677</v>
      </c>
    </row>
    <row r="3" spans="1:49" x14ac:dyDescent="0.25">
      <c r="A3" t="s">
        <v>3</v>
      </c>
      <c r="B3" s="32">
        <f>'Ct table (4)'!B3/'Ct table (5)'!B$163</f>
        <v>1.1528483138441776</v>
      </c>
      <c r="C3" s="32">
        <f>'Ct table (4)'!C3/'Ct table (5)'!C$163</f>
        <v>0.57683939877479684</v>
      </c>
      <c r="D3" s="32">
        <f>'Ct table (4)'!D3/'Ct table (5)'!D$163</f>
        <v>1.0710547712654901</v>
      </c>
      <c r="E3" s="32">
        <f>'Ct table (4)'!E3/'Ct table (5)'!E$163</f>
        <v>0.77610032741711255</v>
      </c>
      <c r="F3" s="32">
        <f>'Ct table (4)'!F3/'Ct table (5)'!F$163</f>
        <v>0.97402191911656744</v>
      </c>
      <c r="G3" s="32">
        <f>'Ct table (4)'!G3/'Ct table (5)'!G$163</f>
        <v>0.93919950037987587</v>
      </c>
      <c r="H3" s="32">
        <f>'Ct table (4)'!H3/'Ct table (5)'!H$163</f>
        <v>0.89439705429505867</v>
      </c>
      <c r="I3" s="32">
        <f>'Ct table (4)'!I3/'Ct table (5)'!I$163</f>
        <v>1.0726728867471347</v>
      </c>
      <c r="J3" s="32">
        <f>'Ct table (4)'!J3/'Ct table (5)'!J$163</f>
        <v>0.86417775513739381</v>
      </c>
      <c r="K3" s="32">
        <f>'Ct table (4)'!K3/'Ct table (5)'!K$163</f>
        <v>0.71782910699035352</v>
      </c>
      <c r="L3" s="32">
        <f>'Ct table (4)'!L3/'Ct table (5)'!L$163</f>
        <v>0.88766620160289145</v>
      </c>
      <c r="M3" s="32">
        <f>'Ct table (4)'!M3/'Ct table (5)'!M$163</f>
        <v>0.86160321685206298</v>
      </c>
      <c r="N3" s="32">
        <f>'Ct table (4)'!N3/'Ct table (5)'!N$163</f>
        <v>1.0439302461801512</v>
      </c>
      <c r="O3" s="32">
        <f>'Ct table (4)'!O3/'Ct table (5)'!O$163</f>
        <v>0.88248758487016077</v>
      </c>
      <c r="P3" s="32">
        <f>'Ct table (4)'!P3/'Ct table (5)'!P$163</f>
        <v>1.0670991769705329</v>
      </c>
      <c r="Q3" s="32">
        <f>'Ct table (4)'!Q3/'Ct table (5)'!Q$163</f>
        <v>0.68734655756504814</v>
      </c>
      <c r="R3" s="32">
        <f>'Ct table (4)'!R3/'Ct table (5)'!R$163</f>
        <v>0.7188009008961288</v>
      </c>
      <c r="S3" s="32">
        <f>'Ct table (4)'!S3/'Ct table (5)'!S$163</f>
        <v>0.87869936619782585</v>
      </c>
      <c r="T3" s="32">
        <f>'Ct table (4)'!T3/'Ct table (5)'!T$163</f>
        <v>0.90559799877236968</v>
      </c>
      <c r="U3" s="32">
        <f>'Ct table (4)'!U3/'Ct table (5)'!U$163</f>
        <v>1.0113384071493152</v>
      </c>
      <c r="V3" s="32">
        <f>'Ct table (4)'!V3/'Ct table (5)'!V$163</f>
        <v>1.24414896711352</v>
      </c>
      <c r="W3" s="32">
        <f>'Ct table (4)'!W3/'Ct table (5)'!W$163</f>
        <v>1.1926553645970566</v>
      </c>
      <c r="X3" s="32">
        <f>'Ct table (4)'!X3/'Ct table (5)'!X$163</f>
        <v>0.85455588848318276</v>
      </c>
      <c r="Y3" s="32">
        <f>'Ct table (4)'!Y3/'Ct table (5)'!Y$163</f>
        <v>0.90330878158901706</v>
      </c>
      <c r="Z3" s="32">
        <f>'Ct table (4)'!Z3/'Ct table (5)'!Z$163</f>
        <v>1.101264710333572</v>
      </c>
      <c r="AA3" s="32">
        <f>'Ct table (4)'!AA3/'Ct table (5)'!AA$163</f>
        <v>0.97675994824705192</v>
      </c>
      <c r="AB3" s="32">
        <f>'Ct table (4)'!AB3/'Ct table (5)'!AB$163</f>
        <v>0.83816496427466491</v>
      </c>
      <c r="AC3" s="32">
        <f>'Ct table (4)'!AC3/'Ct table (5)'!AC$163</f>
        <v>0.80624760324101108</v>
      </c>
      <c r="AD3" s="32">
        <f>'Ct table (4)'!AD3/'Ct table (5)'!AD$163</f>
        <v>0.97592403843088771</v>
      </c>
      <c r="AE3" s="32">
        <f>'Ct table (4)'!AE3/'Ct table (5)'!AE$163</f>
        <v>0.85137755854311092</v>
      </c>
      <c r="AF3" s="32">
        <f>'Ct table (4)'!AF3/'Ct table (5)'!AF$163</f>
        <v>0.83798713466794772</v>
      </c>
      <c r="AG3" s="32">
        <f>'Ct table (4)'!AG3/'Ct table (5)'!AG$163</f>
        <v>1.1069104116051978</v>
      </c>
      <c r="AH3" s="32">
        <f>'Ct table (4)'!AH3/'Ct table (5)'!AH$163</f>
        <v>0.86921489984346423</v>
      </c>
      <c r="AI3" s="32">
        <f>'Ct table (4)'!AI3/'Ct table (5)'!AI$163</f>
        <v>1.1268367189143405</v>
      </c>
      <c r="AJ3" s="32">
        <f>'Ct table (4)'!AJ3/'Ct table (5)'!AJ$163</f>
        <v>1.077263960575279</v>
      </c>
      <c r="AK3" s="32">
        <f>'Ct table (4)'!AK3/'Ct table (5)'!AK$163</f>
        <v>1.4865697739665804</v>
      </c>
      <c r="AL3" s="32">
        <f>'Ct table (4)'!AL3/'Ct table (5)'!AL$163</f>
        <v>0.86682126512352053</v>
      </c>
      <c r="AM3" s="32">
        <f>'Ct table (4)'!AM3/'Ct table (5)'!AM$163</f>
        <v>0.96705286714342709</v>
      </c>
      <c r="AN3" s="32">
        <f>'Ct table (4)'!AN3/'Ct table (5)'!AN$163</f>
        <v>1.2136015823865016</v>
      </c>
      <c r="AO3" s="32">
        <f>'Ct table (4)'!AO3/'Ct table (5)'!AO$163</f>
        <v>0.77172237809412947</v>
      </c>
      <c r="AP3" s="32">
        <f>'Ct table (4)'!AP3/'Ct table (5)'!AP$163</f>
        <v>0.94713735648977004</v>
      </c>
      <c r="AQ3" s="32">
        <f>'Ct table (4)'!AQ3/'Ct table (5)'!AQ$163</f>
        <v>0.88289663875966107</v>
      </c>
      <c r="AR3" s="32">
        <f>'Ct table (4)'!AR3/'Ct table (5)'!AR$163</f>
        <v>1.2632844185883203</v>
      </c>
      <c r="AS3" s="32">
        <f>'Ct table (4)'!AS3/'Ct table (5)'!AS$163</f>
        <v>1.2687778502404734</v>
      </c>
      <c r="AT3" s="32">
        <f>'Ct table (4)'!AT3/'Ct table (5)'!AT$163</f>
        <v>0.94320897457482544</v>
      </c>
      <c r="AU3" s="32">
        <f>'Ct table (4)'!AU3/'Ct table (5)'!AU$163</f>
        <v>0.74670360168737715</v>
      </c>
      <c r="AV3" s="32">
        <f>'Ct table (4)'!AV3/'Ct table (5)'!AV$163</f>
        <v>1.1065272352692941</v>
      </c>
      <c r="AW3" s="32">
        <f>'Ct table (4)'!AW3/'Ct table (5)'!AW$163</f>
        <v>1.0008500253528028</v>
      </c>
    </row>
    <row r="4" spans="1:49" x14ac:dyDescent="0.25">
      <c r="A4" t="s">
        <v>4</v>
      </c>
      <c r="B4" s="32">
        <f>'Ct table (4)'!B4/'Ct table (5)'!B$163</f>
        <v>0.10332080561269091</v>
      </c>
      <c r="C4" s="32">
        <f>'Ct table (4)'!C4/'Ct table (5)'!C$163</f>
        <v>0.16224451497359449</v>
      </c>
      <c r="D4" s="32">
        <f>'Ct table (4)'!D4/'Ct table (5)'!D$163</f>
        <v>0.18037011881388396</v>
      </c>
      <c r="E4" s="32">
        <f>'Ct table (4)'!E4/'Ct table (5)'!E$163</f>
        <v>0.12712459372246263</v>
      </c>
      <c r="F4" s="32">
        <f>'Ct table (4)'!F4/'Ct table (5)'!F$163</f>
        <v>0.15626061947351599</v>
      </c>
      <c r="G4" s="32">
        <f>'Ct table (4)'!G4/'Ct table (5)'!G$163</f>
        <v>0.1207004990411278</v>
      </c>
      <c r="H4" s="32">
        <f>'Ct table (4)'!H4/'Ct table (5)'!H$163</f>
        <v>8.3561797787141845E-2</v>
      </c>
      <c r="I4" s="32">
        <f>'Ct table (4)'!I4/'Ct table (5)'!I$163</f>
        <v>0.16056286736272621</v>
      </c>
      <c r="J4" s="32">
        <f>'Ct table (4)'!J4/'Ct table (5)'!J$163</f>
        <v>0.10078829451192574</v>
      </c>
      <c r="K4" s="86">
        <f>'Ct table (4)'!K4/'Ct table (5)'!K$163</f>
        <v>0</v>
      </c>
      <c r="L4" s="32">
        <f>'Ct table (4)'!L4/'Ct table (5)'!L$163</f>
        <v>0.15262774760675485</v>
      </c>
      <c r="M4" s="32">
        <f>'Ct table (4)'!M4/'Ct table (5)'!M$163</f>
        <v>0.11305490892411375</v>
      </c>
      <c r="N4" s="32">
        <f>'Ct table (4)'!N4/'Ct table (5)'!N$163</f>
        <v>0.15198757745703795</v>
      </c>
      <c r="O4" s="32">
        <f>'Ct table (4)'!O4/'Ct table (5)'!O$163</f>
        <v>8.5356680848801686E-2</v>
      </c>
      <c r="P4" s="32">
        <f>'Ct table (4)'!P4/'Ct table (5)'!P$163</f>
        <v>9.1739971376592205E-2</v>
      </c>
      <c r="Q4" s="32">
        <f>'Ct table (4)'!Q4/'Ct table (5)'!Q$163</f>
        <v>0.20293781008579287</v>
      </c>
      <c r="R4" s="86">
        <f>'Ct table (4)'!R4/'Ct table (5)'!R$163</f>
        <v>0</v>
      </c>
      <c r="S4" s="32">
        <f>'Ct table (4)'!S4/'Ct table (5)'!S$163</f>
        <v>0.34470677477538531</v>
      </c>
      <c r="T4" s="32">
        <f>'Ct table (4)'!T4/'Ct table (5)'!T$163</f>
        <v>0.12132448785127491</v>
      </c>
      <c r="U4" s="32">
        <f>'Ct table (4)'!U4/'Ct table (5)'!U$163</f>
        <v>9.1268815789756833E-2</v>
      </c>
      <c r="V4" s="32">
        <f>'Ct table (4)'!V4/'Ct table (5)'!V$163</f>
        <v>0.14712958050043709</v>
      </c>
      <c r="W4" s="32">
        <f>'Ct table (4)'!W4/'Ct table (5)'!W$163</f>
        <v>0.18101450531750662</v>
      </c>
      <c r="X4" s="32">
        <f>'Ct table (4)'!X4/'Ct table (5)'!X$163</f>
        <v>0.19795532112165862</v>
      </c>
      <c r="Y4" s="32">
        <f>'Ct table (4)'!Y4/'Ct table (5)'!Y$163</f>
        <v>0.34467083660879577</v>
      </c>
      <c r="Z4" s="32">
        <f>'Ct table (4)'!Z4/'Ct table (5)'!Z$163</f>
        <v>0.28110115571599908</v>
      </c>
      <c r="AA4" s="32">
        <f>'Ct table (4)'!AA4/'Ct table (5)'!AA$163</f>
        <v>9.8486920373964157E-2</v>
      </c>
      <c r="AB4" s="32">
        <f>'Ct table (4)'!AB4/'Ct table (5)'!AB$163</f>
        <v>8.8714031810759916E-2</v>
      </c>
      <c r="AC4" s="32">
        <f>'Ct table (4)'!AC4/'Ct table (5)'!AC$163</f>
        <v>0.18937199118605069</v>
      </c>
      <c r="AD4" s="32">
        <f>'Ct table (4)'!AD4/'Ct table (5)'!AD$163</f>
        <v>0.14208643817529817</v>
      </c>
      <c r="AE4" s="32">
        <f>'Ct table (4)'!AE4/'Ct table (5)'!AE$163</f>
        <v>0.18401189931512846</v>
      </c>
      <c r="AF4" s="32">
        <f>'Ct table (4)'!AF4/'Ct table (5)'!AF$163</f>
        <v>0.17373977748029204</v>
      </c>
      <c r="AG4" s="32">
        <f>'Ct table (4)'!AG4/'Ct table (5)'!AG$163</f>
        <v>0.19703699851935216</v>
      </c>
      <c r="AH4" s="32">
        <f>'Ct table (4)'!AH4/'Ct table (5)'!AH$163</f>
        <v>0.35057251797590777</v>
      </c>
      <c r="AI4" s="32">
        <f>'Ct table (4)'!AI4/'Ct table (5)'!AI$163</f>
        <v>0.1488858425824314</v>
      </c>
      <c r="AJ4" s="32">
        <f>'Ct table (4)'!AJ4/'Ct table (5)'!AJ$163</f>
        <v>0.10419599963694584</v>
      </c>
      <c r="AK4" s="32">
        <f>'Ct table (4)'!AK4/'Ct table (5)'!AK$163</f>
        <v>8.9745734384744827E-2</v>
      </c>
      <c r="AL4" s="32">
        <f>'Ct table (4)'!AL4/'Ct table (5)'!AL$163</f>
        <v>0.15754178711480268</v>
      </c>
      <c r="AM4" s="32">
        <f>'Ct table (4)'!AM4/'Ct table (5)'!AM$163</f>
        <v>0.16743426030552144</v>
      </c>
      <c r="AN4" s="32">
        <f>'Ct table (4)'!AN4/'Ct table (5)'!AN$163</f>
        <v>0.1206830419413952</v>
      </c>
      <c r="AO4" s="32">
        <f>'Ct table (4)'!AO4/'Ct table (5)'!AO$163</f>
        <v>0.20393111898760605</v>
      </c>
      <c r="AP4" s="32">
        <f>'Ct table (4)'!AP4/'Ct table (5)'!AP$163</f>
        <v>0.12514265908741279</v>
      </c>
      <c r="AQ4" s="32">
        <f>'Ct table (4)'!AQ4/'Ct table (5)'!AQ$163</f>
        <v>0.16497467213402417</v>
      </c>
      <c r="AR4" s="32">
        <f>'Ct table (4)'!AR4/'Ct table (5)'!AR$163</f>
        <v>8.7001222728105149E-2</v>
      </c>
      <c r="AS4" s="32">
        <f>'Ct table (4)'!AS4/'Ct table (5)'!AS$163</f>
        <v>7.6597413680152326E-2</v>
      </c>
      <c r="AT4" s="32">
        <f>'Ct table (4)'!AT4/'Ct table (5)'!AT$163</f>
        <v>0.16330596013634821</v>
      </c>
      <c r="AU4" s="32">
        <f>'Ct table (4)'!AU4/'Ct table (5)'!AU$163</f>
        <v>0.15058057672065137</v>
      </c>
      <c r="AV4" s="32">
        <f>'Ct table (4)'!AV4/'Ct table (5)'!AV$163</f>
        <v>0.1462024062565189</v>
      </c>
      <c r="AW4" s="32">
        <f>'Ct table (4)'!AW4/'Ct table (5)'!AW$163</f>
        <v>0.24168934982340567</v>
      </c>
    </row>
    <row r="5" spans="1:49" x14ac:dyDescent="0.25">
      <c r="A5" t="s">
        <v>7</v>
      </c>
      <c r="B5" s="32">
        <f>'Ct table (4)'!B5/'Ct table (5)'!B$163</f>
        <v>6.2126238297754854</v>
      </c>
      <c r="C5" s="32">
        <f>'Ct table (4)'!C5/'Ct table (5)'!C$163</f>
        <v>2.4389186040461595</v>
      </c>
      <c r="D5" s="32">
        <f>'Ct table (4)'!D5/'Ct table (5)'!D$163</f>
        <v>3.2921549915160888</v>
      </c>
      <c r="E5" s="32">
        <f>'Ct table (4)'!E5/'Ct table (5)'!E$163</f>
        <v>2.3690605435953493</v>
      </c>
      <c r="F5" s="32">
        <f>'Ct table (4)'!F5/'Ct table (5)'!F$163</f>
        <v>4.0334829116561925</v>
      </c>
      <c r="G5" s="32">
        <f>'Ct table (4)'!G5/'Ct table (5)'!G$163</f>
        <v>2.3775959213188456</v>
      </c>
      <c r="H5" s="32">
        <f>'Ct table (4)'!H5/'Ct table (5)'!H$163</f>
        <v>5.0245254391194178</v>
      </c>
      <c r="I5" s="32">
        <f>'Ct table (4)'!I5/'Ct table (5)'!I$163</f>
        <v>6.1101601367357459</v>
      </c>
      <c r="J5" s="32">
        <f>'Ct table (4)'!J5/'Ct table (5)'!J$163</f>
        <v>3.8354610221622796</v>
      </c>
      <c r="K5" s="32">
        <f>'Ct table (4)'!K5/'Ct table (5)'!K$163</f>
        <v>3.1420634814446533</v>
      </c>
      <c r="L5" s="32">
        <f>'Ct table (4)'!L5/'Ct table (5)'!L$163</f>
        <v>4.9867129928279699</v>
      </c>
      <c r="M5" s="32">
        <f>'Ct table (4)'!M5/'Ct table (5)'!M$163</f>
        <v>5.01098959255068</v>
      </c>
      <c r="N5" s="32">
        <f>'Ct table (4)'!N5/'Ct table (5)'!N$163</f>
        <v>5.5868121665562889</v>
      </c>
      <c r="O5" s="32">
        <f>'Ct table (4)'!O5/'Ct table (5)'!O$163</f>
        <v>3.5545030857646256</v>
      </c>
      <c r="P5" s="32">
        <f>'Ct table (4)'!P5/'Ct table (5)'!P$163</f>
        <v>5.006124836190466</v>
      </c>
      <c r="Q5" s="32">
        <f>'Ct table (4)'!Q5/'Ct table (5)'!Q$163</f>
        <v>2.637387560855553</v>
      </c>
      <c r="R5" s="32">
        <f>'Ct table (4)'!R5/'Ct table (5)'!R$163</f>
        <v>2.9356177431368087</v>
      </c>
      <c r="S5" s="32">
        <f>'Ct table (4)'!S5/'Ct table (5)'!S$163</f>
        <v>2.2869765271670666</v>
      </c>
      <c r="T5" s="32">
        <f>'Ct table (4)'!T5/'Ct table (5)'!T$163</f>
        <v>4.5850665537296678</v>
      </c>
      <c r="U5" s="32">
        <f>'Ct table (4)'!U5/'Ct table (5)'!U$163</f>
        <v>5.1560484585931681</v>
      </c>
      <c r="V5" s="32">
        <f>'Ct table (4)'!V5/'Ct table (5)'!V$163</f>
        <v>3.8775872279842081</v>
      </c>
      <c r="W5" s="32">
        <f>'Ct table (4)'!W5/'Ct table (5)'!W$163</f>
        <v>3.7429537333364036</v>
      </c>
      <c r="X5" s="32">
        <f>'Ct table (4)'!X5/'Ct table (5)'!X$163</f>
        <v>4.0932499134612703</v>
      </c>
      <c r="Y5" s="32">
        <f>'Ct table (4)'!Y5/'Ct table (5)'!Y$163</f>
        <v>3.6636740090790676</v>
      </c>
      <c r="Z5" s="32">
        <f>'Ct table (4)'!Z5/'Ct table (5)'!Z$163</f>
        <v>2.2802014529453656</v>
      </c>
      <c r="AA5" s="32">
        <f>'Ct table (4)'!AA5/'Ct table (5)'!AA$163</f>
        <v>3.853250421601913</v>
      </c>
      <c r="AB5" s="32">
        <f>'Ct table (4)'!AB5/'Ct table (5)'!AB$163</f>
        <v>3.8245927166267553</v>
      </c>
      <c r="AC5" s="32">
        <f>'Ct table (4)'!AC5/'Ct table (5)'!AC$163</f>
        <v>3.5047095130803365</v>
      </c>
      <c r="AD5" s="32">
        <f>'Ct table (4)'!AD5/'Ct table (5)'!AD$163</f>
        <v>2.8975644763882866</v>
      </c>
      <c r="AE5" s="32">
        <f>'Ct table (4)'!AE5/'Ct table (5)'!AE$163</f>
        <v>3.0480170388861256</v>
      </c>
      <c r="AF5" s="32">
        <f>'Ct table (4)'!AF5/'Ct table (5)'!AF$163</f>
        <v>4.4229226132810711</v>
      </c>
      <c r="AG5" s="32">
        <f>'Ct table (4)'!AG5/'Ct table (5)'!AG$163</f>
        <v>4.9813558014672337</v>
      </c>
      <c r="AH5" s="32">
        <f>'Ct table (4)'!AH5/'Ct table (5)'!AH$163</f>
        <v>2.21573417603947</v>
      </c>
      <c r="AI5" s="32">
        <f>'Ct table (4)'!AI5/'Ct table (5)'!AI$163</f>
        <v>3.6611033009614737</v>
      </c>
      <c r="AJ5" s="32">
        <f>'Ct table (4)'!AJ5/'Ct table (5)'!AJ$163</f>
        <v>4.0484559914754312</v>
      </c>
      <c r="AK5" s="32">
        <f>'Ct table (4)'!AK5/'Ct table (5)'!AK$163</f>
        <v>4.1467675536556854</v>
      </c>
      <c r="AL5" s="32">
        <f>'Ct table (4)'!AL5/'Ct table (5)'!AL$163</f>
        <v>4.7037339175609416</v>
      </c>
      <c r="AM5" s="32">
        <f>'Ct table (4)'!AM5/'Ct table (5)'!AM$163</f>
        <v>4.5367736013627944</v>
      </c>
      <c r="AN5" s="32">
        <f>'Ct table (4)'!AN5/'Ct table (5)'!AN$163</f>
        <v>5.6540900943872971</v>
      </c>
      <c r="AO5" s="32">
        <f>'Ct table (4)'!AO5/'Ct table (5)'!AO$163</f>
        <v>2.631989705284798</v>
      </c>
      <c r="AP5" s="32">
        <f>'Ct table (4)'!AP5/'Ct table (5)'!AP$163</f>
        <v>3.14191808923194</v>
      </c>
      <c r="AQ5" s="32">
        <f>'Ct table (4)'!AQ5/'Ct table (5)'!AQ$163</f>
        <v>2.3625034820491826</v>
      </c>
      <c r="AR5" s="32">
        <f>'Ct table (4)'!AR5/'Ct table (5)'!AR$163</f>
        <v>5.5680782545987126</v>
      </c>
      <c r="AS5" s="32">
        <f>'Ct table (4)'!AS5/'Ct table (5)'!AS$163</f>
        <v>4.9706671186168867</v>
      </c>
      <c r="AT5" s="32">
        <f>'Ct table (4)'!AT5/'Ct table (5)'!AT$163</f>
        <v>3.6951920582589439</v>
      </c>
      <c r="AU5" s="32">
        <f>'Ct table (4)'!AU5/'Ct table (5)'!AU$163</f>
        <v>4.5271640774021646</v>
      </c>
      <c r="AV5" s="32">
        <f>'Ct table (4)'!AV5/'Ct table (5)'!AV$163</f>
        <v>4.3955355733705215</v>
      </c>
      <c r="AW5" s="32">
        <f>'Ct table (4)'!AW5/'Ct table (5)'!AW$163</f>
        <v>5.5837169353098517</v>
      </c>
    </row>
    <row r="6" spans="1:49" x14ac:dyDescent="0.25">
      <c r="A6" t="s">
        <v>8</v>
      </c>
      <c r="B6" s="32">
        <f>'Ct table (4)'!B6/'Ct table (5)'!B$163</f>
        <v>6.9117876405959427E-2</v>
      </c>
      <c r="C6" s="32">
        <f>'Ct table (4)'!C6/'Ct table (5)'!C$163</f>
        <v>5.1697617695963573E-2</v>
      </c>
      <c r="D6" s="32">
        <f>'Ct table (4)'!D6/'Ct table (5)'!D$163</f>
        <v>5.3253946665092311E-2</v>
      </c>
      <c r="E6" s="86">
        <f>'Ct table (4)'!E6/'Ct table (5)'!E$163</f>
        <v>0</v>
      </c>
      <c r="F6" s="32">
        <f>'Ct table (4)'!F6/'Ct table (5)'!F$163</f>
        <v>3.6197306136938535E-2</v>
      </c>
      <c r="G6" s="86">
        <f>'Ct table (4)'!G6/'Ct table (5)'!G$163</f>
        <v>0</v>
      </c>
      <c r="H6" s="32">
        <f>'Ct table (4)'!H6/'Ct table (5)'!H$163</f>
        <v>0.22515451944419765</v>
      </c>
      <c r="I6" s="32">
        <f>'Ct table (4)'!I6/'Ct table (5)'!I$163</f>
        <v>0.21482148452005886</v>
      </c>
      <c r="J6" s="32">
        <f>'Ct table (4)'!J6/'Ct table (5)'!J$163</f>
        <v>0.16601666801148102</v>
      </c>
      <c r="K6" s="32">
        <f>'Ct table (4)'!K6/'Ct table (5)'!K$163</f>
        <v>0.19774489132945203</v>
      </c>
      <c r="L6" s="32">
        <f>'Ct table (4)'!L6/'Ct table (5)'!L$163</f>
        <v>0.20279432308259818</v>
      </c>
      <c r="M6" s="32">
        <f>'Ct table (4)'!M6/'Ct table (5)'!M$163</f>
        <v>0.25793787600287799</v>
      </c>
      <c r="N6" s="32">
        <f>'Ct table (4)'!N6/'Ct table (5)'!N$163</f>
        <v>0.16864077607987621</v>
      </c>
      <c r="O6" s="32">
        <f>'Ct table (4)'!O6/'Ct table (5)'!O$163</f>
        <v>3.741207739230322E-2</v>
      </c>
      <c r="P6" s="32">
        <f>'Ct table (4)'!P6/'Ct table (5)'!P$163</f>
        <v>0.18995034896079516</v>
      </c>
      <c r="Q6" s="86">
        <f>'Ct table (4)'!Q6/'Ct table (5)'!Q$163</f>
        <v>0</v>
      </c>
      <c r="R6" s="32">
        <f>'Ct table (4)'!R6/'Ct table (5)'!R$163</f>
        <v>0.16421571742302768</v>
      </c>
      <c r="S6" s="32">
        <f>'Ct table (4)'!S6/'Ct table (5)'!S$163</f>
        <v>5.9269822962452659E-2</v>
      </c>
      <c r="T6" s="32">
        <f>'Ct table (4)'!T6/'Ct table (5)'!T$163</f>
        <v>0.17157873616724292</v>
      </c>
      <c r="U6" s="32">
        <f>'Ct table (4)'!U6/'Ct table (5)'!U$163</f>
        <v>0.19974978048051581</v>
      </c>
      <c r="V6" s="32">
        <f>'Ct table (4)'!V6/'Ct table (5)'!V$163</f>
        <v>0.16552938289072228</v>
      </c>
      <c r="W6" s="32">
        <f>'Ct table (4)'!W6/'Ct table (5)'!W$163</f>
        <v>0.20224517859575575</v>
      </c>
      <c r="X6" s="32">
        <f>'Ct table (4)'!X6/'Ct table (5)'!X$163</f>
        <v>0.26854704527493595</v>
      </c>
      <c r="Y6" s="32">
        <f>'Ct table (4)'!Y6/'Ct table (5)'!Y$163</f>
        <v>0.16303924028852981</v>
      </c>
      <c r="Z6" s="32">
        <f>'Ct table (4)'!Z6/'Ct table (5)'!Z$163</f>
        <v>0.13861557651899975</v>
      </c>
      <c r="AA6" s="32">
        <f>'Ct table (4)'!AA6/'Ct table (5)'!AA$163</f>
        <v>0.31777465084329559</v>
      </c>
      <c r="AB6" s="32">
        <f>'Ct table (4)'!AB6/'Ct table (5)'!AB$163</f>
        <v>0.31106891138529824</v>
      </c>
      <c r="AC6" s="32">
        <f>'Ct table (4)'!AC6/'Ct table (5)'!AC$163</f>
        <v>0.3509396525788061</v>
      </c>
      <c r="AD6" s="32">
        <f>'Ct table (4)'!AD6/'Ct table (5)'!AD$163</f>
        <v>0.34265787872094794</v>
      </c>
      <c r="AE6" s="32">
        <f>'Ct table (4)'!AE6/'Ct table (5)'!AE$163</f>
        <v>0.17774377850294246</v>
      </c>
      <c r="AF6" s="32">
        <f>'Ct table (4)'!AF6/'Ct table (5)'!AF$163</f>
        <v>0.27643266333006689</v>
      </c>
      <c r="AG6" s="32">
        <f>'Ct table (4)'!AG6/'Ct table (5)'!AG$163</f>
        <v>0.21862623842495027</v>
      </c>
      <c r="AH6" s="32">
        <f>'Ct table (4)'!AH6/'Ct table (5)'!AH$163</f>
        <v>7.6828468748462456E-2</v>
      </c>
      <c r="AI6" s="32">
        <f>'Ct table (4)'!AI6/'Ct table (5)'!AI$163</f>
        <v>9.9599235654291268E-2</v>
      </c>
      <c r="AJ6" s="32">
        <f>'Ct table (4)'!AJ6/'Ct table (5)'!AJ$163</f>
        <v>0.13372784435651111</v>
      </c>
      <c r="AK6" s="32">
        <f>'Ct table (4)'!AK6/'Ct table (5)'!AK$163</f>
        <v>0.10896881158623388</v>
      </c>
      <c r="AL6" s="32">
        <f>'Ct table (4)'!AL6/'Ct table (5)'!AL$163</f>
        <v>0.20359957452150446</v>
      </c>
      <c r="AM6" s="32">
        <f>'Ct table (4)'!AM6/'Ct table (5)'!AM$163</f>
        <v>0.10894460548526778</v>
      </c>
      <c r="AN6" s="32">
        <f>'Ct table (4)'!AN6/'Ct table (5)'!AN$163</f>
        <v>0.19335109927027341</v>
      </c>
      <c r="AO6" s="32">
        <f>'Ct table (4)'!AO6/'Ct table (5)'!AO$163</f>
        <v>0.16111400877473528</v>
      </c>
      <c r="AP6" s="32">
        <f>'Ct table (4)'!AP6/'Ct table (5)'!AP$163</f>
        <v>0.23191138788722646</v>
      </c>
      <c r="AQ6" s="32">
        <f>'Ct table (4)'!AQ6/'Ct table (5)'!AQ$163</f>
        <v>0.20452037133945941</v>
      </c>
      <c r="AR6" s="32">
        <f>'Ct table (4)'!AR6/'Ct table (5)'!AR$163</f>
        <v>0.14939248552434731</v>
      </c>
      <c r="AS6" s="32">
        <f>'Ct table (4)'!AS6/'Ct table (5)'!AS$163</f>
        <v>0.13902724032498198</v>
      </c>
      <c r="AT6" s="32">
        <f>'Ct table (4)'!AT6/'Ct table (5)'!AT$163</f>
        <v>0.11790112182185335</v>
      </c>
      <c r="AU6" s="32">
        <f>'Ct table (4)'!AU6/'Ct table (5)'!AU$163</f>
        <v>0.16592550784013596</v>
      </c>
      <c r="AV6" s="32">
        <f>'Ct table (4)'!AV6/'Ct table (5)'!AV$163</f>
        <v>0.11711834368321759</v>
      </c>
      <c r="AW6" s="32">
        <f>'Ct table (4)'!AW6/'Ct table (5)'!AW$163</f>
        <v>0.14370934721518813</v>
      </c>
    </row>
    <row r="7" spans="1:49" x14ac:dyDescent="0.25">
      <c r="A7" t="s">
        <v>9</v>
      </c>
      <c r="B7" s="32">
        <f>'Ct table (4)'!B7/'Ct table (5)'!B$163</f>
        <v>0.65756376316676446</v>
      </c>
      <c r="C7" s="32">
        <f>'Ct table (4)'!C7/'Ct table (5)'!C$163</f>
        <v>0.13362312513318664</v>
      </c>
      <c r="D7" s="32">
        <f>'Ct table (4)'!D7/'Ct table (5)'!D$163</f>
        <v>0.76261787825789917</v>
      </c>
      <c r="E7" s="32">
        <f>'Ct table (4)'!E7/'Ct table (5)'!E$163</f>
        <v>7.9346756930228024E-2</v>
      </c>
      <c r="F7" s="32">
        <f>'Ct table (4)'!F7/'Ct table (5)'!F$163</f>
        <v>0.11598628638476557</v>
      </c>
      <c r="G7" s="86">
        <f>'Ct table (4)'!G7/'Ct table (5)'!G$163</f>
        <v>0</v>
      </c>
      <c r="H7" s="32">
        <f>'Ct table (4)'!H7/'Ct table (5)'!H$163</f>
        <v>0.26224503094182117</v>
      </c>
      <c r="I7" s="32">
        <f>'Ct table (4)'!I7/'Ct table (5)'!I$163</f>
        <v>8.7851467205697045E-2</v>
      </c>
      <c r="J7" s="32">
        <f>'Ct table (4)'!J7/'Ct table (5)'!J$163</f>
        <v>0.10009209890769077</v>
      </c>
      <c r="K7" s="32">
        <f>'Ct table (4)'!K7/'Ct table (5)'!K$163</f>
        <v>0.33720838803270736</v>
      </c>
      <c r="L7" s="32">
        <f>'Ct table (4)'!L7/'Ct table (5)'!L$163</f>
        <v>0.12570284191470557</v>
      </c>
      <c r="M7" s="32">
        <f>'Ct table (4)'!M7/'Ct table (5)'!M$163</f>
        <v>0.14409533563984067</v>
      </c>
      <c r="N7" s="32">
        <f>'Ct table (4)'!N7/'Ct table (5)'!N$163</f>
        <v>0.28559157323762835</v>
      </c>
      <c r="O7" s="86">
        <f>'Ct table (4)'!O7/'Ct table (5)'!O$163</f>
        <v>0</v>
      </c>
      <c r="P7" s="32">
        <f>'Ct table (4)'!P7/'Ct table (5)'!P$163</f>
        <v>0.2064256663646864</v>
      </c>
      <c r="Q7" s="32">
        <f>'Ct table (4)'!Q7/'Ct table (5)'!Q$163</f>
        <v>6.9787361063677347E-2</v>
      </c>
      <c r="R7" s="86">
        <f>'Ct table (4)'!R7/'Ct table (5)'!R$163</f>
        <v>0</v>
      </c>
      <c r="S7" s="32">
        <f>'Ct table (4)'!S7/'Ct table (5)'!S$163</f>
        <v>8.6176693693846299E-2</v>
      </c>
      <c r="T7" s="32">
        <f>'Ct table (4)'!T7/'Ct table (5)'!T$163</f>
        <v>0.30081380356075971</v>
      </c>
      <c r="U7" s="32">
        <f>'Ct table (4)'!U7/'Ct table (5)'!U$163</f>
        <v>0.20536551118353177</v>
      </c>
      <c r="V7" s="32">
        <f>'Ct table (4)'!V7/'Ct table (5)'!V$163</f>
        <v>0.72455104428357897</v>
      </c>
      <c r="W7" s="32">
        <f>'Ct table (4)'!W7/'Ct table (5)'!W$163</f>
        <v>0.51554748340660517</v>
      </c>
      <c r="X7" s="32">
        <f>'Ct table (4)'!X7/'Ct table (5)'!X$163</f>
        <v>9.1078020935816073E-2</v>
      </c>
      <c r="Y7" s="32">
        <f>'Ct table (4)'!Y7/'Ct table (5)'!Y$163</f>
        <v>6.0090933291976477E-2</v>
      </c>
      <c r="Z7" s="32">
        <f>'Ct table (4)'!Z7/'Ct table (5)'!Z$163</f>
        <v>0.14651916508339899</v>
      </c>
      <c r="AA7" s="32">
        <f>'Ct table (4)'!AA7/'Ct table (5)'!AA$163</f>
        <v>0.16222588587668743</v>
      </c>
      <c r="AB7" s="32">
        <f>'Ct table (4)'!AB7/'Ct table (5)'!AB$163</f>
        <v>0.18115620439831806</v>
      </c>
      <c r="AC7" s="32">
        <f>'Ct table (4)'!AC7/'Ct table (5)'!AC$163</f>
        <v>9.5344588775043149E-2</v>
      </c>
      <c r="AD7" s="32">
        <f>'Ct table (4)'!AD7/'Ct table (5)'!AD$163</f>
        <v>0.13442196133174467</v>
      </c>
      <c r="AE7" s="32">
        <f>'Ct table (4)'!AE7/'Ct table (5)'!AE$163</f>
        <v>0.12832471555144151</v>
      </c>
      <c r="AF7" s="32">
        <f>'Ct table (4)'!AF7/'Ct table (5)'!AF$163</f>
        <v>0.16782156284753305</v>
      </c>
      <c r="AG7" s="32">
        <f>'Ct table (4)'!AG7/'Ct table (5)'!AG$163</f>
        <v>9.7837982276503213E-2</v>
      </c>
      <c r="AH7" s="32">
        <f>'Ct table (4)'!AH7/'Ct table (5)'!AH$163</f>
        <v>0.12308994411145789</v>
      </c>
      <c r="AI7" s="32">
        <f>'Ct table (4)'!AI7/'Ct table (5)'!AI$163</f>
        <v>0.17828762591170733</v>
      </c>
      <c r="AJ7" s="32">
        <f>'Ct table (4)'!AJ7/'Ct table (5)'!AJ$163</f>
        <v>0.88722492115588536</v>
      </c>
      <c r="AK7" s="32">
        <f>'Ct table (4)'!AK7/'Ct table (5)'!AK$163</f>
        <v>0.90877004062556754</v>
      </c>
      <c r="AL7" s="32">
        <f>'Ct table (4)'!AL7/'Ct table (5)'!AL$163</f>
        <v>0.54480296179009902</v>
      </c>
      <c r="AM7" s="32">
        <f>'Ct table (4)'!AM7/'Ct table (5)'!AM$163</f>
        <v>0.42681023169948384</v>
      </c>
      <c r="AN7" s="32">
        <f>'Ct table (4)'!AN7/'Ct table (5)'!AN$163</f>
        <v>0.5138057254807572</v>
      </c>
      <c r="AO7" s="32">
        <f>'Ct table (4)'!AO7/'Ct table (5)'!AO$163</f>
        <v>0.33824812595246551</v>
      </c>
      <c r="AP7" s="32">
        <f>'Ct table (4)'!AP7/'Ct table (5)'!AP$163</f>
        <v>0.42977264686546229</v>
      </c>
      <c r="AQ7" s="32">
        <f>'Ct table (4)'!AQ7/'Ct table (5)'!AQ$163</f>
        <v>0.40904074267891882</v>
      </c>
      <c r="AR7" s="32">
        <f>'Ct table (4)'!AR7/'Ct table (5)'!AR$163</f>
        <v>0.54987648110263954</v>
      </c>
      <c r="AS7" s="32">
        <f>'Ct table (4)'!AS7/'Ct table (5)'!AS$163</f>
        <v>0.64324466449946915</v>
      </c>
      <c r="AT7" s="32">
        <f>'Ct table (4)'!AT7/'Ct table (5)'!AT$163</f>
        <v>0.61798740937142915</v>
      </c>
      <c r="AU7" s="32">
        <f>'Ct table (4)'!AU7/'Ct table (5)'!AU$163</f>
        <v>0.45332184666408581</v>
      </c>
      <c r="AV7" s="32">
        <f>'Ct table (4)'!AV7/'Ct table (5)'!AV$163</f>
        <v>0.37011331954702176</v>
      </c>
      <c r="AW7" s="32">
        <f>'Ct table (4)'!AW7/'Ct table (5)'!AW$163</f>
        <v>0.31891100904154229</v>
      </c>
    </row>
    <row r="8" spans="1:49" x14ac:dyDescent="0.25">
      <c r="A8" t="s">
        <v>10</v>
      </c>
      <c r="B8" s="32">
        <f>'Ct table (4)'!B8/'Ct table (5)'!B$163</f>
        <v>2.3441402559079411E-2</v>
      </c>
      <c r="C8" s="86">
        <f>'Ct table (4)'!C8/'Ct table (5)'!C$163</f>
        <v>0</v>
      </c>
      <c r="D8" s="32">
        <f>'Ct table (4)'!D8/'Ct table (5)'!D$163</f>
        <v>4.0080165002216277E-2</v>
      </c>
      <c r="E8" s="86">
        <f>'Ct table (4)'!E8/'Ct table (5)'!E$163</f>
        <v>0</v>
      </c>
      <c r="F8" s="32">
        <f>'Ct table (4)'!F8/'Ct table (5)'!F$163</f>
        <v>4.5816978926790687E-2</v>
      </c>
      <c r="G8" s="86">
        <f>'Ct table (4)'!G8/'Ct table (5)'!G$163</f>
        <v>0</v>
      </c>
      <c r="H8" s="32">
        <f>'Ct table (4)'!H8/'Ct table (5)'!H$163</f>
        <v>0.11654728821246926</v>
      </c>
      <c r="I8" s="32">
        <f>'Ct table (4)'!I8/'Ct table (5)'!I$163</f>
        <v>9.8155314369698779E-2</v>
      </c>
      <c r="J8" s="32">
        <f>'Ct table (4)'!J8/'Ct table (5)'!J$163</f>
        <v>7.3271705143962765E-2</v>
      </c>
      <c r="K8" s="32">
        <f>'Ct table (4)'!K8/'Ct table (5)'!K$163</f>
        <v>0.13228416946392965</v>
      </c>
      <c r="L8" s="32">
        <f>'Ct table (4)'!L8/'Ct table (5)'!L$163</f>
        <v>0.1086747869164699</v>
      </c>
      <c r="M8" s="32">
        <f>'Ct table (4)'!M8/'Ct table (5)'!M$163</f>
        <v>8.450002282985182E-2</v>
      </c>
      <c r="N8" s="32">
        <f>'Ct table (4)'!N8/'Ct table (5)'!N$163</f>
        <v>6.0455831472300318E-2</v>
      </c>
      <c r="O8" s="32">
        <f>'Ct table (4)'!O8/'Ct table (5)'!O$163</f>
        <v>9.3405278213366957E-2</v>
      </c>
      <c r="P8" s="32">
        <f>'Ct table (4)'!P8/'Ct table (5)'!P$163</f>
        <v>2.9435363776599461E-2</v>
      </c>
      <c r="Q8" s="86">
        <f>'Ct table (4)'!Q8/'Ct table (5)'!Q$163</f>
        <v>0</v>
      </c>
      <c r="R8" s="86">
        <f>'Ct table (4)'!R8/'Ct table (5)'!R$163</f>
        <v>0</v>
      </c>
      <c r="S8" s="32">
        <f>'Ct table (4)'!S8/'Ct table (5)'!S$163</f>
        <v>4.7479269825290452E-2</v>
      </c>
      <c r="T8" s="32">
        <f>'Ct table (4)'!T8/'Ct table (5)'!T$163</f>
        <v>7.4683982710015195E-2</v>
      </c>
      <c r="U8" s="32">
        <f>'Ct table (4)'!U8/'Ct table (5)'!U$163</f>
        <v>0.10411615344323405</v>
      </c>
      <c r="V8" s="32">
        <f>'Ct table (4)'!V8/'Ct table (5)'!V$163</f>
        <v>6.4041869591089193E-2</v>
      </c>
      <c r="W8" s="32">
        <f>'Ct table (4)'!W8/'Ct table (5)'!W$163</f>
        <v>0.13529469863294963</v>
      </c>
      <c r="X8" s="86">
        <f>'Ct table (4)'!X8/'Ct table (5)'!X$163</f>
        <v>0</v>
      </c>
      <c r="Y8" s="32">
        <f>'Ct table (4)'!Y8/'Ct table (5)'!Y$163</f>
        <v>0.12703440112757969</v>
      </c>
      <c r="Z8" s="32">
        <f>'Ct table (4)'!Z8/'Ct table (5)'!Z$163</f>
        <v>6.7412563144805468E-2</v>
      </c>
      <c r="AA8" s="32">
        <f>'Ct table (4)'!AA8/'Ct table (5)'!AA$163</f>
        <v>0.14122583633116276</v>
      </c>
      <c r="AB8" s="32">
        <f>'Ct table (4)'!AB8/'Ct table (5)'!AB$163</f>
        <v>0.11074443602560111</v>
      </c>
      <c r="AC8" s="32">
        <f>'Ct table (4)'!AC8/'Ct table (5)'!AC$163</f>
        <v>0.12152245888061539</v>
      </c>
      <c r="AD8" s="32">
        <f>'Ct table (4)'!AD8/'Ct table (5)'!AD$163</f>
        <v>0.10843036736672708</v>
      </c>
      <c r="AE8" s="32">
        <f>'Ct table (4)'!AE8/'Ct table (5)'!AE$163</f>
        <v>0.10138182661875594</v>
      </c>
      <c r="AF8" s="32">
        <f>'Ct table (4)'!AF8/'Ct table (5)'!AF$163</f>
        <v>0.12543396856368808</v>
      </c>
      <c r="AG8" s="32">
        <f>'Ct table (4)'!AG8/'Ct table (5)'!AG$163</f>
        <v>0.1472703045949682</v>
      </c>
      <c r="AH8" s="32">
        <f>'Ct table (4)'!AH8/'Ct table (5)'!AH$163</f>
        <v>4.9301823230939512E-2</v>
      </c>
      <c r="AI8" s="32">
        <f>'Ct table (4)'!AI8/'Ct table (5)'!AI$163</f>
        <v>7.6535796676168083E-2</v>
      </c>
      <c r="AJ8" s="32">
        <f>'Ct table (4)'!AJ8/'Ct table (5)'!AJ$163</f>
        <v>7.6275936321603816E-2</v>
      </c>
      <c r="AK8" s="32">
        <f>'Ct table (4)'!AK8/'Ct table (5)'!AK$163</f>
        <v>8.5495196737266188E-2</v>
      </c>
      <c r="AL8" s="86">
        <f>'Ct table (4)'!AL8/'Ct table (5)'!AL$163</f>
        <v>0</v>
      </c>
      <c r="AM8" s="32">
        <f>'Ct table (4)'!AM8/'Ct table (5)'!AM$163</f>
        <v>0.12601493786503232</v>
      </c>
      <c r="AN8" s="32">
        <f>'Ct table (4)'!AN8/'Ct table (5)'!AN$163</f>
        <v>6.3782076260940235E-2</v>
      </c>
      <c r="AO8" s="32">
        <f>'Ct table (4)'!AO8/'Ct table (5)'!AO$163</f>
        <v>0.10556136718379583</v>
      </c>
      <c r="AP8" s="32">
        <f>'Ct table (4)'!AP8/'Ct table (5)'!AP$163</f>
        <v>0.12004486265950887</v>
      </c>
      <c r="AQ8" s="32">
        <f>'Ct table (4)'!AQ8/'Ct table (5)'!AQ$163</f>
        <v>9.6744030608427026E-2</v>
      </c>
      <c r="AR8" s="32">
        <f>'Ct table (4)'!AR8/'Ct table (5)'!AR$163</f>
        <v>0.12915536581342008</v>
      </c>
      <c r="AS8" s="32">
        <f>'Ct table (4)'!AS8/'Ct table (5)'!AS$163</f>
        <v>7.9850181130542389E-2</v>
      </c>
      <c r="AT8" s="86">
        <f>'Ct table (4)'!AT8/'Ct table (5)'!AT$163</f>
        <v>0</v>
      </c>
      <c r="AU8" s="32">
        <f>'Ct table (4)'!AU8/'Ct table (5)'!AU$163</f>
        <v>2.0884951376950546E-2</v>
      </c>
      <c r="AV8" s="32">
        <f>'Ct table (4)'!AV8/'Ct table (5)'!AV$163</f>
        <v>4.9242197681835166E-2</v>
      </c>
      <c r="AW8" s="86">
        <f>'Ct table (4)'!AW8/'Ct table (5)'!AW$163</f>
        <v>0</v>
      </c>
    </row>
    <row r="9" spans="1:49" x14ac:dyDescent="0.25">
      <c r="A9" t="s">
        <v>11</v>
      </c>
      <c r="B9" s="32">
        <f>'Ct table (4)'!B9/'Ct table (5)'!B$163</f>
        <v>9.8164589611789879</v>
      </c>
      <c r="C9" s="32">
        <f>'Ct table (4)'!C9/'Ct table (5)'!C$163</f>
        <v>5.5644596989046642</v>
      </c>
      <c r="D9" s="32">
        <f>'Ct table (4)'!D9/'Ct table (5)'!D$163</f>
        <v>9.3763879192087281</v>
      </c>
      <c r="E9" s="32">
        <f>'Ct table (4)'!E9/'Ct table (5)'!E$163</f>
        <v>5.2572745133076975</v>
      </c>
      <c r="F9" s="32">
        <f>'Ct table (4)'!F9/'Ct table (5)'!F$163</f>
        <v>5.4718403726390319</v>
      </c>
      <c r="G9" s="32">
        <f>'Ct table (4)'!G9/'Ct table (5)'!G$163</f>
        <v>5.0263235639983543</v>
      </c>
      <c r="H9" s="32">
        <f>'Ct table (4)'!H9/'Ct table (5)'!H$163</f>
        <v>7.9391653388256431</v>
      </c>
      <c r="I9" s="32">
        <f>'Ct table (4)'!I9/'Ct table (5)'!I$163</f>
        <v>6.6401240362076948</v>
      </c>
      <c r="J9" s="32">
        <f>'Ct table (4)'!J9/'Ct table (5)'!J$163</f>
        <v>6.9134220410991407</v>
      </c>
      <c r="K9" s="32">
        <f>'Ct table (4)'!K9/'Ct table (5)'!K$163</f>
        <v>9.3289345972347189</v>
      </c>
      <c r="L9" s="32">
        <f>'Ct table (4)'!L9/'Ct table (5)'!L$163</f>
        <v>6.2683649268865276</v>
      </c>
      <c r="M9" s="32">
        <f>'Ct table (4)'!M9/'Ct table (5)'!M$163</f>
        <v>8.3114232259500387</v>
      </c>
      <c r="N9" s="32">
        <f>'Ct table (4)'!N9/'Ct table (5)'!N$163</f>
        <v>8.7060923067939875</v>
      </c>
      <c r="O9" s="32">
        <f>'Ct table (4)'!O9/'Ct table (5)'!O$163</f>
        <v>5.9779378056554879</v>
      </c>
      <c r="P9" s="32">
        <f>'Ct table (4)'!P9/'Ct table (5)'!P$163</f>
        <v>8.4778254762917964</v>
      </c>
      <c r="Q9" s="32">
        <f>'Ct table (4)'!Q9/'Ct table (5)'!Q$163</f>
        <v>4.4049009818422524</v>
      </c>
      <c r="R9" s="32">
        <f>'Ct table (4)'!R9/'Ct table (5)'!R$163</f>
        <v>4.7032698922890539</v>
      </c>
      <c r="S9" s="32">
        <f>'Ct table (4)'!S9/'Ct table (5)'!S$163</f>
        <v>4.0095534164602462</v>
      </c>
      <c r="T9" s="32">
        <f>'Ct table (4)'!T9/'Ct table (5)'!T$163</f>
        <v>8.4969358633174696</v>
      </c>
      <c r="U9" s="32">
        <f>'Ct table (4)'!U9/'Ct table (5)'!U$163</f>
        <v>7.8151080664200814</v>
      </c>
      <c r="V9" s="32">
        <f>'Ct table (4)'!V9/'Ct table (5)'!V$163</f>
        <v>9.6141494874342079</v>
      </c>
      <c r="W9" s="32">
        <f>'Ct table (4)'!W9/'Ct table (5)'!W$163</f>
        <v>9.0893505510888293</v>
      </c>
      <c r="X9" s="32">
        <f>'Ct table (4)'!X9/'Ct table (5)'!X$163</f>
        <v>6.0345523460953983</v>
      </c>
      <c r="Y9" s="32">
        <f>'Ct table (4)'!Y9/'Ct table (5)'!Y$163</f>
        <v>4.5105117885946635</v>
      </c>
      <c r="Z9" s="32">
        <f>'Ct table (4)'!Z9/'Ct table (5)'!Z$163</f>
        <v>4.138652993059881</v>
      </c>
      <c r="AA9" s="32">
        <f>'Ct table (4)'!AA9/'Ct table (5)'!AA$163</f>
        <v>7.65326815346494</v>
      </c>
      <c r="AB9" s="32">
        <f>'Ct table (4)'!AB9/'Ct table (5)'!AB$163</f>
        <v>7.1865837274981246</v>
      </c>
      <c r="AC9" s="32">
        <f>'Ct table (4)'!AC9/'Ct table (5)'!AC$163</f>
        <v>7.2064806176218843</v>
      </c>
      <c r="AD9" s="32">
        <f>'Ct table (4)'!AD9/'Ct table (5)'!AD$163</f>
        <v>4.9069982752999186</v>
      </c>
      <c r="AE9" s="32">
        <f>'Ct table (4)'!AE9/'Ct table (5)'!AE$163</f>
        <v>5.8477067609910103</v>
      </c>
      <c r="AF9" s="32">
        <f>'Ct table (4)'!AF9/'Ct table (5)'!AF$163</f>
        <v>7.1850589830714604</v>
      </c>
      <c r="AG9" s="32">
        <f>'Ct table (4)'!AG9/'Ct table (5)'!AG$163</f>
        <v>6.9960396295983998</v>
      </c>
      <c r="AH9" s="32">
        <f>'Ct table (4)'!AH9/'Ct table (5)'!AH$163</f>
        <v>5.8069668979713391</v>
      </c>
      <c r="AI9" s="32">
        <f>'Ct table (4)'!AI9/'Ct table (5)'!AI$163</f>
        <v>7.221399619873595</v>
      </c>
      <c r="AJ9" s="32">
        <f>'Ct table (4)'!AJ9/'Ct table (5)'!AJ$163</f>
        <v>9.8996107152832771</v>
      </c>
      <c r="AK9" s="32">
        <f>'Ct table (4)'!AK9/'Ct table (5)'!AK$163</f>
        <v>10.943385182370061</v>
      </c>
      <c r="AL9" s="32">
        <f>'Ct table (4)'!AL9/'Ct table (5)'!AL$163</f>
        <v>8.9000068817421401</v>
      </c>
      <c r="AM9" s="32">
        <f>'Ct table (4)'!AM9/'Ct table (5)'!AM$163</f>
        <v>9.0735472027256066</v>
      </c>
      <c r="AN9" s="32">
        <f>'Ct table (4)'!AN9/'Ct table (5)'!AN$163</f>
        <v>11.308180188774573</v>
      </c>
      <c r="AO9" s="32">
        <f>'Ct table (4)'!AO9/'Ct table (5)'!AO$163</f>
        <v>7.3929689091647779</v>
      </c>
      <c r="AP9" s="32">
        <f>'Ct table (4)'!AP9/'Ct table (5)'!AP$163</f>
        <v>8.1209334725000932</v>
      </c>
      <c r="AQ9" s="32">
        <f>'Ct table (4)'!AQ9/'Ct table (5)'!AQ$163</f>
        <v>6.6821689309352514</v>
      </c>
      <c r="AR9" s="32">
        <f>'Ct table (4)'!AR9/'Ct table (5)'!AR$163</f>
        <v>9.7620185094333145</v>
      </c>
      <c r="AS9" s="32">
        <f>'Ct table (4)'!AS9/'Ct table (5)'!AS$163</f>
        <v>10.150222801923773</v>
      </c>
      <c r="AT9" s="32">
        <f>'Ct table (4)'!AT9/'Ct table (5)'!AT$163</f>
        <v>7.7578095054917444</v>
      </c>
      <c r="AU9" s="32">
        <f>'Ct table (4)'!AU9/'Ct table (5)'!AU$163</f>
        <v>10.473034389863109</v>
      </c>
      <c r="AV9" s="32">
        <f>'Ct table (4)'!AV9/'Ct table (5)'!AV$163</f>
        <v>7.9229569378450764</v>
      </c>
      <c r="AW9" s="32">
        <f>'Ct table (4)'!AW9/'Ct table (5)'!AW$163</f>
        <v>10.064654942071883</v>
      </c>
    </row>
    <row r="10" spans="1:49" x14ac:dyDescent="0.25">
      <c r="A10" t="s">
        <v>12</v>
      </c>
      <c r="B10" s="32">
        <f>'Ct table (4)'!B10/'Ct table (5)'!B$163</f>
        <v>8.8094923910954998E-2</v>
      </c>
      <c r="C10" s="32">
        <f>'Ct table (4)'!C10/'Ct table (5)'!C$163</f>
        <v>6.9167667232227434E-2</v>
      </c>
      <c r="D10" s="32">
        <f>'Ct table (4)'!D10/'Ct table (5)'!D$163</f>
        <v>7.8510654267608046E-2</v>
      </c>
      <c r="E10" s="86">
        <f>'Ct table (4)'!E10/'Ct table (5)'!E$163</f>
        <v>0</v>
      </c>
      <c r="F10" s="32">
        <f>'Ct table (4)'!F10/'Ct table (5)'!F$163</f>
        <v>8.6691006527111605E-2</v>
      </c>
      <c r="G10" s="86">
        <f>'Ct table (4)'!G10/'Ct table (5)'!G$163</f>
        <v>0</v>
      </c>
      <c r="H10" s="32">
        <f>'Ct table (4)'!H10/'Ct table (5)'!H$163</f>
        <v>7.0266816211363339E-2</v>
      </c>
      <c r="I10" s="32">
        <f>'Ct table (4)'!I10/'Ct table (5)'!I$163</f>
        <v>0.10520026114835092</v>
      </c>
      <c r="J10" s="32">
        <f>'Ct table (4)'!J10/'Ct table (5)'!J$163</f>
        <v>9.6014759110103598E-2</v>
      </c>
      <c r="K10" s="86">
        <f>'Ct table (4)'!K10/'Ct table (5)'!K$163</f>
        <v>0</v>
      </c>
      <c r="L10" s="32">
        <f>'Ct table (4)'!L10/'Ct table (5)'!L$163</f>
        <v>6.0291112972996816E-2</v>
      </c>
      <c r="M10" s="32">
        <f>'Ct table (4)'!M10/'Ct table (5)'!M$163</f>
        <v>5.8520890838608473E-2</v>
      </c>
      <c r="N10" s="32">
        <f>'Ct table (4)'!N10/'Ct table (5)'!N$163</f>
        <v>7.5468861286119862E-2</v>
      </c>
      <c r="O10" s="86">
        <f>'Ct table (4)'!O10/'Ct table (5)'!O$163</f>
        <v>0</v>
      </c>
      <c r="P10" s="32">
        <f>'Ct table (4)'!P10/'Ct table (5)'!P$163</f>
        <v>4.0771201064257301E-2</v>
      </c>
      <c r="Q10" s="86">
        <f>'Ct table (4)'!Q10/'Ct table (5)'!Q$163</f>
        <v>0</v>
      </c>
      <c r="R10" s="86">
        <f>'Ct table (4)'!R10/'Ct table (5)'!R$163</f>
        <v>0</v>
      </c>
      <c r="S10" s="32">
        <f>'Ct table (4)'!S10/'Ct table (5)'!S$163</f>
        <v>2.8231342745684656E-2</v>
      </c>
      <c r="T10" s="32">
        <f>'Ct table (4)'!T10/'Ct table (5)'!T$163</f>
        <v>4.8594696315822208E-2</v>
      </c>
      <c r="U10" s="32">
        <f>'Ct table (4)'!U10/'Ct table (5)'!U$163</f>
        <v>8.2256062452461004E-2</v>
      </c>
      <c r="V10" s="32">
        <f>'Ct table (4)'!V10/'Ct table (5)'!V$163</f>
        <v>5.0246232480746E-2</v>
      </c>
      <c r="W10" s="32">
        <f>'Ct table (4)'!W10/'Ct table (5)'!W$163</f>
        <v>7.4026068264003583E-2</v>
      </c>
      <c r="X10" s="32">
        <f>'Ct table (4)'!X10/'Ct table (5)'!X$163</f>
        <v>6.4849836764121316E-2</v>
      </c>
      <c r="Y10" s="32">
        <f>'Ct table (4)'!Y10/'Ct table (5)'!Y$163</f>
        <v>6.1353571536170048E-2</v>
      </c>
      <c r="Z10" s="32">
        <f>'Ct table (4)'!Z10/'Ct table (5)'!Z$163</f>
        <v>4.5096562885097009E-2</v>
      </c>
      <c r="AA10" s="32">
        <f>'Ct table (4)'!AA10/'Ct table (5)'!AA$163</f>
        <v>6.7268548997299865E-2</v>
      </c>
      <c r="AB10" s="32">
        <f>'Ct table (4)'!AB10/'Ct table (5)'!AB$163</f>
        <v>0.106233163894271</v>
      </c>
      <c r="AC10" s="32">
        <f>'Ct table (4)'!AC10/'Ct table (5)'!AC$163</f>
        <v>7.1758566068439389E-2</v>
      </c>
      <c r="AD10" s="32">
        <f>'Ct table (4)'!AD10/'Ct table (5)'!AD$163</f>
        <v>6.0155512737611029E-2</v>
      </c>
      <c r="AE10" s="86">
        <f>'Ct table (4)'!AE10/'Ct table (5)'!AE$163</f>
        <v>0</v>
      </c>
      <c r="AF10" s="32">
        <f>'Ct table (4)'!AF10/'Ct table (5)'!AF$163</f>
        <v>5.5360469943897567E-2</v>
      </c>
      <c r="AG10" s="32">
        <f>'Ct table (4)'!AG10/'Ct table (5)'!AG$163</f>
        <v>9.1921010085972407E-2</v>
      </c>
      <c r="AH10" s="32">
        <f>'Ct table (4)'!AH10/'Ct table (5)'!AH$163</f>
        <v>8.234271397190078E-2</v>
      </c>
      <c r="AI10" s="32">
        <f>'Ct table (4)'!AI10/'Ct table (5)'!AI$163</f>
        <v>3.7741052873245529E-2</v>
      </c>
      <c r="AJ10" s="32">
        <f>'Ct table (4)'!AJ10/'Ct table (5)'!AJ$163</f>
        <v>7.6806477414811655E-2</v>
      </c>
      <c r="AK10" s="32">
        <f>'Ct table (4)'!AK10/'Ct table (5)'!AK$163</f>
        <v>0.12090846674359795</v>
      </c>
      <c r="AL10" s="32">
        <f>'Ct table (4)'!AL10/'Ct table (5)'!AL$163</f>
        <v>3.7260903094693799E-2</v>
      </c>
      <c r="AM10" s="32">
        <f>'Ct table (4)'!AM10/'Ct table (5)'!AM$163</f>
        <v>8.3138853694232281E-2</v>
      </c>
      <c r="AN10" s="32">
        <f>'Ct table (4)'!AN10/'Ct table (5)'!AN$163</f>
        <v>7.8524946860196204E-2</v>
      </c>
      <c r="AO10" s="32">
        <f>'Ct table (4)'!AO10/'Ct table (5)'!AO$163</f>
        <v>2.3784307752056848E-2</v>
      </c>
      <c r="AP10" s="32">
        <f>'Ct table (4)'!AP10/'Ct table (5)'!AP$163</f>
        <v>0.10819048800593598</v>
      </c>
      <c r="AQ10" s="32">
        <f>'Ct table (4)'!AQ10/'Ct table (5)'!AQ$163</f>
        <v>4.8037885387779741E-2</v>
      </c>
      <c r="AR10" s="32">
        <f>'Ct table (4)'!AR10/'Ct table (5)'!AR$163</f>
        <v>9.4547261821026268E-2</v>
      </c>
      <c r="AS10" s="32">
        <f>'Ct table (4)'!AS10/'Ct table (5)'!AS$163</f>
        <v>7.6597413680152326E-2</v>
      </c>
      <c r="AT10" s="32">
        <f>'Ct table (4)'!AT10/'Ct table (5)'!AT$163</f>
        <v>5.3129220292140532E-2</v>
      </c>
      <c r="AU10" s="32">
        <f>'Ct table (4)'!AU10/'Ct table (5)'!AU$163</f>
        <v>2.8332615416505353E-2</v>
      </c>
      <c r="AV10" s="32">
        <f>'Ct table (4)'!AV10/'Ct table (5)'!AV$163</f>
        <v>3.6047398631450886E-2</v>
      </c>
      <c r="AW10" s="32">
        <f>'Ct table (4)'!AW10/'Ct table (5)'!AW$163</f>
        <v>4.392620904653094E-2</v>
      </c>
    </row>
    <row r="11" spans="1:49" x14ac:dyDescent="0.25">
      <c r="A11" t="s">
        <v>13</v>
      </c>
      <c r="B11" s="32">
        <f>'Ct table (4)'!B11/'Ct table (5)'!B$163</f>
        <v>1.6996087813064167</v>
      </c>
      <c r="C11" s="32">
        <f>'Ct table (4)'!C11/'Ct table (5)'!C$163</f>
        <v>0.93707836793503707</v>
      </c>
      <c r="D11" s="32">
        <f>'Ct table (4)'!D11/'Ct table (5)'!D$163</f>
        <v>0.81735360397255052</v>
      </c>
      <c r="E11" s="32">
        <f>'Ct table (4)'!E11/'Ct table (5)'!E$163</f>
        <v>0.63477405544182341</v>
      </c>
      <c r="F11" s="32">
        <f>'Ct table (4)'!F11/'Ct table (5)'!F$163</f>
        <v>0.80219570320612732</v>
      </c>
      <c r="G11" s="32">
        <f>'Ct table (4)'!G11/'Ct table (5)'!G$163</f>
        <v>0.57018561439381577</v>
      </c>
      <c r="H11" s="32">
        <f>'Ct table (4)'!H11/'Ct table (5)'!H$163</f>
        <v>1.180163988514304</v>
      </c>
      <c r="I11" s="32">
        <f>'Ct table (4)'!I11/'Ct table (5)'!I$163</f>
        <v>0.70770017986721911</v>
      </c>
      <c r="J11" s="32">
        <f>'Ct table (4)'!J11/'Ct table (5)'!J$163</f>
        <v>0.76281229378751003</v>
      </c>
      <c r="K11" s="32">
        <f>'Ct table (4)'!K11/'Ct table (5)'!K$163</f>
        <v>0.7855158703611631</v>
      </c>
      <c r="L11" s="32">
        <f>'Ct table (4)'!L11/'Ct table (5)'!L$163</f>
        <v>0.8754454386941648</v>
      </c>
      <c r="M11" s="32">
        <f>'Ct table (4)'!M11/'Ct table (5)'!M$163</f>
        <v>1.0389279032437566</v>
      </c>
      <c r="N11" s="32">
        <f>'Ct table (4)'!N11/'Ct table (5)'!N$163</f>
        <v>1.4661424848756186</v>
      </c>
      <c r="O11" s="32">
        <f>'Ct table (4)'!O11/'Ct table (5)'!O$163</f>
        <v>0.66418078337822806</v>
      </c>
      <c r="P11" s="32">
        <f>'Ct table (4)'!P11/'Ct table (5)'!P$163</f>
        <v>1.3320925013200851</v>
      </c>
      <c r="Q11" s="32">
        <f>'Ct table (4)'!Q11/'Ct table (5)'!Q$163</f>
        <v>0.46622865722450368</v>
      </c>
      <c r="R11" s="32">
        <f>'Ct table (4)'!R11/'Ct table (5)'!R$163</f>
        <v>0.64781964445771789</v>
      </c>
      <c r="S11" s="32">
        <f>'Ct table (4)'!S11/'Ct table (5)'!S$163</f>
        <v>0.73889514712146509</v>
      </c>
      <c r="T11" s="32">
        <f>'Ct table (4)'!T11/'Ct table (5)'!T$163</f>
        <v>1.1866896441386459</v>
      </c>
      <c r="U11" s="32">
        <f>'Ct table (4)'!U11/'Ct table (5)'!U$163</f>
        <v>1.262484628921984</v>
      </c>
      <c r="V11" s="32">
        <f>'Ct table (4)'!V11/'Ct table (5)'!V$163</f>
        <v>0.97613949501193731</v>
      </c>
      <c r="W11" s="32">
        <f>'Ct table (4)'!W11/'Ct table (5)'!W$163</f>
        <v>1.0748811990783824</v>
      </c>
      <c r="X11" s="32">
        <f>'Ct table (4)'!X11/'Ct table (5)'!X$163</f>
        <v>0.62992272042280106</v>
      </c>
      <c r="Y11" s="32">
        <f>'Ct table (4)'!Y11/'Ct table (5)'!Y$163</f>
        <v>0.8725387683736715</v>
      </c>
      <c r="Z11" s="32">
        <f>'Ct table (4)'!Z11/'Ct table (5)'!Z$163</f>
        <v>0.77333278962953866</v>
      </c>
      <c r="AA11" s="32">
        <f>'Ct table (4)'!AA11/'Ct table (5)'!AA$163</f>
        <v>1.1298066906493003</v>
      </c>
      <c r="AB11" s="32">
        <f>'Ct table (4)'!AB11/'Ct table (5)'!AB$163</f>
        <v>1.1690252752789052</v>
      </c>
      <c r="AC11" s="32">
        <f>'Ct table (4)'!AC11/'Ct table (5)'!AC$163</f>
        <v>0.74705940409084381</v>
      </c>
      <c r="AD11" s="32">
        <f>'Ct table (4)'!AD11/'Ct table (5)'!AD$163</f>
        <v>0.9297023222137546</v>
      </c>
      <c r="AE11" s="32">
        <f>'Ct table (4)'!AE11/'Ct table (5)'!AE$163</f>
        <v>0.7673044184934581</v>
      </c>
      <c r="AF11" s="32">
        <f>'Ct table (4)'!AF11/'Ct table (5)'!AF$163</f>
        <v>0.84968499913865114</v>
      </c>
      <c r="AG11" s="32">
        <f>'Ct table (4)'!AG11/'Ct table (5)'!AG$163</f>
        <v>1.0992644228862412</v>
      </c>
      <c r="AH11" s="32">
        <f>'Ct table (4)'!AH11/'Ct table (5)'!AH$163</f>
        <v>0.72587086224641584</v>
      </c>
      <c r="AI11" s="32">
        <f>'Ct table (4)'!AI11/'Ct table (5)'!AI$163</f>
        <v>1.2245727468186898</v>
      </c>
      <c r="AJ11" s="32">
        <f>'Ct table (4)'!AJ11/'Ct table (5)'!AJ$163</f>
        <v>1.1466076382679387</v>
      </c>
      <c r="AK11" s="32">
        <f>'Ct table (4)'!AK11/'Ct table (5)'!AK$163</f>
        <v>1.3774378057245023</v>
      </c>
      <c r="AL11" s="32">
        <f>'Ct table (4)'!AL11/'Ct table (5)'!AL$163</f>
        <v>0.74422277780430346</v>
      </c>
      <c r="AM11" s="32">
        <f>'Ct table (4)'!AM11/'Ct table (5)'!AM$163</f>
        <v>0.82454301671072694</v>
      </c>
      <c r="AN11" s="32">
        <f>'Ct table (4)'!AN11/'Ct table (5)'!AN$163</f>
        <v>0.81185549880346464</v>
      </c>
      <c r="AO11" s="32">
        <f>'Ct table (4)'!AO11/'Ct table (5)'!AO$163</f>
        <v>0.82711156528668828</v>
      </c>
      <c r="AP11" s="32">
        <f>'Ct table (4)'!AP11/'Ct table (5)'!AP$163</f>
        <v>0.55541789670714559</v>
      </c>
      <c r="AQ11" s="32">
        <f>'Ct table (4)'!AQ11/'Ct table (5)'!AQ$163</f>
        <v>0.77395224486741776</v>
      </c>
      <c r="AR11" s="32">
        <f>'Ct table (4)'!AR11/'Ct table (5)'!AR$163</f>
        <v>1.1624587212117983</v>
      </c>
      <c r="AS11" s="32">
        <f>'Ct table (4)'!AS11/'Ct table (5)'!AS$163</f>
        <v>1.3318572772088308</v>
      </c>
      <c r="AT11" s="32">
        <f>'Ct table (4)'!AT11/'Ct table (5)'!AT$163</f>
        <v>0.91107981430977603</v>
      </c>
      <c r="AU11" s="32">
        <f>'Ct table (4)'!AU11/'Ct table (5)'!AU$163</f>
        <v>0.84008522262607821</v>
      </c>
      <c r="AV11" s="32">
        <f>'Ct table (4)'!AV11/'Ct table (5)'!AV$163</f>
        <v>0.79887349032306376</v>
      </c>
      <c r="AW11" s="32">
        <f>'Ct table (4)'!AW11/'Ct table (5)'!AW$163</f>
        <v>0.7532631226542944</v>
      </c>
    </row>
    <row r="12" spans="1:49" x14ac:dyDescent="0.25">
      <c r="A12" t="s">
        <v>14</v>
      </c>
      <c r="B12" s="32">
        <f>'Ct table (4)'!B12/'Ct table (5)'!B$163</f>
        <v>1.7841076933696165</v>
      </c>
      <c r="C12" s="32">
        <f>'Ct table (4)'!C12/'Ct table (5)'!C$163</f>
        <v>1.9673335933673728</v>
      </c>
      <c r="D12" s="32">
        <f>'Ct table (4)'!D12/'Ct table (5)'!D$163</f>
        <v>2.0691414276672542</v>
      </c>
      <c r="E12" s="32">
        <f>'Ct table (4)'!E12/'Ct table (5)'!E$163</f>
        <v>3.5413883735641853</v>
      </c>
      <c r="F12" s="32">
        <f>'Ct table (4)'!F12/'Ct table (5)'!F$163</f>
        <v>2.4657493335867691</v>
      </c>
      <c r="G12" s="32">
        <f>'Ct table (4)'!G12/'Ct table (5)'!G$163</f>
        <v>2.2807424575752635</v>
      </c>
      <c r="H12" s="32">
        <f>'Ct table (4)'!H12/'Ct table (5)'!H$163</f>
        <v>2.1870517256605573</v>
      </c>
      <c r="I12" s="32">
        <f>'Ct table (4)'!I12/'Ct table (5)'!I$163</f>
        <v>2.7725436830715049</v>
      </c>
      <c r="J12" s="32">
        <f>'Ct table (4)'!J12/'Ct table (5)'!J$163</f>
        <v>2.1278552307487093</v>
      </c>
      <c r="K12" s="32">
        <f>'Ct table (4)'!K12/'Ct table (5)'!K$163</f>
        <v>2.2372280576648378</v>
      </c>
      <c r="L12" s="32">
        <f>'Ct table (4)'!L12/'Ct table (5)'!L$163</f>
        <v>1.8635960426217431</v>
      </c>
      <c r="M12" s="32">
        <f>'Ct table (4)'!M12/'Ct table (5)'!M$163</f>
        <v>1.925316384620918</v>
      </c>
      <c r="N12" s="32">
        <f>'Ct table (4)'!N12/'Ct table (5)'!N$163</f>
        <v>1.3398071131968226</v>
      </c>
      <c r="O12" s="32">
        <f>'Ct table (4)'!O12/'Ct table (5)'!O$163</f>
        <v>1.9314012111284371</v>
      </c>
      <c r="P12" s="32">
        <f>'Ct table (4)'!P12/'Ct table (5)'!P$163</f>
        <v>1.8450939359780165</v>
      </c>
      <c r="Q12" s="32">
        <f>'Ct table (4)'!Q12/'Ct table (5)'!Q$163</f>
        <v>2.4607696057470188</v>
      </c>
      <c r="R12" s="32">
        <f>'Ct table (4)'!R12/'Ct table (5)'!R$163</f>
        <v>1.6628570172940575</v>
      </c>
      <c r="S12" s="32">
        <f>'Ct table (4)'!S12/'Ct table (5)'!S$163</f>
        <v>5.0751186757606206</v>
      </c>
      <c r="T12" s="32">
        <f>'Ct table (4)'!T12/'Ct table (5)'!T$163</f>
        <v>1.6666401898018748</v>
      </c>
      <c r="U12" s="32">
        <f>'Ct table (4)'!U12/'Ct table (5)'!U$163</f>
        <v>1.9537770166050203</v>
      </c>
      <c r="V12" s="32">
        <f>'Ct table (4)'!V12/'Ct table (5)'!V$163</f>
        <v>2.3056271602812459</v>
      </c>
      <c r="W12" s="32">
        <f>'Ct table (4)'!W12/'Ct table (5)'!W$163</f>
        <v>2.3362217442245843</v>
      </c>
      <c r="X12" s="32">
        <f>'Ct table (4)'!X12/'Ct table (5)'!X$163</f>
        <v>2.1187990299616049</v>
      </c>
      <c r="Y12" s="32">
        <f>'Ct table (4)'!Y12/'Ct table (5)'!Y$163</f>
        <v>3.1455038745706227</v>
      </c>
      <c r="Z12" s="32">
        <f>'Ct table (4)'!Z12/'Ct table (5)'!Z$163</f>
        <v>5.8125099885606737</v>
      </c>
      <c r="AA12" s="32">
        <f>'Ct table (4)'!AA12/'Ct table (5)'!AA$163</f>
        <v>2.197824134559089</v>
      </c>
      <c r="AB12" s="32">
        <f>'Ct table (4)'!AB12/'Ct table (5)'!AB$163</f>
        <v>1.7234579775789411</v>
      </c>
      <c r="AC12" s="32">
        <f>'Ct table (4)'!AC12/'Ct table (5)'!AC$163</f>
        <v>2.083912744486426</v>
      </c>
      <c r="AD12" s="32">
        <f>'Ct table (4)'!AD12/'Ct table (5)'!AD$163</f>
        <v>2.4877487092768393</v>
      </c>
      <c r="AE12" s="32">
        <f>'Ct table (4)'!AE12/'Ct table (5)'!AE$163</f>
        <v>2.4248087575405495</v>
      </c>
      <c r="AF12" s="32">
        <f>'Ct table (4)'!AF12/'Ct table (5)'!AF$163</f>
        <v>1.993080525655738</v>
      </c>
      <c r="AG12" s="32">
        <f>'Ct table (4)'!AG12/'Ct table (5)'!AG$163</f>
        <v>1.9814251393157025</v>
      </c>
      <c r="AH12" s="32">
        <f>'Ct table (4)'!AH12/'Ct table (5)'!AH$163</f>
        <v>3.8047055597627542</v>
      </c>
      <c r="AI12" s="32">
        <f>'Ct table (4)'!AI12/'Ct table (5)'!AI$163</f>
        <v>2.8328976531552432</v>
      </c>
      <c r="AJ12" s="32">
        <f>'Ct table (4)'!AJ12/'Ct table (5)'!AJ$163</f>
        <v>1.8756254953948452</v>
      </c>
      <c r="AK12" s="32">
        <f>'Ct table (4)'!AK12/'Ct table (5)'!AK$163</f>
        <v>1.8049854148465172</v>
      </c>
      <c r="AL12" s="32">
        <f>'Ct table (4)'!AL12/'Ct table (5)'!AL$163</f>
        <v>2.225001720435535</v>
      </c>
      <c r="AM12" s="32">
        <f>'Ct table (4)'!AM12/'Ct table (5)'!AM$163</f>
        <v>2.6056921864397165</v>
      </c>
      <c r="AN12" s="32">
        <f>'Ct table (4)'!AN12/'Ct table (5)'!AN$163</f>
        <v>1.9578834308220041</v>
      </c>
      <c r="AO12" s="32">
        <f>'Ct table (4)'!AO12/'Ct table (5)'!AO$163</f>
        <v>2.8602749705426747</v>
      </c>
      <c r="AP12" s="32">
        <f>'Ct table (4)'!AP12/'Ct table (5)'!AP$163</f>
        <v>2.087310997107847</v>
      </c>
      <c r="AQ12" s="32">
        <f>'Ct table (4)'!AQ12/'Ct table (5)'!AQ$163</f>
        <v>2.9903543606815006</v>
      </c>
      <c r="AR12" s="32">
        <f>'Ct table (4)'!AR12/'Ct table (5)'!AR$163</f>
        <v>1.3539547154785536</v>
      </c>
      <c r="AS12" s="32">
        <f>'Ct table (4)'!AS12/'Ct table (5)'!AS$163</f>
        <v>1.4473757350518686</v>
      </c>
      <c r="AT12" s="32">
        <f>'Ct table (4)'!AT12/'Ct table (5)'!AT$163</f>
        <v>2.6310694866661888</v>
      </c>
      <c r="AU12" s="32">
        <f>'Ct table (4)'!AU12/'Ct table (5)'!AU$163</f>
        <v>2.1414790967038719</v>
      </c>
      <c r="AV12" s="32">
        <f>'Ct table (4)'!AV12/'Ct table (5)'!AV$163</f>
        <v>3.1081130108769925</v>
      </c>
      <c r="AW12" s="32">
        <f>'Ct table (4)'!AW12/'Ct table (5)'!AW$163</f>
        <v>2.5512880723323348</v>
      </c>
    </row>
    <row r="13" spans="1:49" x14ac:dyDescent="0.25">
      <c r="A13" t="s">
        <v>15</v>
      </c>
      <c r="B13" s="32">
        <f>'Ct table (4)'!B13/'Ct table (5)'!B$163</f>
        <v>5.2605101053341077</v>
      </c>
      <c r="C13" s="32">
        <f>'Ct table (4)'!C13/'Ct table (5)'!C$163</f>
        <v>6.9462850302745682</v>
      </c>
      <c r="D13" s="32">
        <f>'Ct table (4)'!D13/'Ct table (5)'!D$163</f>
        <v>5.4604969646297352</v>
      </c>
      <c r="E13" s="32">
        <f>'Ct table (4)'!E13/'Ct table (5)'!E$163</f>
        <v>6.9370153094142477</v>
      </c>
      <c r="F13" s="32">
        <f>'Ct table (4)'!F13/'Ct table (5)'!F$163</f>
        <v>6.6900924326900446</v>
      </c>
      <c r="G13" s="32">
        <f>'Ct table (4)'!G13/'Ct table (5)'!G$163</f>
        <v>4.9571246821808028</v>
      </c>
      <c r="H13" s="32">
        <f>'Ct table (4)'!H13/'Ct table (5)'!H$163</f>
        <v>4.6235062593282175</v>
      </c>
      <c r="I13" s="32">
        <f>'Ct table (4)'!I13/'Ct table (5)'!I$163</f>
        <v>5.780563720076751</v>
      </c>
      <c r="J13" s="32">
        <f>'Ct table (4)'!J13/'Ct table (5)'!J$163</f>
        <v>4.0261474243497322</v>
      </c>
      <c r="K13" s="32">
        <f>'Ct table (4)'!K13/'Ct table (5)'!K$163</f>
        <v>2.9932490646903962</v>
      </c>
      <c r="L13" s="32">
        <f>'Ct table (4)'!L13/'Ct table (5)'!L$163</f>
        <v>5.728229011703819</v>
      </c>
      <c r="M13" s="32">
        <f>'Ct table (4)'!M13/'Ct table (5)'!M$163</f>
        <v>5.9179419353021228</v>
      </c>
      <c r="N13" s="32">
        <f>'Ct table (4)'!N13/'Ct table (5)'!N$163</f>
        <v>4.5065559944745424</v>
      </c>
      <c r="O13" s="32">
        <f>'Ct table (4)'!O13/'Ct table (5)'!O$163</f>
        <v>4.9921036445970248</v>
      </c>
      <c r="P13" s="32">
        <f>'Ct table (4)'!P13/'Ct table (5)'!P$163</f>
        <v>5.3654317495727764</v>
      </c>
      <c r="Q13" s="32">
        <f>'Ct table (4)'!Q13/'Ct table (5)'!Q$163</f>
        <v>5.3114640841081</v>
      </c>
      <c r="R13" s="32">
        <f>'Ct table (4)'!R13/'Ct table (5)'!R$163</f>
        <v>4.3883059776074642</v>
      </c>
      <c r="S13" s="32">
        <f>'Ct table (4)'!S13/'Ct table (5)'!S$163</f>
        <v>12.670851364506154</v>
      </c>
      <c r="T13" s="32">
        <f>'Ct table (4)'!T13/'Ct table (5)'!T$163</f>
        <v>4.5850665537296678</v>
      </c>
      <c r="U13" s="32">
        <f>'Ct table (4)'!U13/'Ct table (5)'!U$163</f>
        <v>5.8008560658069124</v>
      </c>
      <c r="V13" s="32">
        <f>'Ct table (4)'!V13/'Ct table (5)'!V$163</f>
        <v>5.0811647264359534</v>
      </c>
      <c r="W13" s="32">
        <f>'Ct table (4)'!W13/'Ct table (5)'!W$163</f>
        <v>5.0426329462055923</v>
      </c>
      <c r="X13" s="32">
        <f>'Ct table (4)'!X13/'Ct table (5)'!X$163</f>
        <v>6.4676730628311825</v>
      </c>
      <c r="Y13" s="32">
        <f>'Ct table (4)'!Y13/'Ct table (5)'!Y$163</f>
        <v>9.021023577189343</v>
      </c>
      <c r="Z13" s="32">
        <f>'Ct table (4)'!Z13/'Ct table (5)'!Z$163</f>
        <v>14.31207839985596</v>
      </c>
      <c r="AA13" s="32">
        <f>'Ct table (4)'!AA13/'Ct table (5)'!AA$163</f>
        <v>5.6414888251638287</v>
      </c>
      <c r="AB13" s="32">
        <f>'Ct table (4)'!AB13/'Ct table (5)'!AB$163</f>
        <v>3.2836631149473146</v>
      </c>
      <c r="AC13" s="32">
        <f>'Ct table (4)'!AC13/'Ct table (5)'!AC$163</f>
        <v>5.1668853506816275</v>
      </c>
      <c r="AD13" s="32">
        <f>'Ct table (4)'!AD13/'Ct table (5)'!AD$163</f>
        <v>6.2542668000208108</v>
      </c>
      <c r="AE13" s="32">
        <f>'Ct table (4)'!AE13/'Ct table (5)'!AE$163</f>
        <v>6.579012107425064</v>
      </c>
      <c r="AF13" s="32">
        <f>'Ct table (4)'!AF13/'Ct table (5)'!AF$163</f>
        <v>5.6372830205680797</v>
      </c>
      <c r="AG13" s="32">
        <f>'Ct table (4)'!AG13/'Ct table (5)'!AG$163</f>
        <v>4.9127760041247219</v>
      </c>
      <c r="AH13" s="32">
        <f>'Ct table (4)'!AH13/'Ct table (5)'!AH$163</f>
        <v>11.140829974666861</v>
      </c>
      <c r="AI13" s="32">
        <f>'Ct table (4)'!AI13/'Ct table (5)'!AI$163</f>
        <v>7.7397044749502024</v>
      </c>
      <c r="AJ13" s="32">
        <f>'Ct table (4)'!AJ13/'Ct table (5)'!AJ$163</f>
        <v>4.8144526698379799</v>
      </c>
      <c r="AK13" s="32">
        <f>'Ct table (4)'!AK13/'Ct table (5)'!AK$163</f>
        <v>4.2046542715148849</v>
      </c>
      <c r="AL13" s="32">
        <f>'Ct table (4)'!AL13/'Ct table (5)'!AL$163</f>
        <v>4.4192650217980498</v>
      </c>
      <c r="AM13" s="32">
        <f>'Ct table (4)'!AM13/'Ct table (5)'!AM$163</f>
        <v>5.9038933761174706</v>
      </c>
      <c r="AN13" s="32">
        <f>'Ct table (4)'!AN13/'Ct table (5)'!AN$163</f>
        <v>5.2028238803756262</v>
      </c>
      <c r="AO13" s="32">
        <f>'Ct table (4)'!AO13/'Ct table (5)'!AO$163</f>
        <v>8.5513597812100564</v>
      </c>
      <c r="AP13" s="32">
        <f>'Ct table (4)'!AP13/'Ct table (5)'!AP$163</f>
        <v>6.5506840627833247</v>
      </c>
      <c r="AQ13" s="32">
        <f>'Ct table (4)'!AQ13/'Ct table (5)'!AQ$163</f>
        <v>8.3995757169998306</v>
      </c>
      <c r="AR13" s="32">
        <f>'Ct table (4)'!AR13/'Ct table (5)'!AR$163</f>
        <v>4.3990118488211252</v>
      </c>
      <c r="AS13" s="32">
        <f>'Ct table (4)'!AS13/'Ct table (5)'!AS$163</f>
        <v>4.5109756248499897</v>
      </c>
      <c r="AT13" s="32">
        <f>'Ct table (4)'!AT13/'Ct table (5)'!AT$163</f>
        <v>6.7535654349498753</v>
      </c>
      <c r="AU13" s="32">
        <f>'Ct table (4)'!AU13/'Ct table (5)'!AU$163</f>
        <v>5.0581421956240122</v>
      </c>
      <c r="AV13" s="32">
        <f>'Ct table (4)'!AV13/'Ct table (5)'!AV$163</f>
        <v>7.7599048418326317</v>
      </c>
      <c r="AW13" s="32">
        <f>'Ct table (4)'!AW13/'Ct table (5)'!AW$163</f>
        <v>6.686382122653626</v>
      </c>
    </row>
    <row r="14" spans="1:49" x14ac:dyDescent="0.25">
      <c r="A14" t="s">
        <v>18</v>
      </c>
      <c r="B14" s="32">
        <f>'Ct table (4)'!B14/'Ct table (5)'!B$163</f>
        <v>0.16784514390472985</v>
      </c>
      <c r="C14" s="32">
        <f>'Ct table (4)'!C14/'Ct table (5)'!C$163</f>
        <v>0.14826414041008543</v>
      </c>
      <c r="D14" s="32">
        <f>'Ct table (4)'!D14/'Ct table (5)'!D$163</f>
        <v>8.9562105697577388E-2</v>
      </c>
      <c r="E14" s="32">
        <f>'Ct table (4)'!E14/'Ct table (5)'!E$163</f>
        <v>0.1032572558868832</v>
      </c>
      <c r="F14" s="32">
        <f>'Ct table (4)'!F14/'Ct table (5)'!F$163</f>
        <v>0.2105195532965535</v>
      </c>
      <c r="G14" s="32">
        <f>'Ct table (4)'!G14/'Ct table (5)'!G$163</f>
        <v>0.15491014631814973</v>
      </c>
      <c r="H14" s="32">
        <f>'Ct table (4)'!H14/'Ct table (5)'!H$163</f>
        <v>0.11982387847050935</v>
      </c>
      <c r="I14" s="32">
        <f>'Ct table (4)'!I14/'Ct table (5)'!I$163</f>
        <v>0.12597507244550002</v>
      </c>
      <c r="J14" s="32">
        <f>'Ct table (4)'!J14/'Ct table (5)'!J$163</f>
        <v>0.15276648770205406</v>
      </c>
      <c r="K14" s="32">
        <f>'Ct table (4)'!K14/'Ct table (5)'!K$163</f>
        <v>0.10970584733826687</v>
      </c>
      <c r="L14" s="32">
        <f>'Ct table (4)'!L14/'Ct table (5)'!L$163</f>
        <v>0.16701958284368648</v>
      </c>
      <c r="M14" s="32">
        <f>'Ct table (4)'!M14/'Ct table (5)'!M$163</f>
        <v>0.14112989651326088</v>
      </c>
      <c r="N14" s="32">
        <f>'Ct table (4)'!N14/'Ct table (5)'!N$163</f>
        <v>0.14579622963770594</v>
      </c>
      <c r="O14" s="32">
        <f>'Ct table (4)'!O14/'Ct table (5)'!O$163</f>
        <v>9.7371804419274524E-2</v>
      </c>
      <c r="P14" s="32">
        <f>'Ct table (4)'!P14/'Ct table (5)'!P$163</f>
        <v>0.17358260286242463</v>
      </c>
      <c r="Q14" s="32">
        <f>'Ct table (4)'!Q14/'Ct table (5)'!Q$163</f>
        <v>7.5316490611050405E-2</v>
      </c>
      <c r="R14" s="32">
        <f>'Ct table (4)'!R14/'Ct table (5)'!R$163</f>
        <v>9.8322412288897598E-2</v>
      </c>
      <c r="S14" s="32">
        <f>'Ct table (4)'!S14/'Ct table (5)'!S$163</f>
        <v>8.9215708233861407E-2</v>
      </c>
      <c r="T14" s="32">
        <f>'Ct table (4)'!T14/'Ct table (5)'!T$163</f>
        <v>0.16921656100377216</v>
      </c>
      <c r="U14" s="32">
        <f>'Ct table (4)'!U14/'Ct table (5)'!U$163</f>
        <v>0.12729660275806548</v>
      </c>
      <c r="V14" s="32">
        <f>'Ct table (4)'!V14/'Ct table (5)'!V$163</f>
        <v>0.11305990035221949</v>
      </c>
      <c r="W14" s="32">
        <f>'Ct table (4)'!W14/'Ct table (5)'!W$163</f>
        <v>5.5328906261922065E-2</v>
      </c>
      <c r="X14" s="32">
        <f>'Ct table (4)'!X14/'Ct table (5)'!X$163</f>
        <v>6.807395558153076E-2</v>
      </c>
      <c r="Y14" s="32">
        <f>'Ct table (4)'!Y14/'Ct table (5)'!Y$163</f>
        <v>0.11291359769862729</v>
      </c>
      <c r="Z14" s="32">
        <f>'Ct table (4)'!Z14/'Ct table (5)'!Z$163</f>
        <v>6.421976919727794E-2</v>
      </c>
      <c r="AA14" s="32">
        <f>'Ct table (4)'!AA14/'Ct table (5)'!AA$163</f>
        <v>8.6934699709537364E-2</v>
      </c>
      <c r="AB14" s="86">
        <f>'Ct table (4)'!AB14/'Ct table (5)'!AB$163</f>
        <v>0</v>
      </c>
      <c r="AC14" s="32">
        <f>'Ct table (4)'!AC14/'Ct table (5)'!AC$163</f>
        <v>0.18676485102271156</v>
      </c>
      <c r="AD14" s="32">
        <f>'Ct table (4)'!AD14/'Ct table (5)'!AD$163</f>
        <v>0.1632144577993532</v>
      </c>
      <c r="AE14" s="32">
        <f>'Ct table (4)'!AE14/'Ct table (5)'!AE$163</f>
        <v>8.4662738658904127E-2</v>
      </c>
      <c r="AF14" s="32">
        <f>'Ct table (4)'!AF14/'Ct table (5)'!AF$163</f>
        <v>0.14508798929796521</v>
      </c>
      <c r="AG14" s="32">
        <f>'Ct table (4)'!AG14/'Ct table (5)'!AG$163</f>
        <v>0.22014690417002664</v>
      </c>
      <c r="AH14" s="32">
        <f>'Ct table (4)'!AH14/'Ct table (5)'!AH$163</f>
        <v>9.590732456403861E-2</v>
      </c>
      <c r="AI14" s="32">
        <f>'Ct table (4)'!AI14/'Ct table (5)'!AI$163</f>
        <v>0.15957189502720556</v>
      </c>
      <c r="AJ14" s="32">
        <f>'Ct table (4)'!AJ14/'Ct table (5)'!AJ$163</f>
        <v>0.18267761883998002</v>
      </c>
      <c r="AK14" s="32">
        <f>'Ct table (4)'!AK14/'Ct table (5)'!AK$163</f>
        <v>0.13985339481642506</v>
      </c>
      <c r="AL14" s="32">
        <f>'Ct table (4)'!AL14/'Ct table (5)'!AL$163</f>
        <v>0.19803213344937748</v>
      </c>
      <c r="AM14" s="32">
        <f>'Ct table (4)'!AM14/'Ct table (5)'!AM$163</f>
        <v>0.1457599896240418</v>
      </c>
      <c r="AN14" s="32">
        <f>'Ct table (4)'!AN14/'Ct table (5)'!AN$163</f>
        <v>0.11576691194540642</v>
      </c>
      <c r="AO14" s="32">
        <f>'Ct table (4)'!AO14/'Ct table (5)'!AO$163</f>
        <v>0.14320500753282975</v>
      </c>
      <c r="AP14" s="32">
        <f>'Ct table (4)'!AP14/'Ct table (5)'!AP$163</f>
        <v>0.19232864687183093</v>
      </c>
      <c r="AQ14" s="32">
        <f>'Ct table (4)'!AQ14/'Ct table (5)'!AQ$163</f>
        <v>0.21919950654970125</v>
      </c>
      <c r="AR14" s="32">
        <f>'Ct table (4)'!AR14/'Ct table (5)'!AR$163</f>
        <v>0.16924433943481942</v>
      </c>
      <c r="AS14" s="32">
        <f>'Ct table (4)'!AS14/'Ct table (5)'!AS$163</f>
        <v>0.14096798827656187</v>
      </c>
      <c r="AT14" s="32">
        <f>'Ct table (4)'!AT14/'Ct table (5)'!AT$163</f>
        <v>0.12205889590371383</v>
      </c>
      <c r="AU14" s="32">
        <f>'Ct table (4)'!AU14/'Ct table (5)'!AU$163</f>
        <v>0.22982499191048603</v>
      </c>
      <c r="AV14" s="32">
        <f>'Ct table (4)'!AV14/'Ct table (5)'!AV$163</f>
        <v>0.15347110503330552</v>
      </c>
      <c r="AW14" s="32">
        <f>'Ct table (4)'!AW14/'Ct table (5)'!AW$163</f>
        <v>0.19495672232680447</v>
      </c>
    </row>
    <row r="15" spans="1:49" x14ac:dyDescent="0.25">
      <c r="A15" t="s">
        <v>20</v>
      </c>
      <c r="B15" s="32">
        <f>'Ct table (4)'!B15/'Ct table (5)'!B$163</f>
        <v>10.667888179669571</v>
      </c>
      <c r="C15" s="32">
        <f>'Ct table (4)'!C15/'Ct table (5)'!C$163</f>
        <v>4.8106825818152394</v>
      </c>
      <c r="D15" s="32">
        <f>'Ct table (4)'!D15/'Ct table (5)'!D$163</f>
        <v>12.117601468544544</v>
      </c>
      <c r="E15" s="32">
        <f>'Ct table (4)'!E15/'Ct table (5)'!E$163</f>
        <v>4.9393290041156037</v>
      </c>
      <c r="F15" s="32">
        <f>'Ct table (4)'!F15/'Ct table (5)'!F$163</f>
        <v>6.285494034856808</v>
      </c>
      <c r="G15" s="32">
        <f>'Ct table (4)'!G15/'Ct table (5)'!G$163</f>
        <v>5.7737296096477326</v>
      </c>
      <c r="H15" s="32">
        <f>'Ct table (4)'!H15/'Ct table (5)'!H$163</f>
        <v>9.6396939407685682</v>
      </c>
      <c r="I15" s="32">
        <f>'Ct table (4)'!I15/'Ct table (5)'!I$163</f>
        <v>8.5813830939770952</v>
      </c>
      <c r="J15" s="32">
        <f>'Ct table (4)'!J15/'Ct table (5)'!J$163</f>
        <v>6.3616455857772483</v>
      </c>
      <c r="K15" s="32">
        <f>'Ct table (4)'!K15/'Ct table (5)'!K$163</f>
        <v>9.8608521684943327</v>
      </c>
      <c r="L15" s="32">
        <f>'Ct table (4)'!L15/'Ct table (5)'!L$163</f>
        <v>6.580007242790483</v>
      </c>
      <c r="M15" s="32">
        <f>'Ct table (4)'!M15/'Ct table (5)'!M$163</f>
        <v>7.5427757854976258</v>
      </c>
      <c r="N15" s="32">
        <f>'Ct table (4)'!N15/'Ct table (5)'!N$163</f>
        <v>9.5270219739192523</v>
      </c>
      <c r="O15" s="32">
        <f>'Ct table (4)'!O15/'Ct table (5)'!O$163</f>
        <v>6.1035469862977036</v>
      </c>
      <c r="P15" s="32">
        <f>'Ct table (4)'!P15/'Ct table (5)'!P$163</f>
        <v>9.2772310190939482</v>
      </c>
      <c r="Q15" s="32">
        <f>'Ct table (4)'!Q15/'Ct table (5)'!Q$163</f>
        <v>4.8537829268218928</v>
      </c>
      <c r="R15" s="32">
        <f>'Ct table (4)'!R15/'Ct table (5)'!R$163</f>
        <v>3.9824717340715665</v>
      </c>
      <c r="S15" s="32">
        <f>'Ct table (4)'!S15/'Ct table (5)'!S$163</f>
        <v>3.5147974647913043</v>
      </c>
      <c r="T15" s="32">
        <f>'Ct table (4)'!T15/'Ct table (5)'!T$163</f>
        <v>7.9830645421991608</v>
      </c>
      <c r="U15" s="32">
        <f>'Ct table (4)'!U15/'Ct table (5)'!U$163</f>
        <v>8.3181679985482653</v>
      </c>
      <c r="V15" s="32">
        <f>'Ct table (4)'!V15/'Ct table (5)'!V$163</f>
        <v>12.085114490356966</v>
      </c>
      <c r="W15" s="32">
        <f>'Ct table (4)'!W15/'Ct table (5)'!W$163</f>
        <v>11.425435208435955</v>
      </c>
      <c r="X15" s="32">
        <f>'Ct table (4)'!X15/'Ct table (5)'!X$163</f>
        <v>5.8695371948481165</v>
      </c>
      <c r="Y15" s="32">
        <f>'Ct table (4)'!Y15/'Ct table (5)'!Y$163</f>
        <v>5.9516559866850551</v>
      </c>
      <c r="Z15" s="32">
        <f>'Ct table (4)'!Z15/'Ct table (5)'!Z$163</f>
        <v>3.6279668922580224</v>
      </c>
      <c r="AA15" s="32">
        <f>'Ct table (4)'!AA15/'Ct table (5)'!AA$163</f>
        <v>6.8498668718857463</v>
      </c>
      <c r="AB15" s="32">
        <f>'Ct table (4)'!AB15/'Ct table (5)'!AB$163</f>
        <v>6.8938319103157655</v>
      </c>
      <c r="AC15" s="32">
        <f>'Ct table (4)'!AC15/'Ct table (5)'!AC$163</f>
        <v>6.2302708006326215</v>
      </c>
      <c r="AD15" s="32">
        <f>'Ct table (4)'!AD15/'Ct table (5)'!AD$163</f>
        <v>5.9168969308217196</v>
      </c>
      <c r="AE15" s="32">
        <f>'Ct table (4)'!AE15/'Ct table (5)'!AE$163</f>
        <v>5.3438183499126817</v>
      </c>
      <c r="AF15" s="32">
        <f>'Ct table (4)'!AF15/'Ct table (5)'!AF$163</f>
        <v>6.7505263690401334</v>
      </c>
      <c r="AG15" s="32">
        <f>'Ct table (4)'!AG15/'Ct table (5)'!AG$163</f>
        <v>7.2931317753439311</v>
      </c>
      <c r="AH15" s="32">
        <f>'Ct table (4)'!AH15/'Ct table (5)'!AH$163</f>
        <v>4.7825657747393366</v>
      </c>
      <c r="AI15" s="32">
        <f>'Ct table (4)'!AI15/'Ct table (5)'!AI$163</f>
        <v>6.2000441163282209</v>
      </c>
      <c r="AJ15" s="32">
        <f>'Ct table (4)'!AJ15/'Ct table (5)'!AJ$163</f>
        <v>12.272623630135225</v>
      </c>
      <c r="AK15" s="32">
        <f>'Ct table (4)'!AK15/'Ct table (5)'!AK$163</f>
        <v>12.483816744819924</v>
      </c>
      <c r="AL15" s="32">
        <f>'Ct table (4)'!AL15/'Ct table (5)'!AL$163</f>
        <v>12.76221157545112</v>
      </c>
      <c r="AM15" s="32">
        <f>'Ct table (4)'!AM15/'Ct table (5)'!AM$163</f>
        <v>9.7247871029517299</v>
      </c>
      <c r="AN15" s="32">
        <f>'Ct table (4)'!AN15/'Ct table (5)'!AN$163</f>
        <v>12.03608981074146</v>
      </c>
      <c r="AO15" s="32">
        <f>'Ct table (4)'!AO15/'Ct table (5)'!AO$163</f>
        <v>8.3753753416856327</v>
      </c>
      <c r="AP15" s="32">
        <f>'Ct table (4)'!AP15/'Ct table (5)'!AP$163</f>
        <v>8.6436794418165217</v>
      </c>
      <c r="AQ15" s="32">
        <f>'Ct table (4)'!AQ15/'Ct table (5)'!AQ$163</f>
        <v>8.226714948347869</v>
      </c>
      <c r="AR15" s="32">
        <f>'Ct table (4)'!AR15/'Ct table (5)'!AR$163</f>
        <v>13.33531027106743</v>
      </c>
      <c r="AS15" s="32">
        <f>'Ct table (4)'!AS15/'Ct table (5)'!AS$163</f>
        <v>13.769836177647788</v>
      </c>
      <c r="AT15" s="32">
        <f>'Ct table (4)'!AT15/'Ct table (5)'!AT$163</f>
        <v>11.124351653506952</v>
      </c>
      <c r="AU15" s="32">
        <f>'Ct table (4)'!AU15/'Ct table (5)'!AU$163</f>
        <v>10.186648713719384</v>
      </c>
      <c r="AV15" s="32">
        <f>'Ct table (4)'!AV15/'Ct table (5)'!AV$163</f>
        <v>9.1010876012149691</v>
      </c>
      <c r="AW15" s="32">
        <f>'Ct table (4)'!AW15/'Ct table (5)'!AW$163</f>
        <v>10.712518617023159</v>
      </c>
    </row>
    <row r="16" spans="1:49" x14ac:dyDescent="0.25">
      <c r="A16" t="s">
        <v>21</v>
      </c>
      <c r="B16" s="32">
        <f>'Ct table (4)'!B16/'Ct table (5)'!B$163</f>
        <v>2.2739534208663033</v>
      </c>
      <c r="C16" s="32">
        <f>'Ct table (4)'!C16/'Ct table (5)'!C$163</f>
        <v>1.6202782754661038</v>
      </c>
      <c r="D16" s="32">
        <f>'Ct table (4)'!D16/'Ct table (5)'!D$163</f>
        <v>1.5147001835680705</v>
      </c>
      <c r="E16" s="32">
        <f>'Ct table (4)'!E16/'Ct table (5)'!E$163</f>
        <v>1.8331375824253335</v>
      </c>
      <c r="F16" s="32">
        <f>'Ct table (4)'!F16/'Ct table (5)'!F$163</f>
        <v>2.4150049460763117</v>
      </c>
      <c r="G16" s="32">
        <f>'Ct table (4)'!G16/'Ct table (5)'!G$163</f>
        <v>1.2919081883484775</v>
      </c>
      <c r="H16" s="32">
        <f>'Ct table (4)'!H16/'Ct table (5)'!H$163</f>
        <v>1.7887941085901204</v>
      </c>
      <c r="I16" s="32">
        <f>'Ct table (4)'!I16/'Ct table (5)'!I$163</f>
        <v>2.3804101772990141</v>
      </c>
      <c r="J16" s="32">
        <f>'Ct table (4)'!J16/'Ct table (5)'!J$163</f>
        <v>1.3941637293693081</v>
      </c>
      <c r="K16" s="32">
        <f>'Ct table (4)'!K16/'Ct table (5)'!K$163</f>
        <v>1.174227808600208</v>
      </c>
      <c r="L16" s="32">
        <f>'Ct table (4)'!L16/'Ct table (5)'!L$163</f>
        <v>1.7148580641739168</v>
      </c>
      <c r="M16" s="32">
        <f>'Ct table (4)'!M16/'Ct table (5)'!M$163</f>
        <v>1.8726685068354756</v>
      </c>
      <c r="N16" s="32">
        <f>'Ct table (4)'!N16/'Ct table (5)'!N$163</f>
        <v>1.9345866071136006</v>
      </c>
      <c r="O16" s="32">
        <f>'Ct table (4)'!O16/'Ct table (5)'!O$163</f>
        <v>1.9048110399129505</v>
      </c>
      <c r="P16" s="32">
        <f>'Ct table (4)'!P16/'Ct table (5)'!P$163</f>
        <v>1.9638629692805085</v>
      </c>
      <c r="Q16" s="32">
        <f>'Ct table (4)'!Q16/'Ct table (5)'!Q$163</f>
        <v>1.5147813763222078</v>
      </c>
      <c r="R16" s="32">
        <f>'Ct table (4)'!R16/'Ct table (5)'!R$163</f>
        <v>1.2866896546152979</v>
      </c>
      <c r="S16" s="32">
        <f>'Ct table (4)'!S16/'Ct table (5)'!S$163</f>
        <v>2.9148902371304772</v>
      </c>
      <c r="T16" s="32">
        <f>'Ct table (4)'!T16/'Ct table (5)'!T$163</f>
        <v>1.7254141291662142</v>
      </c>
      <c r="U16" s="32">
        <f>'Ct table (4)'!U16/'Ct table (5)'!U$163</f>
        <v>1.9948300248817494</v>
      </c>
      <c r="V16" s="32">
        <f>'Ct table (4)'!V16/'Ct table (5)'!V$163</f>
        <v>1.5639118915592172</v>
      </c>
      <c r="W16" s="32">
        <f>'Ct table (4)'!W16/'Ct table (5)'!W$163</f>
        <v>1.8457116916109368</v>
      </c>
      <c r="X16" s="32">
        <f>'Ct table (4)'!X16/'Ct table (5)'!X$163</f>
        <v>2.1483763621994845</v>
      </c>
      <c r="Y16" s="32">
        <f>'Ct table (4)'!Y16/'Ct table (5)'!Y$163</f>
        <v>2.0896931881637988</v>
      </c>
      <c r="Z16" s="32">
        <f>'Ct table (4)'!Z16/'Ct table (5)'!Z$163</f>
        <v>3.0719639594259283</v>
      </c>
      <c r="AA16" s="32">
        <f>'Ct table (4)'!AA16/'Ct table (5)'!AA$163</f>
        <v>2.152593567913593</v>
      </c>
      <c r="AB16" s="32">
        <f>'Ct table (4)'!AB16/'Ct table (5)'!AB$163</f>
        <v>1.4694804061796447</v>
      </c>
      <c r="AC16" s="32">
        <f>'Ct table (4)'!AC16/'Ct table (5)'!AC$163</f>
        <v>1.8016201544054711</v>
      </c>
      <c r="AD16" s="32">
        <f>'Ct table (4)'!AD16/'Ct table (5)'!AD$163</f>
        <v>1.7836601587060648</v>
      </c>
      <c r="AE16" s="32">
        <f>'Ct table (4)'!AE16/'Ct table (5)'!AE$163</f>
        <v>1.7874104545299547</v>
      </c>
      <c r="AF16" s="32">
        <f>'Ct table (4)'!AF16/'Ct table (5)'!AF$163</f>
        <v>1.8855690718364773</v>
      </c>
      <c r="AG16" s="32">
        <f>'Ct table (4)'!AG16/'Ct table (5)'!AG$163</f>
        <v>1.6546641970942195</v>
      </c>
      <c r="AH16" s="32">
        <f>'Ct table (4)'!AH16/'Ct table (5)'!AH$163</f>
        <v>2.3747650899138257</v>
      </c>
      <c r="AI16" s="32">
        <f>'Ct table (4)'!AI16/'Ct table (5)'!AI$163</f>
        <v>1.9619366807872709</v>
      </c>
      <c r="AJ16" s="32">
        <f>'Ct table (4)'!AJ16/'Ct table (5)'!AJ$163</f>
        <v>1.5234813033013106</v>
      </c>
      <c r="AK16" s="32">
        <f>'Ct table (4)'!AK16/'Ct table (5)'!AK$163</f>
        <v>1.7801356472551504</v>
      </c>
      <c r="AL16" s="32">
        <f>'Ct table (4)'!AL16/'Ct table (5)'!AL$163</f>
        <v>1.6063724721123254</v>
      </c>
      <c r="AM16" s="32">
        <f>'Ct table (4)'!AM16/'Ct table (5)'!AM$163</f>
        <v>1.6721064165770214</v>
      </c>
      <c r="AN16" s="32">
        <f>'Ct table (4)'!AN16/'Ct table (5)'!AN$163</f>
        <v>1.7891754549681909</v>
      </c>
      <c r="AO16" s="32">
        <f>'Ct table (4)'!AO16/'Ct table (5)'!AO$163</f>
        <v>1.7364656185980514</v>
      </c>
      <c r="AP16" s="32">
        <f>'Ct table (4)'!AP16/'Ct table (5)'!AP$163</f>
        <v>1.6605320511421506</v>
      </c>
      <c r="AQ16" s="32">
        <f>'Ct table (4)'!AQ16/'Ct table (5)'!AQ$163</f>
        <v>1.8154364836339469</v>
      </c>
      <c r="AR16" s="32">
        <f>'Ct table (4)'!AR16/'Ct table (5)'!AR$163</f>
        <v>2.2929096169652148</v>
      </c>
      <c r="AS16" s="32">
        <f>'Ct table (4)'!AS16/'Ct table (5)'!AS$163</f>
        <v>1.923107606830931</v>
      </c>
      <c r="AT16" s="32">
        <f>'Ct table (4)'!AT16/'Ct table (5)'!AT$163</f>
        <v>2.166925195025085</v>
      </c>
      <c r="AU16" s="32">
        <f>'Ct table (4)'!AU16/'Ct table (5)'!AU$163</f>
        <v>1.6117272224811448</v>
      </c>
      <c r="AV16" s="32">
        <f>'Ct table (4)'!AV16/'Ct table (5)'!AV$163</f>
        <v>1.7851421513696408</v>
      </c>
      <c r="AW16" s="32">
        <f>'Ct table (4)'!AW16/'Ct table (5)'!AW$163</f>
        <v>1.8419396669144821</v>
      </c>
    </row>
    <row r="17" spans="1:49" x14ac:dyDescent="0.25">
      <c r="A17" t="s">
        <v>22</v>
      </c>
      <c r="B17" s="32">
        <f>'Ct table (4)'!B17/'Ct table (5)'!B$163</f>
        <v>7.2554187999932851E-2</v>
      </c>
      <c r="C17" s="32">
        <f>'Ct table (4)'!C17/'Ct table (5)'!C$163</f>
        <v>6.147917479273049E-2</v>
      </c>
      <c r="D17" s="32">
        <f>'Ct table (4)'!D17/'Ct table (5)'!D$163</f>
        <v>0.10216920049656862</v>
      </c>
      <c r="E17" s="32">
        <f>'Ct table (4)'!E17/'Ct table (5)'!E$163</f>
        <v>6.5803816419225669E-2</v>
      </c>
      <c r="F17" s="32">
        <f>'Ct table (4)'!F17/'Ct table (5)'!F$163</f>
        <v>0.11679303480560743</v>
      </c>
      <c r="G17" s="32">
        <f>'Ct table (4)'!G17/'Ct table (5)'!G$163</f>
        <v>0.10953801493616427</v>
      </c>
      <c r="H17" s="32">
        <f>'Ct table (4)'!H17/'Ct table (5)'!H$163</f>
        <v>6.4658656526424538E-2</v>
      </c>
      <c r="I17" s="32">
        <f>'Ct table (4)'!I17/'Ct table (5)'!I$163</f>
        <v>8.2538451991581413E-2</v>
      </c>
      <c r="J17" s="32">
        <f>'Ct table (4)'!J17/'Ct table (5)'!J$163</f>
        <v>5.1810919576397253E-2</v>
      </c>
      <c r="K17" s="32">
        <f>'Ct table (4)'!K17/'Ct table (5)'!K$163</f>
        <v>7.8656637764365309E-2</v>
      </c>
      <c r="L17" s="32">
        <f>'Ct table (4)'!L17/'Ct table (5)'!L$163</f>
        <v>8.0107946523310811E-2</v>
      </c>
      <c r="M17" s="32">
        <f>'Ct table (4)'!M17/'Ct table (5)'!M$163</f>
        <v>6.9593459761570775E-2</v>
      </c>
      <c r="N17" s="32">
        <f>'Ct table (4)'!N17/'Ct table (5)'!N$163</f>
        <v>0.12869476874908348</v>
      </c>
      <c r="O17" s="32">
        <f>'Ct table (4)'!O17/'Ct table (5)'!O$163</f>
        <v>8.4767079186359312E-2</v>
      </c>
      <c r="P17" s="32">
        <f>'Ct table (4)'!P17/'Ct table (5)'!P$163</f>
        <v>0.17119283987400535</v>
      </c>
      <c r="Q17" s="32">
        <f>'Ct table (4)'!Q17/'Ct table (5)'!Q$163</f>
        <v>7.7433925372432544E-2</v>
      </c>
      <c r="R17" s="86">
        <f>'Ct table (4)'!R17/'Ct table (5)'!R$163</f>
        <v>0</v>
      </c>
      <c r="S17" s="32">
        <f>'Ct table (4)'!S17/'Ct table (5)'!S$163</f>
        <v>5.0887021419346534E-2</v>
      </c>
      <c r="T17" s="32">
        <f>'Ct table (4)'!T17/'Ct table (5)'!T$163</f>
        <v>1.7862607270260951</v>
      </c>
      <c r="U17" s="32">
        <f>'Ct table (4)'!U17/'Ct table (5)'!U$163</f>
        <v>9.0638376028232936E-2</v>
      </c>
      <c r="V17" s="32">
        <f>'Ct table (4)'!V17/'Ct table (5)'!V$163</f>
        <v>5.4984135715763181E-2</v>
      </c>
      <c r="W17" s="32">
        <f>'Ct table (4)'!W17/'Ct table (5)'!W$163</f>
        <v>7.5581513315976068E-2</v>
      </c>
      <c r="X17" s="32">
        <f>'Ct table (4)'!X17/'Ct table (5)'!X$163</f>
        <v>8.7975569188481872E-2</v>
      </c>
      <c r="Y17" s="32">
        <f>'Ct table (4)'!Y17/'Ct table (5)'!Y$163</f>
        <v>9.8980705756994067E-2</v>
      </c>
      <c r="Z17" s="32">
        <f>'Ct table (4)'!Z17/'Ct table (5)'!Z$163</f>
        <v>6.8353607457619606E-2</v>
      </c>
      <c r="AA17" s="32">
        <f>'Ct table (4)'!AA17/'Ct table (5)'!AA$163</f>
        <v>0.10482654140770571</v>
      </c>
      <c r="AB17" s="32">
        <f>'Ct table (4)'!AB17/'Ct table (5)'!AB$163</f>
        <v>0.11074443602560111</v>
      </c>
      <c r="AC17" s="32">
        <f>'Ct table (4)'!AC17/'Ct table (5)'!AC$163</f>
        <v>0.1311504689934086</v>
      </c>
      <c r="AD17" s="32">
        <f>'Ct table (4)'!AD17/'Ct table (5)'!AD$163</f>
        <v>9.2451514544089328E-2</v>
      </c>
      <c r="AE17" s="32">
        <f>'Ct table (4)'!AE17/'Ct table (5)'!AE$163</f>
        <v>6.9727471056745746E-2</v>
      </c>
      <c r="AF17" s="32">
        <f>'Ct table (4)'!AF17/'Ct table (5)'!AF$163</f>
        <v>8.6869888740146173E-2</v>
      </c>
      <c r="AG17" s="32">
        <f>'Ct table (4)'!AG17/'Ct table (5)'!AG$163</f>
        <v>0.16916915662815257</v>
      </c>
      <c r="AH17" s="32">
        <f>'Ct table (4)'!AH17/'Ct table (5)'!AH$163</f>
        <v>0.13101326627208584</v>
      </c>
      <c r="AI17" s="32">
        <f>'Ct table (4)'!AI17/'Ct table (5)'!AI$163</f>
        <v>0.1112809449583634</v>
      </c>
      <c r="AJ17" s="32">
        <f>'Ct table (4)'!AJ17/'Ct table (5)'!AJ$163</f>
        <v>5.1738132647005358E-2</v>
      </c>
      <c r="AK17" s="32">
        <f>'Ct table (4)'!AK17/'Ct table (5)'!AK$163</f>
        <v>5.4484405793116836E-2</v>
      </c>
      <c r="AL17" s="32">
        <f>'Ct table (4)'!AL17/'Ct table (5)'!AL$163</f>
        <v>8.8009706226140613E-2</v>
      </c>
      <c r="AM17" s="32">
        <f>'Ct table (4)'!AM17/'Ct table (5)'!AM$163</f>
        <v>0.10970237514212978</v>
      </c>
      <c r="AN17" s="32">
        <f>'Ct table (4)'!AN17/'Ct table (5)'!AN$163</f>
        <v>6.5122273265200897E-2</v>
      </c>
      <c r="AO17" s="32">
        <f>'Ct table (4)'!AO17/'Ct table (5)'!AO$163</f>
        <v>8.5742473457678423E-2</v>
      </c>
      <c r="AP17" s="32">
        <f>'Ct table (4)'!AP17/'Ct table (5)'!AP$163</f>
        <v>0.12172062649370051</v>
      </c>
      <c r="AQ17" s="32">
        <f>'Ct table (4)'!AQ17/'Ct table (5)'!AQ$163</f>
        <v>0.11746610706051039</v>
      </c>
      <c r="AR17" s="32">
        <f>'Ct table (4)'!AR17/'Ct table (5)'!AR$163</f>
        <v>9.4547261821026268E-2</v>
      </c>
      <c r="AS17" s="32">
        <f>'Ct table (4)'!AS17/'Ct table (5)'!AS$163</f>
        <v>5.6462604556380573E-2</v>
      </c>
      <c r="AT17" s="32">
        <f>'Ct table (4)'!AT17/'Ct table (5)'!AT$163</f>
        <v>7.6184924260903855E-2</v>
      </c>
      <c r="AU17" s="32">
        <f>'Ct table (4)'!AU17/'Ct table (5)'!AU$163</f>
        <v>0.11571177557300211</v>
      </c>
      <c r="AV17" s="32">
        <f>'Ct table (4)'!AV17/'Ct table (5)'!AV$163</f>
        <v>0.19291523162950983</v>
      </c>
      <c r="AW17" s="32">
        <f>'Ct table (4)'!AW17/'Ct table (5)'!AW$163</f>
        <v>0.17570483618612379</v>
      </c>
    </row>
    <row r="18" spans="1:49" x14ac:dyDescent="0.25">
      <c r="A18" t="s">
        <v>23</v>
      </c>
      <c r="B18" s="32">
        <f>'Ct table (4)'!B18/'Ct table (5)'!B$163</f>
        <v>1.7717839613368505</v>
      </c>
      <c r="C18" s="32">
        <f>'Ct table (4)'!C18/'Ct table (5)'!C$163</f>
        <v>0.80454309794252532</v>
      </c>
      <c r="D18" s="32">
        <f>'Ct table (4)'!D18/'Ct table (5)'!D$163</f>
        <v>1.1884096771087997</v>
      </c>
      <c r="E18" s="32">
        <f>'Ct table (4)'!E18/'Ct table (5)'!E$163</f>
        <v>0.36967133109594147</v>
      </c>
      <c r="F18" s="32">
        <f>'Ct table (4)'!F18/'Ct table (5)'!F$163</f>
        <v>0.67925545128715004</v>
      </c>
      <c r="G18" s="32">
        <f>'Ct table (4)'!G18/'Ct table (5)'!G$163</f>
        <v>0.49982797178971711</v>
      </c>
      <c r="H18" s="32">
        <f>'Ct table (4)'!H18/'Ct table (5)'!H$163</f>
        <v>0.75732651311519406</v>
      </c>
      <c r="I18" s="32">
        <f>'Ct table (4)'!I18/'Ct table (5)'!I$163</f>
        <v>0.65574653806263472</v>
      </c>
      <c r="J18" s="32">
        <f>'Ct table (4)'!J18/'Ct table (5)'!J$163</f>
        <v>0.59435632024880547</v>
      </c>
      <c r="K18" s="32">
        <f>'Ct table (4)'!K18/'Ct table (5)'!K$163</f>
        <v>1.0437037936965532</v>
      </c>
      <c r="L18" s="32">
        <f>'Ct table (4)'!L18/'Ct table (5)'!L$163</f>
        <v>0.96465780756794595</v>
      </c>
      <c r="M18" s="32">
        <f>'Ct table (4)'!M18/'Ct table (5)'!M$163</f>
        <v>1.0246246757897062</v>
      </c>
      <c r="N18" s="32">
        <f>'Ct table (4)'!N18/'Ct table (5)'!N$163</f>
        <v>1.367959308682706</v>
      </c>
      <c r="O18" s="32">
        <f>'Ct table (4)'!O18/'Ct table (5)'!O$163</f>
        <v>0.85835591545388035</v>
      </c>
      <c r="P18" s="32">
        <f>'Ct table (4)'!P18/'Ct table (5)'!P$163</f>
        <v>1.0236299522293562</v>
      </c>
      <c r="Q18" s="32">
        <f>'Ct table (4)'!Q18/'Ct table (5)'!Q$163</f>
        <v>0.93245731444900237</v>
      </c>
      <c r="R18" s="86">
        <f>'Ct table (4)'!R18/'Ct table (5)'!R$163</f>
        <v>0</v>
      </c>
      <c r="S18" s="32">
        <f>'Ct table (4)'!S18/'Ct table (5)'!S$163</f>
        <v>0.74403456930393319</v>
      </c>
      <c r="T18" s="32">
        <f>'Ct table (4)'!T18/'Ct table (5)'!T$163</f>
        <v>0.6228439588675303</v>
      </c>
      <c r="U18" s="32">
        <f>'Ct table (4)'!U18/'Ct table (5)'!U$163</f>
        <v>0.73522912485279912</v>
      </c>
      <c r="V18" s="32">
        <f>'Ct table (4)'!V18/'Ct table (5)'!V$163</f>
        <v>0.6092723758063967</v>
      </c>
      <c r="W18" s="32">
        <f>'Ct table (4)'!W18/'Ct table (5)'!W$163</f>
        <v>0.65255762662669436</v>
      </c>
      <c r="X18" s="32">
        <f>'Ct table (4)'!X18/'Ct table (5)'!X$163</f>
        <v>0.57964710818108545</v>
      </c>
      <c r="Y18" s="32">
        <f>'Ct table (4)'!Y18/'Ct table (5)'!Y$163</f>
        <v>0.67049158891255412</v>
      </c>
      <c r="Z18" s="32">
        <f>'Ct table (4)'!Z18/'Ct table (5)'!Z$163</f>
        <v>0.4441630516563595</v>
      </c>
      <c r="AA18" s="32">
        <f>'Ct table (4)'!AA18/'Ct table (5)'!AA$163</f>
        <v>0.6311592419852029</v>
      </c>
      <c r="AB18" s="32">
        <f>'Ct table (4)'!AB18/'Ct table (5)'!AB$163</f>
        <v>0.54160243206076886</v>
      </c>
      <c r="AC18" s="32">
        <f>'Ct table (4)'!AC18/'Ct table (5)'!AC$163</f>
        <v>0.63256904847026529</v>
      </c>
      <c r="AD18" s="32">
        <f>'Ct table (4)'!AD18/'Ct table (5)'!AD$163</f>
        <v>0.58432412667334632</v>
      </c>
      <c r="AE18" s="32">
        <f>'Ct table (4)'!AE18/'Ct table (5)'!AE$163</f>
        <v>0.62324485265603968</v>
      </c>
      <c r="AF18" s="32">
        <f>'Ct table (4)'!AF18/'Ct table (5)'!AF$163</f>
        <v>0.51584158965067928</v>
      </c>
      <c r="AG18" s="32">
        <f>'Ct table (4)'!AG18/'Ct table (5)'!AG$163</f>
        <v>0.46539849856291132</v>
      </c>
      <c r="AH18" s="32">
        <f>'Ct table (4)'!AH18/'Ct table (5)'!AH$163</f>
        <v>0.35546632795553251</v>
      </c>
      <c r="AI18" s="32">
        <f>'Ct table (4)'!AI18/'Ct table (5)'!AI$163</f>
        <v>1.1505139537036497</v>
      </c>
      <c r="AJ18" s="32">
        <f>'Ct table (4)'!AJ18/'Ct table (5)'!AJ$163</f>
        <v>1.4513261788343279</v>
      </c>
      <c r="AK18" s="32">
        <f>'Ct table (4)'!AK18/'Ct table (5)'!AK$163</f>
        <v>1.4865697739665804</v>
      </c>
      <c r="AL18" s="32">
        <f>'Ct table (4)'!AL18/'Ct table (5)'!AL$163</f>
        <v>0.84898234144195506</v>
      </c>
      <c r="AM18" s="32">
        <f>'Ct table (4)'!AM18/'Ct table (5)'!AM$163</f>
        <v>1.0011559128538212</v>
      </c>
      <c r="AN18" s="32">
        <f>'Ct table (4)'!AN18/'Ct table (5)'!AN$163</f>
        <v>0.8641147853872071</v>
      </c>
      <c r="AO18" s="32">
        <f>'Ct table (4)'!AO18/'Ct table (5)'!AO$163</f>
        <v>0.77172237809412947</v>
      </c>
      <c r="AP18" s="32">
        <f>'Ct table (4)'!AP18/'Ct table (5)'!AP$163</f>
        <v>0.62487761723838797</v>
      </c>
      <c r="AQ18" s="32">
        <f>'Ct table (4)'!AQ18/'Ct table (5)'!AQ$163</f>
        <v>0.86472688867248459</v>
      </c>
      <c r="AR18" s="32">
        <f>'Ct table (4)'!AR18/'Ct table (5)'!AR$163</f>
        <v>1.2545582757026035</v>
      </c>
      <c r="AS18" s="32">
        <f>'Ct table (4)'!AS18/'Ct table (5)'!AS$163</f>
        <v>1.2864893289989401</v>
      </c>
      <c r="AT18" s="32">
        <f>'Ct table (4)'!AT18/'Ct table (5)'!AT$163</f>
        <v>0.8679292503623065</v>
      </c>
      <c r="AU18" s="32">
        <f>'Ct table (4)'!AU18/'Ct table (5)'!AU$163</f>
        <v>0.52073005954725271</v>
      </c>
      <c r="AV18" s="32">
        <f>'Ct table (4)'!AV18/'Ct table (5)'!AV$163</f>
        <v>0.70029707222490756</v>
      </c>
      <c r="AW18" s="32">
        <f>'Ct table (4)'!AW18/'Ct table (5)'!AW$163</f>
        <v>0.59924829593864792</v>
      </c>
    </row>
    <row r="19" spans="1:49" x14ac:dyDescent="0.25">
      <c r="A19" t="s">
        <v>24</v>
      </c>
      <c r="B19" s="32">
        <f>'Ct table (4)'!B19/'Ct table (5)'!B$163</f>
        <v>0.57244250442794509</v>
      </c>
      <c r="C19" s="32">
        <f>'Ct table (4)'!C19/'Ct table (5)'!C$163</f>
        <v>0.56496821560787569</v>
      </c>
      <c r="D19" s="32">
        <f>'Ct table (4)'!D19/'Ct table (5)'!D$163</f>
        <v>0.73155196736876538</v>
      </c>
      <c r="E19" s="32">
        <f>'Ct table (4)'!E19/'Ct table (5)'!E$163</f>
        <v>0.39346714212636352</v>
      </c>
      <c r="F19" s="32">
        <f>'Ct table (4)'!F19/'Ct table (5)'!F$163</f>
        <v>0.54791581218748775</v>
      </c>
      <c r="G19" s="32">
        <f>'Ct table (4)'!G19/'Ct table (5)'!G$163</f>
        <v>0.30344428321231376</v>
      </c>
      <c r="H19" s="32">
        <f>'Ct table (4)'!H19/'Ct table (5)'!H$163</f>
        <v>0.66849438229713598</v>
      </c>
      <c r="I19" s="32">
        <f>'Ct table (4)'!I19/'Ct table (5)'!I$163</f>
        <v>0.7584942722138478</v>
      </c>
      <c r="J19" s="32">
        <f>'Ct table (4)'!J19/'Ct table (5)'!J$163</f>
        <v>0.61106595080821857</v>
      </c>
      <c r="K19" s="32">
        <f>'Ct table (4)'!K19/'Ct table (5)'!K$163</f>
        <v>0.52913667785571883</v>
      </c>
      <c r="L19" s="32">
        <f>'Ct table (4)'!L19/'Ct table (5)'!L$163</f>
        <v>0.61903340625947745</v>
      </c>
      <c r="M19" s="32">
        <f>'Ct table (4)'!M19/'Ct table (5)'!M$163</f>
        <v>0.54152338355703578</v>
      </c>
      <c r="N19" s="32">
        <f>'Ct table (4)'!N19/'Ct table (5)'!N$163</f>
        <v>0.64708418219436648</v>
      </c>
      <c r="O19" s="32">
        <f>'Ct table (4)'!O19/'Ct table (5)'!O$163</f>
        <v>0.34619286284021888</v>
      </c>
      <c r="P19" s="32">
        <f>'Ct table (4)'!P19/'Ct table (5)'!P$163</f>
        <v>0.75455306423444946</v>
      </c>
      <c r="Q19" s="32">
        <f>'Ct table (4)'!Q19/'Ct table (5)'!Q$163</f>
        <v>0.50666693571457766</v>
      </c>
      <c r="R19" s="32">
        <f>'Ct table (4)'!R19/'Ct table (5)'!R$163</f>
        <v>0.37207467996167359</v>
      </c>
      <c r="S19" s="32">
        <f>'Ct table (4)'!S19/'Ct table (5)'!S$163</f>
        <v>0.53716661854797909</v>
      </c>
      <c r="T19" s="32">
        <f>'Ct table (4)'!T19/'Ct table (5)'!T$163</f>
        <v>0.58113396220279956</v>
      </c>
      <c r="U19" s="32">
        <f>'Ct table (4)'!U19/'Ct table (5)'!U$163</f>
        <v>0.62255181498151346</v>
      </c>
      <c r="V19" s="32">
        <f>'Ct table (4)'!V19/'Ct table (5)'!V$163</f>
        <v>0.50879600067734254</v>
      </c>
      <c r="W19" s="32">
        <f>'Ct table (4)'!W19/'Ct table (5)'!W$163</f>
        <v>0.70915712266249109</v>
      </c>
      <c r="X19" s="32">
        <f>'Ct table (4)'!X19/'Ct table (5)'!X$163</f>
        <v>0.54837957909709534</v>
      </c>
      <c r="Y19" s="32">
        <f>'Ct table (4)'!Y19/'Ct table (5)'!Y$163</f>
        <v>0.52242329704094959</v>
      </c>
      <c r="Z19" s="32">
        <f>'Ct table (4)'!Z19/'Ct table (5)'!Z$163</f>
        <v>0.33428749441295408</v>
      </c>
      <c r="AA19" s="32">
        <f>'Ct table (4)'!AA19/'Ct table (5)'!AA$163</f>
        <v>0.65796189940800986</v>
      </c>
      <c r="AB19" s="32">
        <f>'Ct table (4)'!AB19/'Ct table (5)'!AB$163</f>
        <v>0.50884780595072709</v>
      </c>
      <c r="AC19" s="32">
        <f>'Ct table (4)'!AC19/'Ct table (5)'!AC$163</f>
        <v>0.65035298504695194</v>
      </c>
      <c r="AD19" s="32">
        <f>'Ct table (4)'!AD19/'Ct table (5)'!AD$163</f>
        <v>0.53397376408193353</v>
      </c>
      <c r="AE19" s="32">
        <f>'Ct table (4)'!AE19/'Ct table (5)'!AE$163</f>
        <v>0.45624193692272402</v>
      </c>
      <c r="AF19" s="32">
        <f>'Ct table (4)'!AF19/'Ct table (5)'!AF$163</f>
        <v>0.60920513183759506</v>
      </c>
      <c r="AG19" s="32">
        <f>'Ct table (4)'!AG19/'Ct table (5)'!AG$163</f>
        <v>0.54583562443462552</v>
      </c>
      <c r="AH19" s="32">
        <f>'Ct table (4)'!AH19/'Ct table (5)'!AH$163</f>
        <v>0.44067434383550935</v>
      </c>
      <c r="AI19" s="32">
        <f>'Ct table (4)'!AI19/'Ct table (5)'!AI$163</f>
        <v>0.58734434876337416</v>
      </c>
      <c r="AJ19" s="32">
        <f>'Ct table (4)'!AJ19/'Ct table (5)'!AJ$163</f>
        <v>0.6494866580754094</v>
      </c>
      <c r="AK19" s="32">
        <f>'Ct table (4)'!AK19/'Ct table (5)'!AK$163</f>
        <v>0.567222701819727</v>
      </c>
      <c r="AL19" s="32">
        <f>'Ct table (4)'!AL19/'Ct table (5)'!AL$163</f>
        <v>0.73397684289949683</v>
      </c>
      <c r="AM19" s="32">
        <f>'Ct table (4)'!AM19/'Ct table (5)'!AM$163</f>
        <v>0.57104116965538565</v>
      </c>
      <c r="AN19" s="32">
        <f>'Ct table (4)'!AN19/'Ct table (5)'!AN$163</f>
        <v>0.68268637864784931</v>
      </c>
      <c r="AO19" s="32">
        <f>'Ct table (4)'!AO19/'Ct table (5)'!AO$163</f>
        <v>0.59302048486871695</v>
      </c>
      <c r="AP19" s="32">
        <f>'Ct table (4)'!AP19/'Ct table (5)'!AP$163</f>
        <v>0.45743719055765536</v>
      </c>
      <c r="AQ19" s="32">
        <f>'Ct table (4)'!AQ19/'Ct table (5)'!AQ$163</f>
        <v>0.60303617554942035</v>
      </c>
      <c r="AR19" s="32">
        <f>'Ct table (4)'!AR19/'Ct table (5)'!AR$163</f>
        <v>0.54987648110263954</v>
      </c>
      <c r="AS19" s="32">
        <f>'Ct table (4)'!AS19/'Ct table (5)'!AS$163</f>
        <v>0.66132873349464749</v>
      </c>
      <c r="AT19" s="32">
        <f>'Ct table (4)'!AT19/'Ct table (5)'!AT$163</f>
        <v>0.54173129875627113</v>
      </c>
      <c r="AU19" s="32">
        <f>'Ct table (4)'!AU19/'Ct table (5)'!AU$163</f>
        <v>0.63226777445300264</v>
      </c>
      <c r="AV19" s="32">
        <f>'Ct table (4)'!AV19/'Ct table (5)'!AV$163</f>
        <v>0.41929541544815518</v>
      </c>
      <c r="AW19" s="32">
        <f>'Ct table (4)'!AW19/'Ct table (5)'!AW$163</f>
        <v>0.72257828597317031</v>
      </c>
    </row>
    <row r="20" spans="1:49" x14ac:dyDescent="0.25">
      <c r="A20" t="s">
        <v>25</v>
      </c>
      <c r="B20" s="32">
        <f>'Ct table (4)'!B20/'Ct table (5)'!B$163</f>
        <v>9.2869360639913623</v>
      </c>
      <c r="C20" s="32">
        <f>'Ct table (4)'!C20/'Ct table (5)'!C$163</f>
        <v>9.823530497923473</v>
      </c>
      <c r="D20" s="32">
        <f>'Ct table (4)'!D20/'Ct table (5)'!D$163</f>
        <v>8.5092516443663193</v>
      </c>
      <c r="E20" s="32">
        <f>'Ct table (4)'!E20/'Ct table (5)'!E$163</f>
        <v>9.2171138337890142</v>
      </c>
      <c r="F20" s="32">
        <f>'Ct table (4)'!F20/'Ct table (5)'!F$163</f>
        <v>8.8890309103096925</v>
      </c>
      <c r="G20" s="32">
        <f>'Ct table (4)'!G20/'Ct table (5)'!G$163</f>
        <v>7.6714726267679421</v>
      </c>
      <c r="H20" s="32">
        <f>'Ct table (4)'!H20/'Ct table (5)'!H$163</f>
        <v>7.9391653388256431</v>
      </c>
      <c r="I20" s="32">
        <f>'Ct table (4)'!I20/'Ct table (5)'!I$163</f>
        <v>6.5942573491289593</v>
      </c>
      <c r="J20" s="32">
        <f>'Ct table (4)'!J20/'Ct table (5)'!J$163</f>
        <v>6.1449445830466125</v>
      </c>
      <c r="K20" s="32">
        <f>'Ct table (4)'!K20/'Ct table (5)'!K$163</f>
        <v>5.1755505180045773</v>
      </c>
      <c r="L20" s="32">
        <f>'Ct table (4)'!L20/'Ct table (5)'!L$163</f>
        <v>7.2004604800356757</v>
      </c>
      <c r="M20" s="32">
        <f>'Ct table (4)'!M20/'Ct table (5)'!M$163</f>
        <v>8.3692337462407203</v>
      </c>
      <c r="N20" s="32">
        <f>'Ct table (4)'!N20/'Ct table (5)'!N$163</f>
        <v>7.846369719030676</v>
      </c>
      <c r="O20" s="32">
        <f>'Ct table (4)'!O20/'Ct table (5)'!O$163</f>
        <v>7.0599006789612764</v>
      </c>
      <c r="P20" s="32">
        <f>'Ct table (4)'!P20/'Ct table (5)'!P$163</f>
        <v>8.4778254762917964</v>
      </c>
      <c r="Q20" s="32">
        <f>'Ct table (4)'!Q20/'Ct table (5)'!Q$163</f>
        <v>7.2556737611967703</v>
      </c>
      <c r="R20" s="32">
        <f>'Ct table (4)'!R20/'Ct table (5)'!R$163</f>
        <v>6.6976924100600597</v>
      </c>
      <c r="S20" s="32">
        <f>'Ct table (4)'!S20/'Ct table (5)'!S$163</f>
        <v>19.339003580447969</v>
      </c>
      <c r="T20" s="32">
        <f>'Ct table (4)'!T20/'Ct table (5)'!T$163</f>
        <v>7.2951754478727597</v>
      </c>
      <c r="U20" s="32">
        <f>'Ct table (4)'!U20/'Ct table (5)'!U$163</f>
        <v>8.3181679985482653</v>
      </c>
      <c r="V20" s="32">
        <f>'Ct table (4)'!V20/'Ct table (5)'!V$163</f>
        <v>7.4392605947183448</v>
      </c>
      <c r="W20" s="32">
        <f>'Ct table (4)'!W20/'Ct table (5)'!W$163</f>
        <v>8.4220837109755546</v>
      </c>
      <c r="X20" s="32">
        <f>'Ct table (4)'!X20/'Ct table (5)'!X$163</f>
        <v>9.2102910901826753</v>
      </c>
      <c r="Y20" s="32">
        <f>'Ct table (4)'!Y20/'Ct table (5)'!Y$163</f>
        <v>11.497841469604278</v>
      </c>
      <c r="Z20" s="32">
        <f>'Ct table (4)'!Z20/'Ct table (5)'!Z$163</f>
        <v>19.823795299986429</v>
      </c>
      <c r="AA20" s="32">
        <f>'Ct table (4)'!AA20/'Ct table (5)'!AA$163</f>
        <v>9.4222783309689166</v>
      </c>
      <c r="AB20" s="32">
        <f>'Ct table (4)'!AB20/'Ct table (5)'!AB$163</f>
        <v>5.5608526999187395</v>
      </c>
      <c r="AC20" s="32">
        <f>'Ct table (4)'!AC20/'Ct table (5)'!AC$163</f>
        <v>7.5125093000359913</v>
      </c>
      <c r="AD20" s="32">
        <f>'Ct table (4)'!AD20/'Ct table (5)'!AD$163</f>
        <v>8.3099555747624141</v>
      </c>
      <c r="AE20" s="32">
        <f>'Ct table (4)'!AE20/'Ct table (5)'!AE$163</f>
        <v>9.9719176424966385</v>
      </c>
      <c r="AF20" s="32">
        <f>'Ct table (4)'!AF20/'Ct table (5)'!AF$163</f>
        <v>8.8458452265621581</v>
      </c>
      <c r="AG20" s="32">
        <f>'Ct table (4)'!AG20/'Ct table (5)'!AG$163</f>
        <v>7.3949401009678546</v>
      </c>
      <c r="AH20" s="32">
        <f>'Ct table (4)'!AH20/'Ct table (5)'!AH$163</f>
        <v>15.218822239051018</v>
      </c>
      <c r="AI20" s="32">
        <f>'Ct table (4)'!AI20/'Ct table (5)'!AI$163</f>
        <v>12.926667413953213</v>
      </c>
      <c r="AJ20" s="32">
        <f>'Ct table (4)'!AJ20/'Ct table (5)'!AJ$163</f>
        <v>7.2973456703536561</v>
      </c>
      <c r="AK20" s="32">
        <f>'Ct table (4)'!AK20/'Ct table (5)'!AK$163</f>
        <v>7.6316085857717608</v>
      </c>
      <c r="AL20" s="32">
        <f>'Ct table (4)'!AL20/'Ct table (5)'!AL$163</f>
        <v>6.2497845295478394</v>
      </c>
      <c r="AM20" s="32">
        <f>'Ct table (4)'!AM20/'Ct table (5)'!AM$163</f>
        <v>7.682983560408033</v>
      </c>
      <c r="AN20" s="32">
        <f>'Ct table (4)'!AN20/'Ct table (5)'!AN$163</f>
        <v>7.5647629345239631</v>
      </c>
      <c r="AO20" s="32">
        <f>'Ct table (4)'!AO20/'Ct table (5)'!AO$163</f>
        <v>10.383017300966802</v>
      </c>
      <c r="AP20" s="32">
        <f>'Ct table (4)'!AP20/'Ct table (5)'!AP$163</f>
        <v>8.3492439884313896</v>
      </c>
      <c r="AQ20" s="32">
        <f>'Ct table (4)'!AQ20/'Ct table (5)'!AQ$163</f>
        <v>10.780233003738068</v>
      </c>
      <c r="AR20" s="32">
        <f>'Ct table (4)'!AR20/'Ct table (5)'!AR$163</f>
        <v>7.3471233047455575</v>
      </c>
      <c r="AS20" s="32">
        <f>'Ct table (4)'!AS20/'Ct table (5)'!AS$163</f>
        <v>7.3281015223779367</v>
      </c>
      <c r="AT20" s="32">
        <f>'Ct table (4)'!AT20/'Ct table (5)'!AT$163</f>
        <v>9.2256422607665272</v>
      </c>
      <c r="AU20" s="32">
        <f>'Ct table (4)'!AU20/'Ct table (5)'!AU$163</f>
        <v>7.2531495466253766</v>
      </c>
      <c r="AV20" s="32">
        <f>'Ct table (4)'!AV20/'Ct table (5)'!AV$163</f>
        <v>10.310475482081829</v>
      </c>
      <c r="AW20" s="32">
        <f>'Ct table (4)'!AW20/'Ct table (5)'!AW$163</f>
        <v>9.2613711854951344</v>
      </c>
    </row>
    <row r="21" spans="1:49" x14ac:dyDescent="0.25">
      <c r="A21" t="s">
        <v>26</v>
      </c>
      <c r="B21" s="32">
        <f>'Ct table (4)'!B21/'Ct table (5)'!B$163</f>
        <v>13.691443962093103</v>
      </c>
      <c r="C21" s="32">
        <f>'Ct table (4)'!C21/'Ct table (5)'!C$163</f>
        <v>7.3423485918816622</v>
      </c>
      <c r="D21" s="32">
        <f>'Ct table (4)'!D21/'Ct table (5)'!D$163</f>
        <v>12.20188605212639</v>
      </c>
      <c r="E21" s="32">
        <f>'Ct table (4)'!E21/'Ct table (5)'!E$163</f>
        <v>9.281223930438415</v>
      </c>
      <c r="F21" s="32">
        <f>'Ct table (4)'!F21/'Ct table (5)'!F$163</f>
        <v>8.3514467587024956</v>
      </c>
      <c r="G21" s="32">
        <f>'Ct table (4)'!G21/'Ct table (5)'!G$163</f>
        <v>9.3794514226986383</v>
      </c>
      <c r="H21" s="32">
        <f>'Ct table (4)'!H21/'Ct table (5)'!H$163</f>
        <v>13.259802129595421</v>
      </c>
      <c r="I21" s="32">
        <f>'Ct table (4)'!I21/'Ct table (5)'!I$163</f>
        <v>10.064546005363912</v>
      </c>
      <c r="J21" s="32">
        <f>'Ct table (4)'!J21/'Ct table (5)'!J$163</f>
        <v>11.626943622992588</v>
      </c>
      <c r="K21" s="32">
        <f>'Ct table (4)'!K21/'Ct table (5)'!K$163</f>
        <v>12.395223059979941</v>
      </c>
      <c r="L21" s="32">
        <f>'Ct table (4)'!L21/'Ct table (5)'!L$163</f>
        <v>9.7007021275985093</v>
      </c>
      <c r="M21" s="32">
        <f>'Ct table (4)'!M21/'Ct table (5)'!M$163</f>
        <v>13.501946864817576</v>
      </c>
      <c r="N21" s="32">
        <f>'Ct table (4)'!N21/'Ct table (5)'!N$163</f>
        <v>14.743685699546578</v>
      </c>
      <c r="O21" s="32">
        <f>'Ct table (4)'!O21/'Ct table (5)'!O$163</f>
        <v>8.8743895762500866</v>
      </c>
      <c r="P21" s="32">
        <f>'Ct table (4)'!P21/'Ct table (5)'!P$163</f>
        <v>15.175732696466087</v>
      </c>
      <c r="Q21" s="32">
        <f>'Ct table (4)'!Q21/'Ct table (5)'!Q$163</f>
        <v>8.1630573271684099</v>
      </c>
      <c r="R21" s="32">
        <f>'Ct table (4)'!R21/'Ct table (5)'!R$163</f>
        <v>6.3804762890336821</v>
      </c>
      <c r="S21" s="32">
        <f>'Ct table (4)'!S21/'Ct table (5)'!S$163</f>
        <v>6.7901411201097295</v>
      </c>
      <c r="T21" s="32">
        <f>'Ct table (4)'!T21/'Ct table (5)'!T$163</f>
        <v>13.996000102653934</v>
      </c>
      <c r="U21" s="32">
        <f>'Ct table (4)'!U21/'Ct table (5)'!U$163</f>
        <v>12.094387664342452</v>
      </c>
      <c r="V21" s="32">
        <f>'Ct table (4)'!V21/'Ct table (5)'!V$163</f>
        <v>12.952505002477427</v>
      </c>
      <c r="W21" s="32">
        <f>'Ct table (4)'!W21/'Ct table (5)'!W$163</f>
        <v>13.215665901573354</v>
      </c>
      <c r="X21" s="32">
        <f>'Ct table (4)'!X21/'Ct table (5)'!X$163</f>
        <v>9.4038188843694019</v>
      </c>
      <c r="Y21" s="32">
        <f>'Ct table (4)'!Y21/'Ct table (5)'!Y$163</f>
        <v>7.1269813012731227</v>
      </c>
      <c r="Z21" s="32">
        <f>'Ct table (4)'!Z21/'Ct table (5)'!Z$163</f>
        <v>7.0087700427371855</v>
      </c>
      <c r="AA21" s="32">
        <f>'Ct table (4)'!AA21/'Ct table (5)'!AA$163</f>
        <v>12.176908072081988</v>
      </c>
      <c r="AB21" s="32">
        <f>'Ct table (4)'!AB21/'Ct table (5)'!AB$163</f>
        <v>10.968589595060109</v>
      </c>
      <c r="AC21" s="32">
        <f>'Ct table (4)'!AC21/'Ct table (5)'!AC$163</f>
        <v>12.460541601265266</v>
      </c>
      <c r="AD21" s="32">
        <f>'Ct table (4)'!AD21/'Ct table (5)'!AD$163</f>
        <v>6.2542668000208108</v>
      </c>
      <c r="AE21" s="32">
        <f>'Ct table (4)'!AE21/'Ct table (5)'!AE$163</f>
        <v>9.9719176424966385</v>
      </c>
      <c r="AF21" s="32">
        <f>'Ct table (4)'!AF21/'Ct table (5)'!AF$163</f>
        <v>12.509914290057477</v>
      </c>
      <c r="AG21" s="32">
        <f>'Ct table (4)'!AG21/'Ct table (5)'!AG$163</f>
        <v>12.698079950437045</v>
      </c>
      <c r="AH21" s="32">
        <f>'Ct table (4)'!AH21/'Ct table (5)'!AH$163</f>
        <v>9.2393080545866457</v>
      </c>
      <c r="AI21" s="32">
        <f>'Ct table (4)'!AI21/'Ct table (5)'!AI$163</f>
        <v>12.573187013734795</v>
      </c>
      <c r="AJ21" s="32">
        <f>'Ct table (4)'!AJ21/'Ct table (5)'!AJ$163</f>
        <v>10.758252089734897</v>
      </c>
      <c r="AK21" s="32">
        <f>'Ct table (4)'!AK21/'Ct table (5)'!AK$163</f>
        <v>11.975277475537675</v>
      </c>
      <c r="AL21" s="32">
        <f>'Ct table (4)'!AL21/'Ct table (5)'!AL$163</f>
        <v>10.881506885354547</v>
      </c>
      <c r="AM21" s="32">
        <f>'Ct table (4)'!AM21/'Ct table (5)'!AM$163</f>
        <v>11.807786752234922</v>
      </c>
      <c r="AN21" s="32">
        <f>'Ct table (4)'!AN21/'Ct table (5)'!AN$163</f>
        <v>14.313403639745506</v>
      </c>
      <c r="AO21" s="32">
        <f>'Ct table (4)'!AO21/'Ct table (5)'!AO$163</f>
        <v>9.6207798774770321</v>
      </c>
      <c r="AP21" s="32">
        <f>'Ct table (4)'!AP21/'Ct table (5)'!AP$163</f>
        <v>10.940794249644572</v>
      </c>
      <c r="AQ21" s="32">
        <f>'Ct table (4)'!AQ21/'Ct table (5)'!AQ$163</f>
        <v>8.226714948347869</v>
      </c>
      <c r="AR21" s="32">
        <f>'Ct table (4)'!AR21/'Ct table (5)'!AR$163</f>
        <v>12.881060648308631</v>
      </c>
      <c r="AS21" s="32">
        <f>'Ct table (4)'!AS21/'Ct table (5)'!AS$163</f>
        <v>12.670833201799178</v>
      </c>
      <c r="AT21" s="32">
        <f>'Ct table (4)'!AT21/'Ct table (5)'!AT$163</f>
        <v>9.88779854994287</v>
      </c>
      <c r="AU21" s="32">
        <f>'Ct table (4)'!AU21/'Ct table (5)'!AU$163</f>
        <v>10.693095104998706</v>
      </c>
      <c r="AV21" s="32">
        <f>'Ct table (4)'!AV21/'Ct table (5)'!AV$163</f>
        <v>10.098288964923333</v>
      </c>
      <c r="AW21" s="32">
        <f>'Ct table (4)'!AW21/'Ct table (5)'!AW$163</f>
        <v>11.722641647246817</v>
      </c>
    </row>
    <row r="22" spans="1:49" x14ac:dyDescent="0.25">
      <c r="A22" t="s">
        <v>27</v>
      </c>
      <c r="B22" s="32">
        <f>'Ct table (4)'!B22/'Ct table (5)'!B$163</f>
        <v>0.78197950572588104</v>
      </c>
      <c r="C22" s="32">
        <f>'Ct table (4)'!C22/'Ct table (5)'!C$163</f>
        <v>0.86828562878431914</v>
      </c>
      <c r="D22" s="32">
        <f>'Ct table (4)'!D22/'Ct table (5)'!D$163</f>
        <v>0.86395750491684964</v>
      </c>
      <c r="E22" s="32">
        <f>'Ct table (4)'!E22/'Ct table (5)'!E$163</f>
        <v>0.93582784987291567</v>
      </c>
      <c r="F22" s="32">
        <f>'Ct table (4)'!F22/'Ct table (5)'!F$163</f>
        <v>1.486609923781097</v>
      </c>
      <c r="G22" s="32">
        <f>'Ct table (4)'!G22/'Ct table (5)'!G$163</f>
        <v>0.91351704065163519</v>
      </c>
      <c r="H22" s="32">
        <f>'Ct table (4)'!H22/'Ct table (5)'!H$163</f>
        <v>0.97197245984305136</v>
      </c>
      <c r="I22" s="32">
        <f>'Ct table (4)'!I22/'Ct table (5)'!I$163</f>
        <v>1.1417210361798198</v>
      </c>
      <c r="J22" s="32">
        <f>'Ct table (4)'!J22/'Ct table (5)'!J$163</f>
        <v>0.85820844335056934</v>
      </c>
      <c r="K22" s="32">
        <f>'Ct table (4)'!K22/'Ct table (5)'!K$163</f>
        <v>0.64247504739820382</v>
      </c>
      <c r="L22" s="32">
        <f>'Ct table (4)'!L22/'Ct table (5)'!L$163</f>
        <v>1.1551571818070017</v>
      </c>
      <c r="M22" s="32">
        <f>'Ct table (4)'!M22/'Ct table (5)'!M$163</f>
        <v>1.0981655365712613</v>
      </c>
      <c r="N22" s="32">
        <f>'Ct table (4)'!N22/'Ct table (5)'!N$163</f>
        <v>1.367959308682706</v>
      </c>
      <c r="O22" s="32">
        <f>'Ct table (4)'!O22/'Ct table (5)'!O$163</f>
        <v>0.87033811750830981</v>
      </c>
      <c r="P22" s="32">
        <f>'Ct table (4)'!P22/'Ct table (5)'!P$163</f>
        <v>1.4476313612940754</v>
      </c>
      <c r="Q22" s="32">
        <f>'Ct table (4)'!Q22/'Ct table (5)'!Q$163</f>
        <v>0.65026946673492747</v>
      </c>
      <c r="R22" s="32">
        <f>'Ct table (4)'!R22/'Ct table (5)'!R$163</f>
        <v>0.68002708876603046</v>
      </c>
      <c r="S22" s="32">
        <f>'Ct table (4)'!S22/'Ct table (5)'!S$163</f>
        <v>0.54466518510347706</v>
      </c>
      <c r="T22" s="32">
        <f>'Ct table (4)'!T22/'Ct table (5)'!T$163</f>
        <v>1.1542395534143814</v>
      </c>
      <c r="U22" s="32">
        <f>'Ct table (4)'!U22/'Ct table (5)'!U$163</f>
        <v>1.501355703295594</v>
      </c>
      <c r="V22" s="32">
        <f>'Ct table (4)'!V22/'Ct table (5)'!V$163</f>
        <v>1.2101276481808532</v>
      </c>
      <c r="W22" s="32">
        <f>'Ct table (4)'!W22/'Ct table (5)'!W$163</f>
        <v>1.1926553645970566</v>
      </c>
      <c r="X22" s="32">
        <f>'Ct table (4)'!X22/'Ct table (5)'!X$163</f>
        <v>1.8963782520735024</v>
      </c>
      <c r="Y22" s="32">
        <f>'Ct table (4)'!Y22/'Ct table (5)'!Y$163</f>
        <v>1.4174434110504648</v>
      </c>
      <c r="Z22" s="32">
        <f>'Ct table (4)'!Z22/'Ct table (5)'!Z$163</f>
        <v>0.76268608858973475</v>
      </c>
      <c r="AA22" s="32">
        <f>'Ct table (4)'!AA22/'Ct table (5)'!AA$163</f>
        <v>1.7006378463031224</v>
      </c>
      <c r="AB22" s="32">
        <f>'Ct table (4)'!AB22/'Ct table (5)'!AB$163</f>
        <v>1.3152218047682014</v>
      </c>
      <c r="AC22" s="32">
        <f>'Ct table (4)'!AC22/'Ct table (5)'!AC$163</f>
        <v>1.6237109976069264</v>
      </c>
      <c r="AD22" s="32">
        <f>'Ct table (4)'!AD22/'Ct table (5)'!AD$163</f>
        <v>1.3801650109948844</v>
      </c>
      <c r="AE22" s="32">
        <f>'Ct table (4)'!AE22/'Ct table (5)'!AE$163</f>
        <v>1.2904470698389714</v>
      </c>
      <c r="AF22" s="32">
        <f>'Ct table (4)'!AF22/'Ct table (5)'!AF$163</f>
        <v>1.1134216182286862</v>
      </c>
      <c r="AG22" s="32">
        <f>'Ct table (4)'!AG22/'Ct table (5)'!AG$163</f>
        <v>1.2197102453648507</v>
      </c>
      <c r="AH22" s="32">
        <f>'Ct table (4)'!AH22/'Ct table (5)'!AH$163</f>
        <v>1.0481061301766887</v>
      </c>
      <c r="AI22" s="32">
        <f>'Ct table (4)'!AI22/'Ct table (5)'!AI$163</f>
        <v>1.5286715692061319</v>
      </c>
      <c r="AJ22" s="32">
        <f>'Ct table (4)'!AJ22/'Ct table (5)'!AJ$163</f>
        <v>2.2616439041634635</v>
      </c>
      <c r="AK22" s="32">
        <f>'Ct table (4)'!AK22/'Ct table (5)'!AK$163</f>
        <v>1.7801356472551504</v>
      </c>
      <c r="AL22" s="32">
        <f>'Ct table (4)'!AL22/'Ct table (5)'!AL$163</f>
        <v>1.6630210750022543</v>
      </c>
      <c r="AM22" s="32">
        <f>'Ct table (4)'!AM22/'Ct table (5)'!AM$163</f>
        <v>1.7674466480603517</v>
      </c>
      <c r="AN22" s="32">
        <f>'Ct table (4)'!AN22/'Ct table (5)'!AN$163</f>
        <v>1.5361242053584749</v>
      </c>
      <c r="AO22" s="32">
        <f>'Ct table (4)'!AO22/'Ct table (5)'!AO$163</f>
        <v>2.2132307081586666</v>
      </c>
      <c r="AP22" s="32">
        <f>'Ct table (4)'!AP22/'Ct table (5)'!AP$163</f>
        <v>1.9747165299083096</v>
      </c>
      <c r="AQ22" s="32">
        <f>'Ct table (4)'!AQ22/'Ct table (5)'!AQ$163</f>
        <v>2.2042936913724711</v>
      </c>
      <c r="AR22" s="32">
        <f>'Ct table (4)'!AR22/'Ct table (5)'!AR$163</f>
        <v>1.3920195636496828</v>
      </c>
      <c r="AS22" s="32">
        <f>'Ct table (4)'!AS22/'Ct table (5)'!AS$163</f>
        <v>1.1434866244795978</v>
      </c>
      <c r="AT22" s="32">
        <f>'Ct table (4)'!AT22/'Ct table (5)'!AT$163</f>
        <v>1.7600901823838293</v>
      </c>
      <c r="AU22" s="32">
        <f>'Ct table (4)'!AU22/'Ct table (5)'!AU$163</f>
        <v>2.111996721158258</v>
      </c>
      <c r="AV22" s="32">
        <f>'Ct table (4)'!AV22/'Ct table (5)'!AV$163</f>
        <v>1.0762691898311196</v>
      </c>
      <c r="AW22" s="32">
        <f>'Ct table (4)'!AW22/'Ct table (5)'!AW$163</f>
        <v>1.3298152307244</v>
      </c>
    </row>
    <row r="23" spans="1:49" x14ac:dyDescent="0.25">
      <c r="A23" t="s">
        <v>29</v>
      </c>
      <c r="B23" s="32">
        <f>'Ct table (4)'!B23/'Ct table (5)'!B$163</f>
        <v>4.0251956037698239E-2</v>
      </c>
      <c r="C23" s="86">
        <f>'Ct table (4)'!C23/'Ct table (5)'!C$163</f>
        <v>0</v>
      </c>
      <c r="D23" s="86">
        <f>'Ct table (4)'!D23/'Ct table (5)'!D$163</f>
        <v>0</v>
      </c>
      <c r="E23" s="86">
        <f>'Ct table (4)'!E23/'Ct table (5)'!E$163</f>
        <v>0</v>
      </c>
      <c r="F23" s="86">
        <f>'Ct table (4)'!F23/'Ct table (5)'!F$163</f>
        <v>0</v>
      </c>
      <c r="G23" s="86">
        <f>'Ct table (4)'!G23/'Ct table (5)'!G$163</f>
        <v>0</v>
      </c>
      <c r="H23" s="32">
        <f>'Ct table (4)'!H23/'Ct table (5)'!H$163</f>
        <v>0.13203454469083178</v>
      </c>
      <c r="I23" s="32">
        <f>'Ct table (4)'!I23/'Ct table (5)'!I$163</f>
        <v>5.9589840291938076E-2</v>
      </c>
      <c r="J23" s="32">
        <f>'Ct table (4)'!J23/'Ct table (5)'!J$163</f>
        <v>6.2042472859459553E-2</v>
      </c>
      <c r="K23" s="32">
        <f>'Ct table (4)'!K23/'Ct table (5)'!K$163</f>
        <v>8.3141485126835571E-2</v>
      </c>
      <c r="L23" s="32">
        <f>'Ct table (4)'!L23/'Ct table (5)'!L$163</f>
        <v>0.10139716154129927</v>
      </c>
      <c r="M23" s="32">
        <f>'Ct table (4)'!M23/'Ct table (5)'!M$163</f>
        <v>0.13727069207140738</v>
      </c>
      <c r="N23" s="32">
        <f>'Ct table (4)'!N23/'Ct table (5)'!N$163</f>
        <v>9.8210787974168878E-2</v>
      </c>
      <c r="O23" s="32">
        <f>'Ct table (4)'!O23/'Ct table (5)'!O$163</f>
        <v>0.1072944894317352</v>
      </c>
      <c r="P23" s="32">
        <f>'Ct table (4)'!P23/'Ct table (5)'!P$163</f>
        <v>6.0107726681020768E-2</v>
      </c>
      <c r="Q23" s="86">
        <f>'Ct table (4)'!Q23/'Ct table (5)'!Q$163</f>
        <v>0</v>
      </c>
      <c r="R23" s="86">
        <f>'Ct table (4)'!R23/'Ct table (5)'!R$163</f>
        <v>0</v>
      </c>
      <c r="S23" s="32">
        <f>'Ct table (4)'!S23/'Ct table (5)'!S$163</f>
        <v>4.3993724607385917E-2</v>
      </c>
      <c r="T23" s="32">
        <f>'Ct table (4)'!T23/'Ct table (5)'!T$163</f>
        <v>6.5016183217401824E-2</v>
      </c>
      <c r="U23" s="32">
        <f>'Ct table (4)'!U23/'Ct table (5)'!U$163</f>
        <v>8.0563257165518196E-2</v>
      </c>
      <c r="V23" s="32">
        <f>'Ct table (4)'!V23/'Ct table (5)'!V$163</f>
        <v>6.4487316020755719E-2</v>
      </c>
      <c r="W23" s="32">
        <f>'Ct table (4)'!W23/'Ct table (5)'!W$163</f>
        <v>6.4891674966757101E-2</v>
      </c>
      <c r="X23" s="32">
        <f>'Ct table (4)'!X23/'Ct table (5)'!X$163</f>
        <v>0.14898580162554534</v>
      </c>
      <c r="Y23" s="32">
        <f>'Ct table (4)'!Y23/'Ct table (5)'!Y$163</f>
        <v>9.2352263996872588E-2</v>
      </c>
      <c r="Z23" s="32">
        <f>'Ct table (4)'!Z23/'Ct table (5)'!Z$163</f>
        <v>8.357187360323852E-2</v>
      </c>
      <c r="AA23" s="32">
        <f>'Ct table (4)'!AA23/'Ct table (5)'!AA$163</f>
        <v>0.17386939941907439</v>
      </c>
      <c r="AB23" s="32">
        <f>'Ct table (4)'!AB23/'Ct table (5)'!AB$163</f>
        <v>9.7754445502316545E-2</v>
      </c>
      <c r="AC23" s="32">
        <f>'Ct table (4)'!AC23/'Ct table (5)'!AC$163</f>
        <v>8.8959646891625152E-2</v>
      </c>
      <c r="AD23" s="32">
        <f>'Ct table (4)'!AD23/'Ct table (5)'!AD$163</f>
        <v>0.15875134986775499</v>
      </c>
      <c r="AE23" s="32">
        <f>'Ct table (4)'!AE23/'Ct table (5)'!AE$163</f>
        <v>0.20417398597728775</v>
      </c>
      <c r="AF23" s="32">
        <f>'Ct table (4)'!AF23/'Ct table (5)'!AF$163</f>
        <v>0.15336062215672547</v>
      </c>
      <c r="AG23" s="32">
        <f>'Ct table (4)'!AG23/'Ct table (5)'!AG$163</f>
        <v>0.10931311921247491</v>
      </c>
      <c r="AH23" s="32">
        <f>'Ct table (4)'!AH23/'Ct table (5)'!AH$163</f>
        <v>4.6966790182638267E-2</v>
      </c>
      <c r="AI23" s="32">
        <f>'Ct table (4)'!AI23/'Ct table (5)'!AI$163</f>
        <v>6.3914119208094033E-2</v>
      </c>
      <c r="AJ23" s="32">
        <f>'Ct table (4)'!AJ23/'Ct table (5)'!AJ$163</f>
        <v>6.5035524710070333E-2</v>
      </c>
      <c r="AK23" s="32">
        <f>'Ct table (4)'!AK23/'Ct table (5)'!AK$163</f>
        <v>8.4904638275692224E-2</v>
      </c>
      <c r="AL23" s="32">
        <f>'Ct table (4)'!AL23/'Ct table (5)'!AL$163</f>
        <v>3.0687745084067325E-2</v>
      </c>
      <c r="AM23" s="32">
        <f>'Ct table (4)'!AM23/'Ct table (5)'!AM$163</f>
        <v>5.0473385425002647E-2</v>
      </c>
      <c r="AN23" s="32">
        <f>'Ct table (4)'!AN23/'Ct table (5)'!AN$163</f>
        <v>8.9578410168607639E-2</v>
      </c>
      <c r="AO23" s="32">
        <f>'Ct table (4)'!AO23/'Ct table (5)'!AO$163</f>
        <v>0.10410807264769124</v>
      </c>
      <c r="AP23" s="32">
        <f>'Ct table (4)'!AP23/'Ct table (5)'!AP$163</f>
        <v>0.10596395995884868</v>
      </c>
      <c r="AQ23" s="32">
        <f>'Ct table (4)'!AQ23/'Ct table (5)'!AQ$163</f>
        <v>9.7416938556012772E-2</v>
      </c>
      <c r="AR23" s="32">
        <f>'Ct table (4)'!AR23/'Ct table (5)'!AR$163</f>
        <v>7.8955276161770296E-2</v>
      </c>
      <c r="AS23" s="32">
        <f>'Ct table (4)'!AS23/'Ct table (5)'!AS$163</f>
        <v>5.8860332017938423E-2</v>
      </c>
      <c r="AT23" s="32">
        <f>'Ct table (4)'!AT23/'Ct table (5)'!AT$163</f>
        <v>4.2560217995857165E-2</v>
      </c>
      <c r="AU23" s="32">
        <f>'Ct table (4)'!AU23/'Ct table (5)'!AU$163</f>
        <v>5.1069565502200501E-2</v>
      </c>
      <c r="AV23" s="86">
        <f>'Ct table (4)'!AV23/'Ct table (5)'!AV$163</f>
        <v>0</v>
      </c>
      <c r="AW23" s="32">
        <f>'Ct table (4)'!AW23/'Ct table (5)'!AW$163</f>
        <v>7.0865429082505038E-2</v>
      </c>
    </row>
    <row r="24" spans="1:49" x14ac:dyDescent="0.25">
      <c r="A24" t="s">
        <v>30</v>
      </c>
      <c r="B24" s="32">
        <f>'Ct table (4)'!B24/'Ct table (5)'!B$163</f>
        <v>7.3370631511870688</v>
      </c>
      <c r="C24" s="32">
        <f>'Ct table (4)'!C24/'Ct table (5)'!C$163</f>
        <v>13.701306943178841</v>
      </c>
      <c r="D24" s="32">
        <f>'Ct table (4)'!D24/'Ct table (5)'!D$163</f>
        <v>10.696243124140317</v>
      </c>
      <c r="E24" s="32">
        <f>'Ct table (4)'!E24/'Ct table (5)'!E$163</f>
        <v>21.620306470632766</v>
      </c>
      <c r="F24" s="32">
        <f>'Ct table (4)'!F24/'Ct table (5)'!F$163</f>
        <v>16.35915293937952</v>
      </c>
      <c r="G24" s="32">
        <f>'Ct table (4)'!G24/'Ct table (5)'!G$163</f>
        <v>11.467695092047592</v>
      </c>
      <c r="H24" s="32">
        <f>'Ct table (4)'!H24/'Ct table (5)'!H$163</f>
        <v>10.845219457864969</v>
      </c>
      <c r="I24" s="32">
        <f>'Ct table (4)'!I24/'Ct table (5)'!I$163</f>
        <v>14.037461795673618</v>
      </c>
      <c r="J24" s="32">
        <f>'Ct table (4)'!J24/'Ct table (5)'!J$163</f>
        <v>7.5130567514184934</v>
      </c>
      <c r="K24" s="32">
        <f>'Ct table (4)'!K24/'Ct table (5)'!K$163</f>
        <v>6.0700665290309335</v>
      </c>
      <c r="L24" s="32">
        <f>'Ct table (4)'!L24/'Ct table (5)'!L$163</f>
        <v>10.182988866197949</v>
      </c>
      <c r="M24" s="32">
        <f>'Ct table (4)'!M24/'Ct table (5)'!M$163</f>
        <v>9.1583997728900517</v>
      </c>
      <c r="N24" s="32">
        <f>'Ct table (4)'!N24/'Ct table (5)'!N$163</f>
        <v>4.6979303235530185</v>
      </c>
      <c r="O24" s="32">
        <f>'Ct table (4)'!O24/'Ct table (5)'!O$163</f>
        <v>6.5871202504439967</v>
      </c>
      <c r="P24" s="32">
        <f>'Ct table (4)'!P24/'Ct table (5)'!P$163</f>
        <v>6.7913306165192386</v>
      </c>
      <c r="Q24" s="32">
        <f>'Ct table (4)'!Q24/'Ct table (5)'!Q$163</f>
        <v>13.16932584603636</v>
      </c>
      <c r="R24" s="86">
        <f>'Ct table (4)'!R24/'Ct table (5)'!R$163</f>
        <v>0</v>
      </c>
      <c r="S24" s="32">
        <f>'Ct table (4)'!S24/'Ct table (5)'!S$163</f>
        <v>31.416304002721454</v>
      </c>
      <c r="T24" s="32">
        <f>'Ct table (4)'!T24/'Ct table (5)'!T$163</f>
        <v>7.8731593335981298</v>
      </c>
      <c r="U24" s="32">
        <f>'Ct table (4)'!U24/'Ct table (5)'!U$163</f>
        <v>10.170127231634307</v>
      </c>
      <c r="V24" s="32">
        <f>'Ct table (4)'!V24/'Ct table (5)'!V$163</f>
        <v>10.233014044074221</v>
      </c>
      <c r="W24" s="32">
        <f>'Ct table (4)'!W24/'Ct table (5)'!W$163</f>
        <v>12.677314112369693</v>
      </c>
      <c r="X24" s="32">
        <f>'Ct table (4)'!X24/'Ct table (5)'!X$163</f>
        <v>15.815275179122853</v>
      </c>
      <c r="Y24" s="32">
        <f>'Ct table (4)'!Y24/'Ct table (5)'!Y$163</f>
        <v>22.366864779945509</v>
      </c>
      <c r="Z24" s="32">
        <f>'Ct table (4)'!Z24/'Ct table (5)'!Z$163</f>
        <v>41.908218528962983</v>
      </c>
      <c r="AA24" s="32">
        <f>'Ct table (4)'!AA24/'Ct table (5)'!AA$163</f>
        <v>11.282977650327638</v>
      </c>
      <c r="AB24" s="32">
        <f>'Ct table (4)'!AB24/'Ct table (5)'!AB$163</f>
        <v>5.2608872190728064</v>
      </c>
      <c r="AC24" s="32">
        <f>'Ct table (4)'!AC24/'Ct table (5)'!AC$163</f>
        <v>9.8443426331917969</v>
      </c>
      <c r="AD24" s="32">
        <f>'Ct table (4)'!AD24/'Ct table (5)'!AD$163</f>
        <v>14.468473013150376</v>
      </c>
      <c r="AE24" s="32">
        <f>'Ct table (4)'!AE24/'Ct table (5)'!AE$163</f>
        <v>13.527946626762743</v>
      </c>
      <c r="AF24" s="32">
        <f>'Ct table (4)'!AF24/'Ct table (5)'!AF$163</f>
        <v>10.890512931995787</v>
      </c>
      <c r="AG24" s="32">
        <f>'Ct table (4)'!AG24/'Ct table (5)'!AG$163</f>
        <v>7.7089718587300018</v>
      </c>
      <c r="AH24" s="32">
        <f>'Ct table (4)'!AH24/'Ct table (5)'!AH$163</f>
        <v>27.81487679499082</v>
      </c>
      <c r="AI24" s="32">
        <f>'Ct table (4)'!AI24/'Ct table (5)'!AI$163</f>
        <v>17.415240377053347</v>
      </c>
      <c r="AJ24" s="32">
        <f>'Ct table (4)'!AJ24/'Ct table (5)'!AJ$163</f>
        <v>9.1094995261973626</v>
      </c>
      <c r="AK24" s="32">
        <f>'Ct table (4)'!AK24/'Ct table (5)'!AK$163</f>
        <v>6.5522353561652613</v>
      </c>
      <c r="AL24" s="32">
        <f>'Ct table (4)'!AL24/'Ct table (5)'!AL$163</f>
        <v>11.907564444868859</v>
      </c>
      <c r="AM24" s="86">
        <f>'Ct table (4)'!AM24/'Ct table (5)'!AM$163</f>
        <v>0</v>
      </c>
      <c r="AN24" s="32">
        <f>'Ct table (4)'!AN24/'Ct table (5)'!AN$163</f>
        <v>12.81085510788391</v>
      </c>
      <c r="AO24" s="32">
        <f>'Ct table (4)'!AO24/'Ct table (5)'!AO$163</f>
        <v>13.325833298904511</v>
      </c>
      <c r="AP24" s="32">
        <f>'Ct table (4)'!AP24/'Ct table (5)'!AP$163</f>
        <v>10.715635959824265</v>
      </c>
      <c r="AQ24" s="32">
        <f>'Ct table (4)'!AQ24/'Ct table (5)'!AQ$163</f>
        <v>16.339777754607912</v>
      </c>
      <c r="AR24" s="32">
        <f>'Ct table (4)'!AR24/'Ct table (5)'!AR$163</f>
        <v>6.4405303241543272</v>
      </c>
      <c r="AS24" s="32">
        <f>'Ct table (4)'!AS24/'Ct table (5)'!AS$163</f>
        <v>6.8373604857097137</v>
      </c>
      <c r="AT24" s="32">
        <f>'Ct table (4)'!AT24/'Ct table (5)'!AT$163</f>
        <v>16.629228710795694</v>
      </c>
      <c r="AU24" s="32">
        <f>'Ct table (4)'!AU24/'Ct table (5)'!AU$163</f>
        <v>10.693095104998706</v>
      </c>
      <c r="AV24" s="32">
        <f>'Ct table (4)'!AV24/'Ct table (5)'!AV$163</f>
        <v>16.749416835786398</v>
      </c>
      <c r="AW24" s="32">
        <f>'Ct table (4)'!AW24/'Ct table (5)'!AW$163</f>
        <v>14.135253059463912</v>
      </c>
    </row>
    <row r="25" spans="1:49" x14ac:dyDescent="0.25">
      <c r="A25" t="s">
        <v>31</v>
      </c>
      <c r="B25" s="32">
        <f>'Ct table (4)'!B25/'Ct table (5)'!B$163</f>
        <v>1.4095187825752753</v>
      </c>
      <c r="C25" s="32">
        <f>'Ct table (4)'!C25/'Ct table (5)'!C$163</f>
        <v>1.3624861935529167</v>
      </c>
      <c r="D25" s="32">
        <f>'Ct table (4)'!D25/'Ct table (5)'!D$163</f>
        <v>1.6234154604471112</v>
      </c>
      <c r="E25" s="32">
        <f>'Ct table (4)'!E25/'Ct table (5)'!E$163</f>
        <v>1.4086518271578998</v>
      </c>
      <c r="F25" s="32">
        <f>'Ct table (4)'!F25/'Ct table (5)'!F$163</f>
        <v>0.83048507358557344</v>
      </c>
      <c r="G25" s="32">
        <f>'Ct table (4)'!G25/'Ct table (5)'!G$163</f>
        <v>1.2829843266425285</v>
      </c>
      <c r="H25" s="32">
        <f>'Ct table (4)'!H25/'Ct table (5)'!H$163</f>
        <v>1.3937650097187964</v>
      </c>
      <c r="I25" s="32">
        <f>'Ct table (4)'!I25/'Ct table (5)'!I$163</f>
        <v>0.72257046500959521</v>
      </c>
      <c r="J25" s="32">
        <f>'Ct table (4)'!J25/'Ct table (5)'!J$163</f>
        <v>1.3941637293693081</v>
      </c>
      <c r="K25" s="32">
        <f>'Ct table (4)'!K25/'Ct table (5)'!K$163</f>
        <v>1.5070343791960423</v>
      </c>
      <c r="L25" s="32">
        <f>'Ct table (4)'!L25/'Ct table (5)'!L$163</f>
        <v>0.98492731868498895</v>
      </c>
      <c r="M25" s="32">
        <f>'Ct table (4)'!M25/'Ct table (5)'!M$163</f>
        <v>1.553040595549801</v>
      </c>
      <c r="N25" s="32">
        <f>'Ct table (4)'!N25/'Ct table (5)'!N$163</f>
        <v>1.3213615927475444</v>
      </c>
      <c r="O25" s="32">
        <f>'Ct table (4)'!O25/'Ct table (5)'!O$163</f>
        <v>0.87639179785091015</v>
      </c>
      <c r="P25" s="32">
        <f>'Ct table (4)'!P25/'Ct table (5)'!P$163</f>
        <v>1.1840206704352252</v>
      </c>
      <c r="Q25" s="32">
        <f>'Ct table (4)'!Q25/'Ct table (5)'!Q$163</f>
        <v>1.2649756279417526</v>
      </c>
      <c r="R25" s="32">
        <f>'Ct table (4)'!R25/'Ct table (5)'!R$163</f>
        <v>0.77575022867192422</v>
      </c>
      <c r="S25" s="32">
        <f>'Ct table (4)'!S25/'Ct table (5)'!S$163</f>
        <v>2.4006774156216069</v>
      </c>
      <c r="T25" s="32">
        <f>'Ct table (4)'!T25/'Ct table (5)'!T$163</f>
        <v>1.4813809348434566</v>
      </c>
      <c r="U25" s="32">
        <f>'Ct table (4)'!U25/'Ct table (5)'!U$163</f>
        <v>1.5979982438441231</v>
      </c>
      <c r="V25" s="32">
        <f>'Ct table (4)'!V25/'Ct table (5)'!V$163</f>
        <v>1.7840539407059024</v>
      </c>
      <c r="W25" s="32">
        <f>'Ct table (4)'!W25/'Ct table (5)'!W$163</f>
        <v>1.6405473286319481</v>
      </c>
      <c r="X25" s="32">
        <f>'Ct table (4)'!X25/'Ct table (5)'!X$163</f>
        <v>0.62125038818439182</v>
      </c>
      <c r="Y25" s="32">
        <f>'Ct table (4)'!Y25/'Ct table (5)'!Y$163</f>
        <v>1.096792901634511</v>
      </c>
      <c r="Z25" s="32">
        <f>'Ct table (4)'!Z25/'Ct table (5)'!Z$163</f>
        <v>2.512565646229775</v>
      </c>
      <c r="AA25" s="32">
        <f>'Ct table (4)'!AA25/'Ct table (5)'!AA$163</f>
        <v>1.390955195352598</v>
      </c>
      <c r="AB25" s="32">
        <f>'Ct table (4)'!AB25/'Ct table (5)'!AB$163</f>
        <v>1.4492496351865476</v>
      </c>
      <c r="AC25" s="32">
        <f>'Ct table (4)'!AC25/'Ct table (5)'!AC$163</f>
        <v>1.2391019313940552</v>
      </c>
      <c r="AD25" s="32">
        <f>'Ct table (4)'!AD25/'Ct table (5)'!AD$163</f>
        <v>1.0532447789580481</v>
      </c>
      <c r="AE25" s="32">
        <f>'Ct table (4)'!AE25/'Ct table (5)'!AE$163</f>
        <v>1.4121281003351605</v>
      </c>
      <c r="AF25" s="32">
        <f>'Ct table (4)'!AF25/'Ct table (5)'!AF$163</f>
        <v>1.1687772485612467</v>
      </c>
      <c r="AG25" s="32">
        <f>'Ct table (4)'!AG25/'Ct table (5)'!AG$163</f>
        <v>0.82161729830130936</v>
      </c>
      <c r="AH25" s="32">
        <f>'Ct table (4)'!AH25/'Ct table (5)'!AH$163</f>
        <v>1.9023527798813733</v>
      </c>
      <c r="AI25" s="32">
        <f>'Ct table (4)'!AI25/'Ct table (5)'!AI$163</f>
        <v>1.9082874190773749</v>
      </c>
      <c r="AJ25" s="32">
        <f>'Ct table (4)'!AJ25/'Ct table (5)'!AJ$163</f>
        <v>1.4715859372965094</v>
      </c>
      <c r="AK25" s="32">
        <f>'Ct table (4)'!AK25/'Ct table (5)'!AK$163</f>
        <v>1.6724779372830236</v>
      </c>
      <c r="AL25" s="32">
        <f>'Ct table (4)'!AL25/'Ct table (5)'!AL$163</f>
        <v>0.79212853379751269</v>
      </c>
      <c r="AM25" s="32">
        <f>'Ct table (4)'!AM25/'Ct table (5)'!AM$163</f>
        <v>1.6721064165770214</v>
      </c>
      <c r="AN25" s="32">
        <f>'Ct table (4)'!AN25/'Ct table (5)'!AN$163</f>
        <v>1.3844326507070253</v>
      </c>
      <c r="AO25" s="32">
        <f>'Ct table (4)'!AO25/'Ct table (5)'!AO$163</f>
        <v>1.8610977686200616</v>
      </c>
      <c r="AP25" s="32">
        <f>'Ct table (4)'!AP25/'Ct table (5)'!AP$163</f>
        <v>1.7797141861051182</v>
      </c>
      <c r="AQ25" s="32">
        <f>'Ct table (4)'!AQ25/'Ct table (5)'!AQ$163</f>
        <v>1.7414830796640728</v>
      </c>
      <c r="AR25" s="32">
        <f>'Ct table (4)'!AR25/'Ct table (5)'!AR$163</f>
        <v>0.80506629051928913</v>
      </c>
      <c r="AS25" s="32">
        <f>'Ct table (4)'!AS25/'Ct table (5)'!AS$163</f>
        <v>1.359842429741583</v>
      </c>
      <c r="AT25" s="32">
        <f>'Ct table (4)'!AT25/'Ct table (5)'!AT$163</f>
        <v>1.1856262960095736</v>
      </c>
      <c r="AU25" s="32">
        <f>'Ct table (4)'!AU25/'Ct table (5)'!AU$163</f>
        <v>1.8132873866563437</v>
      </c>
      <c r="AV25" s="32">
        <f>'Ct table (4)'!AV25/'Ct table (5)'!AV$163</f>
        <v>1.8738934989314888</v>
      </c>
      <c r="AW25" s="32">
        <f>'Ct table (4)'!AW25/'Ct table (5)'!AW$163</f>
        <v>1.7185904776515284</v>
      </c>
    </row>
    <row r="26" spans="1:49" x14ac:dyDescent="0.25">
      <c r="A26" t="s">
        <v>32</v>
      </c>
      <c r="B26" s="32">
        <f>'Ct table (4)'!B26/'Ct table (5)'!B$163</f>
        <v>18.191627366930401</v>
      </c>
      <c r="C26" s="32">
        <f>'Ct table (4)'!C26/'Ct table (5)'!C$163</f>
        <v>7.1415716835193201</v>
      </c>
      <c r="D26" s="32">
        <f>'Ct table (4)'!D26/'Ct table (5)'!D$163</f>
        <v>8.5684381701239385</v>
      </c>
      <c r="E26" s="32">
        <f>'Ct table (4)'!E26/'Ct table (5)'!E$163</f>
        <v>5.5956862329367105</v>
      </c>
      <c r="F26" s="32">
        <f>'Ct table (4)'!F26/'Ct table (5)'!F$163</f>
        <v>6.6900924326900446</v>
      </c>
      <c r="G26" s="32">
        <f>'Ct table (4)'!G26/'Ct table (5)'!G$163</f>
        <v>5.8543278714467162</v>
      </c>
      <c r="H26" s="32">
        <f>'Ct table (4)'!H26/'Ct table (5)'!H$163</f>
        <v>13.168209985881269</v>
      </c>
      <c r="I26" s="32">
        <f>'Ct table (4)'!I26/'Ct table (5)'!I$163</f>
        <v>6.8742875046418757</v>
      </c>
      <c r="J26" s="32">
        <f>'Ct table (4)'!J26/'Ct table (5)'!J$163</f>
        <v>9.1223150737420067</v>
      </c>
      <c r="K26" s="32">
        <f>'Ct table (4)'!K26/'Ct table (5)'!K$163</f>
        <v>5.9451463662359432</v>
      </c>
      <c r="L26" s="32">
        <f>'Ct table (4)'!L26/'Ct table (5)'!L$163</f>
        <v>7.8249914298958823</v>
      </c>
      <c r="M26" s="32">
        <f>'Ct table (4)'!M26/'Ct table (5)'!M$163</f>
        <v>9.2221014809498083</v>
      </c>
      <c r="N26" s="32">
        <f>'Ct table (4)'!N26/'Ct table (5)'!N$163</f>
        <v>15.911801917097174</v>
      </c>
      <c r="O26" s="32">
        <f>'Ct table (4)'!O26/'Ct table (5)'!O$163</f>
        <v>6.4964334194183397</v>
      </c>
      <c r="P26" s="32">
        <f>'Ct table (4)'!P26/'Ct table (5)'!P$163</f>
        <v>12.761219223306917</v>
      </c>
      <c r="Q26" s="32">
        <f>'Ct table (4)'!Q26/'Ct table (5)'!Q$163</f>
        <v>5.8934383997111413</v>
      </c>
      <c r="R26" s="32">
        <f>'Ct table (4)'!R26/'Ct table (5)'!R$163</f>
        <v>4.9714411257787203</v>
      </c>
      <c r="S26" s="32">
        <f>'Ct table (4)'!S26/'Ct table (5)'!S$163</f>
        <v>6.205044507052178</v>
      </c>
      <c r="T26" s="32">
        <f>'Ct table (4)'!T26/'Ct table (5)'!T$163</f>
        <v>12.440242256850494</v>
      </c>
      <c r="U26" s="32">
        <f>'Ct table (4)'!U26/'Ct table (5)'!U$163</f>
        <v>11.845488765341941</v>
      </c>
      <c r="V26" s="32">
        <f>'Ct table (4)'!V26/'Ct table (5)'!V$163</f>
        <v>8.3696032518989778</v>
      </c>
      <c r="W26" s="32">
        <f>'Ct table (4)'!W26/'Ct table (5)'!W$163</f>
        <v>7.5379760707772112</v>
      </c>
      <c r="X26" s="32">
        <f>'Ct table (4)'!X26/'Ct table (5)'!X$163</f>
        <v>6.7892243182734013</v>
      </c>
      <c r="Y26" s="32">
        <f>'Ct table (4)'!Y26/'Ct table (5)'!Y$163</f>
        <v>6.6959610657689801</v>
      </c>
      <c r="Z26" s="32">
        <f>'Ct table (4)'!Z26/'Ct table (5)'!Z$163</f>
        <v>6.2296939564664697</v>
      </c>
      <c r="AA26" s="32">
        <f>'Ct table (4)'!AA26/'Ct table (5)'!AA$163</f>
        <v>12.432770795217507</v>
      </c>
      <c r="AB26" s="32">
        <f>'Ct table (4)'!AB26/'Ct table (5)'!AB$163</f>
        <v>10.892824012382974</v>
      </c>
      <c r="AC26" s="32">
        <f>'Ct table (4)'!AC26/'Ct table (5)'!AC$163</f>
        <v>8.0517081048356829</v>
      </c>
      <c r="AD26" s="32">
        <f>'Ct table (4)'!AD26/'Ct table (5)'!AD$163</f>
        <v>6.9878118537353338</v>
      </c>
      <c r="AE26" s="32">
        <f>'Ct table (4)'!AE26/'Ct table (5)'!AE$163</f>
        <v>8.9251162952634466</v>
      </c>
      <c r="AF26" s="32">
        <f>'Ct table (4)'!AF26/'Ct table (5)'!AF$163</f>
        <v>10.592711283163167</v>
      </c>
      <c r="AG26" s="32">
        <f>'Ct table (4)'!AG26/'Ct table (5)'!AG$163</f>
        <v>9.2955386107044156</v>
      </c>
      <c r="AH26" s="32">
        <f>'Ct table (4)'!AH26/'Ct table (5)'!AH$163</f>
        <v>6.3545272998796332</v>
      </c>
      <c r="AI26" s="32">
        <f>'Ct table (4)'!AI26/'Ct table (5)'!AI$163</f>
        <v>5.3974518979303436</v>
      </c>
      <c r="AJ26" s="32">
        <f>'Ct table (4)'!AJ26/'Ct table (5)'!AJ$163</f>
        <v>11.937028091579894</v>
      </c>
      <c r="AK26" s="32">
        <f>'Ct table (4)'!AK26/'Ct table (5)'!AK$163</f>
        <v>12.14244611943742</v>
      </c>
      <c r="AL26" s="32">
        <f>'Ct table (4)'!AL26/'Ct table (5)'!AL$163</f>
        <v>8.1331061957940598</v>
      </c>
      <c r="AM26" s="32">
        <f>'Ct table (4)'!AM26/'Ct table (5)'!AM$163</f>
        <v>7.2183378368406137</v>
      </c>
      <c r="AN26" s="32">
        <f>'Ct table (4)'!AN26/'Ct table (5)'!AN$163</f>
        <v>9.2489838549410273</v>
      </c>
      <c r="AO26" s="32">
        <f>'Ct table (4)'!AO26/'Ct table (5)'!AO$163</f>
        <v>6.7092608997312624</v>
      </c>
      <c r="AP26" s="32">
        <f>'Ct table (4)'!AP26/'Ct table (5)'!AP$163</f>
        <v>6.3275437155514078</v>
      </c>
      <c r="AQ26" s="32">
        <f>'Ct table (4)'!AQ26/'Ct table (5)'!AQ$163</f>
        <v>7.0143842095904301</v>
      </c>
      <c r="AR26" s="32">
        <f>'Ct table (4)'!AR26/'Ct table (5)'!AR$163</f>
        <v>10.982841751727138</v>
      </c>
      <c r="AS26" s="32">
        <f>'Ct table (4)'!AS26/'Ct table (5)'!AS$163</f>
        <v>11.579005880414931</v>
      </c>
      <c r="AT26" s="32">
        <f>'Ct table (4)'!AT26/'Ct table (5)'!AT$163</f>
        <v>8.8498275984841435</v>
      </c>
      <c r="AU26" s="32">
        <f>'Ct table (4)'!AU26/'Ct table (5)'!AU$163</f>
        <v>6.7206817810086159</v>
      </c>
      <c r="AV26" s="32">
        <f>'Ct table (4)'!AV26/'Ct table (5)'!AV$163</f>
        <v>6.7087266471704847</v>
      </c>
      <c r="AW26" s="32">
        <f>'Ct table (4)'!AW26/'Ct table (5)'!AW$163</f>
        <v>5.8208337232892378</v>
      </c>
    </row>
    <row r="27" spans="1:49" x14ac:dyDescent="0.25">
      <c r="A27" t="s">
        <v>33</v>
      </c>
      <c r="B27" s="32">
        <f>'Ct table (4)'!B27/'Ct table (5)'!B$163</f>
        <v>8.1627704809031004E-2</v>
      </c>
      <c r="C27" s="32">
        <f>'Ct table (4)'!C27/'Ct table (5)'!C$163</f>
        <v>7.8903965089786712E-2</v>
      </c>
      <c r="D27" s="32">
        <f>'Ct table (4)'!D27/'Ct table (5)'!D$163</f>
        <v>0.14958446501322725</v>
      </c>
      <c r="E27" s="32">
        <f>'Ct table (4)'!E27/'Ct table (5)'!E$163</f>
        <v>0.1091447822912982</v>
      </c>
      <c r="F27" s="32">
        <f>'Ct table (4)'!F27/'Ct table (5)'!F$163</f>
        <v>7.4947602762241189E-2</v>
      </c>
      <c r="G27" s="32">
        <f>'Ct table (4)'!G27/'Ct table (5)'!G$163</f>
        <v>6.8369825155427444E-2</v>
      </c>
      <c r="H27" s="32">
        <f>'Ct table (4)'!H27/'Ct table (5)'!H$163</f>
        <v>0.11257725972209862</v>
      </c>
      <c r="I27" s="32">
        <f>'Ct table (4)'!I27/'Ct table (5)'!I$163</f>
        <v>0.17448926559022127</v>
      </c>
      <c r="J27" s="32">
        <f>'Ct table (4)'!J27/'Ct table (5)'!J$163</f>
        <v>0.13768086771290847</v>
      </c>
      <c r="K27" s="32">
        <f>'Ct table (4)'!K27/'Ct table (5)'!K$163</f>
        <v>0.11046891185094306</v>
      </c>
      <c r="L27" s="32">
        <f>'Ct table (4)'!L27/'Ct table (5)'!L$163</f>
        <v>0.10000119685482538</v>
      </c>
      <c r="M27" s="32">
        <f>'Ct table (4)'!M27/'Ct table (5)'!M$163</f>
        <v>0.18112976410549142</v>
      </c>
      <c r="N27" s="32">
        <f>'Ct table (4)'!N27/'Ct table (5)'!N$163</f>
        <v>0.13323317996780387</v>
      </c>
      <c r="O27" s="86">
        <f>'Ct table (4)'!O27/'Ct table (5)'!O$163</f>
        <v>0</v>
      </c>
      <c r="P27" s="32">
        <f>'Ct table (4)'!P27/'Ct table (5)'!P$163</f>
        <v>6.3096083511722939E-2</v>
      </c>
      <c r="Q27" s="32">
        <f>'Ct table (4)'!Q27/'Ct table (5)'!Q$163</f>
        <v>9.869423249848068E-2</v>
      </c>
      <c r="R27" s="86">
        <f>'Ct table (4)'!R27/'Ct table (5)'!R$163</f>
        <v>0</v>
      </c>
      <c r="S27" s="32">
        <f>'Ct table (4)'!S27/'Ct table (5)'!S$163</f>
        <v>3.8298761738454298E-2</v>
      </c>
      <c r="T27" s="86">
        <f>'Ct table (4)'!T27/'Ct table (5)'!T$163</f>
        <v>0</v>
      </c>
      <c r="U27" s="32">
        <f>'Ct table (4)'!U27/'Ct table (5)'!U$163</f>
        <v>2.9487878108706119E-2</v>
      </c>
      <c r="V27" s="32">
        <f>'Ct table (4)'!V27/'Ct table (5)'!V$163</f>
        <v>3.9972711109664896E-2</v>
      </c>
      <c r="W27" s="32">
        <f>'Ct table (4)'!W27/'Ct table (5)'!W$163</f>
        <v>0.22131562504768906</v>
      </c>
      <c r="X27" s="32">
        <f>'Ct table (4)'!X27/'Ct table (5)'!X$163</f>
        <v>0.13900866818719182</v>
      </c>
      <c r="Y27" s="32">
        <f>'Ct table (4)'!Y27/'Ct table (5)'!Y$163</f>
        <v>0.16878880668046062</v>
      </c>
      <c r="Z27" s="32">
        <f>'Ct table (4)'!Z27/'Ct table (5)'!Z$163</f>
        <v>1.6853140786201364E-2</v>
      </c>
      <c r="AA27" s="32">
        <f>'Ct table (4)'!AA27/'Ct table (5)'!AA$163</f>
        <v>4.4689383393784206E-2</v>
      </c>
      <c r="AB27" s="86">
        <f>'Ct table (4)'!AB27/'Ct table (5)'!AB$163</f>
        <v>0</v>
      </c>
      <c r="AC27" s="32">
        <f>'Ct table (4)'!AC27/'Ct table (5)'!AC$163</f>
        <v>0.10952217228376028</v>
      </c>
      <c r="AD27" s="32">
        <f>'Ct table (4)'!AD27/'Ct table (5)'!AD$163</f>
        <v>3.2913899342438928E-2</v>
      </c>
      <c r="AE27" s="32">
        <f>'Ct table (4)'!AE27/'Ct table (5)'!AE$163</f>
        <v>6.8767512357776645E-2</v>
      </c>
      <c r="AF27" s="32">
        <f>'Ct table (4)'!AF27/'Ct table (5)'!AF$163</f>
        <v>8.9312133733818203E-2</v>
      </c>
      <c r="AG27" s="32">
        <f>'Ct table (4)'!AG27/'Ct table (5)'!AG$163</f>
        <v>0.12213414211865362</v>
      </c>
      <c r="AH27" s="32">
        <f>'Ct table (4)'!AH27/'Ct table (5)'!AH$163</f>
        <v>0.11326584648746928</v>
      </c>
      <c r="AI27" s="32">
        <f>'Ct table (4)'!AI27/'Ct table (5)'!AI$163</f>
        <v>2.7437226826215775E-2</v>
      </c>
      <c r="AJ27" s="32">
        <f>'Ct table (4)'!AJ27/'Ct table (5)'!AJ$163</f>
        <v>8.1750524379603201E-2</v>
      </c>
      <c r="AK27" s="32">
        <f>'Ct table (4)'!AK27/'Ct table (5)'!AK$163</f>
        <v>3.2621957835536793E-2</v>
      </c>
      <c r="AL27" s="32">
        <f>'Ct table (4)'!AL27/'Ct table (5)'!AL$163</f>
        <v>6.5780621612363824E-2</v>
      </c>
      <c r="AM27" s="32">
        <f>'Ct table (4)'!AM27/'Ct table (5)'!AM$163</f>
        <v>8.3717130152760832E-2</v>
      </c>
      <c r="AN27" s="32">
        <f>'Ct table (4)'!AN27/'Ct table (5)'!AN$163</f>
        <v>7.5850098899156337E-2</v>
      </c>
      <c r="AO27" s="32">
        <f>'Ct table (4)'!AO27/'Ct table (5)'!AO$163</f>
        <v>7.5162342792789411E-2</v>
      </c>
      <c r="AP27" s="32">
        <f>'Ct table (4)'!AP27/'Ct table (5)'!AP$163</f>
        <v>6.2139117799372326E-2</v>
      </c>
      <c r="AQ27" s="32">
        <f>'Ct table (4)'!AQ27/'Ct table (5)'!AQ$163</f>
        <v>3.768976097183889E-2</v>
      </c>
      <c r="AR27" s="32">
        <f>'Ct table (4)'!AR27/'Ct table (5)'!AR$163</f>
        <v>0.15681978446282507</v>
      </c>
      <c r="AS27" s="32">
        <f>'Ct table (4)'!AS27/'Ct table (5)'!AS$163</f>
        <v>0.12271976160088249</v>
      </c>
      <c r="AT27" s="32">
        <f>'Ct table (4)'!AT27/'Ct table (5)'!AT$163</f>
        <v>0.17624440336861374</v>
      </c>
      <c r="AU27" s="32">
        <f>'Ct table (4)'!AU27/'Ct table (5)'!AU$163</f>
        <v>0.13291792625449339</v>
      </c>
      <c r="AV27" s="32">
        <f>'Ct table (4)'!AV27/'Ct table (5)'!AV$163</f>
        <v>4.4999068920074367E-2</v>
      </c>
      <c r="AW27" s="32">
        <f>'Ct table (4)'!AW27/'Ct table (5)'!AW$163</f>
        <v>0.12424208115447948</v>
      </c>
    </row>
    <row r="28" spans="1:49" x14ac:dyDescent="0.25">
      <c r="A28" t="s">
        <v>34</v>
      </c>
      <c r="B28" s="32">
        <f>'Ct table (4)'!B28/'Ct table (5)'!B$163</f>
        <v>0.64403129660317193</v>
      </c>
      <c r="C28" s="32">
        <f>'Ct table (4)'!C28/'Ct table (5)'!C$163</f>
        <v>0.68124309677645722</v>
      </c>
      <c r="D28" s="32">
        <f>'Ct table (4)'!D28/'Ct table (5)'!D$163</f>
        <v>0.69209033270637488</v>
      </c>
      <c r="E28" s="32">
        <f>'Ct table (4)'!E28/'Ct table (5)'!E$163</f>
        <v>0.53009214526602155</v>
      </c>
      <c r="F28" s="32">
        <f>'Ct table (4)'!F28/'Ct table (5)'!F$163</f>
        <v>0.92789029107812304</v>
      </c>
      <c r="G28" s="32">
        <f>'Ct table (4)'!G28/'Ct table (5)'!G$163</f>
        <v>0.73179098393083808</v>
      </c>
      <c r="H28" s="32">
        <f>'Ct table (4)'!H28/'Ct table (5)'!H$163</f>
        <v>0.71152548765464863</v>
      </c>
      <c r="I28" s="32">
        <f>'Ct table (4)'!I28/'Ct table (5)'!I$163</f>
        <v>0.98706034354484895</v>
      </c>
      <c r="J28" s="32">
        <f>'Ct table (4)'!J28/'Ct table (5)'!J$163</f>
        <v>0.98582262712136337</v>
      </c>
      <c r="K28" s="32">
        <f>'Ct table (4)'!K28/'Ct table (5)'!K$163</f>
        <v>0.41803983512816112</v>
      </c>
      <c r="L28" s="32">
        <f>'Ct table (4)'!L28/'Ct table (5)'!L$163</f>
        <v>1.2728736082747412</v>
      </c>
      <c r="M28" s="32">
        <f>'Ct table (4)'!M28/'Ct table (5)'!M$163</f>
        <v>0.94940499250503163</v>
      </c>
      <c r="N28" s="32">
        <f>'Ct table (4)'!N28/'Ct table (5)'!N$163</f>
        <v>0.94084261730329621</v>
      </c>
      <c r="O28" s="32">
        <f>'Ct table (4)'!O28/'Ct table (5)'!O$163</f>
        <v>0.7472422257069371</v>
      </c>
      <c r="P28" s="32">
        <f>'Ct table (4)'!P28/'Ct table (5)'!P$163</f>
        <v>1.313753190212233</v>
      </c>
      <c r="Q28" s="32">
        <f>'Ct table (4)'!Q28/'Ct table (5)'!Q$163</f>
        <v>0.37090190659415656</v>
      </c>
      <c r="R28" s="32">
        <f>'Ct table (4)'!R28/'Ct table (5)'!R$163</f>
        <v>0.57981482322930444</v>
      </c>
      <c r="S28" s="32">
        <f>'Ct table (4)'!S28/'Ct table (5)'!S$163</f>
        <v>0.34951870203134799</v>
      </c>
      <c r="T28" s="32">
        <f>'Ct table (4)'!T28/'Ct table (5)'!T$163</f>
        <v>0.91823967573412535</v>
      </c>
      <c r="U28" s="32">
        <f>'Ct table (4)'!U28/'Ct table (5)'!U$163</f>
        <v>1.0690029414694353</v>
      </c>
      <c r="V28" s="32">
        <f>'Ct table (4)'!V28/'Ct table (5)'!V$163</f>
        <v>1.1448505150755592</v>
      </c>
      <c r="W28" s="32">
        <f>'Ct table (4)'!W28/'Ct table (5)'!W$163</f>
        <v>1.1127868027024126</v>
      </c>
      <c r="X28" s="32">
        <f>'Ct table (4)'!X28/'Ct table (5)'!X$163</f>
        <v>0.96142535297878728</v>
      </c>
      <c r="Y28" s="32">
        <f>'Ct table (4)'!Y28/'Ct table (5)'!Y$163</f>
        <v>1.1513218073250975</v>
      </c>
      <c r="Z28" s="32">
        <f>'Ct table (4)'!Z28/'Ct table (5)'!Z$163</f>
        <v>0.70669582465710856</v>
      </c>
      <c r="AA28" s="32">
        <f>'Ct table (4)'!AA28/'Ct table (5)'!AA$163</f>
        <v>1.3250767726695114</v>
      </c>
      <c r="AB28" s="32">
        <f>'Ct table (4)'!AB28/'Ct table (5)'!AB$163</f>
        <v>1.4392389367186207</v>
      </c>
      <c r="AC28" s="32">
        <f>'Ct table (4)'!AC28/'Ct table (5)'!AC$163</f>
        <v>1.504511226342685</v>
      </c>
      <c r="AD28" s="32">
        <f>'Ct table (4)'!AD28/'Ct table (5)'!AD$163</f>
        <v>1.2267495688249839</v>
      </c>
      <c r="AE28" s="32">
        <f>'Ct table (4)'!AE28/'Ct table (5)'!AE$163</f>
        <v>1.2815333008157939</v>
      </c>
      <c r="AF28" s="32">
        <f>'Ct table (4)'!AF28/'Ct table (5)'!AF$163</f>
        <v>0.72951017212008795</v>
      </c>
      <c r="AG28" s="32">
        <f>'Ct table (4)'!AG28/'Ct table (5)'!AG$163</f>
        <v>0.88671258792725272</v>
      </c>
      <c r="AH28" s="32">
        <f>'Ct table (4)'!AH28/'Ct table (5)'!AH$163</f>
        <v>0.97791759808682155</v>
      </c>
      <c r="AI28" s="32">
        <f>'Ct table (4)'!AI28/'Ct table (5)'!AI$163</f>
        <v>1.3215934860205147</v>
      </c>
      <c r="AJ28" s="32">
        <f>'Ct table (4)'!AJ28/'Ct table (5)'!AJ$163</f>
        <v>1.5663121925760837</v>
      </c>
      <c r="AK28" s="32">
        <f>'Ct table (4)'!AK28/'Ct table (5)'!AK$163</f>
        <v>1.5178057649296797</v>
      </c>
      <c r="AL28" s="32">
        <f>'Ct table (4)'!AL28/'Ct table (5)'!AL$163</f>
        <v>0.86682126512352053</v>
      </c>
      <c r="AM28" s="32">
        <f>'Ct table (4)'!AM28/'Ct table (5)'!AM$163</f>
        <v>1.3119081044374488</v>
      </c>
      <c r="AN28" s="32">
        <f>'Ct table (4)'!AN28/'Ct table (5)'!AN$163</f>
        <v>1.2220428489417052</v>
      </c>
      <c r="AO28" s="32">
        <f>'Ct table (4)'!AO28/'Ct table (5)'!AO$163</f>
        <v>2.3720819394748682</v>
      </c>
      <c r="AP28" s="32">
        <f>'Ct table (4)'!AP28/'Ct table (5)'!AP$163</f>
        <v>2.1311698381690838</v>
      </c>
      <c r="AQ28" s="32">
        <f>'Ct table (4)'!AQ28/'Ct table (5)'!AQ$163</f>
        <v>2.3625034820491826</v>
      </c>
      <c r="AR28" s="32">
        <f>'Ct table (4)'!AR28/'Ct table (5)'!AR$163</f>
        <v>0.72556636676289743</v>
      </c>
      <c r="AS28" s="32">
        <f>'Ct table (4)'!AS28/'Ct table (5)'!AS$163</f>
        <v>0.60854653356516386</v>
      </c>
      <c r="AT28" s="32">
        <f>'Ct table (4)'!AT28/'Ct table (5)'!AT$163</f>
        <v>0.82682238350892201</v>
      </c>
      <c r="AU28" s="32">
        <f>'Ct table (4)'!AU28/'Ct table (5)'!AU$163</f>
        <v>2.0542440597531031</v>
      </c>
      <c r="AV28" s="32">
        <f>'Ct table (4)'!AV28/'Ct table (5)'!AV$163</f>
        <v>1.17775459529319</v>
      </c>
      <c r="AW28" s="32">
        <f>'Ct table (4)'!AW28/'Ct table (5)'!AW$163</f>
        <v>1.4351741463314247</v>
      </c>
    </row>
    <row r="29" spans="1:49" x14ac:dyDescent="0.25">
      <c r="A29" t="s">
        <v>35</v>
      </c>
      <c r="B29" s="32">
        <f>'Ct table (4)'!B29/'Ct table (5)'!B$163</f>
        <v>2.4036097892519441</v>
      </c>
      <c r="C29" s="32">
        <f>'Ct table (4)'!C29/'Ct table (5)'!C$163</f>
        <v>0.75588654324011983</v>
      </c>
      <c r="D29" s="32">
        <f>'Ct table (4)'!D29/'Ct table (5)'!D$163</f>
        <v>1.1639525596090803</v>
      </c>
      <c r="E29" s="32">
        <f>'Ct table (4)'!E29/'Ct table (5)'!E$163</f>
        <v>0.72412721022268367</v>
      </c>
      <c r="F29" s="32">
        <f>'Ct table (4)'!F29/'Ct table (5)'!F$163</f>
        <v>1.2941691065492447</v>
      </c>
      <c r="G29" s="32">
        <f>'Ct table (4)'!G29/'Ct table (5)'!G$163</f>
        <v>0.87025104478539506</v>
      </c>
      <c r="H29" s="32">
        <f>'Ct table (4)'!H29/'Ct table (5)'!H$163</f>
        <v>1.7887941085901204</v>
      </c>
      <c r="I29" s="32">
        <f>'Ct table (4)'!I29/'Ct table (5)'!I$163</f>
        <v>1.0726728867471347</v>
      </c>
      <c r="J29" s="32">
        <f>'Ct table (4)'!J29/'Ct table (5)'!J$163</f>
        <v>1.1969807907716459</v>
      </c>
      <c r="K29" s="86">
        <f>'Ct table (4)'!K29/'Ct table (5)'!K$163</f>
        <v>0</v>
      </c>
      <c r="L29" s="32">
        <f>'Ct table (4)'!L29/'Ct table (5)'!L$163</f>
        <v>1.3177613991302473</v>
      </c>
      <c r="M29" s="32">
        <f>'Ct table (4)'!M29/'Ct table (5)'!M$163</f>
        <v>1.5105726187936344</v>
      </c>
      <c r="N29" s="32">
        <f>'Ct table (4)'!N29/'Ct table (5)'!N$163</f>
        <v>2.398321913037579</v>
      </c>
      <c r="O29" s="32">
        <f>'Ct table (4)'!O29/'Ct table (5)'!O$163</f>
        <v>1.0567600899726048</v>
      </c>
      <c r="P29" s="32">
        <f>'Ct table (4)'!P29/'Ct table (5)'!P$163</f>
        <v>1.7699324095683382</v>
      </c>
      <c r="Q29" s="32">
        <f>'Ct table (4)'!Q29/'Ct table (5)'!Q$163</f>
        <v>1.056365865265475</v>
      </c>
      <c r="R29" s="32">
        <f>'Ct table (4)'!R29/'Ct table (5)'!R$163</f>
        <v>0.71383578039332785</v>
      </c>
      <c r="S29" s="32">
        <f>'Ct table (4)'!S29/'Ct table (5)'!S$163</f>
        <v>0.94176666223829097</v>
      </c>
      <c r="T29" s="32">
        <f>'Ct table (4)'!T29/'Ct table (5)'!T$163</f>
        <v>1.9411918056203992</v>
      </c>
      <c r="U29" s="32">
        <f>'Ct table (4)'!U29/'Ct table (5)'!U$163</f>
        <v>1.7978414827546454</v>
      </c>
      <c r="V29" s="32">
        <f>'Ct table (4)'!V29/'Ct table (5)'!V$163</f>
        <v>1.7352688918779846</v>
      </c>
      <c r="W29" s="32">
        <f>'Ct table (4)'!W29/'Ct table (5)'!W$163</f>
        <v>1.4785440388645108</v>
      </c>
      <c r="X29" s="32">
        <f>'Ct table (4)'!X29/'Ct table (5)'!X$163</f>
        <v>1.2686083588731274</v>
      </c>
      <c r="Y29" s="32">
        <f>'Ct table (4)'!Y29/'Ct table (5)'!Y$163</f>
        <v>1.0448465940819012</v>
      </c>
      <c r="Z29" s="32">
        <f>'Ct table (4)'!Z29/'Ct table (5)'!Z$163</f>
        <v>1.0637515914740916</v>
      </c>
      <c r="AA29" s="32">
        <f>'Ct table (4)'!AA29/'Ct table (5)'!AA$163</f>
        <v>1.8481424361088346</v>
      </c>
      <c r="AB29" s="32">
        <f>'Ct table (4)'!AB29/'Ct table (5)'!AB$163</f>
        <v>1.1771564890986743</v>
      </c>
      <c r="AC29" s="32">
        <f>'Ct table (4)'!AC29/'Ct table (5)'!AC$163</f>
        <v>1.1402062951342415</v>
      </c>
      <c r="AD29" s="32">
        <f>'Ct table (4)'!AD29/'Ct table (5)'!AD$163</f>
        <v>1.1605758102042012</v>
      </c>
      <c r="AE29" s="32">
        <f>'Ct table (4)'!AE29/'Ct table (5)'!AE$163</f>
        <v>1.2726811036928212</v>
      </c>
      <c r="AF29" s="32">
        <f>'Ct table (4)'!AF29/'Ct table (5)'!AF$163</f>
        <v>1.5315579970943827</v>
      </c>
      <c r="AG29" s="32">
        <f>'Ct table (4)'!AG29/'Ct table (5)'!AG$163</f>
        <v>1.4206374885361235</v>
      </c>
      <c r="AH29" s="32">
        <f>'Ct table (4)'!AH29/'Ct table (5)'!AH$163</f>
        <v>1.0194456129295002</v>
      </c>
      <c r="AI29" s="32">
        <f>'Ct table (4)'!AI29/'Ct table (5)'!AI$163</f>
        <v>1.7559825168778165</v>
      </c>
      <c r="AJ29" s="32">
        <f>'Ct table (4)'!AJ29/'Ct table (5)'!AJ$163</f>
        <v>1.588177095973224</v>
      </c>
      <c r="AK29" s="32">
        <f>'Ct table (4)'!AK29/'Ct table (5)'!AK$163</f>
        <v>2.3326780101362936</v>
      </c>
      <c r="AL29" s="32">
        <f>'Ct table (4)'!AL29/'Ct table (5)'!AL$163</f>
        <v>1.6745883013348066</v>
      </c>
      <c r="AM29" s="32">
        <f>'Ct table (4)'!AM29/'Ct table (5)'!AM$163</f>
        <v>1.3581724438273204</v>
      </c>
      <c r="AN29" s="32">
        <f>'Ct table (4)'!AN29/'Ct table (5)'!AN$163</f>
        <v>1.6124952064820199</v>
      </c>
      <c r="AO29" s="32">
        <f>'Ct table (4)'!AO29/'Ct table (5)'!AO$163</f>
        <v>1.2109622116874359</v>
      </c>
      <c r="AP29" s="32">
        <f>'Ct table (4)'!AP29/'Ct table (5)'!AP$163</f>
        <v>1.1660628651126477</v>
      </c>
      <c r="AQ29" s="32">
        <f>'Ct table (4)'!AQ29/'Ct table (5)'!AQ$163</f>
        <v>1.505576960062273</v>
      </c>
      <c r="AR29" s="32">
        <f>'Ct table (4)'!AR29/'Ct table (5)'!AR$163</f>
        <v>2.3573720804745966</v>
      </c>
      <c r="AS29" s="32">
        <f>'Ct table (4)'!AS29/'Ct table (5)'!AS$163</f>
        <v>1.7332016203067842</v>
      </c>
      <c r="AT29" s="32">
        <f>'Ct table (4)'!AT29/'Ct table (5)'!AT$163</f>
        <v>1.711960423787422</v>
      </c>
      <c r="AU29" s="32">
        <f>'Ct table (4)'!AU29/'Ct table (5)'!AU$163</f>
        <v>1.2821878073447326</v>
      </c>
      <c r="AV29" s="32">
        <f>'Ct table (4)'!AV29/'Ct table (5)'!AV$163</f>
        <v>1.390919534006168</v>
      </c>
      <c r="AW29" s="32">
        <f>'Ct table (4)'!AW29/'Ct table (5)'!AW$163</f>
        <v>1.0876586147109797</v>
      </c>
    </row>
    <row r="30" spans="1:49" x14ac:dyDescent="0.25">
      <c r="A30" t="s">
        <v>36</v>
      </c>
      <c r="B30" s="32">
        <f>'Ct table (4)'!B30/'Ct table (5)'!B$163</f>
        <v>0.75012488189054272</v>
      </c>
      <c r="C30" s="32">
        <f>'Ct table (4)'!C30/'Ct table (5)'!C$163</f>
        <v>0.57683939877479684</v>
      </c>
      <c r="D30" s="32">
        <f>'Ct table (4)'!D30/'Ct table (5)'!D$163</f>
        <v>0.73664031369689009</v>
      </c>
      <c r="E30" s="32">
        <f>'Ct table (4)'!E30/'Ct table (5)'!E$163</f>
        <v>0.48441487386366222</v>
      </c>
      <c r="F30" s="32">
        <f>'Ct table (4)'!F30/'Ct table (5)'!F$163</f>
        <v>0.42103910659310628</v>
      </c>
      <c r="G30" s="32">
        <f>'Ct table (4)'!G30/'Ct table (5)'!G$163</f>
        <v>0.67338502625178398</v>
      </c>
      <c r="H30" s="32">
        <f>'Ct table (4)'!H30/'Ct table (5)'!H$163</f>
        <v>0.39474347984989139</v>
      </c>
      <c r="I30" s="32">
        <f>'Ct table (4)'!I30/'Ct table (5)'!I$163</f>
        <v>0.38990922435124337</v>
      </c>
      <c r="J30" s="32">
        <f>'Ct table (4)'!J30/'Ct table (5)'!J$163</f>
        <v>0.66868562102433893</v>
      </c>
      <c r="K30" s="32">
        <f>'Ct table (4)'!K30/'Ct table (5)'!K$163</f>
        <v>0.55544359866203097</v>
      </c>
      <c r="L30" s="32">
        <f>'Ct table (4)'!L30/'Ct table (5)'!L$163</f>
        <v>0.53148068661471726</v>
      </c>
      <c r="M30" s="32">
        <f>'Ct table (4)'!M30/'Ct table (5)'!M$163</f>
        <v>0.4983031300737838</v>
      </c>
      <c r="N30" s="32">
        <f>'Ct table (4)'!N30/'Ct table (5)'!N$163</f>
        <v>0.51835964662062306</v>
      </c>
      <c r="O30" s="32">
        <f>'Ct table (4)'!O30/'Ct table (5)'!O$163</f>
        <v>0.38679683294377565</v>
      </c>
      <c r="P30" s="32">
        <f>'Ct table (4)'!P30/'Ct table (5)'!P$163</f>
        <v>0.50827961183177117</v>
      </c>
      <c r="Q30" s="32">
        <f>'Ct table (4)'!Q30/'Ct table (5)'!Q$163</f>
        <v>0.75215900852668505</v>
      </c>
      <c r="R30" s="32">
        <f>'Ct table (4)'!R30/'Ct table (5)'!R$163</f>
        <v>0.37726864893697837</v>
      </c>
      <c r="S30" s="32">
        <f>'Ct table (4)'!S30/'Ct table (5)'!S$163</f>
        <v>0.45800700166701458</v>
      </c>
      <c r="T30" s="32">
        <f>'Ct table (4)'!T30/'Ct table (5)'!T$163</f>
        <v>0.49207245834988289</v>
      </c>
      <c r="U30" s="32">
        <f>'Ct table (4)'!U30/'Ct table (5)'!U$163</f>
        <v>0.46209642163897569</v>
      </c>
      <c r="V30" s="32">
        <f>'Ct table (4)'!V30/'Ct table (5)'!V$163</f>
        <v>0.58445312900713475</v>
      </c>
      <c r="W30" s="32">
        <f>'Ct table (4)'!W30/'Ct table (5)'!W$163</f>
        <v>0.47112350442357553</v>
      </c>
      <c r="X30" s="32">
        <f>'Ct table (4)'!X30/'Ct table (5)'!X$163</f>
        <v>0.36179559636246433</v>
      </c>
      <c r="Y30" s="32">
        <f>'Ct table (4)'!Y30/'Ct table (5)'!Y$163</f>
        <v>0.44853458602921292</v>
      </c>
      <c r="Z30" s="32">
        <f>'Ct table (4)'!Z30/'Ct table (5)'!Z$163</f>
        <v>0.37091519869466405</v>
      </c>
      <c r="AA30" s="32">
        <f>'Ct table (4)'!AA30/'Ct table (5)'!AA$163</f>
        <v>0.65796189940800986</v>
      </c>
      <c r="AB30" s="32">
        <f>'Ct table (4)'!AB30/'Ct table (5)'!AB$163</f>
        <v>0.35240495692491097</v>
      </c>
      <c r="AC30" s="32">
        <f>'Ct table (4)'!AC30/'Ct table (5)'!AC$163</f>
        <v>0.71662728134886089</v>
      </c>
      <c r="AD30" s="32">
        <f>'Ct table (4)'!AD30/'Ct table (5)'!AD$163</f>
        <v>0.62626309248818857</v>
      </c>
      <c r="AE30" s="32">
        <f>'Ct table (4)'!AE30/'Ct table (5)'!AE$163</f>
        <v>0.47892477295628527</v>
      </c>
      <c r="AF30" s="32">
        <f>'Ct table (4)'!AF30/'Ct table (5)'!AF$163</f>
        <v>0.70466037757101108</v>
      </c>
      <c r="AG30" s="32">
        <f>'Ct table (4)'!AG30/'Ct table (5)'!AG$163</f>
        <v>0.58097116316902586</v>
      </c>
      <c r="AH30" s="32">
        <f>'Ct table (4)'!AH30/'Ct table (5)'!AH$163</f>
        <v>0.77796912738404644</v>
      </c>
      <c r="AI30" s="32">
        <f>'Ct table (4)'!AI30/'Ct table (5)'!AI$163</f>
        <v>0.34204984491357288</v>
      </c>
      <c r="AJ30" s="32">
        <f>'Ct table (4)'!AJ30/'Ct table (5)'!AJ$163</f>
        <v>0.51312129138365703</v>
      </c>
      <c r="AK30" s="32">
        <f>'Ct table (4)'!AK30/'Ct table (5)'!AK$163</f>
        <v>0.45438502031278449</v>
      </c>
      <c r="AL30" s="32">
        <f>'Ct table (4)'!AL30/'Ct table (5)'!AL$163</f>
        <v>0.74422277780430346</v>
      </c>
      <c r="AM30" s="32">
        <f>'Ct table (4)'!AM30/'Ct table (5)'!AM$163</f>
        <v>0.66973704122208833</v>
      </c>
      <c r="AN30" s="32">
        <f>'Ct table (4)'!AN30/'Ct table (5)'!AN$163</f>
        <v>0.49975568089761829</v>
      </c>
      <c r="AO30" s="32">
        <f>'Ct table (4)'!AO30/'Ct table (5)'!AO$163</f>
        <v>0.72004243906906418</v>
      </c>
      <c r="AP30" s="32">
        <f>'Ct table (4)'!AP30/'Ct table (5)'!AP$163</f>
        <v>0.8837104011219129</v>
      </c>
      <c r="AQ30" s="32">
        <f>'Ct table (4)'!AQ30/'Ct table (5)'!AQ$163</f>
        <v>0.80124561183952936</v>
      </c>
      <c r="AR30" s="32">
        <f>'Ct table (4)'!AR30/'Ct table (5)'!AR$163</f>
        <v>0.67230113355166965</v>
      </c>
      <c r="AS30" s="32">
        <f>'Ct table (4)'!AS30/'Ct table (5)'!AS$163</f>
        <v>0.46119203120859747</v>
      </c>
      <c r="AT30" s="32">
        <f>'Ct table (4)'!AT30/'Ct table (5)'!AT$163</f>
        <v>0.4916315306561605</v>
      </c>
      <c r="AU30" s="32">
        <f>'Ct table (4)'!AU30/'Ct table (5)'!AU$163</f>
        <v>1.0342662285697155</v>
      </c>
      <c r="AV30" s="32">
        <f>'Ct table (4)'!AV30/'Ct table (5)'!AV$163</f>
        <v>0.53441742774569012</v>
      </c>
      <c r="AW30" s="32">
        <f>'Ct table (4)'!AW30/'Ct table (5)'!AW$163</f>
        <v>0.8474650673454025</v>
      </c>
    </row>
    <row r="31" spans="1:49" x14ac:dyDescent="0.25">
      <c r="A31" t="s">
        <v>37</v>
      </c>
      <c r="B31" s="32">
        <f>'Ct table (4)'!B31/'Ct table (5)'!B$163</f>
        <v>5.274589768419672E-2</v>
      </c>
      <c r="C31" s="86">
        <f>'Ct table (4)'!C31/'Ct table (5)'!C$163</f>
        <v>0</v>
      </c>
      <c r="D31" s="32">
        <f>'Ct table (4)'!D31/'Ct table (5)'!D$163</f>
        <v>0.1766581554444836</v>
      </c>
      <c r="E31" s="32">
        <f>'Ct table (4)'!E31/'Ct table (5)'!E$163</f>
        <v>0.13624876598744337</v>
      </c>
      <c r="F31" s="32">
        <f>'Ct table (4)'!F31/'Ct table (5)'!F$163</f>
        <v>9.4210139060486198E-2</v>
      </c>
      <c r="G31" s="32">
        <f>'Ct table (4)'!G31/'Ct table (5)'!G$163</f>
        <v>0.17549520843264602</v>
      </c>
      <c r="H31" s="32">
        <f>'Ct table (4)'!H31/'Ct table (5)'!H$163</f>
        <v>0.20718440827492837</v>
      </c>
      <c r="I31" s="32">
        <f>'Ct table (4)'!I31/'Ct table (5)'!I$163</f>
        <v>0.2060705421602802</v>
      </c>
      <c r="J31" s="32">
        <f>'Ct table (4)'!J31/'Ct table (5)'!J$163</f>
        <v>0.21455211083764228</v>
      </c>
      <c r="K31" s="32">
        <f>'Ct table (4)'!K31/'Ct table (5)'!K$163</f>
        <v>0.29559880222522977</v>
      </c>
      <c r="L31" s="32">
        <f>'Ct table (4)'!L31/'Ct table (5)'!L$163</f>
        <v>0.20562522633720207</v>
      </c>
      <c r="M31" s="32">
        <f>'Ct table (4)'!M31/'Ct table (5)'!M$163</f>
        <v>0.21096791976277526</v>
      </c>
      <c r="N31" s="32">
        <f>'Ct table (4)'!N31/'Ct table (5)'!N$163</f>
        <v>0.16517019909344272</v>
      </c>
      <c r="O31" s="86">
        <f>'Ct table (4)'!O31/'Ct table (5)'!O$163</f>
        <v>0</v>
      </c>
      <c r="P31" s="32">
        <f>'Ct table (4)'!P31/'Ct table (5)'!P$163</f>
        <v>0.16536138328611588</v>
      </c>
      <c r="Q31" s="86">
        <f>'Ct table (4)'!Q31/'Ct table (5)'!Q$163</f>
        <v>0</v>
      </c>
      <c r="R31" s="86">
        <f>'Ct table (4)'!R31/'Ct table (5)'!R$163</f>
        <v>0</v>
      </c>
      <c r="S31" s="32">
        <f>'Ct table (4)'!S31/'Ct table (5)'!S$163</f>
        <v>5.5300700226513913E-2</v>
      </c>
      <c r="T31" s="32">
        <f>'Ct table (4)'!T31/'Ct table (5)'!T$163</f>
        <v>2.3797315963394503E-2</v>
      </c>
      <c r="U31" s="32">
        <f>'Ct table (4)'!U31/'Ct table (5)'!U$163</f>
        <v>3.3638701404362634E-2</v>
      </c>
      <c r="V31" s="32">
        <f>'Ct table (4)'!V31/'Ct table (5)'!V$163</f>
        <v>4.2545761816949468E-2</v>
      </c>
      <c r="W31" s="32">
        <f>'Ct table (4)'!W31/'Ct table (5)'!W$163</f>
        <v>0.25072490518069401</v>
      </c>
      <c r="X31" s="32">
        <f>'Ct table (4)'!X31/'Ct table (5)'!X$163</f>
        <v>0.304232620035776</v>
      </c>
      <c r="Y31" s="32">
        <f>'Ct table (4)'!Y31/'Ct table (5)'!Y$163</f>
        <v>0.20924878330528013</v>
      </c>
      <c r="Z31" s="32">
        <f>'Ct table (4)'!Z31/'Ct table (5)'!Z$163</f>
        <v>2.7760190728522365E-2</v>
      </c>
      <c r="AA31" s="32">
        <f>'Ct table (4)'!AA31/'Ct table (5)'!AA$163</f>
        <v>2.8677755996850136E-2</v>
      </c>
      <c r="AB31" s="32">
        <f>'Ct table (4)'!AB31/'Ct table (5)'!AB$163</f>
        <v>8.2201362798012836E-2</v>
      </c>
      <c r="AC31" s="32">
        <f>'Ct table (4)'!AC31/'Ct table (5)'!AC$163</f>
        <v>0.14154128936848467</v>
      </c>
      <c r="AD31" s="32">
        <f>'Ct table (4)'!AD31/'Ct table (5)'!AD$163</f>
        <v>0.12455378462588382</v>
      </c>
      <c r="AE31" s="32">
        <f>'Ct table (4)'!AE31/'Ct table (5)'!AE$163</f>
        <v>0.18022498918675811</v>
      </c>
      <c r="AF31" s="32">
        <f>'Ct table (4)'!AF31/'Ct table (5)'!AF$163</f>
        <v>0.15442732964086631</v>
      </c>
      <c r="AG31" s="32">
        <f>'Ct table (4)'!AG31/'Ct table (5)'!AG$163</f>
        <v>0.23924131563875195</v>
      </c>
      <c r="AH31" s="32">
        <f>'Ct table (4)'!AH31/'Ct table (5)'!AH$163</f>
        <v>0.10865186248043322</v>
      </c>
      <c r="AI31" s="32">
        <f>'Ct table (4)'!AI31/'Ct table (5)'!AI$163</f>
        <v>8.4335185905161869E-2</v>
      </c>
      <c r="AJ31" s="32">
        <f>'Ct table (4)'!AJ31/'Ct table (5)'!AJ$163</f>
        <v>0.11886301572446691</v>
      </c>
      <c r="AK31" s="32">
        <f>'Ct table (4)'!AK31/'Ct table (5)'!AK$163</f>
        <v>5.7590999852591397E-2</v>
      </c>
      <c r="AL31" s="32">
        <f>'Ct table (4)'!AL31/'Ct table (5)'!AL$163</f>
        <v>9.6978345537382132E-2</v>
      </c>
      <c r="AM31" s="32">
        <f>'Ct table (4)'!AM31/'Ct table (5)'!AM$163</f>
        <v>0.11278652870063451</v>
      </c>
      <c r="AN31" s="32">
        <f>'Ct table (4)'!AN31/'Ct table (5)'!AN$163</f>
        <v>0.10726823857052714</v>
      </c>
      <c r="AO31" s="32">
        <f>'Ct table (4)'!AO31/'Ct table (5)'!AO$163</f>
        <v>9.4480070150930531E-2</v>
      </c>
      <c r="AP31" s="32">
        <f>'Ct table (4)'!AP31/'Ct table (5)'!AP$163</f>
        <v>0.13505749127838307</v>
      </c>
      <c r="AQ31" s="32">
        <f>'Ct table (4)'!AQ31/'Ct table (5)'!AQ$163</f>
        <v>4.8372015304213596E-2</v>
      </c>
      <c r="AR31" s="32">
        <f>'Ct table (4)'!AR31/'Ct table (5)'!AR$163</f>
        <v>0.18013862844343706</v>
      </c>
      <c r="AS31" s="32">
        <f>'Ct table (4)'!AS31/'Ct table (5)'!AS$163</f>
        <v>0.16880616399415393</v>
      </c>
      <c r="AT31" s="32">
        <f>'Ct table (4)'!AT31/'Ct table (5)'!AT$163</f>
        <v>0.25625451882947914</v>
      </c>
      <c r="AU31" s="32">
        <f>'Ct table (4)'!AU31/'Ct table (5)'!AU$163</f>
        <v>0.2014659028101434</v>
      </c>
      <c r="AV31" s="32">
        <f>'Ct table (4)'!AV31/'Ct table (5)'!AV$163</f>
        <v>0.11630934818981925</v>
      </c>
      <c r="AW31" s="32">
        <f>'Ct table (4)'!AW31/'Ct table (5)'!AW$163</f>
        <v>0.1844402979378317</v>
      </c>
    </row>
    <row r="32" spans="1:49" x14ac:dyDescent="0.25">
      <c r="A32" t="s">
        <v>38</v>
      </c>
      <c r="B32" s="32">
        <f>'Ct table (4)'!B32/'Ct table (5)'!B$163</f>
        <v>1.3901135209734028</v>
      </c>
      <c r="C32" s="32">
        <f>'Ct table (4)'!C32/'Ct table (5)'!C$163</f>
        <v>1.3624861935529167</v>
      </c>
      <c r="D32" s="32">
        <f>'Ct table (4)'!D32/'Ct table (5)'!D$163</f>
        <v>1.6575268701770267</v>
      </c>
      <c r="E32" s="32">
        <f>'Ct table (4)'!E32/'Ct table (5)'!E$163</f>
        <v>1.0601842905320453</v>
      </c>
      <c r="F32" s="32">
        <f>'Ct table (4)'!F32/'Ct table (5)'!F$163</f>
        <v>1.0585035763685136</v>
      </c>
      <c r="G32" s="32">
        <f>'Ct table (4)'!G32/'Ct table (5)'!G$163</f>
        <v>1.2307208302048624</v>
      </c>
      <c r="H32" s="32">
        <f>'Ct table (4)'!H32/'Ct table (5)'!H$163</f>
        <v>1.309473933689298</v>
      </c>
      <c r="I32" s="32">
        <f>'Ct table (4)'!I32/'Ct table (5)'!I$163</f>
        <v>1.6600310090519235</v>
      </c>
      <c r="J32" s="32">
        <f>'Ct table (4)'!J32/'Ct table (5)'!J$163</f>
        <v>1.4736562134396956</v>
      </c>
      <c r="K32" s="32">
        <f>'Ct table (4)'!K32/'Ct table (5)'!K$163</f>
        <v>1.0730463012328144</v>
      </c>
      <c r="L32" s="32">
        <f>'Ct table (4)'!L32/'Ct table (5)'!L$163</f>
        <v>1.1876330705768308</v>
      </c>
      <c r="M32" s="32">
        <f>'Ct table (4)'!M32/'Ct table (5)'!M$163</f>
        <v>1.3150298441905024</v>
      </c>
      <c r="N32" s="32">
        <f>'Ct table (4)'!N32/'Ct table (5)'!N$163</f>
        <v>1.2243578772803181</v>
      </c>
      <c r="O32" s="32">
        <f>'Ct table (4)'!O32/'Ct table (5)'!O$163</f>
        <v>0.99285014499070878</v>
      </c>
      <c r="P32" s="32">
        <f>'Ct table (4)'!P32/'Ct table (5)'!P$163</f>
        <v>1.4277013925584556</v>
      </c>
      <c r="Q32" s="32">
        <f>'Ct table (4)'!Q32/'Ct table (5)'!Q$163</f>
        <v>0.99938300457430473</v>
      </c>
      <c r="R32" s="32">
        <f>'Ct table (4)'!R32/'Ct table (5)'!R$163</f>
        <v>0.67532979854744213</v>
      </c>
      <c r="S32" s="32">
        <f>'Ct table (4)'!S32/'Ct table (5)'!S$163</f>
        <v>1.0023883541150613</v>
      </c>
      <c r="T32" s="32">
        <f>'Ct table (4)'!T32/'Ct table (5)'!T$163</f>
        <v>1.4508945560439788</v>
      </c>
      <c r="U32" s="32">
        <f>'Ct table (4)'!U32/'Ct table (5)'!U$163</f>
        <v>1.262484628921984</v>
      </c>
      <c r="V32" s="32">
        <f>'Ct table (4)'!V32/'Ct table (5)'!V$163</f>
        <v>1.3709341117749914</v>
      </c>
      <c r="W32" s="32">
        <f>'Ct table (4)'!W32/'Ct table (5)'!W$163</f>
        <v>1.1762357257550697</v>
      </c>
      <c r="X32" s="32">
        <f>'Ct table (4)'!X32/'Ct table (5)'!X$163</f>
        <v>1.1592942163621731</v>
      </c>
      <c r="Y32" s="32">
        <f>'Ct table (4)'!Y32/'Ct table (5)'!Y$163</f>
        <v>1.0233439621083824</v>
      </c>
      <c r="Z32" s="32">
        <f>'Ct table (4)'!Z32/'Ct table (5)'!Z$163</f>
        <v>1.2562828231148897</v>
      </c>
      <c r="AA32" s="32">
        <f>'Ct table (4)'!AA32/'Ct table (5)'!AA$163</f>
        <v>1.3813471659938197</v>
      </c>
      <c r="AB32" s="32">
        <f>'Ct table (4)'!AB32/'Ct table (5)'!AB$163</f>
        <v>0.95614817915669181</v>
      </c>
      <c r="AC32" s="32">
        <f>'Ct table (4)'!AC32/'Ct table (5)'!AC$163</f>
        <v>1.328036567445616</v>
      </c>
      <c r="AD32" s="32">
        <f>'Ct table (4)'!AD32/'Ct table (5)'!AD$163</f>
        <v>1.3517616257876741</v>
      </c>
      <c r="AE32" s="32">
        <f>'Ct table (4)'!AE32/'Ct table (5)'!AE$163</f>
        <v>1.1312132844763549</v>
      </c>
      <c r="AF32" s="32">
        <f>'Ct table (4)'!AF32/'Ct table (5)'!AF$163</f>
        <v>1.1769067372187656</v>
      </c>
      <c r="AG32" s="32">
        <f>'Ct table (4)'!AG32/'Ct table (5)'!AG$163</f>
        <v>1.2982232163992178</v>
      </c>
      <c r="AH32" s="32">
        <f>'Ct table (4)'!AH32/'Ct table (5)'!AH$163</f>
        <v>1.4517417244928343</v>
      </c>
      <c r="AI32" s="32">
        <f>'Ct table (4)'!AI32/'Ct table (5)'!AI$163</f>
        <v>1.2416671453293244</v>
      </c>
      <c r="AJ32" s="32">
        <f>'Ct table (4)'!AJ32/'Ct table (5)'!AJ$163</f>
        <v>1.2204149811456617</v>
      </c>
      <c r="AK32" s="32">
        <f>'Ct table (4)'!AK32/'Ct table (5)'!AK$163</f>
        <v>1.3397716964906583</v>
      </c>
      <c r="AL32" s="32">
        <f>'Ct table (4)'!AL32/'Ct table (5)'!AL$163</f>
        <v>1.7336425302470442</v>
      </c>
      <c r="AM32" s="32">
        <f>'Ct table (4)'!AM32/'Ct table (5)'!AM$163</f>
        <v>1.4455982518396093</v>
      </c>
      <c r="AN32" s="32">
        <f>'Ct table (4)'!AN32/'Ct table (5)'!AN$163</f>
        <v>1.5149759294884033</v>
      </c>
      <c r="AO32" s="32">
        <f>'Ct table (4)'!AO32/'Ct table (5)'!AO$163</f>
        <v>1.2800089041917317</v>
      </c>
      <c r="AP32" s="32">
        <f>'Ct table (4)'!AP32/'Ct table (5)'!AP$163</f>
        <v>1.5174464124476372</v>
      </c>
      <c r="AQ32" s="32">
        <f>'Ct table (4)'!AQ32/'Ct table (5)'!AQ$163</f>
        <v>1.4145238046709816</v>
      </c>
      <c r="AR32" s="32">
        <f>'Ct table (4)'!AR32/'Ct table (5)'!AR$163</f>
        <v>0.9247783235830741</v>
      </c>
      <c r="AS32" s="32">
        <f>'Ct table (4)'!AS32/'Ct table (5)'!AS$163</f>
        <v>1.0449540403661117</v>
      </c>
      <c r="AT32" s="32">
        <f>'Ct table (4)'!AT32/'Ct table (5)'!AT$163</f>
        <v>1.1139228771673406</v>
      </c>
      <c r="AU32" s="32">
        <f>'Ct table (4)'!AU32/'Ct table (5)'!AU$163</f>
        <v>1.2130235796768114</v>
      </c>
      <c r="AV32" s="32">
        <f>'Ct table (4)'!AV32/'Ct table (5)'!AV$163</f>
        <v>1.5011196358050343</v>
      </c>
      <c r="AW32" s="32">
        <f>'Ct table (4)'!AW32/'Ct table (5)'!AW$163</f>
        <v>2.1602912157338259</v>
      </c>
    </row>
    <row r="33" spans="1:49" x14ac:dyDescent="0.25">
      <c r="A33" t="s">
        <v>39</v>
      </c>
      <c r="B33" s="32">
        <f>'Ct table (4)'!B33/'Ct table (5)'!B$163</f>
        <v>8.6281956592765219E-2</v>
      </c>
      <c r="C33" s="32">
        <f>'Ct table (4)'!C33/'Ct table (5)'!C$163</f>
        <v>0.10339523539192731</v>
      </c>
      <c r="D33" s="32">
        <f>'Ct table (4)'!D33/'Ct table (5)'!D$163</f>
        <v>7.9606622159158286E-2</v>
      </c>
      <c r="E33" s="32">
        <f>'Ct table (4)'!E33/'Ct table (5)'!E$163</f>
        <v>7.771382428516152E-2</v>
      </c>
      <c r="F33" s="32">
        <f>'Ct table (4)'!F33/'Ct table (5)'!F$163</f>
        <v>6.4794992985229741E-2</v>
      </c>
      <c r="G33" s="86">
        <f>'Ct table (4)'!G33/'Ct table (5)'!G$163</f>
        <v>0</v>
      </c>
      <c r="H33" s="32">
        <f>'Ct table (4)'!H33/'Ct table (5)'!H$163</f>
        <v>3.0585408216913784E-2</v>
      </c>
      <c r="I33" s="86">
        <f>'Ct table (4)'!I33/'Ct table (5)'!I$163</f>
        <v>0</v>
      </c>
      <c r="J33" s="32">
        <f>'Ct table (4)'!J33/'Ct table (5)'!J$163</f>
        <v>7.1763795256801571E-2</v>
      </c>
      <c r="K33" s="86">
        <f>'Ct table (4)'!K33/'Ct table (5)'!K$163</f>
        <v>0</v>
      </c>
      <c r="L33" s="86">
        <f>'Ct table (4)'!L33/'Ct table (5)'!L$163</f>
        <v>0</v>
      </c>
      <c r="M33" s="32">
        <f>'Ct table (4)'!M33/'Ct table (5)'!M$163</f>
        <v>4.6233921369547723E-2</v>
      </c>
      <c r="N33" s="32">
        <f>'Ct table (4)'!N33/'Ct table (5)'!N$163</f>
        <v>3.6197285379055082E-2</v>
      </c>
      <c r="O33" s="86">
        <f>'Ct table (4)'!O33/'Ct table (5)'!O$163</f>
        <v>0</v>
      </c>
      <c r="P33" s="32">
        <f>'Ct table (4)'!P33/'Ct table (5)'!P$163</f>
        <v>4.7159566514653077E-2</v>
      </c>
      <c r="Q33" s="32">
        <f>'Ct table (4)'!Q33/'Ct table (5)'!Q$163</f>
        <v>8.4150146244463792E-2</v>
      </c>
      <c r="R33" s="86">
        <f>'Ct table (4)'!R33/'Ct table (5)'!R$163</f>
        <v>0</v>
      </c>
      <c r="S33" s="32">
        <f>'Ct table (4)'!S33/'Ct table (5)'!S$163</f>
        <v>0.21967484154945641</v>
      </c>
      <c r="T33" s="32">
        <f>'Ct table (4)'!T33/'Ct table (5)'!T$163</f>
        <v>6.7308973967020472E-2</v>
      </c>
      <c r="U33" s="32">
        <f>'Ct table (4)'!U33/'Ct table (5)'!U$163</f>
        <v>4.790319931451404E-2</v>
      </c>
      <c r="V33" s="32">
        <f>'Ct table (4)'!V33/'Ct table (5)'!V$163</f>
        <v>6.0168793383025145E-2</v>
      </c>
      <c r="W33" s="32">
        <f>'Ct table (4)'!W33/'Ct table (5)'!W$163</f>
        <v>5.8079675989756455E-2</v>
      </c>
      <c r="X33" s="86">
        <f>'Ct table (4)'!X33/'Ct table (5)'!X$163</f>
        <v>0</v>
      </c>
      <c r="Y33" s="32">
        <f>'Ct table (4)'!Y33/'Ct table (5)'!Y$163</f>
        <v>8.557250530804987E-2</v>
      </c>
      <c r="Z33" s="32">
        <f>'Ct table (4)'!Z33/'Ct table (5)'!Z$163</f>
        <v>0.2363769541652597</v>
      </c>
      <c r="AA33" s="32">
        <f>'Ct table (4)'!AA33/'Ct table (5)'!AA$163</f>
        <v>4.3769689182516398E-2</v>
      </c>
      <c r="AB33" s="86">
        <f>'Ct table (4)'!AB33/'Ct table (5)'!AB$163</f>
        <v>0</v>
      </c>
      <c r="AC33" s="86">
        <f>'Ct table (4)'!AC33/'Ct table (5)'!AC$163</f>
        <v>0</v>
      </c>
      <c r="AD33" s="32">
        <f>'Ct table (4)'!AD33/'Ct table (5)'!AD$163</f>
        <v>5.9739988258888453E-2</v>
      </c>
      <c r="AE33" s="32">
        <f>'Ct table (4)'!AE33/'Ct table (5)'!AE$163</f>
        <v>6.7820769693890393E-2</v>
      </c>
      <c r="AF33" s="32">
        <f>'Ct table (4)'!AF33/'Ct table (5)'!AF$163</f>
        <v>6.7685940345370441E-2</v>
      </c>
      <c r="AG33" s="32">
        <f>'Ct table (4)'!AG33/'Ct table (5)'!AG$163</f>
        <v>4.2000154976707643E-2</v>
      </c>
      <c r="AH33" s="32">
        <f>'Ct table (4)'!AH33/'Ct table (5)'!AH$163</f>
        <v>0.16931536551779425</v>
      </c>
      <c r="AI33" s="32">
        <f>'Ct table (4)'!AI33/'Ct table (5)'!AI$163</f>
        <v>0.10382879297554452</v>
      </c>
      <c r="AJ33" s="32">
        <f>'Ct table (4)'!AJ33/'Ct table (5)'!AJ$163</f>
        <v>4.4113737129755685E-2</v>
      </c>
      <c r="AK33" s="32">
        <f>'Ct table (4)'!AK33/'Ct table (5)'!AK$163</f>
        <v>4.6778427638819176E-2</v>
      </c>
      <c r="AL33" s="32">
        <f>'Ct table (4)'!AL33/'Ct table (5)'!AL$163</f>
        <v>6.5326241668421978E-2</v>
      </c>
      <c r="AM33" s="32">
        <f>'Ct table (4)'!AM33/'Ct table (5)'!AM$163</f>
        <v>3.5443543760646991E-2</v>
      </c>
      <c r="AN33" s="32">
        <f>'Ct table (4)'!AN33/'Ct table (5)'!AN$163</f>
        <v>3.2561136632600504E-2</v>
      </c>
      <c r="AO33" s="32">
        <f>'Ct table (4)'!AO33/'Ct table (5)'!AO$163</f>
        <v>7.1107909144928996E-2</v>
      </c>
      <c r="AP33" s="32">
        <f>'Ct table (4)'!AP33/'Ct table (5)'!AP$163</f>
        <v>5.7179648819706802E-2</v>
      </c>
      <c r="AQ33" s="32">
        <f>'Ct table (4)'!AQ33/'Ct table (5)'!AQ$163</f>
        <v>0.12076852883237221</v>
      </c>
      <c r="AR33" s="86">
        <f>'Ct table (4)'!AR33/'Ct table (5)'!AR$163</f>
        <v>0</v>
      </c>
      <c r="AS33" s="32">
        <f>'Ct table (4)'!AS33/'Ct table (5)'!AS$163</f>
        <v>6.2649182329198652E-2</v>
      </c>
      <c r="AT33" s="32">
        <f>'Ct table (4)'!AT33/'Ct table (5)'!AT$163</f>
        <v>5.9773480074573448E-2</v>
      </c>
      <c r="AU33" s="32">
        <f>'Ct table (4)'!AU33/'Ct table (5)'!AU$163</f>
        <v>8.1255405133023831E-2</v>
      </c>
      <c r="AV33" s="32">
        <f>'Ct table (4)'!AV33/'Ct table (5)'!AV$163</f>
        <v>0.13546940425693618</v>
      </c>
      <c r="AW33" s="32">
        <f>'Ct table (4)'!AW33/'Ct table (5)'!AW$163</f>
        <v>5.4079506867057252E-2</v>
      </c>
    </row>
    <row r="34" spans="1:49" x14ac:dyDescent="0.25">
      <c r="A34" t="s">
        <v>40</v>
      </c>
      <c r="B34" s="32">
        <f>'Ct table (4)'!B34/'Ct table (5)'!B$163</f>
        <v>0.98295869729939966</v>
      </c>
      <c r="C34" s="32">
        <f>'Ct table (4)'!C34/'Ct table (5)'!C$163</f>
        <v>0.88653015556608472</v>
      </c>
      <c r="D34" s="32">
        <f>'Ct table (4)'!D34/'Ct table (5)'!D$163</f>
        <v>1.2474934650402107</v>
      </c>
      <c r="E34" s="32">
        <f>'Ct table (4)'!E34/'Ct table (5)'!E$163</f>
        <v>0.71415793693514928</v>
      </c>
      <c r="F34" s="32">
        <f>'Ct table (4)'!F34/'Ct table (5)'!F$163</f>
        <v>0.76951755476253703</v>
      </c>
      <c r="G34" s="32">
        <f>'Ct table (4)'!G34/'Ct table (5)'!G$163</f>
        <v>0.62395052638063797</v>
      </c>
      <c r="H34" s="32">
        <f>'Ct table (4)'!H34/'Ct table (5)'!H$163</f>
        <v>1.1320889691015652</v>
      </c>
      <c r="I34" s="32">
        <f>'Ct table (4)'!I34/'Ct table (5)'!I$163</f>
        <v>1.6949117892919672</v>
      </c>
      <c r="J34" s="32">
        <f>'Ct table (4)'!J34/'Ct table (5)'!J$163</f>
        <v>1.3845335370471739</v>
      </c>
      <c r="K34" s="32">
        <f>'Ct table (4)'!K34/'Ct table (5)'!K$163</f>
        <v>0.883751294807543</v>
      </c>
      <c r="L34" s="32">
        <f>'Ct table (4)'!L34/'Ct table (5)'!L$163</f>
        <v>0.778133270943967</v>
      </c>
      <c r="M34" s="32">
        <f>'Ct table (4)'!M34/'Ct table (5)'!M$163</f>
        <v>0.69983927759632769</v>
      </c>
      <c r="N34" s="32">
        <f>'Ct table (4)'!N34/'Ct table (5)'!N$163</f>
        <v>0.82474802118602464</v>
      </c>
      <c r="O34" s="32">
        <f>'Ct table (4)'!O34/'Ct table (5)'!O$163</f>
        <v>0.63272385181668855</v>
      </c>
      <c r="P34" s="32">
        <f>'Ct table (4)'!P34/'Ct table (5)'!P$163</f>
        <v>1.5623246411579113</v>
      </c>
      <c r="Q34" s="32">
        <f>'Ct table (4)'!Q34/'Ct table (5)'!Q$163</f>
        <v>0.95867225775160725</v>
      </c>
      <c r="R34" s="32">
        <f>'Ct table (4)'!R34/'Ct table (5)'!R$163</f>
        <v>0.68951991316833172</v>
      </c>
      <c r="S34" s="32">
        <f>'Ct table (4)'!S34/'Ct table (5)'!S$163</f>
        <v>0.50468025824418994</v>
      </c>
      <c r="T34" s="32">
        <f>'Ct table (4)'!T34/'Ct table (5)'!T$163</f>
        <v>0.59334482206932404</v>
      </c>
      <c r="U34" s="32">
        <f>'Ct table (4)'!U34/'Ct table (5)'!U$163</f>
        <v>0.75589922902140283</v>
      </c>
      <c r="V34" s="32">
        <f>'Ct table (4)'!V34/'Ct table (5)'!V$163</f>
        <v>0.86763444593899075</v>
      </c>
      <c r="W34" s="32">
        <f>'Ct table (4)'!W34/'Ct table (5)'!W$163</f>
        <v>0.80898071438302321</v>
      </c>
      <c r="X34" s="32">
        <f>'Ct table (4)'!X34/'Ct table (5)'!X$163</f>
        <v>0.91589032353039679</v>
      </c>
      <c r="Y34" s="32">
        <f>'Ct table (4)'!Y34/'Ct table (5)'!Y$163</f>
        <v>0.85458218017667176</v>
      </c>
      <c r="Z34" s="32">
        <f>'Ct table (4)'!Z34/'Ct table (5)'!Z$163</f>
        <v>0.52092995014006183</v>
      </c>
      <c r="AA34" s="32">
        <f>'Ct table (4)'!AA34/'Ct table (5)'!AA$163</f>
        <v>1.0253212135697316</v>
      </c>
      <c r="AB34" s="32">
        <f>'Ct table (4)'!AB34/'Ct table (5)'!AB$163</f>
        <v>0.76594150483459034</v>
      </c>
      <c r="AC34" s="32">
        <f>'Ct table (4)'!AC34/'Ct table (5)'!AC$163</f>
        <v>1.0787008843564083</v>
      </c>
      <c r="AD34" s="32">
        <f>'Ct table (4)'!AD34/'Ct table (5)'!AD$163</f>
        <v>1.2098605449983233</v>
      </c>
      <c r="AE34" s="32">
        <f>'Ct table (4)'!AE34/'Ct table (5)'!AE$163</f>
        <v>0.81105461295004322</v>
      </c>
      <c r="AF34" s="32">
        <f>'Ct table (4)'!AF34/'Ct table (5)'!AF$163</f>
        <v>1.0533610359548338</v>
      </c>
      <c r="AG34" s="32">
        <f>'Ct table (4)'!AG34/'Ct table (5)'!AG$163</f>
        <v>0.97707313694923081</v>
      </c>
      <c r="AH34" s="32">
        <f>'Ct table (4)'!AH34/'Ct table (5)'!AH$163</f>
        <v>0.84544617269721889</v>
      </c>
      <c r="AI34" s="32">
        <f>'Ct table (4)'!AI34/'Ct table (5)'!AI$163</f>
        <v>1.0297388330172303</v>
      </c>
      <c r="AJ34" s="32">
        <f>'Ct table (4)'!AJ34/'Ct table (5)'!AJ$163</f>
        <v>1.0923020050614549</v>
      </c>
      <c r="AK34" s="32">
        <f>'Ct table (4)'!AK34/'Ct table (5)'!AK$163</f>
        <v>0.89625873492869435</v>
      </c>
      <c r="AL34" s="32">
        <f>'Ct table (4)'!AL34/'Ct table (5)'!AL$163</f>
        <v>0.78665690233585128</v>
      </c>
      <c r="AM34" s="32">
        <f>'Ct table (4)'!AM34/'Ct table (5)'!AM$163</f>
        <v>0.67908622191366019</v>
      </c>
      <c r="AN34" s="32">
        <f>'Ct table (4)'!AN34/'Ct table (5)'!AN$163</f>
        <v>0.51025661008752121</v>
      </c>
      <c r="AO34" s="32">
        <f>'Ct table (4)'!AO34/'Ct table (5)'!AO$163</f>
        <v>0.83286458118153173</v>
      </c>
      <c r="AP34" s="32">
        <f>'Ct table (4)'!AP34/'Ct table (5)'!AP$163</f>
        <v>0.94059500087806203</v>
      </c>
      <c r="AQ34" s="32">
        <f>'Ct table (4)'!AQ34/'Ct table (5)'!AQ$163</f>
        <v>1.1021468456862376</v>
      </c>
      <c r="AR34" s="32">
        <f>'Ct table (4)'!AR34/'Ct table (5)'!AR$163</f>
        <v>0.93121066550412579</v>
      </c>
      <c r="AS34" s="32">
        <f>'Ct table (4)'!AS34/'Ct table (5)'!AS$163</f>
        <v>0.71868899027883759</v>
      </c>
      <c r="AT34" s="32">
        <f>'Ct table (4)'!AT34/'Ct table (5)'!AT$163</f>
        <v>0.95637568119317551</v>
      </c>
      <c r="AU34" s="32">
        <f>'Ct table (4)'!AU34/'Ct table (5)'!AU$163</f>
        <v>0.47585950549410927</v>
      </c>
      <c r="AV34" s="32">
        <f>'Ct table (4)'!AV34/'Ct table (5)'!AV$163</f>
        <v>0.48499405261453926</v>
      </c>
      <c r="AW34" s="32">
        <f>'Ct table (4)'!AW34/'Ct table (5)'!AW$163</f>
        <v>0.94032136737037908</v>
      </c>
    </row>
    <row r="35" spans="1:49" x14ac:dyDescent="0.25">
      <c r="A35" t="s">
        <v>41</v>
      </c>
      <c r="B35" s="32">
        <f>'Ct table (4)'!B35/'Ct table (5)'!B$163</f>
        <v>5.3339440898347767</v>
      </c>
      <c r="C35" s="32">
        <f>'Ct table (4)'!C35/'Ct table (5)'!C$163</f>
        <v>6.994600263510887</v>
      </c>
      <c r="D35" s="32">
        <f>'Ct table (4)'!D35/'Ct table (5)'!D$163</f>
        <v>5.6923811228033694</v>
      </c>
      <c r="E35" s="32">
        <f>'Ct table (4)'!E35/'Ct table (5)'!E$163</f>
        <v>7.0827767471283591</v>
      </c>
      <c r="F35" s="32">
        <f>'Ct table (4)'!F35/'Ct table (5)'!F$163</f>
        <v>6.3292131032474472</v>
      </c>
      <c r="G35" s="32">
        <f>'Ct table (4)'!G35/'Ct table (5)'!G$163</f>
        <v>6.0189154304123331</v>
      </c>
      <c r="H35" s="32">
        <f>'Ct table (4)'!H35/'Ct table (5)'!H$163</f>
        <v>4.9211222008154243</v>
      </c>
      <c r="I35" s="32">
        <f>'Ct table (4)'!I35/'Ct table (5)'!I$163</f>
        <v>4.6952767339222614</v>
      </c>
      <c r="J35" s="32">
        <f>'Ct table (4)'!J35/'Ct table (5)'!J$163</f>
        <v>5.2393941594860491</v>
      </c>
      <c r="K35" s="32">
        <f>'Ct table (4)'!K35/'Ct table (5)'!K$163</f>
        <v>4.0047504019870468</v>
      </c>
      <c r="L35" s="32">
        <f>'Ct table (4)'!L35/'Ct table (5)'!L$163</f>
        <v>5.4192348587178101</v>
      </c>
      <c r="M35" s="32">
        <f>'Ct table (4)'!M35/'Ct table (5)'!M$163</f>
        <v>6.1692518421982854</v>
      </c>
      <c r="N35" s="32">
        <f>'Ct table (4)'!N35/'Ct table (5)'!N$163</f>
        <v>4.4754269383794512</v>
      </c>
      <c r="O35" s="32">
        <f>'Ct table (4)'!O35/'Ct table (5)'!O$163</f>
        <v>5.1324507811103501</v>
      </c>
      <c r="P35" s="32">
        <f>'Ct table (4)'!P35/'Ct table (5)'!P$163</f>
        <v>5.6321832223674519</v>
      </c>
      <c r="Q35" s="32">
        <f>'Ct table (4)'!Q35/'Ct table (5)'!Q$163</f>
        <v>4.786959462943237</v>
      </c>
      <c r="R35" s="32">
        <f>'Ct table (4)'!R35/'Ct table (5)'!R$163</f>
        <v>3.1245839928758441</v>
      </c>
      <c r="S35" s="32">
        <f>'Ct table (4)'!S35/'Ct table (5)'!S$163</f>
        <v>9.0219641820032077</v>
      </c>
      <c r="T35" s="32">
        <f>'Ct table (4)'!T35/'Ct table (5)'!T$163</f>
        <v>5.0174094496076647</v>
      </c>
      <c r="U35" s="32">
        <f>'Ct table (4)'!U35/'Ct table (5)'!U$163</f>
        <v>6.0471938321712138</v>
      </c>
      <c r="V35" s="32">
        <f>'Ct table (4)'!V35/'Ct table (5)'!V$163</f>
        <v>6.4762525012387027</v>
      </c>
      <c r="W35" s="32">
        <f>'Ct table (4)'!W35/'Ct table (5)'!W$163</f>
        <v>5.2204610130135469</v>
      </c>
      <c r="X35" s="32">
        <f>'Ct table (4)'!X35/'Ct table (5)'!X$163</f>
        <v>6.9318803531032955</v>
      </c>
      <c r="Y35" s="32">
        <f>'Ct table (4)'!Y35/'Ct table (5)'!Y$163</f>
        <v>10.953280679430371</v>
      </c>
      <c r="Z35" s="32">
        <f>'Ct table (4)'!Z35/'Ct table (5)'!Z$163</f>
        <v>15.023627473650144</v>
      </c>
      <c r="AA35" s="32">
        <f>'Ct table (4)'!AA35/'Ct table (5)'!AA$163</f>
        <v>5.8000926640766055</v>
      </c>
      <c r="AB35" s="32">
        <f>'Ct table (4)'!AB35/'Ct table (5)'!AB$163</f>
        <v>3.6182851851757669</v>
      </c>
      <c r="AC35" s="32">
        <f>'Ct table (4)'!AC35/'Ct table (5)'!AC$163</f>
        <v>5.7330182507908871</v>
      </c>
      <c r="AD35" s="32">
        <f>'Ct table (4)'!AD35/'Ct table (5)'!AD$163</f>
        <v>7.807392307447091</v>
      </c>
      <c r="AE35" s="32">
        <f>'Ct table (4)'!AE35/'Ct table (5)'!AE$163</f>
        <v>7.8782268960715989</v>
      </c>
      <c r="AF35" s="32">
        <f>'Ct table (4)'!AF35/'Ct table (5)'!AF$163</f>
        <v>4.8736410547007702</v>
      </c>
      <c r="AG35" s="32">
        <f>'Ct table (4)'!AG35/'Ct table (5)'!AG$163</f>
        <v>4.9127760041247219</v>
      </c>
      <c r="AH35" s="32">
        <f>'Ct table (4)'!AH35/'Ct table (5)'!AH$163</f>
        <v>11.694715093815768</v>
      </c>
      <c r="AI35" s="32">
        <f>'Ct table (4)'!AI35/'Ct table (5)'!AI$163</f>
        <v>9.0773959049479807</v>
      </c>
      <c r="AJ35" s="32">
        <f>'Ct table (4)'!AJ35/'Ct table (5)'!AJ$163</f>
        <v>5.5688205151728729</v>
      </c>
      <c r="AK35" s="32">
        <f>'Ct table (4)'!AK35/'Ct table (5)'!AK$163</f>
        <v>5.0002047758120867</v>
      </c>
      <c r="AL35" s="32">
        <f>'Ct table (4)'!AL35/'Ct table (5)'!AL$163</f>
        <v>3.4672850604940826</v>
      </c>
      <c r="AM35" s="32">
        <f>'Ct table (4)'!AM35/'Ct table (5)'!AM$163</f>
        <v>5.5468421357962807</v>
      </c>
      <c r="AN35" s="32">
        <f>'Ct table (4)'!AN35/'Ct table (5)'!AN$163</f>
        <v>5.2028238803756262</v>
      </c>
      <c r="AO35" s="32">
        <f>'Ct table (4)'!AO35/'Ct table (5)'!AO$163</f>
        <v>8.8529228326346665</v>
      </c>
      <c r="AP35" s="32">
        <f>'Ct table (4)'!AP35/'Ct table (5)'!AP$163</f>
        <v>7.268439057225736</v>
      </c>
      <c r="AQ35" s="32">
        <f>'Ct table (4)'!AQ35/'Ct table (5)'!AQ$163</f>
        <v>8.8171747654898862</v>
      </c>
      <c r="AR35" s="32">
        <f>'Ct table (4)'!AR35/'Ct table (5)'!AR$163</f>
        <v>3.2879297784732286</v>
      </c>
      <c r="AS35" s="32">
        <f>'Ct table (4)'!AS35/'Ct table (5)'!AS$163</f>
        <v>4.357315234937051</v>
      </c>
      <c r="AT35" s="32">
        <f>'Ct table (4)'!AT35/'Ct table (5)'!AT$163</f>
        <v>6.2145475109278898</v>
      </c>
      <c r="AU35" s="32">
        <f>'Ct table (4)'!AU35/'Ct table (5)'!AU$163</f>
        <v>5.4968594635987325</v>
      </c>
      <c r="AV35" s="32">
        <f>'Ct table (4)'!AV35/'Ct table (5)'!AV$163</f>
        <v>8.2023594108566851</v>
      </c>
      <c r="AW35" s="32">
        <f>'Ct table (4)'!AW35/'Ct table (5)'!AW$163</f>
        <v>6.1955218520880351</v>
      </c>
    </row>
    <row r="36" spans="1:49" x14ac:dyDescent="0.25">
      <c r="A36" t="s">
        <v>43</v>
      </c>
      <c r="B36" s="32">
        <f>'Ct table (4)'!B36/'Ct table (5)'!B$163</f>
        <v>0.37506244094527075</v>
      </c>
      <c r="C36" s="32">
        <f>'Ct table (4)'!C36/'Ct table (5)'!C$163</f>
        <v>9.5804790770504106E-2</v>
      </c>
      <c r="D36" s="32">
        <f>'Ct table (4)'!D36/'Ct table (5)'!D$163</f>
        <v>0.22360622513248193</v>
      </c>
      <c r="E36" s="32">
        <f>'Ct table (4)'!E36/'Ct table (5)'!E$163</f>
        <v>0.13815072788266183</v>
      </c>
      <c r="F36" s="32">
        <f>'Ct table (4)'!F36/'Ct table (5)'!F$163</f>
        <v>0.36148962430947201</v>
      </c>
      <c r="G36" s="32">
        <f>'Ct table (4)'!G36/'Ct table (5)'!G$163</f>
        <v>9.2750800672693298E-2</v>
      </c>
      <c r="H36" s="32">
        <f>'Ct table (4)'!H36/'Ct table (5)'!H$163</f>
        <v>0.27912579143103317</v>
      </c>
      <c r="I36" s="32">
        <f>'Ct table (4)'!I36/'Ct table (5)'!I$163</f>
        <v>0.35385008993361028</v>
      </c>
      <c r="J36" s="32">
        <f>'Ct table (4)'!J36/'Ct table (5)'!J$163</f>
        <v>0.27345967298189755</v>
      </c>
      <c r="K36" s="32">
        <f>'Ct table (4)'!K36/'Ct table (5)'!K$163</f>
        <v>0.31245326672040297</v>
      </c>
      <c r="L36" s="32">
        <f>'Ct table (4)'!L36/'Ct table (5)'!L$163</f>
        <v>0.33173178862617769</v>
      </c>
      <c r="M36" s="32">
        <f>'Ct table (4)'!M36/'Ct table (5)'!M$163</f>
        <v>0.27645097048286082</v>
      </c>
      <c r="N36" s="32">
        <f>'Ct table (4)'!N36/'Ct table (5)'!N$163</f>
        <v>0.42396742204429089</v>
      </c>
      <c r="O36" s="32">
        <f>'Ct table (4)'!O36/'Ct table (5)'!O$163</f>
        <v>0.32300936246450074</v>
      </c>
      <c r="P36" s="32">
        <f>'Ct table (4)'!P36/'Ct table (5)'!P$163</f>
        <v>0.31505907425492247</v>
      </c>
      <c r="Q36" s="32">
        <f>'Ct table (4)'!Q36/'Ct table (5)'!Q$163</f>
        <v>0.11655716430612591</v>
      </c>
      <c r="R36" s="32">
        <f>'Ct table (4)'!R36/'Ct table (5)'!R$163</f>
        <v>0.19801259749854061</v>
      </c>
      <c r="S36" s="32">
        <f>'Ct table (4)'!S36/'Ct table (5)'!S$163</f>
        <v>0.14797666126403974</v>
      </c>
      <c r="T36" s="32">
        <f>'Ct table (4)'!T36/'Ct table (5)'!T$163</f>
        <v>0.23438346080749495</v>
      </c>
      <c r="U36" s="32">
        <f>'Ct table (4)'!U36/'Ct table (5)'!U$163</f>
        <v>0.33593774870756343</v>
      </c>
      <c r="V36" s="32">
        <f>'Ct table (4)'!V36/'Ct table (5)'!V$163</f>
        <v>0.25616747836435683</v>
      </c>
      <c r="W36" s="32">
        <f>'Ct table (4)'!W36/'Ct table (5)'!W$163</f>
        <v>0.28208018189633655</v>
      </c>
      <c r="X36" s="32">
        <f>'Ct table (4)'!X36/'Ct table (5)'!X$163</f>
        <v>0.41272328889127741</v>
      </c>
      <c r="Y36" s="32">
        <f>'Ct table (4)'!Y36/'Ct table (5)'!Y$163</f>
        <v>0.23705457462430429</v>
      </c>
      <c r="Z36" s="32">
        <f>'Ct table (4)'!Z36/'Ct table (5)'!Z$163</f>
        <v>0.19739553885468217</v>
      </c>
      <c r="AA36" s="32">
        <f>'Ct table (4)'!AA36/'Ct table (5)'!AA$163</f>
        <v>0.29444619784277909</v>
      </c>
      <c r="AB36" s="32">
        <f>'Ct table (4)'!AB36/'Ct table (5)'!AB$163</f>
        <v>0.28624177075007512</v>
      </c>
      <c r="AC36" s="32">
        <f>'Ct table (4)'!AC36/'Ct table (5)'!AC$163</f>
        <v>0.20579714480785932</v>
      </c>
      <c r="AD36" s="32">
        <f>'Ct table (4)'!AD36/'Ct table (5)'!AD$163</f>
        <v>0.26698688204096621</v>
      </c>
      <c r="AE36" s="32">
        <f>'Ct table (4)'!AE36/'Ct table (5)'!AE$163</f>
        <v>0.40272612475514052</v>
      </c>
      <c r="AF36" s="32">
        <f>'Ct table (4)'!AF36/'Ct table (5)'!AF$163</f>
        <v>0.28420424330900346</v>
      </c>
      <c r="AG36" s="32">
        <f>'Ct table (4)'!AG36/'Ct table (5)'!AG$163</f>
        <v>0.34069164233026494</v>
      </c>
      <c r="AH36" s="32">
        <f>'Ct table (4)'!AH36/'Ct table (5)'!AH$163</f>
        <v>0.16129625084494884</v>
      </c>
      <c r="AI36" s="32">
        <f>'Ct table (4)'!AI36/'Ct table (5)'!AI$163</f>
        <v>0.30827258096431942</v>
      </c>
      <c r="AJ36" s="32">
        <f>'Ct table (4)'!AJ36/'Ct table (5)'!AJ$163</f>
        <v>0.32250016301058471</v>
      </c>
      <c r="AK36" s="32">
        <f>'Ct table (4)'!AK36/'Ct table (5)'!AK$163</f>
        <v>0.49038514416619389</v>
      </c>
      <c r="AL36" s="32">
        <f>'Ct table (4)'!AL36/'Ct table (5)'!AL$163</f>
        <v>0.29398336984755868</v>
      </c>
      <c r="AM36" s="32">
        <f>'Ct table (4)'!AM36/'Ct table (5)'!AM$163</f>
        <v>0.25028897821345614</v>
      </c>
      <c r="AN36" s="32">
        <f>'Ct table (4)'!AN36/'Ct table (5)'!AN$163</f>
        <v>0.34851553532729257</v>
      </c>
      <c r="AO36" s="32">
        <f>'Ct table (4)'!AO36/'Ct table (5)'!AO$163</f>
        <v>0.2096644031166022</v>
      </c>
      <c r="AP36" s="32">
        <f>'Ct table (4)'!AP36/'Ct table (5)'!AP$163</f>
        <v>0.26639622977113586</v>
      </c>
      <c r="AQ36" s="32">
        <f>'Ct table (4)'!AQ36/'Ct table (5)'!AQ$163</f>
        <v>0.17681547558387298</v>
      </c>
      <c r="AR36" s="32">
        <f>'Ct table (4)'!AR36/'Ct table (5)'!AR$163</f>
        <v>0.44974510584635857</v>
      </c>
      <c r="AS36" s="32">
        <f>'Ct table (4)'!AS36/'Ct table (5)'!AS$163</f>
        <v>0.36436075735697593</v>
      </c>
      <c r="AT36" s="32">
        <f>'Ct table (4)'!AT36/'Ct table (5)'!AT$163</f>
        <v>0.31330709606152118</v>
      </c>
      <c r="AU36" s="32">
        <f>'Ct table (4)'!AU36/'Ct table (5)'!AU$163</f>
        <v>0.23958468505226929</v>
      </c>
      <c r="AV36" s="32">
        <f>'Ct table (4)'!AV36/'Ct table (5)'!AV$163</f>
        <v>0.28440898753796817</v>
      </c>
      <c r="AW36" s="32">
        <f>'Ct table (4)'!AW36/'Ct table (5)'!AW$163</f>
        <v>0.34657171156880562</v>
      </c>
    </row>
    <row r="37" spans="1:49" x14ac:dyDescent="0.25">
      <c r="A37" t="s">
        <v>44</v>
      </c>
      <c r="B37" s="32">
        <f>'Ct table (4)'!B37/'Ct table (5)'!B$163</f>
        <v>0.32201564830158658</v>
      </c>
      <c r="C37" s="32">
        <f>'Ct table (4)'!C37/'Ct table (5)'!C$163</f>
        <v>0.25635973890475144</v>
      </c>
      <c r="D37" s="32">
        <f>'Ct table (4)'!D37/'Ct table (5)'!D$163</f>
        <v>0.24469088372516606</v>
      </c>
      <c r="E37" s="32">
        <f>'Ct table (4)'!E37/'Ct table (5)'!E$163</f>
        <v>0.17608147839473712</v>
      </c>
      <c r="F37" s="32">
        <f>'Ct table (4)'!F37/'Ct table (5)'!F$163</f>
        <v>0.41813077704312762</v>
      </c>
      <c r="G37" s="32">
        <f>'Ct table (4)'!G37/'Ct table (5)'!G$163</f>
        <v>0.18168403359254975</v>
      </c>
      <c r="H37" s="32">
        <f>'Ct table (4)'!H37/'Ct table (5)'!H$163</f>
        <v>0.27912579143103317</v>
      </c>
      <c r="I37" s="32">
        <f>'Ct table (4)'!I37/'Ct table (5)'!I$163</f>
        <v>0.41214108432055974</v>
      </c>
      <c r="J37" s="32">
        <f>'Ct table (4)'!J37/'Ct table (5)'!J$163</f>
        <v>0.2160444387843477</v>
      </c>
      <c r="K37" s="32">
        <f>'Ct table (4)'!K37/'Ct table (5)'!K$163</f>
        <v>0.37675859479900925</v>
      </c>
      <c r="L37" s="32">
        <f>'Ct table (4)'!L37/'Ct table (5)'!L$163</f>
        <v>0.33403916568737119</v>
      </c>
      <c r="M37" s="32">
        <f>'Ct table (4)'!M37/'Ct table (5)'!M$163</f>
        <v>0.31536523634346042</v>
      </c>
      <c r="N37" s="32">
        <f>'Ct table (4)'!N37/'Ct table (5)'!N$163</f>
        <v>0.43588676865546394</v>
      </c>
      <c r="O37" s="32">
        <f>'Ct table (4)'!O37/'Ct table (5)'!O$163</f>
        <v>0.29517611413860856</v>
      </c>
      <c r="P37" s="32">
        <f>'Ct table (4)'!P37/'Ct table (5)'!P$163</f>
        <v>0.28791089073430892</v>
      </c>
      <c r="Q37" s="32">
        <f>'Ct table (4)'!Q37/'Ct table (5)'!Q$163</f>
        <v>7.4279586228285038E-2</v>
      </c>
      <c r="R37" s="32">
        <f>'Ct table (4)'!R37/'Ct table (5)'!R$163</f>
        <v>0.10392856358087857</v>
      </c>
      <c r="S37" s="32">
        <f>'Ct table (4)'!S37/'Ct table (5)'!S$163</f>
        <v>0.17116285557786931</v>
      </c>
      <c r="T37" s="32">
        <f>'Ct table (4)'!T37/'Ct table (5)'!T$163</f>
        <v>0.32464675073306848</v>
      </c>
      <c r="U37" s="32">
        <f>'Ct table (4)'!U37/'Ct table (5)'!U$163</f>
        <v>0.34538224434195747</v>
      </c>
      <c r="V37" s="32">
        <f>'Ct table (4)'!V37/'Ct table (5)'!V$163</f>
        <v>0.32200594642152736</v>
      </c>
      <c r="W37" s="32">
        <f>'Ct table (4)'!W37/'Ct table (5)'!W$163</f>
        <v>0.28404220472152525</v>
      </c>
      <c r="X37" s="32">
        <f>'Ct table (4)'!X37/'Ct table (5)'!X$163</f>
        <v>0.36431208374326429</v>
      </c>
      <c r="Y37" s="32">
        <f>'Ct table (4)'!Y37/'Ct table (5)'!Y$163</f>
        <v>0.28783045183127431</v>
      </c>
      <c r="Z37" s="32">
        <f>'Ct table (4)'!Z37/'Ct table (5)'!Z$163</f>
        <v>0.23474417927578342</v>
      </c>
      <c r="AA37" s="32">
        <f>'Ct table (4)'!AA37/'Ct table (5)'!AA$163</f>
        <v>0.29855651359081586</v>
      </c>
      <c r="AB37" s="32">
        <f>'Ct table (4)'!AB37/'Ct table (5)'!AB$163</f>
        <v>0.17257628389125312</v>
      </c>
      <c r="AC37" s="32">
        <f>'Ct table (4)'!AC37/'Ct table (5)'!AC$163</f>
        <v>0.2130545654462804</v>
      </c>
      <c r="AD37" s="32">
        <f>'Ct table (4)'!AD37/'Ct table (5)'!AD$163</f>
        <v>0.34265787872094794</v>
      </c>
      <c r="AE37" s="32">
        <f>'Ct table (4)'!AE37/'Ct table (5)'!AE$163</f>
        <v>0.28084985588803785</v>
      </c>
      <c r="AF37" s="32">
        <f>'Ct table (4)'!AF37/'Ct table (5)'!AF$163</f>
        <v>0.23733553023763021</v>
      </c>
      <c r="AG37" s="32">
        <f>'Ct table (4)'!AG37/'Ct table (5)'!AG$163</f>
        <v>0.36011721221157478</v>
      </c>
      <c r="AH37" s="32">
        <f>'Ct table (4)'!AH37/'Ct table (5)'!AH$163</f>
        <v>0.30945141203449306</v>
      </c>
      <c r="AI37" s="32">
        <f>'Ct table (4)'!AI37/'Ct table (5)'!AI$163</f>
        <v>0.40395835668603824</v>
      </c>
      <c r="AJ37" s="32">
        <f>'Ct table (4)'!AJ37/'Ct table (5)'!AJ$163</f>
        <v>0.30090329186487369</v>
      </c>
      <c r="AK37" s="32">
        <f>'Ct table (4)'!AK37/'Ct table (5)'!AK$163</f>
        <v>0.39011927327562312</v>
      </c>
      <c r="AL37" s="32">
        <f>'Ct table (4)'!AL37/'Ct table (5)'!AL$163</f>
        <v>0.20932353766685113</v>
      </c>
      <c r="AM37" s="32">
        <f>'Ct table (4)'!AM37/'Ct table (5)'!AM$163</f>
        <v>0.29764543369820218</v>
      </c>
      <c r="AN37" s="32">
        <f>'Ct table (4)'!AN37/'Ct table (5)'!AN$163</f>
        <v>0.2992233926936142</v>
      </c>
      <c r="AO37" s="32">
        <f>'Ct table (4)'!AO37/'Ct table (5)'!AO$163</f>
        <v>0.28051578218748491</v>
      </c>
      <c r="AP37" s="32">
        <f>'Ct table (4)'!AP37/'Ct table (5)'!AP$163</f>
        <v>0.23352445915439865</v>
      </c>
      <c r="AQ37" s="32">
        <f>'Ct table (4)'!AQ37/'Ct table (5)'!AQ$163</f>
        <v>0.22850798037133263</v>
      </c>
      <c r="AR37" s="32">
        <f>'Ct table (4)'!AR37/'Ct table (5)'!AR$163</f>
        <v>0.26010742485085819</v>
      </c>
      <c r="AS37" s="32">
        <f>'Ct table (4)'!AS37/'Ct table (5)'!AS$163</f>
        <v>0.32838030112520716</v>
      </c>
      <c r="AT37" s="32">
        <f>'Ct table (4)'!AT37/'Ct table (5)'!AT$163</f>
        <v>0.2784807192918351</v>
      </c>
      <c r="AU37" s="32">
        <f>'Ct table (4)'!AU37/'Ct table (5)'!AU$163</f>
        <v>0.29090249896986398</v>
      </c>
      <c r="AV37" s="32">
        <f>'Ct table (4)'!AV37/'Ct table (5)'!AV$163</f>
        <v>0.34532793774457571</v>
      </c>
      <c r="AW37" s="32">
        <f>'Ct table (4)'!AW37/'Ct table (5)'!AW$163</f>
        <v>0.31234791537921347</v>
      </c>
    </row>
    <row r="38" spans="1:49" x14ac:dyDescent="0.25">
      <c r="A38" t="s">
        <v>45</v>
      </c>
      <c r="B38" s="32">
        <f>'Ct table (4)'!B38/'Ct table (5)'!B$163</f>
        <v>0.11073649758355313</v>
      </c>
      <c r="C38" s="32">
        <f>'Ct table (4)'!C38/'Ct table (5)'!C$163</f>
        <v>0.11713479599188024</v>
      </c>
      <c r="D38" s="32">
        <f>'Ct table (4)'!D38/'Ct table (5)'!D$163</f>
        <v>0.14549406995113476</v>
      </c>
      <c r="E38" s="32">
        <f>'Ct table (4)'!E38/'Ct table (5)'!E$163</f>
        <v>9.306064963597839E-2</v>
      </c>
      <c r="F38" s="32">
        <f>'Ct table (4)'!F38/'Ct table (5)'!F$163</f>
        <v>0.12692306262347289</v>
      </c>
      <c r="G38" s="32">
        <f>'Ct table (4)'!G38/'Ct table (5)'!G$163</f>
        <v>0.10953801493616427</v>
      </c>
      <c r="H38" s="32">
        <f>'Ct table (4)'!H38/'Ct table (5)'!H$163</f>
        <v>7.5310108912254273E-2</v>
      </c>
      <c r="I38" s="32">
        <f>'Ct table (4)'!I38/'Ct table (5)'!I$163</f>
        <v>0.16393663451565921</v>
      </c>
      <c r="J38" s="32">
        <f>'Ct table (4)'!J38/'Ct table (5)'!J$163</f>
        <v>0.10953015338065343</v>
      </c>
      <c r="K38" s="86">
        <f>'Ct table (4)'!K38/'Ct table (5)'!K$163</f>
        <v>0</v>
      </c>
      <c r="L38" s="32">
        <f>'Ct table (4)'!L38/'Ct table (5)'!L$163</f>
        <v>0.13566205640320275</v>
      </c>
      <c r="M38" s="32">
        <f>'Ct table (4)'!M38/'Ct table (5)'!M$163</f>
        <v>0.12807808447371302</v>
      </c>
      <c r="N38" s="32">
        <f>'Ct table (4)'!N38/'Ct table (5)'!N$163</f>
        <v>6.5699459703948568E-2</v>
      </c>
      <c r="O38" s="32">
        <f>'Ct table (4)'!O38/'Ct table (5)'!O$163</f>
        <v>0.12759537023280382</v>
      </c>
      <c r="P38" s="32">
        <f>'Ct table (4)'!P38/'Ct table (5)'!P$163</f>
        <v>0.10985666208581901</v>
      </c>
      <c r="Q38" s="32">
        <f>'Ct table (4)'!Q38/'Ct table (5)'!Q$163</f>
        <v>0.11655716430612591</v>
      </c>
      <c r="R38" s="32">
        <f>'Ct table (4)'!R38/'Ct table (5)'!R$163</f>
        <v>0.18863432446848954</v>
      </c>
      <c r="S38" s="32">
        <f>'Ct table (4)'!S38/'Ct table (5)'!S$163</f>
        <v>0.23059634614671842</v>
      </c>
      <c r="T38" s="32">
        <f>'Ct table (4)'!T38/'Ct table (5)'!T$163</f>
        <v>0.10416501186261713</v>
      </c>
      <c r="U38" s="32">
        <f>'Ct table (4)'!U38/'Ct table (5)'!U$163</f>
        <v>0.1179515124348245</v>
      </c>
      <c r="V38" s="32">
        <f>'Ct table (4)'!V38/'Ct table (5)'!V$163</f>
        <v>0.14211780686484496</v>
      </c>
      <c r="W38" s="32">
        <f>'Ct table (4)'!W38/'Ct table (5)'!W$163</f>
        <v>5.3075034538572971E-2</v>
      </c>
      <c r="X38" s="32">
        <f>'Ct table (4)'!X38/'Ct table (5)'!X$163</f>
        <v>0.20211478321347467</v>
      </c>
      <c r="Y38" s="32">
        <f>'Ct table (4)'!Y38/'Ct table (5)'!Y$163</f>
        <v>0.13615209995773009</v>
      </c>
      <c r="Z38" s="32">
        <f>'Ct table (4)'!Z38/'Ct table (5)'!Z$163</f>
        <v>0.21600869482564844</v>
      </c>
      <c r="AA38" s="32">
        <f>'Ct table (4)'!AA38/'Ct table (5)'!AA$163</f>
        <v>0.1534750398304737</v>
      </c>
      <c r="AB38" s="86">
        <f>'Ct table (4)'!AB38/'Ct table (5)'!AB$163</f>
        <v>0</v>
      </c>
      <c r="AC38" s="32">
        <f>'Ct table (4)'!AC38/'Ct table (5)'!AC$163</f>
        <v>8.5335797330980984E-2</v>
      </c>
      <c r="AD38" s="32">
        <f>'Ct table (4)'!AD38/'Ct table (5)'!AD$163</f>
        <v>0.10401336086015875</v>
      </c>
      <c r="AE38" s="32">
        <f>'Ct table (4)'!AE38/'Ct table (5)'!AE$163</f>
        <v>0.1423851868876693</v>
      </c>
      <c r="AF38" s="32">
        <f>'Ct table (4)'!AF38/'Ct table (5)'!AF$163</f>
        <v>0.10547697451625239</v>
      </c>
      <c r="AG38" s="32">
        <f>'Ct table (4)'!AG38/'Ct table (5)'!AG$163</f>
        <v>7.2621395396128066E-2</v>
      </c>
      <c r="AH38" s="32">
        <f>'Ct table (4)'!AH38/'Ct table (5)'!AH$163</f>
        <v>0.20558185066118337</v>
      </c>
      <c r="AI38" s="32">
        <f>'Ct table (4)'!AI38/'Ct table (5)'!AI$163</f>
        <v>0.13891540310216394</v>
      </c>
      <c r="AJ38" s="32">
        <f>'Ct table (4)'!AJ38/'Ct table (5)'!AJ$163</f>
        <v>9.1974121081032117E-2</v>
      </c>
      <c r="AK38" s="32">
        <f>'Ct table (4)'!AK38/'Ct table (5)'!AK$163</f>
        <v>6.0454233371798852E-2</v>
      </c>
      <c r="AL38" s="32">
        <f>'Ct table (4)'!AL38/'Ct table (5)'!AL$163</f>
        <v>0.14699168492377909</v>
      </c>
      <c r="AM38" s="32">
        <f>'Ct table (4)'!AM38/'Ct table (5)'!AM$163</f>
        <v>0.10450665103606341</v>
      </c>
      <c r="AN38" s="32">
        <f>'Ct table (4)'!AN38/'Ct table (5)'!AN$163</f>
        <v>0.10506069014237154</v>
      </c>
      <c r="AO38" s="32">
        <f>'Ct table (4)'!AO38/'Ct table (5)'!AO$163</f>
        <v>0.12466719997453039</v>
      </c>
      <c r="AP38" s="32">
        <f>'Ct table (4)'!AP38/'Ct table (5)'!AP$163</f>
        <v>7.1379102397106098E-2</v>
      </c>
      <c r="AQ38" s="32">
        <f>'Ct table (4)'!AQ38/'Ct table (5)'!AQ$163</f>
        <v>0.16157954247581108</v>
      </c>
      <c r="AR38" s="32">
        <f>'Ct table (4)'!AR38/'Ct table (5)'!AR$163</f>
        <v>8.5210763454787258E-2</v>
      </c>
      <c r="AS38" s="32">
        <f>'Ct table (4)'!AS38/'Ct table (5)'!AS$163</f>
        <v>7.7130190825219644E-2</v>
      </c>
      <c r="AT38" s="32">
        <f>'Ct table (4)'!AT38/'Ct table (5)'!AT$163</f>
        <v>0.17261734599531744</v>
      </c>
      <c r="AU38" s="32">
        <f>'Ct table (4)'!AU38/'Ct table (5)'!AU$163</f>
        <v>0.12230943428605273</v>
      </c>
      <c r="AV38" s="32">
        <f>'Ct table (4)'!AV38/'Ct table (5)'!AV$163</f>
        <v>3.9720812966039347E-2</v>
      </c>
      <c r="AW38" s="32">
        <f>'Ct table (4)'!AW38/'Ct table (5)'!AW$163</f>
        <v>0.14571545494327665</v>
      </c>
    </row>
    <row r="39" spans="1:49" x14ac:dyDescent="0.25">
      <c r="A39" t="s">
        <v>46</v>
      </c>
      <c r="B39" s="32">
        <f>'Ct table (4)'!B39/'Ct table (5)'!B$163</f>
        <v>5.4084031745579635</v>
      </c>
      <c r="C39" s="32">
        <f>'Ct table (4)'!C39/'Ct table (5)'!C$163</f>
        <v>6.7563385008324497</v>
      </c>
      <c r="D39" s="32">
        <f>'Ct table (4)'!D39/'Ct table (5)'!D$163</f>
        <v>6.1009430260632049</v>
      </c>
      <c r="E39" s="32">
        <f>'Ct table (4)'!E39/'Ct table (5)'!E$163</f>
        <v>9.3457799480742114</v>
      </c>
      <c r="F39" s="32">
        <f>'Ct table (4)'!F39/'Ct table (5)'!F$163</f>
        <v>8.2937591021093962</v>
      </c>
      <c r="G39" s="32">
        <f>'Ct table (4)'!G39/'Ct table (5)'!G$163</f>
        <v>4.9916042110450958</v>
      </c>
      <c r="H39" s="32">
        <f>'Ct table (4)'!H39/'Ct table (5)'!H$163</f>
        <v>6.4934596738560693</v>
      </c>
      <c r="I39" s="32">
        <f>'Ct table (4)'!I39/'Ct table (5)'!I$163</f>
        <v>6.1101601367357459</v>
      </c>
      <c r="J39" s="32">
        <f>'Ct table (4)'!J39/'Ct table (5)'!J$163</f>
        <v>4.5611575368709953</v>
      </c>
      <c r="K39" s="32">
        <f>'Ct table (4)'!K39/'Ct table (5)'!K$163</f>
        <v>5.1755505180045773</v>
      </c>
      <c r="L39" s="32">
        <f>'Ct table (4)'!L39/'Ct table (5)'!L$163</f>
        <v>6.4445926518579881</v>
      </c>
      <c r="M39" s="32">
        <f>'Ct table (4)'!M39/'Ct table (5)'!M$163</f>
        <v>6.2553713886090634</v>
      </c>
      <c r="N39" s="32">
        <f>'Ct table (4)'!N39/'Ct table (5)'!N$163</f>
        <v>5.1409155620259011</v>
      </c>
      <c r="O39" s="32">
        <f>'Ct table (4)'!O39/'Ct table (5)'!O$163</f>
        <v>4.7887459062148121</v>
      </c>
      <c r="P39" s="32">
        <f>'Ct table (4)'!P39/'Ct table (5)'!P$163</f>
        <v>5.328370005280342</v>
      </c>
      <c r="Q39" s="32">
        <f>'Ct table (4)'!Q39/'Ct table (5)'!Q$163</f>
        <v>7.2055551615839413</v>
      </c>
      <c r="R39" s="32">
        <f>'Ct table (4)'!R39/'Ct table (5)'!R$163</f>
        <v>5.4402167101282437</v>
      </c>
      <c r="S39" s="32">
        <f>'Ct table (4)'!S39/'Ct table (5)'!S$163</f>
        <v>15.927429631762376</v>
      </c>
      <c r="T39" s="32">
        <f>'Ct table (4)'!T39/'Ct table (5)'!T$163</f>
        <v>5.4525937684563281</v>
      </c>
      <c r="U39" s="32">
        <f>'Ct table (4)'!U39/'Ct table (5)'!U$163</f>
        <v>6.8507684437269347</v>
      </c>
      <c r="V39" s="32">
        <f>'Ct table (4)'!V39/'Ct table (5)'!V$163</f>
        <v>6.084586554567907</v>
      </c>
      <c r="W39" s="32">
        <f>'Ct table (4)'!W39/'Ct table (5)'!W$163</f>
        <v>7.38284676644375</v>
      </c>
      <c r="X39" s="32">
        <f>'Ct table (4)'!X39/'Ct table (5)'!X$163</f>
        <v>8.1864998269225282</v>
      </c>
      <c r="Y39" s="32">
        <f>'Ct table (4)'!Y39/'Ct table (5)'!Y$163</f>
        <v>12.495105168816812</v>
      </c>
      <c r="Z39" s="32">
        <f>'Ct table (4)'!Z39/'Ct table (5)'!Z$163</f>
        <v>16.554611972239528</v>
      </c>
      <c r="AA39" s="32">
        <f>'Ct table (4)'!AA39/'Ct table (5)'!AA$163</f>
        <v>6.0046324901482127</v>
      </c>
      <c r="AB39" s="32">
        <f>'Ct table (4)'!AB39/'Ct table (5)'!AB$163</f>
        <v>4.5798683320012028</v>
      </c>
      <c r="AC39" s="32">
        <f>'Ct table (4)'!AC39/'Ct table (5)'!AC$163</f>
        <v>5.9764752327267621</v>
      </c>
      <c r="AD39" s="32">
        <f>'Ct table (4)'!AD39/'Ct table (5)'!AD$163</f>
        <v>7.916379442575745</v>
      </c>
      <c r="AE39" s="32">
        <f>'Ct table (4)'!AE39/'Ct table (5)'!AE$163</f>
        <v>6.858394862149817</v>
      </c>
      <c r="AF39" s="32">
        <f>'Ct table (4)'!AF39/'Ct table (5)'!AF$163</f>
        <v>5.9587098524908031</v>
      </c>
      <c r="AG39" s="32">
        <f>'Ct table (4)'!AG39/'Ct table (5)'!AG$163</f>
        <v>5.12140077498188</v>
      </c>
      <c r="AH39" s="32">
        <f>'Ct table (4)'!AH39/'Ct table (5)'!AH$163</f>
        <v>12.276137544196883</v>
      </c>
      <c r="AI39" s="32">
        <f>'Ct table (4)'!AI39/'Ct table (5)'!AI$163</f>
        <v>9.3325962399081863</v>
      </c>
      <c r="AJ39" s="32">
        <f>'Ct table (4)'!AJ39/'Ct table (5)'!AJ$163</f>
        <v>5.607554725023026</v>
      </c>
      <c r="AK39" s="32">
        <f>'Ct table (4)'!AK39/'Ct table (5)'!AK$163</f>
        <v>5.105269707123159</v>
      </c>
      <c r="AL39" s="32">
        <f>'Ct table (4)'!AL39/'Ct table (5)'!AL$163</f>
        <v>5.2191195596557076</v>
      </c>
      <c r="AM39" s="32">
        <f>'Ct table (4)'!AM39/'Ct table (5)'!AM$163</f>
        <v>6.8764629060926401</v>
      </c>
      <c r="AN39" s="32">
        <f>'Ct table (4)'!AN39/'Ct table (5)'!AN$163</f>
        <v>6.2302708006326215</v>
      </c>
      <c r="AO39" s="32">
        <f>'Ct table (4)'!AO39/'Ct table (5)'!AO$163</f>
        <v>6.9458624743922091</v>
      </c>
      <c r="AP39" s="32">
        <f>'Ct table (4)'!AP39/'Ct table (5)'!AP$163</f>
        <v>5.6241909213293999</v>
      </c>
      <c r="AQ39" s="32">
        <f>'Ct table (4)'!AQ39/'Ct table (5)'!AQ$163</f>
        <v>7.2115853913579144</v>
      </c>
      <c r="AR39" s="32">
        <f>'Ct table (4)'!AR39/'Ct table (5)'!AR$163</f>
        <v>4.6177161291630764</v>
      </c>
      <c r="AS39" s="32">
        <f>'Ct table (4)'!AS39/'Ct table (5)'!AS$163</f>
        <v>5.2906298679571711</v>
      </c>
      <c r="AT39" s="32">
        <f>'Ct table (4)'!AT39/'Ct table (5)'!AT$163</f>
        <v>6.4784529992627169</v>
      </c>
      <c r="AU39" s="32">
        <f>'Ct table (4)'!AU39/'Ct table (5)'!AU$163</f>
        <v>5.8102796194544046</v>
      </c>
      <c r="AV39" s="32">
        <f>'Ct table (4)'!AV39/'Ct table (5)'!AV$163</f>
        <v>8.4916149908001728</v>
      </c>
      <c r="AW39" s="32">
        <f>'Ct table (4)'!AW39/'Ct table (5)'!AW$163</f>
        <v>6.7797205387632129</v>
      </c>
    </row>
    <row r="40" spans="1:49" x14ac:dyDescent="0.25">
      <c r="A40" t="s">
        <v>47</v>
      </c>
      <c r="B40" s="32">
        <f>'Ct table (4)'!B40/'Ct table (5)'!B$163</f>
        <v>14.272861546956964</v>
      </c>
      <c r="C40" s="32">
        <f>'Ct table (4)'!C40/'Ct table (5)'!C$163</f>
        <v>15.629953820754478</v>
      </c>
      <c r="D40" s="32">
        <f>'Ct table (4)'!D40/'Ct table (5)'!D$163</f>
        <v>15.989270997337826</v>
      </c>
      <c r="E40" s="32">
        <f>'Ct table (4)'!E40/'Ct table (5)'!E$163</f>
        <v>19.084309302349787</v>
      </c>
      <c r="F40" s="32">
        <f>'Ct table (4)'!F40/'Ct table (5)'!F$163</f>
        <v>13.566965285595225</v>
      </c>
      <c r="G40" s="32">
        <f>'Ct table (4)'!G40/'Ct table (5)'!G$163</f>
        <v>12.724204389118212</v>
      </c>
      <c r="H40" s="32">
        <f>'Ct table (4)'!H40/'Ct table (5)'!H$163</f>
        <v>15.659729007059894</v>
      </c>
      <c r="I40" s="32">
        <f>'Ct table (4)'!I40/'Ct table (5)'!I$163</f>
        <v>11.968829718850984</v>
      </c>
      <c r="J40" s="32">
        <f>'Ct table (4)'!J40/'Ct table (5)'!J$163</f>
        <v>12.036966904365395</v>
      </c>
      <c r="K40" s="32">
        <f>'Ct table (4)'!K40/'Ct table (5)'!K$163</f>
        <v>11.171200516971354</v>
      </c>
      <c r="L40" s="32">
        <f>'Ct table (4)'!L40/'Ct table (5)'!L$163</f>
        <v>11.220687526578068</v>
      </c>
      <c r="M40" s="32">
        <f>'Ct table (4)'!M40/'Ct table (5)'!M$163</f>
        <v>12.338503684396571</v>
      </c>
      <c r="N40" s="32">
        <f>'Ct table (4)'!N40/'Ct table (5)'!N$163</f>
        <v>10.210809328646796</v>
      </c>
      <c r="O40" s="32">
        <f>'Ct table (4)'!O40/'Ct table (5)'!O$163</f>
        <v>9.3803898810661899</v>
      </c>
      <c r="P40" s="32">
        <f>'Ct table (4)'!P40/'Ct table (5)'!P$163</f>
        <v>11.501054728483567</v>
      </c>
      <c r="Q40" s="32">
        <f>'Ct table (4)'!Q40/'Ct table (5)'!Q$163</f>
        <v>15.12758293576193</v>
      </c>
      <c r="R40" s="32">
        <f>'Ct table (4)'!R40/'Ct table (5)'!R$163</f>
        <v>10.437209382759525</v>
      </c>
      <c r="S40" s="32">
        <f>'Ct table (4)'!S40/'Ct table (5)'!S$163</f>
        <v>25.874185772388678</v>
      </c>
      <c r="T40" s="32">
        <f>'Ct table (4)'!T40/'Ct table (5)'!T$163</f>
        <v>11.526979962221795</v>
      </c>
      <c r="U40" s="32">
        <f>'Ct table (4)'!U40/'Ct table (5)'!U$163</f>
        <v>13.326867640733894</v>
      </c>
      <c r="V40" s="32">
        <f>'Ct table (4)'!V40/'Ct table (5)'!V$163</f>
        <v>15.946404172622154</v>
      </c>
      <c r="W40" s="32">
        <f>'Ct table (4)'!W40/'Ct table (5)'!W$163</f>
        <v>15.93555339226301</v>
      </c>
      <c r="X40" s="32">
        <f>'Ct table (4)'!X40/'Ct table (5)'!X$163</f>
        <v>11.985737296458607</v>
      </c>
      <c r="Y40" s="32">
        <f>'Ct table (4)'!Y40/'Ct table (5)'!Y$163</f>
        <v>16.148084534033565</v>
      </c>
      <c r="Z40" s="32">
        <f>'Ct table (4)'!Z40/'Ct table (5)'!Z$163</f>
        <v>33.109223944478998</v>
      </c>
      <c r="AA40" s="32">
        <f>'Ct table (4)'!AA40/'Ct table (5)'!AA$163</f>
        <v>13.325113804110384</v>
      </c>
      <c r="AB40" s="32">
        <f>'Ct table (4)'!AB40/'Ct table (5)'!AB$163</f>
        <v>8.6057809726399395</v>
      </c>
      <c r="AC40" s="32">
        <f>'Ct table (4)'!AC40/'Ct table (5)'!AC$163</f>
        <v>10.99895740684121</v>
      </c>
      <c r="AD40" s="32">
        <f>'Ct table (4)'!AD40/'Ct table (5)'!AD$163</f>
        <v>13.975623707470692</v>
      </c>
      <c r="AE40" s="32">
        <f>'Ct table (4)'!AE40/'Ct table (5)'!AE$163</f>
        <v>15.114600770609497</v>
      </c>
      <c r="AF40" s="32">
        <f>'Ct table (4)'!AF40/'Ct table (5)'!AF$163</f>
        <v>11.511468640086587</v>
      </c>
      <c r="AG40" s="32">
        <f>'Ct table (4)'!AG40/'Ct table (5)'!AG$163</f>
        <v>10.826826024201768</v>
      </c>
      <c r="AH40" s="32">
        <f>'Ct table (4)'!AH40/'Ct table (5)'!AH$163</f>
        <v>24.046996573510764</v>
      </c>
      <c r="AI40" s="32">
        <f>'Ct table (4)'!AI40/'Ct table (5)'!AI$163</f>
        <v>17.781171597076984</v>
      </c>
      <c r="AJ40" s="32">
        <f>'Ct table (4)'!AJ40/'Ct table (5)'!AJ$163</f>
        <v>15.214466012731748</v>
      </c>
      <c r="AK40" s="32">
        <f>'Ct table (4)'!AK40/'Ct table (5)'!AK$163</f>
        <v>14.045023950059866</v>
      </c>
      <c r="AL40" s="32">
        <f>'Ct table (4)'!AL40/'Ct table (5)'!AL$163</f>
        <v>12.413228228784854</v>
      </c>
      <c r="AM40" s="32">
        <f>'Ct table (4)'!AM40/'Ct table (5)'!AM$163</f>
        <v>17.528937750654197</v>
      </c>
      <c r="AN40" s="32">
        <f>'Ct table (4)'!AN40/'Ct table (5)'!AN$163</f>
        <v>14.715808188531639</v>
      </c>
      <c r="AO40" s="32">
        <f>'Ct table (4)'!AO40/'Ct table (5)'!AO$163</f>
        <v>22.102748038092887</v>
      </c>
      <c r="AP40" s="32">
        <f>'Ct table (4)'!AP40/'Ct table (5)'!AP$163</f>
        <v>19.857960711872582</v>
      </c>
      <c r="AQ40" s="32">
        <f>'Ct table (4)'!AQ40/'Ct table (5)'!AQ$163</f>
        <v>23.922834885452058</v>
      </c>
      <c r="AR40" s="32">
        <f>'Ct table (4)'!AR40/'Ct table (5)'!AR$163</f>
        <v>10.176570052781479</v>
      </c>
      <c r="AS40" s="32">
        <f>'Ct table (4)'!AS40/'Ct table (5)'!AS$163</f>
        <v>12.670833201799178</v>
      </c>
      <c r="AT40" s="32">
        <f>'Ct table (4)'!AT40/'Ct table (5)'!AT$163</f>
        <v>17.215657194822729</v>
      </c>
      <c r="AU40" s="32">
        <f>'Ct table (4)'!AU40/'Ct table (5)'!AU$163</f>
        <v>16.548259657115459</v>
      </c>
      <c r="AV40" s="32">
        <f>'Ct table (4)'!AV40/'Ct table (5)'!AV$163</f>
        <v>19.644301444263153</v>
      </c>
      <c r="AW40" s="32">
        <f>'Ct table (4)'!AW40/'Ct table (5)'!AW$163</f>
        <v>19.852183726623934</v>
      </c>
    </row>
    <row r="41" spans="1:49" x14ac:dyDescent="0.25">
      <c r="A41" t="s">
        <v>48</v>
      </c>
      <c r="B41" s="32">
        <f>'Ct table (4)'!B41/'Ct table (5)'!B$163</f>
        <v>0.59675171091627655</v>
      </c>
      <c r="C41" s="32">
        <f>'Ct table (4)'!C41/'Ct table (5)'!C$163</f>
        <v>0.3727400149149197</v>
      </c>
      <c r="D41" s="32">
        <f>'Ct table (4)'!D41/'Ct table (5)'!D$163</f>
        <v>0.44721245026496464</v>
      </c>
      <c r="E41" s="32">
        <f>'Ct table (4)'!E41/'Ct table (5)'!E$163</f>
        <v>0.39074926604674887</v>
      </c>
      <c r="F41" s="32">
        <f>'Ct table (4)'!F41/'Ct table (5)'!F$163</f>
        <v>0.35405027541576944</v>
      </c>
      <c r="G41" s="32">
        <f>'Ct table (4)'!G41/'Ct table (5)'!G$163</f>
        <v>0.31633027557181337</v>
      </c>
      <c r="H41" s="32">
        <f>'Ct table (4)'!H41/'Ct table (5)'!H$163</f>
        <v>0.64126267490814903</v>
      </c>
      <c r="I41" s="32">
        <f>'Ct table (4)'!I41/'Ct table (5)'!I$163</f>
        <v>0.28941471697755639</v>
      </c>
      <c r="J41" s="32">
        <f>'Ct table (4)'!J41/'Ct table (5)'!J$163</f>
        <v>0.32520018877639018</v>
      </c>
      <c r="K41" s="32">
        <f>'Ct table (4)'!K41/'Ct table (5)'!K$163</f>
        <v>0.17945727674758771</v>
      </c>
      <c r="L41" s="32">
        <f>'Ct table (4)'!L41/'Ct table (5)'!L$163</f>
        <v>0.30737871509055664</v>
      </c>
      <c r="M41" s="32">
        <f>'Ct table (4)'!M41/'Ct table (5)'!M$163</f>
        <v>0.34035106787375413</v>
      </c>
      <c r="N41" s="32">
        <f>'Ct table (4)'!N41/'Ct table (5)'!N$163</f>
        <v>0.84207773028394428</v>
      </c>
      <c r="O41" s="32">
        <f>'Ct table (4)'!O41/'Ct table (5)'!O$163</f>
        <v>0.23482336793026948</v>
      </c>
      <c r="P41" s="32">
        <f>'Ct table (4)'!P41/'Ct table (5)'!P$163</f>
        <v>0.67067896869659804</v>
      </c>
      <c r="Q41" s="32">
        <f>'Ct table (4)'!Q41/'Ct table (5)'!Q$163</f>
        <v>0.28109108218752876</v>
      </c>
      <c r="R41" s="32">
        <f>'Ct table (4)'!R41/'Ct table (5)'!R$163</f>
        <v>0.16195491111442945</v>
      </c>
      <c r="S41" s="32">
        <f>'Ct table (4)'!S41/'Ct table (5)'!S$163</f>
        <v>0.2838974032962836</v>
      </c>
      <c r="T41" s="32">
        <f>'Ct table (4)'!T41/'Ct table (5)'!T$163</f>
        <v>0.6058122580583567</v>
      </c>
      <c r="U41" s="32">
        <f>'Ct table (4)'!U41/'Ct table (5)'!U$163</f>
        <v>0.4987075062204373</v>
      </c>
      <c r="V41" s="32">
        <f>'Ct table (4)'!V41/'Ct table (5)'!V$163</f>
        <v>0.35236907893757957</v>
      </c>
      <c r="W41" s="32">
        <f>'Ct table (4)'!W41/'Ct table (5)'!W$163</f>
        <v>0.48436858896053897</v>
      </c>
      <c r="X41" s="32">
        <f>'Ct table (4)'!X41/'Ct table (5)'!X$163</f>
        <v>0.4392903622999581</v>
      </c>
      <c r="Y41" s="32">
        <f>'Ct table (4)'!Y41/'Ct table (5)'!Y$163</f>
        <v>0.29592246726039628</v>
      </c>
      <c r="Z41" s="32">
        <f>'Ct table (4)'!Z41/'Ct table (5)'!Z$163</f>
        <v>0.34131158526790178</v>
      </c>
      <c r="AA41" s="32">
        <f>'Ct table (4)'!AA41/'Ct table (5)'!AA$163</f>
        <v>0.4917769254802391</v>
      </c>
      <c r="AB41" s="32">
        <f>'Ct table (4)'!AB41/'Ct table (5)'!AB$163</f>
        <v>0.22302944898775964</v>
      </c>
      <c r="AC41" s="32">
        <f>'Ct table (4)'!AC41/'Ct table (5)'!AC$163</f>
        <v>0.36584257193488379</v>
      </c>
      <c r="AD41" s="32">
        <f>'Ct table (4)'!AD41/'Ct table (5)'!AD$163</f>
        <v>0.33794040644691842</v>
      </c>
      <c r="AE41" s="32">
        <f>'Ct table (4)'!AE41/'Ct table (5)'!AE$163</f>
        <v>0.40834797195457628</v>
      </c>
      <c r="AF41" s="32">
        <f>'Ct table (4)'!AF41/'Ct table (5)'!AF$163</f>
        <v>0.63068870441562563</v>
      </c>
      <c r="AG41" s="32">
        <f>'Ct table (4)'!AG41/'Ct table (5)'!AG$163</f>
        <v>0.42825395099694974</v>
      </c>
      <c r="AH41" s="32">
        <f>'Ct table (4)'!AH41/'Ct table (5)'!AH$163</f>
        <v>0.44373947629276933</v>
      </c>
      <c r="AI41" s="32">
        <f>'Ct table (4)'!AI41/'Ct table (5)'!AI$163</f>
        <v>0.63387860573673882</v>
      </c>
      <c r="AJ41" s="32">
        <f>'Ct table (4)'!AJ41/'Ct table (5)'!AJ$163</f>
        <v>0.39980593531580033</v>
      </c>
      <c r="AK41" s="32">
        <f>'Ct table (4)'!AK41/'Ct table (5)'!AK$163</f>
        <v>0.41523132207494706</v>
      </c>
      <c r="AL41" s="32">
        <f>'Ct table (4)'!AL41/'Ct table (5)'!AL$163</f>
        <v>0.36954102778537817</v>
      </c>
      <c r="AM41" s="32">
        <f>'Ct table (4)'!AM41/'Ct table (5)'!AM$163</f>
        <v>0.35151707290558765</v>
      </c>
      <c r="AN41" s="32">
        <f>'Ct table (4)'!AN41/'Ct table (5)'!AN$163</f>
        <v>0.42024276056948628</v>
      </c>
      <c r="AO41" s="32">
        <f>'Ct table (4)'!AO41/'Ct table (5)'!AO$163</f>
        <v>0.34296989383071369</v>
      </c>
      <c r="AP41" s="32">
        <f>'Ct table (4)'!AP41/'Ct table (5)'!AP$163</f>
        <v>0.31680029185373459</v>
      </c>
      <c r="AQ41" s="32">
        <f>'Ct table (4)'!AQ41/'Ct table (5)'!AQ$163</f>
        <v>0.40621529188242511</v>
      </c>
      <c r="AR41" s="32">
        <f>'Ct table (4)'!AR41/'Ct table (5)'!AR$163</f>
        <v>0.70572571630788572</v>
      </c>
      <c r="AS41" s="32">
        <f>'Ct table (4)'!AS41/'Ct table (5)'!AS$163</f>
        <v>0.49773146253114869</v>
      </c>
      <c r="AT41" s="32">
        <f>'Ct table (4)'!AT41/'Ct table (5)'!AT$163</f>
        <v>0.33812986476679935</v>
      </c>
      <c r="AU41" s="32">
        <f>'Ct table (4)'!AU41/'Ct table (5)'!AU$163</f>
        <v>0.24632032735727658</v>
      </c>
      <c r="AV41" s="32">
        <f>'Ct table (4)'!AV41/'Ct table (5)'!AV$163</f>
        <v>0.25455317424372259</v>
      </c>
      <c r="AW41" s="32">
        <f>'Ct table (4)'!AW41/'Ct table (5)'!AW$163</f>
        <v>0.18701498854936222</v>
      </c>
    </row>
    <row r="42" spans="1:49" x14ac:dyDescent="0.25">
      <c r="A42" t="s">
        <v>49</v>
      </c>
      <c r="B42" s="32">
        <f>'Ct table (4)'!B42/'Ct table (5)'!B$163</f>
        <v>0.15879118185682795</v>
      </c>
      <c r="C42" s="32">
        <f>'Ct table (4)'!C42/'Ct table (5)'!C$163</f>
        <v>0.25635973890475144</v>
      </c>
      <c r="D42" s="32">
        <f>'Ct table (4)'!D42/'Ct table (5)'!D$163</f>
        <v>0.30971909955954396</v>
      </c>
      <c r="E42" s="32">
        <f>'Ct table (4)'!E42/'Ct table (5)'!E$163</f>
        <v>0.26874597792735705</v>
      </c>
      <c r="F42" s="32">
        <f>'Ct table (4)'!F42/'Ct table (5)'!F$163</f>
        <v>0.14681040680164184</v>
      </c>
      <c r="G42" s="32">
        <f>'Ct table (4)'!G42/'Ct table (5)'!G$163</f>
        <v>0.23317799388636673</v>
      </c>
      <c r="H42" s="32">
        <f>'Ct table (4)'!H42/'Ct table (5)'!H$163</f>
        <v>0.21748492995276561</v>
      </c>
      <c r="I42" s="32">
        <f>'Ct table (4)'!I42/'Ct table (5)'!I$163</f>
        <v>0.25546723784670106</v>
      </c>
      <c r="J42" s="32">
        <f>'Ct table (4)'!J42/'Ct table (5)'!J$163</f>
        <v>0.17793225911340343</v>
      </c>
      <c r="K42" s="32">
        <f>'Ct table (4)'!K42/'Ct table (5)'!K$163</f>
        <v>0.13413078765410247</v>
      </c>
      <c r="L42" s="32">
        <f>'Ct table (4)'!L42/'Ct table (5)'!L$163</f>
        <v>0.30525549521351025</v>
      </c>
      <c r="M42" s="32">
        <f>'Ct table (4)'!M42/'Ct table (5)'!M$163</f>
        <v>0.19413007444372538</v>
      </c>
      <c r="N42" s="32">
        <f>'Ct table (4)'!N42/'Ct table (5)'!N$163</f>
        <v>0.16747588914960307</v>
      </c>
      <c r="O42" s="32">
        <f>'Ct table (4)'!O42/'Ct table (5)'!O$163</f>
        <v>0.11987875302810314</v>
      </c>
      <c r="P42" s="32">
        <f>'Ct table (4)'!P42/'Ct table (5)'!P$163</f>
        <v>0.16308480425702868</v>
      </c>
      <c r="Q42" s="32">
        <f>'Ct table (4)'!Q42/'Ct table (5)'!Q$163</f>
        <v>0.23311432861225137</v>
      </c>
      <c r="R42" s="32">
        <f>'Ct table (4)'!R42/'Ct table (5)'!R$163</f>
        <v>0.1253178754864806</v>
      </c>
      <c r="S42" s="32">
        <f>'Ct table (4)'!S42/'Ct table (5)'!S$163</f>
        <v>0.41854120254858707</v>
      </c>
      <c r="T42" s="32">
        <f>'Ct table (4)'!T42/'Ct table (5)'!T$163</f>
        <v>0.23115663444068926</v>
      </c>
      <c r="U42" s="32">
        <f>'Ct table (4)'!U42/'Ct table (5)'!U$163</f>
        <v>0.19974978048051581</v>
      </c>
      <c r="V42" s="32">
        <f>'Ct table (4)'!V42/'Ct table (5)'!V$163</f>
        <v>0.23087105838172572</v>
      </c>
      <c r="W42" s="32">
        <f>'Ct table (4)'!W42/'Ct table (5)'!W$163</f>
        <v>0.28208018189633655</v>
      </c>
      <c r="X42" s="32">
        <f>'Ct table (4)'!X42/'Ct table (5)'!X$163</f>
        <v>0.304232620035776</v>
      </c>
      <c r="Y42" s="32">
        <f>'Ct table (4)'!Y42/'Ct table (5)'!Y$163</f>
        <v>0.27230419991546073</v>
      </c>
      <c r="Z42" s="32">
        <f>'Ct table (4)'!Z42/'Ct table (5)'!Z$163</f>
        <v>0.38935587227915408</v>
      </c>
      <c r="AA42" s="32">
        <f>'Ct table (4)'!AA42/'Ct table (5)'!AA$163</f>
        <v>0.19561324304417754</v>
      </c>
      <c r="AB42" s="32">
        <f>'Ct table (4)'!AB42/'Ct table (5)'!AB$163</f>
        <v>0.10404691699492769</v>
      </c>
      <c r="AC42" s="32">
        <f>'Ct table (4)'!AC42/'Ct table (5)'!AC$163</f>
        <v>0.1660045709307017</v>
      </c>
      <c r="AD42" s="32">
        <f>'Ct table (4)'!AD42/'Ct table (5)'!AD$163</f>
        <v>0.27071388002502061</v>
      </c>
      <c r="AE42" s="32">
        <f>'Ct table (4)'!AE42/'Ct table (5)'!AE$163</f>
        <v>0.28280332111908868</v>
      </c>
      <c r="AF42" s="32">
        <f>'Ct table (4)'!AF42/'Ct table (5)'!AF$163</f>
        <v>0.19957459658916274</v>
      </c>
      <c r="AG42" s="32">
        <f>'Ct table (4)'!AG42/'Ct table (5)'!AG$163</f>
        <v>0.16916915662815257</v>
      </c>
      <c r="AH42" s="32">
        <f>'Ct table (4)'!AH42/'Ct table (5)'!AH$163</f>
        <v>0.43160539697829969</v>
      </c>
      <c r="AI42" s="32">
        <f>'Ct table (4)'!AI42/'Ct table (5)'!AI$163</f>
        <v>0.19919847130858218</v>
      </c>
      <c r="AJ42" s="32">
        <f>'Ct table (4)'!AJ42/'Ct table (5)'!AJ$163</f>
        <v>0.16013624583151623</v>
      </c>
      <c r="AK42" s="32">
        <f>'Ct table (4)'!AK42/'Ct table (5)'!AK$163</f>
        <v>0.17579758775652787</v>
      </c>
      <c r="AL42" s="32">
        <f>'Ct table (4)'!AL42/'Ct table (5)'!AL$163</f>
        <v>0.26865124921112155</v>
      </c>
      <c r="AM42" s="32">
        <f>'Ct table (4)'!AM42/'Ct table (5)'!AM$163</f>
        <v>0.20901330207212721</v>
      </c>
      <c r="AN42" s="32">
        <f>'Ct table (4)'!AN42/'Ct table (5)'!AN$163</f>
        <v>0.17546982628940289</v>
      </c>
      <c r="AO42" s="32">
        <f>'Ct table (4)'!AO42/'Ct table (5)'!AO$163</f>
        <v>0.2111227343675913</v>
      </c>
      <c r="AP42" s="32">
        <f>'Ct table (4)'!AP42/'Ct table (5)'!AP$163</f>
        <v>0.21488632343273067</v>
      </c>
      <c r="AQ42" s="32">
        <f>'Ct table (4)'!AQ42/'Ct table (5)'!AQ$163</f>
        <v>0.22225941763136586</v>
      </c>
      <c r="AR42" s="32">
        <f>'Ct table (4)'!AR42/'Ct table (5)'!AR$163</f>
        <v>0.16924433943481942</v>
      </c>
      <c r="AS42" s="32">
        <f>'Ct table (4)'!AS42/'Ct table (5)'!AS$163</f>
        <v>0.10037274563908222</v>
      </c>
      <c r="AT42" s="32">
        <f>'Ct table (4)'!AT42/'Ct table (5)'!AT$163</f>
        <v>0.1678971155915242</v>
      </c>
      <c r="AU42" s="32">
        <f>'Ct table (4)'!AU42/'Ct table (5)'!AU$163</f>
        <v>0.18031703395221643</v>
      </c>
      <c r="AV42" s="32">
        <f>'Ct table (4)'!AV42/'Ct table (5)'!AV$163</f>
        <v>0.26536296846250479</v>
      </c>
      <c r="AW42" s="32">
        <f>'Ct table (4)'!AW42/'Ct table (5)'!AW$163</f>
        <v>0.26265224235435125</v>
      </c>
    </row>
    <row r="43" spans="1:49" x14ac:dyDescent="0.25">
      <c r="A43" t="s">
        <v>50</v>
      </c>
      <c r="B43" s="32">
        <f>'Ct table (4)'!B43/'Ct table (5)'!B$163</f>
        <v>0.2726652407067478</v>
      </c>
      <c r="C43" s="32">
        <f>'Ct table (4)'!C43/'Ct table (5)'!C$163</f>
        <v>9.3185003728729579E-2</v>
      </c>
      <c r="D43" s="32">
        <f>'Ct table (4)'!D43/'Ct table (5)'!D$163</f>
        <v>0.19601449627301487</v>
      </c>
      <c r="E43" s="32">
        <f>'Ct table (4)'!E43/'Ct table (5)'!E$163</f>
        <v>5.2349336731804828E-2</v>
      </c>
      <c r="F43" s="32">
        <f>'Ct table (4)'!F43/'Ct table (5)'!F$163</f>
        <v>0.17825644491450937</v>
      </c>
      <c r="G43" s="32">
        <f>'Ct table (4)'!G43/'Ct table (5)'!G$163</f>
        <v>0.23479987509496972</v>
      </c>
      <c r="H43" s="32">
        <f>'Ct table (4)'!H43/'Ct table (5)'!H$163</f>
        <v>0.15485472851932564</v>
      </c>
      <c r="I43" s="32">
        <f>'Ct table (4)'!I43/'Ct table (5)'!I$163</f>
        <v>0.1540221975570443</v>
      </c>
      <c r="J43" s="32">
        <f>'Ct table (4)'!J43/'Ct table (5)'!J$163</f>
        <v>0.14654341028792525</v>
      </c>
      <c r="K43" s="32">
        <f>'Ct table (4)'!K43/'Ct table (5)'!K$163</f>
        <v>0.17214692653578562</v>
      </c>
      <c r="L43" s="32">
        <f>'Ct table (4)'!L43/'Ct table (5)'!L$163</f>
        <v>0.1972489016534151</v>
      </c>
      <c r="M43" s="32">
        <f>'Ct table (4)'!M43/'Ct table (5)'!M$163</f>
        <v>0.24066454807761509</v>
      </c>
      <c r="N43" s="32">
        <f>'Ct table (4)'!N43/'Ct table (5)'!N$163</f>
        <v>0.15410924497288533</v>
      </c>
      <c r="O43" s="32">
        <f>'Ct table (4)'!O43/'Ct table (5)'!O$163</f>
        <v>9.4709167306868722E-2</v>
      </c>
      <c r="P43" s="32">
        <f>'Ct table (4)'!P43/'Ct table (5)'!P$163</f>
        <v>0.23224094740113224</v>
      </c>
      <c r="Q43" s="32">
        <f>'Ct table (4)'!Q43/'Ct table (5)'!Q$163</f>
        <v>0.15168071646318382</v>
      </c>
      <c r="R43" s="32">
        <f>'Ct table (4)'!R43/'Ct table (5)'!R$163</f>
        <v>0.10249774833448001</v>
      </c>
      <c r="S43" s="32">
        <f>'Ct table (4)'!S43/'Ct table (5)'!S$163</f>
        <v>0.10177404283869292</v>
      </c>
      <c r="T43" s="32">
        <f>'Ct table (4)'!T43/'Ct table (5)'!T$163</f>
        <v>0.12560298667544409</v>
      </c>
      <c r="U43" s="32">
        <f>'Ct table (4)'!U43/'Ct table (5)'!U$163</f>
        <v>0.20113915007746608</v>
      </c>
      <c r="V43" s="32">
        <f>'Ct table (4)'!V43/'Ct table (5)'!V$163</f>
        <v>0.15878639770112377</v>
      </c>
      <c r="W43" s="32">
        <f>'Ct table (4)'!W43/'Ct table (5)'!W$163</f>
        <v>0.14908192057463179</v>
      </c>
      <c r="X43" s="32">
        <f>'Ct table (4)'!X43/'Ct table (5)'!X$163</f>
        <v>0.15106556591233772</v>
      </c>
      <c r="Y43" s="32">
        <f>'Ct table (4)'!Y43/'Ct table (5)'!Y$163</f>
        <v>0.12442007095615117</v>
      </c>
      <c r="Z43" s="32">
        <f>'Ct table (4)'!Z43/'Ct table (5)'!Z$163</f>
        <v>6.4666453016560835E-2</v>
      </c>
      <c r="AA43" s="32">
        <f>'Ct table (4)'!AA43/'Ct table (5)'!AA$163</f>
        <v>0.13360778237631418</v>
      </c>
      <c r="AB43" s="32">
        <f>'Ct table (4)'!AB43/'Ct table (5)'!AB$163</f>
        <v>0.14919862266474371</v>
      </c>
      <c r="AC43" s="32">
        <f>'Ct table (4)'!AC43/'Ct table (5)'!AC$163</f>
        <v>0.16371913694724521</v>
      </c>
      <c r="AD43" s="32">
        <f>'Ct table (4)'!AD43/'Ct table (5)'!AD$163</f>
        <v>0.12717092440574956</v>
      </c>
      <c r="AE43" s="32">
        <f>'Ct table (4)'!AE43/'Ct table (5)'!AE$163</f>
        <v>0.20276365323751153</v>
      </c>
      <c r="AF43" s="32">
        <f>'Ct table (4)'!AF43/'Ct table (5)'!AF$163</f>
        <v>0.18111776931935972</v>
      </c>
      <c r="AG43" s="32">
        <f>'Ct table (4)'!AG43/'Ct table (5)'!AG$163</f>
        <v>0.1412711190400556</v>
      </c>
      <c r="AH43" s="32">
        <f>'Ct table (4)'!AH43/'Ct table (5)'!AH$163</f>
        <v>0.12567632549041924</v>
      </c>
      <c r="AI43" s="32">
        <f>'Ct table (4)'!AI43/'Ct table (5)'!AI$163</f>
        <v>0.14582181624856536</v>
      </c>
      <c r="AJ43" s="32">
        <f>'Ct table (4)'!AJ43/'Ct table (5)'!AJ$163</f>
        <v>0.19852213699665328</v>
      </c>
      <c r="AK43" s="32">
        <f>'Ct table (4)'!AK43/'Ct table (5)'!AK$163</f>
        <v>0.22562317685581498</v>
      </c>
      <c r="AL43" s="32">
        <f>'Ct table (4)'!AL43/'Ct table (5)'!AL$163</f>
        <v>0.29398336984755868</v>
      </c>
      <c r="AM43" s="32">
        <f>'Ct table (4)'!AM43/'Ct table (5)'!AM$163</f>
        <v>0.27964465615913181</v>
      </c>
      <c r="AN43" s="32">
        <f>'Ct table (4)'!AN43/'Ct table (5)'!AN$163</f>
        <v>0.24304491776123124</v>
      </c>
      <c r="AO43" s="32">
        <f>'Ct table (4)'!AO43/'Ct table (5)'!AO$163</f>
        <v>0.12817207202431169</v>
      </c>
      <c r="AP43" s="32">
        <f>'Ct table (4)'!AP43/'Ct table (5)'!AP$163</f>
        <v>0.18968080155595429</v>
      </c>
      <c r="AQ43" s="32">
        <f>'Ct table (4)'!AQ43/'Ct table (5)'!AQ$163</f>
        <v>0.15286356171366453</v>
      </c>
      <c r="AR43" s="32">
        <f>'Ct table (4)'!AR43/'Ct table (5)'!AR$163</f>
        <v>0.37818904728410518</v>
      </c>
      <c r="AS43" s="32">
        <f>'Ct table (4)'!AS43/'Ct table (5)'!AS$163</f>
        <v>0.40149098255632898</v>
      </c>
      <c r="AT43" s="32">
        <f>'Ct table (4)'!AT43/'Ct table (5)'!AT$163</f>
        <v>0.24752554918854922</v>
      </c>
      <c r="AU43" s="32">
        <f>'Ct table (4)'!AU43/'Ct table (5)'!AU$163</f>
        <v>0.16592550784013596</v>
      </c>
      <c r="AV43" s="32">
        <f>'Ct table (4)'!AV43/'Ct table (5)'!AV$163</f>
        <v>0.10628714033153872</v>
      </c>
      <c r="AW43" s="32">
        <f>'Ct table (4)'!AW43/'Ct table (5)'!AW$163</f>
        <v>0.15509518536424965</v>
      </c>
    </row>
    <row r="44" spans="1:49" x14ac:dyDescent="0.25">
      <c r="A44" t="s">
        <v>51</v>
      </c>
      <c r="B44" s="32">
        <f>'Ct table (4)'!B44/'Ct table (5)'!B$163</f>
        <v>0.3067643425368437</v>
      </c>
      <c r="C44" s="32">
        <f>'Ct table (4)'!C44/'Ct table (5)'!C$163</f>
        <v>0.79346671536532354</v>
      </c>
      <c r="D44" s="32">
        <f>'Ct table (4)'!D44/'Ct table (5)'!D$163</f>
        <v>0.65023461208873379</v>
      </c>
      <c r="E44" s="32">
        <f>'Ct table (4)'!E44/'Ct table (5)'!E$163</f>
        <v>0.54878580439774149</v>
      </c>
      <c r="F44" s="32">
        <f>'Ct table (4)'!F44/'Ct table (5)'!F$163</f>
        <v>0.57915689819101468</v>
      </c>
      <c r="G44" s="32">
        <f>'Ct table (4)'!G44/'Ct table (5)'!G$163</f>
        <v>0.50680531026040809</v>
      </c>
      <c r="H44" s="32">
        <f>'Ct table (4)'!H44/'Ct table (5)'!H$163</f>
        <v>0.31841657502758025</v>
      </c>
      <c r="I44" s="32">
        <f>'Ct table (4)'!I44/'Ct table (5)'!I$163</f>
        <v>0.2996209049303431</v>
      </c>
      <c r="J44" s="32">
        <f>'Ct table (4)'!J44/'Ct table (5)'!J$163</f>
        <v>0.55072347085163198</v>
      </c>
      <c r="K44" s="32">
        <f>'Ct table (4)'!K44/'Ct table (5)'!K$163</f>
        <v>0.34910001615535396</v>
      </c>
      <c r="L44" s="32">
        <f>'Ct table (4)'!L44/'Ct table (5)'!L$163</f>
        <v>0.69163806285074747</v>
      </c>
      <c r="M44" s="32">
        <f>'Ct table (4)'!M44/'Ct table (5)'!M$163</f>
        <v>0.44291309016847535</v>
      </c>
      <c r="N44" s="32">
        <f>'Ct table (4)'!N44/'Ct table (5)'!N$163</f>
        <v>0.14579622963770594</v>
      </c>
      <c r="O44" s="32">
        <f>'Ct table (4)'!O44/'Ct table (5)'!O$163</f>
        <v>0.32979647579320515</v>
      </c>
      <c r="P44" s="32">
        <f>'Ct table (4)'!P44/'Ct table (5)'!P$163</f>
        <v>0.31945713503465001</v>
      </c>
      <c r="Q44" s="32">
        <f>'Ct table (4)'!Q44/'Ct table (5)'!Q$163</f>
        <v>0.81175124034317159</v>
      </c>
      <c r="R44" s="32">
        <f>'Ct table (4)'!R44/'Ct table (5)'!R$163</f>
        <v>0.72380055654312714</v>
      </c>
      <c r="S44" s="32">
        <f>'Ct table (4)'!S44/'Ct table (5)'!S$163</f>
        <v>0.69903740406269466</v>
      </c>
      <c r="T44" s="32">
        <f>'Ct table (4)'!T44/'Ct table (5)'!T$163</f>
        <v>0.29462314500173464</v>
      </c>
      <c r="U44" s="32">
        <f>'Ct table (4)'!U44/'Ct table (5)'!U$163</f>
        <v>0.43415010046020786</v>
      </c>
      <c r="V44" s="32">
        <f>'Ct table (4)'!V44/'Ct table (5)'!V$163</f>
        <v>0.4190398157795252</v>
      </c>
      <c r="W44" s="32">
        <f>'Ct table (4)'!W44/'Ct table (5)'!W$163</f>
        <v>0.46142792290273421</v>
      </c>
      <c r="X44" s="32">
        <f>'Ct table (4)'!X44/'Ct table (5)'!X$163</f>
        <v>0.55990219974834121</v>
      </c>
      <c r="Y44" s="32">
        <f>'Ct table (4)'!Y44/'Ct table (5)'!Y$163</f>
        <v>0.47083423813683123</v>
      </c>
      <c r="Z44" s="32">
        <f>'Ct table (4)'!Z44/'Ct table (5)'!Z$163</f>
        <v>0.73161739909265999</v>
      </c>
      <c r="AA44" s="32">
        <f>'Ct table (4)'!AA44/'Ct table (5)'!AA$163</f>
        <v>0.4556746282631407</v>
      </c>
      <c r="AB44" s="32">
        <f>'Ct table (4)'!AB44/'Ct table (5)'!AB$163</f>
        <v>0.38563452465599263</v>
      </c>
      <c r="AC44" s="32">
        <f>'Ct table (4)'!AC44/'Ct table (5)'!AC$163</f>
        <v>0.45353785339315816</v>
      </c>
      <c r="AD44" s="32">
        <f>'Ct table (4)'!AD44/'Ct table (5)'!AD$163</f>
        <v>0.70458260585128796</v>
      </c>
      <c r="AE44" s="32">
        <f>'Ct table (4)'!AE44/'Ct table (5)'!AE$163</f>
        <v>0.58962555863761457</v>
      </c>
      <c r="AF44" s="32">
        <f>'Ct table (4)'!AF44/'Ct table (5)'!AF$163</f>
        <v>0.51942955164883253</v>
      </c>
      <c r="AG44" s="32">
        <f>'Ct table (4)'!AG44/'Ct table (5)'!AG$163</f>
        <v>0.45899121990484931</v>
      </c>
      <c r="AH44" s="32">
        <f>'Ct table (4)'!AH44/'Ct table (5)'!AH$163</f>
        <v>0.89986769708823333</v>
      </c>
      <c r="AI44" s="32">
        <f>'Ct table (4)'!AI44/'Ct table (5)'!AI$163</f>
        <v>0.61654516192863995</v>
      </c>
      <c r="AJ44" s="32">
        <f>'Ct table (4)'!AJ44/'Ct table (5)'!AJ$163</f>
        <v>0.59352133465369972</v>
      </c>
      <c r="AK44" s="32">
        <f>'Ct table (4)'!AK44/'Ct table (5)'!AK$163</f>
        <v>0.54411638552239772</v>
      </c>
      <c r="AL44" s="32">
        <f>'Ct table (4)'!AL44/'Ct table (5)'!AL$163</f>
        <v>1.3229939384176148</v>
      </c>
      <c r="AM44" s="32">
        <f>'Ct table (4)'!AM44/'Ct table (5)'!AM$163</f>
        <v>0.92125130735816341</v>
      </c>
      <c r="AN44" s="32">
        <f>'Ct table (4)'!AN44/'Ct table (5)'!AN$163</f>
        <v>0.47939769311405001</v>
      </c>
      <c r="AO44" s="32">
        <f>'Ct table (4)'!AO44/'Ct table (5)'!AO$163</f>
        <v>0.70522417994824194</v>
      </c>
      <c r="AP44" s="32">
        <f>'Ct table (4)'!AP44/'Ct table (5)'!AP$163</f>
        <v>0.96703872568630844</v>
      </c>
      <c r="AQ44" s="32">
        <f>'Ct table (4)'!AQ44/'Ct table (5)'!AQ$163</f>
        <v>0.91403192148533063</v>
      </c>
      <c r="AR44" s="32">
        <f>'Ct table (4)'!AR44/'Ct table (5)'!AR$163</f>
        <v>0.29061468030294951</v>
      </c>
      <c r="AS44" s="32">
        <f>'Ct table (4)'!AS44/'Ct table (5)'!AS$163</f>
        <v>0.33996060743539569</v>
      </c>
      <c r="AT44" s="32">
        <f>'Ct table (4)'!AT44/'Ct table (5)'!AT$163</f>
        <v>0.33347473099893482</v>
      </c>
      <c r="AU44" s="32">
        <f>'Ct table (4)'!AU44/'Ct table (5)'!AU$163</f>
        <v>2.111996721158258</v>
      </c>
      <c r="AV44" s="32">
        <f>'Ct table (4)'!AV44/'Ct table (5)'!AV$163</f>
        <v>0.47831699617323054</v>
      </c>
      <c r="AW44" s="32">
        <f>'Ct table (4)'!AW44/'Ct table (5)'!AW$163</f>
        <v>0.50741068552728119</v>
      </c>
    </row>
    <row r="45" spans="1:49" x14ac:dyDescent="0.25">
      <c r="A45" t="s">
        <v>52</v>
      </c>
      <c r="B45" s="32">
        <f>'Ct table (4)'!B45/'Ct table (5)'!B$163</f>
        <v>0.26155798199716968</v>
      </c>
      <c r="C45" s="32">
        <f>'Ct table (4)'!C45/'Ct table (5)'!C$163</f>
        <v>0.57285487799566193</v>
      </c>
      <c r="D45" s="32">
        <f>'Ct table (4)'!D45/'Ct table (5)'!D$163</f>
        <v>0.4534553034262872</v>
      </c>
      <c r="E45" s="32">
        <f>'Ct table (4)'!E45/'Ct table (5)'!E$163</f>
        <v>0.71415793693514928</v>
      </c>
      <c r="F45" s="32">
        <f>'Ct table (4)'!F45/'Ct table (5)'!F$163</f>
        <v>0.50418536395702296</v>
      </c>
      <c r="G45" s="32">
        <f>'Ct table (4)'!G45/'Ct table (5)'!G$163</f>
        <v>0.46313463165922975</v>
      </c>
      <c r="H45" s="32">
        <f>'Ct table (4)'!H45/'Ct table (5)'!H$163</f>
        <v>0.47929551388203756</v>
      </c>
      <c r="I45" s="32">
        <f>'Ct table (4)'!I45/'Ct table (5)'!I$163</f>
        <v>0.40929421790003001</v>
      </c>
      <c r="J45" s="32">
        <f>'Ct table (4)'!J45/'Ct table (5)'!J$163</f>
        <v>0.42614018230607564</v>
      </c>
      <c r="K45" s="32">
        <f>'Ct table (4)'!K45/'Ct table (5)'!K$163</f>
        <v>0.41515222305951222</v>
      </c>
      <c r="L45" s="32">
        <f>'Ct table (4)'!L45/'Ct table (5)'!L$163</f>
        <v>0.45631094766160163</v>
      </c>
      <c r="M45" s="32">
        <f>'Ct table (4)'!M45/'Ct table (5)'!M$163</f>
        <v>0.4983031300737838</v>
      </c>
      <c r="N45" s="32">
        <f>'Ct table (4)'!N45/'Ct table (5)'!N$163</f>
        <v>0.41237401059301304</v>
      </c>
      <c r="O45" s="32">
        <f>'Ct table (4)'!O45/'Ct table (5)'!O$163</f>
        <v>0.18552016165580654</v>
      </c>
      <c r="P45" s="32">
        <f>'Ct table (4)'!P45/'Ct table (5)'!P$163</f>
        <v>0.40156189132498038</v>
      </c>
      <c r="Q45" s="32">
        <f>'Ct table (4)'!Q45/'Ct table (5)'!Q$163</f>
        <v>0.60253192488840224</v>
      </c>
      <c r="R45" s="32">
        <f>'Ct table (4)'!R45/'Ct table (5)'!R$163</f>
        <v>0.28003210090316016</v>
      </c>
      <c r="S45" s="32">
        <f>'Ct table (4)'!S45/'Ct table (5)'!S$163</f>
        <v>0.93526140472163133</v>
      </c>
      <c r="T45" s="32">
        <f>'Ct table (4)'!T45/'Ct table (5)'!T$163</f>
        <v>0.47202745340321833</v>
      </c>
      <c r="U45" s="32">
        <f>'Ct table (4)'!U45/'Ct table (5)'!U$163</f>
        <v>0.34538224434195747</v>
      </c>
      <c r="V45" s="32">
        <f>'Ct table (4)'!V45/'Ct table (5)'!V$163</f>
        <v>0.39919325120490828</v>
      </c>
      <c r="W45" s="32">
        <f>'Ct table (4)'!W45/'Ct table (5)'!W$163</f>
        <v>0.54494299072679986</v>
      </c>
      <c r="X45" s="32">
        <f>'Ct table (4)'!X45/'Ct table (5)'!X$163</f>
        <v>0.40422956642694874</v>
      </c>
      <c r="Y45" s="32">
        <f>'Ct table (4)'!Y45/'Ct table (5)'!Y$163</f>
        <v>0.75434225101854901</v>
      </c>
      <c r="Z45" s="32">
        <f>'Ct table (4)'!Z45/'Ct table (5)'!Z$163</f>
        <v>1.1089246121519962</v>
      </c>
      <c r="AA45" s="32">
        <f>'Ct table (4)'!AA45/'Ct table (5)'!AA$163</f>
        <v>0.46848538577369875</v>
      </c>
      <c r="AB45" s="32">
        <f>'Ct table (4)'!AB45/'Ct table (5)'!AB$163</f>
        <v>0.54536957488780691</v>
      </c>
      <c r="AC45" s="32">
        <f>'Ct table (4)'!AC45/'Ct table (5)'!AC$163</f>
        <v>0.5209781861216064</v>
      </c>
      <c r="AD45" s="32">
        <f>'Ct table (4)'!AD45/'Ct table (5)'!AD$163</f>
        <v>0.45528466254492705</v>
      </c>
      <c r="AE45" s="32">
        <f>'Ct table (4)'!AE45/'Ct table (5)'!AE$163</f>
        <v>0.42568877927155613</v>
      </c>
      <c r="AF45" s="32">
        <f>'Ct table (4)'!AF45/'Ct table (5)'!AF$163</f>
        <v>0.50522572324338166</v>
      </c>
      <c r="AG45" s="32">
        <f>'Ct table (4)'!AG45/'Ct table (5)'!AG$163</f>
        <v>0.48853656847461446</v>
      </c>
      <c r="AH45" s="32">
        <f>'Ct table (4)'!AH45/'Ct table (5)'!AH$163</f>
        <v>0.93160146289336776</v>
      </c>
      <c r="AI45" s="32">
        <f>'Ct table (4)'!AI45/'Ct table (5)'!AI$163</f>
        <v>0.54422626178291778</v>
      </c>
      <c r="AJ45" s="32">
        <f>'Ct table (4)'!AJ45/'Ct table (5)'!AJ$163</f>
        <v>0.4139050611760437</v>
      </c>
      <c r="AK45" s="32">
        <f>'Ct table (4)'!AK45/'Ct table (5)'!AK$163</f>
        <v>0.46072799882073212</v>
      </c>
      <c r="AL45" s="32">
        <f>'Ct table (4)'!AL45/'Ct table (5)'!AL$163</f>
        <v>0.46774899266189685</v>
      </c>
      <c r="AM45" s="32">
        <f>'Ct table (4)'!AM45/'Ct table (5)'!AM$163</f>
        <v>0.66973704122208833</v>
      </c>
      <c r="AN45" s="32">
        <f>'Ct table (4)'!AN45/'Ct table (5)'!AN$163</f>
        <v>0.32517649252347652</v>
      </c>
      <c r="AO45" s="32">
        <f>'Ct table (4)'!AO45/'Ct table (5)'!AO$163</f>
        <v>0.73009385694521356</v>
      </c>
      <c r="AP45" s="32">
        <f>'Ct table (4)'!AP45/'Ct table (5)'!AP$163</f>
        <v>0.77466559360995657</v>
      </c>
      <c r="AQ45" s="32">
        <f>'Ct table (4)'!AQ45/'Ct table (5)'!AQ$163</f>
        <v>0.52862496164716433</v>
      </c>
      <c r="AR45" s="32">
        <f>'Ct table (4)'!AR45/'Ct table (5)'!AR$163</f>
        <v>0.18265326998659723</v>
      </c>
      <c r="AS45" s="32">
        <f>'Ct table (4)'!AS45/'Ct table (5)'!AS$163</f>
        <v>0.31066669491355531</v>
      </c>
      <c r="AT45" s="32">
        <f>'Ct table (4)'!AT45/'Ct table (5)'!AT$163</f>
        <v>0.43396462518115242</v>
      </c>
      <c r="AU45" s="32">
        <f>'Ct table (4)'!AU45/'Ct table (5)'!AU$163</f>
        <v>0.61925589180938367</v>
      </c>
      <c r="AV45" s="32">
        <f>'Ct table (4)'!AV45/'Ct table (5)'!AV$163</f>
        <v>0.6906558754891502</v>
      </c>
      <c r="AW45" s="32">
        <f>'Ct table (4)'!AW45/'Ct table (5)'!AW$163</f>
        <v>0.61183977646273213</v>
      </c>
    </row>
    <row r="46" spans="1:49" x14ac:dyDescent="0.25">
      <c r="A46" t="s">
        <v>53</v>
      </c>
      <c r="B46" s="32">
        <f>'Ct table (4)'!B46/'Ct table (5)'!B$163</f>
        <v>353.4108942039648</v>
      </c>
      <c r="C46" s="32">
        <f>'Ct table (4)'!C46/'Ct table (5)'!C$163</f>
        <v>795.78870424414697</v>
      </c>
      <c r="D46" s="32">
        <f>'Ct table (4)'!D46/'Ct table (5)'!D$163</f>
        <v>522.4076662240069</v>
      </c>
      <c r="E46" s="32">
        <f>'Ct table (4)'!E46/'Ct table (5)'!E$163</f>
        <v>1093.1798583646048</v>
      </c>
      <c r="F46" s="32">
        <f>'Ct table (4)'!F46/'Ct table (5)'!F$163</f>
        <v>622.54147426968939</v>
      </c>
      <c r="G46" s="32">
        <f>'Ct table (4)'!G46/'Ct table (5)'!G$163</f>
        <v>625.77644567269863</v>
      </c>
      <c r="H46" s="32">
        <f>'Ct table (4)'!H46/'Ct table (5)'!H$163</f>
        <v>661.22036177200846</v>
      </c>
      <c r="I46" s="32">
        <f>'Ct table (4)'!I46/'Ct table (5)'!I$163</f>
        <v>545.41485767032862</v>
      </c>
      <c r="J46" s="32">
        <f>'Ct table (4)'!J46/'Ct table (5)'!J$163</f>
        <v>548.51984238582418</v>
      </c>
      <c r="K46" s="32">
        <f>'Ct table (4)'!K46/'Ct table (5)'!K$163</f>
        <v>385.80080107418638</v>
      </c>
      <c r="L46" s="32">
        <f>'Ct table (4)'!L46/'Ct table (5)'!L$163</f>
        <v>487.10506417580541</v>
      </c>
      <c r="M46" s="32">
        <f>'Ct table (4)'!M46/'Ct table (5)'!M$163</f>
        <v>517.38540292849245</v>
      </c>
      <c r="N46" s="32">
        <f>'Ct table (4)'!N46/'Ct table (5)'!N$163</f>
        <v>223.17402555159731</v>
      </c>
      <c r="O46" s="32">
        <f>'Ct table (4)'!O46/'Ct table (5)'!O$163</f>
        <v>398.83491090134686</v>
      </c>
      <c r="P46" s="32">
        <f>'Ct table (4)'!P46/'Ct table (5)'!P$163</f>
        <v>336.32081669433126</v>
      </c>
      <c r="Q46" s="32">
        <f>'Ct table (4)'!Q46/'Ct table (5)'!Q$163</f>
        <v>808.50315262755453</v>
      </c>
      <c r="R46" s="32">
        <f>'Ct table (4)'!R46/'Ct table (5)'!R$163</f>
        <v>589.62918368478597</v>
      </c>
      <c r="S46" s="32">
        <f>'Ct table (4)'!S46/'Ct table (5)'!S$163</f>
        <v>2325.6875278031498</v>
      </c>
      <c r="T46" s="32">
        <f>'Ct table (4)'!T46/'Ct table (5)'!T$163</f>
        <v>420.78593582224005</v>
      </c>
      <c r="U46" s="32">
        <f>'Ct table (4)'!U46/'Ct table (5)'!U$163</f>
        <v>547.32950603235031</v>
      </c>
      <c r="V46" s="32">
        <f>'Ct table (4)'!V46/'Ct table (5)'!V$163</f>
        <v>673.32500653301861</v>
      </c>
      <c r="W46" s="32">
        <f>'Ct table (4)'!W46/'Ct table (5)'!W$163</f>
        <v>610.63954667369239</v>
      </c>
      <c r="X46" s="32">
        <f>'Ct table (4)'!X46/'Ct table (5)'!X$163</f>
        <v>499.12133159081685</v>
      </c>
      <c r="Y46" s="32">
        <f>'Ct table (4)'!Y46/'Ct table (5)'!Y$163</f>
        <v>1040.6658140371305</v>
      </c>
      <c r="Z46" s="32">
        <f>'Ct table (4)'!Z46/'Ct table (5)'!Z$163</f>
        <v>2537.4457983982597</v>
      </c>
      <c r="AA46" s="32">
        <f>'Ct table (4)'!AA46/'Ct table (5)'!AA$163</f>
        <v>624.2914725582574</v>
      </c>
      <c r="AB46" s="32">
        <f>'Ct table (4)'!AB46/'Ct table (5)'!AB$163</f>
        <v>301.35206120926085</v>
      </c>
      <c r="AC46" s="32">
        <f>'Ct table (4)'!AC46/'Ct table (5)'!AC$163</f>
        <v>484.14482780953324</v>
      </c>
      <c r="AD46" s="32">
        <f>'Ct table (4)'!AD46/'Ct table (5)'!AD$163</f>
        <v>789.52479498336515</v>
      </c>
      <c r="AE46" s="32">
        <f>'Ct table (4)'!AE46/'Ct table (5)'!AE$163</f>
        <v>954.01687010147771</v>
      </c>
      <c r="AF46" s="32">
        <f>'Ct table (4)'!AF46/'Ct table (5)'!AF$163</f>
        <v>432.03368761856876</v>
      </c>
      <c r="AG46" s="32">
        <f>'Ct table (4)'!AG46/'Ct table (5)'!AG$163</f>
        <v>426.54036396650736</v>
      </c>
      <c r="AH46" s="32">
        <f>'Ct table (4)'!AH46/'Ct table (5)'!AH$163</f>
        <v>1571.3456056572022</v>
      </c>
      <c r="AI46" s="32">
        <f>'Ct table (4)'!AI46/'Ct table (5)'!AI$163</f>
        <v>943.76148178793915</v>
      </c>
      <c r="AJ46" s="32">
        <f>'Ct table (4)'!AJ46/'Ct table (5)'!AJ$163</f>
        <v>432.74453642477266</v>
      </c>
      <c r="AK46" s="32">
        <f>'Ct table (4)'!AK46/'Ct table (5)'!AK$163</f>
        <v>391.26091235943034</v>
      </c>
      <c r="AL46" s="32">
        <f>'Ct table (4)'!AL46/'Ct table (5)'!AL$163</f>
        <v>294.84367829166416</v>
      </c>
      <c r="AM46" s="32">
        <f>'Ct table (4)'!AM46/'Ct table (5)'!AM$163</f>
        <v>644.3347826887001</v>
      </c>
      <c r="AN46" s="32">
        <f>'Ct table (4)'!AN46/'Ct table (5)'!AN$163</f>
        <v>436.33575003398266</v>
      </c>
      <c r="AO46" s="32">
        <f>'Ct table (4)'!AO46/'Ct table (5)'!AO$163</f>
        <v>852.85333112988769</v>
      </c>
      <c r="AP46" s="32">
        <f>'Ct table (4)'!AP46/'Ct table (5)'!AP$163</f>
        <v>681.06352995434941</v>
      </c>
      <c r="AQ46" s="32">
        <f>'Ct table (4)'!AQ46/'Ct table (5)'!AQ$163</f>
        <v>849.40951277495094</v>
      </c>
      <c r="AR46" s="32">
        <f>'Ct table (4)'!AR46/'Ct table (5)'!AR$163</f>
        <v>175.72546802763392</v>
      </c>
      <c r="AS46" s="32">
        <f>'Ct table (4)'!AS46/'Ct table (5)'!AS$163</f>
        <v>322.56352293134</v>
      </c>
      <c r="AT46" s="32">
        <f>'Ct table (4)'!AT46/'Ct table (5)'!AT$163</f>
        <v>598.68335535716665</v>
      </c>
      <c r="AU46" s="32">
        <f>'Ct table (4)'!AU46/'Ct table (5)'!AU$163</f>
        <v>642.96999108193711</v>
      </c>
      <c r="AV46" s="32">
        <f>'Ct table (4)'!AV46/'Ct table (5)'!AV$163</f>
        <v>1057.2046505372305</v>
      </c>
      <c r="AW46" s="32">
        <f>'Ct table (4)'!AW46/'Ct table (5)'!AW$163</f>
        <v>724.69282803475824</v>
      </c>
    </row>
    <row r="47" spans="1:49" x14ac:dyDescent="0.25">
      <c r="A47" t="s">
        <v>54</v>
      </c>
      <c r="B47" s="32">
        <f>'Ct table (4)'!B47/'Ct table (5)'!B$163</f>
        <v>8.3342876403668317E-2</v>
      </c>
      <c r="C47" s="32">
        <f>'Ct table (4)'!C47/'Ct table (5)'!C$163</f>
        <v>8.6944682795385655E-2</v>
      </c>
      <c r="D47" s="32">
        <f>'Ct table (4)'!D47/'Ct table (5)'!D$163</f>
        <v>6.6478528471611939E-2</v>
      </c>
      <c r="E47" s="86">
        <f>'Ct table (4)'!E47/'Ct table (5)'!E$163</f>
        <v>0</v>
      </c>
      <c r="F47" s="32">
        <f>'Ct table (4)'!F47/'Ct table (5)'!F$163</f>
        <v>5.4864856574805949E-2</v>
      </c>
      <c r="G47" s="86">
        <f>'Ct table (4)'!G47/'Ct table (5)'!G$163</f>
        <v>0</v>
      </c>
      <c r="H47" s="32">
        <f>'Ct table (4)'!H47/'Ct table (5)'!H$163</f>
        <v>5.3252288703752586E-2</v>
      </c>
      <c r="I47" s="32">
        <f>'Ct table (4)'!I47/'Ct table (5)'!I$163</f>
        <v>0.11753889870289085</v>
      </c>
      <c r="J47" s="86">
        <f>'Ct table (4)'!J47/'Ct table (5)'!J$163</f>
        <v>0</v>
      </c>
      <c r="K47" s="32">
        <f>'Ct table (4)'!K47/'Ct table (5)'!K$163</f>
        <v>0.10523688303177446</v>
      </c>
      <c r="L47" s="32">
        <f>'Ct table (4)'!L47/'Ct table (5)'!L$163</f>
        <v>8.0107946523310811E-2</v>
      </c>
      <c r="M47" s="32">
        <f>'Ct table (4)'!M47/'Ct table (5)'!M$163</f>
        <v>4.4350541865512731E-2</v>
      </c>
      <c r="N47" s="32">
        <f>'Ct table (4)'!N47/'Ct table (5)'!N$163</f>
        <v>3.6449057409426486E-2</v>
      </c>
      <c r="O47" s="86">
        <f>'Ct table (4)'!O47/'Ct table (5)'!O$163</f>
        <v>0</v>
      </c>
      <c r="P47" s="32">
        <f>'Ct table (4)'!P47/'Ct table (5)'!P$163</f>
        <v>3.2210933175051353E-2</v>
      </c>
      <c r="Q47" s="86">
        <f>'Ct table (4)'!Q47/'Ct table (5)'!Q$163</f>
        <v>0</v>
      </c>
      <c r="R47" s="86">
        <f>'Ct table (4)'!R47/'Ct table (5)'!R$163</f>
        <v>0</v>
      </c>
      <c r="S47" s="32">
        <f>'Ct table (4)'!S47/'Ct table (5)'!S$163</f>
        <v>2.9226918897551021E-2</v>
      </c>
      <c r="T47" s="32">
        <f>'Ct table (4)'!T47/'Ct table (5)'!T$163</f>
        <v>4.2304140250943027E-2</v>
      </c>
      <c r="U47" s="32">
        <f>'Ct table (4)'!U47/'Ct table (5)'!U$163</f>
        <v>6.0633790404618956E-2</v>
      </c>
      <c r="V47" s="32">
        <f>'Ct table (4)'!V47/'Ct table (5)'!V$163</f>
        <v>3.6782395125109273E-2</v>
      </c>
      <c r="W47" s="32">
        <f>'Ct table (4)'!W47/'Ct table (5)'!W$163</f>
        <v>5.8483652083381472E-2</v>
      </c>
      <c r="X47" s="32">
        <f>'Ct table (4)'!X47/'Ct table (5)'!X$163</f>
        <v>6.807395558153076E-2</v>
      </c>
      <c r="Y47" s="32">
        <f>'Ct table (4)'!Y47/'Ct table (5)'!Y$163</f>
        <v>3.153922760553423E-2</v>
      </c>
      <c r="Z47" s="32">
        <f>'Ct table (4)'!Z47/'Ct table (5)'!Z$163</f>
        <v>5.144452264969715E-2</v>
      </c>
      <c r="AA47" s="32">
        <f>'Ct table (4)'!AA47/'Ct table (5)'!AA$163</f>
        <v>4.1122618713000464E-2</v>
      </c>
      <c r="AB47" s="32">
        <f>'Ct table (4)'!AB47/'Ct table (5)'!AB$163</f>
        <v>8.3348851060704165E-2</v>
      </c>
      <c r="AC47" s="86">
        <f>'Ct table (4)'!AC47/'Ct table (5)'!AC$163</f>
        <v>0</v>
      </c>
      <c r="AD47" s="32">
        <f>'Ct table (4)'!AD47/'Ct table (5)'!AD$163</f>
        <v>7.9375674933877358E-2</v>
      </c>
      <c r="AE47" s="86">
        <f>'Ct table (4)'!AE47/'Ct table (5)'!AE$163</f>
        <v>0</v>
      </c>
      <c r="AF47" s="32">
        <f>'Ct table (4)'!AF47/'Ct table (5)'!AF$163</f>
        <v>4.4656066866909164E-2</v>
      </c>
      <c r="AG47" s="86">
        <f>'Ct table (4)'!AG47/'Ct table (5)'!AG$163</f>
        <v>0</v>
      </c>
      <c r="AH47" s="32">
        <f>'Ct table (4)'!AH47/'Ct table (5)'!AH$163</f>
        <v>7.3189718661316419E-2</v>
      </c>
      <c r="AI47" s="32">
        <f>'Ct table (4)'!AI47/'Ct table (5)'!AI$163</f>
        <v>3.9892973756801529E-2</v>
      </c>
      <c r="AJ47" s="32">
        <f>'Ct table (4)'!AJ47/'Ct table (5)'!AJ$163</f>
        <v>0.10565052158807917</v>
      </c>
      <c r="AK47" s="32">
        <f>'Ct table (4)'!AK47/'Ct table (5)'!AK$163</f>
        <v>4.9789563560811066E-2</v>
      </c>
      <c r="AL47" s="32">
        <f>'Ct table (4)'!AL47/'Ct table (5)'!AL$163</f>
        <v>7.7686431388474683E-2</v>
      </c>
      <c r="AM47" s="32">
        <f>'Ct table (4)'!AM47/'Ct table (5)'!AM$163</f>
        <v>4.2738102507687968E-2</v>
      </c>
      <c r="AN47" s="32">
        <f>'Ct table (4)'!AN47/'Ct table (5)'!AN$163</f>
        <v>4.9696734639729498E-2</v>
      </c>
      <c r="AO47" s="32">
        <f>'Ct table (4)'!AO47/'Ct table (5)'!AO$163</f>
        <v>5.2054036323845719E-2</v>
      </c>
      <c r="AP47" s="32">
        <f>'Ct table (4)'!AP47/'Ct table (5)'!AP$163</f>
        <v>5.8381114788599857E-2</v>
      </c>
      <c r="AQ47" s="32">
        <f>'Ct table (4)'!AQ47/'Ct table (5)'!AQ$163</f>
        <v>2.9366526765127597E-2</v>
      </c>
      <c r="AR47" s="32">
        <f>'Ct table (4)'!AR47/'Ct table (5)'!AR$163</f>
        <v>0.14530734015147451</v>
      </c>
      <c r="AS47" s="32">
        <f>'Ct table (4)'!AS47/'Ct table (5)'!AS$163</f>
        <v>5.1597303805486376E-2</v>
      </c>
      <c r="AT47" s="32">
        <f>'Ct table (4)'!AT47/'Ct table (5)'!AT$163</f>
        <v>6.5864703487921047E-2</v>
      </c>
      <c r="AU47" s="32">
        <f>'Ct table (4)'!AU47/'Ct table (5)'!AU$163</f>
        <v>6.5999897536195409E-2</v>
      </c>
      <c r="AV47" s="32">
        <f>'Ct table (4)'!AV47/'Ct table (5)'!AV$163</f>
        <v>4.9242197681835166E-2</v>
      </c>
      <c r="AW47" s="32">
        <f>'Ct table (4)'!AW47/'Ct table (5)'!AW$163</f>
        <v>5.1518193157036922E-2</v>
      </c>
    </row>
    <row r="48" spans="1:49" x14ac:dyDescent="0.25">
      <c r="A48" t="s">
        <v>55</v>
      </c>
      <c r="B48" s="32">
        <f>'Ct table (4)'!B48/'Ct table (5)'!B$163</f>
        <v>8.9086245446547423</v>
      </c>
      <c r="C48" s="32">
        <f>'Ct table (4)'!C48/'Ct table (5)'!C$163</f>
        <v>4.7444524931227274</v>
      </c>
      <c r="D48" s="32">
        <f>'Ct table (4)'!D48/'Ct table (5)'!D$163</f>
        <v>6.1861090169356467</v>
      </c>
      <c r="E48" s="32">
        <f>'Ct table (4)'!E48/'Ct table (5)'!E$163</f>
        <v>3.7174544589190748</v>
      </c>
      <c r="F48" s="32">
        <f>'Ct table (4)'!F48/'Ct table (5)'!F$163</f>
        <v>4.3530486497174481</v>
      </c>
      <c r="G48" s="32">
        <f>'Ct table (4)'!G48/'Ct table (5)'!G$163</f>
        <v>3.1590779723100684</v>
      </c>
      <c r="H48" s="32">
        <f>'Ct table (4)'!H48/'Ct table (5)'!H$163</f>
        <v>7.8843255180215701</v>
      </c>
      <c r="I48" s="32">
        <f>'Ct table (4)'!I48/'Ct table (5)'!I$163</f>
        <v>4.2023903918052277</v>
      </c>
      <c r="J48" s="32">
        <f>'Ct table (4)'!J48/'Ct table (5)'!J$163</f>
        <v>4.6248289233260946</v>
      </c>
      <c r="K48" s="32">
        <f>'Ct table (4)'!K48/'Ct table (5)'!K$163</f>
        <v>3.6596668676545958</v>
      </c>
      <c r="L48" s="32">
        <f>'Ct table (4)'!L48/'Ct table (5)'!L$163</f>
        <v>4.9180594414489081</v>
      </c>
      <c r="M48" s="32">
        <f>'Ct table (4)'!M48/'Ct table (5)'!M$163</f>
        <v>4.5475690423346675</v>
      </c>
      <c r="N48" s="32">
        <f>'Ct table (4)'!N48/'Ct table (5)'!N$163</f>
        <v>8.5269235179394212</v>
      </c>
      <c r="O48" s="32">
        <f>'Ct table (4)'!O48/'Ct table (5)'!O$163</f>
        <v>3.0517734931488572</v>
      </c>
      <c r="P48" s="32">
        <f>'Ct table (4)'!P48/'Ct table (5)'!P$163</f>
        <v>6.036424513875585</v>
      </c>
      <c r="Q48" s="32">
        <f>'Ct table (4)'!Q48/'Ct table (5)'!Q$163</f>
        <v>4.1385046804759344</v>
      </c>
      <c r="R48" s="32">
        <f>'Ct table (4)'!R48/'Ct table (5)'!R$163</f>
        <v>2.8160327690457514</v>
      </c>
      <c r="S48" s="32">
        <f>'Ct table (4)'!S48/'Ct table (5)'!S$163</f>
        <v>3.8462207269283559</v>
      </c>
      <c r="T48" s="32">
        <f>'Ct table (4)'!T48/'Ct table (5)'!T$163</f>
        <v>6.9496613340407825</v>
      </c>
      <c r="U48" s="32">
        <f>'Ct table (4)'!U48/'Ct table (5)'!U$163</f>
        <v>7.1913659310185825</v>
      </c>
      <c r="V48" s="32">
        <f>'Ct table (4)'!V48/'Ct table (5)'!V$163</f>
        <v>6.5212983996910259</v>
      </c>
      <c r="W48" s="32">
        <f>'Ct table (4)'!W48/'Ct table (5)'!W$163</f>
        <v>5.5951515759532571</v>
      </c>
      <c r="X48" s="32">
        <f>'Ct table (4)'!X48/'Ct table (5)'!X$163</f>
        <v>3.7405405045696782</v>
      </c>
      <c r="Y48" s="32">
        <f>'Ct table (4)'!Y48/'Ct table (5)'!Y$163</f>
        <v>2.8348868221009345</v>
      </c>
      <c r="Z48" s="32">
        <f>'Ct table (4)'!Z48/'Ct table (5)'!Z$163</f>
        <v>4.3444130945415038</v>
      </c>
      <c r="AA48" s="32">
        <f>'Ct table (4)'!AA48/'Ct table (5)'!AA$163</f>
        <v>5.9219649402475731</v>
      </c>
      <c r="AB48" s="32">
        <f>'Ct table (4)'!AB48/'Ct table (5)'!AB$163</f>
        <v>4.8410034503210229</v>
      </c>
      <c r="AC48" s="32">
        <f>'Ct table (4)'!AC48/'Ct table (5)'!AC$163</f>
        <v>4.6566578125589233</v>
      </c>
      <c r="AD48" s="32">
        <f>'Ct table (4)'!AD48/'Ct table (5)'!AD$163</f>
        <v>4.5783912802690336</v>
      </c>
      <c r="AE48" s="32">
        <f>'Ct table (4)'!AE48/'Ct table (5)'!AE$163</f>
        <v>4.8496175150811078</v>
      </c>
      <c r="AF48" s="32">
        <f>'Ct table (4)'!AF48/'Ct table (5)'!AF$163</f>
        <v>5.5983434623807797</v>
      </c>
      <c r="AG48" s="32">
        <f>'Ct table (4)'!AG48/'Ct table (5)'!AG$163</f>
        <v>5.3388849554637883</v>
      </c>
      <c r="AH48" s="32">
        <f>'Ct table (4)'!AH48/'Ct table (5)'!AH$163</f>
        <v>4.431468352078932</v>
      </c>
      <c r="AI48" s="32">
        <f>'Ct table (4)'!AI48/'Ct table (5)'!AI$163</f>
        <v>3.1651601113453314</v>
      </c>
      <c r="AJ48" s="32">
        <f>'Ct table (4)'!AJ48/'Ct table (5)'!AJ$163</f>
        <v>5.9272865077845607</v>
      </c>
      <c r="AK48" s="32">
        <f>'Ct table (4)'!AK48/'Ct table (5)'!AK$163</f>
        <v>6.5069757605449272</v>
      </c>
      <c r="AL48" s="32">
        <f>'Ct table (4)'!AL48/'Ct table (5)'!AL$163</f>
        <v>5.9126564445660525</v>
      </c>
      <c r="AM48" s="32">
        <f>'Ct table (4)'!AM48/'Ct table (5)'!AM$163</f>
        <v>5.2841325877107206</v>
      </c>
      <c r="AN48" s="32">
        <f>'Ct table (4)'!AN48/'Ct table (5)'!AN$163</f>
        <v>6.0599037179536142</v>
      </c>
      <c r="AO48" s="32">
        <f>'Ct table (4)'!AO48/'Ct table (5)'!AO$163</f>
        <v>5.4119700152394499</v>
      </c>
      <c r="AP48" s="32">
        <f>'Ct table (4)'!AP48/'Ct table (5)'!AP$163</f>
        <v>4.7293619844483761</v>
      </c>
      <c r="AQ48" s="32">
        <f>'Ct table (4)'!AQ48/'Ct table (5)'!AQ$163</f>
        <v>6.5901735366377565</v>
      </c>
      <c r="AR48" s="32">
        <f>'Ct table (4)'!AR48/'Ct table (5)'!AR$163</f>
        <v>6.9508021838903504</v>
      </c>
      <c r="AS48" s="32">
        <f>'Ct table (4)'!AS48/'Ct table (5)'!AS$163</f>
        <v>7.1277142008803942</v>
      </c>
      <c r="AT48" s="32">
        <f>'Ct table (4)'!AT48/'Ct table (5)'!AT$163</f>
        <v>6.3451283644408303</v>
      </c>
      <c r="AU48" s="32">
        <f>'Ct table (4)'!AU48/'Ct table (5)'!AU$163</f>
        <v>4.8858433036209235</v>
      </c>
      <c r="AV48" s="32">
        <f>'Ct table (4)'!AV48/'Ct table (5)'!AV$163</f>
        <v>4.8100068916068617</v>
      </c>
      <c r="AW48" s="32">
        <f>'Ct table (4)'!AW48/'Ct table (5)'!AW$163</f>
        <v>4.173407532669045</v>
      </c>
    </row>
    <row r="49" spans="1:49" x14ac:dyDescent="0.25">
      <c r="A49" t="s">
        <v>56</v>
      </c>
      <c r="B49" s="32">
        <f>'Ct table (4)'!B49/'Ct table (5)'!B$163</f>
        <v>1.2970217770495771</v>
      </c>
      <c r="C49" s="32">
        <f>'Ct table (4)'!C49/'Ct table (5)'!C$163</f>
        <v>1.4302244885785858</v>
      </c>
      <c r="D49" s="32">
        <f>'Ct table (4)'!D49/'Ct table (5)'!D$163</f>
        <v>1.1966757201058165</v>
      </c>
      <c r="E49" s="32">
        <f>'Ct table (4)'!E49/'Ct table (5)'!E$163</f>
        <v>1.5848156901163868</v>
      </c>
      <c r="F49" s="32">
        <f>'Ct table (4)'!F49/'Ct table (5)'!F$163</f>
        <v>1.5390351095250769</v>
      </c>
      <c r="G49" s="32">
        <f>'Ct table (4)'!G49/'Ct table (5)'!G$163</f>
        <v>0.91987105415555437</v>
      </c>
      <c r="H49" s="32">
        <f>'Ct table (4)'!H49/'Ct table (5)'!H$163</f>
        <v>1.7641672514966182</v>
      </c>
      <c r="I49" s="32">
        <f>'Ct table (4)'!I49/'Ct table (5)'!I$163</f>
        <v>2.029620773884699</v>
      </c>
      <c r="J49" s="32">
        <f>'Ct table (4)'!J49/'Ct table (5)'!J$163</f>
        <v>1.1562072308315234</v>
      </c>
      <c r="K49" s="32">
        <f>'Ct table (4)'!K49/'Ct table (5)'!K$163</f>
        <v>0.97381007291101229</v>
      </c>
      <c r="L49" s="32">
        <f>'Ct table (4)'!L49/'Ct table (5)'!L$163</f>
        <v>1.3548087146794525</v>
      </c>
      <c r="M49" s="32">
        <f>'Ct table (4)'!M49/'Ct table (5)'!M$163</f>
        <v>1.3520003652776249</v>
      </c>
      <c r="N49" s="32">
        <f>'Ct table (4)'!N49/'Ct table (5)'!N$163</f>
        <v>1.0014048282390058</v>
      </c>
      <c r="O49" s="32">
        <f>'Ct table (4)'!O49/'Ct table (5)'!O$163</f>
        <v>1.0137120370456618</v>
      </c>
      <c r="P49" s="32">
        <f>'Ct table (4)'!P49/'Ct table (5)'!P$163</f>
        <v>1.175842042251553</v>
      </c>
      <c r="Q49" s="32">
        <f>'Ct table (4)'!Q49/'Ct table (5)'!Q$163</f>
        <v>1.1088848727790834</v>
      </c>
      <c r="R49" s="32">
        <f>'Ct table (4)'!R49/'Ct table (5)'!R$163</f>
        <v>1.0095162419394275</v>
      </c>
      <c r="S49" s="32">
        <f>'Ct table (4)'!S49/'Ct table (5)'!S$163</f>
        <v>1.8193732648525187</v>
      </c>
      <c r="T49" s="32">
        <f>'Ct table (4)'!T49/'Ct table (5)'!T$163</f>
        <v>1.0769435834723282</v>
      </c>
      <c r="U49" s="32">
        <f>'Ct table (4)'!U49/'Ct table (5)'!U$163</f>
        <v>1.2801082575846459</v>
      </c>
      <c r="V49" s="32">
        <f>'Ct table (4)'!V49/'Ct table (5)'!V$163</f>
        <v>1.0608048199180533</v>
      </c>
      <c r="W49" s="32">
        <f>'Ct table (4)'!W49/'Ct table (5)'!W$163</f>
        <v>1.045488516164041</v>
      </c>
      <c r="X49" s="32">
        <f>'Ct table (4)'!X49/'Ct table (5)'!X$163</f>
        <v>1.4572483349730523</v>
      </c>
      <c r="Y49" s="32">
        <f>'Ct table (4)'!Y49/'Ct table (5)'!Y$163</f>
        <v>1.4076524142208937</v>
      </c>
      <c r="Z49" s="32">
        <f>'Ct table (4)'!Z49/'Ct table (5)'!Z$163</f>
        <v>2.2644509510046653</v>
      </c>
      <c r="AA49" s="32">
        <f>'Ct table (4)'!AA49/'Ct table (5)'!AA$163</f>
        <v>1.3342934104908113</v>
      </c>
      <c r="AB49" s="32">
        <f>'Ct table (4)'!AB49/'Ct table (5)'!AB$163</f>
        <v>0.61784040292101639</v>
      </c>
      <c r="AC49" s="32">
        <f>'Ct table (4)'!AC49/'Ct table (5)'!AC$163</f>
        <v>1.1641644531397348</v>
      </c>
      <c r="AD49" s="32">
        <f>'Ct table (4)'!AD49/'Ct table (5)'!AD$163</f>
        <v>1.7469529634338394</v>
      </c>
      <c r="AE49" s="32">
        <f>'Ct table (4)'!AE49/'Ct table (5)'!AE$163</f>
        <v>1.3084610396304894</v>
      </c>
      <c r="AF49" s="32">
        <f>'Ct table (4)'!AF49/'Ct table (5)'!AF$163</f>
        <v>1.3803173533966298</v>
      </c>
      <c r="AG49" s="32">
        <f>'Ct table (4)'!AG49/'Ct table (5)'!AG$163</f>
        <v>1.2540009677736672</v>
      </c>
      <c r="AH49" s="32">
        <f>'Ct table (4)'!AH49/'Ct table (5)'!AH$163</f>
        <v>1.667613330805475</v>
      </c>
      <c r="AI49" s="32">
        <f>'Ct table (4)'!AI49/'Ct table (5)'!AI$163</f>
        <v>0.45447677665057673</v>
      </c>
      <c r="AJ49" s="32">
        <f>'Ct table (4)'!AJ49/'Ct table (5)'!AJ$163</f>
        <v>0.73071047535992029</v>
      </c>
      <c r="AK49" s="32">
        <f>'Ct table (4)'!AK49/'Ct table (5)'!AK$163</f>
        <v>0.7966330169729775</v>
      </c>
      <c r="AL49" s="32">
        <f>'Ct table (4)'!AL49/'Ct table (5)'!AL$163</f>
        <v>1.2868165995983605</v>
      </c>
      <c r="AM49" s="32">
        <f>'Ct table (4)'!AM49/'Ct table (5)'!AM$163</f>
        <v>1.1741906442251087</v>
      </c>
      <c r="AN49" s="32">
        <f>'Ct table (4)'!AN49/'Ct table (5)'!AN$163</f>
        <v>1.2220428489417052</v>
      </c>
      <c r="AO49" s="32">
        <f>'Ct table (4)'!AO49/'Ct table (5)'!AO$163</f>
        <v>1.1220631287499403</v>
      </c>
      <c r="AP49" s="32">
        <f>'Ct table (4)'!AP49/'Ct table (5)'!AP$163</f>
        <v>1.302827041374004</v>
      </c>
      <c r="AQ49" s="32">
        <f>'Ct table (4)'!AQ49/'Ct table (5)'!AQ$163</f>
        <v>1.4145238046709816</v>
      </c>
      <c r="AR49" s="32">
        <f>'Ct table (4)'!AR49/'Ct table (5)'!AR$163</f>
        <v>1.1464548084826049</v>
      </c>
      <c r="AS49" s="32">
        <f>'Ct table (4)'!AS49/'Ct table (5)'!AS$163</f>
        <v>1.0305678493015344</v>
      </c>
      <c r="AT49" s="32">
        <f>'Ct table (4)'!AT49/'Ct table (5)'!AT$163</f>
        <v>1.3525194590671976</v>
      </c>
      <c r="AU49" s="32">
        <f>'Ct table (4)'!AU49/'Ct table (5)'!AU$163</f>
        <v>1.3459339329078464</v>
      </c>
      <c r="AV49" s="32">
        <f>'Ct table (4)'!AV49/'Ct table (5)'!AV$163</f>
        <v>1.1219737798471514</v>
      </c>
      <c r="AW49" s="32">
        <f>'Ct table (4)'!AW49/'Ct table (5)'!AW$163</f>
        <v>1.2668325191656322</v>
      </c>
    </row>
    <row r="50" spans="1:49" x14ac:dyDescent="0.25">
      <c r="A50" t="s">
        <v>57</v>
      </c>
      <c r="B50" s="32">
        <f>'Ct table (4)'!B50/'Ct table (5)'!B$163</f>
        <v>0.27647150562383666</v>
      </c>
      <c r="C50" s="32">
        <f>'Ct table (4)'!C50/'Ct table (5)'!C$163</f>
        <v>0.16913435174424626</v>
      </c>
      <c r="D50" s="32">
        <f>'Ct table (4)'!D50/'Ct table (5)'!D$163</f>
        <v>0.22360622513248193</v>
      </c>
      <c r="E50" s="32">
        <f>'Ct table (4)'!E50/'Ct table (5)'!E$163</f>
        <v>0.12979575166623483</v>
      </c>
      <c r="F50" s="32">
        <f>'Ct table (4)'!F50/'Ct table (5)'!F$163</f>
        <v>0.32805875850924915</v>
      </c>
      <c r="G50" s="32">
        <f>'Ct table (4)'!G50/'Ct table (5)'!G$163</f>
        <v>0.1058067480251528</v>
      </c>
      <c r="H50" s="32">
        <f>'Ct table (4)'!H50/'Ct table (5)'!H$163</f>
        <v>0.28499081764870288</v>
      </c>
      <c r="I50" s="32">
        <f>'Ct table (4)'!I50/'Ct table (5)'!I$163</f>
        <v>0.34656796038393745</v>
      </c>
      <c r="J50" s="32">
        <f>'Ct table (4)'!J50/'Ct table (5)'!J$163</f>
        <v>0.19742820280829795</v>
      </c>
      <c r="K50" s="32">
        <f>'Ct table (4)'!K50/'Ct table (5)'!K$163</f>
        <v>0.17576409939626247</v>
      </c>
      <c r="L50" s="32">
        <f>'Ct table (4)'!L50/'Ct table (5)'!L$163</f>
        <v>0.29282064378518541</v>
      </c>
      <c r="M50" s="32">
        <f>'Ct table (4)'!M50/'Ct table (5)'!M$163</f>
        <v>0.27837383904628316</v>
      </c>
      <c r="N50" s="32">
        <f>'Ct table (4)'!N50/'Ct table (5)'!N$163</f>
        <v>0.29771943668497591</v>
      </c>
      <c r="O50" s="32">
        <f>'Ct table (4)'!O50/'Ct table (5)'!O$163</f>
        <v>0.19609815775805084</v>
      </c>
      <c r="P50" s="32">
        <f>'Ct table (4)'!P50/'Ct table (5)'!P$163</f>
        <v>0.28991346934668621</v>
      </c>
      <c r="Q50" s="32">
        <f>'Ct table (4)'!Q50/'Ct table (5)'!Q$163</f>
        <v>0.25333346785728922</v>
      </c>
      <c r="R50" s="32">
        <f>'Ct table (4)'!R50/'Ct table (5)'!R$163</f>
        <v>0.23547798980543461</v>
      </c>
      <c r="S50" s="32">
        <f>'Ct table (4)'!S50/'Ct table (5)'!S$163</f>
        <v>0.25234012912209536</v>
      </c>
      <c r="T50" s="32">
        <f>'Ct table (4)'!T50/'Ct table (5)'!T$163</f>
        <v>0.18775753025809233</v>
      </c>
      <c r="U50" s="32">
        <f>'Ct table (4)'!U50/'Ct table (5)'!U$163</f>
        <v>0.24935375311021818</v>
      </c>
      <c r="V50" s="32">
        <f>'Ct table (4)'!V50/'Ct table (5)'!V$163</f>
        <v>0.22455787714929668</v>
      </c>
      <c r="W50" s="32">
        <f>'Ct table (4)'!W50/'Ct table (5)'!W$163</f>
        <v>0.2559931684062749</v>
      </c>
      <c r="X50" s="32">
        <f>'Ct table (4)'!X50/'Ct table (5)'!X$163</f>
        <v>0.28782159656820794</v>
      </c>
      <c r="Y50" s="32">
        <f>'Ct table (4)'!Y50/'Ct table (5)'!Y$163</f>
        <v>0.1885855627546372</v>
      </c>
      <c r="Z50" s="32">
        <f>'Ct table (4)'!Z50/'Ct table (5)'!Z$163</f>
        <v>0.2568790767891127</v>
      </c>
      <c r="AA50" s="32">
        <f>'Ct table (4)'!AA50/'Ct table (5)'!AA$163</f>
        <v>0.25811322164873313</v>
      </c>
      <c r="AB50" s="32">
        <f>'Ct table (4)'!AB50/'Ct table (5)'!AB$163</f>
        <v>0.13824566261163782</v>
      </c>
      <c r="AC50" s="32">
        <f>'Ct table (4)'!AC50/'Ct table (5)'!AC$163</f>
        <v>0.19469596251976898</v>
      </c>
      <c r="AD50" s="32">
        <f>'Ct table (4)'!AD50/'Ct table (5)'!AD$163</f>
        <v>0.24062205095044412</v>
      </c>
      <c r="AE50" s="32">
        <f>'Ct table (4)'!AE50/'Ct table (5)'!AE$163</f>
        <v>0.16932547731780856</v>
      </c>
      <c r="AF50" s="32">
        <f>'Ct table (4)'!AF50/'Ct table (5)'!AF$163</f>
        <v>0.20236055413685211</v>
      </c>
      <c r="AG50" s="32">
        <f>'Ct table (4)'!AG50/'Ct table (5)'!AG$163</f>
        <v>0.29250606858797989</v>
      </c>
      <c r="AH50" s="32">
        <f>'Ct table (4)'!AH50/'Ct table (5)'!AH$163</f>
        <v>0.21136154317430472</v>
      </c>
      <c r="AI50" s="32">
        <f>'Ct table (4)'!AI50/'Ct table (5)'!AI$163</f>
        <v>0.28564169332967154</v>
      </c>
      <c r="AJ50" s="32">
        <f>'Ct table (4)'!AJ50/'Ct table (5)'!AJ$163</f>
        <v>0.2565606456918289</v>
      </c>
      <c r="AK50" s="32">
        <f>'Ct table (4)'!AK50/'Ct table (5)'!AK$163</f>
        <v>0.24519257208309647</v>
      </c>
      <c r="AL50" s="32">
        <f>'Ct table (4)'!AL50/'Ct table (5)'!AL$163</f>
        <v>0.21973040976389541</v>
      </c>
      <c r="AM50" s="32">
        <f>'Ct table (4)'!AM50/'Ct table (5)'!AM$163</f>
        <v>0.20901330207212721</v>
      </c>
      <c r="AN50" s="32">
        <f>'Ct table (4)'!AN50/'Ct table (5)'!AN$163</f>
        <v>0.2830825787369699</v>
      </c>
      <c r="AO50" s="32">
        <f>'Ct table (4)'!AO50/'Ct table (5)'!AO$163</f>
        <v>0.18252346423630336</v>
      </c>
      <c r="AP50" s="32">
        <f>'Ct table (4)'!AP50/'Ct table (5)'!AP$163</f>
        <v>0.14475103506889744</v>
      </c>
      <c r="AQ50" s="32">
        <f>'Ct table (4)'!AQ50/'Ct table (5)'!AQ$163</f>
        <v>0.21468844593581596</v>
      </c>
      <c r="AR50" s="32">
        <f>'Ct table (4)'!AR50/'Ct table (5)'!AR$163</f>
        <v>0.27115308454757459</v>
      </c>
      <c r="AS50" s="32">
        <f>'Ct table (4)'!AS50/'Ct table (5)'!AS$163</f>
        <v>0.29801141349994337</v>
      </c>
      <c r="AT50" s="32">
        <f>'Ct table (4)'!AT50/'Ct table (5)'!AT$163</f>
        <v>0.20814334699635798</v>
      </c>
      <c r="AU50" s="32">
        <f>'Ct table (4)'!AU50/'Ct table (5)'!AU$163</f>
        <v>0.30748918945553416</v>
      </c>
      <c r="AV50" s="32">
        <f>'Ct table (4)'!AV50/'Ct table (5)'!AV$163</f>
        <v>0.23261869637963811</v>
      </c>
      <c r="AW50" s="32">
        <f>'Ct table (4)'!AW50/'Ct table (5)'!AW$163</f>
        <v>0.29143090988655279</v>
      </c>
    </row>
    <row r="51" spans="1:49" x14ac:dyDescent="0.25">
      <c r="A51" t="s">
        <v>58</v>
      </c>
      <c r="B51" s="32">
        <f>'Ct table (4)'!B51/'Ct table (5)'!B$163</f>
        <v>3.3757374517885923</v>
      </c>
      <c r="C51" s="32">
        <f>'Ct table (4)'!C51/'Ct table (5)'!C$163</f>
        <v>1.8483546662615951</v>
      </c>
      <c r="D51" s="32">
        <f>'Ct table (4)'!D51/'Ct table (5)'!D$163</f>
        <v>1.998658874667224</v>
      </c>
      <c r="E51" s="32">
        <f>'Ct table (4)'!E51/'Ct table (5)'!E$163</f>
        <v>2.7593243835027121</v>
      </c>
      <c r="F51" s="32">
        <f>'Ct table (4)'!F51/'Ct table (5)'!F$163</f>
        <v>2.9939002270415518</v>
      </c>
      <c r="G51" s="32">
        <f>'Ct table (4)'!G51/'Ct table (5)'!G$163</f>
        <v>2.2030519966932749</v>
      </c>
      <c r="H51" s="32">
        <f>'Ct table (4)'!H51/'Ct table (5)'!H$163</f>
        <v>3.0503765423457927</v>
      </c>
      <c r="I51" s="32">
        <f>'Ct table (4)'!I51/'Ct table (5)'!I$163</f>
        <v>2.5512604579803977</v>
      </c>
      <c r="J51" s="32">
        <f>'Ct table (4)'!J51/'Ct table (5)'!J$163</f>
        <v>2.3284985762030237</v>
      </c>
      <c r="K51" s="32">
        <f>'Ct table (4)'!K51/'Ct table (5)'!K$163</f>
        <v>1.9885437851558958</v>
      </c>
      <c r="L51" s="32">
        <f>'Ct table (4)'!L51/'Ct table (5)'!L$163</f>
        <v>2.4084236208470386</v>
      </c>
      <c r="M51" s="32">
        <f>'Ct table (4)'!M51/'Ct table (5)'!M$163</f>
        <v>2.211607763862883</v>
      </c>
      <c r="N51" s="32">
        <f>'Ct table (4)'!N51/'Ct table (5)'!N$163</f>
        <v>4.5694651718020385</v>
      </c>
      <c r="O51" s="32">
        <f>'Ct table (4)'!O51/'Ct table (5)'!O$163</f>
        <v>3.1813693764501889</v>
      </c>
      <c r="P51" s="32">
        <f>'Ct table (4)'!P51/'Ct table (5)'!P$163</f>
        <v>3.4670154545763294</v>
      </c>
      <c r="Q51" s="32">
        <f>'Ct table (4)'!Q51/'Ct table (5)'!Q$163</f>
        <v>1.7765885385962554</v>
      </c>
      <c r="R51" s="32">
        <f>'Ct table (4)'!R51/'Ct table (5)'!R$163</f>
        <v>2.2247822231071712</v>
      </c>
      <c r="S51" s="32">
        <f>'Ct table (4)'!S51/'Ct table (5)'!S$163</f>
        <v>2.9148902371304772</v>
      </c>
      <c r="T51" s="32">
        <f>'Ct table (4)'!T51/'Ct table (5)'!T$163</f>
        <v>2.1538871669446524</v>
      </c>
      <c r="U51" s="32">
        <f>'Ct table (4)'!U51/'Ct table (5)'!U$163</f>
        <v>2.8604969830787272</v>
      </c>
      <c r="V51" s="32">
        <f>'Ct table (4)'!V51/'Ct table (5)'!V$163</f>
        <v>2.02112595992419</v>
      </c>
      <c r="W51" s="32">
        <f>'Ct table (4)'!W51/'Ct table (5)'!W$163</f>
        <v>3.9838883480657512</v>
      </c>
      <c r="X51" s="32">
        <f>'Ct table (4)'!X51/'Ct table (5)'!X$163</f>
        <v>3.8191372118645441</v>
      </c>
      <c r="Y51" s="32">
        <f>'Ct table (4)'!Y51/'Ct table (5)'!Y$163</f>
        <v>3.3947165994706907</v>
      </c>
      <c r="Z51" s="32">
        <f>'Ct table (4)'!Z51/'Ct table (5)'!Z$163</f>
        <v>3.5533044132508702</v>
      </c>
      <c r="AA51" s="32">
        <f>'Ct table (4)'!AA51/'Ct table (5)'!AA$163</f>
        <v>3.1081926988043764</v>
      </c>
      <c r="AB51" s="32">
        <f>'Ct table (4)'!AB51/'Ct table (5)'!AB$163</f>
        <v>3.0215862471869288</v>
      </c>
      <c r="AC51" s="32">
        <f>'Ct table (4)'!AC51/'Ct table (5)'!AC$163</f>
        <v>4.1390362153901368</v>
      </c>
      <c r="AD51" s="32">
        <f>'Ct table (4)'!AD51/'Ct table (5)'!AD$163</f>
        <v>3.4939059268676727</v>
      </c>
      <c r="AE51" s="32">
        <f>'Ct table (4)'!AE51/'Ct table (5)'!AE$163</f>
        <v>3.6499354953817855</v>
      </c>
      <c r="AF51" s="32">
        <f>'Ct table (4)'!AF51/'Ct table (5)'!AF$163</f>
        <v>4.155436413190654</v>
      </c>
      <c r="AG51" s="32">
        <f>'Ct table (4)'!AG51/'Ct table (5)'!AG$163</f>
        <v>4.6156648176678861</v>
      </c>
      <c r="AH51" s="32">
        <f>'Ct table (4)'!AH51/'Ct table (5)'!AH$163</f>
        <v>3.2440247131572537</v>
      </c>
      <c r="AI51" s="32">
        <f>'Ct table (4)'!AI51/'Ct table (5)'!AI$163</f>
        <v>3.1432967534336984</v>
      </c>
      <c r="AJ51" s="32">
        <f>'Ct table (4)'!AJ51/'Ct table (5)'!AJ$163</f>
        <v>2.823279176304355</v>
      </c>
      <c r="AK51" s="32">
        <f>'Ct table (4)'!AK51/'Ct table (5)'!AK$163</f>
        <v>3.3449558745660539</v>
      </c>
      <c r="AL51" s="32">
        <f>'Ct table (4)'!AL51/'Ct table (5)'!AL$163</f>
        <v>2.2404778312783122</v>
      </c>
      <c r="AM51" s="32">
        <f>'Ct table (4)'!AM51/'Ct table (5)'!AM$163</f>
        <v>3.034937205544765</v>
      </c>
      <c r="AN51" s="32">
        <f>'Ct table (4)'!AN51/'Ct table (5)'!AN$163</f>
        <v>3.1368028805266652</v>
      </c>
      <c r="AO51" s="32">
        <f>'Ct table (4)'!AO51/'Ct table (5)'!AO$163</f>
        <v>1.9401307013642257</v>
      </c>
      <c r="AP51" s="32">
        <f>'Ct table (4)'!AP51/'Ct table (5)'!AP$163</f>
        <v>1.8171097643064336</v>
      </c>
      <c r="AQ51" s="32">
        <f>'Ct table (4)'!AQ51/'Ct table (5)'!AQ$163</f>
        <v>1.7294537773449667</v>
      </c>
      <c r="AR51" s="32">
        <f>'Ct table (4)'!AR51/'Ct table (5)'!AR$163</f>
        <v>3.265218388525716</v>
      </c>
      <c r="AS51" s="32">
        <f>'Ct table (4)'!AS51/'Ct table (5)'!AS$163</f>
        <v>3.2119278604506261</v>
      </c>
      <c r="AT51" s="32">
        <f>'Ct table (4)'!AT51/'Ct table (5)'!AT$163</f>
        <v>2.4210776495661666</v>
      </c>
      <c r="AU51" s="32">
        <f>'Ct table (4)'!AU51/'Ct table (5)'!AU$163</f>
        <v>2.4429216518104657</v>
      </c>
      <c r="AV51" s="32">
        <f>'Ct table (4)'!AV51/'Ct table (5)'!AV$163</f>
        <v>2.7245896478315772</v>
      </c>
      <c r="AW51" s="32">
        <f>'Ct table (4)'!AW51/'Ct table (5)'!AW$163</f>
        <v>2.6967575191243411</v>
      </c>
    </row>
    <row r="52" spans="1:49" x14ac:dyDescent="0.25">
      <c r="A52" t="s">
        <v>59</v>
      </c>
      <c r="B52" s="32">
        <f>'Ct table (4)'!B52/'Ct table (5)'!B$163</f>
        <v>0.83231566918424382</v>
      </c>
      <c r="C52" s="32">
        <f>'Ct table (4)'!C52/'Ct table (5)'!C$163</f>
        <v>0.51987677499794094</v>
      </c>
      <c r="D52" s="32">
        <f>'Ct table (4)'!D52/'Ct table (5)'!D$163</f>
        <v>0.69690420165928624</v>
      </c>
      <c r="E52" s="32">
        <f>'Ct table (4)'!E52/'Ct table (5)'!E$163</f>
        <v>0.46791392493645861</v>
      </c>
      <c r="F52" s="32">
        <f>'Ct table (4)'!F52/'Ct table (5)'!F$163</f>
        <v>0.81905154016366455</v>
      </c>
      <c r="G52" s="32">
        <f>'Ct table (4)'!G52/'Ct table (5)'!G$163</f>
        <v>0.57018561439381577</v>
      </c>
      <c r="H52" s="32">
        <f>'Ct table (4)'!H52/'Ct table (5)'!H$163</f>
        <v>0.8287376330997136</v>
      </c>
      <c r="I52" s="32">
        <f>'Ct table (4)'!I52/'Ct table (5)'!I$163</f>
        <v>0.62903412533524428</v>
      </c>
      <c r="J52" s="32">
        <f>'Ct table (4)'!J52/'Ct table (5)'!J$163</f>
        <v>0.72668397643703642</v>
      </c>
      <c r="K52" s="32">
        <f>'Ct table (4)'!K52/'Ct table (5)'!K$163</f>
        <v>0.31029499435481839</v>
      </c>
      <c r="L52" s="32">
        <f>'Ct table (4)'!L52/'Ct table (5)'!L$163</f>
        <v>0.68686056977568788</v>
      </c>
      <c r="M52" s="32">
        <f>'Ct table (4)'!M52/'Ct table (5)'!M$163</f>
        <v>0.53406807111185073</v>
      </c>
      <c r="N52" s="32">
        <f>'Ct table (4)'!N52/'Ct table (5)'!N$163</f>
        <v>1.1344753925693802</v>
      </c>
      <c r="O52" s="32">
        <f>'Ct table (4)'!O52/'Ct table (5)'!O$163</f>
        <v>0.62835330892317032</v>
      </c>
      <c r="P52" s="32">
        <f>'Ct table (4)'!P52/'Ct table (5)'!P$163</f>
        <v>1.0597281845364723</v>
      </c>
      <c r="Q52" s="32">
        <f>'Ct table (4)'!Q52/'Ct table (5)'!Q$163</f>
        <v>0.40587562017158652</v>
      </c>
      <c r="R52" s="32">
        <f>'Ct table (4)'!R52/'Ct table (5)'!R$163</f>
        <v>0.43941746653847591</v>
      </c>
      <c r="S52" s="32">
        <f>'Ct table (4)'!S52/'Ct table (5)'!S$163</f>
        <v>0.37201728465196721</v>
      </c>
      <c r="T52" s="32">
        <f>'Ct table (4)'!T52/'Ct table (5)'!T$163</f>
        <v>0.60162760712151842</v>
      </c>
      <c r="U52" s="32">
        <f>'Ct table (4)'!U52/'Ct table (5)'!U$163</f>
        <v>0.70040720160336833</v>
      </c>
      <c r="V52" s="32">
        <f>'Ct table (4)'!V52/'Ct table (5)'!V$163</f>
        <v>0.68546705588749446</v>
      </c>
      <c r="W52" s="32">
        <f>'Ct table (4)'!W52/'Ct table (5)'!W$163</f>
        <v>0.84333469592509203</v>
      </c>
      <c r="X52" s="32">
        <f>'Ct table (4)'!X52/'Ct table (5)'!X$163</f>
        <v>0.88469173680873869</v>
      </c>
      <c r="Y52" s="32">
        <f>'Ct table (4)'!Y52/'Ct table (5)'!Y$163</f>
        <v>0.71365125482429814</v>
      </c>
      <c r="Z52" s="32">
        <f>'Ct table (4)'!Z52/'Ct table (5)'!Z$163</f>
        <v>0.27152581840884388</v>
      </c>
      <c r="AA52" s="32">
        <f>'Ct table (4)'!AA52/'Ct table (5)'!AA$163</f>
        <v>0.41067696952217397</v>
      </c>
      <c r="AB52" s="32">
        <f>'Ct table (4)'!AB52/'Ct table (5)'!AB$163</f>
        <v>0.41618766797971085</v>
      </c>
      <c r="AC52" s="32">
        <f>'Ct table (4)'!AC52/'Ct table (5)'!AC$163</f>
        <v>0.66401828372280691</v>
      </c>
      <c r="AD52" s="32">
        <f>'Ct table (4)'!AD52/'Ct table (5)'!AD$163</f>
        <v>0.56834575270119481</v>
      </c>
      <c r="AE52" s="32">
        <f>'Ct table (4)'!AE52/'Ct table (5)'!AE$163</f>
        <v>0.42864967888436339</v>
      </c>
      <c r="AF52" s="32">
        <f>'Ct table (4)'!AF52/'Ct table (5)'!AF$163</f>
        <v>0.83798713466794772</v>
      </c>
      <c r="AG52" s="32">
        <f>'Ct table (4)'!AG52/'Ct table (5)'!AG$163</f>
        <v>0.76130078004861435</v>
      </c>
      <c r="AH52" s="32">
        <f>'Ct table (4)'!AH52/'Ct table (5)'!AH$163</f>
        <v>0.56950673564514198</v>
      </c>
      <c r="AI52" s="32">
        <f>'Ct table (4)'!AI52/'Ct table (5)'!AI$163</f>
        <v>0.96746305936877675</v>
      </c>
      <c r="AJ52" s="32">
        <f>'Ct table (4)'!AJ52/'Ct table (5)'!AJ$163</f>
        <v>0.87501023348547702</v>
      </c>
      <c r="AK52" s="32">
        <f>'Ct table (4)'!AK52/'Ct table (5)'!AK$163</f>
        <v>0.98759208516702579</v>
      </c>
      <c r="AL52" s="32">
        <f>'Ct table (4)'!AL52/'Ct table (5)'!AL$163</f>
        <v>0.77046773738458962</v>
      </c>
      <c r="AM52" s="32">
        <f>'Ct table (4)'!AM52/'Ct table (5)'!AM$163</f>
        <v>0.55928931231826473</v>
      </c>
      <c r="AN52" s="32">
        <f>'Ct table (4)'!AN52/'Ct table (5)'!AN$163</f>
        <v>0.59431301148647753</v>
      </c>
      <c r="AO52" s="32">
        <f>'Ct table (4)'!AO52/'Ct table (5)'!AO$163</f>
        <v>0.95671017433851857</v>
      </c>
      <c r="AP52" s="32">
        <f>'Ct table (4)'!AP52/'Ct table (5)'!AP$163</f>
        <v>0.68855584323176766</v>
      </c>
      <c r="AQ52" s="32">
        <f>'Ct table (4)'!AQ52/'Ct table (5)'!AQ$163</f>
        <v>0.86472688867248459</v>
      </c>
      <c r="AR52" s="32">
        <f>'Ct table (4)'!AR52/'Ct table (5)'!AR$163</f>
        <v>1.0261057962778579</v>
      </c>
      <c r="AS52" s="32">
        <f>'Ct table (4)'!AS52/'Ct table (5)'!AS$163</f>
        <v>0.95491186613083834</v>
      </c>
      <c r="AT52" s="32">
        <f>'Ct table (4)'!AT52/'Ct table (5)'!AT$163</f>
        <v>0.74517405563440575</v>
      </c>
      <c r="AU52" s="32">
        <f>'Ct table (4)'!AU52/'Ct table (5)'!AU$163</f>
        <v>0.49951766197778785</v>
      </c>
      <c r="AV52" s="32">
        <f>'Ct table (4)'!AV52/'Ct table (5)'!AV$163</f>
        <v>0.30907716197324903</v>
      </c>
      <c r="AW52" s="32">
        <f>'Ct table (4)'!AW52/'Ct table (5)'!AW$163</f>
        <v>0.607613490415012</v>
      </c>
    </row>
    <row r="53" spans="1:49" x14ac:dyDescent="0.25">
      <c r="A53" t="s">
        <v>60</v>
      </c>
      <c r="B53" s="32">
        <f>'Ct table (4)'!B53/'Ct table (5)'!B$163</f>
        <v>0.37506244094527075</v>
      </c>
      <c r="C53" s="32">
        <f>'Ct table (4)'!C53/'Ct table (5)'!C$163</f>
        <v>0.21858125823471475</v>
      </c>
      <c r="D53" s="32">
        <f>'Ct table (4)'!D53/'Ct table (5)'!D$163</f>
        <v>0.23310183361154377</v>
      </c>
      <c r="E53" s="32">
        <f>'Ct table (4)'!E53/'Ct table (5)'!E$163</f>
        <v>8.8653110965886628E-2</v>
      </c>
      <c r="F53" s="32">
        <f>'Ct table (4)'!F53/'Ct table (5)'!F$163</f>
        <v>0.17825644491450937</v>
      </c>
      <c r="G53" s="32">
        <f>'Ct table (4)'!G53/'Ct table (5)'!G$163</f>
        <v>0.13961284103234445</v>
      </c>
      <c r="H53" s="32">
        <f>'Ct table (4)'!H53/'Ct table (5)'!H$163</f>
        <v>0.30544559542239991</v>
      </c>
      <c r="I53" s="32">
        <f>'Ct table (4)'!I53/'Ct table (5)'!I$163</f>
        <v>0.10891014034584001</v>
      </c>
      <c r="J53" s="32">
        <f>'Ct table (4)'!J53/'Ct table (5)'!J$163</f>
        <v>0.17306669213089573</v>
      </c>
      <c r="K53" s="32">
        <f>'Ct table (4)'!K53/'Ct table (5)'!K$163</f>
        <v>0.22714923137920937</v>
      </c>
      <c r="L53" s="32">
        <f>'Ct table (4)'!L53/'Ct table (5)'!L$163</f>
        <v>0.16818129591260747</v>
      </c>
      <c r="M53" s="32">
        <f>'Ct table (4)'!M53/'Ct table (5)'!M$163</f>
        <v>0.26518949673685621</v>
      </c>
      <c r="N53" s="32">
        <f>'Ct table (4)'!N53/'Ct table (5)'!N$163</f>
        <v>0.32805857037907832</v>
      </c>
      <c r="O53" s="86">
        <f>'Ct table (4)'!O53/'Ct table (5)'!O$163</f>
        <v>0</v>
      </c>
      <c r="P53" s="32">
        <f>'Ct table (4)'!P53/'Ct table (5)'!P$163</f>
        <v>0.24378719710739599</v>
      </c>
      <c r="Q53" s="32">
        <f>'Ct table (4)'!Q53/'Ct table (5)'!Q$163</f>
        <v>8.3568878725305953E-2</v>
      </c>
      <c r="R53" s="86">
        <f>'Ct table (4)'!R53/'Ct table (5)'!R$163</f>
        <v>0</v>
      </c>
      <c r="S53" s="32">
        <f>'Ct table (4)'!S53/'Ct table (5)'!S$163</f>
        <v>0.13429165463699472</v>
      </c>
      <c r="T53" s="32">
        <f>'Ct table (4)'!T53/'Ct table (5)'!T$163</f>
        <v>0.26187362613706855</v>
      </c>
      <c r="U53" s="32">
        <f>'Ct table (4)'!U53/'Ct table (5)'!U$163</f>
        <v>0.28248884863659413</v>
      </c>
      <c r="V53" s="32">
        <f>'Ct table (4)'!V53/'Ct table (5)'!V$163</f>
        <v>0.23736172729697327</v>
      </c>
      <c r="W53" s="32">
        <f>'Ct table (4)'!W53/'Ct table (5)'!W$163</f>
        <v>0.34728144005699352</v>
      </c>
      <c r="X53" s="32">
        <f>'Ct table (4)'!X53/'Ct table (5)'!X$163</f>
        <v>0.27229582232612304</v>
      </c>
      <c r="Y53" s="32">
        <f>'Ct table (4)'!Y53/'Ct table (5)'!Y$163</f>
        <v>0.18728290711940018</v>
      </c>
      <c r="Z53" s="32">
        <f>'Ct table (4)'!Z53/'Ct table (5)'!Z$163</f>
        <v>0.11818847708263006</v>
      </c>
      <c r="AA53" s="32">
        <f>'Ct table (4)'!AA53/'Ct table (5)'!AA$163</f>
        <v>0.23424269288684899</v>
      </c>
      <c r="AB53" s="32">
        <f>'Ct table (4)'!AB53/'Ct table (5)'!AB$163</f>
        <v>0.17257628389125312</v>
      </c>
      <c r="AC53" s="32">
        <f>'Ct table (4)'!AC53/'Ct table (5)'!AC$163</f>
        <v>0.17185870948189322</v>
      </c>
      <c r="AD53" s="32">
        <f>'Ct table (4)'!AD53/'Ct table (5)'!AD$163</f>
        <v>0.2439810096077219</v>
      </c>
      <c r="AE53" s="32">
        <f>'Ct table (4)'!AE53/'Ct table (5)'!AE$163</f>
        <v>0.2313054185102795</v>
      </c>
      <c r="AF53" s="32">
        <f>'Ct table (4)'!AF53/'Ct table (5)'!AF$163</f>
        <v>0.25613920575820043</v>
      </c>
      <c r="AG53" s="32">
        <f>'Ct table (4)'!AG53/'Ct table (5)'!AG$163</f>
        <v>0.15459209573558916</v>
      </c>
      <c r="AH53" s="32">
        <f>'Ct table (4)'!AH53/'Ct table (5)'!AH$163</f>
        <v>0.10422583317534216</v>
      </c>
      <c r="AI53" s="32">
        <f>'Ct table (4)'!AI53/'Ct table (5)'!AI$163</f>
        <v>0.34442898973176139</v>
      </c>
      <c r="AJ53" s="32">
        <f>'Ct table (4)'!AJ53/'Ct table (5)'!AJ$163</f>
        <v>0.37045540673653504</v>
      </c>
      <c r="AK53" s="32">
        <f>'Ct table (4)'!AK53/'Ct table (5)'!AK$163</f>
        <v>0.35898293753897942</v>
      </c>
      <c r="AL53" s="32">
        <f>'Ct table (4)'!AL53/'Ct table (5)'!AL$163</f>
        <v>0.2724014808950499</v>
      </c>
      <c r="AM53" s="32">
        <f>'Ct table (4)'!AM53/'Ct table (5)'!AM$163</f>
        <v>0.29354766105627711</v>
      </c>
      <c r="AN53" s="32">
        <f>'Ct table (4)'!AN53/'Ct table (5)'!AN$163</f>
        <v>0.24304491776123124</v>
      </c>
      <c r="AO53" s="32">
        <f>'Ct table (4)'!AO53/'Ct table (5)'!AO$163</f>
        <v>0.17508821017683399</v>
      </c>
      <c r="AP53" s="32">
        <f>'Ct table (4)'!AP53/'Ct table (5)'!AP$163</f>
        <v>0.17094991015069699</v>
      </c>
      <c r="AQ53" s="32">
        <f>'Ct table (4)'!AQ53/'Ct table (5)'!AQ$163</f>
        <v>0.1312433705781223</v>
      </c>
      <c r="AR53" s="32">
        <f>'Ct table (4)'!AR53/'Ct table (5)'!AR$163</f>
        <v>0.39975264572201946</v>
      </c>
      <c r="AS53" s="32">
        <f>'Ct table (4)'!AS53/'Ct table (5)'!AS$163</f>
        <v>0.35439729328614955</v>
      </c>
      <c r="AT53" s="32">
        <f>'Ct table (4)'!AT53/'Ct table (5)'!AT$163</f>
        <v>0.23255588447433395</v>
      </c>
      <c r="AU53" s="32">
        <f>'Ct table (4)'!AU53/'Ct table (5)'!AU$163</f>
        <v>0.14545124948493171</v>
      </c>
      <c r="AV53" s="32">
        <f>'Ct table (4)'!AV53/'Ct table (5)'!AV$163</f>
        <v>0.19158266878676281</v>
      </c>
      <c r="AW53" s="32">
        <f>'Ct table (4)'!AW53/'Ct table (5)'!AW$163</f>
        <v>0.17815758429587411</v>
      </c>
    </row>
    <row r="54" spans="1:49" x14ac:dyDescent="0.25">
      <c r="A54" t="s">
        <v>61</v>
      </c>
      <c r="B54" s="32">
        <f>'Ct table (4)'!B54/'Ct table (5)'!B$163</f>
        <v>1.6806961110221869E-2</v>
      </c>
      <c r="C54" s="86">
        <f>'Ct table (4)'!C54/'Ct table (5)'!C$163</f>
        <v>0</v>
      </c>
      <c r="D54" s="86">
        <f>'Ct table (4)'!D54/'Ct table (5)'!D$163</f>
        <v>0</v>
      </c>
      <c r="E54" s="86">
        <f>'Ct table (4)'!E54/'Ct table (5)'!E$163</f>
        <v>0</v>
      </c>
      <c r="F54" s="86">
        <f>'Ct table (4)'!F54/'Ct table (5)'!F$163</f>
        <v>0</v>
      </c>
      <c r="G54" s="32">
        <f>'Ct table (4)'!G54/'Ct table (5)'!G$163</f>
        <v>0.10728375518585888</v>
      </c>
      <c r="H54" s="32">
        <f>'Ct table (4)'!H54/'Ct table (5)'!H$163</f>
        <v>0.13387767824902902</v>
      </c>
      <c r="I54" s="32">
        <f>'Ct table (4)'!I54/'Ct table (5)'!I$163</f>
        <v>0.10447358986444315</v>
      </c>
      <c r="J54" s="32">
        <f>'Ct table (4)'!J54/'Ct table (5)'!J$163</f>
        <v>6.8364918245474388E-2</v>
      </c>
      <c r="K54" s="32">
        <f>'Ct table (4)'!K54/'Ct table (5)'!K$163</f>
        <v>9.683768015609337E-2</v>
      </c>
      <c r="L54" s="32">
        <f>'Ct table (4)'!L54/'Ct table (5)'!L$163</f>
        <v>0.10352773144595726</v>
      </c>
      <c r="M54" s="32">
        <f>'Ct table (4)'!M54/'Ct table (5)'!M$163</f>
        <v>0.12986598790546933</v>
      </c>
      <c r="N54" s="32">
        <f>'Ct table (4)'!N54/'Ct table (5)'!N$163</f>
        <v>0.15093772257223997</v>
      </c>
      <c r="O54" s="32">
        <f>'Ct table (4)'!O54/'Ct table (5)'!O$163</f>
        <v>0.11031094810877029</v>
      </c>
      <c r="P54" s="32">
        <f>'Ct table (4)'!P54/'Ct table (5)'!P$163</f>
        <v>9.1739971376592205E-2</v>
      </c>
      <c r="Q54" s="32">
        <f>'Ct table (4)'!Q54/'Ct table (5)'!Q$163</f>
        <v>0.10504719825150255</v>
      </c>
      <c r="R54" s="86">
        <f>'Ct table (4)'!R54/'Ct table (5)'!R$163</f>
        <v>0</v>
      </c>
      <c r="S54" s="86">
        <f>'Ct table (4)'!S54/'Ct table (5)'!S$163</f>
        <v>0</v>
      </c>
      <c r="T54" s="32">
        <f>'Ct table (4)'!T54/'Ct table (5)'!T$163</f>
        <v>4.9273052996945642E-2</v>
      </c>
      <c r="U54" s="32">
        <f>'Ct table (4)'!U54/'Ct table (5)'!U$163</f>
        <v>8.0563257165518196E-2</v>
      </c>
      <c r="V54" s="32">
        <f>'Ct table (4)'!V54/'Ct table (5)'!V$163</f>
        <v>7.3056641125891705E-2</v>
      </c>
      <c r="W54" s="32">
        <f>'Ct table (4)'!W54/'Ct table (5)'!W$163</f>
        <v>0.10112258929787805</v>
      </c>
      <c r="X54" s="32">
        <f>'Ct table (4)'!X54/'Ct table (5)'!X$163</f>
        <v>0.16303422429611586</v>
      </c>
      <c r="Y54" s="32">
        <f>'Ct table (4)'!Y54/'Ct table (5)'!Y$163</f>
        <v>9.4292781377318752E-2</v>
      </c>
      <c r="Z54" s="32">
        <f>'Ct table (4)'!Z54/'Ct table (5)'!Z$163</f>
        <v>5.0037769472491431E-2</v>
      </c>
      <c r="AA54" s="32">
        <f>'Ct table (4)'!AA54/'Ct table (5)'!AA$163</f>
        <v>0.15999247416699613</v>
      </c>
      <c r="AB54" s="32">
        <f>'Ct table (4)'!AB54/'Ct table (5)'!AB$163</f>
        <v>0.19016269009874517</v>
      </c>
      <c r="AC54" s="32">
        <f>'Ct table (4)'!AC54/'Ct table (5)'!AC$163</f>
        <v>0.11105104483431577</v>
      </c>
      <c r="AD54" s="32">
        <f>'Ct table (4)'!AD54/'Ct table (5)'!AD$163</f>
        <v>7.6671848051561187E-2</v>
      </c>
      <c r="AE54" s="32">
        <f>'Ct table (4)'!AE54/'Ct table (5)'!AE$163</f>
        <v>0.12140257841132845</v>
      </c>
      <c r="AF54" s="32">
        <f>'Ct table (4)'!AF54/'Ct table (5)'!AF$163</f>
        <v>0.18364607915978826</v>
      </c>
      <c r="AG54" s="32">
        <f>'Ct table (4)'!AG54/'Ct table (5)'!AG$163</f>
        <v>0.1147478049762123</v>
      </c>
      <c r="AH54" s="32">
        <f>'Ct table (4)'!AH54/'Ct table (5)'!AH$163</f>
        <v>6.1544972055729064E-2</v>
      </c>
      <c r="AI54" s="32">
        <f>'Ct table (4)'!AI54/'Ct table (5)'!AI$163</f>
        <v>7.7604196583082749E-2</v>
      </c>
      <c r="AJ54" s="32">
        <f>'Ct table (4)'!AJ54/'Ct table (5)'!AJ$163</f>
        <v>7.0188174642989209E-2</v>
      </c>
      <c r="AK54" s="32">
        <f>'Ct table (4)'!AK54/'Ct table (5)'!AK$163</f>
        <v>7.0413076052336335E-2</v>
      </c>
      <c r="AL54" s="32">
        <f>'Ct table (4)'!AL54/'Ct table (5)'!AL$163</f>
        <v>2.8434898241231736E-2</v>
      </c>
      <c r="AM54" s="32">
        <f>'Ct table (4)'!AM54/'Ct table (5)'!AM$163</f>
        <v>6.3445720536623382E-2</v>
      </c>
      <c r="AN54" s="32">
        <f>'Ct table (4)'!AN54/'Ct table (5)'!AN$163</f>
        <v>6.2469460112202155E-2</v>
      </c>
      <c r="AO54" s="32">
        <f>'Ct table (4)'!AO54/'Ct table (5)'!AO$163</f>
        <v>0.17753235050826965</v>
      </c>
      <c r="AP54" s="32">
        <f>'Ct table (4)'!AP54/'Ct table (5)'!AP$163</f>
        <v>0.12601309511692591</v>
      </c>
      <c r="AQ54" s="32">
        <f>'Ct table (4)'!AQ54/'Ct table (5)'!AQ$163</f>
        <v>9.9463875514961636E-2</v>
      </c>
      <c r="AR54" s="32">
        <f>'Ct table (4)'!AR54/'Ct table (5)'!AR$163</f>
        <v>5.3555534657941752E-2</v>
      </c>
      <c r="AS54" s="32">
        <f>'Ct table (4)'!AS54/'Ct table (5)'!AS$163</f>
        <v>5.6462604556380573E-2</v>
      </c>
      <c r="AT54" s="32">
        <f>'Ct table (4)'!AT54/'Ct table (5)'!AT$163</f>
        <v>5.9360594488214243E-2</v>
      </c>
      <c r="AU54" s="32">
        <f>'Ct table (4)'!AU54/'Ct table (5)'!AU$163</f>
        <v>5.2505326414129874E-2</v>
      </c>
      <c r="AV54" s="86">
        <f>'Ct table (4)'!AV54/'Ct table (5)'!AV$163</f>
        <v>0</v>
      </c>
      <c r="AW54" s="32">
        <f>'Ct table (4)'!AW54/'Ct table (5)'!AW$163</f>
        <v>4.6110074484458072E-2</v>
      </c>
    </row>
    <row r="55" spans="1:49" x14ac:dyDescent="0.25">
      <c r="A55" t="s">
        <v>62</v>
      </c>
      <c r="B55" s="32">
        <f>'Ct table (4)'!B55/'Ct table (5)'!B$163</f>
        <v>0.15022561182824645</v>
      </c>
      <c r="C55" s="32">
        <f>'Ct table (4)'!C55/'Ct table (5)'!C$163</f>
        <v>0.31343574236357191</v>
      </c>
      <c r="D55" s="32">
        <f>'Ct table (4)'!D55/'Ct table (5)'!D$163</f>
        <v>0.25508186827344059</v>
      </c>
      <c r="E55" s="32">
        <f>'Ct table (4)'!E55/'Ct table (5)'!E$163</f>
        <v>0.43657912916519281</v>
      </c>
      <c r="F55" s="32">
        <f>'Ct table (4)'!F55/'Ct table (5)'!F$163</f>
        <v>0.2664665127447895</v>
      </c>
      <c r="G55" s="32">
        <f>'Ct table (4)'!G55/'Ct table (5)'!G$163</f>
        <v>0.26600099476455735</v>
      </c>
      <c r="H55" s="32">
        <f>'Ct table (4)'!H55/'Ct table (5)'!H$163</f>
        <v>0.13669073285378475</v>
      </c>
      <c r="I55" s="32">
        <f>'Ct table (4)'!I55/'Ct table (5)'!I$163</f>
        <v>0.16507690398316247</v>
      </c>
      <c r="J55" s="32">
        <f>'Ct table (4)'!J55/'Ct table (5)'!J$163</f>
        <v>0.17916987584837193</v>
      </c>
      <c r="K55" s="32">
        <f>'Ct table (4)'!K55/'Ct table (5)'!K$163</f>
        <v>0.27389832125099017</v>
      </c>
      <c r="L55" s="32">
        <f>'Ct table (4)'!L55/'Ct table (5)'!L$163</f>
        <v>0.20139352037056238</v>
      </c>
      <c r="M55" s="32">
        <f>'Ct table (4)'!M55/'Ct table (5)'!M$163</f>
        <v>0.2597319758109391</v>
      </c>
      <c r="N55" s="32">
        <f>'Ct table (4)'!N55/'Ct table (5)'!N$163</f>
        <v>0.26831978004057139</v>
      </c>
      <c r="O55" s="32">
        <f>'Ct table (4)'!O55/'Ct table (5)'!O$163</f>
        <v>0.10221280761339487</v>
      </c>
      <c r="P55" s="32">
        <f>'Ct table (4)'!P55/'Ct table (5)'!P$163</f>
        <v>0.22589030648142741</v>
      </c>
      <c r="Q55" s="32">
        <f>'Ct table (4)'!Q55/'Ct table (5)'!Q$163</f>
        <v>0.16144443185657528</v>
      </c>
      <c r="R55" s="32">
        <f>'Ct table (4)'!R55/'Ct table (5)'!R$163</f>
        <v>0.17000677219150762</v>
      </c>
      <c r="S55" s="32">
        <f>'Ct table (4)'!S55/'Ct table (5)'!S$163</f>
        <v>6.2216521999071961E-2</v>
      </c>
      <c r="T55" s="32">
        <f>'Ct table (4)'!T55/'Ct table (5)'!T$163</f>
        <v>0.14629401714164028</v>
      </c>
      <c r="U55" s="32">
        <f>'Ct table (4)'!U55/'Ct table (5)'!U$163</f>
        <v>0.11472612212449365</v>
      </c>
      <c r="V55" s="32">
        <f>'Ct table (4)'!V55/'Ct table (5)'!V$163</f>
        <v>0.20098492992298406</v>
      </c>
      <c r="W55" s="32">
        <f>'Ct table (4)'!W55/'Ct table (5)'!W$163</f>
        <v>0.2421842944802699</v>
      </c>
      <c r="X55" s="32">
        <f>'Ct table (4)'!X55/'Ct table (5)'!X$163</f>
        <v>0.15748068010570027</v>
      </c>
      <c r="Y55" s="32">
        <f>'Ct table (4)'!Y55/'Ct table (5)'!Y$163</f>
        <v>0.20780339637980402</v>
      </c>
      <c r="Z55" s="32">
        <f>'Ct table (4)'!Z55/'Ct table (5)'!Z$163</f>
        <v>0.11901054295110539</v>
      </c>
      <c r="AA55" s="32">
        <f>'Ct table (4)'!AA55/'Ct table (5)'!AA$163</f>
        <v>0.18251360934172539</v>
      </c>
      <c r="AB55" s="32">
        <f>'Ct table (4)'!AB55/'Ct table (5)'!AB$163</f>
        <v>0.17257628389125312</v>
      </c>
      <c r="AC55" s="32">
        <f>'Ct table (4)'!AC55/'Ct table (5)'!AC$163</f>
        <v>0.22364693187102344</v>
      </c>
      <c r="AD55" s="32">
        <f>'Ct table (4)'!AD55/'Ct table (5)'!AD$163</f>
        <v>0.16897020322345893</v>
      </c>
      <c r="AE55" s="32">
        <f>'Ct table (4)'!AE55/'Ct table (5)'!AE$163</f>
        <v>0.11485383763824118</v>
      </c>
      <c r="AF55" s="32">
        <f>'Ct table (4)'!AF55/'Ct table (5)'!AF$163</f>
        <v>0.18620968289033779</v>
      </c>
      <c r="AG55" s="32">
        <f>'Ct table (4)'!AG55/'Ct table (5)'!AG$163</f>
        <v>0.14829465057044688</v>
      </c>
      <c r="AH55" s="32">
        <f>'Ct table (4)'!AH55/'Ct table (5)'!AH$163</f>
        <v>0.27889322825166268</v>
      </c>
      <c r="AI55" s="32">
        <f>'Ct table (4)'!AI55/'Ct table (5)'!AI$163</f>
        <v>0.16634823695839596</v>
      </c>
      <c r="AJ55" s="32">
        <f>'Ct table (4)'!AJ55/'Ct table (5)'!AJ$163</f>
        <v>0.26931599014381974</v>
      </c>
      <c r="AK55" s="32">
        <f>'Ct table (4)'!AK55/'Ct table (5)'!AK$163</f>
        <v>0.21197810740597534</v>
      </c>
      <c r="AL55" s="32">
        <f>'Ct table (4)'!AL55/'Ct table (5)'!AL$163</f>
        <v>0.33769821334037614</v>
      </c>
      <c r="AM55" s="32">
        <f>'Ct table (4)'!AM55/'Ct table (5)'!AM$163</f>
        <v>0.3954772653854054</v>
      </c>
      <c r="AN55" s="32">
        <f>'Ct table (4)'!AN55/'Ct table (5)'!AN$163</f>
        <v>0.23153382389081248</v>
      </c>
      <c r="AO55" s="32">
        <f>'Ct table (4)'!AO55/'Ct table (5)'!AO$163</f>
        <v>0.39124761051732393</v>
      </c>
      <c r="AP55" s="32">
        <f>'Ct table (4)'!AP55/'Ct table (5)'!AP$163</f>
        <v>0.28750233326733071</v>
      </c>
      <c r="AQ55" s="32">
        <f>'Ct table (4)'!AQ55/'Ct table (5)'!AQ$163</f>
        <v>0.28525349256534388</v>
      </c>
      <c r="AR55" s="32">
        <f>'Ct table (4)'!AR55/'Ct table (5)'!AR$163</f>
        <v>0.23442193697534777</v>
      </c>
      <c r="AS55" s="32">
        <f>'Ct table (4)'!AS55/'Ct table (5)'!AS$163</f>
        <v>0.2063892152219455</v>
      </c>
      <c r="AT55" s="32">
        <f>'Ct table (4)'!AT55/'Ct table (5)'!AT$163</f>
        <v>0.23417343856977998</v>
      </c>
      <c r="AU55" s="32">
        <f>'Ct table (4)'!AU55/'Ct table (5)'!AU$163</f>
        <v>0.46930820706232679</v>
      </c>
      <c r="AV55" s="32">
        <f>'Ct table (4)'!AV55/'Ct table (5)'!AV$163</f>
        <v>0.19560822790662985</v>
      </c>
      <c r="AW55" s="32">
        <f>'Ct table (4)'!AW55/'Ct table (5)'!AW$163</f>
        <v>0.30380674520750661</v>
      </c>
    </row>
    <row r="56" spans="1:49" x14ac:dyDescent="0.25">
      <c r="A56" t="s">
        <v>63</v>
      </c>
      <c r="B56" s="32">
        <f>'Ct table (4)'!B56/'Ct table (5)'!B$163</f>
        <v>3.1362898406626101E-2</v>
      </c>
      <c r="C56" s="32">
        <f>'Ct table (4)'!C56/'Ct table (5)'!C$163</f>
        <v>8.3983027718909781E-2</v>
      </c>
      <c r="D56" s="32">
        <f>'Ct table (4)'!D56/'Ct table (5)'!D$163</f>
        <v>0.10076260692165559</v>
      </c>
      <c r="E56" s="32">
        <f>'Ct table (4)'!E56/'Ct table (5)'!E$163</f>
        <v>9.9050980632274133E-2</v>
      </c>
      <c r="F56" s="32">
        <f>'Ct table (4)'!F56/'Ct table (5)'!F$163</f>
        <v>6.0455866141615078E-2</v>
      </c>
      <c r="G56" s="32">
        <f>'Ct table (4)'!G56/'Ct table (5)'!G$163</f>
        <v>0.10953801493616427</v>
      </c>
      <c r="H56" s="32">
        <f>'Ct table (4)'!H56/'Ct table (5)'!H$163</f>
        <v>7.3760249282143961E-2</v>
      </c>
      <c r="I56" s="32">
        <f>'Ct table (4)'!I56/'Ct table (5)'!I$163</f>
        <v>0.10447358986444315</v>
      </c>
      <c r="J56" s="32">
        <f>'Ct table (4)'!J56/'Ct table (5)'!J$163</f>
        <v>0.10953015338065343</v>
      </c>
      <c r="K56" s="32">
        <f>'Ct table (4)'!K56/'Ct table (5)'!K$163</f>
        <v>0.13600318367357994</v>
      </c>
      <c r="L56" s="32">
        <f>'Ct table (4)'!L56/'Ct table (5)'!L$163</f>
        <v>6.2417274480301342E-2</v>
      </c>
      <c r="M56" s="32">
        <f>'Ct table (4)'!M56/'Ct table (5)'!M$163</f>
        <v>4.6555503723952063E-2</v>
      </c>
      <c r="N56" s="32">
        <f>'Ct table (4)'!N56/'Ct table (5)'!N$163</f>
        <v>7.0904712035586237E-2</v>
      </c>
      <c r="O56" s="32">
        <f>'Ct table (4)'!O56/'Ct table (5)'!O$163</f>
        <v>0.11185083155951307</v>
      </c>
      <c r="P56" s="32">
        <f>'Ct table (4)'!P56/'Ct table (5)'!P$163</f>
        <v>8.8614971167175663E-2</v>
      </c>
      <c r="Q56" s="32">
        <f>'Ct table (4)'!Q56/'Ct table (5)'!Q$163</f>
        <v>7.6367869639591454E-2</v>
      </c>
      <c r="R56" s="32">
        <f>'Ct table (4)'!R56/'Ct table (5)'!R$163</f>
        <v>9.6298966303456607E-2</v>
      </c>
      <c r="S56" s="86">
        <f>'Ct table (4)'!S56/'Ct table (5)'!S$163</f>
        <v>0</v>
      </c>
      <c r="T56" s="32">
        <f>'Ct table (4)'!T56/'Ct table (5)'!T$163</f>
        <v>9.7865398317075858E-2</v>
      </c>
      <c r="U56" s="32">
        <f>'Ct table (4)'!U56/'Ct table (5)'!U$163</f>
        <v>5.6573326849437347E-2</v>
      </c>
      <c r="V56" s="32">
        <f>'Ct table (4)'!V56/'Ct table (5)'!V$163</f>
        <v>8.9943275579886281E-2</v>
      </c>
      <c r="W56" s="32">
        <f>'Ct table (4)'!W56/'Ct table (5)'!W$163</f>
        <v>5.0912976264802207E-2</v>
      </c>
      <c r="X56" s="32">
        <f>'Ct table (4)'!X56/'Ct table (5)'!X$163</f>
        <v>8.8587487663741124E-2</v>
      </c>
      <c r="Y56" s="32">
        <f>'Ct table (4)'!Y56/'Ct table (5)'!Y$163</f>
        <v>5.9263643656076066E-2</v>
      </c>
      <c r="Z56" s="32">
        <f>'Ct table (4)'!Z56/'Ct table (5)'!Z$163</f>
        <v>4.5410234285630159E-2</v>
      </c>
      <c r="AA56" s="32">
        <f>'Ct table (4)'!AA56/'Ct table (5)'!AA$163</f>
        <v>7.5681051802116983E-2</v>
      </c>
      <c r="AB56" s="86">
        <f>'Ct table (4)'!AB56/'Ct table (5)'!AB$163</f>
        <v>0</v>
      </c>
      <c r="AC56" s="32">
        <f>'Ct table (4)'!AC56/'Ct table (5)'!AC$163</f>
        <v>0.14056359226632442</v>
      </c>
      <c r="AD56" s="32">
        <f>'Ct table (4)'!AD56/'Ct table (5)'!AD$163</f>
        <v>5.2006680430079277E-2</v>
      </c>
      <c r="AE56" s="32">
        <f>'Ct table (4)'!AE56/'Ct table (5)'!AE$163</f>
        <v>7.1687777091201083E-2</v>
      </c>
      <c r="AF56" s="32">
        <f>'Ct table (4)'!AF56/'Ct table (5)'!AF$163</f>
        <v>6.8156733291578578E-2</v>
      </c>
      <c r="AG56" s="32">
        <f>'Ct table (4)'!AG56/'Ct table (5)'!AG$163</f>
        <v>9.5162597506076252E-2</v>
      </c>
      <c r="AH56" s="32">
        <f>'Ct table (4)'!AH56/'Ct table (5)'!AH$163</f>
        <v>7.2182094176458003E-2</v>
      </c>
      <c r="AI56" s="32">
        <f>'Ct table (4)'!AI56/'Ct table (5)'!AI$163</f>
        <v>4.5508456979850273E-2</v>
      </c>
      <c r="AJ56" s="32">
        <f>'Ct table (4)'!AJ56/'Ct table (5)'!AJ$163</f>
        <v>0.11561270030874729</v>
      </c>
      <c r="AK56" s="32">
        <f>'Ct table (4)'!AK56/'Ct table (5)'!AK$163</f>
        <v>6.0454233371798852E-2</v>
      </c>
      <c r="AL56" s="32">
        <f>'Ct table (4)'!AL56/'Ct table (5)'!AL$163</f>
        <v>0.13620074044752473</v>
      </c>
      <c r="AM56" s="32">
        <f>'Ct table (4)'!AM56/'Ct table (5)'!AM$163</f>
        <v>8.3138853694232281E-2</v>
      </c>
      <c r="AN56" s="32">
        <f>'Ct table (4)'!AN56/'Ct table (5)'!AN$163</f>
        <v>8.6527040669188746E-2</v>
      </c>
      <c r="AO56" s="32">
        <f>'Ct table (4)'!AO56/'Ct table (5)'!AO$163</f>
        <v>0.10267478604692341</v>
      </c>
      <c r="AP56" s="32">
        <f>'Ct table (4)'!AP56/'Ct table (5)'!AP$163</f>
        <v>7.3385842108764046E-2</v>
      </c>
      <c r="AQ56" s="32">
        <f>'Ct table (4)'!AQ56/'Ct table (5)'!AQ$163</f>
        <v>0.12160854037994182</v>
      </c>
      <c r="AR56" s="32">
        <f>'Ct table (4)'!AR56/'Ct table (5)'!AR$163</f>
        <v>9.9938161430504852E-2</v>
      </c>
      <c r="AS56" s="32">
        <f>'Ct table (4)'!AS56/'Ct table (5)'!AS$163</f>
        <v>4.8476840723360982E-2</v>
      </c>
      <c r="AT56" s="32">
        <f>'Ct table (4)'!AT56/'Ct table (5)'!AT$163</f>
        <v>7.4101643500598322E-2</v>
      </c>
      <c r="AU56" s="32">
        <f>'Ct table (4)'!AU56/'Ct table (5)'!AU$163</f>
        <v>0.11411873736509025</v>
      </c>
      <c r="AV56" s="32">
        <f>'Ct table (4)'!AV56/'Ct table (5)'!AV$163</f>
        <v>5.4637639285294463E-2</v>
      </c>
      <c r="AW56" s="32">
        <f>'Ct table (4)'!AW56/'Ct table (5)'!AW$163</f>
        <v>0.14271667424355844</v>
      </c>
    </row>
    <row r="57" spans="1:49" x14ac:dyDescent="0.25">
      <c r="A57" t="s">
        <v>66</v>
      </c>
      <c r="B57" s="32">
        <f>'Ct table (4)'!B57/'Ct table (5)'!B$163</f>
        <v>6.4043799140976229E-2</v>
      </c>
      <c r="C57" s="32">
        <f>'Ct table (4)'!C57/'Ct table (5)'!C$163</f>
        <v>4.6916578343350446E-2</v>
      </c>
      <c r="D57" s="32">
        <f>'Ct table (4)'!D57/'Ct table (5)'!D$163</f>
        <v>6.8347494297413311E-2</v>
      </c>
      <c r="E57" s="32">
        <f>'Ct table (4)'!E57/'Ct table (5)'!E$163</f>
        <v>5.3080106239934019E-2</v>
      </c>
      <c r="F57" s="32">
        <f>'Ct table (4)'!F57/'Ct table (5)'!F$163</f>
        <v>3.9336874508539385E-2</v>
      </c>
      <c r="G57" s="86">
        <f>'Ct table (4)'!G57/'Ct table (5)'!G$163</f>
        <v>0</v>
      </c>
      <c r="H57" s="32">
        <f>'Ct table (4)'!H57/'Ct table (5)'!H$163</f>
        <v>7.8508209986240862E-2</v>
      </c>
      <c r="I57" s="32">
        <f>'Ct table (4)'!I57/'Ct table (5)'!I$163</f>
        <v>0.12000864081792098</v>
      </c>
      <c r="J57" s="32">
        <f>'Ct table (4)'!J57/'Ct table (5)'!J$163</f>
        <v>6.8364918245474388E-2</v>
      </c>
      <c r="K57" s="86">
        <f>'Ct table (4)'!K57/'Ct table (5)'!K$163</f>
        <v>0</v>
      </c>
      <c r="L57" s="32">
        <f>'Ct table (4)'!L57/'Ct table (5)'!L$163</f>
        <v>3.9229674411469288E-2</v>
      </c>
      <c r="M57" s="32">
        <f>'Ct table (4)'!M57/'Ct table (5)'!M$163</f>
        <v>4.4350541865512731E-2</v>
      </c>
      <c r="N57" s="32">
        <f>'Ct table (4)'!N57/'Ct table (5)'!N$163</f>
        <v>3.4722757081104547E-2</v>
      </c>
      <c r="O57" s="86">
        <f>'Ct table (4)'!O57/'Ct table (5)'!O$163</f>
        <v>0</v>
      </c>
      <c r="P57" s="32">
        <f>'Ct table (4)'!P57/'Ct table (5)'!P$163</f>
        <v>9.4319133029305974E-2</v>
      </c>
      <c r="Q57" s="86">
        <f>'Ct table (4)'!Q57/'Ct table (5)'!Q$163</f>
        <v>0</v>
      </c>
      <c r="R57" s="86">
        <f>'Ct table (4)'!R57/'Ct table (5)'!R$163</f>
        <v>0</v>
      </c>
      <c r="S57" s="32">
        <f>'Ct table (4)'!S57/'Ct table (5)'!S$163</f>
        <v>3.0468062245577375E-2</v>
      </c>
      <c r="T57" s="32">
        <f>'Ct table (4)'!T57/'Ct table (5)'!T$163</f>
        <v>5.8191113995621095E-2</v>
      </c>
      <c r="U57" s="32">
        <f>'Ct table (4)'!U57/'Ct table (5)'!U$163</f>
        <v>5.8975756217412141E-2</v>
      </c>
      <c r="V57" s="32">
        <f>'Ct table (4)'!V57/'Ct table (5)'!V$163</f>
        <v>5.8523474563827151E-2</v>
      </c>
      <c r="W57" s="32">
        <f>'Ct table (4)'!W57/'Ct table (5)'!W$163</f>
        <v>5.2344334854055152E-2</v>
      </c>
      <c r="X57" s="86">
        <f>'Ct table (4)'!X57/'Ct table (5)'!X$163</f>
        <v>0</v>
      </c>
      <c r="Y57" s="32">
        <f>'Ct table (4)'!Y57/'Ct table (5)'!Y$163</f>
        <v>5.1235626403639933E-2</v>
      </c>
      <c r="Z57" s="32">
        <f>'Ct table (4)'!Z57/'Ct table (5)'!Z$163</f>
        <v>8.4153161953419417E-2</v>
      </c>
      <c r="AA57" s="32">
        <f>'Ct table (4)'!AA57/'Ct table (5)'!AA$163</f>
        <v>6.3200332089580646E-2</v>
      </c>
      <c r="AB57" s="86">
        <f>'Ct table (4)'!AB57/'Ct table (5)'!AB$163</f>
        <v>0</v>
      </c>
      <c r="AC57" s="32">
        <f>'Ct table (4)'!AC57/'Ct table (5)'!AC$163</f>
        <v>5.2895722515825083E-2</v>
      </c>
      <c r="AD57" s="32">
        <f>'Ct table (4)'!AD57/'Ct table (5)'!AD$163</f>
        <v>0.10329488809540747</v>
      </c>
      <c r="AE57" s="86">
        <f>'Ct table (4)'!AE57/'Ct table (5)'!AE$163</f>
        <v>0</v>
      </c>
      <c r="AF57" s="32">
        <f>'Ct table (4)'!AF57/'Ct table (5)'!AF$163</f>
        <v>8.993334875067624E-2</v>
      </c>
      <c r="AG57" s="32">
        <f>'Ct table (4)'!AG57/'Ct table (5)'!AG$163</f>
        <v>0.10558951307542254</v>
      </c>
      <c r="AH57" s="32">
        <f>'Ct table (4)'!AH57/'Ct table (5)'!AH$163</f>
        <v>0.10422583317534216</v>
      </c>
      <c r="AI57" s="32">
        <f>'Ct table (4)'!AI57/'Ct table (5)'!AI$163</f>
        <v>3.6455454062141332E-2</v>
      </c>
      <c r="AJ57" s="32">
        <f>'Ct table (4)'!AJ57/'Ct table (5)'!AJ$163</f>
        <v>2.623018503203255E-2</v>
      </c>
      <c r="AK57" s="32">
        <f>'Ct table (4)'!AK57/'Ct table (5)'!AK$163</f>
        <v>4.3044931428890598E-2</v>
      </c>
      <c r="AL57" s="32">
        <f>'Ct table (4)'!AL57/'Ct table (5)'!AL$163</f>
        <v>3.6242001740103759E-2</v>
      </c>
      <c r="AM57" s="32">
        <f>'Ct table (4)'!AM57/'Ct table (5)'!AM$163</f>
        <v>7.5974899241810459E-2</v>
      </c>
      <c r="AN57" s="32">
        <f>'Ct table (4)'!AN57/'Ct table (5)'!AN$163</f>
        <v>8.6527040669188746E-2</v>
      </c>
      <c r="AO57" s="32">
        <f>'Ct table (4)'!AO57/'Ct table (5)'!AO$163</f>
        <v>4.4076511246764948E-2</v>
      </c>
      <c r="AP57" s="32">
        <f>'Ct table (4)'!AP57/'Ct table (5)'!AP$163</f>
        <v>4.9092470144249223E-2</v>
      </c>
      <c r="AQ57" s="32">
        <f>'Ct table (4)'!AQ57/'Ct table (5)'!AQ$163</f>
        <v>4.2110285170851802E-2</v>
      </c>
      <c r="AR57" s="32">
        <f>'Ct table (4)'!AR57/'Ct table (5)'!AR$163</f>
        <v>6.7788271136893646E-2</v>
      </c>
      <c r="AS57" s="32">
        <f>'Ct table (4)'!AS57/'Ct table (5)'!AS$163</f>
        <v>2.5978095717448468E-2</v>
      </c>
      <c r="AT57" s="32">
        <f>'Ct table (4)'!AT57/'Ct table (5)'!AT$163</f>
        <v>5.9773480074573448E-2</v>
      </c>
      <c r="AU57" s="32">
        <f>'Ct table (4)'!AU57/'Ct table (5)'!AU$163</f>
        <v>0.11333046166602144</v>
      </c>
      <c r="AV57" s="32">
        <f>'Ct table (4)'!AV57/'Ct table (5)'!AV$163</f>
        <v>7.6735552516652622E-2</v>
      </c>
      <c r="AW57" s="32">
        <f>'Ct table (4)'!AW57/'Ct table (5)'!AW$163</f>
        <v>7.2857727471638184E-2</v>
      </c>
    </row>
    <row r="58" spans="1:49" x14ac:dyDescent="0.25">
      <c r="A58" t="s">
        <v>67</v>
      </c>
      <c r="B58" s="32">
        <f>'Ct table (4)'!B58/'Ct table (5)'!B$163</f>
        <v>4.6113932553767114</v>
      </c>
      <c r="C58" s="32">
        <f>'Ct table (4)'!C58/'Ct table (5)'!C$163</f>
        <v>8.5518800085239484</v>
      </c>
      <c r="D58" s="32">
        <f>'Ct table (4)'!D58/'Ct table (5)'!D$163</f>
        <v>7.356564857122363</v>
      </c>
      <c r="E58" s="32">
        <f>'Ct table (4)'!E58/'Ct table (5)'!E$163</f>
        <v>11.191372465873442</v>
      </c>
      <c r="F58" s="32">
        <f>'Ct table (4)'!F58/'Ct table (5)'!F$163</f>
        <v>9.2665103710562384</v>
      </c>
      <c r="G58" s="32">
        <f>'Ct table (4)'!G58/'Ct table (5)'!G$163</f>
        <v>7.2576553401999151</v>
      </c>
      <c r="H58" s="32">
        <f>'Ct table (4)'!H58/'Ct table (5)'!H$163</f>
        <v>6.7224510347216491</v>
      </c>
      <c r="I58" s="32">
        <f>'Ct table (4)'!I58/'Ct table (5)'!I$163</f>
        <v>7.8419377577431426</v>
      </c>
      <c r="J58" s="32">
        <f>'Ct table (4)'!J58/'Ct table (5)'!J$163</f>
        <v>5.4998794612897495</v>
      </c>
      <c r="K58" s="32">
        <f>'Ct table (4)'!K58/'Ct table (5)'!K$163</f>
        <v>3.9223338304755191</v>
      </c>
      <c r="L58" s="32">
        <f>'Ct table (4)'!L58/'Ct table (5)'!L$163</f>
        <v>5.9714826149580063</v>
      </c>
      <c r="M58" s="32">
        <f>'Ct table (4)'!M58/'Ct table (5)'!M$163</f>
        <v>6.2553713886090634</v>
      </c>
      <c r="N58" s="32">
        <f>'Ct table (4)'!N58/'Ct table (5)'!N$163</f>
        <v>3.6859214248866436</v>
      </c>
      <c r="O58" s="32">
        <f>'Ct table (4)'!O58/'Ct table (5)'!O$163</f>
        <v>4.1688454461373183</v>
      </c>
      <c r="P58" s="32">
        <f>'Ct table (4)'!P58/'Ct table (5)'!P$163</f>
        <v>5.255012760848933</v>
      </c>
      <c r="Q58" s="32">
        <f>'Ct table (4)'!Q58/'Ct table (5)'!Q$163</f>
        <v>7.1063541543850217</v>
      </c>
      <c r="R58" s="32">
        <f>'Ct table (4)'!R58/'Ct table (5)'!R$163</f>
        <v>5.2549029575368786</v>
      </c>
      <c r="S58" s="32">
        <f>'Ct table (4)'!S58/'Ct table (5)'!S$163</f>
        <v>17.919289846498256</v>
      </c>
      <c r="T58" s="32">
        <f>'Ct table (4)'!T58/'Ct table (5)'!T$163</f>
        <v>4.6169582136575258</v>
      </c>
      <c r="U58" s="32">
        <f>'Ct table (4)'!U58/'Ct table (5)'!U$163</f>
        <v>6.0054228131823786</v>
      </c>
      <c r="V58" s="32">
        <f>'Ct table (4)'!V58/'Ct table (5)'!V$163</f>
        <v>6.2556475662368696</v>
      </c>
      <c r="W58" s="32">
        <f>'Ct table (4)'!W58/'Ct table (5)'!W$163</f>
        <v>6.8884396045528522</v>
      </c>
      <c r="X58" s="32">
        <f>'Ct table (4)'!X58/'Ct table (5)'!X$163</f>
        <v>7.5331160425767898</v>
      </c>
      <c r="Y58" s="32">
        <f>'Ct table (4)'!Y58/'Ct table (5)'!Y$163</f>
        <v>11.986106055641619</v>
      </c>
      <c r="Z58" s="32">
        <f>'Ct table (4)'!Z58/'Ct table (5)'!Z$163</f>
        <v>19.016255540125737</v>
      </c>
      <c r="AA58" s="32">
        <f>'Ct table (4)'!AA58/'Ct table (5)'!AA$163</f>
        <v>6.2163853976087431</v>
      </c>
      <c r="AB58" s="32">
        <f>'Ct table (4)'!AB58/'Ct table (5)'!AB$163</f>
        <v>3.5438219528192185</v>
      </c>
      <c r="AC58" s="32">
        <f>'Ct table (4)'!AC58/'Ct table (5)'!AC$163</f>
        <v>5.4614910291827865</v>
      </c>
      <c r="AD58" s="32">
        <f>'Ct table (4)'!AD58/'Ct table (5)'!AD$163</f>
        <v>8.1389391619679756</v>
      </c>
      <c r="AE58" s="32">
        <f>'Ct table (4)'!AE58/'Ct table (5)'!AE$163</f>
        <v>7.4017733923289599</v>
      </c>
      <c r="AF58" s="32">
        <f>'Ct table (4)'!AF58/'Ct table (5)'!AF$163</f>
        <v>5.9587098524908031</v>
      </c>
      <c r="AG58" s="32">
        <f>'Ct table (4)'!AG58/'Ct table (5)'!AG$163</f>
        <v>5.0860246757599192</v>
      </c>
      <c r="AH58" s="32">
        <f>'Ct table (4)'!AH58/'Ct table (5)'!AH$163</f>
        <v>13.527138763155502</v>
      </c>
      <c r="AI58" s="32">
        <f>'Ct table (4)'!AI58/'Ct table (5)'!AI$163</f>
        <v>8.707620188526688</v>
      </c>
      <c r="AJ58" s="32">
        <f>'Ct table (4)'!AJ58/'Ct table (5)'!AJ$163</f>
        <v>5.416540825333902</v>
      </c>
      <c r="AK58" s="32">
        <f>'Ct table (4)'!AK58/'Ct table (5)'!AK$163</f>
        <v>4.1467675536556854</v>
      </c>
      <c r="AL58" s="32">
        <f>'Ct table (4)'!AL58/'Ct table (5)'!AL$163</f>
        <v>5.3658489822531408</v>
      </c>
      <c r="AM58" s="32">
        <f>'Ct table (4)'!AM58/'Ct table (5)'!AM$163</f>
        <v>6.6884256663080865</v>
      </c>
      <c r="AN58" s="32">
        <f>'Ct table (4)'!AN58/'Ct table (5)'!AN$163</f>
        <v>5.8534811509581433</v>
      </c>
      <c r="AO58" s="32">
        <f>'Ct table (4)'!AO58/'Ct table (5)'!AO$163</f>
        <v>8.4922912245018214</v>
      </c>
      <c r="AP58" s="32">
        <f>'Ct table (4)'!AP58/'Ct table (5)'!AP$163</f>
        <v>6.781693437366294</v>
      </c>
      <c r="AQ58" s="32">
        <f>'Ct table (4)'!AQ58/'Ct table (5)'!AQ$163</f>
        <v>8.6957861149597022</v>
      </c>
      <c r="AR58" s="32">
        <f>'Ct table (4)'!AR58/'Ct table (5)'!AR$163</f>
        <v>3.1980211657761513</v>
      </c>
      <c r="AS58" s="32">
        <f>'Ct table (4)'!AS58/'Ct table (5)'!AS$163</f>
        <v>4.093796788720157</v>
      </c>
      <c r="AT58" s="32">
        <f>'Ct table (4)'!AT58/'Ct table (5)'!AT$163</f>
        <v>7.4417883031787033</v>
      </c>
      <c r="AU58" s="32">
        <f>'Ct table (4)'!AU58/'Ct table (5)'!AU$163</f>
        <v>6.4469088899245808</v>
      </c>
      <c r="AV58" s="32">
        <f>'Ct table (4)'!AV58/'Ct table (5)'!AV$163</f>
        <v>8.9137899267466896</v>
      </c>
      <c r="AW58" s="32">
        <f>'Ct table (4)'!AW58/'Ct table (5)'!AW$163</f>
        <v>8.3468150653381077</v>
      </c>
    </row>
    <row r="59" spans="1:49" x14ac:dyDescent="0.25">
      <c r="A59" t="s">
        <v>70</v>
      </c>
      <c r="B59" s="32">
        <f>'Ct table (4)'!B59/'Ct table (5)'!B$163</f>
        <v>1.3709754173423863</v>
      </c>
      <c r="C59" s="32">
        <f>'Ct table (4)'!C59/'Ct table (5)'!C$163</f>
        <v>1.2624634414365836</v>
      </c>
      <c r="D59" s="32">
        <f>'Ct table (4)'!D59/'Ct table (5)'!D$163</f>
        <v>1.0860061386989834</v>
      </c>
      <c r="E59" s="32">
        <f>'Ct table (4)'!E59/'Ct table (5)'!E$163</f>
        <v>1.0383660133298771</v>
      </c>
      <c r="F59" s="32">
        <f>'Ct table (4)'!F59/'Ct table (5)'!F$163</f>
        <v>1.2500849557881262</v>
      </c>
      <c r="G59" s="32">
        <f>'Ct table (4)'!G59/'Ct table (5)'!G$163</f>
        <v>0.8947171318057533</v>
      </c>
      <c r="H59" s="32">
        <f>'Ct table (4)'!H59/'Ct table (5)'!H$163</f>
        <v>1.1165031657241331</v>
      </c>
      <c r="I59" s="32">
        <f>'Ct table (4)'!I59/'Ct table (5)'!I$163</f>
        <v>0.83578871891554718</v>
      </c>
      <c r="J59" s="32">
        <f>'Ct table (4)'!J59/'Ct table (5)'!J$163</f>
        <v>0.78971281123319204</v>
      </c>
      <c r="K59" s="32">
        <f>'Ct table (4)'!K59/'Ct table (5)'!K$163</f>
        <v>0.85958506917656941</v>
      </c>
      <c r="L59" s="32">
        <f>'Ct table (4)'!L59/'Ct table (5)'!L$163</f>
        <v>1.4420179988327704</v>
      </c>
      <c r="M59" s="32">
        <f>'Ct table (4)'!M59/'Ct table (5)'!M$163</f>
        <v>1.2702351001239824</v>
      </c>
      <c r="N59" s="32">
        <f>'Ct table (4)'!N59/'Ct table (5)'!N$163</f>
        <v>1.5713726075867078</v>
      </c>
      <c r="O59" s="32">
        <f>'Ct table (4)'!O59/'Ct table (5)'!O$163</f>
        <v>0.97241758446602355</v>
      </c>
      <c r="P59" s="32">
        <f>'Ct table (4)'!P59/'Ct table (5)'!P$163</f>
        <v>1.2428862515104266</v>
      </c>
      <c r="Q59" s="32">
        <f>'Ct table (4)'!Q59/'Ct table (5)'!Q$163</f>
        <v>0.57798725629342962</v>
      </c>
      <c r="R59" s="32">
        <f>'Ct table (4)'!R59/'Ct table (5)'!R$163</f>
        <v>0.54853824720093203</v>
      </c>
      <c r="S59" s="32">
        <f>'Ct table (4)'!S59/'Ct table (5)'!S$163</f>
        <v>1.7696224072484492</v>
      </c>
      <c r="T59" s="32">
        <f>'Ct table (4)'!T59/'Ct table (5)'!T$163</f>
        <v>1.0118129962923115</v>
      </c>
      <c r="U59" s="32">
        <f>'Ct table (4)'!U59/'Ct table (5)'!U$163</f>
        <v>1.2537640105870318</v>
      </c>
      <c r="V59" s="32">
        <f>'Ct table (4)'!V59/'Ct table (5)'!V$163</f>
        <v>1.2528027075322943</v>
      </c>
      <c r="W59" s="32">
        <f>'Ct table (4)'!W59/'Ct table (5)'!W$163</f>
        <v>1.2347142651985805</v>
      </c>
      <c r="X59" s="32">
        <f>'Ct table (4)'!X59/'Ct table (5)'!X$163</f>
        <v>1.3409419217358645</v>
      </c>
      <c r="Y59" s="32">
        <f>'Ct table (4)'!Y59/'Ct table (5)'!Y$163</f>
        <v>1.6395400449164779</v>
      </c>
      <c r="Z59" s="32">
        <f>'Ct table (4)'!Z59/'Ct table (5)'!Z$163</f>
        <v>1.8520990943298448</v>
      </c>
      <c r="AA59" s="32">
        <f>'Ct table (4)'!AA59/'Ct table (5)'!AA$163</f>
        <v>1.253599013282467</v>
      </c>
      <c r="AB59" s="32">
        <f>'Ct table (4)'!AB59/'Ct table (5)'!AB$163</f>
        <v>1.2704205218197033</v>
      </c>
      <c r="AC59" s="32">
        <f>'Ct table (4)'!AC59/'Ct table (5)'!AC$163</f>
        <v>1.1323303149478798</v>
      </c>
      <c r="AD59" s="32">
        <f>'Ct table (4)'!AD59/'Ct table (5)'!AD$163</f>
        <v>1.2612381935533308</v>
      </c>
      <c r="AE59" s="32">
        <f>'Ct table (4)'!AE59/'Ct table (5)'!AE$163</f>
        <v>1.2904470698389714</v>
      </c>
      <c r="AF59" s="32">
        <f>'Ct table (4)'!AF59/'Ct table (5)'!AF$163</f>
        <v>1.2701509825387858</v>
      </c>
      <c r="AG59" s="32">
        <f>'Ct table (4)'!AG59/'Ct table (5)'!AG$163</f>
        <v>1.1069104116051978</v>
      </c>
      <c r="AH59" s="32">
        <f>'Ct table (4)'!AH59/'Ct table (5)'!AH$163</f>
        <v>1.5029372858444223</v>
      </c>
      <c r="AI59" s="32">
        <f>'Ct table (4)'!AI59/'Ct table (5)'!AI$163</f>
        <v>1.5935877704686552</v>
      </c>
      <c r="AJ59" s="32">
        <f>'Ct table (4)'!AJ59/'Ct table (5)'!AJ$163</f>
        <v>1.3635539615446943</v>
      </c>
      <c r="AK59" s="32">
        <f>'Ct table (4)'!AK59/'Ct table (5)'!AK$163</f>
        <v>1.6380588390413149</v>
      </c>
      <c r="AL59" s="32">
        <f>'Ct table (4)'!AL59/'Ct table (5)'!AL$163</f>
        <v>1.0671821579253977</v>
      </c>
      <c r="AM59" s="32">
        <f>'Ct table (4)'!AM59/'Ct table (5)'!AM$163</f>
        <v>1.2584663724388663</v>
      </c>
      <c r="AN59" s="32">
        <f>'Ct table (4)'!AN59/'Ct table (5)'!AN$163</f>
        <v>1.1481370570950307</v>
      </c>
      <c r="AO59" s="32">
        <f>'Ct table (4)'!AO59/'Ct table (5)'!AO$163</f>
        <v>1.381421752380805</v>
      </c>
      <c r="AP59" s="32">
        <f>'Ct table (4)'!AP59/'Ct table (5)'!AP$163</f>
        <v>1.1031626901025791</v>
      </c>
      <c r="AQ59" s="32">
        <f>'Ct table (4)'!AQ59/'Ct table (5)'!AQ$163</f>
        <v>1.4745926342642177</v>
      </c>
      <c r="AR59" s="32">
        <f>'Ct table (4)'!AR59/'Ct table (5)'!AR$163</f>
        <v>1.2372864011907005</v>
      </c>
      <c r="AS59" s="32">
        <f>'Ct table (4)'!AS59/'Ct table (5)'!AS$163</f>
        <v>1.378825122657183</v>
      </c>
      <c r="AT59" s="32">
        <f>'Ct table (4)'!AT59/'Ct table (5)'!AT$163</f>
        <v>1.4197622411076849</v>
      </c>
      <c r="AU59" s="32">
        <f>'Ct table (4)'!AU59/'Ct table (5)'!AU$163</f>
        <v>1.0414601190945072</v>
      </c>
      <c r="AV59" s="32">
        <f>'Ct table (4)'!AV59/'Ct table (5)'!AV$163</f>
        <v>1.4300236046777506</v>
      </c>
      <c r="AW59" s="32">
        <f>'Ct table (4)'!AW59/'Ct table (5)'!AW$163</f>
        <v>1.1105126342497942</v>
      </c>
    </row>
    <row r="60" spans="1:49" x14ac:dyDescent="0.25">
      <c r="A60" t="s">
        <v>71</v>
      </c>
      <c r="B60" s="32">
        <f>'Ct table (4)'!B60/'Ct table (5)'!B$163</f>
        <v>2.3870068436651071</v>
      </c>
      <c r="C60" s="32">
        <f>'Ct table (4)'!C60/'Ct table (5)'!C$163</f>
        <v>0.89269646043991624</v>
      </c>
      <c r="D60" s="32">
        <f>'Ct table (4)'!D60/'Ct table (5)'!D$163</f>
        <v>1.6923550331362369</v>
      </c>
      <c r="E60" s="32">
        <f>'Ct table (4)'!E60/'Ct table (5)'!E$163</f>
        <v>0.91023758810509214</v>
      </c>
      <c r="F60" s="32">
        <f>'Ct table (4)'!F60/'Ct table (5)'!F$163</f>
        <v>1.3122350340369973</v>
      </c>
      <c r="G60" s="32">
        <f>'Ct table (4)'!G60/'Ct table (5)'!G$163</f>
        <v>1.0493555218582911</v>
      </c>
      <c r="H60" s="32">
        <f>'Ct table (4)'!H60/'Ct table (5)'!H$163</f>
        <v>2.1125527150533094</v>
      </c>
      <c r="I60" s="32">
        <f>'Ct table (4)'!I60/'Ct table (5)'!I$163</f>
        <v>1.4857693716193354</v>
      </c>
      <c r="J60" s="32">
        <f>'Ct table (4)'!J60/'Ct table (5)'!J$163</f>
        <v>1.5256245875750174</v>
      </c>
      <c r="K60" s="32">
        <f>'Ct table (4)'!K60/'Ct table (5)'!K$163</f>
        <v>1.4456440065523832</v>
      </c>
      <c r="L60" s="32">
        <f>'Ct table (4)'!L60/'Ct table (5)'!L$163</f>
        <v>1.6336389531841462</v>
      </c>
      <c r="M60" s="32">
        <f>'Ct table (4)'!M60/'Ct table (5)'!M$163</f>
        <v>1.7472614990894619</v>
      </c>
      <c r="N60" s="32">
        <f>'Ct table (4)'!N60/'Ct table (5)'!N$163</f>
        <v>2.1916619919080795</v>
      </c>
      <c r="O60" s="32">
        <f>'Ct table (4)'!O60/'Ct table (5)'!O$163</f>
        <v>1.3376010521274513</v>
      </c>
      <c r="P60" s="32">
        <f>'Ct table (4)'!P60/'Ct table (5)'!P$163</f>
        <v>1.5841338804116176</v>
      </c>
      <c r="Q60" s="32">
        <f>'Ct table (4)'!Q60/'Ct table (5)'!Q$163</f>
        <v>0.74180381318831723</v>
      </c>
      <c r="R60" s="32">
        <f>'Ct table (4)'!R60/'Ct table (5)'!R$163</f>
        <v>0.71383578039332785</v>
      </c>
      <c r="S60" s="32">
        <f>'Ct table (4)'!S60/'Ct table (5)'!S$163</f>
        <v>0.72872255928261931</v>
      </c>
      <c r="T60" s="32">
        <f>'Ct table (4)'!T60/'Ct table (5)'!T$163</f>
        <v>1.8492530755255181</v>
      </c>
      <c r="U60" s="32">
        <f>'Ct table (4)'!U60/'Ct table (5)'!U$163</f>
        <v>1.7486794128643492</v>
      </c>
      <c r="V60" s="32">
        <f>'Ct table (4)'!V60/'Ct table (5)'!V$163</f>
        <v>1.9254013882568088</v>
      </c>
      <c r="W60" s="32">
        <f>'Ct table (4)'!W60/'Ct table (5)'!W$163</f>
        <v>1.6292152404736682</v>
      </c>
      <c r="X60" s="32">
        <f>'Ct table (4)'!X60/'Ct table (5)'!X$163</f>
        <v>0.89704157322912803</v>
      </c>
      <c r="Y60" s="32">
        <f>'Ct table (4)'!Y60/'Ct table (5)'!Y$163</f>
        <v>1.096792901634511</v>
      </c>
      <c r="Z60" s="32">
        <f>'Ct table (4)'!Z60/'Ct table (5)'!Z$163</f>
        <v>0.76268608858973475</v>
      </c>
      <c r="AA60" s="32">
        <f>'Ct table (4)'!AA60/'Ct table (5)'!AA$163</f>
        <v>1.575790725983427</v>
      </c>
      <c r="AB60" s="32">
        <f>'Ct table (4)'!AB60/'Ct table (5)'!AB$163</f>
        <v>1.5532672995833472</v>
      </c>
      <c r="AC60" s="32">
        <f>'Ct table (4)'!AC60/'Ct table (5)'!AC$163</f>
        <v>1.5149759294884031</v>
      </c>
      <c r="AD60" s="32">
        <f>'Ct table (4)'!AD60/'Ct table (5)'!AD$163</f>
        <v>1.2700107989420379</v>
      </c>
      <c r="AE60" s="32">
        <f>'Ct table (4)'!AE60/'Ct table (5)'!AE$163</f>
        <v>1.3267264750692502</v>
      </c>
      <c r="AF60" s="32">
        <f>'Ct table (4)'!AF60/'Ct table (5)'!AF$163</f>
        <v>1.5209787532410073</v>
      </c>
      <c r="AG60" s="32">
        <f>'Ct table (4)'!AG60/'Ct table (5)'!AG$163</f>
        <v>1.5331920914649164</v>
      </c>
      <c r="AH60" s="32">
        <f>'Ct table (4)'!AH60/'Ct table (5)'!AH$163</f>
        <v>0.82804714205683849</v>
      </c>
      <c r="AI60" s="32">
        <f>'Ct table (4)'!AI60/'Ct table (5)'!AI$163</f>
        <v>1.5181122633665651</v>
      </c>
      <c r="AJ60" s="32">
        <f>'Ct table (4)'!AJ60/'Ct table (5)'!AJ$163</f>
        <v>1.6441840403093433</v>
      </c>
      <c r="AK60" s="32">
        <f>'Ct table (4)'!AK60/'Ct table (5)'!AK$163</f>
        <v>1.7678393521490448</v>
      </c>
      <c r="AL60" s="32">
        <f>'Ct table (4)'!AL60/'Ct table (5)'!AL$163</f>
        <v>1.0096158409544429</v>
      </c>
      <c r="AM60" s="32">
        <f>'Ct table (4)'!AM60/'Ct table (5)'!AM$163</f>
        <v>1.3028460932198607</v>
      </c>
      <c r="AN60" s="32">
        <f>'Ct table (4)'!AN60/'Ct table (5)'!AN$163</f>
        <v>1.4941188081816903</v>
      </c>
      <c r="AO60" s="32">
        <f>'Ct table (4)'!AO60/'Ct table (5)'!AO$163</f>
        <v>0.81008985541067713</v>
      </c>
      <c r="AP60" s="32">
        <f>'Ct table (4)'!AP60/'Ct table (5)'!AP$163</f>
        <v>1.142065638353698</v>
      </c>
      <c r="AQ60" s="32">
        <f>'Ct table (4)'!AQ60/'Ct table (5)'!AQ$163</f>
        <v>0.71713491056740086</v>
      </c>
      <c r="AR60" s="32">
        <f>'Ct table (4)'!AR60/'Ct table (5)'!AR$163</f>
        <v>2.0380359316159709</v>
      </c>
      <c r="AS60" s="32">
        <f>'Ct table (4)'!AS60/'Ct table (5)'!AS$163</f>
        <v>2.271175970806635</v>
      </c>
      <c r="AT60" s="32">
        <f>'Ct table (4)'!AT60/'Ct table (5)'!AT$163</f>
        <v>1.1856262960095736</v>
      </c>
      <c r="AU60" s="32">
        <f>'Ct table (4)'!AU60/'Ct table (5)'!AU$163</f>
        <v>1.3091292987328904</v>
      </c>
      <c r="AV60" s="32">
        <f>'Ct table (4)'!AV60/'Ct table (5)'!AV$163</f>
        <v>1.1941954367637979</v>
      </c>
      <c r="AW60" s="32">
        <f>'Ct table (4)'!AW60/'Ct table (5)'!AW$163</f>
        <v>1.2756440361661696</v>
      </c>
    </row>
    <row r="61" spans="1:49" x14ac:dyDescent="0.25">
      <c r="A61" t="s">
        <v>72</v>
      </c>
      <c r="B61" s="32">
        <f>'Ct table (4)'!B61/'Ct table (5)'!B$163</f>
        <v>1.227057370147375</v>
      </c>
      <c r="C61" s="32">
        <f>'Ct table (4)'!C61/'Ct table (5)'!C$163</f>
        <v>1.0183557313540288</v>
      </c>
      <c r="D61" s="32">
        <f>'Ct table (4)'!D61/'Ct table (5)'!D$163</f>
        <v>1.7159794290188539</v>
      </c>
      <c r="E61" s="32">
        <f>'Ct table (4)'!E61/'Ct table (5)'!E$163</f>
        <v>0.68033398732908856</v>
      </c>
      <c r="F61" s="32">
        <f>'Ct table (4)'!F61/'Ct table (5)'!F$163</f>
        <v>0.61643733339669204</v>
      </c>
      <c r="G61" s="32">
        <f>'Ct table (4)'!G61/'Ct table (5)'!G$163</f>
        <v>0.29108321309994534</v>
      </c>
      <c r="H61" s="32">
        <f>'Ct table (4)'!H61/'Ct table (5)'!H$163</f>
        <v>0.92593789829872497</v>
      </c>
      <c r="I61" s="32">
        <f>'Ct table (4)'!I61/'Ct table (5)'!I$163</f>
        <v>0.69795706236088517</v>
      </c>
      <c r="J61" s="32">
        <f>'Ct table (4)'!J61/'Ct table (5)'!J$163</f>
        <v>0.79520569822215459</v>
      </c>
      <c r="K61" s="32">
        <f>'Ct table (4)'!K61/'Ct table (5)'!K$163</f>
        <v>1.3302637620293745</v>
      </c>
      <c r="L61" s="32">
        <f>'Ct table (4)'!L61/'Ct table (5)'!L$163</f>
        <v>0.746435326869752</v>
      </c>
      <c r="M61" s="32">
        <f>'Ct table (4)'!M61/'Ct table (5)'!M$163</f>
        <v>0.53406807111185073</v>
      </c>
      <c r="N61" s="32">
        <f>'Ct table (4)'!N61/'Ct table (5)'!N$163</f>
        <v>0.66990355659841261</v>
      </c>
      <c r="O61" s="32">
        <f>'Ct table (4)'!O61/'Ct table (5)'!O$163</f>
        <v>0.48959064182540663</v>
      </c>
      <c r="P61" s="32">
        <f>'Ct table (4)'!P61/'Ct table (5)'!P$163</f>
        <v>0.77040782807289143</v>
      </c>
      <c r="Q61" s="32">
        <f>'Ct table (4)'!Q61/'Ct table (5)'!Q$163</f>
        <v>0.80057562113948588</v>
      </c>
      <c r="R61" s="32">
        <f>'Ct table (4)'!R61/'Ct table (5)'!R$163</f>
        <v>0.56006420180632144</v>
      </c>
      <c r="S61" s="32">
        <f>'Ct table (4)'!S61/'Ct table (5)'!S$163</f>
        <v>1.1277455227504027</v>
      </c>
      <c r="T61" s="32">
        <f>'Ct table (4)'!T61/'Ct table (5)'!T$163</f>
        <v>0.64035448596090871</v>
      </c>
      <c r="U61" s="32">
        <f>'Ct table (4)'!U61/'Ct table (5)'!U$163</f>
        <v>0.87433970643217296</v>
      </c>
      <c r="V61" s="32">
        <f>'Ct table (4)'!V61/'Ct table (5)'!V$163</f>
        <v>1.8727511860424662</v>
      </c>
      <c r="W61" s="32">
        <f>'Ct table (4)'!W61/'Ct table (5)'!W$163</f>
        <v>1.4581884861618775</v>
      </c>
      <c r="X61" s="32">
        <f>'Ct table (4)'!X61/'Ct table (5)'!X$163</f>
        <v>0.540829875381859</v>
      </c>
      <c r="Y61" s="32">
        <f>'Ct table (4)'!Y61/'Ct table (5)'!Y$163</f>
        <v>0.8141074572875272</v>
      </c>
      <c r="Z61" s="32">
        <f>'Ct table (4)'!Z61/'Ct table (5)'!Z$163</f>
        <v>0.86403477930259387</v>
      </c>
      <c r="AA61" s="32">
        <f>'Ct table (4)'!AA61/'Ct table (5)'!AA$163</f>
        <v>0.70518610314547725</v>
      </c>
      <c r="AB61" s="32">
        <f>'Ct table (4)'!AB61/'Ct table (5)'!AB$163</f>
        <v>0.60512543129012875</v>
      </c>
      <c r="AC61" s="32">
        <f>'Ct table (4)'!AC61/'Ct table (5)'!AC$163</f>
        <v>0.65943157439809941</v>
      </c>
      <c r="AD61" s="32">
        <f>'Ct table (4)'!AD61/'Ct table (5)'!AD$163</f>
        <v>0.69488240890769504</v>
      </c>
      <c r="AE61" s="32">
        <f>'Ct table (4)'!AE61/'Ct table (5)'!AE$163</f>
        <v>0.81669594390915123</v>
      </c>
      <c r="AF61" s="32">
        <f>'Ct table (4)'!AF61/'Ct table (5)'!AF$163</f>
        <v>0.69015867669831343</v>
      </c>
      <c r="AG61" s="32">
        <f>'Ct table (4)'!AG61/'Ct table (5)'!AG$163</f>
        <v>0.6226694751834031</v>
      </c>
      <c r="AH61" s="32">
        <f>'Ct table (4)'!AH61/'Ct table (5)'!AH$163</f>
        <v>0.96445431753281707</v>
      </c>
      <c r="AI61" s="32">
        <f>'Ct table (4)'!AI61/'Ct table (5)'!AI$163</f>
        <v>0.78039610419165018</v>
      </c>
      <c r="AJ61" s="32">
        <f>'Ct table (4)'!AJ61/'Ct table (5)'!AJ$163</f>
        <v>1.3447815112168593</v>
      </c>
      <c r="AK61" s="32">
        <f>'Ct table (4)'!AK61/'Ct table (5)'!AK$163</f>
        <v>1.3397716964906583</v>
      </c>
      <c r="AL61" s="32">
        <f>'Ct table (4)'!AL61/'Ct table (5)'!AL$163</f>
        <v>0.9485570505435349</v>
      </c>
      <c r="AM61" s="32">
        <f>'Ct table (4)'!AM61/'Ct table (5)'!AM$163</f>
        <v>1.1341934003407022</v>
      </c>
      <c r="AN61" s="32">
        <f>'Ct table (4)'!AN61/'Ct table (5)'!AN$163</f>
        <v>1.034759053847534</v>
      </c>
      <c r="AO61" s="32">
        <f>'Ct table (4)'!AO61/'Ct table (5)'!AO$163</f>
        <v>1.3529925038098622</v>
      </c>
      <c r="AP61" s="32">
        <f>'Ct table (4)'!AP61/'Ct table (5)'!AP$163</f>
        <v>1.302827041374004</v>
      </c>
      <c r="AQ61" s="32">
        <f>'Ct table (4)'!AQ61/'Ct table (5)'!AQ$163</f>
        <v>1.2060723510988387</v>
      </c>
      <c r="AR61" s="32">
        <f>'Ct table (4)'!AR61/'Ct table (5)'!AR$163</f>
        <v>1.1624587212117983</v>
      </c>
      <c r="AS61" s="32">
        <f>'Ct table (4)'!AS61/'Ct table (5)'!AS$163</f>
        <v>1.277602898088674</v>
      </c>
      <c r="AT61" s="32">
        <f>'Ct table (4)'!AT61/'Ct table (5)'!AT$163</f>
        <v>1.1452395118442513</v>
      </c>
      <c r="AU61" s="32">
        <f>'Ct table (4)'!AU61/'Ct table (5)'!AU$163</f>
        <v>1.2046446137652091</v>
      </c>
      <c r="AV61" s="32">
        <f>'Ct table (4)'!AV61/'Ct table (5)'!AV$163</f>
        <v>1.1065272352692941</v>
      </c>
      <c r="AW61" s="32">
        <f>'Ct table (4)'!AW61/'Ct table (5)'!AW$163</f>
        <v>1.284516842114275</v>
      </c>
    </row>
    <row r="62" spans="1:49" x14ac:dyDescent="0.25">
      <c r="A62" t="s">
        <v>73</v>
      </c>
      <c r="B62" s="32">
        <f>'Ct table (4)'!B62/'Ct table (5)'!B$163</f>
        <v>71.268996357237825</v>
      </c>
      <c r="C62" s="32">
        <f>'Ct table (4)'!C62/'Ct table (5)'!C$163</f>
        <v>121.6204152926593</v>
      </c>
      <c r="D62" s="32">
        <f>'Ct table (4)'!D62/'Ct table (5)'!D$163</f>
        <v>101.76038741621284</v>
      </c>
      <c r="E62" s="32">
        <f>'Ct table (4)'!E62/'Ct table (5)'!E$163</f>
        <v>175.37691761491027</v>
      </c>
      <c r="F62" s="32">
        <f>'Ct table (4)'!F62/'Ct table (5)'!F$163</f>
        <v>86.344126868219718</v>
      </c>
      <c r="G62" s="32">
        <f>'Ct table (4)'!G62/'Ct table (5)'!G$163</f>
        <v>94.32076707207996</v>
      </c>
      <c r="H62" s="32">
        <f>'Ct table (4)'!H62/'Ct table (5)'!H$163</f>
        <v>109.06068726528522</v>
      </c>
      <c r="I62" s="32">
        <f>'Ct table (4)'!I62/'Ct table (5)'!I$163</f>
        <v>89.959902418633845</v>
      </c>
      <c r="J62" s="32">
        <f>'Ct table (4)'!J62/'Ct table (5)'!J$163</f>
        <v>83.251248326755629</v>
      </c>
      <c r="K62" s="32">
        <f>'Ct table (4)'!K62/'Ct table (5)'!K$163</f>
        <v>66.335641918669495</v>
      </c>
      <c r="L62" s="32">
        <f>'Ct table (4)'!L62/'Ct table (5)'!L$163</f>
        <v>82.030537239870213</v>
      </c>
      <c r="M62" s="32">
        <f>'Ct table (4)'!M62/'Ct table (5)'!M$163</f>
        <v>95.345671626653569</v>
      </c>
      <c r="N62" s="32">
        <f>'Ct table (4)'!N62/'Ct table (5)'!N$163</f>
        <v>60.213927507410979</v>
      </c>
      <c r="O62" s="32">
        <f>'Ct table (4)'!O62/'Ct table (5)'!O$163</f>
        <v>65.328829559195498</v>
      </c>
      <c r="P62" s="32">
        <f>'Ct table (4)'!P62/'Ct table (5)'!P$163</f>
        <v>78.449604429103587</v>
      </c>
      <c r="Q62" s="32">
        <f>'Ct table (4)'!Q62/'Ct table (5)'!Q$163</f>
        <v>124.4230174411456</v>
      </c>
      <c r="R62" s="32">
        <f>'Ct table (4)'!R62/'Ct table (5)'!R$163</f>
        <v>81.214426746551609</v>
      </c>
      <c r="S62" s="32">
        <f>'Ct table (4)'!S62/'Ct table (5)'!S$163</f>
        <v>286.7086375439722</v>
      </c>
      <c r="T62" s="32">
        <f>'Ct table (4)'!T62/'Ct table (5)'!T$163</f>
        <v>73.361064859674713</v>
      </c>
      <c r="U62" s="32">
        <f>'Ct table (4)'!U62/'Ct table (5)'!U$163</f>
        <v>85.406017836926438</v>
      </c>
      <c r="V62" s="32">
        <f>'Ct table (4)'!V62/'Ct table (5)'!V$163</f>
        <v>90.206484208020427</v>
      </c>
      <c r="W62" s="32">
        <f>'Ct table (4)'!W62/'Ct table (5)'!W$163</f>
        <v>101.41851289895739</v>
      </c>
      <c r="X62" s="32">
        <f>'Ct table (4)'!X62/'Ct table (5)'!X$163</f>
        <v>87.018289497084055</v>
      </c>
      <c r="Y62" s="32">
        <f>'Ct table (4)'!Y62/'Ct table (5)'!Y$163</f>
        <v>125.65211450607661</v>
      </c>
      <c r="Z62" s="32">
        <f>'Ct table (4)'!Z62/'Ct table (5)'!Z$163</f>
        <v>321.60840271741188</v>
      </c>
      <c r="AA62" s="32">
        <f>'Ct table (4)'!AA62/'Ct table (5)'!AA$163</f>
        <v>99.462166361739918</v>
      </c>
      <c r="AB62" s="32">
        <f>'Ct table (4)'!AB62/'Ct table (5)'!AB$163</f>
        <v>47.67979482276958</v>
      </c>
      <c r="AC62" s="32">
        <f>'Ct table (4)'!AC62/'Ct table (5)'!AC$163</f>
        <v>89.219977043786955</v>
      </c>
      <c r="AD62" s="32">
        <f>'Ct table (4)'!AD62/'Ct table (5)'!AD$163</f>
        <v>114.15425015718819</v>
      </c>
      <c r="AE62" s="32">
        <f>'Ct table (4)'!AE62/'Ct table (5)'!AE$163</f>
        <v>120.91680616487581</v>
      </c>
      <c r="AF62" s="32">
        <f>'Ct table (4)'!AF62/'Ct table (5)'!AF$163</f>
        <v>87.124103455966321</v>
      </c>
      <c r="AG62" s="32">
        <f>'Ct table (4)'!AG62/'Ct table (5)'!AG$163</f>
        <v>74.88155355852264</v>
      </c>
      <c r="AH62" s="32">
        <f>'Ct table (4)'!AH62/'Ct table (5)'!AH$163</f>
        <v>211.98006836655043</v>
      </c>
      <c r="AI62" s="32">
        <f>'Ct table (4)'!AI62/'Ct table (5)'!AI$163</f>
        <v>146.24854698479169</v>
      </c>
      <c r="AJ62" s="32">
        <f>'Ct table (4)'!AJ62/'Ct table (5)'!AJ$163</f>
        <v>81.423413239162272</v>
      </c>
      <c r="AK62" s="32">
        <f>'Ct table (4)'!AK62/'Ct table (5)'!AK$163</f>
        <v>63.645525206465429</v>
      </c>
      <c r="AL62" s="32">
        <f>'Ct table (4)'!AL62/'Ct table (5)'!AL$163</f>
        <v>71.200055053937007</v>
      </c>
      <c r="AM62" s="32">
        <f>'Ct table (4)'!AM62/'Ct table (5)'!AM$163</f>
        <v>97.793499622301738</v>
      </c>
      <c r="AN62" s="32">
        <f>'Ct table (4)'!AN62/'Ct table (5)'!AN$163</f>
        <v>84.407241522956767</v>
      </c>
      <c r="AO62" s="32">
        <f>'Ct table (4)'!AO62/'Ct table (5)'!AO$163</f>
        <v>136.82175649936096</v>
      </c>
      <c r="AP62" s="32">
        <f>'Ct table (4)'!AP62/'Ct table (5)'!AP$163</f>
        <v>104.08696292366571</v>
      </c>
      <c r="AQ62" s="32">
        <f>'Ct table (4)'!AQ62/'Ct table (5)'!AQ$163</f>
        <v>136.26927079145739</v>
      </c>
      <c r="AR62" s="32">
        <f>'Ct table (4)'!AR62/'Ct table (5)'!AR$163</f>
        <v>48.744903697074243</v>
      </c>
      <c r="AS62" s="32">
        <f>'Ct table (4)'!AS62/'Ct table (5)'!AS$163</f>
        <v>62.398502035281076</v>
      </c>
      <c r="AT62" s="32">
        <f>'Ct table (4)'!AT62/'Ct table (5)'!AT$163</f>
        <v>118.24614586428604</v>
      </c>
      <c r="AU62" s="32">
        <f>'Ct table (4)'!AU62/'Ct table (5)'!AU$163</f>
        <v>101.73043824212175</v>
      </c>
      <c r="AV62" s="32">
        <f>'Ct table (4)'!AV62/'Ct table (5)'!AV$163</f>
        <v>144.61154875330638</v>
      </c>
      <c r="AW62" s="32">
        <f>'Ct table (4)'!AW62/'Ct table (5)'!AW$163</f>
        <v>128.99987043883681</v>
      </c>
    </row>
    <row r="63" spans="1:49" x14ac:dyDescent="0.25">
      <c r="A63" t="s">
        <v>74</v>
      </c>
      <c r="B63" s="32">
        <f>'Ct table (4)'!B63/'Ct table (5)'!B$163</f>
        <v>0.2544056652247213</v>
      </c>
      <c r="C63" s="32">
        <f>'Ct table (4)'!C63/'Ct table (5)'!C$163</f>
        <v>0.13087320098244082</v>
      </c>
      <c r="D63" s="32">
        <f>'Ct table (4)'!D63/'Ct table (5)'!D$163</f>
        <v>7.6894928366524729E-2</v>
      </c>
      <c r="E63" s="32">
        <f>'Ct table (4)'!E63/'Ct table (5)'!E$163</f>
        <v>5.8489240617057417E-2</v>
      </c>
      <c r="F63" s="32">
        <f>'Ct table (4)'!F63/'Ct table (5)'!F$163</f>
        <v>0.13889110797358886</v>
      </c>
      <c r="G63" s="32">
        <f>'Ct table (4)'!G63/'Ct table (5)'!G$163</f>
        <v>7.0291962568352503E-2</v>
      </c>
      <c r="H63" s="32">
        <f>'Ct table (4)'!H63/'Ct table (5)'!H$163</f>
        <v>0.84030637934020747</v>
      </c>
      <c r="I63" s="32">
        <f>'Ct table (4)'!I63/'Ct table (5)'!I$163</f>
        <v>0.51093447569340122</v>
      </c>
      <c r="J63" s="32">
        <f>'Ct table (4)'!J63/'Ct table (5)'!J$163</f>
        <v>0.51029379349395265</v>
      </c>
      <c r="K63" s="32">
        <f>'Ct table (4)'!K63/'Ct table (5)'!K$163</f>
        <v>0.74831226617259872</v>
      </c>
      <c r="L63" s="32">
        <f>'Ct table (4)'!L63/'Ct table (5)'!L$163</f>
        <v>0.83978339776628086</v>
      </c>
      <c r="M63" s="32">
        <f>'Ct table (4)'!M63/'Ct table (5)'!M$163</f>
        <v>0.5123123378948522</v>
      </c>
      <c r="N63" s="32">
        <f>'Ct table (4)'!N63/'Ct table (5)'!N$163</f>
        <v>0.94738669522344454</v>
      </c>
      <c r="O63" s="32">
        <f>'Ct table (4)'!O63/'Ct table (5)'!O$163</f>
        <v>0.24142515139105419</v>
      </c>
      <c r="P63" s="32">
        <f>'Ct table (4)'!P63/'Ct table (5)'!P$163</f>
        <v>0.43038337868799736</v>
      </c>
      <c r="Q63" s="32">
        <f>'Ct table (4)'!Q63/'Ct table (5)'!Q$163</f>
        <v>0.2991849664339522</v>
      </c>
      <c r="R63" s="32">
        <f>'Ct table (4)'!R63/'Ct table (5)'!R$163</f>
        <v>0.2939543682680657</v>
      </c>
      <c r="S63" s="32">
        <f>'Ct table (4)'!S63/'Ct table (5)'!S$163</f>
        <v>0.21815743657908568</v>
      </c>
      <c r="T63" s="32">
        <f>'Ct table (4)'!T63/'Ct table (5)'!T$163</f>
        <v>0.77751514105315545</v>
      </c>
      <c r="U63" s="32">
        <f>'Ct table (4)'!U63/'Ct table (5)'!U$163</f>
        <v>0.73522912485279912</v>
      </c>
      <c r="V63" s="32">
        <f>'Ct table (4)'!V63/'Ct table (5)'!V$163</f>
        <v>0.65754395169240154</v>
      </c>
      <c r="W63" s="32">
        <f>'Ct table (4)'!W63/'Ct table (5)'!W$163</f>
        <v>0.9292748158361035</v>
      </c>
      <c r="X63" s="32">
        <f>'Ct table (4)'!X63/'Ct table (5)'!X$163</f>
        <v>0.58367887265727203</v>
      </c>
      <c r="Y63" s="32">
        <f>'Ct table (4)'!Y63/'Ct table (5)'!Y$163</f>
        <v>0.92228921926018015</v>
      </c>
      <c r="Z63" s="32">
        <f>'Ct table (4)'!Z63/'Ct table (5)'!Z$163</f>
        <v>0.4760421718044216</v>
      </c>
      <c r="AA63" s="32">
        <f>'Ct table (4)'!AA63/'Ct table (5)'!AA$163</f>
        <v>1.0614790880792155</v>
      </c>
      <c r="AB63" s="32">
        <f>'Ct table (4)'!AB63/'Ct table (5)'!AB$163</f>
        <v>1.0907391497756156</v>
      </c>
      <c r="AC63" s="32">
        <f>'Ct table (4)'!AC63/'Ct table (5)'!AC$163</f>
        <v>0.95217250272278109</v>
      </c>
      <c r="AD63" s="32">
        <f>'Ct table (4)'!AD63/'Ct table (5)'!AD$163</f>
        <v>0.67121216309475318</v>
      </c>
      <c r="AE63" s="32">
        <f>'Ct table (4)'!AE63/'Ct table (5)'!AE$163</f>
        <v>0.77801558901621937</v>
      </c>
      <c r="AF63" s="32">
        <f>'Ct table (4)'!AF63/'Ct table (5)'!AF$163</f>
        <v>0.36984687731220972</v>
      </c>
      <c r="AG63" s="32">
        <f>'Ct table (4)'!AG63/'Ct table (5)'!AG$163</f>
        <v>0.47517751031865579</v>
      </c>
      <c r="AH63" s="32">
        <f>'Ct table (4)'!AH63/'Ct table (5)'!AH$163</f>
        <v>0.15472570601724681</v>
      </c>
      <c r="AI63" s="32">
        <f>'Ct table (4)'!AI63/'Ct table (5)'!AI$163</f>
        <v>0.48709614855312089</v>
      </c>
      <c r="AJ63" s="32">
        <f>'Ct table (4)'!AJ63/'Ct table (5)'!AJ$163</f>
        <v>0.40538701818977446</v>
      </c>
      <c r="AK63" s="32">
        <f>'Ct table (4)'!AK63/'Ct table (5)'!AK$163</f>
        <v>0.61642068488372015</v>
      </c>
      <c r="AL63" s="32">
        <f>'Ct table (4)'!AL63/'Ct table (5)'!AL$163</f>
        <v>0.20787763437528206</v>
      </c>
      <c r="AM63" s="32">
        <f>'Ct table (4)'!AM63/'Ct table (5)'!AM$163</f>
        <v>0.46062565367908093</v>
      </c>
      <c r="AN63" s="32">
        <f>'Ct table (4)'!AN63/'Ct table (5)'!AN$163</f>
        <v>0.41733993178329948</v>
      </c>
      <c r="AO63" s="32">
        <f>'Ct table (4)'!AO63/'Ct table (5)'!AO$163</f>
        <v>0.31125174834846608</v>
      </c>
      <c r="AP63" s="32">
        <f>'Ct table (4)'!AP63/'Ct table (5)'!AP$163</f>
        <v>0.32797223001888226</v>
      </c>
      <c r="AQ63" s="32">
        <f>'Ct table (4)'!AQ63/'Ct table (5)'!AQ$163</f>
        <v>0.2300973790671654</v>
      </c>
      <c r="AR63" s="32">
        <f>'Ct table (4)'!AR63/'Ct table (5)'!AR$163</f>
        <v>0.5095089829039926</v>
      </c>
      <c r="AS63" s="32">
        <f>'Ct table (4)'!AS63/'Ct table (5)'!AS$163</f>
        <v>0.73379017368695232</v>
      </c>
      <c r="AT63" s="32">
        <f>'Ct table (4)'!AT63/'Ct table (5)'!AT$163</f>
        <v>0.306859329260672</v>
      </c>
      <c r="AU63" s="32">
        <f>'Ct table (4)'!AU63/'Ct table (5)'!AU$163</f>
        <v>0.33648348322696159</v>
      </c>
      <c r="AV63" s="32">
        <f>'Ct table (4)'!AV63/'Ct table (5)'!AV$163</f>
        <v>0.40221504743699416</v>
      </c>
      <c r="AW63" s="32">
        <f>'Ct table (4)'!AW63/'Ct table (5)'!AW$163</f>
        <v>0.24848416230895856</v>
      </c>
    </row>
    <row r="64" spans="1:49" x14ac:dyDescent="0.25">
      <c r="A64" t="s">
        <v>75</v>
      </c>
      <c r="B64" s="32">
        <f>'Ct table (4)'!B64/'Ct table (5)'!B$163</f>
        <v>4.302582044216785</v>
      </c>
      <c r="C64" s="32">
        <f>'Ct table (4)'!C64/'Ct table (5)'!C$163</f>
        <v>6.3918857025790743</v>
      </c>
      <c r="D64" s="32">
        <f>'Ct table (4)'!D64/'Ct table (5)'!D$163</f>
        <v>5.38532068930457</v>
      </c>
      <c r="E64" s="32">
        <f>'Ct table (4)'!E64/'Ct table (5)'!E$163</f>
        <v>5.9558815767025983</v>
      </c>
      <c r="F64" s="32">
        <f>'Ct table (4)'!F64/'Ct table (5)'!F$163</f>
        <v>5.248940136147989</v>
      </c>
      <c r="G64" s="32">
        <f>'Ct table (4)'!G64/'Ct table (5)'!G$163</f>
        <v>4.2856188479804631</v>
      </c>
      <c r="H64" s="32">
        <f>'Ct table (4)'!H64/'Ct table (5)'!H$163</f>
        <v>4.8533716572525138</v>
      </c>
      <c r="I64" s="32">
        <f>'Ct table (4)'!I64/'Ct table (5)'!I$163</f>
        <v>5.5836564988870743</v>
      </c>
      <c r="J64" s="32">
        <f>'Ct table (4)'!J64/'Ct table (5)'!J$163</f>
        <v>5.2393941594860491</v>
      </c>
      <c r="K64" s="32">
        <f>'Ct table (4)'!K64/'Ct table (5)'!K$163</f>
        <v>2.4481845717864301</v>
      </c>
      <c r="L64" s="32">
        <f>'Ct table (4)'!L64/'Ct table (5)'!L$163</f>
        <v>5.1269085774918963</v>
      </c>
      <c r="M64" s="32">
        <f>'Ct table (4)'!M64/'Ct table (5)'!M$163</f>
        <v>4.9420018180493388</v>
      </c>
      <c r="N64" s="32">
        <f>'Ct table (4)'!N64/'Ct table (5)'!N$163</f>
        <v>3.9504727681874559</v>
      </c>
      <c r="O64" s="32">
        <f>'Ct table (4)'!O64/'Ct table (5)'!O$163</f>
        <v>3.2482167097091756</v>
      </c>
      <c r="P64" s="32">
        <f>'Ct table (4)'!P64/'Ct table (5)'!P$163</f>
        <v>4.0662368946541765</v>
      </c>
      <c r="Q64" s="32">
        <f>'Ct table (4)'!Q64/'Ct table (5)'!Q$163</f>
        <v>4.9902413386527265</v>
      </c>
      <c r="R64" s="32">
        <f>'Ct table (4)'!R64/'Ct table (5)'!R$163</f>
        <v>4.4805136144505644</v>
      </c>
      <c r="S64" s="32">
        <f>'Ct table (4)'!S64/'Ct table (5)'!S$163</f>
        <v>11.822322353943401</v>
      </c>
      <c r="T64" s="32">
        <f>'Ct table (4)'!T64/'Ct table (5)'!T$163</f>
        <v>4.7797748934409752</v>
      </c>
      <c r="U64" s="32">
        <f>'Ct table (4)'!U64/'Ct table (5)'!U$163</f>
        <v>5.4500362387416867</v>
      </c>
      <c r="V64" s="32">
        <f>'Ct table (4)'!V64/'Ct table (5)'!V$163</f>
        <v>5.04606655790292</v>
      </c>
      <c r="W64" s="32">
        <f>'Ct table (4)'!W64/'Ct table (5)'!W$163</f>
        <v>4.8372168522224719</v>
      </c>
      <c r="X64" s="32">
        <f>'Ct table (4)'!X64/'Ct table (5)'!X$163</f>
        <v>5.3637676869434587</v>
      </c>
      <c r="Y64" s="32">
        <f>'Ct table (4)'!Y64/'Ct table (5)'!Y$163</f>
        <v>6.5581601796659115</v>
      </c>
      <c r="Z64" s="32">
        <f>'Ct table (4)'!Z64/'Ct table (5)'!Z$163</f>
        <v>10.92197072857288</v>
      </c>
      <c r="AA64" s="32">
        <f>'Ct table (4)'!AA64/'Ct table (5)'!AA$163</f>
        <v>5.3742966203913092</v>
      </c>
      <c r="AB64" s="32">
        <f>'Ct table (4)'!AB64/'Ct table (5)'!AB$163</f>
        <v>3.1499002061207899</v>
      </c>
      <c r="AC64" s="32">
        <f>'Ct table (4)'!AC64/'Ct table (5)'!AC$163</f>
        <v>4.0538560818004754</v>
      </c>
      <c r="AD64" s="32">
        <f>'Ct table (4)'!AD64/'Ct table (5)'!AD$163</f>
        <v>6.9878118537353338</v>
      </c>
      <c r="AE64" s="32">
        <f>'Ct table (4)'!AE64/'Ct table (5)'!AE$163</f>
        <v>6.9060987709222266</v>
      </c>
      <c r="AF64" s="32">
        <f>'Ct table (4)'!AF64/'Ct table (5)'!AF$163</f>
        <v>4.9075399090152265</v>
      </c>
      <c r="AG64" s="32">
        <f>'Ct table (4)'!AG64/'Ct table (5)'!AG$163</f>
        <v>4.6156648176678861</v>
      </c>
      <c r="AH64" s="32">
        <f>'Ct table (4)'!AH64/'Ct table (5)'!AH$163</f>
        <v>9.8340439998031837</v>
      </c>
      <c r="AI64" s="32">
        <f>'Ct table (4)'!AI64/'Ct table (5)'!AI$163</f>
        <v>6.5535584832353635</v>
      </c>
      <c r="AJ64" s="32">
        <f>'Ct table (4)'!AJ64/'Ct table (5)'!AJ$163</f>
        <v>4.9842339765777437</v>
      </c>
      <c r="AK64" s="32">
        <f>'Ct table (4)'!AK64/'Ct table (5)'!AK$163</f>
        <v>4.6978061376040046</v>
      </c>
      <c r="AL64" s="32">
        <f>'Ct table (4)'!AL64/'Ct table (5)'!AL$163</f>
        <v>4.2392423692000527</v>
      </c>
      <c r="AM64" s="32">
        <f>'Ct table (4)'!AM64/'Ct table (5)'!AM$163</f>
        <v>4.7294311441085943</v>
      </c>
      <c r="AN64" s="32">
        <f>'Ct table (4)'!AN64/'Ct table (5)'!AN$163</f>
        <v>4.0538560818004754</v>
      </c>
      <c r="AO64" s="32">
        <f>'Ct table (4)'!AO64/'Ct table (5)'!AO$163</f>
        <v>7.5483109012335197</v>
      </c>
      <c r="AP64" s="32">
        <f>'Ct table (4)'!AP64/'Ct table (5)'!AP$163</f>
        <v>6.5506840627833247</v>
      </c>
      <c r="AQ64" s="32">
        <f>'Ct table (4)'!AQ64/'Ct table (5)'!AQ$163</f>
        <v>8.341555609407683</v>
      </c>
      <c r="AR64" s="32">
        <f>'Ct table (4)'!AR64/'Ct table (5)'!AR$163</f>
        <v>3.475401091945181</v>
      </c>
      <c r="AS64" s="32">
        <f>'Ct table (4)'!AS64/'Ct table (5)'!AS$163</f>
        <v>3.4664032406135621</v>
      </c>
      <c r="AT64" s="32">
        <f>'Ct table (4)'!AT64/'Ct table (5)'!AT$163</f>
        <v>4.5178906442352309</v>
      </c>
      <c r="AU64" s="32">
        <f>'Ct table (4)'!AU64/'Ct table (5)'!AU$163</f>
        <v>4.0519253494794389</v>
      </c>
      <c r="AV64" s="32">
        <f>'Ct table (4)'!AV64/'Ct table (5)'!AV$163</f>
        <v>6.1732874121443047</v>
      </c>
      <c r="AW64" s="32">
        <f>'Ct table (4)'!AW64/'Ct table (5)'!AW$163</f>
        <v>5.1738054532332036</v>
      </c>
    </row>
    <row r="65" spans="1:49" x14ac:dyDescent="0.25">
      <c r="A65" t="s">
        <v>76</v>
      </c>
      <c r="B65" s="32">
        <f>'Ct table (4)'!B65/'Ct table (5)'!B$163</f>
        <v>0.55678903404092117</v>
      </c>
      <c r="C65" s="32">
        <f>'Ct table (4)'!C65/'Ct table (5)'!C$163</f>
        <v>0.46530274741633726</v>
      </c>
      <c r="D65" s="86">
        <f>'Ct table (4)'!D65/'Ct table (5)'!D$163</f>
        <v>0</v>
      </c>
      <c r="E65" s="32">
        <f>'Ct table (4)'!E65/'Ct table (5)'!E$163</f>
        <v>0.68983109587568048</v>
      </c>
      <c r="F65" s="32">
        <f>'Ct table (4)'!F65/'Ct table (5)'!F$163</f>
        <v>0.62938999213663027</v>
      </c>
      <c r="G65" s="32">
        <f>'Ct table (4)'!G65/'Ct table (5)'!G$163</f>
        <v>0.52105354690144201</v>
      </c>
      <c r="H65" s="32">
        <f>'Ct table (4)'!H65/'Ct table (5)'!H$163</f>
        <v>0.62372731334024667</v>
      </c>
      <c r="I65" s="32">
        <f>'Ct table (4)'!I65/'Ct table (5)'!I$163</f>
        <v>0.78524251495759179</v>
      </c>
      <c r="J65" s="32">
        <f>'Ct table (4)'!J65/'Ct table (5)'!J$163</f>
        <v>0.59025080125466001</v>
      </c>
      <c r="K65" s="32">
        <f>'Ct table (4)'!K65/'Ct table (5)'!K$163</f>
        <v>0.81321702770564486</v>
      </c>
      <c r="L65" s="32">
        <f>'Ct table (4)'!L65/'Ct table (5)'!L$163</f>
        <v>0.62333912410349723</v>
      </c>
      <c r="M65" s="32">
        <f>'Ct table (4)'!M65/'Ct table (5)'!M$163</f>
        <v>0.46493326014489689</v>
      </c>
      <c r="N65" s="32">
        <f>'Ct table (4)'!N65/'Ct table (5)'!N$163</f>
        <v>0.63817558304042443</v>
      </c>
      <c r="O65" s="32">
        <f>'Ct table (4)'!O65/'Ct table (5)'!O$163</f>
        <v>0.50685601852282824</v>
      </c>
      <c r="P65" s="32">
        <f>'Ct table (4)'!P65/'Ct table (5)'!P$163</f>
        <v>0.52256929673162278</v>
      </c>
      <c r="Q65" s="32">
        <f>'Ct table (4)'!Q65/'Ct table (5)'!Q$163</f>
        <v>0.93894306797540794</v>
      </c>
      <c r="R65" s="86">
        <f>'Ct table (4)'!R65/'Ct table (5)'!R$163</f>
        <v>0</v>
      </c>
      <c r="S65" s="32">
        <f>'Ct table (4)'!S65/'Ct table (5)'!S$163</f>
        <v>0.5409029078520865</v>
      </c>
      <c r="T65" s="32">
        <f>'Ct table (4)'!T65/'Ct table (5)'!T$163</f>
        <v>1.2456879177350586</v>
      </c>
      <c r="U65" s="32">
        <f>'Ct table (4)'!U65/'Ct table (5)'!U$163</f>
        <v>0.54573248282847397</v>
      </c>
      <c r="V65" s="32">
        <f>'Ct table (4)'!V65/'Ct table (5)'!V$163</f>
        <v>0.53040240995902566</v>
      </c>
      <c r="W65" s="32">
        <f>'Ct table (4)'!W65/'Ct table (5)'!W$163</f>
        <v>0.36963600971612764</v>
      </c>
      <c r="X65" s="32">
        <f>'Ct table (4)'!X65/'Ct table (5)'!X$163</f>
        <v>0.51521508976612573</v>
      </c>
      <c r="Y65" s="32">
        <f>'Ct table (4)'!Y65/'Ct table (5)'!Y$163</f>
        <v>0.52605703843431451</v>
      </c>
      <c r="Z65" s="32">
        <f>'Ct table (4)'!Z65/'Ct table (5)'!Z$163</f>
        <v>0.28110115571599908</v>
      </c>
      <c r="AA65" s="32">
        <f>'Ct table (4)'!AA65/'Ct table (5)'!AA$163</f>
        <v>0.41353345374082595</v>
      </c>
      <c r="AB65" s="32">
        <f>'Ct table (4)'!AB65/'Ct table (5)'!AB$163</f>
        <v>0.40480699431244682</v>
      </c>
      <c r="AC65" s="32">
        <f>'Ct table (4)'!AC65/'Ct table (5)'!AC$163</f>
        <v>0.49630361625144848</v>
      </c>
      <c r="AD65" s="32">
        <f>'Ct table (4)'!AD65/'Ct table (5)'!AD$163</f>
        <v>0.89183007935303071</v>
      </c>
      <c r="AE65" s="32">
        <f>'Ct table (4)'!AE65/'Ct table (5)'!AE$163</f>
        <v>0.45624193692272402</v>
      </c>
      <c r="AF65" s="32">
        <f>'Ct table (4)'!AF65/'Ct table (5)'!AF$163</f>
        <v>0.42190789806500817</v>
      </c>
      <c r="AG65" s="32">
        <f>'Ct table (4)'!AG65/'Ct table (5)'!AG$163</f>
        <v>0.8330866483720839</v>
      </c>
      <c r="AH65" s="32">
        <f>'Ct table (4)'!AH65/'Ct table (5)'!AH$163</f>
        <v>0.28475336782257049</v>
      </c>
      <c r="AI65" s="32">
        <f>'Ct table (4)'!AI65/'Ct table (5)'!AI$163</f>
        <v>0.25389052855210492</v>
      </c>
      <c r="AJ65" s="32">
        <f>'Ct table (4)'!AJ65/'Ct table (5)'!AJ$163</f>
        <v>0.16809768890210774</v>
      </c>
      <c r="AK65" s="32">
        <f>'Ct table (4)'!AK65/'Ct table (5)'!AK$163</f>
        <v>0.25738273361607822</v>
      </c>
      <c r="AL65" s="32">
        <f>'Ct table (4)'!AL65/'Ct table (5)'!AL$163</f>
        <v>0.46130935405698753</v>
      </c>
      <c r="AM65" s="32">
        <f>'Ct table (4)'!AM65/'Ct table (5)'!AM$163</f>
        <v>0.45114611480253808</v>
      </c>
      <c r="AN65" s="32">
        <f>'Ct table (4)'!AN65/'Ct table (5)'!AN$163</f>
        <v>0.3184844570756154</v>
      </c>
      <c r="AO65" s="32">
        <f>'Ct table (4)'!AO65/'Ct table (5)'!AO$163</f>
        <v>0.27474285086789518</v>
      </c>
      <c r="AP65" s="32">
        <f>'Ct table (4)'!AP65/'Ct table (5)'!AP$163</f>
        <v>0.32345693941024073</v>
      </c>
      <c r="AQ65" s="32">
        <f>'Ct table (4)'!AQ65/'Ct table (5)'!AQ$163</f>
        <v>0.2483275886349473</v>
      </c>
      <c r="AR65" s="86">
        <f>'Ct table (4)'!AR65/'Ct table (5)'!AR$163</f>
        <v>0</v>
      </c>
      <c r="AS65" s="32">
        <f>'Ct table (4)'!AS65/'Ct table (5)'!AS$163</f>
        <v>0.60854653356516386</v>
      </c>
      <c r="AT65" s="32">
        <f>'Ct table (4)'!AT65/'Ct table (5)'!AT$163</f>
        <v>0.37001338122245453</v>
      </c>
      <c r="AU65" s="32">
        <f>'Ct table (4)'!AU65/'Ct table (5)'!AU$163</f>
        <v>0.34118061761074653</v>
      </c>
      <c r="AV65" s="32">
        <f>'Ct table (4)'!AV65/'Ct table (5)'!AV$163</f>
        <v>0.38851412635962446</v>
      </c>
      <c r="AW65" s="32">
        <f>'Ct table (4)'!AW65/'Ct table (5)'!AW$163</f>
        <v>0.32787681786844669</v>
      </c>
    </row>
    <row r="66" spans="1:49" x14ac:dyDescent="0.25">
      <c r="A66" t="s">
        <v>77</v>
      </c>
      <c r="B66" s="32">
        <f>'Ct table (4)'!B66/'Ct table (5)'!B$163</f>
        <v>0.67605039681974655</v>
      </c>
      <c r="C66" s="32">
        <f>'Ct table (4)'!C66/'Ct table (5)'!C$163</f>
        <v>0.62687148472714493</v>
      </c>
      <c r="D66" s="32">
        <f>'Ct table (4)'!D66/'Ct table (5)'!D$163</f>
        <v>0.45660933448775237</v>
      </c>
      <c r="E66" s="32">
        <f>'Ct table (4)'!E66/'Ct table (5)'!E$163</f>
        <v>1.0311934953547768</v>
      </c>
      <c r="F66" s="32">
        <f>'Ct table (4)'!F66/'Ct table (5)'!F$163</f>
        <v>0.90251708227296124</v>
      </c>
      <c r="G66" s="32">
        <f>'Ct table (4)'!G66/'Ct table (5)'!G$163</f>
        <v>0.69231645615261805</v>
      </c>
      <c r="H66" s="32">
        <f>'Ct table (4)'!H66/'Ct table (5)'!H$163</f>
        <v>0.8287376330997136</v>
      </c>
      <c r="I66" s="32">
        <f>'Ct table (4)'!I66/'Ct table (5)'!I$163</f>
        <v>0.80174212939251355</v>
      </c>
      <c r="J66" s="32">
        <f>'Ct table (4)'!J66/'Ct table (5)'!J$163</f>
        <v>0.74195315149933205</v>
      </c>
      <c r="K66" s="32">
        <f>'Ct table (4)'!K66/'Ct table (5)'!K$163</f>
        <v>0.51111234010744211</v>
      </c>
      <c r="L66" s="32">
        <f>'Ct table (4)'!L66/'Ct table (5)'!L$163</f>
        <v>0.82822185156765959</v>
      </c>
      <c r="M66" s="32">
        <f>'Ct table (4)'!M66/'Ct table (5)'!M$163</f>
        <v>0.7552863093968184</v>
      </c>
      <c r="N66" s="32">
        <f>'Ct table (4)'!N66/'Ct table (5)'!N$163</f>
        <v>0.96729330355680188</v>
      </c>
      <c r="O66" s="32">
        <f>'Ct table (4)'!O66/'Ct table (5)'!O$163</f>
        <v>0.69720164925396533</v>
      </c>
      <c r="P66" s="32">
        <f>'Ct table (4)'!P66/'Ct table (5)'!P$163</f>
        <v>0.916174470598076</v>
      </c>
      <c r="Q66" s="32">
        <f>'Ct table (4)'!Q66/'Ct table (5)'!Q$163</f>
        <v>0.68259870808232914</v>
      </c>
      <c r="R66" s="32">
        <f>'Ct table (4)'!R66/'Ct table (5)'!R$163</f>
        <v>0.48085176585700634</v>
      </c>
      <c r="S66" s="32">
        <f>'Ct table (4)'!S66/'Ct table (5)'!S$163</f>
        <v>0.73379122552117049</v>
      </c>
      <c r="T66" s="32">
        <f>'Ct table (4)'!T66/'Ct table (5)'!T$163</f>
        <v>0.79937406695119184</v>
      </c>
      <c r="U66" s="32">
        <f>'Ct table (4)'!U66/'Ct table (5)'!U$163</f>
        <v>0.82717576510597091</v>
      </c>
      <c r="V66" s="32">
        <f>'Ct table (4)'!V66/'Ct table (5)'!V$163</f>
        <v>0.46495378716989633</v>
      </c>
      <c r="W66" s="32">
        <f>'Ct table (4)'!W66/'Ct table (5)'!W$163</f>
        <v>0.59220854611202767</v>
      </c>
      <c r="X66" s="32">
        <f>'Ct table (4)'!X66/'Ct table (5)'!X$163</f>
        <v>0.7491085810286654</v>
      </c>
      <c r="Y66" s="32">
        <f>'Ct table (4)'!Y66/'Ct table (5)'!Y$163</f>
        <v>0.70382620711044541</v>
      </c>
      <c r="Z66" s="32">
        <f>'Ct table (4)'!Z66/'Ct table (5)'!Z$163</f>
        <v>0.9069917230645087</v>
      </c>
      <c r="AA66" s="32">
        <f>'Ct table (4)'!AA66/'Ct table (5)'!AA$163</f>
        <v>0.72501158300957702</v>
      </c>
      <c r="AB66" s="32">
        <f>'Ct table (4)'!AB66/'Ct table (5)'!AB$163</f>
        <v>0.4554315436125938</v>
      </c>
      <c r="AC66" s="32">
        <f>'Ct table (4)'!AC66/'Ct table (5)'!AC$163</f>
        <v>0.88227167388320693</v>
      </c>
      <c r="AD66" s="32">
        <f>'Ct table (4)'!AD66/'Ct table (5)'!AD$163</f>
        <v>0.86145107287502121</v>
      </c>
      <c r="AE66" s="32">
        <f>'Ct table (4)'!AE66/'Ct table (5)'!AE$163</f>
        <v>0.77801558901621937</v>
      </c>
      <c r="AF66" s="32">
        <f>'Ct table (4)'!AF66/'Ct table (5)'!AF$163</f>
        <v>0.9828205985452515</v>
      </c>
      <c r="AG66" s="32">
        <f>'Ct table (4)'!AG66/'Ct table (5)'!AG$163</f>
        <v>0.66736061943297353</v>
      </c>
      <c r="AH66" s="32">
        <f>'Ct table (4)'!AH66/'Ct table (5)'!AH$163</f>
        <v>0.84544617269721889</v>
      </c>
      <c r="AI66" s="32">
        <f>'Ct table (4)'!AI66/'Ct table (5)'!AI$163</f>
        <v>0.81919481040441866</v>
      </c>
      <c r="AJ66" s="32">
        <f>'Ct table (4)'!AJ66/'Ct table (5)'!AJ$163</f>
        <v>0.35047217031393907</v>
      </c>
      <c r="AK66" s="32">
        <f>'Ct table (4)'!AK66/'Ct table (5)'!AK$163</f>
        <v>0.39011927327562312</v>
      </c>
      <c r="AL66" s="32">
        <f>'Ct table (4)'!AL66/'Ct table (5)'!AL$163</f>
        <v>0.54103973284561679</v>
      </c>
      <c r="AM66" s="32">
        <f>'Ct table (4)'!AM66/'Ct table (5)'!AM$163</f>
        <v>0.48018647252550184</v>
      </c>
      <c r="AN66" s="32">
        <f>'Ct table (4)'!AN66/'Ct table (5)'!AN$163</f>
        <v>0.81185549880346464</v>
      </c>
      <c r="AO66" s="32">
        <f>'Ct table (4)'!AO66/'Ct table (5)'!AO$163</f>
        <v>0.46851068182753713</v>
      </c>
      <c r="AP66" s="32">
        <f>'Ct table (4)'!AP66/'Ct table (5)'!AP$163</f>
        <v>0.51108868948595987</v>
      </c>
      <c r="AQ66" s="32">
        <f>'Ct table (4)'!AQ66/'Ct table (5)'!AQ$163</f>
        <v>0.46986442824204</v>
      </c>
      <c r="AR66" s="32">
        <f>'Ct table (4)'!AR66/'Ct table (5)'!AR$163</f>
        <v>0.69120209108101915</v>
      </c>
      <c r="AS66" s="32">
        <f>'Ct table (4)'!AS66/'Ct table (5)'!AS$163</f>
        <v>0.71372464279913372</v>
      </c>
      <c r="AT66" s="32">
        <f>'Ct table (4)'!AT66/'Ct table (5)'!AT$163</f>
        <v>0.55311422490525886</v>
      </c>
      <c r="AU66" s="32">
        <f>'Ct table (4)'!AU66/'Ct table (5)'!AU$163</f>
        <v>0.59402995769350986</v>
      </c>
      <c r="AV66" s="32">
        <f>'Ct table (4)'!AV66/'Ct table (5)'!AV$163</f>
        <v>0.51980375508019439</v>
      </c>
      <c r="AW66" s="32">
        <f>'Ct table (4)'!AW66/'Ct table (5)'!AW$163</f>
        <v>0.65122401450586087</v>
      </c>
    </row>
    <row r="67" spans="1:49" x14ac:dyDescent="0.25">
      <c r="A67" t="s">
        <v>78</v>
      </c>
      <c r="B67" s="32">
        <f>'Ct table (4)'!B67/'Ct table (5)'!B$163</f>
        <v>2.2739534208663033</v>
      </c>
      <c r="C67" s="32">
        <f>'Ct table (4)'!C67/'Ct table (5)'!C$163</f>
        <v>0.81577410105846071</v>
      </c>
      <c r="D67" s="32">
        <f>'Ct table (4)'!D67/'Ct table (5)'!D$163</f>
        <v>1.7279150098336966</v>
      </c>
      <c r="E67" s="32">
        <f>'Ct table (4)'!E67/'Ct table (5)'!E$163</f>
        <v>0.87315825833038407</v>
      </c>
      <c r="F67" s="32">
        <f>'Ct table (4)'!F67/'Ct table (5)'!F$163</f>
        <v>1.3031707645517081</v>
      </c>
      <c r="G67" s="32">
        <f>'Ct table (4)'!G67/'Ct table (5)'!G$163</f>
        <v>0.78431415670039584</v>
      </c>
      <c r="H67" s="32">
        <f>'Ct table (4)'!H67/'Ct table (5)'!H$163</f>
        <v>1.8137647437975051</v>
      </c>
      <c r="I67" s="32">
        <f>'Ct table (4)'!I67/'Ct table (5)'!I$163</f>
        <v>1.3206152318652979</v>
      </c>
      <c r="J67" s="32">
        <f>'Ct table (4)'!J67/'Ct table (5)'!J$163</f>
        <v>0.97901305282625162</v>
      </c>
      <c r="K67" s="32">
        <f>'Ct table (4)'!K67/'Ct table (5)'!K$163</f>
        <v>1.1989008309233933</v>
      </c>
      <c r="L67" s="32">
        <f>'Ct table (4)'!L67/'Ct table (5)'!L$163</f>
        <v>1.1313843907650891</v>
      </c>
      <c r="M67" s="32">
        <f>'Ct table (4)'!M67/'Ct table (5)'!M$163</f>
        <v>1.2440940397687952</v>
      </c>
      <c r="N67" s="32">
        <f>'Ct table (4)'!N67/'Ct table (5)'!N$163</f>
        <v>2.3489651617765137</v>
      </c>
      <c r="O67" s="32">
        <f>'Ct table (4)'!O67/'Ct table (5)'!O$163</f>
        <v>1.0567600899726048</v>
      </c>
      <c r="P67" s="32">
        <f>'Ct table (4)'!P67/'Ct table (5)'!P$163</f>
        <v>1.3046784340562319</v>
      </c>
      <c r="Q67" s="32">
        <f>'Ct table (4)'!Q67/'Ct table (5)'!Q$163</f>
        <v>0.92601636129467879</v>
      </c>
      <c r="R67" s="32">
        <f>'Ct table (4)'!R67/'Ct table (5)'!R$163</f>
        <v>0.71383578039332785</v>
      </c>
      <c r="S67" s="32">
        <f>'Ct table (4)'!S67/'Ct table (5)'!S$163</f>
        <v>0.83708240509717535</v>
      </c>
      <c r="T67" s="32">
        <f>'Ct table (4)'!T67/'Ct table (5)'!T$163</f>
        <v>1.8492530755255181</v>
      </c>
      <c r="U67" s="32">
        <f>'Ct table (4)'!U67/'Ct table (5)'!U$163</f>
        <v>1.6543515302119449</v>
      </c>
      <c r="V67" s="32">
        <f>'Ct table (4)'!V67/'Ct table (5)'!V$163</f>
        <v>1.6303245999227562</v>
      </c>
      <c r="W67" s="32">
        <f>'Ct table (4)'!W67/'Ct table (5)'!W$163</f>
        <v>1.7102144191381787</v>
      </c>
      <c r="X67" s="32">
        <f>'Ct table (4)'!X67/'Ct table (5)'!X$163</f>
        <v>1.1198043994966806</v>
      </c>
      <c r="Y67" s="32">
        <f>'Ct table (4)'!Y67/'Ct table (5)'!Y$163</f>
        <v>0.89087266265913823</v>
      </c>
      <c r="Z67" s="32">
        <f>'Ct table (4)'!Z67/'Ct table (5)'!Z$163</f>
        <v>0.97208965952060455</v>
      </c>
      <c r="AA67" s="32">
        <f>'Ct table (4)'!AA67/'Ct table (5)'!AA$163</f>
        <v>1.3342934104908113</v>
      </c>
      <c r="AB67" s="32">
        <f>'Ct table (4)'!AB67/'Ct table (5)'!AB$163</f>
        <v>1.1853442599831929</v>
      </c>
      <c r="AC67" s="32">
        <f>'Ct table (4)'!AC67/'Ct table (5)'!AC$163</f>
        <v>1.0276114509615124</v>
      </c>
      <c r="AD67" s="32">
        <f>'Ct table (4)'!AD67/'Ct table (5)'!AD$163</f>
        <v>0.89803324811205931</v>
      </c>
      <c r="AE67" s="32">
        <f>'Ct table (4)'!AE67/'Ct table (5)'!AE$163</f>
        <v>1.2904470698389714</v>
      </c>
      <c r="AF67" s="32">
        <f>'Ct table (4)'!AF67/'Ct table (5)'!AF$163</f>
        <v>1.4191233562003795</v>
      </c>
      <c r="AG67" s="32">
        <f>'Ct table (4)'!AG67/'Ct table (5)'!AG$163</f>
        <v>0.95696526255500436</v>
      </c>
      <c r="AH67" s="32">
        <f>'Ct table (4)'!AH67/'Ct table (5)'!AH$163</f>
        <v>0.78882917169503253</v>
      </c>
      <c r="AI67" s="32">
        <f>'Ct table (4)'!AI67/'Ct table (5)'!AI$163</f>
        <v>1.2161140049823569</v>
      </c>
      <c r="AJ67" s="32">
        <f>'Ct table (4)'!AJ67/'Ct table (5)'!AJ$163</f>
        <v>1.4513261788343279</v>
      </c>
      <c r="AK67" s="32">
        <f>'Ct table (4)'!AK67/'Ct table (5)'!AK$163</f>
        <v>1.6267439401362316</v>
      </c>
      <c r="AL67" s="32">
        <f>'Ct table (4)'!AL67/'Ct table (5)'!AL$163</f>
        <v>1.8580720574430565</v>
      </c>
      <c r="AM67" s="32">
        <f>'Ct table (4)'!AM67/'Ct table (5)'!AM$163</f>
        <v>1.1580252146449299</v>
      </c>
      <c r="AN67" s="32">
        <f>'Ct table (4)'!AN67/'Ct table (5)'!AN$163</f>
        <v>1.6693597271331979</v>
      </c>
      <c r="AO67" s="32">
        <f>'Ct table (4)'!AO67/'Ct table (5)'!AO$163</f>
        <v>1.0396902997870503</v>
      </c>
      <c r="AP67" s="32">
        <f>'Ct table (4)'!AP67/'Ct table (5)'!AP$163</f>
        <v>0.88985709305256044</v>
      </c>
      <c r="AQ67" s="32">
        <f>'Ct table (4)'!AQ67/'Ct table (5)'!AQ$163</f>
        <v>1.0572499232943269</v>
      </c>
      <c r="AR67" s="32">
        <f>'Ct table (4)'!AR67/'Ct table (5)'!AR$163</f>
        <v>2.2302098829104144</v>
      </c>
      <c r="AS67" s="32">
        <f>'Ct table (4)'!AS67/'Ct table (5)'!AS$163</f>
        <v>2.1486633942410411</v>
      </c>
      <c r="AT67" s="32">
        <f>'Ct table (4)'!AT67/'Ct table (5)'!AT$163</f>
        <v>1.8604470757946756</v>
      </c>
      <c r="AU67" s="32">
        <f>'Ct table (4)'!AU67/'Ct table (5)'!AU$163</f>
        <v>1.3000864821283864</v>
      </c>
      <c r="AV67" s="32">
        <f>'Ct table (4)'!AV67/'Ct table (5)'!AV$163</f>
        <v>1.2799069782053782</v>
      </c>
      <c r="AW67" s="32">
        <f>'Ct table (4)'!AW67/'Ct table (5)'!AW$163</f>
        <v>1.1105126342497942</v>
      </c>
    </row>
    <row r="68" spans="1:49" x14ac:dyDescent="0.25">
      <c r="A68" t="s">
        <v>79</v>
      </c>
      <c r="B68" s="32">
        <f>'Ct table (4)'!B68/'Ct table (5)'!B$163</f>
        <v>0.26520919536078064</v>
      </c>
      <c r="C68" s="32">
        <f>'Ct table (4)'!C68/'Ct table (5)'!C$163</f>
        <v>0.37016531156109517</v>
      </c>
      <c r="D68" s="32">
        <f>'Ct table (4)'!D68/'Ct table (5)'!D$163</f>
        <v>0.36324938440806032</v>
      </c>
      <c r="E68" s="32">
        <f>'Ct table (4)'!E68/'Ct table (5)'!E$163</f>
        <v>0.39620392252909653</v>
      </c>
      <c r="F68" s="32">
        <f>'Ct table (4)'!F68/'Ct table (5)'!F$163</f>
        <v>0.23521078921094779</v>
      </c>
      <c r="G68" s="32">
        <f>'Ct table (4)'!G68/'Ct table (5)'!G$163</f>
        <v>0.18679186701914585</v>
      </c>
      <c r="H68" s="32">
        <f>'Ct table (4)'!H68/'Ct table (5)'!H$163</f>
        <v>0.24809891683830079</v>
      </c>
      <c r="I68" s="32">
        <f>'Ct table (4)'!I68/'Ct table (5)'!I$163</f>
        <v>0.3080443951140891</v>
      </c>
      <c r="J68" s="32">
        <f>'Ct table (4)'!J68/'Ct table (5)'!J$163</f>
        <v>0.23806047235316444</v>
      </c>
      <c r="K68" s="32">
        <f>'Ct table (4)'!K68/'Ct table (5)'!K$163</f>
        <v>0.16743955977685096</v>
      </c>
      <c r="L68" s="32">
        <f>'Ct table (4)'!L68/'Ct table (5)'!L$163</f>
        <v>0.23620135923943747</v>
      </c>
      <c r="M68" s="32">
        <f>'Ct table (4)'!M68/'Ct table (5)'!M$163</f>
        <v>0.37244402979161595</v>
      </c>
      <c r="N68" s="32">
        <f>'Ct table (4)'!N68/'Ct table (5)'!N$163</f>
        <v>0.24519905371970896</v>
      </c>
      <c r="O68" s="32">
        <f>'Ct table (4)'!O68/'Ct table (5)'!O$163</f>
        <v>0.1743004123134913</v>
      </c>
      <c r="P68" s="32">
        <f>'Ct table (4)'!P68/'Ct table (5)'!P$163</f>
        <v>0.31288280226190401</v>
      </c>
      <c r="Q68" s="32">
        <f>'Ct table (4)'!Q68/'Ct table (5)'!Q$163</f>
        <v>0.43500671879036695</v>
      </c>
      <c r="R68" s="32">
        <f>'Ct table (4)'!R68/'Ct table (5)'!R$163</f>
        <v>0.11372837250763179</v>
      </c>
      <c r="S68" s="32">
        <f>'Ct table (4)'!S68/'Ct table (5)'!S$163</f>
        <v>0.7492097389946567</v>
      </c>
      <c r="T68" s="32">
        <f>'Ct table (4)'!T68/'Ct table (5)'!T$163</f>
        <v>0.21717691668877476</v>
      </c>
      <c r="U68" s="32">
        <f>'Ct table (4)'!U68/'Ct table (5)'!U$163</f>
        <v>0.33593774870756343</v>
      </c>
      <c r="V68" s="32">
        <f>'Ct table (4)'!V68/'Ct table (5)'!V$163</f>
        <v>0.35236907893757957</v>
      </c>
      <c r="W68" s="32">
        <f>'Ct table (4)'!W68/'Ct table (5)'!W$163</f>
        <v>0.32402504092158685</v>
      </c>
      <c r="X68" s="32">
        <f>'Ct table (4)'!X68/'Ct table (5)'!X$163</f>
        <v>0.25230605827000696</v>
      </c>
      <c r="Y68" s="32">
        <f>'Ct table (4)'!Y68/'Ct table (5)'!Y$163</f>
        <v>0.35191310355522332</v>
      </c>
      <c r="Z68" s="32">
        <f>'Ct table (4)'!Z68/'Ct table (5)'!Z$163</f>
        <v>0.6969665344057433</v>
      </c>
      <c r="AA68" s="32">
        <f>'Ct table (4)'!AA68/'Ct table (5)'!AA$163</f>
        <v>0.2493209377663417</v>
      </c>
      <c r="AB68" s="32">
        <f>'Ct table (4)'!AB68/'Ct table (5)'!AB$163</f>
        <v>0.2689306553949975</v>
      </c>
      <c r="AC68" s="32">
        <f>'Ct table (4)'!AC68/'Ct table (5)'!AC$163</f>
        <v>0.16258824626173796</v>
      </c>
      <c r="AD68" s="32">
        <f>'Ct table (4)'!AD68/'Ct table (5)'!AD$163</f>
        <v>0.33098569344888784</v>
      </c>
      <c r="AE68" s="32">
        <f>'Ct table (4)'!AE68/'Ct table (5)'!AE$163</f>
        <v>0.31597251329046583</v>
      </c>
      <c r="AF68" s="32">
        <f>'Ct table (4)'!AF68/'Ct table (5)'!AF$163</f>
        <v>0.2389863293984362</v>
      </c>
      <c r="AG68" s="32">
        <f>'Ct table (4)'!AG68/'Ct table (5)'!AG$163</f>
        <v>0.3070485002577949</v>
      </c>
      <c r="AH68" s="32">
        <f>'Ct table (4)'!AH68/'Ct table (5)'!AH$163</f>
        <v>0.35546632795553251</v>
      </c>
      <c r="AI68" s="32">
        <f>'Ct table (4)'!AI68/'Ct table (5)'!AI$163</f>
        <v>0.32584967948970506</v>
      </c>
      <c r="AJ68" s="32">
        <f>'Ct table (4)'!AJ68/'Ct table (5)'!AJ$163</f>
        <v>0.22490252987799328</v>
      </c>
      <c r="AK68" s="32">
        <f>'Ct table (4)'!AK68/'Ct table (5)'!AK$163</f>
        <v>0.27395050713928959</v>
      </c>
      <c r="AL68" s="32">
        <f>'Ct table (4)'!AL68/'Ct table (5)'!AL$163</f>
        <v>0.20932353766685113</v>
      </c>
      <c r="AM68" s="32">
        <f>'Ct table (4)'!AM68/'Ct table (5)'!AM$163</f>
        <v>0.27579470554093644</v>
      </c>
      <c r="AN68" s="32">
        <f>'Ct table (4)'!AN68/'Ct table (5)'!AN$163</f>
        <v>0.33664381676732269</v>
      </c>
      <c r="AO68" s="32">
        <f>'Ct table (4)'!AO68/'Ct table (5)'!AO$163</f>
        <v>0.37530979454101493</v>
      </c>
      <c r="AP68" s="32">
        <f>'Ct table (4)'!AP68/'Ct table (5)'!AP$163</f>
        <v>0.36139427812326763</v>
      </c>
      <c r="AQ68" s="32">
        <f>'Ct table (4)'!AQ68/'Ct table (5)'!AQ$163</f>
        <v>0.26986624789662683</v>
      </c>
      <c r="AR68" s="32">
        <f>'Ct table (4)'!AR68/'Ct table (5)'!AR$163</f>
        <v>0.13278641737959909</v>
      </c>
      <c r="AS68" s="32">
        <f>'Ct table (4)'!AS68/'Ct table (5)'!AS$163</f>
        <v>0.2878600507338388</v>
      </c>
      <c r="AT68" s="32">
        <f>'Ct table (4)'!AT68/'Ct table (5)'!AT$163</f>
        <v>0.33579423118304785</v>
      </c>
      <c r="AU68" s="32">
        <f>'Ct table (4)'!AU68/'Ct table (5)'!AU$163</f>
        <v>0.27142162885938498</v>
      </c>
      <c r="AV68" s="32">
        <f>'Ct table (4)'!AV68/'Ct table (5)'!AV$163</f>
        <v>0.42514856132615503</v>
      </c>
      <c r="AW68" s="32">
        <f>'Ct table (4)'!AW68/'Ct table (5)'!AW$163</f>
        <v>0.3080477293273049</v>
      </c>
    </row>
    <row r="69" spans="1:49" x14ac:dyDescent="0.25">
      <c r="A69" t="s">
        <v>80</v>
      </c>
      <c r="B69" s="32">
        <f>'Ct table (4)'!B69/'Ct table (5)'!B$163</f>
        <v>0.45225322716461069</v>
      </c>
      <c r="C69" s="32">
        <f>'Ct table (4)'!C69/'Ct table (5)'!C$163</f>
        <v>0.33361165828691919</v>
      </c>
      <c r="D69" s="32">
        <f>'Ct table (4)'!D69/'Ct table (5)'!D$163</f>
        <v>0.33194871174855556</v>
      </c>
      <c r="E69" s="32">
        <f>'Ct table (4)'!E69/'Ct table (5)'!E$163</f>
        <v>0.18741587528566431</v>
      </c>
      <c r="F69" s="32">
        <f>'Ct table (4)'!F69/'Ct table (5)'!F$163</f>
        <v>0.39012980975815881</v>
      </c>
      <c r="G69" s="32">
        <f>'Ct table (4)'!G69/'Ct table (5)'!G$163</f>
        <v>0.49294669239960376</v>
      </c>
      <c r="H69" s="32">
        <f>'Ct table (4)'!H69/'Ct table (5)'!H$163</f>
        <v>0.40866407860367898</v>
      </c>
      <c r="I69" s="32">
        <f>'Ct table (4)'!I69/'Ct table (5)'!I$163</f>
        <v>0.64671868169567037</v>
      </c>
      <c r="J69" s="32">
        <f>'Ct table (4)'!J69/'Ct table (5)'!J$163</f>
        <v>0.35340638244335831</v>
      </c>
      <c r="K69" s="32">
        <f>'Ct table (4)'!K69/'Ct table (5)'!K$163</f>
        <v>0.27012748212355436</v>
      </c>
      <c r="L69" s="32">
        <f>'Ct table (4)'!L69/'Ct table (5)'!L$163</f>
        <v>0.39177280793040781</v>
      </c>
      <c r="M69" s="32">
        <f>'Ct table (4)'!M69/'Ct table (5)'!M$163</f>
        <v>0.32875746104762549</v>
      </c>
      <c r="N69" s="32">
        <f>'Ct table (4)'!N69/'Ct table (5)'!N$163</f>
        <v>0.42396742204429089</v>
      </c>
      <c r="O69" s="32">
        <f>'Ct table (4)'!O69/'Ct table (5)'!O$163</f>
        <v>0.28315185517502611</v>
      </c>
      <c r="P69" s="32">
        <f>'Ct table (4)'!P69/'Ct table (5)'!P$163</f>
        <v>0.37990069792159098</v>
      </c>
      <c r="Q69" s="32">
        <f>'Ct table (4)'!Q69/'Ct table (5)'!Q$163</f>
        <v>0.29711834491314015</v>
      </c>
      <c r="R69" s="32">
        <f>'Ct table (4)'!R69/'Ct table (5)'!R$163</f>
        <v>0.28003210090316016</v>
      </c>
      <c r="S69" s="32">
        <f>'Ct table (4)'!S69/'Ct table (5)'!S$163</f>
        <v>0.19798205257040921</v>
      </c>
      <c r="T69" s="32">
        <f>'Ct table (4)'!T69/'Ct table (5)'!T$163</f>
        <v>0.32240425182102805</v>
      </c>
      <c r="U69" s="32">
        <f>'Ct table (4)'!U69/'Ct table (5)'!U$163</f>
        <v>0.32449447573386159</v>
      </c>
      <c r="V69" s="32">
        <f>'Ct table (4)'!V69/'Ct table (5)'!V$163</f>
        <v>0.30044217148231939</v>
      </c>
      <c r="W69" s="32">
        <f>'Ct table (4)'!W69/'Ct table (5)'!W$163</f>
        <v>0.35704485026362409</v>
      </c>
      <c r="X69" s="32">
        <f>'Ct table (4)'!X69/'Ct table (5)'!X$163</f>
        <v>0.32157936790507047</v>
      </c>
      <c r="Y69" s="32">
        <f>'Ct table (4)'!Y69/'Ct table (5)'!Y$163</f>
        <v>0.38243623821320255</v>
      </c>
      <c r="Z69" s="86">
        <f>'Ct table (4)'!Z69/'Ct table (5)'!Z$163</f>
        <v>0</v>
      </c>
      <c r="AA69" s="32">
        <f>'Ct table (4)'!AA69/'Ct table (5)'!AA$163</f>
        <v>0.3155796209926009</v>
      </c>
      <c r="AB69" s="32">
        <f>'Ct table (4)'!AB69/'Ct table (5)'!AB$163</f>
        <v>0.25619356116813419</v>
      </c>
      <c r="AC69" s="32">
        <f>'Ct table (4)'!AC69/'Ct table (5)'!AC$163</f>
        <v>0.22520251930068338</v>
      </c>
      <c r="AD69" s="32">
        <f>'Ct table (4)'!AD69/'Ct table (5)'!AD$163</f>
        <v>0.33328788100772988</v>
      </c>
      <c r="AE69" s="32">
        <f>'Ct table (4)'!AE69/'Ct table (5)'!AE$163</f>
        <v>0.19585677884763178</v>
      </c>
      <c r="AF69" s="32">
        <f>'Ct table (4)'!AF69/'Ct table (5)'!AF$163</f>
        <v>0.3909348215642966</v>
      </c>
      <c r="AG69" s="32">
        <f>'Ct table (4)'!AG69/'Ct table (5)'!AG$163</f>
        <v>0.34785029794629851</v>
      </c>
      <c r="AH69" s="32">
        <f>'Ct table (4)'!AH69/'Ct table (5)'!AH$163</f>
        <v>0.19584508264803721</v>
      </c>
      <c r="AI69" s="32">
        <f>'Ct table (4)'!AI69/'Ct table (5)'!AI$163</f>
        <v>0.310416786332331</v>
      </c>
      <c r="AJ69" s="32">
        <f>'Ct table (4)'!AJ69/'Ct table (5)'!AJ$163</f>
        <v>0.40538701818977446</v>
      </c>
      <c r="AK69" s="32">
        <f>'Ct table (4)'!AK69/'Ct table (5)'!AK$163</f>
        <v>0.31907935669519727</v>
      </c>
      <c r="AL69" s="32">
        <f>'Ct table (4)'!AL69/'Ct table (5)'!AL$163</f>
        <v>0.31948197701623499</v>
      </c>
      <c r="AM69" s="32">
        <f>'Ct table (4)'!AM69/'Ct table (5)'!AM$163</f>
        <v>0.2815897385631409</v>
      </c>
      <c r="AN69" s="32">
        <f>'Ct table (4)'!AN69/'Ct table (5)'!AN$163</f>
        <v>0.22834622931752538</v>
      </c>
      <c r="AO69" s="32">
        <f>'Ct table (4)'!AO69/'Ct table (5)'!AO$163</f>
        <v>0.28443163657971499</v>
      </c>
      <c r="AP69" s="32">
        <f>'Ct table (4)'!AP69/'Ct table (5)'!AP$163</f>
        <v>0.33953814573258573</v>
      </c>
      <c r="AQ69" s="32">
        <f>'Ct table (4)'!AQ69/'Ct table (5)'!AQ$163</f>
        <v>0.27938306057605933</v>
      </c>
      <c r="AR69" s="32">
        <f>'Ct table (4)'!AR69/'Ct table (5)'!AR$163</f>
        <v>0.34084305381914909</v>
      </c>
      <c r="AS69" s="32">
        <f>'Ct table (4)'!AS69/'Ct table (5)'!AS$163</f>
        <v>0.35194929236567291</v>
      </c>
      <c r="AT69" s="32">
        <f>'Ct table (4)'!AT69/'Ct table (5)'!AT$163</f>
        <v>0.37517857553966916</v>
      </c>
      <c r="AU69" s="32">
        <f>'Ct table (4)'!AU69/'Ct table (5)'!AU$163</f>
        <v>0.29908088139971861</v>
      </c>
      <c r="AV69" s="32">
        <f>'Ct table (4)'!AV69/'Ct table (5)'!AV$163</f>
        <v>0.21855055714117716</v>
      </c>
      <c r="AW69" s="32">
        <f>'Ct table (4)'!AW69/'Ct table (5)'!AW$163</f>
        <v>0.38991344465360828</v>
      </c>
    </row>
    <row r="70" spans="1:49" x14ac:dyDescent="0.25">
      <c r="A70" t="s">
        <v>81</v>
      </c>
      <c r="B70" s="32">
        <f>'Ct table (4)'!B70/'Ct table (5)'!B$163</f>
        <v>13.882569397378235</v>
      </c>
      <c r="C70" s="32">
        <f>'Ct table (4)'!C70/'Ct table (5)'!C$163</f>
        <v>6.8983035347322899</v>
      </c>
      <c r="D70" s="32">
        <f>'Ct table (4)'!D70/'Ct table (5)'!D$163</f>
        <v>7.6689669809571175</v>
      </c>
      <c r="E70" s="32">
        <f>'Ct table (4)'!E70/'Ct table (5)'!E$163</f>
        <v>7.181648625987175</v>
      </c>
      <c r="F70" s="32">
        <f>'Ct table (4)'!F70/'Ct table (5)'!F$163</f>
        <v>8.2937591021093962</v>
      </c>
      <c r="G70" s="32">
        <f>'Ct table (4)'!G70/'Ct table (5)'!G$163</f>
        <v>7.4101541065476768</v>
      </c>
      <c r="H70" s="32">
        <f>'Ct table (4)'!H70/'Ct table (5)'!H$163</f>
        <v>10.920653924680261</v>
      </c>
      <c r="I70" s="32">
        <f>'Ct table (4)'!I70/'Ct table (5)'!I$163</f>
        <v>7.9514071293870145</v>
      </c>
      <c r="J70" s="32">
        <f>'Ct table (4)'!J70/'Ct table (5)'!J$163</f>
        <v>10.551674055658463</v>
      </c>
      <c r="K70" s="32">
        <f>'Ct table (4)'!K70/'Ct table (5)'!K$163</f>
        <v>12.481438654437838</v>
      </c>
      <c r="L70" s="32">
        <f>'Ct table (4)'!L70/'Ct table (5)'!L$163</f>
        <v>8.988554783387281</v>
      </c>
      <c r="M70" s="32">
        <f>'Ct table (4)'!M70/'Ct table (5)'!M$163</f>
        <v>9.8157298358819816</v>
      </c>
      <c r="N70" s="32">
        <f>'Ct table (4)'!N70/'Ct table (5)'!N$163</f>
        <v>13.566957505417291</v>
      </c>
      <c r="O70" s="32">
        <f>'Ct table (4)'!O70/'Ct table (5)'!O$163</f>
        <v>8.5720952887319051</v>
      </c>
      <c r="P70" s="32">
        <f>'Ct table (4)'!P70/'Ct table (5)'!P$163</f>
        <v>10.656740010560704</v>
      </c>
      <c r="Q70" s="32">
        <f>'Ct table (4)'!Q70/'Ct table (5)'!Q$163</f>
        <v>6.9601075006458748</v>
      </c>
      <c r="R70" s="32">
        <f>'Ct table (4)'!R70/'Ct table (5)'!R$163</f>
        <v>6.5145436588906227</v>
      </c>
      <c r="S70" s="32">
        <f>'Ct table (4)'!S70/'Ct table (5)'!S$163</f>
        <v>7.8540760006803616</v>
      </c>
      <c r="T70" s="32">
        <f>'Ct table (4)'!T70/'Ct table (5)'!T$163</f>
        <v>11.447357295535554</v>
      </c>
      <c r="U70" s="32">
        <f>'Ct table (4)'!U70/'Ct table (5)'!U$163</f>
        <v>12.010845626364777</v>
      </c>
      <c r="V70" s="32">
        <f>'Ct table (4)'!V70/'Ct table (5)'!V$163</f>
        <v>12.424873304257551</v>
      </c>
      <c r="W70" s="32">
        <f>'Ct table (4)'!W70/'Ct table (5)'!W$163</f>
        <v>11.425435208435955</v>
      </c>
      <c r="X70" s="32">
        <f>'Ct table (4)'!X70/'Ct table (5)'!X$163</f>
        <v>6.3786306965348523</v>
      </c>
      <c r="Y70" s="32">
        <f>'Ct table (4)'!Y70/'Ct table (5)'!Y$163</f>
        <v>8.4169126149490356</v>
      </c>
      <c r="Z70" s="32">
        <f>'Ct table (4)'!Z70/'Ct table (5)'!Z$163</f>
        <v>7.1066088265017546</v>
      </c>
      <c r="AA70" s="32">
        <f>'Ct table (4)'!AA70/'Ct table (5)'!AA$163</f>
        <v>8.9760203662269902</v>
      </c>
      <c r="AB70" s="32">
        <f>'Ct table (4)'!AB70/'Ct table (5)'!AB$163</f>
        <v>10.81758178081386</v>
      </c>
      <c r="AC70" s="32">
        <f>'Ct table (4)'!AC70/'Ct table (5)'!AC$163</f>
        <v>7.9408578600231783</v>
      </c>
      <c r="AD70" s="32">
        <f>'Ct table (4)'!AD70/'Ct table (5)'!AD$163</f>
        <v>7.5414438639315584</v>
      </c>
      <c r="AE70" s="32">
        <f>'Ct table (4)'!AE70/'Ct table (5)'!AE$163</f>
        <v>9.1126519608108403</v>
      </c>
      <c r="AF70" s="32">
        <f>'Ct table (4)'!AF70/'Ct table (5)'!AF$163</f>
        <v>8.5445232643828017</v>
      </c>
      <c r="AG70" s="32">
        <f>'Ct table (4)'!AG70/'Ct table (5)'!AG$163</f>
        <v>10.677769910927577</v>
      </c>
      <c r="AH70" s="32">
        <f>'Ct table (4)'!AH70/'Ct table (5)'!AH$163</f>
        <v>5.8880291350249312</v>
      </c>
      <c r="AI70" s="32">
        <f>'Ct table (4)'!AI70/'Ct table (5)'!AI$163</f>
        <v>10.720337948634029</v>
      </c>
      <c r="AJ70" s="32">
        <f>'Ct table (4)'!AJ70/'Ct table (5)'!AJ$163</f>
        <v>10.107622580085122</v>
      </c>
      <c r="AK70" s="32">
        <f>'Ct table (4)'!AK70/'Ct table (5)'!AK$163</f>
        <v>12.397584723691859</v>
      </c>
      <c r="AL70" s="32">
        <f>'Ct table (4)'!AL70/'Ct table (5)'!AL$163</f>
        <v>6.5151863846881568</v>
      </c>
      <c r="AM70" s="32">
        <f>'Ct table (4)'!AM70/'Ct table (5)'!AM$163</f>
        <v>9.2642017171594251</v>
      </c>
      <c r="AN70" s="32">
        <f>'Ct table (4)'!AN70/'Ct table (5)'!AN$163</f>
        <v>9.2489838549410273</v>
      </c>
      <c r="AO70" s="32">
        <f>'Ct table (4)'!AO70/'Ct table (5)'!AO$163</f>
        <v>7.7069169587672128</v>
      </c>
      <c r="AP70" s="32">
        <f>'Ct table (4)'!AP70/'Ct table (5)'!AP$163</f>
        <v>6.781693437366294</v>
      </c>
      <c r="AQ70" s="32">
        <f>'Ct table (4)'!AQ70/'Ct table (5)'!AQ$163</f>
        <v>6.3656880329575483</v>
      </c>
      <c r="AR70" s="32">
        <f>'Ct table (4)'!AR70/'Ct table (5)'!AR$163</f>
        <v>10.906977722212755</v>
      </c>
      <c r="AS70" s="32">
        <f>'Ct table (4)'!AS70/'Ct table (5)'!AS$163</f>
        <v>13.580262773912095</v>
      </c>
      <c r="AT70" s="32">
        <f>'Ct table (4)'!AT70/'Ct table (5)'!AT$163</f>
        <v>7.9208175740335927</v>
      </c>
      <c r="AU70" s="32">
        <f>'Ct table (4)'!AU70/'Ct table (5)'!AU$163</f>
        <v>6.9096258636104837</v>
      </c>
      <c r="AV70" s="32">
        <f>'Ct table (4)'!AV70/'Ct table (5)'!AV$163</f>
        <v>8.9137899267466896</v>
      </c>
      <c r="AW70" s="32">
        <f>'Ct table (4)'!AW70/'Ct table (5)'!AW$163</f>
        <v>8.0624919024272952</v>
      </c>
    </row>
    <row r="71" spans="1:49" x14ac:dyDescent="0.25">
      <c r="A71" t="s">
        <v>82</v>
      </c>
      <c r="B71" s="32">
        <f>'Ct table (4)'!B71/'Ct table (5)'!B$163</f>
        <v>0.12458503617109808</v>
      </c>
      <c r="C71" s="86">
        <f>'Ct table (4)'!C71/'Ct table (5)'!C$163</f>
        <v>0</v>
      </c>
      <c r="D71" s="32">
        <f>'Ct table (4)'!D71/'Ct table (5)'!D$163</f>
        <v>7.5312453623667064E-2</v>
      </c>
      <c r="E71" s="32">
        <f>'Ct table (4)'!E71/'Ct table (5)'!E$163</f>
        <v>0.1018356827318834</v>
      </c>
      <c r="F71" s="32">
        <f>'Ct table (4)'!F71/'Ct table (5)'!F$163</f>
        <v>0.16864087278949177</v>
      </c>
      <c r="G71" s="32">
        <f>'Ct table (4)'!G71/'Ct table (5)'!G$163</f>
        <v>8.8972515124004295E-2</v>
      </c>
      <c r="H71" s="32">
        <f>'Ct table (4)'!H71/'Ct table (5)'!H$163</f>
        <v>9.9372284470887765E-2</v>
      </c>
      <c r="I71" s="32">
        <f>'Ct table (4)'!I71/'Ct table (5)'!I$163</f>
        <v>0.14075032816107291</v>
      </c>
      <c r="J71" s="32">
        <f>'Ct table (4)'!J71/'Ct table (5)'!J$163</f>
        <v>9.6014759110103598E-2</v>
      </c>
      <c r="K71" s="86">
        <f>'Ct table (4)'!K71/'Ct table (5)'!K$163</f>
        <v>0</v>
      </c>
      <c r="L71" s="32">
        <f>'Ct table (4)'!L71/'Ct table (5)'!L$163</f>
        <v>0.12483454896060248</v>
      </c>
      <c r="M71" s="32">
        <f>'Ct table (4)'!M71/'Ct table (5)'!M$163</f>
        <v>7.0564948256630552E-2</v>
      </c>
      <c r="N71" s="32">
        <f>'Ct table (4)'!N71/'Ct table (5)'!N$163</f>
        <v>0.28957828303244132</v>
      </c>
      <c r="O71" s="32">
        <f>'Ct table (4)'!O71/'Ct table (5)'!O$163</f>
        <v>0.18941833461373778</v>
      </c>
      <c r="P71" s="32">
        <f>'Ct table (4)'!P71/'Ct table (5)'!P$163</f>
        <v>0.2404309067240831</v>
      </c>
      <c r="Q71" s="86">
        <f>'Ct table (4)'!Q71/'Ct table (5)'!Q$163</f>
        <v>0</v>
      </c>
      <c r="R71" s="86">
        <f>'Ct table (4)'!R71/'Ct table (5)'!R$163</f>
        <v>0</v>
      </c>
      <c r="S71" s="32">
        <f>'Ct table (4)'!S71/'Ct table (5)'!S$163</f>
        <v>4.2495136842988744E-2</v>
      </c>
      <c r="T71" s="32">
        <f>'Ct table (4)'!T71/'Ct table (5)'!T$163</f>
        <v>0.10061676916098916</v>
      </c>
      <c r="U71" s="32">
        <f>'Ct table (4)'!U71/'Ct table (5)'!U$163</f>
        <v>0.15781057861524767</v>
      </c>
      <c r="V71" s="32">
        <f>'Ct table (4)'!V71/'Ct table (5)'!V$163</f>
        <v>0.10260402526788878</v>
      </c>
      <c r="W71" s="32">
        <f>'Ct table (4)'!W71/'Ct table (5)'!W$163</f>
        <v>0.18227356077023432</v>
      </c>
      <c r="X71" s="32">
        <f>'Ct table (4)'!X71/'Ct table (5)'!X$163</f>
        <v>0.15748068010570027</v>
      </c>
      <c r="Y71" s="32">
        <f>'Ct table (4)'!Y71/'Ct table (5)'!Y$163</f>
        <v>0.12356063874829711</v>
      </c>
      <c r="Z71" s="32">
        <f>'Ct table (4)'!Z71/'Ct table (5)'!Z$163</f>
        <v>1.8960769035170914E-2</v>
      </c>
      <c r="AA71" s="32">
        <f>'Ct table (4)'!AA71/'Ct table (5)'!AA$163</f>
        <v>0.12905661082436681</v>
      </c>
      <c r="AB71" s="86">
        <f>'Ct table (4)'!AB71/'Ct table (5)'!AB$163</f>
        <v>0</v>
      </c>
      <c r="AC71" s="32">
        <f>'Ct table (4)'!AC71/'Ct table (5)'!AC$163</f>
        <v>0.20866996589164929</v>
      </c>
      <c r="AD71" s="32">
        <f>'Ct table (4)'!AD71/'Ct table (5)'!AD$163</f>
        <v>0.11865466803479759</v>
      </c>
      <c r="AE71" s="32">
        <f>'Ct table (4)'!AE71/'Ct table (5)'!AE$163</f>
        <v>8.1778814976905562E-2</v>
      </c>
      <c r="AF71" s="32">
        <f>'Ct table (4)'!AF71/'Ct table (5)'!AF$163</f>
        <v>0.15336062215672547</v>
      </c>
      <c r="AG71" s="32">
        <f>'Ct table (4)'!AG71/'Ct table (5)'!AG$163</f>
        <v>0.19032519501215281</v>
      </c>
      <c r="AH71" s="32">
        <f>'Ct table (4)'!AH71/'Ct table (5)'!AH$163</f>
        <v>0.10067551867652386</v>
      </c>
      <c r="AI71" s="32">
        <f>'Ct table (4)'!AI71/'Ct table (5)'!AI$163</f>
        <v>0.13605656544572939</v>
      </c>
      <c r="AJ71" s="32">
        <f>'Ct table (4)'!AJ71/'Ct table (5)'!AJ$163</f>
        <v>0.19715084442949929</v>
      </c>
      <c r="AK71" s="32">
        <f>'Ct table (4)'!AK71/'Ct table (5)'!AK$163</f>
        <v>0.20193839986837084</v>
      </c>
      <c r="AL71" s="32">
        <f>'Ct table (4)'!AL71/'Ct table (5)'!AL$163</f>
        <v>0.16768278069541143</v>
      </c>
      <c r="AM71" s="32">
        <f>'Ct table (4)'!AM71/'Ct table (5)'!AM$163</f>
        <v>9.6165729691549226E-2</v>
      </c>
      <c r="AN71" s="32">
        <f>'Ct table (4)'!AN71/'Ct table (5)'!AN$163</f>
        <v>0.12321884918939427</v>
      </c>
      <c r="AO71" s="32">
        <f>'Ct table (4)'!AO71/'Ct table (5)'!AO$163</f>
        <v>0.11876271180548013</v>
      </c>
      <c r="AP71" s="32">
        <f>'Ct table (4)'!AP71/'Ct table (5)'!AP$163</f>
        <v>8.727096557620824E-2</v>
      </c>
      <c r="AQ71" s="32">
        <f>'Ct table (4)'!AQ71/'Ct table (5)'!AQ$163</f>
        <v>7.2811818702385678E-2</v>
      </c>
      <c r="AR71" s="32">
        <f>'Ct table (4)'!AR71/'Ct table (5)'!AR$163</f>
        <v>0.27493824055132027</v>
      </c>
      <c r="AS71" s="32">
        <f>'Ct table (4)'!AS71/'Ct table (5)'!AS$163</f>
        <v>0.21967452666218787</v>
      </c>
      <c r="AT71" s="32">
        <f>'Ct table (4)'!AT71/'Ct table (5)'!AT$163</f>
        <v>0.1850066906112269</v>
      </c>
      <c r="AU71" s="32">
        <f>'Ct table (4)'!AU71/'Ct table (5)'!AU$163</f>
        <v>7.5290288360325544E-2</v>
      </c>
      <c r="AV71" s="32">
        <f>'Ct table (4)'!AV71/'Ct table (5)'!AV$163</f>
        <v>9.9169408505428311E-2</v>
      </c>
      <c r="AW71" s="32">
        <f>'Ct table (4)'!AW71/'Ct table (5)'!AW$163</f>
        <v>6.7978663419435953E-2</v>
      </c>
    </row>
    <row r="72" spans="1:49" x14ac:dyDescent="0.25">
      <c r="A72" t="s">
        <v>83</v>
      </c>
      <c r="B72" s="32">
        <f>'Ct table (4)'!B72/'Ct table (5)'!B$163</f>
        <v>6.9117876405959427E-2</v>
      </c>
      <c r="C72" s="32">
        <f>'Ct table (4)'!C72/'Ct table (5)'!C$163</f>
        <v>5.1340516165834273E-2</v>
      </c>
      <c r="D72" s="32">
        <f>'Ct table (4)'!D72/'Ct table (5)'!D$163</f>
        <v>0.10504156768891813</v>
      </c>
      <c r="E72" s="32">
        <f>'Ct table (4)'!E72/'Ct table (5)'!E$163</f>
        <v>0.11299376472648436</v>
      </c>
      <c r="F72" s="32">
        <f>'Ct table (4)'!F72/'Ct table (5)'!F$163</f>
        <v>0.10097192694688305</v>
      </c>
      <c r="G72" s="86">
        <f>'Ct table (4)'!G72/'Ct table (5)'!G$163</f>
        <v>0</v>
      </c>
      <c r="H72" s="32">
        <f>'Ct table (4)'!H72/'Ct table (5)'!H$163</f>
        <v>5.2156372449414123E-2</v>
      </c>
      <c r="I72" s="32">
        <f>'Ct table (4)'!I72/'Ct table (5)'!I$163</f>
        <v>3.7713116641578184E-2</v>
      </c>
      <c r="J72" s="32">
        <f>'Ct table (4)'!J72/'Ct table (5)'!J$163</f>
        <v>0.12581710701092977</v>
      </c>
      <c r="K72" s="86">
        <f>'Ct table (4)'!K72/'Ct table (5)'!K$163</f>
        <v>0</v>
      </c>
      <c r="L72" s="32">
        <f>'Ct table (4)'!L72/'Ct table (5)'!L$163</f>
        <v>0.13566205640320275</v>
      </c>
      <c r="M72" s="32">
        <f>'Ct table (4)'!M72/'Ct table (5)'!M$163</f>
        <v>8.6875641824124022E-2</v>
      </c>
      <c r="N72" s="32">
        <f>'Ct table (4)'!N72/'Ct table (5)'!N$163</f>
        <v>8.7901117472472798E-2</v>
      </c>
      <c r="O72" s="86">
        <f>'Ct table (4)'!O72/'Ct table (5)'!O$163</f>
        <v>0</v>
      </c>
      <c r="P72" s="32">
        <f>'Ct table (4)'!P72/'Ct table (5)'!P$163</f>
        <v>6.2660247026960242E-2</v>
      </c>
      <c r="Q72" s="32">
        <f>'Ct table (4)'!Q72/'Ct table (5)'!Q$163</f>
        <v>9.801250163715941E-2</v>
      </c>
      <c r="R72" s="86">
        <f>'Ct table (4)'!R72/'Ct table (5)'!R$163</f>
        <v>0</v>
      </c>
      <c r="S72" s="32">
        <f>'Ct table (4)'!S72/'Ct table (5)'!S$163</f>
        <v>5.7250875208376698E-2</v>
      </c>
      <c r="T72" s="32">
        <f>'Ct table (4)'!T72/'Ct table (5)'!T$163</f>
        <v>4.825902822928492E-2</v>
      </c>
      <c r="U72" s="32">
        <f>'Ct table (4)'!U72/'Ct table (5)'!U$163</f>
        <v>7.8360250661689473E-2</v>
      </c>
      <c r="V72" s="32">
        <f>'Ct table (4)'!V72/'Ct table (5)'!V$163</f>
        <v>0.11704694912765409</v>
      </c>
      <c r="W72" s="32">
        <f>'Ct table (4)'!W72/'Ct table (5)'!W$163</f>
        <v>7.5581513315976068E-2</v>
      </c>
      <c r="X72" s="32">
        <f>'Ct table (4)'!X72/'Ct table (5)'!X$163</f>
        <v>0.13151021349963407</v>
      </c>
      <c r="Y72" s="32">
        <f>'Ct table (4)'!Y72/'Ct table (5)'!Y$163</f>
        <v>0.10036242491861116</v>
      </c>
      <c r="Z72" s="32">
        <f>'Ct table (4)'!Z72/'Ct table (5)'!Z$163</f>
        <v>4.3863395001478803E-2</v>
      </c>
      <c r="AA72" s="32">
        <f>'Ct table (4)'!AA72/'Ct table (5)'!AA$163</f>
        <v>6.7268548997299865E-2</v>
      </c>
      <c r="AB72" s="86">
        <f>'Ct table (4)'!AB72/'Ct table (5)'!AB$163</f>
        <v>0</v>
      </c>
      <c r="AC72" s="32">
        <f>'Ct table (4)'!AC72/'Ct table (5)'!AC$163</f>
        <v>9.468599559302518E-2</v>
      </c>
      <c r="AD72" s="32">
        <f>'Ct table (4)'!AD72/'Ct table (5)'!AD$163</f>
        <v>8.3321970251932442E-2</v>
      </c>
      <c r="AE72" s="32">
        <f>'Ct table (4)'!AE72/'Ct table (5)'!AE$163</f>
        <v>6.7352297417766258E-2</v>
      </c>
      <c r="AF72" s="32">
        <f>'Ct table (4)'!AF72/'Ct table (5)'!AF$163</f>
        <v>4.4656066866909164E-2</v>
      </c>
      <c r="AG72" s="32">
        <f>'Ct table (4)'!AG72/'Ct table (5)'!AG$163</f>
        <v>5.8986902437238781E-2</v>
      </c>
      <c r="AH72" s="32">
        <f>'Ct table (4)'!AH72/'Ct table (5)'!AH$163</f>
        <v>0.10641583948395975</v>
      </c>
      <c r="AI72" s="32">
        <f>'Ct table (4)'!AI72/'Ct table (5)'!AI$163</f>
        <v>5.7602629503658312E-2</v>
      </c>
      <c r="AJ72" s="32">
        <f>'Ct table (4)'!AJ72/'Ct table (5)'!AJ$163</f>
        <v>0.10937627918568482</v>
      </c>
      <c r="AK72" s="32">
        <f>'Ct table (4)'!AK72/'Ct table (5)'!AK$163</f>
        <v>0.13322965805756742</v>
      </c>
      <c r="AL72" s="32">
        <f>'Ct table (4)'!AL72/'Ct table (5)'!AL$163</f>
        <v>0.24212206263249994</v>
      </c>
      <c r="AM72" s="32">
        <f>'Ct table (4)'!AM72/'Ct table (5)'!AM$163</f>
        <v>8.9106017095165704E-2</v>
      </c>
      <c r="AN72" s="32">
        <f>'Ct table (4)'!AN72/'Ct table (5)'!AN$163</f>
        <v>9.7347981259884656E-2</v>
      </c>
      <c r="AO72" s="32">
        <f>'Ct table (4)'!AO72/'Ct table (5)'!AO$163</f>
        <v>9.3179335105674638E-2</v>
      </c>
      <c r="AP72" s="32">
        <f>'Ct table (4)'!AP72/'Ct table (5)'!AP$163</f>
        <v>0.14575785813908171</v>
      </c>
      <c r="AQ72" s="32">
        <f>'Ct table (4)'!AQ72/'Ct table (5)'!AQ$163</f>
        <v>0.1267727395719547</v>
      </c>
      <c r="AR72" s="32">
        <f>'Ct table (4)'!AR72/'Ct table (5)'!AR$163</f>
        <v>4.380318204389308E-2</v>
      </c>
      <c r="AS72" s="32">
        <f>'Ct table (4)'!AS72/'Ct table (5)'!AS$163</f>
        <v>4.0482424060132055E-2</v>
      </c>
      <c r="AT72" s="32">
        <f>'Ct table (4)'!AT72/'Ct table (5)'!AT$163</f>
        <v>5.9773480074573448E-2</v>
      </c>
      <c r="AU72" s="32">
        <f>'Ct table (4)'!AU72/'Ct table (5)'!AU$163</f>
        <v>0.42590618765661475</v>
      </c>
      <c r="AV72" s="32">
        <f>'Ct table (4)'!AV72/'Ct table (5)'!AV$163</f>
        <v>0.14721932441164901</v>
      </c>
      <c r="AW72" s="32">
        <f>'Ct table (4)'!AW72/'Ct table (5)'!AW$163</f>
        <v>0.15190337260375297</v>
      </c>
    </row>
    <row r="73" spans="1:49" x14ac:dyDescent="0.25">
      <c r="A73" t="s">
        <v>84</v>
      </c>
      <c r="B73" s="32">
        <f>'Ct table (4)'!B73/'Ct table (5)'!B$163</f>
        <v>4.2728619391138256</v>
      </c>
      <c r="C73" s="32">
        <f>'Ct table (4)'!C73/'Ct table (5)'!C$163</f>
        <v>3.3781692504162297</v>
      </c>
      <c r="D73" s="32">
        <f>'Ct table (4)'!D73/'Ct table (5)'!D$163</f>
        <v>3.9422854946454327</v>
      </c>
      <c r="E73" s="32">
        <f>'Ct table (4)'!E73/'Ct table (5)'!E$163</f>
        <v>3.848550207296654</v>
      </c>
      <c r="F73" s="32">
        <f>'Ct table (4)'!F73/'Ct table (5)'!F$163</f>
        <v>2.6244700680739994</v>
      </c>
      <c r="G73" s="32">
        <f>'Ct table (4)'!G73/'Ct table (5)'!G$163</f>
        <v>2.8669237730118966</v>
      </c>
      <c r="H73" s="32">
        <f>'Ct table (4)'!H73/'Ct table (5)'!H$163</f>
        <v>3.3612255173608308</v>
      </c>
      <c r="I73" s="32">
        <f>'Ct table (4)'!I73/'Ct table (5)'!I$163</f>
        <v>2.9103853601939083</v>
      </c>
      <c r="J73" s="32">
        <f>'Ct table (4)'!J73/'Ct table (5)'!J$163</f>
        <v>3.0092417260913487</v>
      </c>
      <c r="K73" s="32">
        <f>'Ct table (4)'!K73/'Ct table (5)'!K$163</f>
        <v>3.0140687583920798</v>
      </c>
      <c r="L73" s="32">
        <f>'Ct table (4)'!L73/'Ct table (5)'!L$163</f>
        <v>2.6173179125057162</v>
      </c>
      <c r="M73" s="32">
        <f>'Ct table (4)'!M73/'Ct table (5)'!M$163</f>
        <v>3.2156169077488657</v>
      </c>
      <c r="N73" s="32">
        <f>'Ct table (4)'!N73/'Ct table (5)'!N$163</f>
        <v>3.2310998093769823</v>
      </c>
      <c r="O73" s="32">
        <f>'Ct table (4)'!O73/'Ct table (5)'!O$163</f>
        <v>2.1729393199182874</v>
      </c>
      <c r="P73" s="32">
        <f>'Ct table (4)'!P73/'Ct table (5)'!P$163</f>
        <v>3.4430670295039865</v>
      </c>
      <c r="Q73" s="32">
        <f>'Ct table (4)'!Q73/'Ct table (5)'!Q$163</f>
        <v>3.202302484557944</v>
      </c>
      <c r="R73" s="32">
        <f>'Ct table (4)'!R73/'Ct table (5)'!R$163</f>
        <v>0.4303743858420091</v>
      </c>
      <c r="S73" s="32">
        <f>'Ct table (4)'!S73/'Ct table (5)'!S$163</f>
        <v>1.1199556154061405</v>
      </c>
      <c r="T73" s="32">
        <f>'Ct table (4)'!T73/'Ct table (5)'!T$163</f>
        <v>3.1316927461464341</v>
      </c>
      <c r="U73" s="32">
        <f>'Ct table (4)'!U73/'Ct table (5)'!U$163</f>
        <v>3.0235969160856118</v>
      </c>
      <c r="V73" s="32">
        <f>'Ct table (4)'!V73/'Ct table (5)'!V$163</f>
        <v>3.4465650281787381</v>
      </c>
      <c r="W73" s="32">
        <f>'Ct table (4)'!W73/'Ct table (5)'!W$163</f>
        <v>3.1474363768230882</v>
      </c>
      <c r="X73" s="32">
        <f>'Ct table (4)'!X73/'Ct table (5)'!X$163</f>
        <v>2.3185884327243422</v>
      </c>
      <c r="Y73" s="32">
        <f>'Ct table (4)'!Y73/'Ct table (5)'!Y$163</f>
        <v>3.3947165994706907</v>
      </c>
      <c r="Z73" s="32">
        <f>'Ct table (4)'!Z73/'Ct table (5)'!Z$163</f>
        <v>5.4989695213467389</v>
      </c>
      <c r="AA73" s="32">
        <f>'Ct table (4)'!AA73/'Ct table (5)'!AA$163</f>
        <v>3.3544493250465788</v>
      </c>
      <c r="AB73" s="32">
        <f>'Ct table (4)'!AB73/'Ct table (5)'!AB$163</f>
        <v>2.6122738083009116</v>
      </c>
      <c r="AC73" s="32">
        <f>'Ct table (4)'!AC73/'Ct table (5)'!AC$163</f>
        <v>3.1368028805266661</v>
      </c>
      <c r="AD73" s="32">
        <f>'Ct table (4)'!AD73/'Ct table (5)'!AD$163</f>
        <v>2.958448465410854</v>
      </c>
      <c r="AE73" s="32">
        <f>'Ct table (4)'!AE73/'Ct table (5)'!AE$163</f>
        <v>3.4530493854611071</v>
      </c>
      <c r="AF73" s="32">
        <f>'Ct table (4)'!AF73/'Ct table (5)'!AF$163</f>
        <v>3.5185963036897427</v>
      </c>
      <c r="AG73" s="32">
        <f>'Ct table (4)'!AG73/'Ct table (5)'!AG$163</f>
        <v>2.9619318807324544</v>
      </c>
      <c r="AH73" s="32">
        <f>'Ct table (4)'!AH73/'Ct table (5)'!AH$163</f>
        <v>4.7167227784385428</v>
      </c>
      <c r="AI73" s="32">
        <f>'Ct table (4)'!AI73/'Ct table (5)'!AI$163</f>
        <v>3.7902118300453047</v>
      </c>
      <c r="AJ73" s="32">
        <f>'Ct table (4)'!AJ73/'Ct table (5)'!AJ$163</f>
        <v>4.0484559914754312</v>
      </c>
      <c r="AK73" s="32">
        <f>'Ct table (4)'!AK73/'Ct table (5)'!AK$163</f>
        <v>3.7894466073213953</v>
      </c>
      <c r="AL73" s="32">
        <f>'Ct table (4)'!AL73/'Ct table (5)'!AL$163</f>
        <v>4.0384633638177716</v>
      </c>
      <c r="AM73" s="32">
        <f>'Ct table (4)'!AM73/'Ct table (5)'!AM$163</f>
        <v>3.5104760045481607</v>
      </c>
      <c r="AN73" s="32">
        <f>'Ct table (4)'!AN73/'Ct table (5)'!AN$163</f>
        <v>3.5290866955328162</v>
      </c>
      <c r="AO73" s="32">
        <f>'Ct table (4)'!AO73/'Ct table (5)'!AO$163</f>
        <v>3.774155450616766</v>
      </c>
      <c r="AP73" s="32">
        <f>'Ct table (4)'!AP73/'Ct table (5)'!AP$163</f>
        <v>3.6849513426750571</v>
      </c>
      <c r="AQ73" s="32">
        <f>'Ct table (4)'!AQ73/'Ct table (5)'!AQ$163</f>
        <v>4.1997878584999064</v>
      </c>
      <c r="AR73" s="32">
        <f>'Ct table (4)'!AR73/'Ct table (5)'!AR$163</f>
        <v>3.5979608467708628</v>
      </c>
      <c r="AS73" s="32">
        <f>'Ct table (4)'!AS73/'Ct table (5)'!AS$163</f>
        <v>3.3950656934780228</v>
      </c>
      <c r="AT73" s="32">
        <f>'Ct table (4)'!AT73/'Ct table (5)'!AT$163</f>
        <v>4.0436253943014595</v>
      </c>
      <c r="AU73" s="32">
        <f>'Ct table (4)'!AU73/'Ct table (5)'!AU$163</f>
        <v>3.9139018971536954</v>
      </c>
      <c r="AV73" s="32">
        <f>'Ct table (4)'!AV73/'Ct table (5)'!AV$163</f>
        <v>3.6706586567393669</v>
      </c>
      <c r="AW73" s="32">
        <f>'Ct table (4)'!AW73/'Ct table (5)'!AW$163</f>
        <v>4.5353874612803251</v>
      </c>
    </row>
    <row r="74" spans="1:49" x14ac:dyDescent="0.25">
      <c r="A74" t="s">
        <v>85</v>
      </c>
      <c r="B74" s="32">
        <f>'Ct table (4)'!B74/'Ct table (5)'!B$163</f>
        <v>0.68075269919568926</v>
      </c>
      <c r="C74" s="32">
        <f>'Ct table (4)'!C74/'Ct table (5)'!C$163</f>
        <v>0.22786347767126069</v>
      </c>
      <c r="D74" s="32">
        <f>'Ct table (4)'!D74/'Ct table (5)'!D$163</f>
        <v>0.1718274288938054</v>
      </c>
      <c r="E74" s="32">
        <f>'Ct table (4)'!E74/'Ct table (5)'!E$163</f>
        <v>0.36967133109594147</v>
      </c>
      <c r="F74" s="32">
        <f>'Ct table (4)'!F74/'Ct table (5)'!F$163</f>
        <v>0.48701095955828455</v>
      </c>
      <c r="G74" s="32">
        <f>'Ct table (4)'!G74/'Ct table (5)'!G$163</f>
        <v>0.16261176505265246</v>
      </c>
      <c r="H74" s="32">
        <f>'Ct table (4)'!H74/'Ct table (5)'!H$163</f>
        <v>0.49964916254677449</v>
      </c>
      <c r="I74" s="32">
        <f>'Ct table (4)'!I74/'Ct table (5)'!I$163</f>
        <v>0.65574653806263472</v>
      </c>
      <c r="J74" s="32">
        <f>'Ct table (4)'!J74/'Ct table (5)'!J$163</f>
        <v>0.33203333602296259</v>
      </c>
      <c r="K74" s="32">
        <f>'Ct table (4)'!K74/'Ct table (5)'!K$163</f>
        <v>0.5040757054840912</v>
      </c>
      <c r="L74" s="32">
        <f>'Ct table (4)'!L74/'Ct table (5)'!L$163</f>
        <v>0.40558864616519708</v>
      </c>
      <c r="M74" s="32">
        <f>'Ct table (4)'!M74/'Ct table (5)'!M$163</f>
        <v>0.43985366597714121</v>
      </c>
      <c r="N74" s="32">
        <f>'Ct table (4)'!N74/'Ct table (5)'!N$163</f>
        <v>0.63376738228859975</v>
      </c>
      <c r="O74" s="32">
        <f>'Ct table (4)'!O74/'Ct table (5)'!O$163</f>
        <v>0.5470133270320483</v>
      </c>
      <c r="P74" s="32">
        <f>'Ct table (4)'!P74/'Ct table (5)'!P$163</f>
        <v>0.46127348399450396</v>
      </c>
      <c r="Q74" s="32">
        <f>'Ct table (4)'!Q74/'Ct table (5)'!Q$163</f>
        <v>0.26226725330774825</v>
      </c>
      <c r="R74" s="32">
        <f>'Ct table (4)'!R74/'Ct table (5)'!R$163</f>
        <v>9.6298966303456607E-2</v>
      </c>
      <c r="S74" s="32">
        <f>'Ct table (4)'!S74/'Ct table (5)'!S$163</f>
        <v>0.11214533846740087</v>
      </c>
      <c r="T74" s="32">
        <f>'Ct table (4)'!T74/'Ct table (5)'!T$163</f>
        <v>0.4989415338874475</v>
      </c>
      <c r="U74" s="32">
        <f>'Ct table (4)'!U74/'Ct table (5)'!U$163</f>
        <v>0.69076448868391394</v>
      </c>
      <c r="V74" s="32">
        <f>'Ct table (4)'!V74/'Ct table (5)'!V$163</f>
        <v>0.35481999970457057</v>
      </c>
      <c r="W74" s="32">
        <f>'Ct table (4)'!W74/'Ct table (5)'!W$163</f>
        <v>0.54494299072679986</v>
      </c>
      <c r="X74" s="32">
        <f>'Ct table (4)'!X74/'Ct table (5)'!X$163</f>
        <v>0.4070412054106376</v>
      </c>
      <c r="Y74" s="32">
        <f>'Ct table (4)'!Y74/'Ct table (5)'!Y$163</f>
        <v>0.38509629261159817</v>
      </c>
      <c r="Z74" s="32">
        <f>'Ct table (4)'!Z74/'Ct table (5)'!Z$163</f>
        <v>0.24134373644046442</v>
      </c>
      <c r="AA74" s="32">
        <f>'Ct table (4)'!AA74/'Ct table (5)'!AA$163</f>
        <v>0.28245167266232507</v>
      </c>
      <c r="AB74" s="32">
        <f>'Ct table (4)'!AB74/'Ct table (5)'!AB$163</f>
        <v>0.47807408957834674</v>
      </c>
      <c r="AC74" s="32">
        <f>'Ct table (4)'!AC74/'Ct table (5)'!AC$163</f>
        <v>0.49287539675757713</v>
      </c>
      <c r="AD74" s="32">
        <f>'Ct table (4)'!AD74/'Ct table (5)'!AD$163</f>
        <v>0.54519368793716427</v>
      </c>
      <c r="AE74" s="32">
        <f>'Ct table (4)'!AE74/'Ct table (5)'!AE$163</f>
        <v>0.31597251329046583</v>
      </c>
      <c r="AF74" s="32">
        <f>'Ct table (4)'!AF74/'Ct table (5)'!AF$163</f>
        <v>0.41609936735576203</v>
      </c>
      <c r="AG74" s="32">
        <f>'Ct table (4)'!AG74/'Ct table (5)'!AG$163</f>
        <v>0.55730479119071008</v>
      </c>
      <c r="AH74" s="32">
        <f>'Ct table (4)'!AH74/'Ct table (5)'!AH$163</f>
        <v>0.17896939589655247</v>
      </c>
      <c r="AI74" s="32">
        <f>'Ct table (4)'!AI74/'Ct table (5)'!AI$163</f>
        <v>0.49048417019681767</v>
      </c>
      <c r="AJ74" s="32">
        <f>'Ct table (4)'!AJ74/'Ct table (5)'!AJ$163</f>
        <v>0.45925642021531005</v>
      </c>
      <c r="AK74" s="32">
        <f>'Ct table (4)'!AK74/'Ct table (5)'!AK$163</f>
        <v>0.69833306046776811</v>
      </c>
      <c r="AL74" s="32">
        <f>'Ct table (4)'!AL74/'Ct table (5)'!AL$163</f>
        <v>0.24720956184901896</v>
      </c>
      <c r="AM74" s="32">
        <f>'Ct table (4)'!AM74/'Ct table (5)'!AM$163</f>
        <v>0.4868896258841664</v>
      </c>
      <c r="AN74" s="32">
        <f>'Ct table (4)'!AN74/'Ct table (5)'!AN$163</f>
        <v>0.4411358369416028</v>
      </c>
      <c r="AO74" s="32">
        <f>'Ct table (4)'!AO74/'Ct table (5)'!AO$163</f>
        <v>0.24761212144370981</v>
      </c>
      <c r="AP74" s="32">
        <f>'Ct table (4)'!AP74/'Ct table (5)'!AP$163</f>
        <v>0.22401163465165291</v>
      </c>
      <c r="AQ74" s="32">
        <f>'Ct table (4)'!AQ74/'Ct table (5)'!AQ$163</f>
        <v>0.21320548451589835</v>
      </c>
      <c r="AR74" s="32">
        <f>'Ct table (4)'!AR74/'Ct table (5)'!AR$163</f>
        <v>0.4560233135620847</v>
      </c>
      <c r="AS74" s="32">
        <f>'Ct table (4)'!AS74/'Ct table (5)'!AS$163</f>
        <v>0.50119345863358844</v>
      </c>
      <c r="AT74" s="32">
        <f>'Ct table (4)'!AT74/'Ct table (5)'!AT$163</f>
        <v>0.26529131492000924</v>
      </c>
      <c r="AU74" s="32">
        <f>'Ct table (4)'!AU74/'Ct table (5)'!AU$163</f>
        <v>0.34594332154703422</v>
      </c>
      <c r="AV74" s="32">
        <f>'Ct table (4)'!AV74/'Ct table (5)'!AV$163</f>
        <v>0.40782976026293738</v>
      </c>
      <c r="AW74" s="32">
        <f>'Ct table (4)'!AW74/'Ct table (5)'!AW$163</f>
        <v>0.37402997709872382</v>
      </c>
    </row>
    <row r="75" spans="1:49" x14ac:dyDescent="0.25">
      <c r="A75" t="s">
        <v>86</v>
      </c>
      <c r="B75" s="32">
        <f>'Ct table (4)'!B75/'Ct table (5)'!B$163</f>
        <v>3.3062657796061048</v>
      </c>
      <c r="C75" s="32">
        <f>'Ct table (4)'!C75/'Ct table (5)'!C$163</f>
        <v>1.7245758836830722</v>
      </c>
      <c r="D75" s="32">
        <f>'Ct table (4)'!D75/'Ct table (5)'!D$163</f>
        <v>2.512340936563445</v>
      </c>
      <c r="E75" s="32">
        <f>'Ct table (4)'!E75/'Ct table (5)'!E$163</f>
        <v>1.5202568272723627</v>
      </c>
      <c r="F75" s="32">
        <f>'Ct table (4)'!F75/'Ct table (5)'!F$163</f>
        <v>2.9732198475621998</v>
      </c>
      <c r="G75" s="32">
        <f>'Ct table (4)'!G75/'Ct table (5)'!G$163</f>
        <v>1.5470325438701191</v>
      </c>
      <c r="H75" s="32">
        <f>'Ct table (4)'!H75/'Ct table (5)'!H$163</f>
        <v>3.4557224289078641</v>
      </c>
      <c r="I75" s="32">
        <f>'Ct table (4)'!I75/'Ct table (5)'!I$163</f>
        <v>4.0312023182559944</v>
      </c>
      <c r="J75" s="32">
        <f>'Ct table (4)'!J75/'Ct table (5)'!J$163</f>
        <v>2.9884553751373071</v>
      </c>
      <c r="K75" s="32">
        <f>'Ct table (4)'!K75/'Ct table (5)'!K$163</f>
        <v>2.17605093877728</v>
      </c>
      <c r="L75" s="32">
        <f>'Ct table (4)'!L75/'Ct table (5)'!L$163</f>
        <v>2.5106991623340358</v>
      </c>
      <c r="M75" s="32">
        <f>'Ct table (4)'!M75/'Ct table (5)'!M$163</f>
        <v>2.8384346793928161</v>
      </c>
      <c r="N75" s="32">
        <f>'Ct table (4)'!N75/'Ct table (5)'!N$163</f>
        <v>3.8691732142272084</v>
      </c>
      <c r="O75" s="32">
        <f>'Ct table (4)'!O75/'Ct table (5)'!O$163</f>
        <v>2.4616879392610378</v>
      </c>
      <c r="P75" s="32">
        <f>'Ct table (4)'!P75/'Ct table (5)'!P$163</f>
        <v>3.6646978823923044</v>
      </c>
      <c r="Q75" s="32">
        <f>'Ct table (4)'!Q75/'Ct table (5)'!Q$163</f>
        <v>1.7042176398798898</v>
      </c>
      <c r="R75" s="32">
        <f>'Ct table (4)'!R75/'Ct table (5)'!R$163</f>
        <v>0.63010498221266864</v>
      </c>
      <c r="S75" s="32">
        <f>'Ct table (4)'!S75/'Ct table (5)'!S$163</f>
        <v>1.5193366344092927</v>
      </c>
      <c r="T75" s="32">
        <f>'Ct table (4)'!T75/'Ct table (5)'!T$163</f>
        <v>2.8817449905554486</v>
      </c>
      <c r="U75" s="32">
        <f>'Ct table (4)'!U75/'Ct table (5)'!U$163</f>
        <v>3.3317169101834736</v>
      </c>
      <c r="V75" s="32">
        <f>'Ct table (4)'!V75/'Ct table (5)'!V$163</f>
        <v>2.5939653992033862</v>
      </c>
      <c r="W75" s="32">
        <f>'Ct table (4)'!W75/'Ct table (5)'!W$163</f>
        <v>2.9776562518757914</v>
      </c>
      <c r="X75" s="32">
        <f>'Ct table (4)'!X75/'Ct table (5)'!X$163</f>
        <v>3.2338365314155966</v>
      </c>
      <c r="Y75" s="32">
        <f>'Ct table (4)'!Y75/'Ct table (5)'!Y$163</f>
        <v>2.8744603674010687</v>
      </c>
      <c r="Z75" s="32">
        <f>'Ct table (4)'!Z75/'Ct table (5)'!Z$163</f>
        <v>1.5466655792590747</v>
      </c>
      <c r="AA75" s="32">
        <f>'Ct table (4)'!AA75/'Ct table (5)'!AA$163</f>
        <v>3.0231990060028178</v>
      </c>
      <c r="AB75" s="32">
        <f>'Ct table (4)'!AB75/'Ct table (5)'!AB$163</f>
        <v>2.7043954452034646</v>
      </c>
      <c r="AC75" s="32">
        <f>'Ct table (4)'!AC75/'Ct table (5)'!AC$163</f>
        <v>2.807517220630444</v>
      </c>
      <c r="AD75" s="32">
        <f>'Ct table (4)'!AD75/'Ct table (5)'!AD$163</f>
        <v>3.105532711780838</v>
      </c>
      <c r="AE75" s="32">
        <f>'Ct table (4)'!AE75/'Ct table (5)'!AE$163</f>
        <v>2.6719091749563448</v>
      </c>
      <c r="AF75" s="32">
        <f>'Ct table (4)'!AF75/'Ct table (5)'!AF$163</f>
        <v>3.3058012726168475</v>
      </c>
      <c r="AG75" s="32">
        <f>'Ct table (4)'!AG75/'Ct table (5)'!AG$163</f>
        <v>3.6465658876719718</v>
      </c>
      <c r="AH75" s="32">
        <f>'Ct table (4)'!AH75/'Ct table (5)'!AH$163</f>
        <v>2.0248075754129933</v>
      </c>
      <c r="AI75" s="32">
        <f>'Ct table (4)'!AI75/'Ct table (5)'!AI$163</f>
        <v>3.1871755409373166</v>
      </c>
      <c r="AJ75" s="32">
        <f>'Ct table (4)'!AJ75/'Ct table (5)'!AJ$163</f>
        <v>3.3808166908185409</v>
      </c>
      <c r="AK75" s="32">
        <f>'Ct table (4)'!AK75/'Ct table (5)'!AK$163</f>
        <v>3.511255987514966</v>
      </c>
      <c r="AL75" s="32">
        <f>'Ct table (4)'!AL75/'Ct table (5)'!AL$163</f>
        <v>3.3491766026696195</v>
      </c>
      <c r="AM75" s="32">
        <f>'Ct table (4)'!AM75/'Ct table (5)'!AM$163</f>
        <v>3.0987076876211095</v>
      </c>
      <c r="AN75" s="32">
        <f>'Ct table (4)'!AN75/'Ct table (5)'!AN$163</f>
        <v>3.6032403088109475</v>
      </c>
      <c r="AO75" s="32">
        <f>'Ct table (4)'!AO75/'Ct table (5)'!AO$163</f>
        <v>2.4051949693692576</v>
      </c>
      <c r="AP75" s="32">
        <f>'Ct table (4)'!AP75/'Ct table (5)'!AP$163</f>
        <v>2.5876555152819218</v>
      </c>
      <c r="AQ75" s="32">
        <f>'Ct table (4)'!AQ75/'Ct table (5)'!AQ$163</f>
        <v>2.2350644846084791</v>
      </c>
      <c r="AR75" s="32">
        <f>'Ct table (4)'!AR75/'Ct table (5)'!AR$163</f>
        <v>4.0479163782377006</v>
      </c>
      <c r="AS75" s="32">
        <f>'Ct table (4)'!AS75/'Ct table (5)'!AS$163</f>
        <v>3.8196474645233542</v>
      </c>
      <c r="AT75" s="32">
        <f>'Ct table (4)'!AT75/'Ct table (5)'!AT$163</f>
        <v>2.76187753592508</v>
      </c>
      <c r="AU75" s="32">
        <f>'Ct table (4)'!AU75/'Ct table (5)'!AU$163</f>
        <v>3.2911860749712529</v>
      </c>
      <c r="AV75" s="32">
        <f>'Ct table (4)'!AV75/'Ct table (5)'!AV$163</f>
        <v>3.0231214971459979</v>
      </c>
      <c r="AW75" s="32">
        <f>'Ct table (4)'!AW75/'Ct table (5)'!AW$163</f>
        <v>4.2316661307769046</v>
      </c>
    </row>
    <row r="76" spans="1:49" x14ac:dyDescent="0.25">
      <c r="A76" t="s">
        <v>87</v>
      </c>
      <c r="B76" s="32">
        <f>'Ct table (4)'!B76/'Ct table (5)'!B$163</f>
        <v>0.1263241784656684</v>
      </c>
      <c r="C76" s="32">
        <f>'Ct table (4)'!C76/'Ct table (5)'!C$163</f>
        <v>0.14124205390196889</v>
      </c>
      <c r="D76" s="32">
        <f>'Ct table (4)'!D76/'Ct table (5)'!D$163</f>
        <v>0.23310183361154377</v>
      </c>
      <c r="E76" s="32">
        <f>'Ct table (4)'!E76/'Ct table (5)'!E$163</f>
        <v>0.17978132455347576</v>
      </c>
      <c r="F76" s="32">
        <f>'Ct table (4)'!F76/'Ct table (5)'!F$163</f>
        <v>0.10238144252045861</v>
      </c>
      <c r="G76" s="32">
        <f>'Ct table (4)'!G76/'Ct table (5)'!G$163</f>
        <v>8.2440870350262679E-2</v>
      </c>
      <c r="H76" s="32">
        <f>'Ct table (4)'!H76/'Ct table (5)'!H$163</f>
        <v>0.12319258621908698</v>
      </c>
      <c r="I76" s="32">
        <f>'Ct table (4)'!I76/'Ct table (5)'!I$163</f>
        <v>0.15295828852462162</v>
      </c>
      <c r="J76" s="32">
        <f>'Ct table (4)'!J76/'Ct table (5)'!J$163</f>
        <v>0.17793225911340343</v>
      </c>
      <c r="K76" s="32">
        <f>'Ct table (4)'!K76/'Ct table (5)'!K$163</f>
        <v>0.1883792973995049</v>
      </c>
      <c r="L76" s="32">
        <f>'Ct table (4)'!L76/'Ct table (5)'!L$163</f>
        <v>0.12570284191470557</v>
      </c>
      <c r="M76" s="32">
        <f>'Ct table (4)'!M76/'Ct table (5)'!M$163</f>
        <v>0.10331313137767632</v>
      </c>
      <c r="N76" s="32">
        <f>'Ct table (4)'!N76/'Ct table (5)'!N$163</f>
        <v>8.6092138633112755E-2</v>
      </c>
      <c r="O76" s="32">
        <f>'Ct table (4)'!O76/'Ct table (5)'!O$163</f>
        <v>8.1879601282953712E-2</v>
      </c>
      <c r="P76" s="32">
        <f>'Ct table (4)'!P76/'Ct table (5)'!P$163</f>
        <v>0.17001032455142931</v>
      </c>
      <c r="Q76" s="32">
        <f>'Ct table (4)'!Q76/'Ct table (5)'!Q$163</f>
        <v>0.16713775745061163</v>
      </c>
      <c r="R76" s="32">
        <f>'Ct table (4)'!R76/'Ct table (5)'!R$163</f>
        <v>9.9694942016151228E-2</v>
      </c>
      <c r="S76" s="32">
        <f>'Ct table (4)'!S76/'Ct table (5)'!S$163</f>
        <v>0.19935912664739416</v>
      </c>
      <c r="T76" s="32">
        <f>'Ct table (4)'!T76/'Ct table (5)'!T$163</f>
        <v>0.14833620551733095</v>
      </c>
      <c r="U76" s="32">
        <f>'Ct table (4)'!U76/'Ct table (5)'!U$163</f>
        <v>0.13270234984667623</v>
      </c>
      <c r="V76" s="32">
        <f>'Ct table (4)'!V76/'Ct table (5)'!V$163</f>
        <v>0.1411361274654479</v>
      </c>
      <c r="W76" s="32">
        <f>'Ct table (4)'!W76/'Ct table (5)'!W$163</f>
        <v>0.11696730416676279</v>
      </c>
      <c r="X76" s="32">
        <f>'Ct table (4)'!X76/'Ct table (5)'!X$163</f>
        <v>0.133346027667164</v>
      </c>
      <c r="Y76" s="32">
        <f>'Ct table (4)'!Y76/'Ct table (5)'!Y$163</f>
        <v>0.20494250561455973</v>
      </c>
      <c r="Z76" s="32">
        <f>'Ct table (4)'!Z76/'Ct table (5)'!Z$163</f>
        <v>0.19876853340615913</v>
      </c>
      <c r="AA76" s="32">
        <f>'Ct table (4)'!AA76/'Ct table (5)'!AA$163</f>
        <v>0.14722309892138921</v>
      </c>
      <c r="AB76" s="32">
        <f>'Ct table (4)'!AB76/'Ct table (5)'!AB$163</f>
        <v>0.10846534848829026</v>
      </c>
      <c r="AC76" s="32">
        <f>'Ct table (4)'!AC76/'Ct table (5)'!AC$163</f>
        <v>0.14252578689178036</v>
      </c>
      <c r="AD76" s="32">
        <f>'Ct table (4)'!AD76/'Ct table (5)'!AD$163</f>
        <v>0.14608103166833658</v>
      </c>
      <c r="AE76" s="32">
        <f>'Ct table (4)'!AE76/'Ct table (5)'!AE$163</f>
        <v>0.11890414947544356</v>
      </c>
      <c r="AF76" s="32">
        <f>'Ct table (4)'!AF76/'Ct table (5)'!AF$163</f>
        <v>0.18111776931935972</v>
      </c>
      <c r="AG76" s="32">
        <f>'Ct table (4)'!AG76/'Ct table (5)'!AG$163</f>
        <v>0.16004377421818342</v>
      </c>
      <c r="AH76" s="32">
        <f>'Ct table (4)'!AH76/'Ct table (5)'!AH$163</f>
        <v>0.21283167896791919</v>
      </c>
      <c r="AI76" s="32">
        <f>'Ct table (4)'!AI76/'Ct table (5)'!AI$163</f>
        <v>9.0388214211217413E-2</v>
      </c>
      <c r="AJ76" s="32">
        <f>'Ct table (4)'!AJ76/'Ct table (5)'!AJ$163</f>
        <v>7.1662977391746124E-2</v>
      </c>
      <c r="AK76" s="32">
        <f>'Ct table (4)'!AK76/'Ct table (5)'!AK$163</f>
        <v>0.11678988050224293</v>
      </c>
      <c r="AL76" s="32">
        <f>'Ct table (4)'!AL76/'Ct table (5)'!AL$163</f>
        <v>0.19803213344937748</v>
      </c>
      <c r="AM76" s="32">
        <f>'Ct table (4)'!AM76/'Ct table (5)'!AM$163</f>
        <v>0.21788921097053515</v>
      </c>
      <c r="AN76" s="32">
        <f>'Ct table (4)'!AN76/'Ct table (5)'!AN$163</f>
        <v>0.15065232798981834</v>
      </c>
      <c r="AO76" s="32">
        <f>'Ct table (4)'!AO76/'Ct table (5)'!AO$163</f>
        <v>0.19427253293121349</v>
      </c>
      <c r="AP76" s="32">
        <f>'Ct table (4)'!AP76/'Ct table (5)'!AP$163</f>
        <v>0.2178860247218441</v>
      </c>
      <c r="AQ76" s="32">
        <f>'Ct table (4)'!AQ76/'Ct table (5)'!AQ$163</f>
        <v>0.15392681186901297</v>
      </c>
      <c r="AR76" s="32">
        <f>'Ct table (4)'!AR76/'Ct table (5)'!AR$163</f>
        <v>7.4180278124457696E-2</v>
      </c>
      <c r="AS76" s="32">
        <f>'Ct table (4)'!AS76/'Ct table (5)'!AS$163</f>
        <v>0.11371066605741031</v>
      </c>
      <c r="AT76" s="32">
        <f>'Ct table (4)'!AT76/'Ct table (5)'!AT$163</f>
        <v>0.14717957211998972</v>
      </c>
      <c r="AU76" s="32">
        <f>'Ct table (4)'!AU76/'Ct table (5)'!AU$163</f>
        <v>0.14954044069985956</v>
      </c>
      <c r="AV76" s="32">
        <f>'Ct table (4)'!AV76/'Ct table (5)'!AV$163</f>
        <v>8.9998137840148609E-2</v>
      </c>
      <c r="AW76" s="32">
        <f>'Ct table (4)'!AW76/'Ct table (5)'!AW$163</f>
        <v>0.14571545494327665</v>
      </c>
    </row>
    <row r="77" spans="1:49" x14ac:dyDescent="0.25">
      <c r="A77" t="s">
        <v>90</v>
      </c>
      <c r="B77" s="32">
        <f>'Ct table (4)'!B77/'Ct table (5)'!B$163</f>
        <v>0.85571524763081863</v>
      </c>
      <c r="C77" s="32">
        <f>'Ct table (4)'!C77/'Ct table (5)'!C$163</f>
        <v>1.1943631924825928</v>
      </c>
      <c r="D77" s="32">
        <f>'Ct table (4)'!D77/'Ct table (5)'!D$163</f>
        <v>1.1720484899010886</v>
      </c>
      <c r="E77" s="32">
        <f>'Ct table (4)'!E77/'Ct table (5)'!E$163</f>
        <v>1.5097556463010997</v>
      </c>
      <c r="F77" s="32">
        <f>'Ct table (4)'!F77/'Ct table (5)'!F$163</f>
        <v>1.0014054025098209</v>
      </c>
      <c r="G77" s="32">
        <f>'Ct table (4)'!G77/'Ct table (5)'!G$163</f>
        <v>0.94573214951801432</v>
      </c>
      <c r="H77" s="32">
        <f>'Ct table (4)'!H77/'Ct table (5)'!H$163</f>
        <v>1.0345385044227895</v>
      </c>
      <c r="I77" s="32">
        <f>'Ct table (4)'!I77/'Ct table (5)'!I$163</f>
        <v>1.0218689513868007</v>
      </c>
      <c r="J77" s="32">
        <f>'Ct table (4)'!J77/'Ct table (5)'!J$163</f>
        <v>1.4736562134396956</v>
      </c>
      <c r="K77" s="32">
        <f>'Ct table (4)'!K77/'Ct table (5)'!K$163</f>
        <v>1.1186140288324207</v>
      </c>
      <c r="L77" s="32">
        <f>'Ct table (4)'!L77/'Ct table (5)'!L$163</f>
        <v>1.3177613991302473</v>
      </c>
      <c r="M77" s="32">
        <f>'Ct table (4)'!M77/'Ct table (5)'!M$163</f>
        <v>1.4794854838255302</v>
      </c>
      <c r="N77" s="32">
        <f>'Ct table (4)'!N77/'Ct table (5)'!N$163</f>
        <v>0.83626107451963649</v>
      </c>
      <c r="O77" s="32">
        <f>'Ct table (4)'!O77/'Ct table (5)'!O$163</f>
        <v>0.61117095464700089</v>
      </c>
      <c r="P77" s="32">
        <f>'Ct table (4)'!P77/'Ct table (5)'!P$163</f>
        <v>1.0745214387114359</v>
      </c>
      <c r="Q77" s="32">
        <f>'Ct table (4)'!Q77/'Ct table (5)'!Q$163</f>
        <v>1.5043180170533677</v>
      </c>
      <c r="R77" s="32">
        <f>'Ct table (4)'!R77/'Ct table (5)'!R$163</f>
        <v>0.94191195922173532</v>
      </c>
      <c r="S77" s="32">
        <f>'Ct table (4)'!S77/'Ct table (5)'!S$163</f>
        <v>1.8966343347984755</v>
      </c>
      <c r="T77" s="32">
        <f>'Ct table (4)'!T77/'Ct table (5)'!T$163</f>
        <v>1.0474945045482746</v>
      </c>
      <c r="U77" s="32">
        <f>'Ct table (4)'!U77/'Ct table (5)'!U$163</f>
        <v>0.78799906490101379</v>
      </c>
      <c r="V77" s="32">
        <f>'Ct table (4)'!V77/'Ct table (5)'!V$163</f>
        <v>0.79838650240981801</v>
      </c>
      <c r="W77" s="32">
        <f>'Ct table (4)'!W77/'Ct table (5)'!W$163</f>
        <v>1.2782563697266691</v>
      </c>
      <c r="X77" s="32">
        <f>'Ct table (4)'!X77/'Ct table (5)'!X$163</f>
        <v>1.0233124783653174</v>
      </c>
      <c r="Y77" s="32">
        <f>'Ct table (4)'!Y77/'Ct table (5)'!Y$163</f>
        <v>1.7450775367473395</v>
      </c>
      <c r="Z77" s="32">
        <f>'Ct table (4)'!Z77/'Ct table (5)'!Z$163</f>
        <v>1.5359819797129612</v>
      </c>
      <c r="AA77" s="32">
        <f>'Ct table (4)'!AA77/'Ct table (5)'!AA$163</f>
        <v>1.0614790880792155</v>
      </c>
      <c r="AB77" s="32">
        <f>'Ct table (4)'!AB77/'Ct table (5)'!AB$163</f>
        <v>0.89211779595103879</v>
      </c>
      <c r="AC77" s="32">
        <f>'Ct table (4)'!AC77/'Ct table (5)'!AC$163</f>
        <v>1.1886260229729528</v>
      </c>
      <c r="AD77" s="32">
        <f>'Ct table (4)'!AD77/'Ct table (5)'!AD$163</f>
        <v>1.5208108863691596</v>
      </c>
      <c r="AE77" s="32">
        <f>'Ct table (4)'!AE77/'Ct table (5)'!AE$163</f>
        <v>1.5240085194430653</v>
      </c>
      <c r="AF77" s="32">
        <f>'Ct table (4)'!AF77/'Ct table (5)'!AF$163</f>
        <v>1.1211660780285062</v>
      </c>
      <c r="AG77" s="32">
        <f>'Ct table (4)'!AG77/'Ct table (5)'!AG$163</f>
        <v>0.64017509687273588</v>
      </c>
      <c r="AH77" s="32">
        <f>'Ct table (4)'!AH77/'Ct table (5)'!AH$163</f>
        <v>1.4618393867269681</v>
      </c>
      <c r="AI77" s="32">
        <f>'Ct table (4)'!AI77/'Ct table (5)'!AI$163</f>
        <v>1.1346744881184994</v>
      </c>
      <c r="AJ77" s="32">
        <f>'Ct table (4)'!AJ77/'Ct table (5)'!AJ$163</f>
        <v>1.4715859372965094</v>
      </c>
      <c r="AK77" s="32">
        <f>'Ct table (4)'!AK77/'Ct table (5)'!AK$163</f>
        <v>1.2243255123803616</v>
      </c>
      <c r="AL77" s="32">
        <f>'Ct table (4)'!AL77/'Ct table (5)'!AL$163</f>
        <v>1.4081552996182454</v>
      </c>
      <c r="AM77" s="32">
        <f>'Ct table (4)'!AM77/'Ct table (5)'!AM$163</f>
        <v>1.1741906442251087</v>
      </c>
      <c r="AN77" s="32">
        <f>'Ct table (4)'!AN77/'Ct table (5)'!AN$163</f>
        <v>0.9857507935151526</v>
      </c>
      <c r="AO77" s="32">
        <f>'Ct table (4)'!AO77/'Ct table (5)'!AO$163</f>
        <v>1.5116811224148889</v>
      </c>
      <c r="AP77" s="32">
        <f>'Ct table (4)'!AP77/'Ct table (5)'!AP$163</f>
        <v>1.5069646444296003</v>
      </c>
      <c r="AQ77" s="32">
        <f>'Ct table (4)'!AQ77/'Ct table (5)'!AQ$163</f>
        <v>1.3016273365731506</v>
      </c>
      <c r="AR77" s="32">
        <f>'Ct table (4)'!AR77/'Ct table (5)'!AR$163</f>
        <v>0.71063442685397971</v>
      </c>
      <c r="AS77" s="32">
        <f>'Ct table (4)'!AS77/'Ct table (5)'!AS$163</f>
        <v>0.87262849546760646</v>
      </c>
      <c r="AT77" s="32">
        <f>'Ct table (4)'!AT77/'Ct table (5)'!AT$163</f>
        <v>1.253228384246085</v>
      </c>
      <c r="AU77" s="32">
        <f>'Ct table (4)'!AU77/'Ct table (5)'!AU$163</f>
        <v>1.3742148658996829</v>
      </c>
      <c r="AV77" s="32">
        <f>'Ct table (4)'!AV77/'Ct table (5)'!AV$163</f>
        <v>0.93694674946574263</v>
      </c>
      <c r="AW77" s="32">
        <f>'Ct table (4)'!AW77/'Ct table (5)'!AW$163</f>
        <v>1.3206295259502703</v>
      </c>
    </row>
    <row r="78" spans="1:49" x14ac:dyDescent="0.25">
      <c r="A78" t="s">
        <v>91</v>
      </c>
      <c r="B78" s="32">
        <f>'Ct table (4)'!B78/'Ct table (5)'!B$163</f>
        <v>7.0570189913615675E-2</v>
      </c>
      <c r="C78" s="32">
        <f>'Ct table (4)'!C78/'Ct table (5)'!C$163</f>
        <v>5.9384968404618849E-2</v>
      </c>
      <c r="D78" s="32">
        <f>'Ct table (4)'!D78/'Ct table (5)'!D$163</f>
        <v>8.1279326511091557E-2</v>
      </c>
      <c r="E78" s="86">
        <f>'Ct table (4)'!E78/'Ct table (5)'!E$163</f>
        <v>0</v>
      </c>
      <c r="F78" s="32">
        <f>'Ct table (4)'!F78/'Ct table (5)'!F$163</f>
        <v>4.9790908295364977E-2</v>
      </c>
      <c r="G78" s="86">
        <f>'Ct table (4)'!G78/'Ct table (5)'!G$163</f>
        <v>0</v>
      </c>
      <c r="H78" s="32">
        <f>'Ct table (4)'!H78/'Ct table (5)'!H$163</f>
        <v>5.4371232488191576E-2</v>
      </c>
      <c r="I78" s="32">
        <f>'Ct table (4)'!I78/'Ct table (5)'!I$163</f>
        <v>7.2856938882161298E-2</v>
      </c>
      <c r="J78" s="32">
        <f>'Ct table (4)'!J78/'Ct table (5)'!J$163</f>
        <v>7.5855626245592347E-2</v>
      </c>
      <c r="K78" s="86">
        <f>'Ct table (4)'!K78/'Ct table (5)'!K$163</f>
        <v>0</v>
      </c>
      <c r="L78" s="32">
        <f>'Ct table (4)'!L78/'Ct table (5)'!L$163</f>
        <v>9.3304415858718806E-2</v>
      </c>
      <c r="M78" s="32">
        <f>'Ct table (4)'!M78/'Ct table (5)'!M$163</f>
        <v>6.8161247069781494E-2</v>
      </c>
      <c r="N78" s="32">
        <f>'Ct table (4)'!N78/'Ct table (5)'!N$163</f>
        <v>8.9128171345350657E-2</v>
      </c>
      <c r="O78" s="86">
        <f>'Ct table (4)'!O78/'Ct table (5)'!O$163</f>
        <v>0</v>
      </c>
      <c r="P78" s="32">
        <f>'Ct table (4)'!P78/'Ct table (5)'!P$163</f>
        <v>8.9851990066277865E-2</v>
      </c>
      <c r="Q78" s="32">
        <f>'Ct table (4)'!Q78/'Ct table (5)'!Q$163</f>
        <v>5.9917016109475446E-2</v>
      </c>
      <c r="R78" s="32">
        <f>'Ct table (4)'!R78/'Ct table (5)'!R$163</f>
        <v>8.9850112612016225E-2</v>
      </c>
      <c r="S78" s="86">
        <f>'Ct table (4)'!S78/'Ct table (5)'!S$163</f>
        <v>0</v>
      </c>
      <c r="T78" s="32">
        <f>'Ct table (4)'!T78/'Ct table (5)'!T$163</f>
        <v>6.2801493337722142E-2</v>
      </c>
      <c r="U78" s="32">
        <f>'Ct table (4)'!U78/'Ct table (5)'!U$163</f>
        <v>7.6747620022058094E-2</v>
      </c>
      <c r="V78" s="32">
        <f>'Ct table (4)'!V78/'Ct table (5)'!V$163</f>
        <v>4.2841690992968542E-2</v>
      </c>
      <c r="W78" s="32">
        <f>'Ct table (4)'!W78/'Ct table (5)'!W$163</f>
        <v>6.0967204865869498E-2</v>
      </c>
      <c r="X78" s="86">
        <f>'Ct table (4)'!X78/'Ct table (5)'!X$163</f>
        <v>0</v>
      </c>
      <c r="Y78" s="32">
        <f>'Ct table (4)'!Y78/'Ct table (5)'!Y$163</f>
        <v>8.2086633942782983E-2</v>
      </c>
      <c r="Z78" s="86">
        <f>'Ct table (4)'!Z78/'Ct table (5)'!Z$163</f>
        <v>0</v>
      </c>
      <c r="AA78" s="32">
        <f>'Ct table (4)'!AA78/'Ct table (5)'!AA$163</f>
        <v>5.8156165104222939E-2</v>
      </c>
      <c r="AB78" s="32">
        <f>'Ct table (4)'!AB78/'Ct table (5)'!AB$163</f>
        <v>0.11151472449388</v>
      </c>
      <c r="AC78" s="32">
        <f>'Ct table (4)'!AC78/'Ct table (5)'!AC$163</f>
        <v>5.2530345071185668E-2</v>
      </c>
      <c r="AD78" s="32">
        <f>'Ct table (4)'!AD78/'Ct table (5)'!AD$163</f>
        <v>3.7546982117600054E-2</v>
      </c>
      <c r="AE78" s="32">
        <f>'Ct table (4)'!AE78/'Ct table (5)'!AE$163</f>
        <v>8.7042932217788818E-2</v>
      </c>
      <c r="AF78" s="32">
        <f>'Ct table (4)'!AF78/'Ct table (5)'!AF$163</f>
        <v>4.4041273598188019E-2</v>
      </c>
      <c r="AG78" s="86">
        <f>'Ct table (4)'!AG78/'Ct table (5)'!AG$163</f>
        <v>0</v>
      </c>
      <c r="AH78" s="32">
        <f>'Ct table (4)'!AH78/'Ct table (5)'!AH$163</f>
        <v>8.009104812812394E-2</v>
      </c>
      <c r="AI78" s="32">
        <f>'Ct table (4)'!AI78/'Ct table (5)'!AI$163</f>
        <v>4.9455626739770615E-2</v>
      </c>
      <c r="AJ78" s="32">
        <f>'Ct table (4)'!AJ78/'Ct table (5)'!AJ$163</f>
        <v>7.4706200250826679E-2</v>
      </c>
      <c r="AK78" s="32">
        <f>'Ct table (4)'!AK78/'Ct table (5)'!AK$163</f>
        <v>4.2159079549692759E-2</v>
      </c>
      <c r="AL78" s="32">
        <f>'Ct table (4)'!AL78/'Ct table (5)'!AL$163</f>
        <v>7.9318788450552249E-2</v>
      </c>
      <c r="AM78" s="32">
        <f>'Ct table (4)'!AM78/'Ct table (5)'!AM$163</f>
        <v>4.9778503412635941E-2</v>
      </c>
      <c r="AN78" s="32">
        <f>'Ct table (4)'!AN78/'Ct table (5)'!AN$163</f>
        <v>3.2561136632600504E-2</v>
      </c>
      <c r="AO78" s="32">
        <f>'Ct table (4)'!AO78/'Ct table (5)'!AO$163</f>
        <v>5.388971795044236E-2</v>
      </c>
      <c r="AP78" s="32">
        <f>'Ct table (4)'!AP78/'Ct table (5)'!AP$163</f>
        <v>4.9777775489070225E-2</v>
      </c>
      <c r="AQ78" s="32">
        <f>'Ct table (4)'!AQ78/'Ct table (5)'!AQ$163</f>
        <v>6.3386369785977226E-2</v>
      </c>
      <c r="AR78" s="32">
        <f>'Ct table (4)'!AR78/'Ct table (5)'!AR$163</f>
        <v>7.4180278124457696E-2</v>
      </c>
      <c r="AS78" s="32">
        <f>'Ct table (4)'!AS78/'Ct table (5)'!AS$163</f>
        <v>7.3477150576484296E-2</v>
      </c>
      <c r="AT78" s="32">
        <f>'Ct table (4)'!AT78/'Ct table (5)'!AT$163</f>
        <v>7.5136063895453048E-2</v>
      </c>
      <c r="AU78" s="32">
        <f>'Ct table (4)'!AU78/'Ct table (5)'!AU$163</f>
        <v>9.3337950210922255E-2</v>
      </c>
      <c r="AV78" s="86">
        <f>'Ct table (4)'!AV78/'Ct table (5)'!AV$163</f>
        <v>0</v>
      </c>
      <c r="AW78" s="32">
        <f>'Ct table (4)'!AW78/'Ct table (5)'!AW$163</f>
        <v>2.2737631731598568E-2</v>
      </c>
    </row>
    <row r="79" spans="1:49" x14ac:dyDescent="0.25">
      <c r="A79" t="s">
        <v>93</v>
      </c>
      <c r="B79" s="32">
        <f>'Ct table (4)'!B79/'Ct table (5)'!B$163</f>
        <v>0.53041839072156038</v>
      </c>
      <c r="C79" s="32">
        <f>'Ct table (4)'!C79/'Ct table (5)'!C$163</f>
        <v>0.3382687034884943</v>
      </c>
      <c r="D79" s="32">
        <f>'Ct table (4)'!D79/'Ct table (5)'!D$163</f>
        <v>0.32064132001773088</v>
      </c>
      <c r="E79" s="32">
        <f>'Ct table (4)'!E79/'Ct table (5)'!E$163</f>
        <v>0.30657566040510653</v>
      </c>
      <c r="F79" s="32">
        <f>'Ct table (4)'!F79/'Ct table (5)'!F$163</f>
        <v>0.409525770081833</v>
      </c>
      <c r="G79" s="32">
        <f>'Ct table (4)'!G79/'Ct table (5)'!G$163</f>
        <v>0.21605994543065365</v>
      </c>
      <c r="H79" s="32">
        <f>'Ct table (4)'!H79/'Ct table (5)'!H$163</f>
        <v>0.51014785355970105</v>
      </c>
      <c r="I79" s="32">
        <f>'Ct table (4)'!I79/'Ct table (5)'!I$163</f>
        <v>0.51093447569340122</v>
      </c>
      <c r="J79" s="32">
        <f>'Ct table (4)'!J79/'Ct table (5)'!J$163</f>
        <v>0.55841128401288143</v>
      </c>
      <c r="K79" s="32">
        <f>'Ct table (4)'!K79/'Ct table (5)'!K$163</f>
        <v>0.40943669972441343</v>
      </c>
      <c r="L79" s="32">
        <f>'Ct table (4)'!L79/'Ct table (5)'!L$163</f>
        <v>0.35554132772923647</v>
      </c>
      <c r="M79" s="32">
        <f>'Ct table (4)'!M79/'Ct table (5)'!M$163</f>
        <v>0.38291485668426334</v>
      </c>
      <c r="N79" s="32">
        <f>'Ct table (4)'!N79/'Ct table (5)'!N$163</f>
        <v>0.40952553523319346</v>
      </c>
      <c r="O79" s="32">
        <f>'Ct table (4)'!O79/'Ct table (5)'!O$163</f>
        <v>0.32525607025391062</v>
      </c>
      <c r="P79" s="32">
        <f>'Ct table (4)'!P79/'Ct table (5)'!P$163</f>
        <v>0.59612809273831524</v>
      </c>
      <c r="Q79" s="32">
        <f>'Ct table (4)'!Q79/'Ct table (5)'!Q$163</f>
        <v>0.30547147855836587</v>
      </c>
      <c r="R79" s="32">
        <f>'Ct table (4)'!R79/'Ct table (5)'!R$163</f>
        <v>0.37989275990949067</v>
      </c>
      <c r="S79" s="32">
        <f>'Ct table (4)'!S79/'Ct table (5)'!S$163</f>
        <v>0.36184445243962016</v>
      </c>
      <c r="T79" s="32">
        <f>'Ct table (4)'!T79/'Ct table (5)'!T$163</f>
        <v>0.40808530766652101</v>
      </c>
      <c r="U79" s="32">
        <f>'Ct table (4)'!U79/'Ct table (5)'!U$163</f>
        <v>0.36255350411293186</v>
      </c>
      <c r="V79" s="32">
        <f>'Ct table (4)'!V79/'Ct table (5)'!V$163</f>
        <v>0.43683466037932756</v>
      </c>
      <c r="W79" s="32">
        <f>'Ct table (4)'!W79/'Ct table (5)'!W$163</f>
        <v>0.38533288410299776</v>
      </c>
      <c r="X79" s="32">
        <f>'Ct table (4)'!X79/'Ct table (5)'!X$163</f>
        <v>0.37715952163096228</v>
      </c>
      <c r="Y79" s="32">
        <f>'Ct table (4)'!Y79/'Ct table (5)'!Y$163</f>
        <v>0.36180672754657228</v>
      </c>
      <c r="Z79" s="32">
        <f>'Ct table (4)'!Z79/'Ct table (5)'!Z$163</f>
        <v>0.35580564142019239</v>
      </c>
      <c r="AA79" s="32">
        <f>'Ct table (4)'!AA79/'Ct table (5)'!AA$163</f>
        <v>0.6444212393190526</v>
      </c>
      <c r="AB79" s="32">
        <f>'Ct table (4)'!AB79/'Ct table (5)'!AB$163</f>
        <v>0.43687913859647909</v>
      </c>
      <c r="AC79" s="32">
        <f>'Ct table (4)'!AC79/'Ct table (5)'!AC$163</f>
        <v>0.43506258951585902</v>
      </c>
      <c r="AD79" s="32">
        <f>'Ct table (4)'!AD79/'Ct table (5)'!AD$163</f>
        <v>0.35720910624903768</v>
      </c>
      <c r="AE79" s="32">
        <f>'Ct table (4)'!AE79/'Ct table (5)'!AE$163</f>
        <v>0.49926267782553513</v>
      </c>
      <c r="AF79" s="32">
        <f>'Ct table (4)'!AF79/'Ct table (5)'!AF$163</f>
        <v>0.5843886242806221</v>
      </c>
      <c r="AG79" s="32">
        <f>'Ct table (4)'!AG79/'Ct table (5)'!AG$163</f>
        <v>0.41080864915065396</v>
      </c>
      <c r="AH79" s="32">
        <f>'Ct table (4)'!AH79/'Ct table (5)'!AH$163</f>
        <v>0.40550308914465727</v>
      </c>
      <c r="AI79" s="32">
        <f>'Ct table (4)'!AI79/'Ct table (5)'!AI$163</f>
        <v>0.39019805209582437</v>
      </c>
      <c r="AJ79" s="32">
        <f>'Ct table (4)'!AJ79/'Ct table (5)'!AJ$163</f>
        <v>0.61445181931849435</v>
      </c>
      <c r="AK79" s="32">
        <f>'Ct table (4)'!AK79/'Ct table (5)'!AK$163</f>
        <v>0.51120972241839424</v>
      </c>
      <c r="AL79" s="32">
        <f>'Ct table (4)'!AL79/'Ct table (5)'!AL$163</f>
        <v>0.48089920676014375</v>
      </c>
      <c r="AM79" s="32">
        <f>'Ct table (4)'!AM79/'Ct table (5)'!AM$163</f>
        <v>0.33486852061104339</v>
      </c>
      <c r="AN79" s="32">
        <f>'Ct table (4)'!AN79/'Ct table (5)'!AN$163</f>
        <v>0.40033922212137274</v>
      </c>
      <c r="AO79" s="32">
        <f>'Ct table (4)'!AO79/'Ct table (5)'!AO$163</f>
        <v>0.2617304794276763</v>
      </c>
      <c r="AP79" s="32">
        <f>'Ct table (4)'!AP79/'Ct table (5)'!AP$163</f>
        <v>0.33486362374450873</v>
      </c>
      <c r="AQ79" s="32">
        <f>'Ct table (4)'!AQ79/'Ct table (5)'!AQ$163</f>
        <v>0.41763555818345305</v>
      </c>
      <c r="AR79" s="32">
        <f>'Ct table (4)'!AR79/'Ct table (5)'!AR$163</f>
        <v>0.43442513649314668</v>
      </c>
      <c r="AS79" s="32">
        <f>'Ct table (4)'!AS79/'Ct table (5)'!AS$163</f>
        <v>0.47745593306541817</v>
      </c>
      <c r="AT79" s="32">
        <f>'Ct table (4)'!AT79/'Ct table (5)'!AT$163</f>
        <v>0.33812986476679935</v>
      </c>
      <c r="AU79" s="32">
        <f>'Ct table (4)'!AU79/'Ct table (5)'!AU$163</f>
        <v>0.23792975274705422</v>
      </c>
      <c r="AV79" s="32">
        <f>'Ct table (4)'!AV79/'Ct table (5)'!AV$163</f>
        <v>0.23586593237053316</v>
      </c>
      <c r="AW79" s="32">
        <f>'Ct table (4)'!AW79/'Ct table (5)'!AW$163</f>
        <v>0.48674086438855774</v>
      </c>
    </row>
    <row r="80" spans="1:49" x14ac:dyDescent="0.25">
      <c r="A80" t="s">
        <v>94</v>
      </c>
      <c r="B80" s="32">
        <f>'Ct table (4)'!B80/'Ct table (5)'!B$163</f>
        <v>9.095813683465213</v>
      </c>
      <c r="C80" s="32">
        <f>'Ct table (4)'!C80/'Ct table (5)'!C$163</f>
        <v>5.3377865325907097</v>
      </c>
      <c r="D80" s="32">
        <f>'Ct table (4)'!D80/'Ct table (5)'!D$163</f>
        <v>5.1659449083098572</v>
      </c>
      <c r="E80" s="32">
        <f>'Ct table (4)'!E80/'Ct table (5)'!E$163</f>
        <v>4.2702338217367419</v>
      </c>
      <c r="F80" s="32">
        <f>'Ct table (4)'!F80/'Ct table (5)'!F$163</f>
        <v>5.6648044066523147</v>
      </c>
      <c r="G80" s="32">
        <f>'Ct table (4)'!G80/'Ct table (5)'!G$163</f>
        <v>3.8892811969305372</v>
      </c>
      <c r="H80" s="32">
        <f>'Ct table (4)'!H80/'Ct table (5)'!H$163</f>
        <v>7.4075031863898166</v>
      </c>
      <c r="I80" s="32">
        <f>'Ct table (4)'!I80/'Ct table (5)'!I$163</f>
        <v>5.1380117556072316</v>
      </c>
      <c r="J80" s="32">
        <f>'Ct table (4)'!J80/'Ct table (5)'!J$163</f>
        <v>3.7305801388131332</v>
      </c>
      <c r="K80" s="32">
        <f>'Ct table (4)'!K80/'Ct table (5)'!K$163</f>
        <v>4.5055784188164409</v>
      </c>
      <c r="L80" s="32">
        <f>'Ct table (4)'!L80/'Ct table (5)'!L$163</f>
        <v>5.5331045028059913</v>
      </c>
      <c r="M80" s="32">
        <f>'Ct table (4)'!M80/'Ct table (5)'!M$163</f>
        <v>5.6376563577864731</v>
      </c>
      <c r="N80" s="32">
        <f>'Ct table (4)'!N80/'Ct table (5)'!N$163</f>
        <v>8.9508538767589183</v>
      </c>
      <c r="O80" s="32">
        <f>'Ct table (4)'!O80/'Ct table (5)'!O$163</f>
        <v>4.8220542680743996</v>
      </c>
      <c r="P80" s="32">
        <f>'Ct table (4)'!P80/'Ct table (5)'!P$163</f>
        <v>6.0784111667454379</v>
      </c>
      <c r="Q80" s="32">
        <f>'Ct table (4)'!Q80/'Ct table (5)'!Q$163</f>
        <v>3.6530704816190078</v>
      </c>
      <c r="R80" s="32">
        <f>'Ct table (4)'!R80/'Ct table (5)'!R$163</f>
        <v>3.081566921710607</v>
      </c>
      <c r="S80" s="32">
        <f>'Ct table (4)'!S80/'Ct table (5)'!S$163</f>
        <v>6.205044507052178</v>
      </c>
      <c r="T80" s="32">
        <f>'Ct table (4)'!T80/'Ct table (5)'!T$163</f>
        <v>6.806639371914585</v>
      </c>
      <c r="U80" s="32">
        <f>'Ct table (4)'!U80/'Ct table (5)'!U$163</f>
        <v>7.2917536583953568</v>
      </c>
      <c r="V80" s="32">
        <f>'Ct table (4)'!V80/'Ct table (5)'!V$163</f>
        <v>6.2124366521287859</v>
      </c>
      <c r="W80" s="32">
        <f>'Ct table (4)'!W80/'Ct table (5)'!W$163</f>
        <v>6.2082093802700244</v>
      </c>
      <c r="X80" s="32">
        <f>'Ct table (4)'!X80/'Ct table (5)'!X$163</f>
        <v>5.4010756415826124</v>
      </c>
      <c r="Y80" s="32">
        <f>'Ct table (4)'!Y80/'Ct table (5)'!Y$163</f>
        <v>5.7489207348021285</v>
      </c>
      <c r="Z80" s="32">
        <f>'Ct table (4)'!Z80/'Ct table (5)'!Z$163</f>
        <v>7.3064027951624801</v>
      </c>
      <c r="AA80" s="32">
        <f>'Ct table (4)'!AA80/'Ct table (5)'!AA$163</f>
        <v>6.7555627304793529</v>
      </c>
      <c r="AB80" s="32">
        <f>'Ct table (4)'!AB80/'Ct table (5)'!AB$163</f>
        <v>5.8373198542750853</v>
      </c>
      <c r="AC80" s="32">
        <f>'Ct table (4)'!AC80/'Ct table (5)'!AC$163</f>
        <v>5.060552387762133</v>
      </c>
      <c r="AD80" s="32">
        <f>'Ct table (4)'!AD80/'Ct table (5)'!AD$163</f>
        <v>4.8394421799932941</v>
      </c>
      <c r="AE80" s="32">
        <f>'Ct table (4)'!AE80/'Ct table (5)'!AE$163</f>
        <v>5.8073136998565813</v>
      </c>
      <c r="AF80" s="32">
        <f>'Ct table (4)'!AF80/'Ct table (5)'!AF$163</f>
        <v>5.8360813769606956</v>
      </c>
      <c r="AG80" s="32">
        <f>'Ct table (4)'!AG80/'Ct table (5)'!AG$163</f>
        <v>5.3760198370185917</v>
      </c>
      <c r="AH80" s="32">
        <f>'Ct table (4)'!AH80/'Ct table (5)'!AH$163</f>
        <v>4.9856610691363494</v>
      </c>
      <c r="AI80" s="32">
        <f>'Ct table (4)'!AI80/'Ct table (5)'!AI$163</f>
        <v>7.7935383768499378</v>
      </c>
      <c r="AJ80" s="32">
        <f>'Ct table (4)'!AJ80/'Ct table (5)'!AJ$163</f>
        <v>6.8560222661756347</v>
      </c>
      <c r="AK80" s="32">
        <f>'Ct table (4)'!AK80/'Ct table (5)'!AK$163</f>
        <v>7.2199416593860706</v>
      </c>
      <c r="AL80" s="32">
        <f>'Ct table (4)'!AL80/'Ct table (5)'!AL$163</f>
        <v>5.2191195596557076</v>
      </c>
      <c r="AM80" s="32">
        <f>'Ct table (4)'!AM80/'Ct table (5)'!AM$163</f>
        <v>5.6633930800315673</v>
      </c>
      <c r="AN80" s="32">
        <f>'Ct table (4)'!AN80/'Ct table (5)'!AN$163</f>
        <v>5.6540900943872971</v>
      </c>
      <c r="AO80" s="32">
        <f>'Ct table (4)'!AO80/'Ct table (5)'!AO$163</f>
        <v>5.5641212021157074</v>
      </c>
      <c r="AP80" s="32">
        <f>'Ct table (4)'!AP80/'Ct table (5)'!AP$163</f>
        <v>4.9644901779681447</v>
      </c>
      <c r="AQ80" s="32">
        <f>'Ct table (4)'!AQ80/'Ct table (5)'!AQ$163</f>
        <v>6.3217170138234806</v>
      </c>
      <c r="AR80" s="32">
        <f>'Ct table (4)'!AR80/'Ct table (5)'!AR$163</f>
        <v>8.0958327564753869</v>
      </c>
      <c r="AS80" s="32">
        <f>'Ct table (4)'!AS80/'Ct table (5)'!AS$163</f>
        <v>8.417778164006819</v>
      </c>
      <c r="AT80" s="32">
        <f>'Ct table (4)'!AT80/'Ct table (5)'!AT$163</f>
        <v>6.8478416951496888</v>
      </c>
      <c r="AU80" s="32">
        <f>'Ct table (4)'!AU80/'Ct table (5)'!AU$163</f>
        <v>4.4648372717415095</v>
      </c>
      <c r="AV80" s="32">
        <f>'Ct table (4)'!AV80/'Ct table (5)'!AV$163</f>
        <v>5.7598808217694932</v>
      </c>
      <c r="AW80" s="32">
        <f>'Ct table (4)'!AW80/'Ct table (5)'!AW$163</f>
        <v>4.173407532669045</v>
      </c>
    </row>
    <row r="81" spans="1:49" x14ac:dyDescent="0.25">
      <c r="A81" t="s">
        <v>95</v>
      </c>
      <c r="B81" s="32">
        <f>'Ct table (4)'!B81/'Ct table (5)'!B$163</f>
        <v>0.11543900720631931</v>
      </c>
      <c r="C81" s="32">
        <f>'Ct table (4)'!C81/'Ct table (5)'!C$163</f>
        <v>0.23265137370816824</v>
      </c>
      <c r="D81" s="32">
        <f>'Ct table (4)'!D81/'Ct table (5)'!D$163</f>
        <v>0.24983235933340339</v>
      </c>
      <c r="E81" s="32">
        <f>'Ct table (4)'!E81/'Ct table (5)'!E$163</f>
        <v>0.22598752945296835</v>
      </c>
      <c r="F81" s="32">
        <f>'Ct table (4)'!F81/'Ct table (5)'!F$163</f>
        <v>0.40669696895634239</v>
      </c>
      <c r="G81" s="32">
        <f>'Ct table (4)'!G81/'Ct table (5)'!G$163</f>
        <v>0.60688856642462674</v>
      </c>
      <c r="H81" s="32">
        <f>'Ct table (4)'!H81/'Ct table (5)'!H$163</f>
        <v>0.15593182833506161</v>
      </c>
      <c r="I81" s="32">
        <f>'Ct table (4)'!I81/'Ct table (5)'!I$163</f>
        <v>0.66490041860810067</v>
      </c>
      <c r="J81" s="32">
        <f>'Ct table (4)'!J81/'Ct table (5)'!J$163</f>
        <v>0.34854093234232697</v>
      </c>
      <c r="K81" s="32">
        <f>'Ct table (4)'!K81/'Ct table (5)'!K$163</f>
        <v>0.22247456779406619</v>
      </c>
      <c r="L81" s="32">
        <f>'Ct table (4)'!L81/'Ct table (5)'!L$163</f>
        <v>0.21140613830656088</v>
      </c>
      <c r="M81" s="32">
        <f>'Ct table (4)'!M81/'Ct table (5)'!M$163</f>
        <v>0.22454796324971082</v>
      </c>
      <c r="N81" s="32">
        <f>'Ct table (4)'!N81/'Ct table (5)'!N$163</f>
        <v>0.27586327582502529</v>
      </c>
      <c r="O81" s="32">
        <f>'Ct table (4)'!O81/'Ct table (5)'!O$163</f>
        <v>0.2160815632475753</v>
      </c>
      <c r="P81" s="32">
        <f>'Ct table (4)'!P81/'Ct table (5)'!P$163</f>
        <v>0.29600516760880624</v>
      </c>
      <c r="Q81" s="32">
        <f>'Ct table (4)'!Q81/'Ct table (5)'!Q$163</f>
        <v>0.23636848337128002</v>
      </c>
      <c r="R81" s="32">
        <f>'Ct table (4)'!R81/'Ct table (5)'!R$163</f>
        <v>0.22432528079165967</v>
      </c>
      <c r="S81" s="32">
        <f>'Ct table (4)'!S81/'Ct table (5)'!S$163</f>
        <v>0.10391253182054842</v>
      </c>
      <c r="T81" s="32">
        <f>'Ct table (4)'!T81/'Ct table (5)'!T$163</f>
        <v>4.3077743338893129</v>
      </c>
      <c r="U81" s="32">
        <f>'Ct table (4)'!U81/'Ct table (5)'!U$163</f>
        <v>0.16913719026732005</v>
      </c>
      <c r="V81" s="32">
        <f>'Ct table (4)'!V81/'Ct table (5)'!V$163</f>
        <v>0.24067517353210149</v>
      </c>
      <c r="W81" s="32">
        <f>'Ct table (4)'!W81/'Ct table (5)'!W$163</f>
        <v>0.27247149536340037</v>
      </c>
      <c r="X81" s="32">
        <f>'Ct table (4)'!X81/'Ct table (5)'!X$163</f>
        <v>0.34227949049035589</v>
      </c>
      <c r="Y81" s="32">
        <f>'Ct table (4)'!Y81/'Ct table (5)'!Y$163</f>
        <v>0.24371908584331983</v>
      </c>
      <c r="Z81" s="32">
        <f>'Ct table (4)'!Z81/'Ct table (5)'!Z$163</f>
        <v>0.19739553885468217</v>
      </c>
      <c r="AA81" s="32">
        <f>'Ct table (4)'!AA81/'Ct table (5)'!AA$163</f>
        <v>0.39944698619402641</v>
      </c>
      <c r="AB81" s="32">
        <f>'Ct table (4)'!AB81/'Ct table (5)'!AB$163</f>
        <v>0.35485612724303967</v>
      </c>
      <c r="AC81" s="32">
        <f>'Ct table (4)'!AC81/'Ct table (5)'!AC$163</f>
        <v>0.2992233926936152</v>
      </c>
      <c r="AD81" s="32">
        <f>'Ct table (4)'!AD81/'Ct table (5)'!AD$163</f>
        <v>0.21536276821875527</v>
      </c>
      <c r="AE81" s="32">
        <f>'Ct table (4)'!AE81/'Ct table (5)'!AE$163</f>
        <v>0.18658060970474197</v>
      </c>
      <c r="AF81" s="32">
        <f>'Ct table (4)'!AF81/'Ct table (5)'!AF$163</f>
        <v>0.18750487366072752</v>
      </c>
      <c r="AG81" s="32">
        <f>'Ct table (4)'!AG81/'Ct table (5)'!AG$163</f>
        <v>0.19032519501215281</v>
      </c>
      <c r="AH81" s="32">
        <f>'Ct table (4)'!AH81/'Ct table (5)'!AH$163</f>
        <v>0.40270207470609404</v>
      </c>
      <c r="AI81" s="32">
        <f>'Ct table (4)'!AI81/'Ct table (5)'!AI$163</f>
        <v>0.19919847130858218</v>
      </c>
      <c r="AJ81" s="32">
        <f>'Ct table (4)'!AJ81/'Ct table (5)'!AJ$163</f>
        <v>0.29676066732684936</v>
      </c>
      <c r="AK81" s="32">
        <f>'Ct table (4)'!AK81/'Ct table (5)'!AK$163</f>
        <v>0.30821034244186057</v>
      </c>
      <c r="AL81" s="32">
        <f>'Ct table (4)'!AL81/'Ct table (5)'!AL$163</f>
        <v>0.47427852527176639</v>
      </c>
      <c r="AM81" s="32">
        <f>'Ct table (4)'!AM81/'Ct table (5)'!AM$163</f>
        <v>0.42681023169948384</v>
      </c>
      <c r="AN81" s="32">
        <f>'Ct table (4)'!AN81/'Ct table (5)'!AN$163</f>
        <v>0.33431844806690847</v>
      </c>
      <c r="AO81" s="32">
        <f>'Ct table (4)'!AO81/'Ct table (5)'!AO$163</f>
        <v>0.21856796151624827</v>
      </c>
      <c r="AP81" s="32">
        <f>'Ct table (4)'!AP81/'Ct table (5)'!AP$163</f>
        <v>0.20470887696197915</v>
      </c>
      <c r="AQ81" s="32">
        <f>'Ct table (4)'!AQ81/'Ct table (5)'!AQ$163</f>
        <v>0.29531293525614827</v>
      </c>
      <c r="AR81" s="32">
        <f>'Ct table (4)'!AR81/'Ct table (5)'!AR$163</f>
        <v>0.32470004443745581</v>
      </c>
      <c r="AS81" s="32">
        <f>'Ct table (4)'!AS81/'Ct table (5)'!AS$163</f>
        <v>0.16533218337366185</v>
      </c>
      <c r="AT81" s="32">
        <f>'Ct table (4)'!AT81/'Ct table (5)'!AT$163</f>
        <v>0.30054425558181119</v>
      </c>
      <c r="AU81" s="32">
        <f>'Ct table (4)'!AU81/'Ct table (5)'!AU$163</f>
        <v>0.29090249896986398</v>
      </c>
      <c r="AV81" s="32">
        <f>'Ct table (4)'!AV81/'Ct table (5)'!AV$163</f>
        <v>0.19025931062793386</v>
      </c>
      <c r="AW81" s="32">
        <f>'Ct table (4)'!AW81/'Ct table (5)'!AW$163</f>
        <v>0.5253044847087025</v>
      </c>
    </row>
    <row r="82" spans="1:49" x14ac:dyDescent="0.25">
      <c r="A82" t="s">
        <v>96</v>
      </c>
      <c r="B82" s="32">
        <f>'Ct table (4)'!B82/'Ct table (5)'!B$163</f>
        <v>1.7114304952616344</v>
      </c>
      <c r="C82" s="32">
        <f>'Ct table (4)'!C82/'Ct table (5)'!C$163</f>
        <v>0.82144825865334559</v>
      </c>
      <c r="D82" s="32">
        <f>'Ct table (4)'!D82/'Ct table (5)'!D$163</f>
        <v>1.4835281045452127</v>
      </c>
      <c r="E82" s="32">
        <f>'Ct table (4)'!E82/'Ct table (5)'!E$163</f>
        <v>1.30523996640457</v>
      </c>
      <c r="F82" s="32">
        <f>'Ct table (4)'!F82/'Ct table (5)'!F$163</f>
        <v>1.528404217483474</v>
      </c>
      <c r="G82" s="32">
        <f>'Ct table (4)'!G82/'Ct table (5)'!G$163</f>
        <v>0.84060709944301704</v>
      </c>
      <c r="H82" s="32">
        <f>'Ct table (4)'!H82/'Ct table (5)'!H$163</f>
        <v>1.5899565515342047</v>
      </c>
      <c r="I82" s="32">
        <f>'Ct table (4)'!I82/'Ct table (5)'!I$163</f>
        <v>1.4154003597344413</v>
      </c>
      <c r="J82" s="32">
        <f>'Ct table (4)'!J82/'Ct table (5)'!J$163</f>
        <v>1.1482207241088214</v>
      </c>
      <c r="K82" s="32">
        <f>'Ct table (4)'!K82/'Ct table (5)'!K$163</f>
        <v>0.96040334186990095</v>
      </c>
      <c r="L82" s="32">
        <f>'Ct table (4)'!L82/'Ct table (5)'!L$163</f>
        <v>1.503254390299795</v>
      </c>
      <c r="M82" s="32">
        <f>'Ct table (4)'!M82/'Ct table (5)'!M$163</f>
        <v>1.3520003652776249</v>
      </c>
      <c r="N82" s="32">
        <f>'Ct table (4)'!N82/'Ct table (5)'!N$163</f>
        <v>1.5933081517449181</v>
      </c>
      <c r="O82" s="32">
        <f>'Ct table (4)'!O82/'Ct table (5)'!O$163</f>
        <v>1.4138684431725974</v>
      </c>
      <c r="P82" s="32">
        <f>'Ct table (4)'!P82/'Ct table (5)'!P$163</f>
        <v>1.6744580902595818</v>
      </c>
      <c r="Q82" s="32">
        <f>'Ct table (4)'!Q82/'Ct table (5)'!Q$163</f>
        <v>0.77868383867898372</v>
      </c>
      <c r="R82" s="32">
        <f>'Ct table (4)'!R82/'Ct table (5)'!R$163</f>
        <v>0.69914525246102932</v>
      </c>
      <c r="S82" s="32">
        <f>'Ct table (4)'!S82/'Ct table (5)'!S$163</f>
        <v>1.398074808125392</v>
      </c>
      <c r="T82" s="32">
        <f>'Ct table (4)'!T82/'Ct table (5)'!T$163</f>
        <v>1.2456879177350586</v>
      </c>
      <c r="U82" s="32">
        <f>'Ct table (4)'!U82/'Ct table (5)'!U$163</f>
        <v>1.4603010526361146</v>
      </c>
      <c r="V82" s="32">
        <f>'Ct table (4)'!V82/'Ct table (5)'!V$163</f>
        <v>1.4291518718945635</v>
      </c>
      <c r="W82" s="32">
        <f>'Ct table (4)'!W82/'Ct table (5)'!W$163</f>
        <v>1.6634485159105763</v>
      </c>
      <c r="X82" s="32">
        <f>'Ct table (4)'!X82/'Ct table (5)'!X$163</f>
        <v>1.6057493954094826</v>
      </c>
      <c r="Y82" s="32">
        <f>'Ct table (4)'!Y82/'Ct table (5)'!Y$163</f>
        <v>1.5297449528528104</v>
      </c>
      <c r="Z82" s="32">
        <f>'Ct table (4)'!Z82/'Ct table (5)'!Z$163</f>
        <v>1.5043719276586258</v>
      </c>
      <c r="AA82" s="32">
        <f>'Ct table (4)'!AA82/'Ct table (5)'!AA$163</f>
        <v>1.2888424786381034</v>
      </c>
      <c r="AB82" s="32">
        <f>'Ct table (4)'!AB82/'Ct table (5)'!AB$163</f>
        <v>1.3335816169712669</v>
      </c>
      <c r="AC82" s="32">
        <f>'Ct table (4)'!AC82/'Ct table (5)'!AC$163</f>
        <v>1.256399149763135</v>
      </c>
      <c r="AD82" s="32">
        <f>'Ct table (4)'!AD82/'Ct table (5)'!AD$163</f>
        <v>1.2182757905807096</v>
      </c>
      <c r="AE82" s="32">
        <f>'Ct table (4)'!AE82/'Ct table (5)'!AE$163</f>
        <v>1.2378795719849494</v>
      </c>
      <c r="AF82" s="32">
        <f>'Ct table (4)'!AF82/'Ct table (5)'!AF$163</f>
        <v>1.4289941397410915</v>
      </c>
      <c r="AG82" s="32">
        <f>'Ct table (4)'!AG82/'Ct table (5)'!AG$163</f>
        <v>1.3072530729656786</v>
      </c>
      <c r="AH82" s="32">
        <f>'Ct table (4)'!AH82/'Ct table (5)'!AH$163</f>
        <v>1.0054106039233524</v>
      </c>
      <c r="AI82" s="32">
        <f>'Ct table (4)'!AI82/'Ct table (5)'!AI$163</f>
        <v>1.5500110290820552</v>
      </c>
      <c r="AJ82" s="32">
        <f>'Ct table (4)'!AJ82/'Ct table (5)'!AJ$163</f>
        <v>1.7621928219292586</v>
      </c>
      <c r="AK82" s="32">
        <f>'Ct table (4)'!AK82/'Ct table (5)'!AK$163</f>
        <v>1.7435009853797427</v>
      </c>
      <c r="AL82" s="32">
        <f>'Ct table (4)'!AL82/'Ct table (5)'!AL$163</f>
        <v>1.5516535285981092</v>
      </c>
      <c r="AM82" s="32">
        <f>'Ct table (4)'!AM82/'Ct table (5)'!AM$163</f>
        <v>1.6605563338747518</v>
      </c>
      <c r="AN82" s="32">
        <f>'Ct table (4)'!AN82/'Ct table (5)'!AN$163</f>
        <v>1.8267698345402008</v>
      </c>
      <c r="AO82" s="32">
        <f>'Ct table (4)'!AO82/'Ct table (5)'!AO$163</f>
        <v>1.0989714034715807</v>
      </c>
      <c r="AP82" s="32">
        <f>'Ct table (4)'!AP82/'Ct table (5)'!AP$163</f>
        <v>1.1108357934142934</v>
      </c>
      <c r="AQ82" s="32">
        <f>'Ct table (4)'!AQ82/'Ct table (5)'!AQ$163</f>
        <v>1.0720085822315626</v>
      </c>
      <c r="AR82" s="32">
        <f>'Ct table (4)'!AR82/'Ct table (5)'!AR$163</f>
        <v>1.8114933217713511</v>
      </c>
      <c r="AS82" s="32">
        <f>'Ct table (4)'!AS82/'Ct table (5)'!AS$163</f>
        <v>1.9909258501245952</v>
      </c>
      <c r="AT82" s="32">
        <f>'Ct table (4)'!AT82/'Ct table (5)'!AT$163</f>
        <v>1.4903481112688091</v>
      </c>
      <c r="AU82" s="32">
        <f>'Ct table (4)'!AU82/'Ct table (5)'!AU$163</f>
        <v>1.4626733275477644</v>
      </c>
      <c r="AV82" s="32">
        <f>'Ct table (4)'!AV82/'Ct table (5)'!AV$163</f>
        <v>1.5220744850234684</v>
      </c>
      <c r="AW82" s="32">
        <f>'Ct table (4)'!AW82/'Ct table (5)'!AW$163</f>
        <v>1.8547513704691638</v>
      </c>
    </row>
    <row r="83" spans="1:49" x14ac:dyDescent="0.25">
      <c r="A83" t="s">
        <v>97</v>
      </c>
      <c r="B83" s="32">
        <f>'Ct table (4)'!B83/'Ct table (5)'!B$163</f>
        <v>1.1852592915003284</v>
      </c>
      <c r="C83" s="32">
        <f>'Ct table (4)'!C83/'Ct table (5)'!C$163</f>
        <v>0.32901872800282317</v>
      </c>
      <c r="D83" s="32">
        <f>'Ct table (4)'!D83/'Ct table (5)'!D$163</f>
        <v>0.54300306934949272</v>
      </c>
      <c r="E83" s="32">
        <f>'Ct table (4)'!E83/'Ct table (5)'!E$163</f>
        <v>0.52279421005639581</v>
      </c>
      <c r="F83" s="32">
        <f>'Ct table (4)'!F83/'Ct table (5)'!F$163</f>
        <v>0.70320934304563321</v>
      </c>
      <c r="G83" s="32">
        <f>'Ct table (4)'!G83/'Ct table (5)'!G$163</f>
        <v>0.39488474653876054</v>
      </c>
      <c r="H83" s="32">
        <f>'Ct table (4)'!H83/'Ct table (5)'!H$163</f>
        <v>0.86393060722696591</v>
      </c>
      <c r="I83" s="32">
        <f>'Ct table (4)'!I83/'Ct table (5)'!I$163</f>
        <v>0.66030761593264997</v>
      </c>
      <c r="J83" s="32">
        <f>'Ct table (4)'!J83/'Ct table (5)'!J$163</f>
        <v>0.57411036205441157</v>
      </c>
      <c r="K83" s="32">
        <f>'Ct table (4)'!K83/'Ct table (5)'!K$163</f>
        <v>0.83030444611902576</v>
      </c>
      <c r="L83" s="32">
        <f>'Ct table (4)'!L83/'Ct table (5)'!L$163</f>
        <v>0.66807833137474337</v>
      </c>
      <c r="M83" s="32">
        <f>'Ct table (4)'!M83/'Ct table (5)'!M$163</f>
        <v>0.72955848498595899</v>
      </c>
      <c r="N83" s="32">
        <f>'Ct table (4)'!N83/'Ct table (5)'!N$163</f>
        <v>1.0439302461801512</v>
      </c>
      <c r="O83" s="32">
        <f>'Ct table (4)'!O83/'Ct table (5)'!O$163</f>
        <v>0.62401295557462899</v>
      </c>
      <c r="P83" s="32">
        <f>'Ct table (4)'!P83/'Ct table (5)'!P$163</f>
        <v>0.78659573420216455</v>
      </c>
      <c r="Q83" s="32">
        <f>'Ct table (4)'!Q83/'Ct table (5)'!Q$163</f>
        <v>0.4260544099699724</v>
      </c>
      <c r="R83" s="32">
        <f>'Ct table (4)'!R83/'Ct table (5)'!R$163</f>
        <v>0.53724949331134619</v>
      </c>
      <c r="S83" s="32">
        <f>'Ct table (4)'!S83/'Ct table (5)'!S$163</f>
        <v>0.35194979685908556</v>
      </c>
      <c r="T83" s="32">
        <f>'Ct table (4)'!T83/'Ct table (5)'!T$163</f>
        <v>0.76151411082862297</v>
      </c>
      <c r="U83" s="32">
        <f>'Ct table (4)'!U83/'Ct table (5)'!U$163</f>
        <v>0.9501754406706443</v>
      </c>
      <c r="V83" s="32">
        <f>'Ct table (4)'!V83/'Ct table (5)'!V$163</f>
        <v>0.84390893638787856</v>
      </c>
      <c r="W83" s="32">
        <f>'Ct table (4)'!W83/'Ct table (5)'!W$163</f>
        <v>0.56416036379267409</v>
      </c>
      <c r="X83" s="32">
        <f>'Ct table (4)'!X83/'Ct table (5)'!X$163</f>
        <v>0.59594320650217936</v>
      </c>
      <c r="Y83" s="32">
        <f>'Ct table (4)'!Y83/'Ct table (5)'!Y$163</f>
        <v>0.44235947783840046</v>
      </c>
      <c r="Z83" s="32">
        <f>'Ct table (4)'!Z83/'Ct table (5)'!Z$163</f>
        <v>0.39479107770936372</v>
      </c>
      <c r="AA83" s="32">
        <f>'Ct table (4)'!AA83/'Ct table (5)'!AA$163</f>
        <v>0.97675994824705192</v>
      </c>
      <c r="AB83" s="32">
        <f>'Ct table (4)'!AB83/'Ct table (5)'!AB$163</f>
        <v>0.79295237366953086</v>
      </c>
      <c r="AC83" s="32">
        <f>'Ct table (4)'!AC83/'Ct table (5)'!AC$163</f>
        <v>0.51380572548075709</v>
      </c>
      <c r="AD83" s="32">
        <f>'Ct table (4)'!AD83/'Ct table (5)'!AD$163</f>
        <v>0.42775029782918356</v>
      </c>
      <c r="AE83" s="32">
        <f>'Ct table (4)'!AE83/'Ct table (5)'!AE$163</f>
        <v>0.56169971177607481</v>
      </c>
      <c r="AF83" s="32">
        <f>'Ct table (4)'!AF83/'Ct table (5)'!AF$163</f>
        <v>0.60499704460964709</v>
      </c>
      <c r="AG83" s="32">
        <f>'Ct table (4)'!AG83/'Ct table (5)'!AG$163</f>
        <v>0.77192814290183531</v>
      </c>
      <c r="AH83" s="32">
        <f>'Ct table (4)'!AH83/'Ct table (5)'!AH$163</f>
        <v>0.28872837670583207</v>
      </c>
      <c r="AI83" s="32">
        <f>'Ct table (4)'!AI83/'Ct table (5)'!AI$163</f>
        <v>0.71315050364682941</v>
      </c>
      <c r="AJ83" s="32">
        <f>'Ct table (4)'!AJ83/'Ct table (5)'!AJ$163</f>
        <v>0.61872566970520471</v>
      </c>
      <c r="AK83" s="32">
        <f>'Ct table (4)'!AK83/'Ct table (5)'!AK$163</f>
        <v>0.83623896864151337</v>
      </c>
      <c r="AL83" s="32">
        <f>'Ct table (4)'!AL83/'Ct table (5)'!AL$163</f>
        <v>0.55625043010888364</v>
      </c>
      <c r="AM83" s="32">
        <f>'Ct table (4)'!AM83/'Ct table (5)'!AM$163</f>
        <v>0.69817793424106289</v>
      </c>
      <c r="AN83" s="32">
        <f>'Ct table (4)'!AN83/'Ct table (5)'!AN$163</f>
        <v>0.72161181827629317</v>
      </c>
      <c r="AO83" s="32">
        <f>'Ct table (4)'!AO83/'Ct table (5)'!AO$163</f>
        <v>0.26722999316281459</v>
      </c>
      <c r="AP83" s="32">
        <f>'Ct table (4)'!AP83/'Ct table (5)'!AP$163</f>
        <v>0.38465729374366253</v>
      </c>
      <c r="AQ83" s="32">
        <f>'Ct table (4)'!AQ83/'Ct table (5)'!AQ$163</f>
        <v>0.31871005833343846</v>
      </c>
      <c r="AR83" s="32">
        <f>'Ct table (4)'!AR83/'Ct table (5)'!AR$163</f>
        <v>0.71557728018199107</v>
      </c>
      <c r="AS83" s="32">
        <f>'Ct table (4)'!AS83/'Ct table (5)'!AS$163</f>
        <v>1.0893288087342627</v>
      </c>
      <c r="AT83" s="32">
        <f>'Ct table (4)'!AT83/'Ct table (5)'!AT$163</f>
        <v>0.67158846236609693</v>
      </c>
      <c r="AU83" s="32">
        <f>'Ct table (4)'!AU83/'Ct table (5)'!AU$163</f>
        <v>0.30116115344130223</v>
      </c>
      <c r="AV83" s="32">
        <f>'Ct table (4)'!AV83/'Ct table (5)'!AV$163</f>
        <v>0.2563237315892718</v>
      </c>
      <c r="AW83" s="32">
        <f>'Ct table (4)'!AW83/'Ct table (5)'!AW$163</f>
        <v>0.25021250633820064</v>
      </c>
    </row>
    <row r="84" spans="1:49" x14ac:dyDescent="0.25">
      <c r="A84" t="s">
        <v>98</v>
      </c>
      <c r="B84" s="32">
        <f>'Ct table (4)'!B84/'Ct table (5)'!B$163</f>
        <v>17.45057540523187</v>
      </c>
      <c r="C84" s="32">
        <f>'Ct table (4)'!C84/'Ct table (5)'!C$163</f>
        <v>20.623847711500634</v>
      </c>
      <c r="D84" s="32">
        <f>'Ct table (4)'!D84/'Ct table (5)'!D$163</f>
        <v>15.769141978581679</v>
      </c>
      <c r="E84" s="32">
        <f>'Ct table (4)'!E84/'Ct table (5)'!E$163</f>
        <v>20.739584246093834</v>
      </c>
      <c r="F84" s="32">
        <f>'Ct table (4)'!F84/'Ct table (5)'!F$163</f>
        <v>13.380184865380112</v>
      </c>
      <c r="G84" s="32">
        <f>'Ct table (4)'!G84/'Ct table (5)'!G$163</f>
        <v>13.924016716566326</v>
      </c>
      <c r="H84" s="32">
        <f>'Ct table (4)'!H84/'Ct table (5)'!H$163</f>
        <v>16.099983913845314</v>
      </c>
      <c r="I84" s="32">
        <f>'Ct table (4)'!I84/'Ct table (5)'!I$163</f>
        <v>13.097414972800992</v>
      </c>
      <c r="J84" s="32">
        <f>'Ct table (4)'!J84/'Ct table (5)'!J$163</f>
        <v>13.171977065731047</v>
      </c>
      <c r="K84" s="32">
        <f>'Ct table (4)'!K84/'Ct table (5)'!K$163</f>
        <v>10.941300534735316</v>
      </c>
      <c r="L84" s="32">
        <f>'Ct table (4)'!L84/'Ct table (5)'!L$163</f>
        <v>13.529992851619904</v>
      </c>
      <c r="M84" s="32">
        <f>'Ct table (4)'!M84/'Ct table (5)'!M$163</f>
        <v>16.508024064184141</v>
      </c>
      <c r="N84" s="32">
        <f>'Ct table (4)'!N84/'Ct table (5)'!N$163</f>
        <v>15.692739438061382</v>
      </c>
      <c r="O84" s="32">
        <f>'Ct table (4)'!O84/'Ct table (5)'!O$163</f>
        <v>12.463590965667082</v>
      </c>
      <c r="P84" s="32">
        <f>'Ct table (4)'!P84/'Ct table (5)'!P$163</f>
        <v>16.838529716260606</v>
      </c>
      <c r="Q84" s="32">
        <f>'Ct table (4)'!Q84/'Ct table (5)'!Q$163</f>
        <v>16.554018721903741</v>
      </c>
      <c r="R84" s="32">
        <f>'Ct table (4)'!R84/'Ct table (5)'!R$163</f>
        <v>13.119711786813426</v>
      </c>
      <c r="S84" s="32">
        <f>'Ct table (4)'!S84/'Ct table (5)'!S$163</f>
        <v>40.60094940608505</v>
      </c>
      <c r="T84" s="32">
        <f>'Ct table (4)'!T84/'Ct table (5)'!T$163</f>
        <v>15.315734755178877</v>
      </c>
      <c r="U84" s="32">
        <f>'Ct table (4)'!U84/'Ct table (5)'!U$163</f>
        <v>16.407298643276725</v>
      </c>
      <c r="V84" s="32">
        <f>'Ct table (4)'!V84/'Ct table (5)'!V$163</f>
        <v>14.173844639759229</v>
      </c>
      <c r="W84" s="32">
        <f>'Ct table (4)'!W84/'Ct table (5)'!W$163</f>
        <v>15.93555339226301</v>
      </c>
      <c r="X84" s="32">
        <f>'Ct table (4)'!X84/'Ct table (5)'!X$163</f>
        <v>16.601558211615068</v>
      </c>
      <c r="Y84" s="32">
        <f>'Ct table (4)'!Y84/'Ct table (5)'!Y$163</f>
        <v>21.16034345834489</v>
      </c>
      <c r="Z84" s="32">
        <f>'Ct table (4)'!Z84/'Ct table (5)'!Z$163</f>
        <v>41.908218528962983</v>
      </c>
      <c r="AA84" s="32">
        <f>'Ct table (4)'!AA84/'Ct table (5)'!AA$163</f>
        <v>18.975630919096606</v>
      </c>
      <c r="AB84" s="32">
        <f>'Ct table (4)'!AB84/'Ct table (5)'!AB$163</f>
        <v>10.742859285302639</v>
      </c>
      <c r="AC84" s="32">
        <f>'Ct table (4)'!AC84/'Ct table (5)'!AC$163</f>
        <v>15.234760043564508</v>
      </c>
      <c r="AD84" s="32">
        <f>'Ct table (4)'!AD84/'Ct table (5)'!AD$163</f>
        <v>16.391099921435263</v>
      </c>
      <c r="AE84" s="32">
        <f>'Ct table (4)'!AE84/'Ct table (5)'!AE$163</f>
        <v>19.806073151759197</v>
      </c>
      <c r="AF84" s="32">
        <f>'Ct table (4)'!AF84/'Ct table (5)'!AF$163</f>
        <v>17.569485020592825</v>
      </c>
      <c r="AG84" s="32">
        <f>'Ct table (4)'!AG84/'Ct table (5)'!AG$163</f>
        <v>14.485508868654897</v>
      </c>
      <c r="AH84" s="32">
        <f>'Ct table (4)'!AH84/'Ct table (5)'!AH$163</f>
        <v>31.293363138778357</v>
      </c>
      <c r="AI84" s="32">
        <f>'Ct table (4)'!AI84/'Ct table (5)'!AI$163</f>
        <v>24.628869133216394</v>
      </c>
      <c r="AJ84" s="32">
        <f>'Ct table (4)'!AJ84/'Ct table (5)'!AJ$163</f>
        <v>12.882777776379605</v>
      </c>
      <c r="AK84" s="32">
        <f>'Ct table (4)'!AK84/'Ct table (5)'!AK$163</f>
        <v>12.483816744819924</v>
      </c>
      <c r="AL84" s="32">
        <f>'Ct table (4)'!AL84/'Ct table (5)'!AL$163</f>
        <v>11.58195146893231</v>
      </c>
      <c r="AM84" s="32">
        <f>'Ct table (4)'!AM84/'Ct table (5)'!AM$163</f>
        <v>14.537090693982123</v>
      </c>
      <c r="AN84" s="32">
        <f>'Ct table (4)'!AN84/'Ct table (5)'!AN$163</f>
        <v>14.921233215533375</v>
      </c>
      <c r="AO84" s="32">
        <f>'Ct table (4)'!AO84/'Ct table (5)'!AO$163</f>
        <v>19.782513630497178</v>
      </c>
      <c r="AP84" s="32">
        <f>'Ct table (4)'!AP84/'Ct table (5)'!AP$163</f>
        <v>15.688609331739217</v>
      </c>
      <c r="AQ84" s="32">
        <f>'Ct table (4)'!AQ84/'Ct table (5)'!AQ$163</f>
        <v>19.43137996334293</v>
      </c>
      <c r="AR84" s="32">
        <f>'Ct table (4)'!AR84/'Ct table (5)'!AR$163</f>
        <v>12.615972253401695</v>
      </c>
      <c r="AS84" s="32">
        <f>'Ct table (4)'!AS84/'Ct table (5)'!AS$163</f>
        <v>13.962055927481657</v>
      </c>
      <c r="AT84" s="32">
        <f>'Ct table (4)'!AT84/'Ct table (5)'!AT$163</f>
        <v>17.455978813505972</v>
      </c>
      <c r="AU84" s="32">
        <f>'Ct table (4)'!AU84/'Ct table (5)'!AU$163</f>
        <v>14.607198382731585</v>
      </c>
      <c r="AV84" s="32">
        <f>'Ct table (4)'!AV84/'Ct table (5)'!AV$163</f>
        <v>22.100988015652856</v>
      </c>
      <c r="AW84" s="32">
        <f>'Ct table (4)'!AW84/'Ct table (5)'!AW$163</f>
        <v>17.768202147996714</v>
      </c>
    </row>
    <row r="85" spans="1:49" x14ac:dyDescent="0.25">
      <c r="A85" t="s">
        <v>100</v>
      </c>
      <c r="B85" s="32">
        <f>'Ct table (4)'!B85/'Ct table (5)'!B$163</f>
        <v>8.8470881799627943</v>
      </c>
      <c r="C85" s="32">
        <f>'Ct table (4)'!C85/'Ct table (5)'!C$163</f>
        <v>9.1656780479305944</v>
      </c>
      <c r="D85" s="32">
        <f>'Ct table (4)'!D85/'Ct table (5)'!D$163</f>
        <v>7.4077338122315561</v>
      </c>
      <c r="E85" s="32">
        <f>'Ct table (4)'!E85/'Ct table (5)'!E$163</f>
        <v>8.2495479628382</v>
      </c>
      <c r="F85" s="32">
        <f>'Ct table (4)'!F85/'Ct table (5)'!F$163</f>
        <v>5.7838339889515558</v>
      </c>
      <c r="G85" s="32">
        <f>'Ct table (4)'!G85/'Ct table (5)'!G$163</f>
        <v>6.1029363587210845</v>
      </c>
      <c r="H85" s="32">
        <f>'Ct table (4)'!H85/'Ct table (5)'!H$163</f>
        <v>7.2049446222143168</v>
      </c>
      <c r="I85" s="32">
        <f>'Ct table (4)'!I85/'Ct table (5)'!I$163</f>
        <v>5.4687465097631769</v>
      </c>
      <c r="J85" s="32">
        <f>'Ct table (4)'!J85/'Ct table (5)'!J$163</f>
        <v>6.2740629310893441</v>
      </c>
      <c r="K85" s="32">
        <f>'Ct table (4)'!K85/'Ct table (5)'!K$163</f>
        <v>5.2477985108629497</v>
      </c>
      <c r="L85" s="32">
        <f>'Ct table (4)'!L85/'Ct table (5)'!L$163</f>
        <v>6.0130175611991801</v>
      </c>
      <c r="M85" s="32">
        <f>'Ct table (4)'!M85/'Ct table (5)'!M$163</f>
        <v>8.084146920757707</v>
      </c>
      <c r="N85" s="32">
        <f>'Ct table (4)'!N85/'Ct table (5)'!N$163</f>
        <v>8.0669611971909205</v>
      </c>
      <c r="O85" s="32">
        <f>'Ct table (4)'!O85/'Ct table (5)'!O$163</f>
        <v>5.9779378056554879</v>
      </c>
      <c r="P85" s="32">
        <f>'Ct table (4)'!P85/'Ct table (5)'!P$163</f>
        <v>7.6937890151706476</v>
      </c>
      <c r="Q85" s="32">
        <f>'Ct table (4)'!Q85/'Ct table (5)'!Q$163</f>
        <v>6.7230206880961427</v>
      </c>
      <c r="R85" s="32">
        <f>'Ct table (4)'!R85/'Ct table (5)'!R$163</f>
        <v>5.4026383883795086</v>
      </c>
      <c r="S85" s="32">
        <f>'Ct table (4)'!S85/'Ct table (5)'!S$163</f>
        <v>14.964182475546107</v>
      </c>
      <c r="T85" s="32">
        <f>'Ct table (4)'!T85/'Ct table (5)'!T$163</f>
        <v>6.9980000513269545</v>
      </c>
      <c r="U85" s="32">
        <f>'Ct table (4)'!U85/'Ct table (5)'!U$163</f>
        <v>7.3935427462235888</v>
      </c>
      <c r="V85" s="32">
        <f>'Ct table (4)'!V85/'Ct table (5)'!V$163</f>
        <v>6.7046370524724077</v>
      </c>
      <c r="W85" s="32">
        <f>'Ct table (4)'!W85/'Ct table (5)'!W$163</f>
        <v>7.38284676644375</v>
      </c>
      <c r="X85" s="32">
        <f>'Ct table (4)'!X85/'Ct table (5)'!X$163</f>
        <v>7.6382744237291007</v>
      </c>
      <c r="Y85" s="32">
        <f>'Ct table (4)'!Y85/'Ct table (5)'!Y$163</f>
        <v>9.021023577189343</v>
      </c>
      <c r="Z85" s="32">
        <f>'Ct table (4)'!Z85/'Ct table (5)'!Z$163</f>
        <v>16.669758404482018</v>
      </c>
      <c r="AA85" s="32">
        <f>'Ct table (4)'!AA85/'Ct table (5)'!AA$163</f>
        <v>8.6103742716543756</v>
      </c>
      <c r="AB85" s="32">
        <f>'Ct table (4)'!AB85/'Ct table (5)'!AB$163</f>
        <v>5.1884590301007121</v>
      </c>
      <c r="AC85" s="32">
        <f>'Ct table (4)'!AC85/'Ct table (5)'!AC$163</f>
        <v>6.9129182830976426</v>
      </c>
      <c r="AD85" s="32">
        <f>'Ct table (4)'!AD85/'Ct table (5)'!AD$163</f>
        <v>6.9395435114705375</v>
      </c>
      <c r="AE85" s="32">
        <f>'Ct table (4)'!AE85/'Ct table (5)'!AE$163</f>
        <v>9.0497062758108253</v>
      </c>
      <c r="AF85" s="32">
        <f>'Ct table (4)'!AF85/'Ct table (5)'!AF$163</f>
        <v>8.253465434410872</v>
      </c>
      <c r="AG85" s="32">
        <f>'Ct table (4)'!AG85/'Ct table (5)'!AG$163</f>
        <v>6.6646931869766854</v>
      </c>
      <c r="AH85" s="32">
        <f>'Ct table (4)'!AH85/'Ct table (5)'!AH$163</f>
        <v>12.709054599759291</v>
      </c>
      <c r="AI85" s="32">
        <f>'Ct table (4)'!AI85/'Ct table (5)'!AI$163</f>
        <v>10.794903795860705</v>
      </c>
      <c r="AJ85" s="32">
        <f>'Ct table (4)'!AJ85/'Ct table (5)'!AJ$163</f>
        <v>6.6224809788167018</v>
      </c>
      <c r="AK85" s="32">
        <f>'Ct table (4)'!AK85/'Ct table (5)'!AK$163</f>
        <v>6.5522353561652613</v>
      </c>
      <c r="AL85" s="32">
        <f>'Ct table (4)'!AL85/'Ct table (5)'!AL$163</f>
        <v>6.4254898884493015</v>
      </c>
      <c r="AM85" s="32">
        <f>'Ct table (4)'!AM85/'Ct table (5)'!AM$163</f>
        <v>6.4605933344003317</v>
      </c>
      <c r="AN85" s="32">
        <f>'Ct table (4)'!AN85/'Ct table (5)'!AN$163</f>
        <v>6.9610014322537204</v>
      </c>
      <c r="AO85" s="32">
        <f>'Ct table (4)'!AO85/'Ct table (5)'!AO$163</f>
        <v>8.7310420279003083</v>
      </c>
      <c r="AP85" s="32">
        <f>'Ct table (4)'!AP85/'Ct table (5)'!AP$163</f>
        <v>7.020849339950578</v>
      </c>
      <c r="AQ85" s="32">
        <f>'Ct table (4)'!AQ85/'Ct table (5)'!AQ$163</f>
        <v>9.1916028003755503</v>
      </c>
      <c r="AR85" s="32">
        <f>'Ct table (4)'!AR85/'Ct table (5)'!AR$163</f>
        <v>6.221142217642762</v>
      </c>
      <c r="AS85" s="32">
        <f>'Ct table (4)'!AS85/'Ct table (5)'!AS$163</f>
        <v>6.8373604857097137</v>
      </c>
      <c r="AT85" s="32">
        <f>'Ct table (4)'!AT85/'Ct table (5)'!AT$163</f>
        <v>8.3724470717491233</v>
      </c>
      <c r="AU85" s="32">
        <f>'Ct table (4)'!AU85/'Ct table (5)'!AU$163</f>
        <v>6.4469088899245808</v>
      </c>
      <c r="AV85" s="32">
        <f>'Ct table (4)'!AV85/'Ct table (5)'!AV$163</f>
        <v>9.4220367623455417</v>
      </c>
      <c r="AW85" s="32">
        <f>'Ct table (4)'!AW85/'Ct table (5)'!AW$163</f>
        <v>7.8420226373673927</v>
      </c>
    </row>
    <row r="86" spans="1:49" x14ac:dyDescent="0.25">
      <c r="A86" t="s">
        <v>101</v>
      </c>
      <c r="B86" s="32">
        <f>'Ct table (4)'!B86/'Ct table (5)'!B$163</f>
        <v>3.4466688714800418</v>
      </c>
      <c r="C86" s="32">
        <f>'Ct table (4)'!C86/'Ct table (5)'!C$163</f>
        <v>2.3558400829388679</v>
      </c>
      <c r="D86" s="32">
        <f>'Ct table (4)'!D86/'Ct table (5)'!D$163</f>
        <v>2.7683613308255008</v>
      </c>
      <c r="E86" s="32">
        <f>'Ct table (4)'!E86/'Ct table (5)'!E$163</f>
        <v>2.1799802557990944</v>
      </c>
      <c r="F86" s="32">
        <f>'Ct table (4)'!F86/'Ct table (5)'!F$163</f>
        <v>3.9779527604904401</v>
      </c>
      <c r="G86" s="32">
        <f>'Ct table (4)'!G86/'Ct table (5)'!G$163</f>
        <v>2.1280079581164557</v>
      </c>
      <c r="H86" s="32">
        <f>'Ct table (4)'!H86/'Ct table (5)'!H$163</f>
        <v>2.7491532699263619</v>
      </c>
      <c r="I86" s="32">
        <f>'Ct table (4)'!I86/'Ct table (5)'!I$163</f>
        <v>4.4420024576199433</v>
      </c>
      <c r="J86" s="32">
        <f>'Ct table (4)'!J86/'Ct table (5)'!J$163</f>
        <v>2.6562666881836967</v>
      </c>
      <c r="K86" s="32">
        <f>'Ct table (4)'!K86/'Ct table (5)'!K$163</f>
        <v>2.8317861662045907</v>
      </c>
      <c r="L86" s="32">
        <f>'Ct table (4)'!L86/'Ct table (5)'!L$163</f>
        <v>3.382498212904975</v>
      </c>
      <c r="M86" s="32">
        <f>'Ct table (4)'!M86/'Ct table (5)'!M$163</f>
        <v>3.0002766630732598</v>
      </c>
      <c r="N86" s="32">
        <f>'Ct table (4)'!N86/'Ct table (5)'!N$163</f>
        <v>3.7895467808937795</v>
      </c>
      <c r="O86" s="32">
        <f>'Ct table (4)'!O86/'Ct table (5)'!O$163</f>
        <v>2.6567231335129127</v>
      </c>
      <c r="P86" s="32">
        <f>'Ct table (4)'!P86/'Ct table (5)'!P$163</f>
        <v>3.3257835267212466</v>
      </c>
      <c r="Q86" s="32">
        <f>'Ct table (4)'!Q86/'Ct table (5)'!Q$163</f>
        <v>2.5475484584848695</v>
      </c>
      <c r="R86" s="32">
        <f>'Ct table (4)'!R86/'Ct table (5)'!R$163</f>
        <v>2.4177484033787802</v>
      </c>
      <c r="S86" s="32">
        <f>'Ct table (4)'!S86/'Ct table (5)'!S$163</f>
        <v>3.0386732688185907</v>
      </c>
      <c r="T86" s="32">
        <f>'Ct table (4)'!T86/'Ct table (5)'!T$163</f>
        <v>2.5437249377088835</v>
      </c>
      <c r="U86" s="32">
        <f>'Ct table (4)'!U86/'Ct table (5)'!U$163</f>
        <v>3.2631511676473068</v>
      </c>
      <c r="V86" s="32">
        <f>'Ct table (4)'!V86/'Ct table (5)'!V$163</f>
        <v>2.3869349264951811</v>
      </c>
      <c r="W86" s="32">
        <f>'Ct table (4)'!W86/'Ct table (5)'!W$163</f>
        <v>2.9366619783390138</v>
      </c>
      <c r="X86" s="32">
        <f>'Ct table (4)'!X86/'Ct table (5)'!X$163</f>
        <v>3.3711638601579725</v>
      </c>
      <c r="Y86" s="32">
        <f>'Ct table (4)'!Y86/'Ct table (5)'!Y$163</f>
        <v>3.2115975973955644</v>
      </c>
      <c r="Z86" s="32">
        <f>'Ct table (4)'!Z86/'Ct table (5)'!Z$163</f>
        <v>2.6011710823905356</v>
      </c>
      <c r="AA86" s="32">
        <f>'Ct table (4)'!AA86/'Ct table (5)'!AA$163</f>
        <v>2.8207444125819094</v>
      </c>
      <c r="AB86" s="32">
        <f>'Ct table (4)'!AB86/'Ct table (5)'!AB$163</f>
        <v>2.6304436095363988</v>
      </c>
      <c r="AC86" s="32">
        <f>'Ct table (4)'!AC86/'Ct table (5)'!AC$163</f>
        <v>3.0090224526853642</v>
      </c>
      <c r="AD86" s="32">
        <f>'Ct table (4)'!AD86/'Ct table (5)'!AD$163</f>
        <v>2.7035232515753531</v>
      </c>
      <c r="AE86" s="32">
        <f>'Ct table (4)'!AE86/'Ct table (5)'!AE$163</f>
        <v>2.7092076370849378</v>
      </c>
      <c r="AF86" s="32">
        <f>'Ct table (4)'!AF86/'Ct table (5)'!AF$163</f>
        <v>3.0419575064820208</v>
      </c>
      <c r="AG86" s="32">
        <f>'Ct table (4)'!AG86/'Ct table (5)'!AG$163</f>
        <v>3.1745199876092602</v>
      </c>
      <c r="AH86" s="32">
        <f>'Ct table (4)'!AH86/'Ct table (5)'!AH$163</f>
        <v>2.3258931310624442</v>
      </c>
      <c r="AI86" s="32">
        <f>'Ct table (4)'!AI86/'Ct table (5)'!AI$163</f>
        <v>3.0786086416520435</v>
      </c>
      <c r="AJ86" s="32">
        <f>'Ct table (4)'!AJ86/'Ct table (5)'!AJ$163</f>
        <v>3.0259156984943352</v>
      </c>
      <c r="AK86" s="32">
        <f>'Ct table (4)'!AK86/'Ct table (5)'!AK$163</f>
        <v>3.2761176780826236</v>
      </c>
      <c r="AL86" s="32">
        <f>'Ct table (4)'!AL86/'Ct table (5)'!AL$163</f>
        <v>3.3260421500045023</v>
      </c>
      <c r="AM86" s="32">
        <f>'Ct table (4)'!AM86/'Ct table (5)'!AM$163</f>
        <v>2.9931543281919248</v>
      </c>
      <c r="AN86" s="32">
        <f>'Ct table (4)'!AN86/'Ct table (5)'!AN$163</f>
        <v>3.202713776970977</v>
      </c>
      <c r="AO86" s="32">
        <f>'Ct table (4)'!AO86/'Ct table (5)'!AO$163</f>
        <v>2.631989705284798</v>
      </c>
      <c r="AP86" s="32">
        <f>'Ct table (4)'!AP86/'Ct table (5)'!AP$163</f>
        <v>2.6420276582559374</v>
      </c>
      <c r="AQ86" s="32">
        <f>'Ct table (4)'!AQ86/'Ct table (5)'!AQ$163</f>
        <v>2.329978198476347</v>
      </c>
      <c r="AR86" s="32">
        <f>'Ct table (4)'!AR86/'Ct table (5)'!AR$163</f>
        <v>3.6735616523727721</v>
      </c>
      <c r="AS86" s="32">
        <f>'Ct table (4)'!AS86/'Ct table (5)'!AS$163</f>
        <v>3.6136066916083456</v>
      </c>
      <c r="AT86" s="32">
        <f>'Ct table (4)'!AT86/'Ct table (5)'!AT$163</f>
        <v>3.0433269862605399</v>
      </c>
      <c r="AU86" s="32">
        <f>'Ct table (4)'!AU86/'Ct table (5)'!AU$163</f>
        <v>2.9456940501882993</v>
      </c>
      <c r="AV86" s="32">
        <f>'Ct table (4)'!AV86/'Ct table (5)'!AV$163</f>
        <v>3.2853315246005259</v>
      </c>
      <c r="AW86" s="32">
        <f>'Ct table (4)'!AW86/'Ct table (5)'!AW$163</f>
        <v>3.4134386121705695</v>
      </c>
    </row>
    <row r="87" spans="1:49" x14ac:dyDescent="0.25">
      <c r="A87" t="s">
        <v>102</v>
      </c>
      <c r="B87" s="32">
        <f>'Ct table (4)'!B87/'Ct table (5)'!B$163</f>
        <v>0.16439094079169111</v>
      </c>
      <c r="C87" s="32">
        <f>'Ct table (4)'!C87/'Ct table (5)'!C$163</f>
        <v>0.42816584197433771</v>
      </c>
      <c r="D87" s="32">
        <f>'Ct table (4)'!D87/'Ct table (5)'!D$163</f>
        <v>0.35577382017521048</v>
      </c>
      <c r="E87" s="32">
        <f>'Ct table (4)'!E87/'Ct table (5)'!E$163</f>
        <v>0.27822328437164251</v>
      </c>
      <c r="F87" s="32">
        <f>'Ct table (4)'!F87/'Ct table (5)'!F$163</f>
        <v>0.2627979895212082</v>
      </c>
      <c r="G87" s="32">
        <f>'Ct table (4)'!G87/'Ct table (5)'!G$163</f>
        <v>0.18550160134538696</v>
      </c>
      <c r="H87" s="32">
        <f>'Ct table (4)'!H87/'Ct table (5)'!H$163</f>
        <v>0.19465446485673898</v>
      </c>
      <c r="I87" s="32">
        <f>'Ct table (4)'!I87/'Ct table (5)'!I$163</f>
        <v>0.24506055492947357</v>
      </c>
      <c r="J87" s="32">
        <f>'Ct table (4)'!J87/'Ct table (5)'!J$163</f>
        <v>0.23641606855412331</v>
      </c>
      <c r="K87" s="32">
        <f>'Ct table (4)'!K87/'Ct table (5)'!K$163</f>
        <v>0.2573337037868329</v>
      </c>
      <c r="L87" s="32">
        <f>'Ct table (4)'!L87/'Ct table (5)'!L$163</f>
        <v>0.22346010207544964</v>
      </c>
      <c r="M87" s="32">
        <f>'Ct table (4)'!M87/'Ct table (5)'!M$163</f>
        <v>0.24066454807761509</v>
      </c>
      <c r="N87" s="32">
        <f>'Ct table (4)'!N87/'Ct table (5)'!N$163</f>
        <v>0.21345817433536959</v>
      </c>
      <c r="O87" s="32">
        <f>'Ct table (4)'!O87/'Ct table (5)'!O$163</f>
        <v>0.18681055642673428</v>
      </c>
      <c r="P87" s="32">
        <f>'Ct table (4)'!P87/'Ct table (5)'!P$163</f>
        <v>0.1926019570182228</v>
      </c>
      <c r="Q87" s="32">
        <f>'Ct table (4)'!Q87/'Ct table (5)'!Q$163</f>
        <v>0.25333346785728922</v>
      </c>
      <c r="R87" s="32">
        <f>'Ct table (4)'!R87/'Ct table (5)'!R$163</f>
        <v>0.1511092752111737</v>
      </c>
      <c r="S87" s="32">
        <f>'Ct table (4)'!S87/'Ct table (5)'!S$163</f>
        <v>0.34470677477538531</v>
      </c>
      <c r="T87" s="32">
        <f>'Ct table (4)'!T87/'Ct table (5)'!T$163</f>
        <v>0.29873593084006084</v>
      </c>
      <c r="U87" s="32">
        <f>'Ct table (4)'!U87/'Ct table (5)'!U$163</f>
        <v>0.13087539738191201</v>
      </c>
      <c r="V87" s="32">
        <f>'Ct table (4)'!V87/'Ct table (5)'!V$163</f>
        <v>0.19959662560245447</v>
      </c>
      <c r="W87" s="32">
        <f>'Ct table (4)'!W87/'Ct table (5)'!W$163</f>
        <v>0.2472731013201972</v>
      </c>
      <c r="X87" s="32">
        <f>'Ct table (4)'!X87/'Ct table (5)'!X$163</f>
        <v>0.10318082222281935</v>
      </c>
      <c r="Y87" s="32">
        <f>'Ct table (4)'!Y87/'Ct table (5)'!Y$163</f>
        <v>0.25940732786642035</v>
      </c>
      <c r="Z87" s="32">
        <f>'Ct table (4)'!Z87/'Ct table (5)'!Z$163</f>
        <v>0.28305636887558361</v>
      </c>
      <c r="AA87" s="32">
        <f>'Ct table (4)'!AA87/'Ct table (5)'!AA$163</f>
        <v>0.1577898104963007</v>
      </c>
      <c r="AB87" s="32">
        <f>'Ct table (4)'!AB87/'Ct table (5)'!AB$163</f>
        <v>9.7754445502316545E-2</v>
      </c>
      <c r="AC87" s="32">
        <f>'Ct table (4)'!AC87/'Ct table (5)'!AC$163</f>
        <v>0.25690286274037905</v>
      </c>
      <c r="AD87" s="32">
        <f>'Ct table (4)'!AD87/'Ct table (5)'!AD$163</f>
        <v>0.41032551273823142</v>
      </c>
      <c r="AE87" s="32">
        <f>'Ct table (4)'!AE87/'Ct table (5)'!AE$163</f>
        <v>0.29892821235354955</v>
      </c>
      <c r="AF87" s="32">
        <f>'Ct table (4)'!AF87/'Ct table (5)'!AF$163</f>
        <v>0.30672124431345155</v>
      </c>
      <c r="AG87" s="32">
        <f>'Ct table (4)'!AG87/'Ct table (5)'!AG$163</f>
        <v>0.21117902615084472</v>
      </c>
      <c r="AH87" s="32">
        <f>'Ct table (4)'!AH87/'Ct table (5)'!AH$163</f>
        <v>0.37313893492115163</v>
      </c>
      <c r="AI87" s="32">
        <f>'Ct table (4)'!AI87/'Ct table (5)'!AI$163</f>
        <v>0.18329997332151091</v>
      </c>
      <c r="AJ87" s="32">
        <f>'Ct table (4)'!AJ87/'Ct table (5)'!AJ$163</f>
        <v>0.20269350909488756</v>
      </c>
      <c r="AK87" s="32">
        <f>'Ct table (4)'!AK87/'Ct table (5)'!AK$163</f>
        <v>0.21793762317246734</v>
      </c>
      <c r="AL87" s="32">
        <f>'Ct table (4)'!AL87/'Ct table (5)'!AL$163</f>
        <v>0.29195267837890082</v>
      </c>
      <c r="AM87" s="32">
        <f>'Ct table (4)'!AM87/'Ct table (5)'!AM$163</f>
        <v>0.28950630366123242</v>
      </c>
      <c r="AN87" s="32">
        <f>'Ct table (4)'!AN87/'Ct table (5)'!AN$163</f>
        <v>0.22834622931752538</v>
      </c>
      <c r="AO87" s="32">
        <f>'Ct table (4)'!AO87/'Ct table (5)'!AO$163</f>
        <v>0.32000222604793294</v>
      </c>
      <c r="AP87" s="32">
        <f>'Ct table (4)'!AP87/'Ct table (5)'!AP$163</f>
        <v>0.44802326930330666</v>
      </c>
      <c r="AQ87" s="32">
        <f>'Ct table (4)'!AQ87/'Ct table (5)'!AQ$163</f>
        <v>0.30361531192723412</v>
      </c>
      <c r="AR87" s="32">
        <f>'Ct table (4)'!AR87/'Ct table (5)'!AR$163</f>
        <v>0.19040978006669615</v>
      </c>
      <c r="AS87" s="32">
        <f>'Ct table (4)'!AS87/'Ct table (5)'!AS$163</f>
        <v>0.17843116069978338</v>
      </c>
      <c r="AT87" s="32">
        <f>'Ct table (4)'!AT87/'Ct table (5)'!AT$163</f>
        <v>0.25448443957138495</v>
      </c>
      <c r="AU87" s="32">
        <f>'Ct table (4)'!AU87/'Ct table (5)'!AU$163</f>
        <v>0.33648348322696159</v>
      </c>
      <c r="AV87" s="32">
        <f>'Ct table (4)'!AV87/'Ct table (5)'!AV$163</f>
        <v>0.31339171836937391</v>
      </c>
      <c r="AW87" s="32">
        <f>'Ct table (4)'!AW87/'Ct table (5)'!AW$163</f>
        <v>0.25370534276364098</v>
      </c>
    </row>
    <row r="88" spans="1:49" x14ac:dyDescent="0.25">
      <c r="A88" t="s">
        <v>103</v>
      </c>
      <c r="B88" s="32">
        <f>'Ct table (4)'!B88/'Ct table (5)'!B$163</f>
        <v>0.3856068813952076</v>
      </c>
      <c r="C88" s="32">
        <f>'Ct table (4)'!C88/'Ct table (5)'!C$163</f>
        <v>0.36254741960552533</v>
      </c>
      <c r="D88" s="32">
        <f>'Ct table (4)'!D88/'Ct table (5)'!D$163</f>
        <v>0.24300068032931843</v>
      </c>
      <c r="E88" s="32">
        <f>'Ct table (4)'!E88/'Ct table (5)'!E$163</f>
        <v>0.29613256794941806</v>
      </c>
      <c r="F88" s="32">
        <f>'Ct table (4)'!F88/'Ct table (5)'!F$163</f>
        <v>0.35160467152281599</v>
      </c>
      <c r="G88" s="32">
        <f>'Ct table (4)'!G88/'Ct table (5)'!G$163</f>
        <v>0.28707578448817722</v>
      </c>
      <c r="H88" s="32">
        <f>'Ct table (4)'!H88/'Ct table (5)'!H$163</f>
        <v>0.40025389347910256</v>
      </c>
      <c r="I88" s="32">
        <f>'Ct table (4)'!I88/'Ct table (5)'!I$163</f>
        <v>0.26264939948782762</v>
      </c>
      <c r="J88" s="32">
        <f>'Ct table (4)'!J88/'Ct table (5)'!J$163</f>
        <v>0.27727702776027502</v>
      </c>
      <c r="K88" s="32">
        <f>'Ct table (4)'!K88/'Ct table (5)'!K$163</f>
        <v>0.17576409939626247</v>
      </c>
      <c r="L88" s="32">
        <f>'Ct table (4)'!L88/'Ct table (5)'!L$163</f>
        <v>0.31166956205174806</v>
      </c>
      <c r="M88" s="32">
        <f>'Ct table (4)'!M88/'Ct table (5)'!M$163</f>
        <v>0.3909607117880663</v>
      </c>
      <c r="N88" s="32">
        <f>'Ct table (4)'!N88/'Ct table (5)'!N$163</f>
        <v>0.2520925374122166</v>
      </c>
      <c r="O88" s="32">
        <f>'Ct table (4)'!O88/'Ct table (5)'!O$163</f>
        <v>0.29929661913842576</v>
      </c>
      <c r="P88" s="32">
        <f>'Ct table (4)'!P88/'Ct table (5)'!P$163</f>
        <v>0.31945713503465001</v>
      </c>
      <c r="Q88" s="32">
        <f>'Ct table (4)'!Q88/'Ct table (5)'!Q$163</f>
        <v>0.1405455410937641</v>
      </c>
      <c r="R88" s="32">
        <f>'Ct table (4)'!R88/'Ct table (5)'!R$163</f>
        <v>0.33766489927372029</v>
      </c>
      <c r="S88" s="32">
        <f>'Ct table (4)'!S88/'Ct table (5)'!S$163</f>
        <v>0.48412166346545987</v>
      </c>
      <c r="T88" s="32">
        <f>'Ct table (4)'!T88/'Ct table (5)'!T$163</f>
        <v>0.29258803428328001</v>
      </c>
      <c r="U88" s="32">
        <f>'Ct table (4)'!U88/'Ct table (5)'!U$163</f>
        <v>0.38057846197334833</v>
      </c>
      <c r="V88" s="32">
        <f>'Ct table (4)'!V88/'Ct table (5)'!V$163</f>
        <v>0.16325049096143399</v>
      </c>
      <c r="W88" s="32">
        <f>'Ct table (4)'!W88/'Ct table (5)'!W$163</f>
        <v>0.23885007173109213</v>
      </c>
      <c r="X88" s="32">
        <f>'Ct table (4)'!X88/'Ct table (5)'!X$163</f>
        <v>0.27229582232612304</v>
      </c>
      <c r="Y88" s="32">
        <f>'Ct table (4)'!Y88/'Ct table (5)'!Y$163</f>
        <v>0.46435212404575787</v>
      </c>
      <c r="Z88" s="32">
        <f>'Ct table (4)'!Z88/'Ct table (5)'!Z$163</f>
        <v>0.54305163681768698</v>
      </c>
      <c r="AA88" s="32">
        <f>'Ct table (4)'!AA88/'Ct table (5)'!AA$163</f>
        <v>0.3267085122927964</v>
      </c>
      <c r="AB88" s="32">
        <f>'Ct table (4)'!AB88/'Ct table (5)'!AB$163</f>
        <v>0.15990712441903776</v>
      </c>
      <c r="AC88" s="32">
        <f>'Ct table (4)'!AC88/'Ct table (5)'!AC$163</f>
        <v>0.2992233926936152</v>
      </c>
      <c r="AD88" s="32">
        <f>'Ct table (4)'!AD88/'Ct table (5)'!AD$163</f>
        <v>0.31750269973550949</v>
      </c>
      <c r="AE88" s="32">
        <f>'Ct table (4)'!AE88/'Ct table (5)'!AE$163</f>
        <v>0.27128307877556163</v>
      </c>
      <c r="AF88" s="32">
        <f>'Ct table (4)'!AF88/'Ct table (5)'!AF$163</f>
        <v>0.42484249956932479</v>
      </c>
      <c r="AG88" s="32">
        <f>'Ct table (4)'!AG88/'Ct table (5)'!AG$163</f>
        <v>0.24258099994935076</v>
      </c>
      <c r="AH88" s="32">
        <f>'Ct table (4)'!AH88/'Ct table (5)'!AH$163</f>
        <v>0.49235977644583001</v>
      </c>
      <c r="AI88" s="32">
        <f>'Ct table (4)'!AI88/'Ct table (5)'!AI$163</f>
        <v>0.15846965143418471</v>
      </c>
      <c r="AJ88" s="32">
        <f>'Ct table (4)'!AJ88/'Ct table (5)'!AJ$163</f>
        <v>0.2360839378019651</v>
      </c>
      <c r="AK88" s="32">
        <f>'Ct table (4)'!AK88/'Ct table (5)'!AK$163</f>
        <v>0.23848776830536783</v>
      </c>
      <c r="AL88" s="32">
        <f>'Ct table (4)'!AL88/'Ct table (5)'!AL$163</f>
        <v>0.3353655613908223</v>
      </c>
      <c r="AM88" s="32">
        <f>'Ct table (4)'!AM88/'Ct table (5)'!AM$163</f>
        <v>0.21638414025153613</v>
      </c>
      <c r="AN88" s="32">
        <f>'Ct table (4)'!AN88/'Ct table (5)'!AN$163</f>
        <v>0.2623009379868167</v>
      </c>
      <c r="AO88" s="32">
        <f>'Ct table (4)'!AO88/'Ct table (5)'!AO$163</f>
        <v>0.29040814988263064</v>
      </c>
      <c r="AP88" s="32">
        <f>'Ct table (4)'!AP88/'Ct table (5)'!AP$163</f>
        <v>0.33486362374450873</v>
      </c>
      <c r="AQ88" s="32">
        <f>'Ct table (4)'!AQ88/'Ct table (5)'!AQ$163</f>
        <v>0.23169783290518639</v>
      </c>
      <c r="AR88" s="32">
        <f>'Ct table (4)'!AR88/'Ct table (5)'!AR$163</f>
        <v>0.1998763228610094</v>
      </c>
      <c r="AS88" s="32">
        <f>'Ct table (4)'!AS88/'Ct table (5)'!AS$163</f>
        <v>0.27045106625434118</v>
      </c>
      <c r="AT88" s="32">
        <f>'Ct table (4)'!AT88/'Ct table (5)'!AT$163</f>
        <v>0.18629351390860135</v>
      </c>
      <c r="AU88" s="32">
        <f>'Ct table (4)'!AU88/'Ct table (5)'!AU$163</f>
        <v>0.17783455606091558</v>
      </c>
      <c r="AV88" s="32">
        <f>'Ct table (4)'!AV88/'Ct table (5)'!AV$163</f>
        <v>0.20110752371849738</v>
      </c>
      <c r="AW88" s="32">
        <f>'Ct table (4)'!AW88/'Ct table (5)'!AW$163</f>
        <v>0.26265224235435125</v>
      </c>
    </row>
    <row r="89" spans="1:49" x14ac:dyDescent="0.25">
      <c r="A89" t="s">
        <v>104</v>
      </c>
      <c r="B89" s="32">
        <f>'Ct table (4)'!B89/'Ct table (5)'!B$163</f>
        <v>2.6120865538889984</v>
      </c>
      <c r="C89" s="32">
        <f>'Ct table (4)'!C89/'Ct table (5)'!C$163</f>
        <v>1.6890846252081122</v>
      </c>
      <c r="D89" s="32">
        <f>'Ct table (4)'!D89/'Ct table (5)'!D$163</f>
        <v>2.1421095425309837</v>
      </c>
      <c r="E89" s="32">
        <f>'Ct table (4)'!E89/'Ct table (5)'!E$163</f>
        <v>3.061662099467036</v>
      </c>
      <c r="F89" s="32">
        <f>'Ct table (4)'!F89/'Ct table (5)'!F$163</f>
        <v>3.0780702190501485</v>
      </c>
      <c r="G89" s="32">
        <f>'Ct table (4)'!G89/'Ct table (5)'!G$163</f>
        <v>2.2183754351338321</v>
      </c>
      <c r="H89" s="32">
        <f>'Ct table (4)'!H89/'Ct table (5)'!H$163</f>
        <v>2.6008574730345146</v>
      </c>
      <c r="I89" s="32">
        <f>'Ct table (4)'!I89/'Ct table (5)'!I$163</f>
        <v>2.4814961065919738</v>
      </c>
      <c r="J89" s="32">
        <f>'Ct table (4)'!J89/'Ct table (5)'!J$163</f>
        <v>1.9991683963224436</v>
      </c>
      <c r="K89" s="32">
        <f>'Ct table (4)'!K89/'Ct table (5)'!K$163</f>
        <v>1.6606088922380489</v>
      </c>
      <c r="L89" s="32">
        <f>'Ct table (4)'!L89/'Ct table (5)'!L$163</f>
        <v>2.7474422791027524</v>
      </c>
      <c r="M89" s="32">
        <f>'Ct table (4)'!M89/'Ct table (5)'!M$163</f>
        <v>2.2737845211673378</v>
      </c>
      <c r="N89" s="32">
        <f>'Ct table (4)'!N89/'Ct table (5)'!N$163</f>
        <v>2.2532779972372747</v>
      </c>
      <c r="O89" s="32">
        <f>'Ct table (4)'!O89/'Ct table (5)'!O$163</f>
        <v>1.646780062610999</v>
      </c>
      <c r="P89" s="32">
        <f>'Ct table (4)'!P89/'Ct table (5)'!P$163</f>
        <v>2.4857725030208577</v>
      </c>
      <c r="Q89" s="32">
        <f>'Ct table (4)'!Q89/'Ct table (5)'!Q$163</f>
        <v>1.9849595238201123</v>
      </c>
      <c r="R89" s="32">
        <f>'Ct table (4)'!R89/'Ct table (5)'!R$163</f>
        <v>1.7822060231280261</v>
      </c>
      <c r="S89" s="32">
        <f>'Ct table (4)'!S89/'Ct table (5)'!S$163</f>
        <v>3.4664082094475344</v>
      </c>
      <c r="T89" s="32">
        <f>'Ct table (4)'!T89/'Ct table (5)'!T$163</f>
        <v>2.3898874467204916</v>
      </c>
      <c r="U89" s="32">
        <f>'Ct table (4)'!U89/'Ct table (5)'!U$163</f>
        <v>2.5075280211740685</v>
      </c>
      <c r="V89" s="32">
        <f>'Ct table (4)'!V89/'Ct table (5)'!V$163</f>
        <v>2.2738849098375198</v>
      </c>
      <c r="W89" s="32">
        <f>'Ct table (4)'!W89/'Ct table (5)'!W$163</f>
        <v>2.0197506784731547</v>
      </c>
      <c r="X89" s="32">
        <f>'Ct table (4)'!X89/'Ct table (5)'!X$163</f>
        <v>2.3509547210923585</v>
      </c>
      <c r="Y89" s="32">
        <f>'Ct table (4)'!Y89/'Ct table (5)'!Y$163</f>
        <v>2.7006209068873708</v>
      </c>
      <c r="Z89" s="32">
        <f>'Ct table (4)'!Z89/'Ct table (5)'!Z$163</f>
        <v>4.4356984486079867</v>
      </c>
      <c r="AA89" s="32">
        <f>'Ct table (4)'!AA89/'Ct table (5)'!AA$163</f>
        <v>2.6318475976320399</v>
      </c>
      <c r="AB89" s="32">
        <f>'Ct table (4)'!AB89/'Ct table (5)'!AB$163</f>
        <v>1.7719109764096126</v>
      </c>
      <c r="AC89" s="32">
        <f>'Ct table (4)'!AC89/'Ct table (5)'!AC$163</f>
        <v>2.0695181076950719</v>
      </c>
      <c r="AD89" s="32">
        <f>'Ct table (4)'!AD89/'Ct table (5)'!AD$163</f>
        <v>2.7412630297675893</v>
      </c>
      <c r="AE89" s="32">
        <f>'Ct table (4)'!AE89/'Ct table (5)'!AE$163</f>
        <v>2.6719091749563448</v>
      </c>
      <c r="AF89" s="32">
        <f>'Ct table (4)'!AF89/'Ct table (5)'!AF$163</f>
        <v>2.4199881784385888</v>
      </c>
      <c r="AG89" s="32">
        <f>'Ct table (4)'!AG89/'Ct table (5)'!AG$163</f>
        <v>2.168261049472858</v>
      </c>
      <c r="AH89" s="32">
        <f>'Ct table (4)'!AH89/'Ct table (5)'!AH$163</f>
        <v>3.4289926458341693</v>
      </c>
      <c r="AI89" s="32">
        <f>'Ct table (4)'!AI89/'Ct table (5)'!AI$163</f>
        <v>2.8724434306916811</v>
      </c>
      <c r="AJ89" s="32">
        <f>'Ct table (4)'!AJ89/'Ct table (5)'!AJ$163</f>
        <v>2.0811367907222409</v>
      </c>
      <c r="AK89" s="32">
        <f>'Ct table (4)'!AK89/'Ct table (5)'!AK$163</f>
        <v>1.7925174698573854</v>
      </c>
      <c r="AL89" s="32">
        <f>'Ct table (4)'!AL89/'Ct table (5)'!AL$163</f>
        <v>2.0474191057638804</v>
      </c>
      <c r="AM89" s="32">
        <f>'Ct table (4)'!AM89/'Ct table (5)'!AM$163</f>
        <v>2.1609514605904274</v>
      </c>
      <c r="AN89" s="32">
        <f>'Ct table (4)'!AN89/'Ct table (5)'!AN$163</f>
        <v>2.0129270262089207</v>
      </c>
      <c r="AO89" s="32">
        <f>'Ct table (4)'!AO89/'Ct table (5)'!AO$163</f>
        <v>2.32326519906105</v>
      </c>
      <c r="AP89" s="32">
        <f>'Ct table (4)'!AP89/'Ct table (5)'!AP$163</f>
        <v>2.0443547579438399</v>
      </c>
      <c r="AQ89" s="32">
        <f>'Ct table (4)'!AQ89/'Ct table (5)'!AQ$163</f>
        <v>2.3461844784669066</v>
      </c>
      <c r="AR89" s="32">
        <f>'Ct table (4)'!AR89/'Ct table (5)'!AR$163</f>
        <v>2.324917442423601</v>
      </c>
      <c r="AS89" s="32">
        <f>'Ct table (4)'!AS89/'Ct table (5)'!AS$163</f>
        <v>2.5375557004809428</v>
      </c>
      <c r="AT89" s="32">
        <f>'Ct table (4)'!AT89/'Ct table (5)'!AT$163</f>
        <v>2.8791627668381503</v>
      </c>
      <c r="AU89" s="32">
        <f>'Ct table (4)'!AU89/'Ct table (5)'!AU$163</f>
        <v>2.2016842688161886</v>
      </c>
      <c r="AV89" s="32">
        <f>'Ct table (4)'!AV89/'Ct table (5)'!AV$163</f>
        <v>3.0441489700469426</v>
      </c>
      <c r="AW89" s="32">
        <f>'Ct table (4)'!AW89/'Ct table (5)'!AW$163</f>
        <v>2.9715709066018343</v>
      </c>
    </row>
    <row r="90" spans="1:49" x14ac:dyDescent="0.25">
      <c r="A90" t="s">
        <v>105</v>
      </c>
      <c r="B90" s="32">
        <f>'Ct table (4)'!B90/'Ct table (5)'!B$163</f>
        <v>6.0847698801543171</v>
      </c>
      <c r="C90" s="32">
        <f>'Ct table (4)'!C90/'Ct table (5)'!C$163</f>
        <v>4.4885255606450807</v>
      </c>
      <c r="D90" s="32">
        <f>'Ct table (4)'!D90/'Ct table (5)'!D$163</f>
        <v>4.3742396350344386</v>
      </c>
      <c r="E90" s="32">
        <f>'Ct table (4)'!E90/'Ct table (5)'!E$163</f>
        <v>4.0962820863212546</v>
      </c>
      <c r="F90" s="32">
        <f>'Ct table (4)'!F90/'Ct table (5)'!F$163</f>
        <v>5.9053646357969418</v>
      </c>
      <c r="G90" s="32">
        <f>'Ct table (4)'!G90/'Ct table (5)'!G$163</f>
        <v>4.5614849151505181</v>
      </c>
      <c r="H90" s="32">
        <f>'Ct table (4)'!H90/'Ct table (5)'!H$163</f>
        <v>5.2378957347571928</v>
      </c>
      <c r="I90" s="32">
        <f>'Ct table (4)'!I90/'Ct table (5)'!I$163</f>
        <v>4.5986493359911149</v>
      </c>
      <c r="J90" s="32">
        <f>'Ct table (4)'!J90/'Ct table (5)'!J$163</f>
        <v>4.8547600797178969</v>
      </c>
      <c r="K90" s="32">
        <f>'Ct table (4)'!K90/'Ct table (5)'!K$163</f>
        <v>2.931648889690869</v>
      </c>
      <c r="L90" s="32">
        <f>'Ct table (4)'!L90/'Ct table (5)'!L$163</f>
        <v>5.2346358250114422</v>
      </c>
      <c r="M90" s="32">
        <f>'Ct table (4)'!M90/'Ct table (5)'!M$163</f>
        <v>5.2237850781652844</v>
      </c>
      <c r="N90" s="32">
        <f>'Ct table (4)'!N90/'Ct table (5)'!N$163</f>
        <v>5.7438788353668411</v>
      </c>
      <c r="O90" s="32">
        <f>'Ct table (4)'!O90/'Ct table (5)'!O$163</f>
        <v>3.5545030857646256</v>
      </c>
      <c r="P90" s="32">
        <f>'Ct table (4)'!P90/'Ct table (5)'!P$163</f>
        <v>4.9372040362275049</v>
      </c>
      <c r="Q90" s="32">
        <f>'Ct table (4)'!Q90/'Ct table (5)'!Q$163</f>
        <v>4.3744741082107668</v>
      </c>
      <c r="R90" s="32">
        <f>'Ct table (4)'!R90/'Ct table (5)'!R$163</f>
        <v>3.5153397323078144</v>
      </c>
      <c r="S90" s="32">
        <f>'Ct table (4)'!S90/'Ct table (5)'!S$163</f>
        <v>8.5946658967676672</v>
      </c>
      <c r="T90" s="32">
        <f>'Ct table (4)'!T90/'Ct table (5)'!T$163</f>
        <v>5.6841423113913843</v>
      </c>
      <c r="U90" s="32">
        <f>'Ct table (4)'!U90/'Ct table (5)'!U$163</f>
        <v>6.1742582291485801</v>
      </c>
      <c r="V90" s="32">
        <f>'Ct table (4)'!V90/'Ct table (5)'!V$163</f>
        <v>5.9182032152587407</v>
      </c>
      <c r="W90" s="32">
        <f>'Ct table (4)'!W90/'Ct table (5)'!W$163</f>
        <v>4.5132829103413865</v>
      </c>
      <c r="X90" s="32">
        <f>'Ct table (4)'!X90/'Ct table (5)'!X$163</f>
        <v>4.5417451455209719</v>
      </c>
      <c r="Y90" s="32">
        <f>'Ct table (4)'!Y90/'Ct table (5)'!Y$163</f>
        <v>5.5530913898546999</v>
      </c>
      <c r="Z90" s="32">
        <f>'Ct table (4)'!Z90/'Ct table (5)'!Z$163</f>
        <v>8.6888261890829952</v>
      </c>
      <c r="AA90" s="32">
        <f>'Ct table (4)'!AA90/'Ct table (5)'!AA$163</f>
        <v>5.760028497533896</v>
      </c>
      <c r="AB90" s="32">
        <f>'Ct table (4)'!AB90/'Ct table (5)'!AB$163</f>
        <v>3.5684711838041556</v>
      </c>
      <c r="AC90" s="32">
        <f>'Ct table (4)'!AC90/'Ct table (5)'!AC$163</f>
        <v>4.5293212597915202</v>
      </c>
      <c r="AD90" s="32">
        <f>'Ct table (4)'!AD90/'Ct table (5)'!AD$163</f>
        <v>5.150957956091947</v>
      </c>
      <c r="AE90" s="32">
        <f>'Ct table (4)'!AE90/'Ct table (5)'!AE$163</f>
        <v>5.8883807780841027</v>
      </c>
      <c r="AF90" s="32">
        <f>'Ct table (4)'!AF90/'Ct table (5)'!AF$163</f>
        <v>5.0806039301551449</v>
      </c>
      <c r="AG90" s="32">
        <f>'Ct table (4)'!AG90/'Ct table (5)'!AG$163</f>
        <v>4.9469470635388637</v>
      </c>
      <c r="AH90" s="32">
        <f>'Ct table (4)'!AH90/'Ct table (5)'!AH$163</f>
        <v>6.4432331952975073</v>
      </c>
      <c r="AI90" s="32">
        <f>'Ct table (4)'!AI90/'Ct table (5)'!AI$163</f>
        <v>2.8328976531552432</v>
      </c>
      <c r="AJ90" s="32">
        <f>'Ct table (4)'!AJ90/'Ct table (5)'!AJ$163</f>
        <v>5.8863437491860378</v>
      </c>
      <c r="AK90" s="32">
        <f>'Ct table (4)'!AK90/'Ct table (5)'!AK$163</f>
        <v>5.4716925911850396</v>
      </c>
      <c r="AL90" s="32">
        <f>'Ct table (4)'!AL90/'Ct table (5)'!AL$163</f>
        <v>3.491401935293267</v>
      </c>
      <c r="AM90" s="32">
        <f>'Ct table (4)'!AM90/'Ct table (5)'!AM$163</f>
        <v>4.6321008585797205</v>
      </c>
      <c r="AN90" s="32">
        <f>'Ct table (4)'!AN90/'Ct table (5)'!AN$163</f>
        <v>4.5608251805369502</v>
      </c>
      <c r="AO90" s="32">
        <f>'Ct table (4)'!AO90/'Ct table (5)'!AO$163</f>
        <v>5.6417934395859275</v>
      </c>
      <c r="AP90" s="32">
        <f>'Ct table (4)'!AP90/'Ct table (5)'!AP$163</f>
        <v>5.1395625460054699</v>
      </c>
      <c r="AQ90" s="32">
        <f>'Ct table (4)'!AQ90/'Ct table (5)'!AQ$163</f>
        <v>6.1916179589393323</v>
      </c>
      <c r="AR90" s="32">
        <f>'Ct table (4)'!AR90/'Ct table (5)'!AR$163</f>
        <v>4.8138109579363215</v>
      </c>
      <c r="AS90" s="32">
        <f>'Ct table (4)'!AS90/'Ct table (5)'!AS$163</f>
        <v>5.0400550458021938</v>
      </c>
      <c r="AT90" s="32">
        <f>'Ct table (4)'!AT90/'Ct table (5)'!AT$163</f>
        <v>4.3639947033764912</v>
      </c>
      <c r="AU90" s="32">
        <f>'Ct table (4)'!AU90/'Ct table (5)'!AU$163</f>
        <v>4.6544399835178254</v>
      </c>
      <c r="AV90" s="32">
        <f>'Ct table (4)'!AV90/'Ct table (5)'!AV$163</f>
        <v>5.9218131127523499</v>
      </c>
      <c r="AW90" s="32">
        <f>'Ct table (4)'!AW90/'Ct table (5)'!AW$163</f>
        <v>4.9975666460674164</v>
      </c>
    </row>
    <row r="91" spans="1:49" x14ac:dyDescent="0.25">
      <c r="A91" t="s">
        <v>106</v>
      </c>
      <c r="B91" s="32">
        <f>'Ct table (4)'!B91/'Ct table (5)'!B$163</f>
        <v>0.20379671509967356</v>
      </c>
      <c r="C91" s="32">
        <f>'Ct table (4)'!C91/'Ct table (5)'!C$163</f>
        <v>0.17031077419411483</v>
      </c>
      <c r="D91" s="32">
        <f>'Ct table (4)'!D91/'Ct table (5)'!D$163</f>
        <v>0.17302258317659311</v>
      </c>
      <c r="E91" s="32">
        <f>'Ct table (4)'!E91/'Ct table (5)'!E$163</f>
        <v>9.8366785531590881E-2</v>
      </c>
      <c r="F91" s="32">
        <f>'Ct table (4)'!F91/'Ct table (5)'!F$163</f>
        <v>8.1448172784481451E-2</v>
      </c>
      <c r="G91" s="32">
        <f>'Ct table (4)'!G91/'Ct table (5)'!G$163</f>
        <v>0.10802997271532701</v>
      </c>
      <c r="H91" s="32">
        <f>'Ct table (4)'!H91/'Ct table (5)'!H$163</f>
        <v>0.14348654277328174</v>
      </c>
      <c r="I91" s="32">
        <f>'Ct table (4)'!I91/'Ct table (5)'!I$163</f>
        <v>5.2236794932221484E-2</v>
      </c>
      <c r="J91" s="32">
        <f>'Ct table (4)'!J91/'Ct table (5)'!J$163</f>
        <v>0.13672983649094855</v>
      </c>
      <c r="K91" s="32">
        <f>'Ct table (4)'!K91/'Ct table (5)'!K$163</f>
        <v>0.16743955977685096</v>
      </c>
      <c r="L91" s="32">
        <f>'Ct table (4)'!L91/'Ct table (5)'!L$163</f>
        <v>0.13755582813783737</v>
      </c>
      <c r="M91" s="32">
        <f>'Ct table (4)'!M91/'Ct table (5)'!M$163</f>
        <v>0.14112989651326088</v>
      </c>
      <c r="N91" s="32">
        <f>'Ct table (4)'!N91/'Ct table (5)'!N$163</f>
        <v>0.1698137654395033</v>
      </c>
      <c r="O91" s="32">
        <f>'Ct table (4)'!O91/'Ct table (5)'!O$163</f>
        <v>7.964059928001016E-2</v>
      </c>
      <c r="P91" s="32">
        <f>'Ct table (4)'!P91/'Ct table (5)'!P$163</f>
        <v>0.13246602306705968</v>
      </c>
      <c r="Q91" s="32">
        <f>'Ct table (4)'!Q91/'Ct table (5)'!Q$163</f>
        <v>0.11026979657246144</v>
      </c>
      <c r="R91" s="86">
        <f>'Ct table (4)'!R91/'Ct table (5)'!R$163</f>
        <v>0</v>
      </c>
      <c r="S91" s="32">
        <f>'Ct table (4)'!S91/'Ct table (5)'!S$163</f>
        <v>0.24543987502126074</v>
      </c>
      <c r="T91" s="32">
        <f>'Ct table (4)'!T91/'Ct table (5)'!T$163</f>
        <v>0.20546188272570332</v>
      </c>
      <c r="U91" s="32">
        <f>'Ct table (4)'!U91/'Ct table (5)'!U$163</f>
        <v>0.17031363246067796</v>
      </c>
      <c r="V91" s="32">
        <f>'Ct table (4)'!V91/'Ct table (5)'!V$163</f>
        <v>0.22611980070443943</v>
      </c>
      <c r="W91" s="32">
        <f>'Ct table (4)'!W91/'Ct table (5)'!W$163</f>
        <v>0.10042408455088374</v>
      </c>
      <c r="X91" s="32">
        <f>'Ct table (4)'!X91/'Ct table (5)'!X$163</f>
        <v>0.12880377244153143</v>
      </c>
      <c r="Y91" s="32">
        <f>'Ct table (4)'!Y91/'Ct table (5)'!Y$163</f>
        <v>0.1521209901042952</v>
      </c>
      <c r="Z91" s="32">
        <f>'Ct table (4)'!Z91/'Ct table (5)'!Z$163</f>
        <v>0.24134373644046442</v>
      </c>
      <c r="AA91" s="32">
        <f>'Ct table (4)'!AA91/'Ct table (5)'!AA$163</f>
        <v>0.27663890129286067</v>
      </c>
      <c r="AB91" s="32">
        <f>'Ct table (4)'!AB91/'Ct table (5)'!AB$163</f>
        <v>0.17257628389125312</v>
      </c>
      <c r="AC91" s="32">
        <f>'Ct table (4)'!AC91/'Ct table (5)'!AC$163</f>
        <v>0.1118234659355119</v>
      </c>
      <c r="AD91" s="32">
        <f>'Ct table (4)'!AD91/'Ct table (5)'!AD$163</f>
        <v>7.5093964235199984E-2</v>
      </c>
      <c r="AE91" s="32">
        <f>'Ct table (4)'!AE91/'Ct table (5)'!AE$163</f>
        <v>0.15689496585656987</v>
      </c>
      <c r="AF91" s="32">
        <f>'Ct table (4)'!AF91/'Ct table (5)'!AF$163</f>
        <v>0.14916696787896563</v>
      </c>
      <c r="AG91" s="32">
        <f>'Ct table (4)'!AG91/'Ct table (5)'!AG$163</f>
        <v>9.2560371272889325E-2</v>
      </c>
      <c r="AH91" s="32">
        <f>'Ct table (4)'!AH91/'Ct table (5)'!AH$163</f>
        <v>0.24279065695395813</v>
      </c>
      <c r="AI91" s="32">
        <f>'Ct table (4)'!AI91/'Ct table (5)'!AI$163</f>
        <v>0.310416786332331</v>
      </c>
      <c r="AJ91" s="32">
        <f>'Ct table (4)'!AJ91/'Ct table (5)'!AJ$163</f>
        <v>0.22962821010765541</v>
      </c>
      <c r="AK91" s="32">
        <f>'Ct table (4)'!AK91/'Ct table (5)'!AK$163</f>
        <v>0.23684041295758712</v>
      </c>
      <c r="AL91" s="32">
        <f>'Ct table (4)'!AL91/'Ct table (5)'!AL$163</f>
        <v>0.1279636941102425</v>
      </c>
      <c r="AM91" s="32">
        <f>'Ct table (4)'!AM91/'Ct table (5)'!AM$163</f>
        <v>9.5501464474903985E-2</v>
      </c>
      <c r="AN91" s="32">
        <f>'Ct table (4)'!AN91/'Ct table (5)'!AN$163</f>
        <v>0.13115046899340857</v>
      </c>
      <c r="AO91" s="32">
        <f>'Ct table (4)'!AO91/'Ct table (5)'!AO$163</f>
        <v>0.24933439994906212</v>
      </c>
      <c r="AP91" s="32">
        <f>'Ct table (4)'!AP91/'Ct table (5)'!AP$163</f>
        <v>0.246839566238539</v>
      </c>
      <c r="AQ91" s="32">
        <f>'Ct table (4)'!AQ91/'Ct table (5)'!AQ$163</f>
        <v>0.54726688066030205</v>
      </c>
      <c r="AR91" s="32">
        <f>'Ct table (4)'!AR91/'Ct table (5)'!AR$163</f>
        <v>0.12737724572599812</v>
      </c>
      <c r="AS91" s="32">
        <f>'Ct table (4)'!AS91/'Ct table (5)'!AS$163</f>
        <v>0.13616610109178301</v>
      </c>
      <c r="AT91" s="32">
        <f>'Ct table (4)'!AT91/'Ct table (5)'!AT$163</f>
        <v>0.15027212779090582</v>
      </c>
      <c r="AU91" s="32">
        <f>'Ct table (4)'!AU91/'Ct table (5)'!AU$163</f>
        <v>0.11732705176558168</v>
      </c>
      <c r="AV91" s="32">
        <f>'Ct table (4)'!AV91/'Ct table (5)'!AV$163</f>
        <v>0.1299509387700486</v>
      </c>
      <c r="AW91" s="32">
        <f>'Ct table (4)'!AW91/'Ct table (5)'!AW$163</f>
        <v>0.15835406489570369</v>
      </c>
    </row>
    <row r="92" spans="1:49" x14ac:dyDescent="0.25">
      <c r="A92" t="s">
        <v>107</v>
      </c>
      <c r="B92" s="32">
        <f>'Ct table (4)'!B92/'Ct table (5)'!B$163</f>
        <v>8.1976062900449183</v>
      </c>
      <c r="C92" s="32">
        <f>'Ct table (4)'!C92/'Ct table (5)'!C$163</f>
        <v>5.3749137740102109</v>
      </c>
      <c r="D92" s="32">
        <f>'Ct table (4)'!D92/'Ct table (5)'!D$163</f>
        <v>4.4046648777760096</v>
      </c>
      <c r="E92" s="32">
        <f>'Ct table (4)'!E92/'Ct table (5)'!E$163</f>
        <v>3.848550207296654</v>
      </c>
      <c r="F92" s="32">
        <f>'Ct table (4)'!F92/'Ct table (5)'!F$163</f>
        <v>4.3530486497174481</v>
      </c>
      <c r="G92" s="32">
        <f>'Ct table (4)'!G92/'Ct table (5)'!G$163</f>
        <v>3.8357363133839777</v>
      </c>
      <c r="H92" s="32">
        <f>'Ct table (4)'!H92/'Ct table (5)'!H$163</f>
        <v>4.8871295267584003</v>
      </c>
      <c r="I92" s="32">
        <f>'Ct table (4)'!I92/'Ct table (5)'!I$163</f>
        <v>3.2743537432002472</v>
      </c>
      <c r="J92" s="32">
        <f>'Ct table (4)'!J92/'Ct table (5)'!J$163</f>
        <v>4.4983627332085554</v>
      </c>
      <c r="K92" s="32">
        <f>'Ct table (4)'!K92/'Ct table (5)'!K$163</f>
        <v>2.931648889690869</v>
      </c>
      <c r="L92" s="32">
        <f>'Ct table (4)'!L92/'Ct table (5)'!L$163</f>
        <v>5.0213983246680627</v>
      </c>
      <c r="M92" s="32">
        <f>'Ct table (4)'!M92/'Ct table (5)'!M$163</f>
        <v>5.4080014611105005</v>
      </c>
      <c r="N92" s="32">
        <f>'Ct table (4)'!N92/'Ct table (5)'!N$163</f>
        <v>5.6256715182382635</v>
      </c>
      <c r="O92" s="32">
        <f>'Ct table (4)'!O92/'Ct table (5)'!O$163</f>
        <v>3.8896703378640951</v>
      </c>
      <c r="P92" s="32">
        <f>'Ct table (4)'!P92/'Ct table (5)'!P$163</f>
        <v>6.2492985646316468</v>
      </c>
      <c r="Q92" s="32">
        <f>'Ct table (4)'!Q92/'Ct table (5)'!Q$163</f>
        <v>3.1582154399513884</v>
      </c>
      <c r="R92" s="32">
        <f>'Ct table (4)'!R92/'Ct table (5)'!R$163</f>
        <v>0.90354234604477579</v>
      </c>
      <c r="S92" s="32">
        <f>'Ct table (4)'!S92/'Ct table (5)'!S$163</f>
        <v>5.3644919982689512</v>
      </c>
      <c r="T92" s="32">
        <f>'Ct table (4)'!T92/'Ct table (5)'!T$163</f>
        <v>5.8845931571061652</v>
      </c>
      <c r="U92" s="32">
        <f>'Ct table (4)'!U92/'Ct table (5)'!U$163</f>
        <v>5.7209939661574447</v>
      </c>
      <c r="V92" s="32">
        <f>'Ct table (4)'!V92/'Ct table (5)'!V$163</f>
        <v>4.7081465760139976</v>
      </c>
      <c r="W92" s="32">
        <f>'Ct table (4)'!W92/'Ct table (5)'!W$163</f>
        <v>3.5904812166841564</v>
      </c>
      <c r="X92" s="32">
        <f>'Ct table (4)'!X92/'Ct table (5)'!X$163</f>
        <v>4.009012048339887</v>
      </c>
      <c r="Y92" s="32">
        <f>'Ct table (4)'!Y92/'Ct table (5)'!Y$163</f>
        <v>4.0370211335083903</v>
      </c>
      <c r="Z92" s="32">
        <f>'Ct table (4)'!Z92/'Ct table (5)'!Z$163</f>
        <v>6.8171148573433582</v>
      </c>
      <c r="AA92" s="32">
        <f>'Ct table (4)'!AA92/'Ct table (5)'!AA$163</f>
        <v>6.5708315123547854</v>
      </c>
      <c r="AB92" s="32">
        <f>'Ct table (4)'!AB92/'Ct table (5)'!AB$163</f>
        <v>4.7413770399327726</v>
      </c>
      <c r="AC92" s="32">
        <f>'Ct table (4)'!AC92/'Ct table (5)'!AC$163</f>
        <v>3.6032403088109346</v>
      </c>
      <c r="AD92" s="32">
        <f>'Ct table (4)'!AD92/'Ct table (5)'!AD$163</f>
        <v>4.5467660216095513</v>
      </c>
      <c r="AE92" s="32">
        <f>'Ct table (4)'!AE92/'Ct table (5)'!AE$163</f>
        <v>5.0206389074102473</v>
      </c>
      <c r="AF92" s="32">
        <f>'Ct table (4)'!AF92/'Ct table (5)'!AF$163</f>
        <v>5.4452564659978835</v>
      </c>
      <c r="AG92" s="32">
        <f>'Ct table (4)'!AG92/'Ct table (5)'!AG$163</f>
        <v>5.3760198370185917</v>
      </c>
      <c r="AH92" s="32">
        <f>'Ct table (4)'!AH92/'Ct table (5)'!AH$163</f>
        <v>6.4432331952975073</v>
      </c>
      <c r="AI92" s="32">
        <f>'Ct table (4)'!AI92/'Ct table (5)'!AI$163</f>
        <v>6.5991420873151494</v>
      </c>
      <c r="AJ92" s="32">
        <f>'Ct table (4)'!AJ92/'Ct table (5)'!AJ$163</f>
        <v>5.1958932646032858</v>
      </c>
      <c r="AK92" s="32">
        <f>'Ct table (4)'!AK92/'Ct table (5)'!AK$163</f>
        <v>4.8298794450204143</v>
      </c>
      <c r="AL92" s="32">
        <f>'Ct table (4)'!AL92/'Ct table (5)'!AL$163</f>
        <v>3.6396669748776587</v>
      </c>
      <c r="AM92" s="32">
        <f>'Ct table (4)'!AM92/'Ct table (5)'!AM$163</f>
        <v>4.2920493570320977</v>
      </c>
      <c r="AN92" s="32">
        <f>'Ct table (4)'!AN92/'Ct table (5)'!AN$163</f>
        <v>4.5293212597915211</v>
      </c>
      <c r="AO92" s="32">
        <f>'Ct table (4)'!AO92/'Ct table (5)'!AO$163</f>
        <v>5.374586807664552</v>
      </c>
      <c r="AP92" s="32">
        <f>'Ct table (4)'!AP92/'Ct table (5)'!AP$163</f>
        <v>5.1395625460054699</v>
      </c>
      <c r="AQ92" s="32">
        <f>'Ct table (4)'!AQ92/'Ct table (5)'!AQ$163</f>
        <v>5.5033743073827122</v>
      </c>
      <c r="AR92" s="32">
        <f>'Ct table (4)'!AR92/'Ct table (5)'!AR$163</f>
        <v>4.7147441609492029</v>
      </c>
      <c r="AS92" s="32">
        <f>'Ct table (4)'!AS92/'Ct table (5)'!AS$163</f>
        <v>4.9363322128140599</v>
      </c>
      <c r="AT92" s="32">
        <f>'Ct table (4)'!AT92/'Ct table (5)'!AT$163</f>
        <v>4.2741849910487755</v>
      </c>
      <c r="AU92" s="32">
        <f>'Ct table (4)'!AU92/'Ct table (5)'!AU$163</f>
        <v>2.9051398097272072</v>
      </c>
      <c r="AV92" s="32">
        <f>'Ct table (4)'!AV92/'Ct table (5)'!AV$163</f>
        <v>3.8531516318647547</v>
      </c>
      <c r="AW92" s="32">
        <f>'Ct table (4)'!AW92/'Ct table (5)'!AW$163</f>
        <v>2.9922398167897959</v>
      </c>
    </row>
    <row r="93" spans="1:49" x14ac:dyDescent="0.25">
      <c r="A93" t="s">
        <v>108</v>
      </c>
      <c r="B93" s="32">
        <f>'Ct table (4)'!B93/'Ct table (5)'!B$163</f>
        <v>0.11150673083560098</v>
      </c>
      <c r="C93" s="32">
        <f>'Ct table (4)'!C93/'Ct table (5)'!C$163</f>
        <v>0.12817986945237592</v>
      </c>
      <c r="D93" s="32">
        <f>'Ct table (4)'!D93/'Ct table (5)'!D$163</f>
        <v>0.15167258632948152</v>
      </c>
      <c r="E93" s="32">
        <f>'Ct table (4)'!E93/'Ct table (5)'!E$163</f>
        <v>0.1018356827318834</v>
      </c>
      <c r="F93" s="32">
        <f>'Ct table (4)'!F93/'Ct table (5)'!F$163</f>
        <v>0.2033484844781708</v>
      </c>
      <c r="G93" s="86">
        <f>'Ct table (4)'!G93/'Ct table (5)'!G$163</f>
        <v>0</v>
      </c>
      <c r="H93" s="32">
        <f>'Ct table (4)'!H93/'Ct table (5)'!H$163</f>
        <v>9.0809518830639827E-2</v>
      </c>
      <c r="I93" s="32">
        <f>'Ct table (4)'!I93/'Ct table (5)'!I$163</f>
        <v>0.14877563608118888</v>
      </c>
      <c r="J93" s="32">
        <f>'Ct table (4)'!J93/'Ct table (5)'!J$163</f>
        <v>0.10290607082602354</v>
      </c>
      <c r="K93" s="86">
        <f>'Ct table (4)'!K93/'Ct table (5)'!K$163</f>
        <v>0</v>
      </c>
      <c r="L93" s="32">
        <f>'Ct table (4)'!L93/'Ct table (5)'!L$163</f>
        <v>0.1049729247207849</v>
      </c>
      <c r="M93" s="32">
        <f>'Ct table (4)'!M93/'Ct table (5)'!M$163</f>
        <v>6.1006024993170392E-2</v>
      </c>
      <c r="N93" s="32">
        <f>'Ct table (4)'!N93/'Ct table (5)'!N$163</f>
        <v>0.14478914151622038</v>
      </c>
      <c r="O93" s="32">
        <f>'Ct table (4)'!O93/'Ct table (5)'!O$163</f>
        <v>0.16489823789660288</v>
      </c>
      <c r="P93" s="32">
        <f>'Ct table (4)'!P93/'Ct table (5)'!P$163</f>
        <v>0.12274143558003175</v>
      </c>
      <c r="Q93" s="32">
        <f>'Ct table (4)'!Q93/'Ct table (5)'!Q$163</f>
        <v>0.12754777073700632</v>
      </c>
      <c r="R93" s="32">
        <f>'Ct table (4)'!R93/'Ct table (5)'!R$163</f>
        <v>0.10909554709582905</v>
      </c>
      <c r="S93" s="32">
        <f>'Ct table (4)'!S93/'Ct table (5)'!S$163</f>
        <v>0.10391253182054842</v>
      </c>
      <c r="T93" s="32">
        <f>'Ct table (4)'!T93/'Ct table (5)'!T$163</f>
        <v>0.10202132691663023</v>
      </c>
      <c r="U93" s="32">
        <f>'Ct table (4)'!U93/'Ct table (5)'!U$163</f>
        <v>0.1179515124348245</v>
      </c>
      <c r="V93" s="32">
        <f>'Ct table (4)'!V93/'Ct table (5)'!V$163</f>
        <v>0.1610029732107634</v>
      </c>
      <c r="W93" s="32">
        <f>'Ct table (4)'!W93/'Ct table (5)'!W$163</f>
        <v>0.13529469863294963</v>
      </c>
      <c r="X93" s="32">
        <f>'Ct table (4)'!X93/'Ct table (5)'!X$163</f>
        <v>0.11608445949895038</v>
      </c>
      <c r="Y93" s="32">
        <f>'Ct table (4)'!Y93/'Ct table (5)'!Y$163</f>
        <v>6.6214506812229165E-2</v>
      </c>
      <c r="Z93" s="32">
        <f>'Ct table (4)'!Z93/'Ct table (5)'!Z$163</f>
        <v>0.11901054295110539</v>
      </c>
      <c r="AA93" s="32">
        <f>'Ct table (4)'!AA93/'Ct table (5)'!AA$163</f>
        <v>9.0626447876196933E-2</v>
      </c>
      <c r="AB93" s="32">
        <f>'Ct table (4)'!AB93/'Ct table (5)'!AB$163</f>
        <v>0.11544728276034871</v>
      </c>
      <c r="AC93" s="32">
        <f>'Ct table (4)'!AC93/'Ct table (5)'!AC$163</f>
        <v>0.19878693855891735</v>
      </c>
      <c r="AD93" s="32">
        <f>'Ct table (4)'!AD93/'Ct table (5)'!AD$163</f>
        <v>9.1812905285523314E-2</v>
      </c>
      <c r="AE93" s="32">
        <f>'Ct table (4)'!AE93/'Ct table (5)'!AE$163</f>
        <v>7.3194089675110638E-2</v>
      </c>
      <c r="AF93" s="32">
        <f>'Ct table (4)'!AF93/'Ct table (5)'!AF$163</f>
        <v>0.16098520368872832</v>
      </c>
      <c r="AG93" s="32">
        <f>'Ct table (4)'!AG93/'Ct table (5)'!AG$163</f>
        <v>9.4505261429579712E-2</v>
      </c>
      <c r="AH93" s="32">
        <f>'Ct table (4)'!AH93/'Ct table (5)'!AH$163</f>
        <v>0.13944661412583106</v>
      </c>
      <c r="AI93" s="32">
        <f>'Ct table (4)'!AI93/'Ct table (5)'!AI$163</f>
        <v>9.6875689317628064E-2</v>
      </c>
      <c r="AJ93" s="32">
        <f>'Ct table (4)'!AJ93/'Ct table (5)'!AJ$163</f>
        <v>5.9431507862233557E-2</v>
      </c>
      <c r="AK93" s="32">
        <f>'Ct table (4)'!AK93/'Ct table (5)'!AK$163</f>
        <v>9.8208191852245705E-2</v>
      </c>
      <c r="AL93" s="32">
        <f>'Ct table (4)'!AL93/'Ct table (5)'!AL$163</f>
        <v>0.19666422558396279</v>
      </c>
      <c r="AM93" s="32">
        <f>'Ct table (4)'!AM93/'Ct table (5)'!AM$163</f>
        <v>0.16859885768428698</v>
      </c>
      <c r="AN93" s="32">
        <f>'Ct table (4)'!AN93/'Ct table (5)'!AN$163</f>
        <v>0.10218780004552673</v>
      </c>
      <c r="AO93" s="32">
        <f>'Ct table (4)'!AO93/'Ct table (5)'!AO$163</f>
        <v>0.14221581828985777</v>
      </c>
      <c r="AP93" s="32">
        <f>'Ct table (4)'!AP93/'Ct table (5)'!AP$163</f>
        <v>0.11123213663156985</v>
      </c>
      <c r="AQ93" s="32">
        <f>'Ct table (4)'!AQ93/'Ct table (5)'!AQ$163</f>
        <v>0.11504868953358252</v>
      </c>
      <c r="AR93" s="32">
        <f>'Ct table (4)'!AR93/'Ct table (5)'!AR$163</f>
        <v>6.3248693409964044E-2</v>
      </c>
      <c r="AS93" s="86">
        <f>'Ct table (4)'!AS93/'Ct table (5)'!AS$163</f>
        <v>0</v>
      </c>
      <c r="AT93" s="86">
        <f>'Ct table (4)'!AT93/'Ct table (5)'!AT$163</f>
        <v>0</v>
      </c>
      <c r="AU93" s="32">
        <f>'Ct table (4)'!AU93/'Ct table (5)'!AU$163</f>
        <v>0.19460323456395925</v>
      </c>
      <c r="AV93" s="32">
        <f>'Ct table (4)'!AV93/'Ct table (5)'!AV$163</f>
        <v>0.10628714033153872</v>
      </c>
      <c r="AW93" s="32">
        <f>'Ct table (4)'!AW93/'Ct table (5)'!AW$163</f>
        <v>0.15190337260375297</v>
      </c>
    </row>
    <row r="94" spans="1:49" x14ac:dyDescent="0.25">
      <c r="A94" t="s">
        <v>109</v>
      </c>
      <c r="B94" s="32">
        <f>'Ct table (4)'!B94/'Ct table (5)'!B$163</f>
        <v>0.15552330658839428</v>
      </c>
      <c r="C94" s="32">
        <f>'Ct table (4)'!C94/'Ct table (5)'!C$163</f>
        <v>0.19428435162210597</v>
      </c>
      <c r="D94" s="32">
        <f>'Ct table (4)'!D94/'Ct table (5)'!D$163</f>
        <v>0.33892365980815597</v>
      </c>
      <c r="E94" s="32">
        <f>'Ct table (4)'!E94/'Ct table (5)'!E$163</f>
        <v>0.21980788857590988</v>
      </c>
      <c r="F94" s="86">
        <f>'Ct table (4)'!F94/'Ct table (5)'!F$163</f>
        <v>0</v>
      </c>
      <c r="G94" s="32">
        <f>'Ct table (4)'!G94/'Ct table (5)'!G$163</f>
        <v>0.11261754770032892</v>
      </c>
      <c r="H94" s="32">
        <f>'Ct table (4)'!H94/'Ct table (5)'!H$163</f>
        <v>0.13021678609698847</v>
      </c>
      <c r="I94" s="32">
        <f>'Ct table (4)'!I94/'Ct table (5)'!I$163</f>
        <v>0.12862207650369764</v>
      </c>
      <c r="J94" s="32">
        <f>'Ct table (4)'!J94/'Ct table (5)'!J$163</f>
        <v>0.20724367830558904</v>
      </c>
      <c r="K94" s="32">
        <f>'Ct table (4)'!K94/'Ct table (5)'!K$163</f>
        <v>0.19912031581955469</v>
      </c>
      <c r="L94" s="32">
        <f>'Ct table (4)'!L94/'Ct table (5)'!L$163</f>
        <v>0.17411219650451026</v>
      </c>
      <c r="M94" s="32">
        <f>'Ct table (4)'!M94/'Ct table (5)'!M$163</f>
        <v>0.24743054946452914</v>
      </c>
      <c r="N94" s="32">
        <f>'Ct table (4)'!N94/'Ct table (5)'!N$163</f>
        <v>0.13889102832441819</v>
      </c>
      <c r="O94" s="32">
        <f>'Ct table (4)'!O94/'Ct table (5)'!O$163</f>
        <v>0.15492564580916193</v>
      </c>
      <c r="P94" s="32">
        <f>'Ct table (4)'!P94/'Ct table (5)'!P$163</f>
        <v>0.12795374402866927</v>
      </c>
      <c r="Q94" s="32">
        <f>'Ct table (4)'!Q94/'Ct table (5)'!Q$163</f>
        <v>0.24811994047751448</v>
      </c>
      <c r="R94" s="86">
        <f>'Ct table (4)'!R94/'Ct table (5)'!R$163</f>
        <v>0</v>
      </c>
      <c r="S94" s="32">
        <f>'Ct table (4)'!S94/'Ct table (5)'!S$163</f>
        <v>8.4403202982684195E-2</v>
      </c>
      <c r="T94" s="32">
        <f>'Ct table (4)'!T94/'Ct table (5)'!T$163</f>
        <v>0.23601372670160867</v>
      </c>
      <c r="U94" s="32">
        <f>'Ct table (4)'!U94/'Ct table (5)'!U$163</f>
        <v>7.9454118997143122E-2</v>
      </c>
      <c r="V94" s="32">
        <f>'Ct table (4)'!V94/'Ct table (5)'!V$163</f>
        <v>0.16668073079927606</v>
      </c>
      <c r="W94" s="32">
        <f>'Ct table (4)'!W94/'Ct table (5)'!W$163</f>
        <v>0.10112258929787805</v>
      </c>
      <c r="X94" s="32">
        <f>'Ct table (4)'!X94/'Ct table (5)'!X$163</f>
        <v>0.10389850159668333</v>
      </c>
      <c r="Y94" s="32">
        <f>'Ct table (4)'!Y94/'Ct table (5)'!Y$163</f>
        <v>0.14592420760328401</v>
      </c>
      <c r="Z94" s="32">
        <f>'Ct table (4)'!Z94/'Ct table (5)'!Z$163</f>
        <v>8.2421314923298905E-2</v>
      </c>
      <c r="AA94" s="32">
        <f>'Ct table (4)'!AA94/'Ct table (5)'!AA$163</f>
        <v>0.19026418862628092</v>
      </c>
      <c r="AB94" s="32">
        <f>'Ct table (4)'!AB94/'Ct table (5)'!AB$163</f>
        <v>0.17620247846245576</v>
      </c>
      <c r="AC94" s="32">
        <f>'Ct table (4)'!AC94/'Ct table (5)'!AC$163</f>
        <v>0.17546982628940275</v>
      </c>
      <c r="AD94" s="86">
        <f>'Ct table (4)'!AD94/'Ct table (5)'!AD$163</f>
        <v>0</v>
      </c>
      <c r="AE94" s="32">
        <f>'Ct table (4)'!AE94/'Ct table (5)'!AE$163</f>
        <v>0.15581121316400989</v>
      </c>
      <c r="AF94" s="32">
        <f>'Ct table (4)'!AF94/'Ct table (5)'!AF$163</f>
        <v>0.16098520368872832</v>
      </c>
      <c r="AG94" s="32">
        <f>'Ct table (4)'!AG94/'Ct table (5)'!AG$163</f>
        <v>0.15036476674805482</v>
      </c>
      <c r="AH94" s="32">
        <f>'Ct table (4)'!AH94/'Ct table (5)'!AH$163</f>
        <v>0.35546632795553251</v>
      </c>
      <c r="AI94" s="32">
        <f>'Ct table (4)'!AI94/'Ct table (5)'!AI$163</f>
        <v>8.9763857209114839E-2</v>
      </c>
      <c r="AJ94" s="32">
        <f>'Ct table (4)'!AJ94/'Ct table (5)'!AJ$163</f>
        <v>0.18394824216206324</v>
      </c>
      <c r="AK94" s="32">
        <f>'Ct table (4)'!AK94/'Ct table (5)'!AK$163</f>
        <v>0.18199707630026013</v>
      </c>
      <c r="AL94" s="32">
        <f>'Ct table (4)'!AL94/'Ct table (5)'!AL$163</f>
        <v>0.38791338214952725</v>
      </c>
      <c r="AM94" s="32">
        <f>'Ct table (4)'!AM94/'Ct table (5)'!AM$163</f>
        <v>0.39003261300668685</v>
      </c>
      <c r="AN94" s="32">
        <f>'Ct table (4)'!AN94/'Ct table (5)'!AN$163</f>
        <v>0.25868976346188344</v>
      </c>
      <c r="AO94" s="32">
        <f>'Ct table (4)'!AO94/'Ct table (5)'!AO$163</f>
        <v>0.30910177547651818</v>
      </c>
      <c r="AP94" s="32">
        <f>'Ct table (4)'!AP94/'Ct table (5)'!AP$163</f>
        <v>0.2178860247218441</v>
      </c>
      <c r="AQ94" s="32">
        <f>'Ct table (4)'!AQ94/'Ct table (5)'!AQ$163</f>
        <v>0.25708484213587124</v>
      </c>
      <c r="AR94" s="32">
        <f>'Ct table (4)'!AR94/'Ct table (5)'!AR$163</f>
        <v>0.19712456645940207</v>
      </c>
      <c r="AS94" s="32">
        <f>'Ct table (4)'!AS94/'Ct table (5)'!AS$163</f>
        <v>9.4958403534697075E-2</v>
      </c>
      <c r="AT94" s="86">
        <f>'Ct table (4)'!AT94/'Ct table (5)'!AT$163</f>
        <v>0</v>
      </c>
      <c r="AU94" s="32">
        <f>'Ct table (4)'!AU94/'Ct table (5)'!AU$163</f>
        <v>0.2235404154207225</v>
      </c>
      <c r="AV94" s="32">
        <f>'Ct table (4)'!AV94/'Ct table (5)'!AV$163</f>
        <v>0.11157138446060212</v>
      </c>
      <c r="AW94" s="32">
        <f>'Ct table (4)'!AW94/'Ct table (5)'!AW$163</f>
        <v>0.20894944133292606</v>
      </c>
    </row>
    <row r="95" spans="1:49" x14ac:dyDescent="0.25">
      <c r="A95" t="s">
        <v>110</v>
      </c>
      <c r="B95" s="32">
        <f>'Ct table (4)'!B95/'Ct table (5)'!B$163</f>
        <v>4.9213662707580381E-2</v>
      </c>
      <c r="C95" s="32">
        <f>'Ct table (4)'!C95/'Ct table (5)'!C$163</f>
        <v>8.5747689654610243E-2</v>
      </c>
      <c r="D95" s="32">
        <f>'Ct table (4)'!D95/'Ct table (5)'!D$163</f>
        <v>0.11574584081611801</v>
      </c>
      <c r="E95" s="32">
        <f>'Ct table (4)'!E95/'Ct table (5)'!E$163</f>
        <v>0.11299376472648436</v>
      </c>
      <c r="F95" s="32">
        <f>'Ct table (4)'!F95/'Ct table (5)'!F$163</f>
        <v>9.9581816590730135E-2</v>
      </c>
      <c r="G95" s="86">
        <f>'Ct table (4)'!G95/'Ct table (5)'!G$163</f>
        <v>0</v>
      </c>
      <c r="H95" s="32">
        <f>'Ct table (4)'!H95/'Ct table (5)'!H$163</f>
        <v>4.6681260950882576E-2</v>
      </c>
      <c r="I95" s="32">
        <f>'Ct table (4)'!I95/'Ct table (5)'!I$163</f>
        <v>5.917822319821494E-2</v>
      </c>
      <c r="J95" s="86">
        <f>'Ct table (4)'!J95/'Ct table (5)'!J$163</f>
        <v>0</v>
      </c>
      <c r="K95" s="86">
        <f>'Ct table (4)'!K95/'Ct table (5)'!K$163</f>
        <v>0</v>
      </c>
      <c r="L95" s="32">
        <f>'Ct table (4)'!L95/'Ct table (5)'!L$163</f>
        <v>9.3953399393737161E-2</v>
      </c>
      <c r="M95" s="32">
        <f>'Ct table (4)'!M95/'Ct table (5)'!M$163</f>
        <v>9.6394560034348209E-2</v>
      </c>
      <c r="N95" s="32">
        <f>'Ct table (4)'!N95/'Ct table (5)'!N$163</f>
        <v>4.4564085672675252E-2</v>
      </c>
      <c r="O95" s="86">
        <f>'Ct table (4)'!O95/'Ct table (5)'!O$163</f>
        <v>0</v>
      </c>
      <c r="P95" s="32">
        <f>'Ct table (4)'!P95/'Ct table (5)'!P$163</f>
        <v>5.6472576620356853E-2</v>
      </c>
      <c r="Q95" s="32">
        <f>'Ct table (4)'!Q95/'Ct table (5)'!Q$163</f>
        <v>0.11258679939974905</v>
      </c>
      <c r="R95" s="32">
        <f>'Ct table (4)'!R95/'Ct table (5)'!R$163</f>
        <v>8.6789487929935072E-2</v>
      </c>
      <c r="S95" s="32">
        <f>'Ct table (4)'!S95/'Ct table (5)'!S$163</f>
        <v>7.9850295589901019E-2</v>
      </c>
      <c r="T95" s="32">
        <f>'Ct table (4)'!T95/'Ct table (5)'!T$163</f>
        <v>0.10635374018616568</v>
      </c>
      <c r="U95" s="32">
        <f>'Ct table (4)'!U95/'Ct table (5)'!U$163</f>
        <v>8.4568595133660163E-2</v>
      </c>
      <c r="V95" s="32">
        <f>'Ct table (4)'!V95/'Ct table (5)'!V$163</f>
        <v>9.0568880535447524E-2</v>
      </c>
      <c r="W95" s="32">
        <f>'Ct table (4)'!W95/'Ct table (5)'!W$163</f>
        <v>3.9669587750629648E-2</v>
      </c>
      <c r="X95" s="32">
        <f>'Ct table (4)'!X95/'Ct table (5)'!X$163</f>
        <v>7.7656298523048811E-2</v>
      </c>
      <c r="Y95" s="32">
        <f>'Ct table (4)'!Y95/'Ct table (5)'!Y$163</f>
        <v>9.1714340311914028E-2</v>
      </c>
      <c r="Z95" s="32">
        <f>'Ct table (4)'!Z95/'Ct table (5)'!Z$163</f>
        <v>9.4677228869086208E-2</v>
      </c>
      <c r="AA95" s="32">
        <f>'Ct table (4)'!AA95/'Ct table (5)'!AA$163</f>
        <v>7.2096645678628266E-2</v>
      </c>
      <c r="AB95" s="86">
        <f>'Ct table (4)'!AB95/'Ct table (5)'!AB$163</f>
        <v>0</v>
      </c>
      <c r="AC95" s="32">
        <f>'Ct table (4)'!AC95/'Ct table (5)'!AC$163</f>
        <v>8.3002285465350989E-2</v>
      </c>
      <c r="AD95" s="32">
        <f>'Ct table (4)'!AD95/'Ct table (5)'!AD$163</f>
        <v>0.11382116563623135</v>
      </c>
      <c r="AE95" s="32">
        <f>'Ct table (4)'!AE95/'Ct table (5)'!AE$163</f>
        <v>4.9647709398424E-2</v>
      </c>
      <c r="AF95" s="32">
        <f>'Ct table (4)'!AF95/'Ct table (5)'!AF$163</f>
        <v>9.7733705391074482E-2</v>
      </c>
      <c r="AG95" s="32">
        <f>'Ct table (4)'!AG95/'Ct table (5)'!AG$163</f>
        <v>6.7758157796026897E-2</v>
      </c>
      <c r="AH95" s="32">
        <f>'Ct table (4)'!AH95/'Ct table (5)'!AH$163</f>
        <v>0.1590756376954528</v>
      </c>
      <c r="AI95" s="32">
        <f>'Ct table (4)'!AI95/'Ct table (5)'!AI$163</f>
        <v>3.5213647466073188E-2</v>
      </c>
      <c r="AJ95" s="32">
        <f>'Ct table (4)'!AJ95/'Ct table (5)'!AJ$163</f>
        <v>4.8609152623713701E-2</v>
      </c>
      <c r="AK95" s="32">
        <f>'Ct table (4)'!AK95/'Ct table (5)'!AK$163</f>
        <v>7.0902837727465737E-2</v>
      </c>
      <c r="AL95" s="32">
        <f>'Ct table (4)'!AL95/'Ct table (5)'!AL$163</f>
        <v>0.16768278069541143</v>
      </c>
      <c r="AM95" s="32">
        <f>'Ct table (4)'!AM95/'Ct table (5)'!AM$163</f>
        <v>0.17945159691485185</v>
      </c>
      <c r="AN95" s="32">
        <f>'Ct table (4)'!AN95/'Ct table (5)'!AN$163</f>
        <v>0.1141731146587625</v>
      </c>
      <c r="AO95" s="32">
        <f>'Ct table (4)'!AO95/'Ct table (5)'!AO$163</f>
        <v>8.2249678290149758E-2</v>
      </c>
      <c r="AP95" s="32">
        <f>'Ct table (4)'!AP95/'Ct table (5)'!AP$163</f>
        <v>0.20049602919278653</v>
      </c>
      <c r="AQ95" s="32">
        <f>'Ct table (4)'!AQ95/'Ct table (5)'!AQ$163</f>
        <v>8.2487336067011946E-2</v>
      </c>
      <c r="AR95" s="32">
        <f>'Ct table (4)'!AR95/'Ct table (5)'!AR$163</f>
        <v>7.2653670075737364E-2</v>
      </c>
      <c r="AS95" s="32">
        <f>'Ct table (4)'!AS95/'Ct table (5)'!AS$163</f>
        <v>4.4918061892427329E-2</v>
      </c>
      <c r="AT95" s="32">
        <f>'Ct table (4)'!AT95/'Ct table (5)'!AT$163</f>
        <v>0.10774175313813737</v>
      </c>
      <c r="AU95" s="32">
        <f>'Ct table (4)'!AU95/'Ct table (5)'!AU$163</f>
        <v>0.33185101568027137</v>
      </c>
      <c r="AV95" s="32">
        <f>'Ct table (4)'!AV95/'Ct table (5)'!AV$163</f>
        <v>3.6298128117046496E-2</v>
      </c>
      <c r="AW95" s="32">
        <f>'Ct table (4)'!AW95/'Ct table (5)'!AW$163</f>
        <v>9.0322285746646427E-2</v>
      </c>
    </row>
    <row r="96" spans="1:49" x14ac:dyDescent="0.25">
      <c r="A96" t="s">
        <v>111</v>
      </c>
      <c r="B96" s="32">
        <f>'Ct table (4)'!B96/'Ct table (5)'!B$163</f>
        <v>1.168941476582253</v>
      </c>
      <c r="C96" s="32">
        <f>'Ct table (4)'!C96/'Ct table (5)'!C$163</f>
        <v>1.4105341654034871</v>
      </c>
      <c r="D96" s="32">
        <f>'Ct table (4)'!D96/'Ct table (5)'!D$163</f>
        <v>1.0563092437256816</v>
      </c>
      <c r="E96" s="32">
        <f>'Ct table (4)'!E96/'Ct table (5)'!E$163</f>
        <v>1.4086518271578998</v>
      </c>
      <c r="F96" s="32">
        <f>'Ct table (4)'!F96/'Ct table (5)'!F$163</f>
        <v>1.9345877165316938</v>
      </c>
      <c r="G96" s="32">
        <f>'Ct table (4)'!G96/'Ct table (5)'!G$163</f>
        <v>1.4235602419840694</v>
      </c>
      <c r="H96" s="32">
        <f>'Ct table (4)'!H96/'Ct table (5)'!H$163</f>
        <v>1.7398794396221284</v>
      </c>
      <c r="I96" s="32">
        <f>'Ct table (4)'!I96/'Ct table (5)'!I$163</f>
        <v>2.1602678334107859</v>
      </c>
      <c r="J96" s="32">
        <f>'Ct table (4)'!J96/'Ct table (5)'!J$163</f>
        <v>1.2918154679541605</v>
      </c>
      <c r="K96" s="32">
        <f>'Ct table (4)'!K96/'Ct table (5)'!K$163</f>
        <v>0.84775090751611715</v>
      </c>
      <c r="L96" s="32">
        <f>'Ct table (4)'!L96/'Ct table (5)'!L$163</f>
        <v>1.4123416975424965</v>
      </c>
      <c r="M96" s="32">
        <f>'Ct table (4)'!M96/'Ct table (5)'!M$163</f>
        <v>1.3241766000978501</v>
      </c>
      <c r="N96" s="32">
        <f>'Ct table (4)'!N96/'Ct table (5)'!N$163</f>
        <v>1.1034531033001012</v>
      </c>
      <c r="O96" s="32">
        <f>'Ct table (4)'!O96/'Ct table (5)'!O$163</f>
        <v>0.82911716188444451</v>
      </c>
      <c r="P96" s="32">
        <f>'Ct table (4)'!P96/'Ct table (5)'!P$163</f>
        <v>1.0670991769705329</v>
      </c>
      <c r="Q96" s="32">
        <f>'Ct table (4)'!Q96/'Ct table (5)'!Q$163</f>
        <v>1.5682000261945457</v>
      </c>
      <c r="R96" s="32">
        <f>'Ct table (4)'!R96/'Ct table (5)'!R$163</f>
        <v>1.4476011130862576</v>
      </c>
      <c r="S96" s="32">
        <f>'Ct table (4)'!S96/'Ct table (5)'!S$163</f>
        <v>1.7819311044835529</v>
      </c>
      <c r="T96" s="32">
        <f>'Ct table (4)'!T96/'Ct table (5)'!T$163</f>
        <v>1.1304856468917153</v>
      </c>
      <c r="U96" s="32">
        <f>'Ct table (4)'!U96/'Ct table (5)'!U$163</f>
        <v>1.3625090596854217</v>
      </c>
      <c r="V96" s="32">
        <f>'Ct table (4)'!V96/'Ct table (5)'!V$163</f>
        <v>0.83229059267993266</v>
      </c>
      <c r="W96" s="32">
        <f>'Ct table (4)'!W96/'Ct table (5)'!W$163</f>
        <v>1.0028996207227765</v>
      </c>
      <c r="X96" s="32">
        <f>'Ct table (4)'!X96/'Ct table (5)'!X$163</f>
        <v>1.2774322278156427</v>
      </c>
      <c r="Y96" s="32">
        <f>'Ct table (4)'!Y96/'Ct table (5)'!Y$163</f>
        <v>1.7941383441168521</v>
      </c>
      <c r="Z96" s="32">
        <f>'Ct table (4)'!Z96/'Ct table (5)'!Z$163</f>
        <v>2.2488092457279971</v>
      </c>
      <c r="AA96" s="32">
        <f>'Ct table (4)'!AA96/'Ct table (5)'!AA$163</f>
        <v>1.253599013282467</v>
      </c>
      <c r="AB96" s="32">
        <f>'Ct table (4)'!AB96/'Ct table (5)'!AB$163</f>
        <v>1.2102508625802555</v>
      </c>
      <c r="AC96" s="32">
        <f>'Ct table (4)'!AC96/'Ct table (5)'!AC$163</f>
        <v>1.5902955084713419</v>
      </c>
      <c r="AD96" s="32">
        <f>'Ct table (4)'!AD96/'Ct table (5)'!AD$163</f>
        <v>1.4998734334868005</v>
      </c>
      <c r="AE96" s="32">
        <f>'Ct table (4)'!AE96/'Ct table (5)'!AE$163</f>
        <v>1.2726811036928212</v>
      </c>
      <c r="AF96" s="32">
        <f>'Ct table (4)'!AF96/'Ct table (5)'!AF$163</f>
        <v>1.4489421545548808</v>
      </c>
      <c r="AG96" s="32">
        <f>'Ct table (4)'!AG96/'Ct table (5)'!AG$163</f>
        <v>1.3533532530252186</v>
      </c>
      <c r="AH96" s="32">
        <f>'Ct table (4)'!AH96/'Ct table (5)'!AH$163</f>
        <v>1.7026534317433568</v>
      </c>
      <c r="AI96" s="32">
        <f>'Ct table (4)'!AI96/'Ct table (5)'!AI$163</f>
        <v>1.4562706233552121</v>
      </c>
      <c r="AJ96" s="32">
        <f>'Ct table (4)'!AJ96/'Ct table (5)'!AJ$163</f>
        <v>0.75647892462358368</v>
      </c>
      <c r="AK96" s="32">
        <f>'Ct table (4)'!AK96/'Ct table (5)'!AK$163</f>
        <v>0.74328488698329132</v>
      </c>
      <c r="AL96" s="32">
        <f>'Ct table (4)'!AL96/'Ct table (5)'!AL$163</f>
        <v>1.1597440556833187</v>
      </c>
      <c r="AM96" s="32">
        <f>'Ct table (4)'!AM96/'Ct table (5)'!AM$163</f>
        <v>1.2849094260548277</v>
      </c>
      <c r="AN96" s="32">
        <f>'Ct table (4)'!AN96/'Ct table (5)'!AN$163</f>
        <v>1.3559414387445281</v>
      </c>
      <c r="AO96" s="32">
        <f>'Ct table (4)'!AO96/'Ct table (5)'!AO$163</f>
        <v>1.1697123932240709</v>
      </c>
      <c r="AP96" s="32">
        <f>'Ct table (4)'!AP96/'Ct table (5)'!AP$163</f>
        <v>1.1108357934142934</v>
      </c>
      <c r="AQ96" s="32">
        <f>'Ct table (4)'!AQ96/'Ct table (5)'!AQ$163</f>
        <v>1.133132411055388</v>
      </c>
      <c r="AR96" s="32">
        <f>'Ct table (4)'!AR96/'Ct table (5)'!AR$163</f>
        <v>1.1786860402373003</v>
      </c>
      <c r="AS96" s="32">
        <f>'Ct table (4)'!AS96/'Ct table (5)'!AS$163</f>
        <v>1.2170930671303259</v>
      </c>
      <c r="AT96" s="32">
        <f>'Ct table (4)'!AT96/'Ct table (5)'!AT$163</f>
        <v>1.1532052825958177</v>
      </c>
      <c r="AU96" s="32">
        <f>'Ct table (4)'!AU96/'Ct table (5)'!AU$163</f>
        <v>1.3091292987328904</v>
      </c>
      <c r="AV96" s="32">
        <f>'Ct table (4)'!AV96/'Ct table (5)'!AV$163</f>
        <v>1.2535668734774958</v>
      </c>
      <c r="AW96" s="32">
        <f>'Ct table (4)'!AW96/'Ct table (5)'!AW$163</f>
        <v>1.1657236395462114</v>
      </c>
    </row>
    <row r="97" spans="1:49" x14ac:dyDescent="0.25">
      <c r="A97" t="s">
        <v>113</v>
      </c>
      <c r="B97" s="32">
        <f>'Ct table (4)'!B97/'Ct table (5)'!B$163</f>
        <v>0.41905244124212288</v>
      </c>
      <c r="C97" s="32">
        <f>'Ct table (4)'!C97/'Ct table (5)'!C$163</f>
        <v>0.30912057987610969</v>
      </c>
      <c r="D97" s="32">
        <f>'Ct table (4)'!D97/'Ct table (5)'!D$163</f>
        <v>0.36832015684844505</v>
      </c>
      <c r="E97" s="32">
        <f>'Ct table (4)'!E97/'Ct table (5)'!E$163</f>
        <v>0.40452900915496248</v>
      </c>
      <c r="F97" s="32">
        <f>'Ct table (4)'!F97/'Ct table (5)'!F$163</f>
        <v>0.25384612524694533</v>
      </c>
      <c r="G97" s="32">
        <f>'Ct table (4)'!G97/'Ct table (5)'!G$163</f>
        <v>0.43512552239269825</v>
      </c>
      <c r="H97" s="32">
        <f>'Ct table (4)'!H97/'Ct table (5)'!H$163</f>
        <v>0.49964916254677449</v>
      </c>
      <c r="I97" s="32">
        <f>'Ct table (4)'!I97/'Ct table (5)'!I$163</f>
        <v>0.31451706266762269</v>
      </c>
      <c r="J97" s="32">
        <f>'Ct table (4)'!J97/'Ct table (5)'!J$163</f>
        <v>0.39760284911107791</v>
      </c>
      <c r="K97" s="32">
        <f>'Ct table (4)'!K97/'Ct table (5)'!K$163</f>
        <v>0.43882338935306758</v>
      </c>
      <c r="L97" s="32">
        <f>'Ct table (4)'!L97/'Ct table (5)'!L$163</f>
        <v>0.33173178862617769</v>
      </c>
      <c r="M97" s="32">
        <f>'Ct table (4)'!M97/'Ct table (5)'!M$163</f>
        <v>0.36477924249297877</v>
      </c>
      <c r="N97" s="32">
        <f>'Ct table (4)'!N97/'Ct table (5)'!N$163</f>
        <v>0.34676382725146176</v>
      </c>
      <c r="O97" s="32">
        <f>'Ct table (4)'!O97/'Ct table (5)'!O$163</f>
        <v>0.20442561522678945</v>
      </c>
      <c r="P97" s="32">
        <f>'Ct table (4)'!P97/'Ct table (5)'!P$163</f>
        <v>0.39058116028947781</v>
      </c>
      <c r="Q97" s="32">
        <f>'Ct table (4)'!Q97/'Ct table (5)'!Q$163</f>
        <v>0.25686987128198163</v>
      </c>
      <c r="R97" s="32">
        <f>'Ct table (4)'!R97/'Ct table (5)'!R$163</f>
        <v>0.21222464724681642</v>
      </c>
      <c r="S97" s="32">
        <f>'Ct table (4)'!S97/'Ct table (5)'!S$163</f>
        <v>0.5409029078520865</v>
      </c>
      <c r="T97" s="32">
        <f>'Ct table (4)'!T97/'Ct table (5)'!T$163</f>
        <v>0.44656518175652371</v>
      </c>
      <c r="U97" s="32">
        <f>'Ct table (4)'!U97/'Ct table (5)'!U$163</f>
        <v>0.45890448849797461</v>
      </c>
      <c r="V97" s="32">
        <f>'Ct table (4)'!V97/'Ct table (5)'!V$163</f>
        <v>0.41614529633996555</v>
      </c>
      <c r="W97" s="32">
        <f>'Ct table (4)'!W97/'Ct table (5)'!W$163</f>
        <v>0.52274425808201952</v>
      </c>
      <c r="X97" s="32">
        <f>'Ct table (4)'!X97/'Ct table (5)'!X$163</f>
        <v>0.16531009725526036</v>
      </c>
      <c r="Y97" s="32">
        <f>'Ct table (4)'!Y97/'Ct table (5)'!Y$163</f>
        <v>0.42433957493383717</v>
      </c>
      <c r="Z97" s="32">
        <f>'Ct table (4)'!Z97/'Ct table (5)'!Z$163</f>
        <v>0.56220231143199928</v>
      </c>
      <c r="AA97" s="32">
        <f>'Ct table (4)'!AA97/'Ct table (5)'!AA$163</f>
        <v>0.31998494833399171</v>
      </c>
      <c r="AB97" s="32">
        <f>'Ct table (4)'!AB97/'Ct table (5)'!AB$163</f>
        <v>0.40201078815211488</v>
      </c>
      <c r="AC97" s="32">
        <f>'Ct table (4)'!AC97/'Ct table (5)'!AC$163</f>
        <v>0.44420417933726308</v>
      </c>
      <c r="AD97" s="32">
        <f>'Ct table (4)'!AD97/'Ct table (5)'!AD$163</f>
        <v>0.45528466254492705</v>
      </c>
      <c r="AE97" s="32">
        <f>'Ct table (4)'!AE97/'Ct table (5)'!AE$163</f>
        <v>0.48225595818798589</v>
      </c>
      <c r="AF97" s="32">
        <f>'Ct table (4)'!AF97/'Ct table (5)'!AF$163</f>
        <v>0.32873569005126746</v>
      </c>
      <c r="AG97" s="32">
        <f>'Ct table (4)'!AG97/'Ct table (5)'!AG$163</f>
        <v>0.33600123981366181</v>
      </c>
      <c r="AH97" s="32">
        <f>'Ct table (4)'!AH97/'Ct table (5)'!AH$163</f>
        <v>0.39441458584751554</v>
      </c>
      <c r="AI97" s="32">
        <f>'Ct table (4)'!AI97/'Ct table (5)'!AI$163</f>
        <v>0.46402629981255694</v>
      </c>
      <c r="AJ97" s="32">
        <f>'Ct table (4)'!AJ97/'Ct table (5)'!AJ$163</f>
        <v>0.28467186019366791</v>
      </c>
      <c r="AK97" s="32">
        <f>'Ct table (4)'!AK97/'Ct table (5)'!AK$163</f>
        <v>0.48029316383146164</v>
      </c>
      <c r="AL97" s="32">
        <f>'Ct table (4)'!AL97/'Ct table (5)'!AL$163</f>
        <v>0.29602818589237656</v>
      </c>
      <c r="AM97" s="32">
        <f>'Ct table (4)'!AM97/'Ct table (5)'!AM$163</f>
        <v>0.35890319382970437</v>
      </c>
      <c r="AN97" s="32">
        <f>'Ct table (4)'!AN97/'Ct table (5)'!AN$163</f>
        <v>0.35583858756649939</v>
      </c>
      <c r="AO97" s="32">
        <f>'Ct table (4)'!AO97/'Ct table (5)'!AO$163</f>
        <v>0.39396895285684941</v>
      </c>
      <c r="AP97" s="32">
        <f>'Ct table (4)'!AP97/'Ct table (5)'!AP$163</f>
        <v>0.34908386230483296</v>
      </c>
      <c r="AQ97" s="32">
        <f>'Ct table (4)'!AQ97/'Ct table (5)'!AQ$163</f>
        <v>0.30151808777471067</v>
      </c>
      <c r="AR97" s="32">
        <f>'Ct table (4)'!AR97/'Ct table (5)'!AR$163</f>
        <v>0.31582110464708124</v>
      </c>
      <c r="AS97" s="32">
        <f>'Ct table (4)'!AS97/'Ct table (5)'!AS$163</f>
        <v>0.44858071086216311</v>
      </c>
      <c r="AT97" s="32">
        <f>'Ct table (4)'!AT97/'Ct table (5)'!AT$163</f>
        <v>0.39932888889974927</v>
      </c>
      <c r="AU97" s="32">
        <f>'Ct table (4)'!AU97/'Ct table (5)'!AU$163</f>
        <v>0.34834954763684134</v>
      </c>
      <c r="AV97" s="32">
        <f>'Ct table (4)'!AV97/'Ct table (5)'!AV$163</f>
        <v>0.57277441697473808</v>
      </c>
      <c r="AW97" s="32">
        <f>'Ct table (4)'!AW97/'Ct table (5)'!AW$163</f>
        <v>0.48337869964681218</v>
      </c>
    </row>
    <row r="98" spans="1:49" x14ac:dyDescent="0.25">
      <c r="A98" t="s">
        <v>115</v>
      </c>
      <c r="B98" s="32">
        <f>'Ct table (4)'!B98/'Ct table (5)'!B$163</f>
        <v>4.9423689164315929</v>
      </c>
      <c r="C98" s="32">
        <f>'Ct table (4)'!C98/'Ct table (5)'!C$163</f>
        <v>2.8406904127953343</v>
      </c>
      <c r="D98" s="32">
        <f>'Ct table (4)'!D98/'Ct table (5)'!D$163</f>
        <v>2.9876937170738502</v>
      </c>
      <c r="E98" s="32">
        <f>'Ct table (4)'!E98/'Ct table (5)'!E$163</f>
        <v>2.2257862749731445</v>
      </c>
      <c r="F98" s="32">
        <f>'Ct table (4)'!F98/'Ct table (5)'!F$163</f>
        <v>4.32297994630673</v>
      </c>
      <c r="G98" s="32">
        <f>'Ct table (4)'!G98/'Ct table (5)'!G$163</f>
        <v>2.0555201949858688</v>
      </c>
      <c r="H98" s="32">
        <f>'Ct table (4)'!H98/'Ct table (5)'!H$163</f>
        <v>4.1095696999317193</v>
      </c>
      <c r="I98" s="32">
        <f>'Ct table (4)'!I98/'Ct table (5)'!I$163</f>
        <v>3.5583543649784035</v>
      </c>
      <c r="J98" s="32">
        <f>'Ct table (4)'!J98/'Ct table (5)'!J$163</f>
        <v>2.6747424840973468</v>
      </c>
      <c r="K98" s="32">
        <f>'Ct table (4)'!K98/'Ct table (5)'!K$163</f>
        <v>2.7353251336838285</v>
      </c>
      <c r="L98" s="32">
        <f>'Ct table (4)'!L98/'Ct table (5)'!L$163</f>
        <v>3.8319777174418941</v>
      </c>
      <c r="M98" s="32">
        <f>'Ct table (4)'!M98/'Ct table (5)'!M$163</f>
        <v>3.4945229981789301</v>
      </c>
      <c r="N98" s="32">
        <f>'Ct table (4)'!N98/'Ct table (5)'!N$163</f>
        <v>5.0701390583087909</v>
      </c>
      <c r="O98" s="32">
        <f>'Ct table (4)'!O98/'Ct table (5)'!O$163</f>
        <v>3.2482167097091756</v>
      </c>
      <c r="P98" s="32">
        <f>'Ct table (4)'!P98/'Ct table (5)'!P$163</f>
        <v>3.9277259385610113</v>
      </c>
      <c r="Q98" s="32">
        <f>'Ct table (4)'!Q98/'Ct table (5)'!Q$163</f>
        <v>2.1127317305309541</v>
      </c>
      <c r="R98" s="32">
        <f>'Ct table (4)'!R98/'Ct table (5)'!R$163</f>
        <v>2.1639454362200912</v>
      </c>
      <c r="S98" s="32">
        <f>'Ct table (4)'!S98/'Ct table (5)'!S$163</f>
        <v>2.68224599913448</v>
      </c>
      <c r="T98" s="32">
        <f>'Ct table (4)'!T98/'Ct table (5)'!T$163</f>
        <v>3.5725214540521968</v>
      </c>
      <c r="U98" s="32">
        <f>'Ct table (4)'!U98/'Ct table (5)'!U$163</f>
        <v>4.1018246608191804</v>
      </c>
      <c r="V98" s="32">
        <f>'Ct table (4)'!V98/'Ct table (5)'!V$163</f>
        <v>3.3061661664531208</v>
      </c>
      <c r="W98" s="32">
        <f>'Ct table (4)'!W98/'Ct table (5)'!W$163</f>
        <v>3.2810946572639024</v>
      </c>
      <c r="X98" s="32">
        <f>'Ct table (4)'!X98/'Ct table (5)'!X$163</f>
        <v>3.7405405045696782</v>
      </c>
      <c r="Y98" s="32">
        <f>'Ct table (4)'!Y98/'Ct table (5)'!Y$163</f>
        <v>3.1894134723371468</v>
      </c>
      <c r="Z98" s="32">
        <f>'Ct table (4)'!Z98/'Ct table (5)'!Z$163</f>
        <v>3.0087438553172565</v>
      </c>
      <c r="AA98" s="32">
        <f>'Ct table (4)'!AA98/'Ct table (5)'!AA$163</f>
        <v>3.7478830861895847</v>
      </c>
      <c r="AB98" s="32">
        <f>'Ct table (4)'!AB98/'Ct table (5)'!AB$163</f>
        <v>3.5932918637490561</v>
      </c>
      <c r="AC98" s="32">
        <f>'Ct table (4)'!AC98/'Ct table (5)'!AC$163</f>
        <v>2.9675963513931318</v>
      </c>
      <c r="AD98" s="32">
        <f>'Ct table (4)'!AD98/'Ct table (5)'!AD$163</f>
        <v>3.3983648855609445</v>
      </c>
      <c r="AE98" s="32">
        <f>'Ct table (4)'!AE98/'Ct table (5)'!AE$163</f>
        <v>3.5256052932215742</v>
      </c>
      <c r="AF98" s="32">
        <f>'Ct table (4)'!AF98/'Ct table (5)'!AF$163</f>
        <v>3.7973684838020705</v>
      </c>
      <c r="AG98" s="32">
        <f>'Ct table (4)'!AG98/'Ct table (5)'!AG$163</f>
        <v>3.4498615423207841</v>
      </c>
      <c r="AH98" s="32">
        <f>'Ct table (4)'!AH98/'Ct table (5)'!AH$163</f>
        <v>2.309827013646661</v>
      </c>
      <c r="AI98" s="32">
        <f>'Ct table (4)'!AI98/'Ct table (5)'!AI$163</f>
        <v>4.5702670932747465</v>
      </c>
      <c r="AJ98" s="32">
        <f>'Ct table (4)'!AJ98/'Ct table (5)'!AJ$163</f>
        <v>3.7512509907896847</v>
      </c>
      <c r="AK98" s="32">
        <f>'Ct table (4)'!AK98/'Ct table (5)'!AK$163</f>
        <v>4.0614283114252645</v>
      </c>
      <c r="AL98" s="32">
        <f>'Ct table (4)'!AL98/'Ct table (5)'!AL$163</f>
        <v>3.3959293657678207</v>
      </c>
      <c r="AM98" s="32">
        <f>'Ct table (4)'!AM98/'Ct table (5)'!AM$163</f>
        <v>2.891196503679224</v>
      </c>
      <c r="AN98" s="32">
        <f>'Ct table (4)'!AN98/'Ct table (5)'!AN$163</f>
        <v>3.1586210699802315</v>
      </c>
      <c r="AO98" s="32">
        <f>'Ct table (4)'!AO98/'Ct table (5)'!AO$163</f>
        <v>2.8014113628293447</v>
      </c>
      <c r="AP98" s="32">
        <f>'Ct table (4)'!AP98/'Ct table (5)'!AP$163</f>
        <v>2.2841312767073925</v>
      </c>
      <c r="AQ98" s="32">
        <f>'Ct table (4)'!AQ98/'Ct table (5)'!AQ$163</f>
        <v>2.6950582509345167</v>
      </c>
      <c r="AR98" s="32">
        <f>'Ct table (4)'!AR98/'Ct table (5)'!AR$163</f>
        <v>4.4914444387759866</v>
      </c>
      <c r="AS98" s="32">
        <f>'Ct table (4)'!AS98/'Ct table (5)'!AS$163</f>
        <v>5.0400550458021938</v>
      </c>
      <c r="AT98" s="32">
        <f>'Ct table (4)'!AT98/'Ct table (5)'!AT$163</f>
        <v>4.1862235358745696</v>
      </c>
      <c r="AU98" s="32">
        <f>'Ct table (4)'!AU98/'Ct table (5)'!AU$163</f>
        <v>2.5643756146894701</v>
      </c>
      <c r="AV98" s="32">
        <f>'Ct table (4)'!AV98/'Ct table (5)'!AV$163</f>
        <v>3.2401013946640718</v>
      </c>
      <c r="AW98" s="32">
        <f>'Ct table (4)'!AW98/'Ct table (5)'!AW$163</f>
        <v>2.8903131438926826</v>
      </c>
    </row>
    <row r="99" spans="1:49" x14ac:dyDescent="0.25">
      <c r="A99" t="s">
        <v>117</v>
      </c>
      <c r="B99" s="32">
        <f>'Ct table (4)'!B99/'Ct table (5)'!B$163</f>
        <v>0.28033090401911231</v>
      </c>
      <c r="C99" s="32">
        <f>'Ct table (4)'!C99/'Ct table (5)'!C$163</f>
        <v>0.42816584197433771</v>
      </c>
      <c r="D99" s="32">
        <f>'Ct table (4)'!D99/'Ct table (5)'!D$163</f>
        <v>0.5467799543793056</v>
      </c>
      <c r="E99" s="32">
        <f>'Ct table (4)'!E99/'Ct table (5)'!E$163</f>
        <v>0.26139710502819741</v>
      </c>
      <c r="F99" s="32">
        <f>'Ct table (4)'!F99/'Ct table (5)'!F$163</f>
        <v>0.38475877738126912</v>
      </c>
      <c r="G99" s="32">
        <f>'Ct table (4)'!G99/'Ct table (5)'!G$163</f>
        <v>0.37358373403829104</v>
      </c>
      <c r="H99" s="32">
        <f>'Ct table (4)'!H99/'Ct table (5)'!H$163</f>
        <v>0.41725097959531382</v>
      </c>
      <c r="I99" s="32">
        <f>'Ct table (4)'!I99/'Ct table (5)'!I$163</f>
        <v>0.39262125747879517</v>
      </c>
      <c r="J99" s="32">
        <f>'Ct table (4)'!J99/'Ct table (5)'!J$163</f>
        <v>0.61106595080821857</v>
      </c>
      <c r="K99" s="32">
        <f>'Ct table (4)'!K99/'Ct table (5)'!K$163</f>
        <v>0.45116039405396768</v>
      </c>
      <c r="L99" s="32">
        <f>'Ct table (4)'!L99/'Ct table (5)'!L$163</f>
        <v>0.40840973829603638</v>
      </c>
      <c r="M99" s="32">
        <f>'Ct table (4)'!M99/'Ct table (5)'!M$163</f>
        <v>0.44599379433791875</v>
      </c>
      <c r="N99" s="32">
        <f>'Ct table (4)'!N99/'Ct table (5)'!N$163</f>
        <v>0.35651268538140263</v>
      </c>
      <c r="O99" s="32">
        <f>'Ct table (4)'!O99/'Ct table (5)'!O$163</f>
        <v>0.33209039168911342</v>
      </c>
      <c r="P99" s="32">
        <f>'Ct table (4)'!P99/'Ct table (5)'!P$163</f>
        <v>0.49096574232012713</v>
      </c>
      <c r="Q99" s="32">
        <f>'Ct table (4)'!Q99/'Ct table (5)'!Q$163</f>
        <v>0.52091128211761817</v>
      </c>
      <c r="R99" s="32">
        <f>'Ct table (4)'!R99/'Ct table (5)'!R$163</f>
        <v>0.30643736416914136</v>
      </c>
      <c r="S99" s="32">
        <f>'Ct table (4)'!S99/'Ct table (5)'!S$163</f>
        <v>0.27233259255173897</v>
      </c>
      <c r="T99" s="32">
        <f>'Ct table (4)'!T99/'Ct table (5)'!T$163</f>
        <v>0.41378196627149905</v>
      </c>
      <c r="U99" s="32">
        <f>'Ct table (4)'!U99/'Ct table (5)'!U$163</f>
        <v>0.32002706439616141</v>
      </c>
      <c r="V99" s="32">
        <f>'Ct table (4)'!V99/'Ct table (5)'!V$163</f>
        <v>0.50179125578342132</v>
      </c>
      <c r="W99" s="32">
        <f>'Ct table (4)'!W99/'Ct table (5)'!W$163</f>
        <v>0.26502074799403474</v>
      </c>
      <c r="X99" s="32">
        <f>'Ct table (4)'!X99/'Ct table (5)'!X$163</f>
        <v>0.248832486207688</v>
      </c>
      <c r="Y99" s="32">
        <f>'Ct table (4)'!Y99/'Ct table (5)'!Y$163</f>
        <v>0.46758194848850249</v>
      </c>
      <c r="Z99" s="32">
        <f>'Ct table (4)'!Z99/'Ct table (5)'!Z$163</f>
        <v>0.18290434977316497</v>
      </c>
      <c r="AA99" s="32">
        <f>'Ct table (4)'!AA99/'Ct table (5)'!AA$163</f>
        <v>0.34058243784057957</v>
      </c>
      <c r="AB99" s="32">
        <f>'Ct table (4)'!AB99/'Ct table (5)'!AB$163</f>
        <v>0.29633606499579712</v>
      </c>
      <c r="AC99" s="32">
        <f>'Ct table (4)'!AC99/'Ct table (5)'!AC$163</f>
        <v>0.46306764778162579</v>
      </c>
      <c r="AD99" s="32">
        <f>'Ct table (4)'!AD99/'Ct table (5)'!AD$163</f>
        <v>0.50516996266056147</v>
      </c>
      <c r="AE99" s="32">
        <f>'Ct table (4)'!AE99/'Ct table (5)'!AE$163</f>
        <v>0.25311606254327923</v>
      </c>
      <c r="AF99" s="32">
        <f>'Ct table (4)'!AF99/'Ct table (5)'!AF$163</f>
        <v>0.47467106047525959</v>
      </c>
      <c r="AG99" s="32">
        <f>'Ct table (4)'!AG99/'Ct table (5)'!AG$163</f>
        <v>0.35515937213403082</v>
      </c>
      <c r="AH99" s="32">
        <f>'Ct table (4)'!AH99/'Ct table (5)'!AH$163</f>
        <v>0.62320763364204235</v>
      </c>
      <c r="AI99" s="32">
        <f>'Ct table (4)'!AI99/'Ct table (5)'!AI$163</f>
        <v>0.38216789230153286</v>
      </c>
      <c r="AJ99" s="32">
        <f>'Ct table (4)'!AJ99/'Ct table (5)'!AJ$163</f>
        <v>0.61445181931849435</v>
      </c>
      <c r="AK99" s="32">
        <f>'Ct table (4)'!AK99/'Ct table (5)'!AK$163</f>
        <v>0.35404071335603748</v>
      </c>
      <c r="AL99" s="32">
        <f>'Ct table (4)'!AL99/'Ct table (5)'!AL$163</f>
        <v>0.94200488838867602</v>
      </c>
      <c r="AM99" s="32">
        <f>'Ct table (4)'!AM99/'Ct table (5)'!AM$163</f>
        <v>0.83605320828850893</v>
      </c>
      <c r="AN99" s="32">
        <f>'Ct table (4)'!AN99/'Ct table (5)'!AN$163</f>
        <v>0.48947085770550097</v>
      </c>
      <c r="AO99" s="32">
        <f>'Ct table (4)'!AO99/'Ct table (5)'!AO$163</f>
        <v>0.8562795916448448</v>
      </c>
      <c r="AP99" s="32">
        <f>'Ct table (4)'!AP99/'Ct table (5)'!AP$163</f>
        <v>0.8477116796707882</v>
      </c>
      <c r="AQ99" s="32">
        <f>'Ct table (4)'!AQ99/'Ct table (5)'!AQ$163</f>
        <v>0.47973727867360011</v>
      </c>
      <c r="AR99" s="32">
        <f>'Ct table (4)'!AR99/'Ct table (5)'!AR$163</f>
        <v>0.30295585381361351</v>
      </c>
      <c r="AS99" s="32">
        <f>'Ct table (4)'!AS99/'Ct table (5)'!AS$163</f>
        <v>0.34710390245432199</v>
      </c>
      <c r="AT99" s="32">
        <f>'Ct table (4)'!AT99/'Ct table (5)'!AT$163</f>
        <v>0.46511176894866885</v>
      </c>
      <c r="AU99" s="32">
        <f>'Ct table (4)'!AU99/'Ct table (5)'!AU$163</f>
        <v>1.3459339329078464</v>
      </c>
      <c r="AV99" s="32">
        <f>'Ct table (4)'!AV99/'Ct table (5)'!AV$163</f>
        <v>0.23261869637963811</v>
      </c>
      <c r="AW99" s="32">
        <f>'Ct table (4)'!AW99/'Ct table (5)'!AW$163</f>
        <v>0.5253044847087025</v>
      </c>
    </row>
    <row r="100" spans="1:49" x14ac:dyDescent="0.25">
      <c r="A100" t="s">
        <v>118</v>
      </c>
      <c r="B100" s="32">
        <f>'Ct table (4)'!B100/'Ct table (5)'!B$163</f>
        <v>0.29837585545813777</v>
      </c>
      <c r="C100" s="32">
        <f>'Ct table (4)'!C100/'Ct table (5)'!C$163</f>
        <v>0.4850621826068362</v>
      </c>
      <c r="D100" s="32">
        <f>'Ct table (4)'!D100/'Ct table (5)'!D$163</f>
        <v>0.38396115254213503</v>
      </c>
      <c r="E100" s="86">
        <f>'Ct table (4)'!E100/'Ct table (5)'!E$163</f>
        <v>0</v>
      </c>
      <c r="F100" s="32">
        <f>'Ct table (4)'!F100/'Ct table (5)'!F$163</f>
        <v>0.38743498631710693</v>
      </c>
      <c r="G100" s="32">
        <f>'Ct table (4)'!G100/'Ct table (5)'!G$163</f>
        <v>0.36589549196541976</v>
      </c>
      <c r="H100" s="32">
        <f>'Ct table (4)'!H100/'Ct table (5)'!H$163</f>
        <v>0.40866407860367898</v>
      </c>
      <c r="I100" s="32">
        <f>'Ct table (4)'!I100/'Ct table (5)'!I$163</f>
        <v>0.35385008993361028</v>
      </c>
      <c r="J100" s="32">
        <f>'Ct table (4)'!J100/'Ct table (5)'!J$163</f>
        <v>0.29106232202537746</v>
      </c>
      <c r="K100" s="32">
        <f>'Ct table (4)'!K100/'Ct table (5)'!K$163</f>
        <v>0.29972520773084826</v>
      </c>
      <c r="L100" s="32">
        <f>'Ct table (4)'!L100/'Ct table (5)'!L$163</f>
        <v>0.33403916568737119</v>
      </c>
      <c r="M100" s="32">
        <f>'Ct table (4)'!M100/'Ct table (5)'!M$163</f>
        <v>0.38291485668426334</v>
      </c>
      <c r="N100" s="32">
        <f>'Ct table (4)'!N100/'Ct table (5)'!N$163</f>
        <v>0.2319724397414103</v>
      </c>
      <c r="O100" s="32">
        <f>'Ct table (4)'!O100/'Ct table (5)'!O$163</f>
        <v>0.37104032331161374</v>
      </c>
      <c r="P100" s="32">
        <f>'Ct table (4)'!P100/'Ct table (5)'!P$163</f>
        <v>0.32167913512835988</v>
      </c>
      <c r="Q100" s="32">
        <f>'Ct table (4)'!Q100/'Ct table (5)'!Q$163</f>
        <v>0.5245345066154975</v>
      </c>
      <c r="R100" s="32">
        <f>'Ct table (4)'!R100/'Ct table (5)'!R$163</f>
        <v>0.32843143484605597</v>
      </c>
      <c r="S100" s="32">
        <f>'Ct table (4)'!S100/'Ct table (5)'!S$163</f>
        <v>1.3318591863282339</v>
      </c>
      <c r="T100" s="32">
        <f>'Ct table (4)'!T100/'Ct table (5)'!T$163</f>
        <v>0.29667241103466141</v>
      </c>
      <c r="U100" s="32">
        <f>'Ct table (4)'!U100/'Ct table (5)'!U$163</f>
        <v>0.44946037068866107</v>
      </c>
      <c r="V100" s="32">
        <f>'Ct table (4)'!V100/'Ct table (5)'!V$163</f>
        <v>0.43987308572610484</v>
      </c>
      <c r="W100" s="32">
        <f>'Ct table (4)'!W100/'Ct table (5)'!W$163</f>
        <v>0.49798604350821962</v>
      </c>
      <c r="X100" s="32">
        <f>'Ct table (4)'!X100/'Ct table (5)'!X$163</f>
        <v>0.37196705504352728</v>
      </c>
      <c r="Y100" s="32">
        <f>'Ct table (4)'!Y100/'Ct table (5)'!Y$163</f>
        <v>0.68934167321759054</v>
      </c>
      <c r="Z100" s="32">
        <f>'Ct table (4)'!Z100/'Ct table (5)'!Z$163</f>
        <v>1.1885159712578579</v>
      </c>
      <c r="AA100" s="32">
        <f>'Ct table (4)'!AA100/'Ct table (5)'!AA$163</f>
        <v>0.36250579150478784</v>
      </c>
      <c r="AB100" s="32">
        <f>'Ct table (4)'!AB100/'Ct table (5)'!AB$163</f>
        <v>0.27649132522327613</v>
      </c>
      <c r="AC100" s="32">
        <f>'Ct table (4)'!AC100/'Ct table (5)'!AC$163</f>
        <v>0.37874398237210072</v>
      </c>
      <c r="AD100" s="32">
        <f>'Ct table (4)'!AD100/'Ct table (5)'!AD$163</f>
        <v>0.53397376408193353</v>
      </c>
      <c r="AE100" s="32">
        <f>'Ct table (4)'!AE100/'Ct table (5)'!AE$163</f>
        <v>0.47561659790177246</v>
      </c>
      <c r="AF100" s="32">
        <f>'Ct table (4)'!AF100/'Ct table (5)'!AF$163</f>
        <v>0.36984687731220972</v>
      </c>
      <c r="AG100" s="32">
        <f>'Ct table (4)'!AG100/'Ct table (5)'!AG$163</f>
        <v>0.32231393340204934</v>
      </c>
      <c r="AH100" s="32">
        <f>'Ct table (4)'!AH100/'Ct table (5)'!AH$163</f>
        <v>0.82804714205683849</v>
      </c>
      <c r="AI100" s="32">
        <f>'Ct table (4)'!AI100/'Ct table (5)'!AI$163</f>
        <v>0.55566161240865575</v>
      </c>
      <c r="AJ100" s="32">
        <f>'Ct table (4)'!AJ100/'Ct table (5)'!AJ$163</f>
        <v>0.28270548802043227</v>
      </c>
      <c r="AK100" s="32">
        <f>'Ct table (4)'!AK100/'Ct table (5)'!AK$163</f>
        <v>0.26461874717322542</v>
      </c>
      <c r="AL100" s="32">
        <f>'Ct table (4)'!AL100/'Ct table (5)'!AL$163</f>
        <v>0.29398336984755868</v>
      </c>
      <c r="AM100" s="32">
        <f>'Ct table (4)'!AM100/'Ct table (5)'!AM$163</f>
        <v>0.42977893163078984</v>
      </c>
      <c r="AN100" s="32">
        <f>'Ct table (4)'!AN100/'Ct table (5)'!AN$163</f>
        <v>0.29306546431694946</v>
      </c>
      <c r="AO100" s="32">
        <f>'Ct table (4)'!AO100/'Ct table (5)'!AO$163</f>
        <v>0.41069914418769526</v>
      </c>
      <c r="AP100" s="32">
        <f>'Ct table (4)'!AP100/'Ct table (5)'!AP$163</f>
        <v>0.42977264686546229</v>
      </c>
      <c r="AQ100" s="32">
        <f>'Ct table (4)'!AQ100/'Ct table (5)'!AQ$163</f>
        <v>0.37639424001556826</v>
      </c>
      <c r="AR100" s="32">
        <f>'Ct table (4)'!AR100/'Ct table (5)'!AR$163</f>
        <v>0.21422213863176626</v>
      </c>
      <c r="AS100" s="32">
        <f>'Ct table (4)'!AS100/'Ct table (5)'!AS$163</f>
        <v>0.24886573126557474</v>
      </c>
      <c r="AT100" s="32">
        <f>'Ct table (4)'!AT100/'Ct table (5)'!AT$163</f>
        <v>0.39932888889974927</v>
      </c>
      <c r="AU100" s="32">
        <f>'Ct table (4)'!AU100/'Ct table (5)'!AU$163</f>
        <v>0.50649066868493053</v>
      </c>
      <c r="AV100" s="32">
        <f>'Ct table (4)'!AV100/'Ct table (5)'!AV$163</f>
        <v>0.5848096250260757</v>
      </c>
      <c r="AW100" s="32">
        <f>'Ct table (4)'!AW100/'Ct table (5)'!AW$163</f>
        <v>0.51807246263675533</v>
      </c>
    </row>
    <row r="101" spans="1:49" x14ac:dyDescent="0.25">
      <c r="A101" t="s">
        <v>119</v>
      </c>
      <c r="B101" s="32">
        <f>'Ct table (4)'!B101/'Ct table (5)'!B$163</f>
        <v>0.49489785786107626</v>
      </c>
      <c r="C101" s="32">
        <f>'Ct table (4)'!C101/'Ct table (5)'!C$163</f>
        <v>0.17268822400450162</v>
      </c>
      <c r="D101" s="32">
        <f>'Ct table (4)'!D101/'Ct table (5)'!D$163</f>
        <v>0.34845210082964251</v>
      </c>
      <c r="E101" s="32">
        <f>'Ct table (4)'!E101/'Ct table (5)'!E$163</f>
        <v>0.27822328437164251</v>
      </c>
      <c r="F101" s="32">
        <f>'Ct table (4)'!F101/'Ct table (5)'!F$163</f>
        <v>0.3018756182595394</v>
      </c>
      <c r="G101" s="32">
        <f>'Ct table (4)'!G101/'Ct table (5)'!G$163</f>
        <v>0.21308538431476212</v>
      </c>
      <c r="H101" s="32">
        <f>'Ct table (4)'!H101/'Ct table (5)'!H$163</f>
        <v>0.28499081764870288</v>
      </c>
      <c r="I101" s="32">
        <f>'Ct table (4)'!I101/'Ct table (5)'!I$163</f>
        <v>0.16622510465202511</v>
      </c>
      <c r="J101" s="32">
        <f>'Ct table (4)'!J101/'Ct table (5)'!J$163</f>
        <v>0.29924519769291136</v>
      </c>
      <c r="K101" s="32">
        <f>'Ct table (4)'!K101/'Ct table (5)'!K$163</f>
        <v>0.17095782085523861</v>
      </c>
      <c r="L101" s="32">
        <f>'Ct table (4)'!L101/'Ct table (5)'!L$163</f>
        <v>0.30951670312973822</v>
      </c>
      <c r="M101" s="32">
        <f>'Ct table (4)'!M101/'Ct table (5)'!M$163</f>
        <v>0.3909607117880663</v>
      </c>
      <c r="N101" s="32">
        <f>'Ct table (4)'!N101/'Ct table (5)'!N$163</f>
        <v>0.40109762158753848</v>
      </c>
      <c r="O101" s="32">
        <f>'Ct table (4)'!O101/'Ct table (5)'!O$163</f>
        <v>0.26787797777287237</v>
      </c>
      <c r="P101" s="32">
        <f>'Ct table (4)'!P101/'Ct table (5)'!P$163</f>
        <v>0.36951229335881525</v>
      </c>
      <c r="Q101" s="32">
        <f>'Ct table (4)'!Q101/'Ct table (5)'!Q$163</f>
        <v>0.15702972537746393</v>
      </c>
      <c r="R101" s="32">
        <f>'Ct table (4)'!R101/'Ct table (5)'!R$163</f>
        <v>0.17845894509833191</v>
      </c>
      <c r="S101" s="32">
        <f>'Ct table (4)'!S101/'Ct table (5)'!S$163</f>
        <v>0.42733564291017767</v>
      </c>
      <c r="T101" s="32">
        <f>'Ct table (4)'!T101/'Ct table (5)'!T$163</f>
        <v>0.3269048474585427</v>
      </c>
      <c r="U101" s="32">
        <f>'Ct table (4)'!U101/'Ct table (5)'!U$163</f>
        <v>0.42817302773293331</v>
      </c>
      <c r="V101" s="32">
        <f>'Ct table (4)'!V101/'Ct table (5)'!V$163</f>
        <v>0.39919325120490828</v>
      </c>
      <c r="W101" s="32">
        <f>'Ct table (4)'!W101/'Ct table (5)'!W$163</f>
        <v>0.40169633820353651</v>
      </c>
      <c r="X101" s="32">
        <f>'Ct table (4)'!X101/'Ct table (5)'!X$163</f>
        <v>0.248832486207688</v>
      </c>
      <c r="Y101" s="32">
        <f>'Ct table (4)'!Y101/'Ct table (5)'!Y$163</f>
        <v>0.36180672754657228</v>
      </c>
      <c r="Z101" s="32">
        <f>'Ct table (4)'!Z101/'Ct table (5)'!Z$163</f>
        <v>0.36077250308077552</v>
      </c>
      <c r="AA101" s="32">
        <f>'Ct table (4)'!AA101/'Ct table (5)'!AA$163</f>
        <v>0.31998494833399171</v>
      </c>
      <c r="AB101" s="32">
        <f>'Ct table (4)'!AB101/'Ct table (5)'!AB$163</f>
        <v>0.38297075241729578</v>
      </c>
      <c r="AC101" s="32">
        <f>'Ct table (4)'!AC101/'Ct table (5)'!AC$163</f>
        <v>0.22520251930068338</v>
      </c>
      <c r="AD101" s="32">
        <f>'Ct table (4)'!AD101/'Ct table (5)'!AD$163</f>
        <v>0.30882057171450028</v>
      </c>
      <c r="AE101" s="32">
        <f>'Ct table (4)'!AE101/'Ct table (5)'!AE$163</f>
        <v>0.30310109469256913</v>
      </c>
      <c r="AF101" s="32">
        <f>'Ct table (4)'!AF101/'Ct table (5)'!AF$163</f>
        <v>0.32873569005126746</v>
      </c>
      <c r="AG101" s="32">
        <f>'Ct table (4)'!AG101/'Ct table (5)'!AG$163</f>
        <v>0.24258099994935076</v>
      </c>
      <c r="AH101" s="32">
        <f>'Ct table (4)'!AH101/'Ct table (5)'!AH$163</f>
        <v>0.34574608252442635</v>
      </c>
      <c r="AI101" s="32">
        <f>'Ct table (4)'!AI101/'Ct table (5)'!AI$163</f>
        <v>0.55182337728547881</v>
      </c>
      <c r="AJ101" s="32">
        <f>'Ct table (4)'!AJ101/'Ct table (5)'!AJ$163</f>
        <v>0.5615053971439129</v>
      </c>
      <c r="AK101" s="32">
        <f>'Ct table (4)'!AK101/'Ct table (5)'!AK$163</f>
        <v>0.44195983803726119</v>
      </c>
      <c r="AL101" s="32">
        <f>'Ct table (4)'!AL101/'Ct table (5)'!AL$163</f>
        <v>0.36193598340413513</v>
      </c>
      <c r="AM101" s="32">
        <f>'Ct table (4)'!AM101/'Ct table (5)'!AM$163</f>
        <v>0.35642406838066293</v>
      </c>
      <c r="AN101" s="32">
        <f>'Ct table (4)'!AN101/'Ct table (5)'!AN$163</f>
        <v>0.3184844570756154</v>
      </c>
      <c r="AO101" s="32">
        <f>'Ct table (4)'!AO101/'Ct table (5)'!AO$163</f>
        <v>0.40786223797521282</v>
      </c>
      <c r="AP101" s="32">
        <f>'Ct table (4)'!AP101/'Ct table (5)'!AP$163</f>
        <v>0.43577204944368747</v>
      </c>
      <c r="AQ101" s="32">
        <f>'Ct table (4)'!AQ101/'Ct table (5)'!AQ$163</f>
        <v>0.42641096903179609</v>
      </c>
      <c r="AR101" s="32">
        <f>'Ct table (4)'!AR101/'Ct table (5)'!AR$163</f>
        <v>0.37040602923511473</v>
      </c>
      <c r="AS101" s="32">
        <f>'Ct table (4)'!AS101/'Ct table (5)'!AS$163</f>
        <v>0.46439987546742928</v>
      </c>
      <c r="AT101" s="32">
        <f>'Ct table (4)'!AT101/'Ct table (5)'!AT$163</f>
        <v>0.45239326316760209</v>
      </c>
      <c r="AU101" s="32">
        <f>'Ct table (4)'!AU101/'Ct table (5)'!AU$163</f>
        <v>0.22982499191048603</v>
      </c>
      <c r="AV101" s="32">
        <f>'Ct table (4)'!AV101/'Ct table (5)'!AV$163</f>
        <v>0.34532793774457571</v>
      </c>
      <c r="AW101" s="32">
        <f>'Ct table (4)'!AW101/'Ct table (5)'!AW$163</f>
        <v>0.29962414796932446</v>
      </c>
    </row>
    <row r="102" spans="1:49" x14ac:dyDescent="0.25">
      <c r="A102" t="s">
        <v>120</v>
      </c>
      <c r="B102" s="32">
        <f>'Ct table (4)'!B102/'Ct table (5)'!B$163</f>
        <v>0.40477797672041116</v>
      </c>
      <c r="C102" s="32">
        <f>'Ct table (4)'!C102/'Ct table (5)'!C$163</f>
        <v>0.34537644800900269</v>
      </c>
      <c r="D102" s="32">
        <f>'Ct table (4)'!D102/'Ct table (5)'!D$163</f>
        <v>0.26407731093142034</v>
      </c>
      <c r="E102" s="32">
        <f>'Ct table (4)'!E102/'Ct table (5)'!E$163</f>
        <v>0.19003210340904425</v>
      </c>
      <c r="F102" s="32">
        <f>'Ct table (4)'!F102/'Ct table (5)'!F$163</f>
        <v>0.2664665127447895</v>
      </c>
      <c r="G102" s="32">
        <f>'Ct table (4)'!G102/'Ct table (5)'!G$163</f>
        <v>0.29310785695933389</v>
      </c>
      <c r="H102" s="32">
        <f>'Ct table (4)'!H102/'Ct table (5)'!H$163</f>
        <v>0.32286150477148884</v>
      </c>
      <c r="I102" s="32">
        <f>'Ct table (4)'!I102/'Ct table (5)'!I$163</f>
        <v>0.33476258337623227</v>
      </c>
      <c r="J102" s="32">
        <f>'Ct table (4)'!J102/'Ct table (5)'!J$163</f>
        <v>0.25514689674697683</v>
      </c>
      <c r="K102" s="32">
        <f>'Ct table (4)'!K102/'Ct table (5)'!K$163</f>
        <v>0.18322805560567859</v>
      </c>
      <c r="L102" s="32">
        <f>'Ct table (4)'!L102/'Ct table (5)'!L$163</f>
        <v>0.28089233698085286</v>
      </c>
      <c r="M102" s="32">
        <f>'Ct table (4)'!M102/'Ct table (5)'!M$163</f>
        <v>0.31755877503099555</v>
      </c>
      <c r="N102" s="32">
        <f>'Ct table (4)'!N102/'Ct table (5)'!N$163</f>
        <v>0.27586327582502529</v>
      </c>
      <c r="O102" s="32">
        <f>'Ct table (4)'!O102/'Ct table (5)'!O$163</f>
        <v>0.18941833461373778</v>
      </c>
      <c r="P102" s="32">
        <f>'Ct table (4)'!P102/'Ct table (5)'!P$163</f>
        <v>0.29806404636915712</v>
      </c>
      <c r="Q102" s="32">
        <f>'Ct table (4)'!Q102/'Ct table (5)'!Q$163</f>
        <v>0.26409146631636876</v>
      </c>
      <c r="R102" s="32">
        <f>'Ct table (4)'!R102/'Ct table (5)'!R$163</f>
        <v>0.15752624555316716</v>
      </c>
      <c r="S102" s="32">
        <f>'Ct table (4)'!S102/'Ct table (5)'!S$163</f>
        <v>0.33296479658205841</v>
      </c>
      <c r="T102" s="32">
        <f>'Ct table (4)'!T102/'Ct table (5)'!T$163</f>
        <v>0.36778707231913521</v>
      </c>
      <c r="U102" s="32">
        <f>'Ct table (4)'!U102/'Ct table (5)'!U$163</f>
        <v>0.34299651491319938</v>
      </c>
      <c r="V102" s="32">
        <f>'Ct table (4)'!V102/'Ct table (5)'!V$163</f>
        <v>0.331058765781444</v>
      </c>
      <c r="W102" s="32">
        <f>'Ct table (4)'!W102/'Ct table (5)'!W$163</f>
        <v>0.26502074799403474</v>
      </c>
      <c r="X102" s="32">
        <f>'Ct table (4)'!X102/'Ct table (5)'!X$163</f>
        <v>0.2938693401365442</v>
      </c>
      <c r="Y102" s="32">
        <f>'Ct table (4)'!Y102/'Ct table (5)'!Y$163</f>
        <v>0.28983247094683506</v>
      </c>
      <c r="Z102" s="32">
        <f>'Ct table (4)'!Z102/'Ct table (5)'!Z$163</f>
        <v>0.23312268278630721</v>
      </c>
      <c r="AA102" s="32">
        <f>'Ct table (4)'!AA102/'Ct table (5)'!AA$163</f>
        <v>0.28838658271451306</v>
      </c>
      <c r="AB102" s="32">
        <f>'Ct table (4)'!AB102/'Ct table (5)'!AB$163</f>
        <v>0.19415841244791801</v>
      </c>
      <c r="AC102" s="32">
        <f>'Ct table (4)'!AC102/'Ct table (5)'!AC$163</f>
        <v>0.30551071223542631</v>
      </c>
      <c r="AD102" s="32">
        <f>'Ct table (4)'!AD102/'Ct table (5)'!AD$163</f>
        <v>0.21239780534755975</v>
      </c>
      <c r="AE102" s="32">
        <f>'Ct table (4)'!AE102/'Ct table (5)'!AE$163</f>
        <v>0.29075400466678991</v>
      </c>
      <c r="AF102" s="32">
        <f>'Ct table (4)'!AF102/'Ct table (5)'!AF$163</f>
        <v>0.28420424330900346</v>
      </c>
      <c r="AG102" s="32">
        <f>'Ct table (4)'!AG102/'Ct table (5)'!AG$163</f>
        <v>0.36514426115748477</v>
      </c>
      <c r="AH102" s="32">
        <f>'Ct table (4)'!AH102/'Ct table (5)'!AH$163</f>
        <v>0.24279065695395813</v>
      </c>
      <c r="AI102" s="32">
        <f>'Ct table (4)'!AI102/'Ct table (5)'!AI$163</f>
        <v>0.310416786332331</v>
      </c>
      <c r="AJ102" s="32">
        <f>'Ct table (4)'!AJ102/'Ct table (5)'!AJ$163</f>
        <v>0.36283154470858314</v>
      </c>
      <c r="AK102" s="32">
        <f>'Ct table (4)'!AK102/'Ct table (5)'!AK$163</f>
        <v>0.45754551806659211</v>
      </c>
      <c r="AL102" s="32">
        <f>'Ct table (4)'!AL102/'Ct table (5)'!AL$163</f>
        <v>0.18096799170206723</v>
      </c>
      <c r="AM102" s="32">
        <f>'Ct table (4)'!AM102/'Ct table (5)'!AM$163</f>
        <v>0.32346166947152566</v>
      </c>
      <c r="AN102" s="32">
        <f>'Ct table (4)'!AN102/'Ct table (5)'!AN$163</f>
        <v>0.37352970204542257</v>
      </c>
      <c r="AO102" s="32">
        <f>'Ct table (4)'!AO102/'Ct table (5)'!AO$163</f>
        <v>0.28840215426219412</v>
      </c>
      <c r="AP102" s="32">
        <f>'Ct table (4)'!AP102/'Ct table (5)'!AP$163</f>
        <v>0.33486362374450873</v>
      </c>
      <c r="AQ102" s="32">
        <f>'Ct table (4)'!AQ102/'Ct table (5)'!AQ$163</f>
        <v>0.35609064895019799</v>
      </c>
      <c r="AR102" s="32">
        <f>'Ct table (4)'!AR102/'Ct table (5)'!AR$163</f>
        <v>0.29878497104869406</v>
      </c>
      <c r="AS102" s="32">
        <f>'Ct table (4)'!AS102/'Ct table (5)'!AS$163</f>
        <v>0.35194929236567291</v>
      </c>
      <c r="AT102" s="32">
        <f>'Ct table (4)'!AT102/'Ct table (5)'!AT$163</f>
        <v>0.23255588447433395</v>
      </c>
      <c r="AU102" s="32">
        <f>'Ct table (4)'!AU102/'Ct table (5)'!AU$163</f>
        <v>0.26217601177123567</v>
      </c>
      <c r="AV102" s="32">
        <f>'Ct table (4)'!AV102/'Ct table (5)'!AV$163</f>
        <v>0.27663180881732352</v>
      </c>
      <c r="AW102" s="32">
        <f>'Ct table (4)'!AW102/'Ct table (5)'!AW$163</f>
        <v>0.28941784954672334</v>
      </c>
    </row>
    <row r="103" spans="1:49" x14ac:dyDescent="0.25">
      <c r="A103" t="s">
        <v>121</v>
      </c>
      <c r="B103" s="32">
        <f>'Ct table (4)'!B103/'Ct table (5)'!B$163</f>
        <v>2.6120865538889984</v>
      </c>
      <c r="C103" s="32">
        <f>'Ct table (4)'!C103/'Ct table (5)'!C$163</f>
        <v>0.92417733313079597</v>
      </c>
      <c r="D103" s="32">
        <f>'Ct table (4)'!D103/'Ct table (5)'!D$163</f>
        <v>1.4835281045452127</v>
      </c>
      <c r="E103" s="32">
        <f>'Ct table (4)'!E103/'Ct table (5)'!E$163</f>
        <v>0.93582784987291567</v>
      </c>
      <c r="F103" s="32">
        <f>'Ct table (4)'!F103/'Ct table (5)'!F$163</f>
        <v>1.5497399452684284</v>
      </c>
      <c r="G103" s="32">
        <f>'Ct table (4)'!G103/'Ct table (5)'!G$163</f>
        <v>0.99965594357943255</v>
      </c>
      <c r="H103" s="32">
        <f>'Ct table (4)'!H103/'Ct table (5)'!H$163</f>
        <v>2.0264960197338096</v>
      </c>
      <c r="I103" s="32">
        <f>'Ct table (4)'!I103/'Ct table (5)'!I$163</f>
        <v>1.5169885444276985</v>
      </c>
      <c r="J103" s="32">
        <f>'Ct table (4)'!J103/'Ct table (5)'!J$163</f>
        <v>1.1887126404976129</v>
      </c>
      <c r="K103" s="32">
        <f>'Ct table (4)'!K103/'Ct table (5)'!K$163</f>
        <v>0.71287069915838841</v>
      </c>
      <c r="L103" s="32">
        <f>'Ct table (4)'!L103/'Ct table (5)'!L$163</f>
        <v>1.1235693479234117</v>
      </c>
      <c r="M103" s="32">
        <f>'Ct table (4)'!M103/'Ct table (5)'!M$163</f>
        <v>1.2527473981376698</v>
      </c>
      <c r="N103" s="32">
        <f>'Ct table (4)'!N103/'Ct table (5)'!N$163</f>
        <v>2.146558240324568</v>
      </c>
      <c r="O103" s="32">
        <f>'Ct table (4)'!O103/'Ct table (5)'!O$163</f>
        <v>1.4237026759027016</v>
      </c>
      <c r="P103" s="32">
        <f>'Ct table (4)'!P103/'Ct table (5)'!P$163</f>
        <v>1.8450939359780165</v>
      </c>
      <c r="Q103" s="32">
        <f>'Ct table (4)'!Q103/'Ct table (5)'!Q$163</f>
        <v>0.94547393348512021</v>
      </c>
      <c r="R103" s="32">
        <f>'Ct table (4)'!R103/'Ct table (5)'!R$163</f>
        <v>0.94846347500312533</v>
      </c>
      <c r="S103" s="32">
        <f>'Ct table (4)'!S103/'Ct table (5)'!S$163</f>
        <v>0.90340296786191099</v>
      </c>
      <c r="T103" s="32">
        <f>'Ct table (4)'!T103/'Ct table (5)'!T$163</f>
        <v>1.7254141291662142</v>
      </c>
      <c r="U103" s="32">
        <f>'Ct table (4)'!U103/'Ct table (5)'!U$163</f>
        <v>1.8229384145988388</v>
      </c>
      <c r="V103" s="32">
        <f>'Ct table (4)'!V103/'Ct table (5)'!V$163</f>
        <v>1.6303245999227562</v>
      </c>
      <c r="W103" s="32">
        <f>'Ct table (4)'!W103/'Ct table (5)'!W$163</f>
        <v>1.5846642640462139</v>
      </c>
      <c r="X103" s="32">
        <f>'Ct table (4)'!X103/'Ct table (5)'!X$163</f>
        <v>1.6508931555651101</v>
      </c>
      <c r="Y103" s="32">
        <f>'Ct table (4)'!Y103/'Ct table (5)'!Y$163</f>
        <v>1.3691600849287986</v>
      </c>
      <c r="Z103" s="32">
        <f>'Ct table (4)'!Z103/'Ct table (5)'!Z$163</f>
        <v>1.0861032736353757</v>
      </c>
      <c r="AA103" s="32">
        <f>'Ct table (4)'!AA103/'Ct table (5)'!AA$163</f>
        <v>1.7243778659487474</v>
      </c>
      <c r="AB103" s="32">
        <f>'Ct table (4)'!AB103/'Ct table (5)'!AB$163</f>
        <v>1.3428574106628322</v>
      </c>
      <c r="AC103" s="32">
        <f>'Ct table (4)'!AC103/'Ct table (5)'!AC$163</f>
        <v>1.3748696758551482</v>
      </c>
      <c r="AD103" s="32">
        <f>'Ct table (4)'!AD103/'Ct table (5)'!AD$163</f>
        <v>1.2438743546384217</v>
      </c>
      <c r="AE103" s="32">
        <f>'Ct table (4)'!AE103/'Ct table (5)'!AE$163</f>
        <v>1.2208373181157957</v>
      </c>
      <c r="AF103" s="32">
        <f>'Ct table (4)'!AF103/'Ct table (5)'!AF$163</f>
        <v>1.5315579970943827</v>
      </c>
      <c r="AG103" s="32">
        <f>'Ct table (4)'!AG103/'Ct table (5)'!AG$163</f>
        <v>1.4912668730967442</v>
      </c>
      <c r="AH103" s="32">
        <f>'Ct table (4)'!AH103/'Ct table (5)'!AH$163</f>
        <v>0.93808126350143606</v>
      </c>
      <c r="AI103" s="32">
        <f>'Ct table (4)'!AI103/'Ct table (5)'!AI$163</f>
        <v>1.7681963411726855</v>
      </c>
      <c r="AJ103" s="32">
        <f>'Ct table (4)'!AJ103/'Ct table (5)'!AJ$163</f>
        <v>2.0524851655346286</v>
      </c>
      <c r="AK103" s="32">
        <f>'Ct table (4)'!AK103/'Ct table (5)'!AK$163</f>
        <v>1.7314577443676977</v>
      </c>
      <c r="AL103" s="32">
        <f>'Ct table (4)'!AL103/'Ct table (5)'!AL$163</f>
        <v>1.7823818558259901</v>
      </c>
      <c r="AM103" s="32">
        <f>'Ct table (4)'!AM103/'Ct table (5)'!AM$163</f>
        <v>1.5493538438105519</v>
      </c>
      <c r="AN103" s="32">
        <f>'Ct table (4)'!AN103/'Ct table (5)'!AN$163</f>
        <v>1.8911907336309906</v>
      </c>
      <c r="AO103" s="32">
        <f>'Ct table (4)'!AO103/'Ct table (5)'!AO$163</f>
        <v>1.2193851199676242</v>
      </c>
      <c r="AP103" s="32">
        <f>'Ct table (4)'!AP103/'Ct table (5)'!AP$163</f>
        <v>1.0509146966160878</v>
      </c>
      <c r="AQ103" s="32">
        <f>'Ct table (4)'!AQ103/'Ct table (5)'!AQ$163</f>
        <v>1.3016273365731506</v>
      </c>
      <c r="AR103" s="32">
        <f>'Ct table (4)'!AR103/'Ct table (5)'!AR$163</f>
        <v>2.4745728023814064</v>
      </c>
      <c r="AS103" s="32">
        <f>'Ct table (4)'!AS103/'Ct table (5)'!AS$163</f>
        <v>2.5908751398484529</v>
      </c>
      <c r="AT103" s="32">
        <f>'Ct table (4)'!AT103/'Ct table (5)'!AT$163</f>
        <v>1.9127513623863548</v>
      </c>
      <c r="AU103" s="32">
        <f>'Ct table (4)'!AU103/'Ct table (5)'!AU$163</f>
        <v>1.4425362716177295</v>
      </c>
      <c r="AV103" s="32">
        <f>'Ct table (4)'!AV103/'Ct table (5)'!AV$163</f>
        <v>1.2535668734774958</v>
      </c>
      <c r="AW103" s="32">
        <f>'Ct table (4)'!AW103/'Ct table (5)'!AW$163</f>
        <v>1.190217971200203</v>
      </c>
    </row>
    <row r="104" spans="1:49" x14ac:dyDescent="0.25">
      <c r="A104" t="s">
        <v>122</v>
      </c>
      <c r="B104" s="32">
        <f>'Ct table (4)'!B104/'Ct table (5)'!B$163</f>
        <v>0.26520919536078064</v>
      </c>
      <c r="C104" s="32">
        <f>'Ct table (4)'!C104/'Ct table (5)'!C$163</f>
        <v>0.11632568685408391</v>
      </c>
      <c r="D104" s="32">
        <f>'Ct table (4)'!D104/'Ct table (5)'!D$163</f>
        <v>0.20719085877212862</v>
      </c>
      <c r="E104" s="32">
        <f>'Ct table (4)'!E104/'Ct table (5)'!E$163</f>
        <v>0.21980788857590988</v>
      </c>
      <c r="F104" s="32">
        <f>'Ct table (4)'!F104/'Ct table (5)'!F$163</f>
        <v>0.31469499606831569</v>
      </c>
      <c r="G104" s="32">
        <f>'Ct table (4)'!G104/'Ct table (5)'!G$163</f>
        <v>0.17428297447961966</v>
      </c>
      <c r="H104" s="32">
        <f>'Ct table (4)'!H104/'Ct table (5)'!H$163</f>
        <v>0.24638517243817357</v>
      </c>
      <c r="I104" s="32">
        <f>'Ct table (4)'!I104/'Ct table (5)'!I$163</f>
        <v>0.27003347917634762</v>
      </c>
      <c r="J104" s="32">
        <f>'Ct table (4)'!J104/'Ct table (5)'!J$163</f>
        <v>0.21159830852616718</v>
      </c>
      <c r="K104" s="32">
        <f>'Ct table (4)'!K104/'Ct table (5)'!K$163</f>
        <v>0.21789610739438728</v>
      </c>
      <c r="L104" s="32">
        <f>'Ct table (4)'!L104/'Ct table (5)'!L$163</f>
        <v>0.27895207188145565</v>
      </c>
      <c r="M104" s="32">
        <f>'Ct table (4)'!M104/'Ct table (5)'!M$163</f>
        <v>0.19548035589403281</v>
      </c>
      <c r="N104" s="32">
        <f>'Ct table (4)'!N104/'Ct table (5)'!N$163</f>
        <v>0.2936206452220636</v>
      </c>
      <c r="O104" s="32">
        <f>'Ct table (4)'!O104/'Ct table (5)'!O$163</f>
        <v>0.16489823789660288</v>
      </c>
      <c r="P104" s="32">
        <f>'Ct table (4)'!P104/'Ct table (5)'!P$163</f>
        <v>0.26128464836581095</v>
      </c>
      <c r="Q104" s="32">
        <f>'Ct table (4)'!Q104/'Ct table (5)'!Q$163</f>
        <v>0.2791494442547095</v>
      </c>
      <c r="R104" s="32">
        <f>'Ct table (4)'!R104/'Ct table (5)'!R$163</f>
        <v>0.20077675035149312</v>
      </c>
      <c r="S104" s="32">
        <f>'Ct table (4)'!S104/'Ct table (5)'!S$163</f>
        <v>0.33761281193073678</v>
      </c>
      <c r="T104" s="32">
        <f>'Ct table (4)'!T104/'Ct table (5)'!T$163</f>
        <v>0.20833002372523385</v>
      </c>
      <c r="U104" s="32">
        <f>'Ct table (4)'!U104/'Ct table (5)'!U$163</f>
        <v>0.22629330739774942</v>
      </c>
      <c r="V104" s="32">
        <f>'Ct table (4)'!V104/'Ct table (5)'!V$163</f>
        <v>0.2052080505357772</v>
      </c>
      <c r="W104" s="32">
        <f>'Ct table (4)'!W104/'Ct table (5)'!W$163</f>
        <v>0.25246883480914378</v>
      </c>
      <c r="X104" s="32">
        <f>'Ct table (4)'!X104/'Ct table (5)'!X$163</f>
        <v>0.36431208374326429</v>
      </c>
      <c r="Y104" s="32">
        <f>'Ct table (4)'!Y104/'Ct table (5)'!Y$163</f>
        <v>0.28190698678716636</v>
      </c>
      <c r="Z104" s="32">
        <f>'Ct table (4)'!Z104/'Ct table (5)'!Z$163</f>
        <v>0.26410093062553158</v>
      </c>
      <c r="AA104" s="32">
        <f>'Ct table (4)'!AA104/'Ct table (5)'!AA$163</f>
        <v>0.24759875225107883</v>
      </c>
      <c r="AB104" s="32">
        <f>'Ct table (4)'!AB104/'Ct table (5)'!AB$163</f>
        <v>0.21246632778854158</v>
      </c>
      <c r="AC104" s="32">
        <f>'Ct table (4)'!AC104/'Ct table (5)'!AC$163</f>
        <v>0.33200914186140396</v>
      </c>
      <c r="AD104" s="32">
        <f>'Ct table (4)'!AD104/'Ct table (5)'!AD$163</f>
        <v>0.22606989083047538</v>
      </c>
      <c r="AE104" s="32">
        <f>'Ct table (4)'!AE104/'Ct table (5)'!AE$163</f>
        <v>0.21581558659131916</v>
      </c>
      <c r="AF104" s="32">
        <f>'Ct table (4)'!AF104/'Ct table (5)'!AF$163</f>
        <v>0.244007940194056</v>
      </c>
      <c r="AG104" s="32">
        <f>'Ct table (4)'!AG104/'Ct table (5)'!AG$163</f>
        <v>0.3806503900243064</v>
      </c>
      <c r="AH104" s="32">
        <f>'Ct table (4)'!AH104/'Ct table (5)'!AH$163</f>
        <v>0.23452031587535901</v>
      </c>
      <c r="AI104" s="32">
        <f>'Ct table (4)'!AI104/'Ct table (5)'!AI$163</f>
        <v>0.29571482589086523</v>
      </c>
      <c r="AJ104" s="32">
        <f>'Ct table (4)'!AJ104/'Ct table (5)'!AJ$163</f>
        <v>0.18651606393093642</v>
      </c>
      <c r="AK104" s="32">
        <f>'Ct table (4)'!AK104/'Ct table (5)'!AK$163</f>
        <v>0.21793762317246734</v>
      </c>
      <c r="AL104" s="32">
        <f>'Ct table (4)'!AL104/'Ct table (5)'!AL$163</f>
        <v>0.22906142879445054</v>
      </c>
      <c r="AM104" s="32">
        <f>'Ct table (4)'!AM104/'Ct table (5)'!AM$163</f>
        <v>0.34667763348726738</v>
      </c>
      <c r="AN104" s="32">
        <f>'Ct table (4)'!AN104/'Ct table (5)'!AN$163</f>
        <v>0.36080590913814597</v>
      </c>
      <c r="AO104" s="32">
        <f>'Ct table (4)'!AO104/'Ct table (5)'!AO$163</f>
        <v>0.19427253293121349</v>
      </c>
      <c r="AP104" s="32">
        <f>'Ct table (4)'!AP104/'Ct table (5)'!AP$163</f>
        <v>0.25028531817482519</v>
      </c>
      <c r="AQ104" s="32">
        <f>'Ct table (4)'!AQ104/'Ct table (5)'!AQ$163</f>
        <v>0.2535454791439089</v>
      </c>
      <c r="AR104" s="32">
        <f>'Ct table (4)'!AR104/'Ct table (5)'!AR$163</f>
        <v>0.18265326998659723</v>
      </c>
      <c r="AS104" s="32">
        <f>'Ct table (4)'!AS104/'Ct table (5)'!AS$163</f>
        <v>0.28986227572604689</v>
      </c>
      <c r="AT104" s="32">
        <f>'Ct table (4)'!AT104/'Ct table (5)'!AT$163</f>
        <v>0.20814334699635798</v>
      </c>
      <c r="AU104" s="32">
        <f>'Ct table (4)'!AU104/'Ct table (5)'!AU$163</f>
        <v>0.23628625189428873</v>
      </c>
      <c r="AV104" s="32">
        <f>'Ct table (4)'!AV104/'Ct table (5)'!AV$163</f>
        <v>0.24418372651235523</v>
      </c>
      <c r="AW104" s="32">
        <f>'Ct table (4)'!AW104/'Ct table (5)'!AW$163</f>
        <v>0.23671545492763163</v>
      </c>
    </row>
    <row r="105" spans="1:49" x14ac:dyDescent="0.25">
      <c r="A105" t="s">
        <v>123</v>
      </c>
      <c r="B105" s="32">
        <f>'Ct table (4)'!B105/'Ct table (5)'!B$163</f>
        <v>1.9795914314443055</v>
      </c>
      <c r="C105" s="32">
        <f>'Ct table (4)'!C105/'Ct table (5)'!C$163</f>
        <v>5.6421366616139483</v>
      </c>
      <c r="D105" s="32">
        <f>'Ct table (4)'!D105/'Ct table (5)'!D$163</f>
        <v>3.3613301660453883</v>
      </c>
      <c r="E105" s="32">
        <f>'Ct table (4)'!E105/'Ct table (5)'!E$163</f>
        <v>0.93582784987291567</v>
      </c>
      <c r="F105" s="32">
        <f>'Ct table (4)'!F105/'Ct table (5)'!F$163</f>
        <v>1.321362350502423</v>
      </c>
      <c r="G105" s="32">
        <f>'Ct table (4)'!G105/'Ct table (5)'!G$163</f>
        <v>0.59853335219105785</v>
      </c>
      <c r="H105" s="32">
        <f>'Ct table (4)'!H105/'Ct table (5)'!H$163</f>
        <v>0.85796300261546021</v>
      </c>
      <c r="I105" s="32">
        <f>'Ct table (4)'!I105/'Ct table (5)'!I$163</f>
        <v>0.83578871891554718</v>
      </c>
      <c r="J105" s="32">
        <f>'Ct table (4)'!J105/'Ct table (5)'!J$163</f>
        <v>4.3753547677103635</v>
      </c>
      <c r="K105" s="32">
        <f>'Ct table (4)'!K105/'Ct table (5)'!K$163</f>
        <v>1.6721593405126449</v>
      </c>
      <c r="L105" s="32">
        <f>'Ct table (4)'!L105/'Ct table (5)'!L$163</f>
        <v>5.9302345715475377</v>
      </c>
      <c r="M105" s="32">
        <f>'Ct table (4)'!M105/'Ct table (5)'!M$163</f>
        <v>5.3706456663413755</v>
      </c>
      <c r="N105" s="32">
        <f>'Ct table (4)'!N105/'Ct table (5)'!N$163</f>
        <v>0.36400377474284573</v>
      </c>
      <c r="O105" s="32">
        <f>'Ct table (4)'!O105/'Ct table (5)'!O$163</f>
        <v>1.1484180310994074</v>
      </c>
      <c r="P105" s="32">
        <f>'Ct table (4)'!P105/'Ct table (5)'!P$163</f>
        <v>0.74934098550025041</v>
      </c>
      <c r="Q105" s="32">
        <f>'Ct table (4)'!Q105/'Ct table (5)'!Q$163</f>
        <v>4.1962760529239738</v>
      </c>
      <c r="R105" s="32">
        <f>'Ct table (4)'!R105/'Ct table (5)'!R$163</f>
        <v>5.040839857701342</v>
      </c>
      <c r="S105" s="32">
        <f>'Ct table (4)'!S105/'Ct table (5)'!S$163</f>
        <v>2.3512721888183372</v>
      </c>
      <c r="T105" s="32">
        <f>'Ct table (4)'!T105/'Ct table (5)'!T$163</f>
        <v>1.3167146019553004</v>
      </c>
      <c r="U105" s="32">
        <f>'Ct table (4)'!U105/'Ct table (5)'!U$163</f>
        <v>2.8803933130316275</v>
      </c>
      <c r="V105" s="32">
        <f>'Ct table (4)'!V105/'Ct table (5)'!V$163</f>
        <v>1.9121016693818855</v>
      </c>
      <c r="W105" s="32">
        <f>'Ct table (4)'!W105/'Ct table (5)'!W$163</f>
        <v>1.7705250003815103</v>
      </c>
      <c r="X105" s="32">
        <f>'Ct table (4)'!X105/'Ct table (5)'!X$163</f>
        <v>1.2952645171829702</v>
      </c>
      <c r="Y105" s="32">
        <f>'Ct table (4)'!Y105/'Ct table (5)'!Y$163</f>
        <v>0.98848510998637529</v>
      </c>
      <c r="Z105" s="32">
        <f>'Ct table (4)'!Z105/'Ct table (5)'!Z$163</f>
        <v>0.65029277059763368</v>
      </c>
      <c r="AA105" s="32">
        <f>'Ct table (4)'!AA105/'Ct table (5)'!AA$163</f>
        <v>1.3623297513623192</v>
      </c>
      <c r="AB105" s="32">
        <f>'Ct table (4)'!AB105/'Ct table (5)'!AB$163</f>
        <v>0.8096139886248952</v>
      </c>
      <c r="AC105" s="32">
        <f>'Ct table (4)'!AC105/'Ct table (5)'!AC$163</f>
        <v>2.6195061911559336</v>
      </c>
      <c r="AD105" s="32">
        <f>'Ct table (4)'!AD105/'Ct table (5)'!AD$163</f>
        <v>2.3864080747070102</v>
      </c>
      <c r="AE105" s="32">
        <f>'Ct table (4)'!AE105/'Ct table (5)'!AE$163</f>
        <v>1.6221092259000898</v>
      </c>
      <c r="AF105" s="32">
        <f>'Ct table (4)'!AF105/'Ct table (5)'!AF$163</f>
        <v>3.4461846388480697</v>
      </c>
      <c r="AG105" s="32">
        <f>'Ct table (4)'!AG105/'Ct table (5)'!AG$163</f>
        <v>1.9677384361247052</v>
      </c>
      <c r="AH105" s="32">
        <f>'Ct table (4)'!AH105/'Ct table (5)'!AH$163</f>
        <v>2.653294490903638</v>
      </c>
      <c r="AI105" s="32">
        <f>'Ct table (4)'!AI105/'Ct table (5)'!AI$163</f>
        <v>2.1173774641393925</v>
      </c>
      <c r="AJ105" s="32">
        <f>'Ct table (4)'!AJ105/'Ct table (5)'!AJ$163</f>
        <v>2.984257022894973</v>
      </c>
      <c r="AK105" s="32">
        <f>'Ct table (4)'!AK105/'Ct table (5)'!AK$163</f>
        <v>2.3489030688020063</v>
      </c>
      <c r="AL105" s="32">
        <f>'Ct table (4)'!AL105/'Ct table (5)'!AL$163</f>
        <v>11.422499320515922</v>
      </c>
      <c r="AM105" s="32">
        <f>'Ct table (4)'!AM105/'Ct table (5)'!AM$163</f>
        <v>7.7364229371474069</v>
      </c>
      <c r="AN105" s="32">
        <f>'Ct table (4)'!AN105/'Ct table (5)'!AN$163</f>
        <v>4.9564077255762218</v>
      </c>
      <c r="AO105" s="32">
        <f>'Ct table (4)'!AO105/'Ct table (5)'!AO$163</f>
        <v>5.6028227256586804</v>
      </c>
      <c r="AP105" s="32">
        <f>'Ct table (4)'!AP105/'Ct table (5)'!AP$163</f>
        <v>11.016893491708249</v>
      </c>
      <c r="AQ105" s="32">
        <f>'Ct table (4)'!AQ105/'Ct table (5)'!AQ$163</f>
        <v>4.2880343289262512</v>
      </c>
      <c r="AR105" s="32">
        <f>'Ct table (4)'!AR105/'Ct table (5)'!AR$163</f>
        <v>0.93121066550412579</v>
      </c>
      <c r="AS105" s="32">
        <f>'Ct table (4)'!AS105/'Ct table (5)'!AS$163</f>
        <v>1.3693008818309023</v>
      </c>
      <c r="AT105" s="32">
        <f>'Ct table (4)'!AT105/'Ct table (5)'!AT$163</f>
        <v>0.53427312388109782</v>
      </c>
      <c r="AU105" s="32">
        <f>'Ct table (4)'!AU105/'Ct table (5)'!AU$163</f>
        <v>8.3896323766795593</v>
      </c>
      <c r="AV105" s="32">
        <f>'Ct table (4)'!AV105/'Ct table (5)'!AV$163</f>
        <v>1.1219737798471514</v>
      </c>
      <c r="AW105" s="32">
        <f>'Ct table (4)'!AW105/'Ct table (5)'!AW$163</f>
        <v>1.1984965918772936</v>
      </c>
    </row>
    <row r="106" spans="1:49" x14ac:dyDescent="0.25">
      <c r="A106" t="s">
        <v>124</v>
      </c>
      <c r="B106" s="32">
        <f>'Ct table (4)'!B106/'Ct table (5)'!B$163</f>
        <v>1.25284045385885</v>
      </c>
      <c r="C106" s="32">
        <f>'Ct table (4)'!C106/'Ct table (5)'!C$163</f>
        <v>1.1779200414694315</v>
      </c>
      <c r="D106" s="32">
        <f>'Ct table (4)'!D106/'Ct table (5)'!D$163</f>
        <v>1.2133806906358504</v>
      </c>
      <c r="E106" s="32">
        <f>'Ct table (4)'!E106/'Ct table (5)'!E$163</f>
        <v>1.4684712987583957</v>
      </c>
      <c r="F106" s="32">
        <f>'Ct table (4)'!F106/'Ct table (5)'!F$163</f>
        <v>1.8175891700315081</v>
      </c>
      <c r="G106" s="32">
        <f>'Ct table (4)'!G106/'Ct table (5)'!G$163</f>
        <v>1.1324941093213086</v>
      </c>
      <c r="H106" s="32">
        <f>'Ct table (4)'!H106/'Ct table (5)'!H$163</f>
        <v>1.3650817405850297</v>
      </c>
      <c r="I106" s="32">
        <f>'Ct table (4)'!I106/'Ct table (5)'!I$163</f>
        <v>2.0866811804992396</v>
      </c>
      <c r="J106" s="32">
        <f>'Ct table (4)'!J106/'Ct table (5)'!J$163</f>
        <v>1.3098485398715121</v>
      </c>
      <c r="K106" s="32">
        <f>'Ct table (4)'!K106/'Ct table (5)'!K$163</f>
        <v>0.90232078810793381</v>
      </c>
      <c r="L106" s="32">
        <f>'Ct table (4)'!L106/'Ct table (5)'!L$163</f>
        <v>1.3928975720360799</v>
      </c>
      <c r="M106" s="32">
        <f>'Ct table (4)'!M106/'Ct table (5)'!M$163</f>
        <v>1.2100742228272543</v>
      </c>
      <c r="N106" s="32">
        <f>'Ct table (4)'!N106/'Ct table (5)'!N$163</f>
        <v>1.3585101235160295</v>
      </c>
      <c r="O106" s="32">
        <f>'Ct table (4)'!O106/'Ct table (5)'!O$163</f>
        <v>0.9524055199564766</v>
      </c>
      <c r="P106" s="32">
        <f>'Ct table (4)'!P106/'Ct table (5)'!P$163</f>
        <v>1.3228910662889251</v>
      </c>
      <c r="Q106" s="32">
        <f>'Ct table (4)'!Q106/'Ct table (5)'!Q$163</f>
        <v>1.3842548619050095</v>
      </c>
      <c r="R106" s="32">
        <f>'Ct table (4)'!R106/'Ct table (5)'!R$163</f>
        <v>0.98874069809914666</v>
      </c>
      <c r="S106" s="32">
        <f>'Ct table (4)'!S106/'Ct table (5)'!S$163</f>
        <v>1.745259492632689</v>
      </c>
      <c r="T106" s="32">
        <f>'Ct table (4)'!T106/'Ct table (5)'!T$163</f>
        <v>1.4916847540888309</v>
      </c>
      <c r="U106" s="32">
        <f>'Ct table (4)'!U106/'Ct table (5)'!U$163</f>
        <v>1.3437509948302542</v>
      </c>
      <c r="V106" s="32">
        <f>'Ct table (4)'!V106/'Ct table (5)'!V$163</f>
        <v>0.97613949501193731</v>
      </c>
      <c r="W106" s="32">
        <f>'Ct table (4)'!W106/'Ct table (5)'!W$163</f>
        <v>1.5846642640462139</v>
      </c>
      <c r="X106" s="32">
        <f>'Ct table (4)'!X106/'Ct table (5)'!X$163</f>
        <v>1.5727035507019835</v>
      </c>
      <c r="Y106" s="32">
        <f>'Ct table (4)'!Y106/'Ct table (5)'!Y$163</f>
        <v>1.5191782326108119</v>
      </c>
      <c r="Z106" s="32">
        <f>'Ct table (4)'!Z106/'Ct table (5)'!Z$163</f>
        <v>2.1873154386438247</v>
      </c>
      <c r="AA106" s="32">
        <f>'Ct table (4)'!AA106/'Ct table (5)'!AA$163</f>
        <v>1.1615698801050804</v>
      </c>
      <c r="AB106" s="32">
        <f>'Ct table (4)'!AB106/'Ct table (5)'!AB$163</f>
        <v>0.89211779595103879</v>
      </c>
      <c r="AC106" s="32">
        <f>'Ct table (4)'!AC106/'Ct table (5)'!AC$163</f>
        <v>1.504511226342685</v>
      </c>
      <c r="AD106" s="32">
        <f>'Ct table (4)'!AD106/'Ct table (5)'!AD$163</f>
        <v>1.8594046444275127</v>
      </c>
      <c r="AE106" s="32">
        <f>'Ct table (4)'!AE106/'Ct table (5)'!AE$163</f>
        <v>1.5777525638148333</v>
      </c>
      <c r="AF106" s="32">
        <f>'Ct table (4)'!AF106/'Ct table (5)'!AF$163</f>
        <v>1.5422108254079425</v>
      </c>
      <c r="AG106" s="32">
        <f>'Ct table (4)'!AG106/'Ct table (5)'!AG$163</f>
        <v>1.4108244286017406</v>
      </c>
      <c r="AH106" s="32">
        <f>'Ct table (4)'!AH106/'Ct table (5)'!AH$163</f>
        <v>1.7997353941764704</v>
      </c>
      <c r="AI106" s="32">
        <f>'Ct table (4)'!AI106/'Ct table (5)'!AI$163</f>
        <v>1.4868699647568446</v>
      </c>
      <c r="AJ106" s="32">
        <f>'Ct table (4)'!AJ106/'Ct table (5)'!AJ$163</f>
        <v>1.1626136844214314</v>
      </c>
      <c r="AK106" s="32">
        <f>'Ct table (4)'!AK106/'Ct table (5)'!AK$163</f>
        <v>1.2675012583315091</v>
      </c>
      <c r="AL106" s="32">
        <f>'Ct table (4)'!AL106/'Ct table (5)'!AL$163</f>
        <v>1.1597440556833187</v>
      </c>
      <c r="AM106" s="32">
        <f>'Ct table (4)'!AM106/'Ct table (5)'!AM$163</f>
        <v>1.38671053394907</v>
      </c>
      <c r="AN106" s="32">
        <f>'Ct table (4)'!AN106/'Ct table (5)'!AN$163</f>
        <v>1.4135225235968238</v>
      </c>
      <c r="AO106" s="32">
        <f>'Ct table (4)'!AO106/'Ct table (5)'!AO$163</f>
        <v>1.2536667018573777</v>
      </c>
      <c r="AP106" s="32">
        <f>'Ct table (4)'!AP106/'Ct table (5)'!AP$163</f>
        <v>1.302827041374004</v>
      </c>
      <c r="AQ106" s="32">
        <f>'Ct table (4)'!AQ106/'Ct table (5)'!AQ$163</f>
        <v>1.404752975035799</v>
      </c>
      <c r="AR106" s="32">
        <f>'Ct table (4)'!AR106/'Ct table (5)'!AR$163</f>
        <v>1.3260907303532277</v>
      </c>
      <c r="AS106" s="32">
        <f>'Ct table (4)'!AS106/'Ct table (5)'!AS$163</f>
        <v>1.3980728040909036</v>
      </c>
      <c r="AT106" s="32">
        <f>'Ct table (4)'!AT106/'Ct table (5)'!AT$163</f>
        <v>1.2189587881744621</v>
      </c>
      <c r="AU106" s="32">
        <f>'Ct table (4)'!AU106/'Ct table (5)'!AU$163</f>
        <v>1.35529564375122</v>
      </c>
      <c r="AV106" s="32">
        <f>'Ct table (4)'!AV106/'Ct table (5)'!AV$163</f>
        <v>1.1376359501518729</v>
      </c>
      <c r="AW106" s="32">
        <f>'Ct table (4)'!AW106/'Ct table (5)'!AW$163</f>
        <v>1.7185904776515284</v>
      </c>
    </row>
    <row r="107" spans="1:49" x14ac:dyDescent="0.25">
      <c r="A107" t="s">
        <v>126</v>
      </c>
      <c r="B107" s="32">
        <f>'Ct table (4)'!B107/'Ct table (5)'!B$163</f>
        <v>7.648637120241581</v>
      </c>
      <c r="C107" s="32">
        <f>'Ct table (4)'!C107/'Ct table (5)'!C$163</f>
        <v>11.362761651181343</v>
      </c>
      <c r="D107" s="32">
        <f>'Ct table (4)'!D107/'Ct table (5)'!D$163</f>
        <v>8.688049109591887</v>
      </c>
      <c r="E107" s="32">
        <f>'Ct table (4)'!E107/'Ct table (5)'!E$163</f>
        <v>15.182264317282646</v>
      </c>
      <c r="F107" s="32">
        <f>'Ct table (4)'!F107/'Ct table (5)'!F$163</f>
        <v>7.7921753529325555</v>
      </c>
      <c r="G107" s="32">
        <f>'Ct table (4)'!G107/'Ct table (5)'!G$163</f>
        <v>10.479540436754384</v>
      </c>
      <c r="H107" s="32">
        <f>'Ct table (4)'!H107/'Ct table (5)'!H$163</f>
        <v>10.04905087823885</v>
      </c>
      <c r="I107" s="32">
        <f>'Ct table (4)'!I107/'Ct table (5)'!I$163</f>
        <v>6.0260397565403929</v>
      </c>
      <c r="J107" s="32">
        <f>'Ct table (4)'!J107/'Ct table (5)'!J$163</f>
        <v>9.1223150737420067</v>
      </c>
      <c r="K107" s="32">
        <f>'Ct table (4)'!K107/'Ct table (5)'!K$163</f>
        <v>8.7042037551091216</v>
      </c>
      <c r="L107" s="32">
        <f>'Ct table (4)'!L107/'Ct table (5)'!L$163</f>
        <v>8.6823716098049815</v>
      </c>
      <c r="M107" s="32">
        <f>'Ct table (4)'!M107/'Ct table (5)'!M$163</f>
        <v>8.9079628494810503</v>
      </c>
      <c r="N107" s="32">
        <f>'Ct table (4)'!N107/'Ct table (5)'!N$163</f>
        <v>7.2703525108319136</v>
      </c>
      <c r="O107" s="32">
        <f>'Ct table (4)'!O107/'Ct table (5)'!O$163</f>
        <v>6.8194145444098906</v>
      </c>
      <c r="P107" s="32">
        <f>'Ct table (4)'!P107/'Ct table (5)'!P$163</f>
        <v>7.3293957647845964</v>
      </c>
      <c r="Q107" s="32">
        <f>'Ct table (4)'!Q107/'Ct table (5)'!Q$163</f>
        <v>12.545600209556348</v>
      </c>
      <c r="R107" s="32">
        <f>'Ct table (4)'!R107/'Ct table (5)'!R$163</f>
        <v>7.9099255847931893</v>
      </c>
      <c r="S107" s="32">
        <f>'Ct table (4)'!S107/'Ct table (5)'!S$163</f>
        <v>24.820178028208719</v>
      </c>
      <c r="T107" s="32">
        <f>'Ct table (4)'!T107/'Ct table (5)'!T$163</f>
        <v>9.2339164273150391</v>
      </c>
      <c r="U107" s="32">
        <f>'Ct table (4)'!U107/'Ct table (5)'!U$163</f>
        <v>10.09987703137589</v>
      </c>
      <c r="V107" s="32">
        <f>'Ct table (4)'!V107/'Ct table (5)'!V$163</f>
        <v>11.673451125451839</v>
      </c>
      <c r="W107" s="32">
        <f>'Ct table (4)'!W107/'Ct table (5)'!W$163</f>
        <v>11.425435208435955</v>
      </c>
      <c r="X107" s="32">
        <f>'Ct table (4)'!X107/'Ct table (5)'!X$163</f>
        <v>6.5579584142402805</v>
      </c>
      <c r="Y107" s="32">
        <f>'Ct table (4)'!Y107/'Ct table (5)'!Y$163</f>
        <v>17.068816672983669</v>
      </c>
      <c r="Z107" s="32">
        <f>'Ct table (4)'!Z107/'Ct table (5)'!Z$163</f>
        <v>26.339595596645005</v>
      </c>
      <c r="AA107" s="32">
        <f>'Ct table (4)'!AA107/'Ct table (5)'!AA$163</f>
        <v>10.028792106259724</v>
      </c>
      <c r="AB107" s="32">
        <f>'Ct table (4)'!AB107/'Ct table (5)'!AB$163</f>
        <v>6.5673262298946176</v>
      </c>
      <c r="AC107" s="32">
        <f>'Ct table (4)'!AC107/'Ct table (5)'!AC$163</f>
        <v>9.1216503610739164</v>
      </c>
      <c r="AD107" s="32">
        <f>'Ct table (4)'!AD107/'Ct table (5)'!AD$163</f>
        <v>9.3491860267735447</v>
      </c>
      <c r="AE107" s="32">
        <f>'Ct table (4)'!AE107/'Ct table (5)'!AE$163</f>
        <v>12.192068155544503</v>
      </c>
      <c r="AF107" s="32">
        <f>'Ct table (4)'!AF107/'Ct table (5)'!AF$163</f>
        <v>8.4268882876386861</v>
      </c>
      <c r="AG107" s="32">
        <f>'Ct table (4)'!AG107/'Ct table (5)'!AG$163</f>
        <v>8.8552832928415697</v>
      </c>
      <c r="AH107" s="32">
        <f>'Ct table (4)'!AH107/'Ct table (5)'!AH$163</f>
        <v>18.998120719310574</v>
      </c>
      <c r="AI107" s="32">
        <f>'Ct table (4)'!AI107/'Ct table (5)'!AI$163</f>
        <v>11.489773722766724</v>
      </c>
      <c r="AJ107" s="32">
        <f>'Ct table (4)'!AJ107/'Ct table (5)'!AJ$163</f>
        <v>6.6685439767645116</v>
      </c>
      <c r="AK107" s="32">
        <f>'Ct table (4)'!AK107/'Ct table (5)'!AK$163</f>
        <v>7.6846906213033899</v>
      </c>
      <c r="AL107" s="32">
        <f>'Ct table (4)'!AL107/'Ct table (5)'!AL$163</f>
        <v>6.8866695462352494</v>
      </c>
      <c r="AM107" s="32">
        <f>'Ct table (4)'!AM107/'Ct table (5)'!AM$163</f>
        <v>11.726224411365337</v>
      </c>
      <c r="AN107" s="32">
        <f>'Ct table (4)'!AN107/'Ct table (5)'!AN$163</f>
        <v>8.8109334635117094</v>
      </c>
      <c r="AO107" s="32">
        <f>'Ct table (4)'!AO107/'Ct table (5)'!AO$163</f>
        <v>13.051591615206791</v>
      </c>
      <c r="AP107" s="32">
        <f>'Ct table (4)'!AP107/'Ct table (5)'!AP$163</f>
        <v>12.831745868338347</v>
      </c>
      <c r="AQ107" s="32">
        <f>'Ct table (4)'!AQ107/'Ct table (5)'!AQ$163</f>
        <v>14.028768419180889</v>
      </c>
      <c r="AR107" s="32">
        <f>'Ct table (4)'!AR107/'Ct table (5)'!AR$163</f>
        <v>5.3412576832318086</v>
      </c>
      <c r="AS107" s="32">
        <f>'Ct table (4)'!AS107/'Ct table (5)'!AS$163</f>
        <v>7.9086940829213654</v>
      </c>
      <c r="AT107" s="32">
        <f>'Ct table (4)'!AT107/'Ct table (5)'!AT$163</f>
        <v>8.4306820464539136</v>
      </c>
      <c r="AU107" s="32">
        <f>'Ct table (4)'!AU107/'Ct table (5)'!AU$163</f>
        <v>11.460575565914363</v>
      </c>
      <c r="AV107" s="32">
        <f>'Ct table (4)'!AV107/'Ct table (5)'!AV$163</f>
        <v>14.991147991451889</v>
      </c>
      <c r="AW107" s="32">
        <f>'Ct table (4)'!AW107/'Ct table (5)'!AW$163</f>
        <v>11.090294770201803</v>
      </c>
    </row>
    <row r="108" spans="1:49" x14ac:dyDescent="0.25">
      <c r="A108" t="s">
        <v>128</v>
      </c>
      <c r="B108" s="32">
        <f>'Ct table (4)'!B108/'Ct table (5)'!B$163</f>
        <v>8.2195470395845696E-2</v>
      </c>
      <c r="C108" s="32">
        <f>'Ct table (4)'!C108/'Ct table (5)'!C$163</f>
        <v>0.23589906585757048</v>
      </c>
      <c r="D108" s="32">
        <f>'Ct table (4)'!D108/'Ct table (5)'!D$163</f>
        <v>0.10724871431367833</v>
      </c>
      <c r="E108" s="32">
        <f>'Ct table (4)'!E108/'Ct table (5)'!E$163</f>
        <v>0.21232042495973608</v>
      </c>
      <c r="F108" s="32">
        <f>'Ct table (4)'!F108/'Ct table (5)'!F$163</f>
        <v>4.274875291124234E-2</v>
      </c>
      <c r="G108" s="32">
        <f>'Ct table (4)'!G108/'Ct table (5)'!G$163</f>
        <v>0.19472412577104739</v>
      </c>
      <c r="H108" s="32">
        <f>'Ct table (4)'!H108/'Ct table (5)'!H$163</f>
        <v>3.6625375011831114E-2</v>
      </c>
      <c r="I108" s="32">
        <f>'Ct table (4)'!I108/'Ct table (5)'!I$163</f>
        <v>0.10966767027869989</v>
      </c>
      <c r="J108" s="32">
        <f>'Ct table (4)'!J108/'Ct table (5)'!J$163</f>
        <v>7.2262951926970201E-2</v>
      </c>
      <c r="K108" s="32">
        <f>'Ct table (4)'!K108/'Ct table (5)'!K$163</f>
        <v>7.7573748588704861E-2</v>
      </c>
      <c r="L108" s="32">
        <f>'Ct table (4)'!L108/'Ct table (5)'!L$163</f>
        <v>0.12142094165451148</v>
      </c>
      <c r="M108" s="32">
        <f>'Ct table (4)'!M108/'Ct table (5)'!M$163</f>
        <v>8.7479909699541086E-2</v>
      </c>
      <c r="N108" s="32">
        <f>'Ct table (4)'!N108/'Ct table (5)'!N$163</f>
        <v>7.0904712035586237E-2</v>
      </c>
      <c r="O108" s="86">
        <f>'Ct table (4)'!O108/'Ct table (5)'!O$163</f>
        <v>0</v>
      </c>
      <c r="P108" s="32">
        <f>'Ct table (4)'!P108/'Ct table (5)'!P$163</f>
        <v>4.8822645036184623E-2</v>
      </c>
      <c r="Q108" s="32">
        <f>'Ct table (4)'!Q108/'Ct table (5)'!Q$163</f>
        <v>0.11736788349692599</v>
      </c>
      <c r="R108" s="32">
        <f>'Ct table (4)'!R108/'Ct table (5)'!R$163</f>
        <v>0.11531596142520484</v>
      </c>
      <c r="S108" s="32">
        <f>'Ct table (4)'!S108/'Ct table (5)'!S$163</f>
        <v>5.8860416389893158E-2</v>
      </c>
      <c r="T108" s="32">
        <f>'Ct table (4)'!T108/'Ct table (5)'!T$163</f>
        <v>0.15145306451458918</v>
      </c>
      <c r="U108" s="32">
        <f>'Ct table (4)'!U108/'Ct table (5)'!U$163</f>
        <v>6.1907835230704422E-2</v>
      </c>
      <c r="V108" s="32">
        <f>'Ct table (4)'!V108/'Ct table (5)'!V$163</f>
        <v>0.11786107504129784</v>
      </c>
      <c r="W108" s="32">
        <f>'Ct table (4)'!W108/'Ct table (5)'!W$163</f>
        <v>9.5006973104781484E-2</v>
      </c>
      <c r="X108" s="32">
        <f>'Ct table (4)'!X108/'Ct table (5)'!X$163</f>
        <v>6.8547447387136778E-2</v>
      </c>
      <c r="Y108" s="32">
        <f>'Ct table (4)'!Y108/'Ct table (5)'!Y$163</f>
        <v>6.3958997631773887E-2</v>
      </c>
      <c r="Z108" s="32">
        <f>'Ct table (4)'!Z108/'Ct table (5)'!Z$163</f>
        <v>4.900800706733361E-2</v>
      </c>
      <c r="AA108" s="32">
        <f>'Ct table (4)'!AA108/'Ct table (5)'!AA$163</f>
        <v>8.1677128073199087E-2</v>
      </c>
      <c r="AB108" s="86">
        <f>'Ct table (4)'!AB108/'Ct table (5)'!AB$163</f>
        <v>0</v>
      </c>
      <c r="AC108" s="32">
        <f>'Ct table (4)'!AC108/'Ct table (5)'!AC$163</f>
        <v>9.468599559302518E-2</v>
      </c>
      <c r="AD108" s="32">
        <f>'Ct table (4)'!AD108/'Ct table (5)'!AD$163</f>
        <v>3.8871073582450594E-2</v>
      </c>
      <c r="AE108" s="32">
        <f>'Ct table (4)'!AE108/'Ct table (5)'!AE$163</f>
        <v>5.4707064977678597E-2</v>
      </c>
      <c r="AF108" s="32">
        <f>'Ct table (4)'!AF108/'Ct table (5)'!AF$163</f>
        <v>0.10118027706842586</v>
      </c>
      <c r="AG108" s="32">
        <f>'Ct table (4)'!AG108/'Ct table (5)'!AG$163</f>
        <v>7.8375060485853923E-2</v>
      </c>
      <c r="AH108" s="32">
        <f>'Ct table (4)'!AH108/'Ct table (5)'!AH$163</f>
        <v>0.11326584648746928</v>
      </c>
      <c r="AI108" s="32">
        <f>'Ct table (4)'!AI108/'Ct table (5)'!AI$163</f>
        <v>5.9633981846168048E-2</v>
      </c>
      <c r="AJ108" s="32">
        <f>'Ct table (4)'!AJ108/'Ct table (5)'!AJ$163</f>
        <v>0.10347626529401055</v>
      </c>
      <c r="AK108" s="32">
        <f>'Ct table (4)'!AK108/'Ct table (5)'!AK$163</f>
        <v>7.8671624225376505E-2</v>
      </c>
      <c r="AL108" s="32">
        <f>'Ct table (4)'!AL108/'Ct table (5)'!AL$163</f>
        <v>0.25066047873155284</v>
      </c>
      <c r="AM108" s="32">
        <f>'Ct table (4)'!AM108/'Ct table (5)'!AM$163</f>
        <v>9.161112821379179E-2</v>
      </c>
      <c r="AN108" s="32">
        <f>'Ct table (4)'!AN108/'Ct table (5)'!AN$163</f>
        <v>0.11984942327851249</v>
      </c>
      <c r="AO108" s="32">
        <f>'Ct table (4)'!AO108/'Ct table (5)'!AO$163</f>
        <v>0.20112353900950397</v>
      </c>
      <c r="AP108" s="32">
        <f>'Ct table (4)'!AP108/'Ct table (5)'!AP$163</f>
        <v>0.15730599619610336</v>
      </c>
      <c r="AQ108" s="32">
        <f>'Ct table (4)'!AQ108/'Ct table (5)'!AQ$163</f>
        <v>0.12416379431747385</v>
      </c>
      <c r="AR108" s="32">
        <f>'Ct table (4)'!AR108/'Ct table (5)'!AR$163</f>
        <v>0.11088833301787629</v>
      </c>
      <c r="AS108" s="32">
        <f>'Ct table (4)'!AS108/'Ct table (5)'!AS$163</f>
        <v>8.3241079825551928E-2</v>
      </c>
      <c r="AT108" s="32">
        <f>'Ct table (4)'!AT108/'Ct table (5)'!AT$163</f>
        <v>8.5712495445104384E-2</v>
      </c>
      <c r="AU108" s="32">
        <f>'Ct table (4)'!AU108/'Ct table (5)'!AU$163</f>
        <v>0.15697509547898866</v>
      </c>
      <c r="AV108" s="32">
        <f>'Ct table (4)'!AV108/'Ct table (5)'!AV$163</f>
        <v>0.11391573641621429</v>
      </c>
      <c r="AW108" s="32">
        <f>'Ct table (4)'!AW108/'Ct table (5)'!AW$163</f>
        <v>0.12951811565918836</v>
      </c>
    </row>
    <row r="109" spans="1:49" x14ac:dyDescent="0.25">
      <c r="A109" t="s">
        <v>130</v>
      </c>
      <c r="B109" s="32">
        <f>'Ct table (4)'!B109/'Ct table (5)'!B$163</f>
        <v>18.703063625316052</v>
      </c>
      <c r="C109" s="32">
        <f>'Ct table (4)'!C109/'Ct table (5)'!C$163</f>
        <v>11.845289969955028</v>
      </c>
      <c r="D109" s="32">
        <f>'Ct table (4)'!D109/'Ct table (5)'!D$163</f>
        <v>19.014554833740807</v>
      </c>
      <c r="E109" s="32">
        <f>'Ct table (4)'!E109/'Ct table (5)'!E$163</f>
        <v>11.506004771422454</v>
      </c>
      <c r="F109" s="32">
        <f>'Ct table (4)'!F109/'Ct table (5)'!F$163</f>
        <v>15.692748437301208</v>
      </c>
      <c r="G109" s="32">
        <f>'Ct table (4)'!G109/'Ct table (5)'!G$163</f>
        <v>13.827836507561889</v>
      </c>
      <c r="H109" s="32">
        <f>'Ct table (4)'!H109/'Ct table (5)'!H$163</f>
        <v>17.255535506120626</v>
      </c>
      <c r="I109" s="32">
        <f>'Ct table (4)'!I109/'Ct table (5)'!I$163</f>
        <v>19.990050215815412</v>
      </c>
      <c r="J109" s="32">
        <f>'Ct table (4)'!J109/'Ct table (5)'!J$163</f>
        <v>17.141245074556998</v>
      </c>
      <c r="K109" s="32">
        <f>'Ct table (4)'!K109/'Ct table (5)'!K$163</f>
        <v>14.337408050349124</v>
      </c>
      <c r="L109" s="32">
        <f>'Ct table (4)'!L109/'Ct table (5)'!L$163</f>
        <v>15.978822266957101</v>
      </c>
      <c r="M109" s="32">
        <f>'Ct table (4)'!M109/'Ct table (5)'!M$163</f>
        <v>17.570648585140187</v>
      </c>
      <c r="N109" s="32">
        <f>'Ct table (4)'!N109/'Ct table (5)'!N$163</f>
        <v>20.140468198514693</v>
      </c>
      <c r="O109" s="32">
        <f>'Ct table (4)'!O109/'Ct table (5)'!O$163</f>
        <v>12.550282096515263</v>
      </c>
      <c r="P109" s="32">
        <f>'Ct table (4)'!P109/'Ct table (5)'!P$163</f>
        <v>20.3040309386705</v>
      </c>
      <c r="Q109" s="32">
        <f>'Ct table (4)'!Q109/'Ct table (5)'!Q$163</f>
        <v>12.458941418863741</v>
      </c>
      <c r="R109" s="32">
        <f>'Ct table (4)'!R109/'Ct table (5)'!R$163</f>
        <v>9.4719674429102856</v>
      </c>
      <c r="S109" s="32">
        <f>'Ct table (4)'!S109/'Ct table (5)'!S$163</f>
        <v>10.010496034440337</v>
      </c>
      <c r="T109" s="32">
        <f>'Ct table (4)'!T109/'Ct table (5)'!T$163</f>
        <v>17.112073452086996</v>
      </c>
      <c r="U109" s="32">
        <f>'Ct table (4)'!U109/'Ct table (5)'!U$163</f>
        <v>17.707219980584998</v>
      </c>
      <c r="V109" s="32">
        <f>'Ct table (4)'!V109/'Ct table (5)'!V$163</f>
        <v>17.940637314685556</v>
      </c>
      <c r="W109" s="32">
        <f>'Ct table (4)'!W109/'Ct table (5)'!W$163</f>
        <v>16.961327871618227</v>
      </c>
      <c r="X109" s="32">
        <f>'Ct table (4)'!X109/'Ct table (5)'!X$163</f>
        <v>14.962162018278715</v>
      </c>
      <c r="Y109" s="32">
        <f>'Ct table (4)'!Y109/'Ct table (5)'!Y$163</f>
        <v>13.768420308935552</v>
      </c>
      <c r="Z109" s="32">
        <f>'Ct table (4)'!Z109/'Ct table (5)'!Z$163</f>
        <v>8.8713968972159574</v>
      </c>
      <c r="AA109" s="32">
        <f>'Ct table (4)'!AA109/'Ct table (5)'!AA$163</f>
        <v>17.340528321815892</v>
      </c>
      <c r="AB109" s="32">
        <f>'Ct table (4)'!AB109/'Ct table (5)'!AB$163</f>
        <v>13.883564606501187</v>
      </c>
      <c r="AC109" s="32">
        <f>'Ct table (4)'!AC109/'Ct table (5)'!AC$163</f>
        <v>15.447429368498568</v>
      </c>
      <c r="AD109" s="32">
        <f>'Ct table (4)'!AD109/'Ct table (5)'!AD$163</f>
        <v>14.569109201437646</v>
      </c>
      <c r="AE109" s="32">
        <f>'Ct table (4)'!AE109/'Ct table (5)'!AE$163</f>
        <v>13.527946626762743</v>
      </c>
      <c r="AF109" s="32">
        <f>'Ct table (4)'!AF109/'Ct table (5)'!AF$163</f>
        <v>18.189071571776228</v>
      </c>
      <c r="AG109" s="32">
        <f>'Ct table (4)'!AG109/'Ct table (5)'!AG$163</f>
        <v>17.346088395782836</v>
      </c>
      <c r="AH109" s="32">
        <f>'Ct table (4)'!AH109/'Ct table (5)'!AH$163</f>
        <v>13.62122745394683</v>
      </c>
      <c r="AI109" s="32">
        <f>'Ct table (4)'!AI109/'Ct table (5)'!AI$163</f>
        <v>16.590419728250026</v>
      </c>
      <c r="AJ109" s="32">
        <f>'Ct table (4)'!AJ109/'Ct table (5)'!AJ$163</f>
        <v>20.640010432677435</v>
      </c>
      <c r="AK109" s="32">
        <f>'Ct table (4)'!AK109/'Ct table (5)'!AK$163</f>
        <v>19.725461916279091</v>
      </c>
      <c r="AL109" s="32">
        <f>'Ct table (4)'!AL109/'Ct table (5)'!AL$163</f>
        <v>20.30560984334139</v>
      </c>
      <c r="AM109" s="32">
        <f>'Ct table (4)'!AM109/'Ct table (5)'!AM$163</f>
        <v>18.147094405451181</v>
      </c>
      <c r="AN109" s="32">
        <f>'Ct table (4)'!AN109/'Ct table (5)'!AN$163</f>
        <v>20.524780266181914</v>
      </c>
      <c r="AO109" s="32">
        <f>'Ct table (4)'!AO109/'Ct table (5)'!AO$163</f>
        <v>15.629003020593125</v>
      </c>
      <c r="AP109" s="32">
        <f>'Ct table (4)'!AP109/'Ct table (5)'!AP$163</f>
        <v>15.580240191193703</v>
      </c>
      <c r="AQ109" s="32">
        <f>'Ct table (4)'!AQ109/'Ct table (5)'!AQ$163</f>
        <v>14.224602728407426</v>
      </c>
      <c r="AR109" s="32">
        <f>'Ct table (4)'!AR109/'Ct table (5)'!AR$163</f>
        <v>21.513636273653397</v>
      </c>
      <c r="AS109" s="32">
        <f>'Ct table (4)'!AS109/'Ct table (5)'!AS$163</f>
        <v>20.02096337030288</v>
      </c>
      <c r="AT109" s="32">
        <f>'Ct table (4)'!AT109/'Ct table (5)'!AT$163</f>
        <v>17.94673317598086</v>
      </c>
      <c r="AU109" s="32">
        <f>'Ct table (4)'!AU109/'Ct table (5)'!AU$163</f>
        <v>18.361443731387205</v>
      </c>
      <c r="AV109" s="32">
        <f>'Ct table (4)'!AV109/'Ct table (5)'!AV$163</f>
        <v>14.281137210957105</v>
      </c>
      <c r="AW109" s="32">
        <f>'Ct table (4)'!AW109/'Ct table (5)'!AW$163</f>
        <v>21.425037234046279</v>
      </c>
    </row>
    <row r="110" spans="1:49" x14ac:dyDescent="0.25">
      <c r="A110" t="s">
        <v>131</v>
      </c>
      <c r="B110" s="32">
        <f>'Ct table (4)'!B110/'Ct table (5)'!B$163</f>
        <v>1.8598711839910549</v>
      </c>
      <c r="C110" s="32">
        <f>'Ct table (4)'!C110/'Ct table (5)'!C$163</f>
        <v>0.9306054948326733</v>
      </c>
      <c r="D110" s="32">
        <f>'Ct table (4)'!D110/'Ct table (5)'!D$163</f>
        <v>0.82303874787902198</v>
      </c>
      <c r="E110" s="32">
        <f>'Ct table (4)'!E110/'Ct table (5)'!E$163</f>
        <v>0.82035204736548084</v>
      </c>
      <c r="F110" s="32">
        <f>'Ct table (4)'!F110/'Ct table (5)'!F$163</f>
        <v>1.321362350502423</v>
      </c>
      <c r="G110" s="32">
        <f>'Ct table (4)'!G110/'Ct table (5)'!G$163</f>
        <v>0.42913502074343557</v>
      </c>
      <c r="H110" s="32">
        <f>'Ct table (4)'!H110/'Ct table (5)'!H$163</f>
        <v>1.2648684443306186</v>
      </c>
      <c r="I110" s="32">
        <f>'Ct table (4)'!I110/'Ct table (5)'!I$163</f>
        <v>1.4154003597344413</v>
      </c>
      <c r="J110" s="32">
        <f>'Ct table (4)'!J110/'Ct table (5)'!J$163</f>
        <v>0.75231043152283705</v>
      </c>
      <c r="K110" s="32">
        <f>'Ct table (4)'!K110/'Ct table (5)'!K$163</f>
        <v>1.0364944049792137</v>
      </c>
      <c r="L110" s="32">
        <f>'Ct table (4)'!L110/'Ct table (5)'!L$163</f>
        <v>0.9448054369577501</v>
      </c>
      <c r="M110" s="32">
        <f>'Ct table (4)'!M110/'Ct table (5)'!M$163</f>
        <v>1.1212403288730002</v>
      </c>
      <c r="N110" s="32">
        <f>'Ct table (4)'!N110/'Ct table (5)'!N$163</f>
        <v>1.8302304529127504</v>
      </c>
      <c r="O110" s="32">
        <f>'Ct table (4)'!O110/'Ct table (5)'!O$163</f>
        <v>0.64601872492900048</v>
      </c>
      <c r="P110" s="32">
        <f>'Ct table (4)'!P110/'Ct table (5)'!P$163</f>
        <v>1.234301009056876</v>
      </c>
      <c r="Q110" s="32">
        <f>'Ct table (4)'!Q110/'Ct table (5)'!Q$163</f>
        <v>0.47602511237839901</v>
      </c>
      <c r="R110" s="32">
        <f>'Ct table (4)'!R110/'Ct table (5)'!R$163</f>
        <v>0.39328964915559045</v>
      </c>
      <c r="S110" s="32">
        <f>'Ct table (4)'!S110/'Ct table (5)'!S$163</f>
        <v>0.69903740406269466</v>
      </c>
      <c r="T110" s="32">
        <f>'Ct table (4)'!T110/'Ct table (5)'!T$163</f>
        <v>1.4408724952777243</v>
      </c>
      <c r="U110" s="32">
        <f>'Ct table (4)'!U110/'Ct table (5)'!U$163</f>
        <v>1.3070060532118306</v>
      </c>
      <c r="V110" s="32">
        <f>'Ct table (4)'!V110/'Ct table (5)'!V$163</f>
        <v>1.2969826996016953</v>
      </c>
      <c r="W110" s="32">
        <f>'Ct table (4)'!W110/'Ct table (5)'!W$163</f>
        <v>1.2093042130556173</v>
      </c>
      <c r="X110" s="32">
        <f>'Ct table (4)'!X110/'Ct table (5)'!X$163</f>
        <v>1.1918864130043565</v>
      </c>
      <c r="Y110" s="32">
        <f>'Ct table (4)'!Y110/'Ct table (5)'!Y$163</f>
        <v>1.0304618822620664</v>
      </c>
      <c r="Z110" s="32">
        <f>'Ct table (4)'!Z110/'Ct table (5)'!Z$163</f>
        <v>0.75218596382931402</v>
      </c>
      <c r="AA110" s="32">
        <f>'Ct table (4)'!AA110/'Ct table (5)'!AA$163</f>
        <v>1.2449397723780897</v>
      </c>
      <c r="AB110" s="32">
        <f>'Ct table (4)'!AB110/'Ct table (5)'!AB$163</f>
        <v>0.91719864102319937</v>
      </c>
      <c r="AC110" s="32">
        <f>'Ct table (4)'!AC110/'Ct table (5)'!AC$163</f>
        <v>0.92613529556325347</v>
      </c>
      <c r="AD110" s="32">
        <f>'Ct table (4)'!AD110/'Ct table (5)'!AD$163</f>
        <v>0.9297023222137546</v>
      </c>
      <c r="AE110" s="32">
        <f>'Ct table (4)'!AE110/'Ct table (5)'!AE$163</f>
        <v>0.89992143870917274</v>
      </c>
      <c r="AF110" s="32">
        <f>'Ct table (4)'!AF110/'Ct table (5)'!AF$163</f>
        <v>1.1933357430317186</v>
      </c>
      <c r="AG110" s="32">
        <f>'Ct table (4)'!AG110/'Ct table (5)'!AG$163</f>
        <v>0.95696526255500436</v>
      </c>
      <c r="AH110" s="32">
        <f>'Ct table (4)'!AH110/'Ct table (5)'!AH$163</f>
        <v>0.61462774998769865</v>
      </c>
      <c r="AI110" s="32">
        <f>'Ct table (4)'!AI110/'Ct table (5)'!AI$163</f>
        <v>1.2677572114734756</v>
      </c>
      <c r="AJ110" s="32">
        <f>'Ct table (4)'!AJ110/'Ct table (5)'!AJ$163</f>
        <v>1.2036131674594948</v>
      </c>
      <c r="AK110" s="32">
        <f>'Ct table (4)'!AK110/'Ct table (5)'!AK$163</f>
        <v>1.3679231477962595</v>
      </c>
      <c r="AL110" s="32">
        <f>'Ct table (4)'!AL110/'Ct table (5)'!AL$163</f>
        <v>1.0380000056962559</v>
      </c>
      <c r="AM110" s="32">
        <f>'Ct table (4)'!AM110/'Ct table (5)'!AM$163</f>
        <v>0.90856816837388543</v>
      </c>
      <c r="AN110" s="32">
        <f>'Ct table (4)'!AN110/'Ct table (5)'!AN$163</f>
        <v>1.2391019313940552</v>
      </c>
      <c r="AO110" s="32">
        <f>'Ct table (4)'!AO110/'Ct table (5)'!AO$163</f>
        <v>0.7454346808453961</v>
      </c>
      <c r="AP110" s="32">
        <f>'Ct table (4)'!AP110/'Ct table (5)'!AP$163</f>
        <v>0.69334512786621083</v>
      </c>
      <c r="AQ110" s="32">
        <f>'Ct table (4)'!AQ110/'Ct table (5)'!AQ$163</f>
        <v>0.92038951626866183</v>
      </c>
      <c r="AR110" s="32">
        <f>'Ct table (4)'!AR110/'Ct table (5)'!AR$163</f>
        <v>2.080859398806862</v>
      </c>
      <c r="AS110" s="32">
        <f>'Ct table (4)'!AS110/'Ct table (5)'!AS$163</f>
        <v>1.709340121427434</v>
      </c>
      <c r="AT110" s="32">
        <f>'Ct table (4)'!AT110/'Ct table (5)'!AT$163</f>
        <v>1.3525194590671976</v>
      </c>
      <c r="AU110" s="32">
        <f>'Ct table (4)'!AU110/'Ct table (5)'!AU$163</f>
        <v>0.86971076402225245</v>
      </c>
      <c r="AV110" s="32">
        <f>'Ct table (4)'!AV110/'Ct table (5)'!AV$163</f>
        <v>0.92404752669186252</v>
      </c>
      <c r="AW110" s="32">
        <f>'Ct table (4)'!AW110/'Ct table (5)'!AW$163</f>
        <v>0.9338260932346143</v>
      </c>
    </row>
    <row r="111" spans="1:49" x14ac:dyDescent="0.25">
      <c r="A111" t="s">
        <v>132</v>
      </c>
      <c r="B111" s="32">
        <f>'Ct table (4)'!B111/'Ct table (5)'!B$163</f>
        <v>0.36734376752429632</v>
      </c>
      <c r="C111" s="32">
        <f>'Ct table (4)'!C111/'Ct table (5)'!C$163</f>
        <v>0.65349205927568477</v>
      </c>
      <c r="D111" s="32">
        <f>'Ct table (4)'!D111/'Ct table (5)'!D$163</f>
        <v>0.61091021038371385</v>
      </c>
      <c r="E111" s="32">
        <f>'Ct table (4)'!E111/'Ct table (5)'!E$163</f>
        <v>0.54878580439774149</v>
      </c>
      <c r="F111" s="32">
        <f>'Ct table (4)'!F111/'Ct table (5)'!F$163</f>
        <v>0.34199002328993938</v>
      </c>
      <c r="G111" s="32">
        <f>'Ct table (4)'!G111/'Ct table (5)'!G$163</f>
        <v>0.36844049637531334</v>
      </c>
      <c r="H111" s="32">
        <f>'Ct table (4)'!H111/'Ct table (5)'!H$163</f>
        <v>0.25331200246672569</v>
      </c>
      <c r="I111" s="32">
        <f>'Ct table (4)'!I111/'Ct table (5)'!I$163</f>
        <v>0.29345479587014123</v>
      </c>
      <c r="J111" s="32">
        <f>'Ct table (4)'!J111/'Ct table (5)'!J$163</f>
        <v>0.36841405335992378</v>
      </c>
      <c r="K111" s="32">
        <f>'Ct table (4)'!K111/'Ct table (5)'!K$163</f>
        <v>0.34668860620083092</v>
      </c>
      <c r="L111" s="32">
        <f>'Ct table (4)'!L111/'Ct table (5)'!L$163</f>
        <v>0.65432947812642883</v>
      </c>
      <c r="M111" s="32">
        <f>'Ct table (4)'!M111/'Ct table (5)'!M$163</f>
        <v>0.54152338355703578</v>
      </c>
      <c r="N111" s="32">
        <f>'Ct table (4)'!N111/'Ct table (5)'!N$163</f>
        <v>0.27778205664883698</v>
      </c>
      <c r="O111" s="32">
        <f>'Ct table (4)'!O111/'Ct table (5)'!O$163</f>
        <v>0.38147168664360637</v>
      </c>
      <c r="P111" s="32">
        <f>'Ct table (4)'!P111/'Ct table (5)'!P$163</f>
        <v>0.57184428988566971</v>
      </c>
      <c r="Q111" s="32">
        <f>'Ct table (4)'!Q111/'Ct table (5)'!Q$163</f>
        <v>0.62378016733159181</v>
      </c>
      <c r="R111" s="32">
        <f>'Ct table (4)'!R111/'Ct table (5)'!R$163</f>
        <v>0.43638218838331633</v>
      </c>
      <c r="S111" s="32">
        <f>'Ct table (4)'!S111/'Ct table (5)'!S$163</f>
        <v>0.72872255928261931</v>
      </c>
      <c r="T111" s="32">
        <f>'Ct table (4)'!T111/'Ct table (5)'!T$163</f>
        <v>0.28656665960810507</v>
      </c>
      <c r="U111" s="32">
        <f>'Ct table (4)'!U111/'Ct table (5)'!U$163</f>
        <v>0.3267515133029576</v>
      </c>
      <c r="V111" s="32">
        <f>'Ct table (4)'!V111/'Ct table (5)'!V$163</f>
        <v>0.44601348517647549</v>
      </c>
      <c r="W111" s="32">
        <f>'Ct table (4)'!W111/'Ct table (5)'!W$163</f>
        <v>0.4426312500953774</v>
      </c>
      <c r="X111" s="32">
        <f>'Ct table (4)'!X111/'Ct table (5)'!X$163</f>
        <v>0.43625596211790602</v>
      </c>
      <c r="Y111" s="32">
        <f>'Ct table (4)'!Y111/'Ct table (5)'!Y$163</f>
        <v>0.51167198105419032</v>
      </c>
      <c r="Z111" s="32">
        <f>'Ct table (4)'!Z111/'Ct table (5)'!Z$163</f>
        <v>0.75218596382931402</v>
      </c>
      <c r="AA111" s="32">
        <f>'Ct table (4)'!AA111/'Ct table (5)'!AA$163</f>
        <v>0.55327780258572035</v>
      </c>
      <c r="AB111" s="32">
        <f>'Ct table (4)'!AB111/'Ct table (5)'!AB$163</f>
        <v>0.3242786893812945</v>
      </c>
      <c r="AC111" s="32">
        <f>'Ct table (4)'!AC111/'Ct table (5)'!AC$163</f>
        <v>0.47279768340774758</v>
      </c>
      <c r="AD111" s="32">
        <f>'Ct table (4)'!AD111/'Ct table (5)'!AD$163</f>
        <v>0.56052116877381197</v>
      </c>
      <c r="AE111" s="32">
        <f>'Ct table (4)'!AE111/'Ct table (5)'!AE$163</f>
        <v>0.45624193692272402</v>
      </c>
      <c r="AF111" s="32">
        <f>'Ct table (4)'!AF111/'Ct table (5)'!AF$163</f>
        <v>0.53034387068410882</v>
      </c>
      <c r="AG111" s="32">
        <f>'Ct table (4)'!AG111/'Ct table (5)'!AG$163</f>
        <v>0.41366604927355477</v>
      </c>
      <c r="AH111" s="32">
        <f>'Ct table (4)'!AH111/'Ct table (5)'!AH$163</f>
        <v>0.83380666540273896</v>
      </c>
      <c r="AI111" s="32">
        <f>'Ct table (4)'!AI111/'Ct table (5)'!AI$163</f>
        <v>0.56341835945716934</v>
      </c>
      <c r="AJ111" s="32">
        <f>'Ct table (4)'!AJ111/'Ct table (5)'!AJ$163</f>
        <v>0.46566740093174785</v>
      </c>
      <c r="AK111" s="32">
        <f>'Ct table (4)'!AK111/'Ct table (5)'!AK$163</f>
        <v>0.567222701819727</v>
      </c>
      <c r="AL111" s="32">
        <f>'Ct table (4)'!AL111/'Ct table (5)'!AL$163</f>
        <v>1.2006423414824798</v>
      </c>
      <c r="AM111" s="32">
        <f>'Ct table (4)'!AM111/'Ct table (5)'!AM$163</f>
        <v>0.81319128934173435</v>
      </c>
      <c r="AN111" s="32">
        <f>'Ct table (4)'!AN111/'Ct table (5)'!AN$163</f>
        <v>0.62386028345162137</v>
      </c>
      <c r="AO111" s="32">
        <f>'Ct table (4)'!AO111/'Ct table (5)'!AO$163</f>
        <v>0.64000445209586454</v>
      </c>
      <c r="AP111" s="32">
        <f>'Ct table (4)'!AP111/'Ct table (5)'!AP$163</f>
        <v>1.158008280551182</v>
      </c>
      <c r="AQ111" s="32">
        <f>'Ct table (4)'!AQ111/'Ct table (5)'!AQ$163</f>
        <v>0.70237648751789805</v>
      </c>
      <c r="AR111" s="32">
        <f>'Ct table (4)'!AR111/'Ct table (5)'!AR$163</f>
        <v>0.21127287914515844</v>
      </c>
      <c r="AS111" s="32">
        <f>'Ct table (4)'!AS111/'Ct table (5)'!AS$163</f>
        <v>0.27998850250862056</v>
      </c>
      <c r="AT111" s="32">
        <f>'Ct table (4)'!AT111/'Ct table (5)'!AT$163</f>
        <v>0.21251688116856213</v>
      </c>
      <c r="AU111" s="32">
        <f>'Ct table (4)'!AU111/'Ct table (5)'!AU$163</f>
        <v>0.72628495243180169</v>
      </c>
      <c r="AV111" s="32">
        <f>'Ct table (4)'!AV111/'Ct table (5)'!AV$163</f>
        <v>0.54944194667131407</v>
      </c>
      <c r="AW111" s="32">
        <f>'Ct table (4)'!AW111/'Ct table (5)'!AW$163</f>
        <v>0.54007280393345647</v>
      </c>
    </row>
    <row r="112" spans="1:49" x14ac:dyDescent="0.25">
      <c r="A112" t="s">
        <v>133</v>
      </c>
      <c r="B112" s="32">
        <f>'Ct table (4)'!B112/'Ct table (5)'!B$163</f>
        <v>0.37247169542304581</v>
      </c>
      <c r="C112" s="32">
        <f>'Ct table (4)'!C112/'Ct table (5)'!C$163</f>
        <v>0.14222447007799746</v>
      </c>
      <c r="D112" s="32">
        <f>'Ct table (4)'!D112/'Ct table (5)'!D$163</f>
        <v>0.19198057627106782</v>
      </c>
      <c r="E112" s="32">
        <f>'Ct table (4)'!E112/'Ct table (5)'!E$163</f>
        <v>0.11779213091589719</v>
      </c>
      <c r="F112" s="32">
        <f>'Ct table (4)'!F112/'Ct table (5)'!F$163</f>
        <v>0.2225229657253798</v>
      </c>
      <c r="G112" s="32">
        <f>'Ct table (4)'!G112/'Ct table (5)'!G$163</f>
        <v>9.2110124093828322E-2</v>
      </c>
      <c r="H112" s="32">
        <f>'Ct table (4)'!H112/'Ct table (5)'!H$163</f>
        <v>1.1478923421862561</v>
      </c>
      <c r="I112" s="32">
        <f>'Ct table (4)'!I112/'Ct table (5)'!I$163</f>
        <v>1.0726728867471347</v>
      </c>
      <c r="J112" s="32">
        <f>'Ct table (4)'!J112/'Ct table (5)'!J$163</f>
        <v>0.84639323410466594</v>
      </c>
      <c r="K112" s="32">
        <f>'Ct table (4)'!K112/'Ct table (5)'!K$163</f>
        <v>1.3119496277157372</v>
      </c>
      <c r="L112" s="32">
        <f>'Ct table (4)'!L112/'Ct table (5)'!L$163</f>
        <v>1.2295148603622268</v>
      </c>
      <c r="M112" s="32">
        <f>'Ct table (4)'!M112/'Ct table (5)'!M$163</f>
        <v>1.3614042714950167</v>
      </c>
      <c r="N112" s="32">
        <f>'Ct table (4)'!N112/'Ct table (5)'!N$163</f>
        <v>1.0439302461801512</v>
      </c>
      <c r="O112" s="32">
        <f>'Ct table (4)'!O112/'Ct table (5)'!O$163</f>
        <v>0.64601872492900048</v>
      </c>
      <c r="P112" s="32">
        <f>'Ct table (4)'!P112/'Ct table (5)'!P$163</f>
        <v>1.1677199079793741</v>
      </c>
      <c r="Q112" s="32">
        <f>'Ct table (4)'!Q112/'Ct table (5)'!Q$163</f>
        <v>0.36833989998194633</v>
      </c>
      <c r="R112" s="32">
        <f>'Ct table (4)'!R112/'Ct table (5)'!R$163</f>
        <v>0.60026194881258677</v>
      </c>
      <c r="S112" s="32">
        <f>'Ct table (4)'!S112/'Ct table (5)'!S$163</f>
        <v>0.27805487922060096</v>
      </c>
      <c r="T112" s="32">
        <f>'Ct table (4)'!T112/'Ct table (5)'!T$163</f>
        <v>0.80493415328791462</v>
      </c>
      <c r="U112" s="32">
        <f>'Ct table (4)'!U112/'Ct table (5)'!U$163</f>
        <v>1.0470031790552945</v>
      </c>
      <c r="V112" s="32">
        <f>'Ct table (4)'!V112/'Ct table (5)'!V$163</f>
        <v>0.89202697035295286</v>
      </c>
      <c r="W112" s="32">
        <f>'Ct table (4)'!W112/'Ct table (5)'!W$163</f>
        <v>1.4183142453249844</v>
      </c>
      <c r="X112" s="32">
        <f>'Ct table (4)'!X112/'Ct table (5)'!X$163</f>
        <v>1.5836425689732667</v>
      </c>
      <c r="Y112" s="32">
        <f>'Ct table (4)'!Y112/'Ct table (5)'!Y$163</f>
        <v>1.1755135258700451</v>
      </c>
      <c r="Z112" s="32">
        <f>'Ct table (4)'!Z112/'Ct table (5)'!Z$163</f>
        <v>0.93897671710313391</v>
      </c>
      <c r="AA112" s="32">
        <f>'Ct table (4)'!AA112/'Ct table (5)'!AA$163</f>
        <v>1.785187920065191</v>
      </c>
      <c r="AB112" s="32">
        <f>'Ct table (4)'!AB112/'Ct table (5)'!AB$163</f>
        <v>1.7966459318745307</v>
      </c>
      <c r="AC112" s="32">
        <f>'Ct table (4)'!AC112/'Ct table (5)'!AC$163</f>
        <v>1.8394760235664509</v>
      </c>
      <c r="AD112" s="32">
        <f>'Ct table (4)'!AD112/'Ct table (5)'!AD$163</f>
        <v>1.5313889626161048</v>
      </c>
      <c r="AE112" s="32">
        <f>'Ct table (4)'!AE112/'Ct table (5)'!AE$163</f>
        <v>1.4121281003351605</v>
      </c>
      <c r="AF112" s="32">
        <f>'Ct table (4)'!AF112/'Ct table (5)'!AF$163</f>
        <v>1.1769067372187656</v>
      </c>
      <c r="AG112" s="32">
        <f>'Ct table (4)'!AG112/'Ct table (5)'!AG$163</f>
        <v>1.0841305247364308</v>
      </c>
      <c r="AH112" s="32">
        <f>'Ct table (4)'!AH112/'Ct table (5)'!AH$163</f>
        <v>0.48222715876640937</v>
      </c>
      <c r="AI112" s="32">
        <f>'Ct table (4)'!AI112/'Ct table (5)'!AI$163</f>
        <v>0.67937426809814061</v>
      </c>
      <c r="AJ112" s="32">
        <f>'Ct table (4)'!AJ112/'Ct table (5)'!AJ$163</f>
        <v>0.72065056831584307</v>
      </c>
      <c r="AK112" s="32">
        <f>'Ct table (4)'!AK112/'Ct table (5)'!AK$163</f>
        <v>0.93431904401794208</v>
      </c>
      <c r="AL112" s="32">
        <f>'Ct table (4)'!AL112/'Ct table (5)'!AL$163</f>
        <v>0.78122306619347825</v>
      </c>
      <c r="AM112" s="32">
        <f>'Ct table (4)'!AM112/'Ct table (5)'!AM$163</f>
        <v>0.81884748206043645</v>
      </c>
      <c r="AN112" s="32">
        <f>'Ct table (4)'!AN112/'Ct table (5)'!AN$163</f>
        <v>0.97894171541100361</v>
      </c>
      <c r="AO112" s="32">
        <f>'Ct table (4)'!AO112/'Ct table (5)'!AO$163</f>
        <v>0.69551515026446453</v>
      </c>
      <c r="AP112" s="32">
        <f>'Ct table (4)'!AP112/'Ct table (5)'!AP$163</f>
        <v>0.85360798069240151</v>
      </c>
      <c r="AQ112" s="32">
        <f>'Ct table (4)'!AQ112/'Ct table (5)'!AQ$163</f>
        <v>0.68316996553034615</v>
      </c>
      <c r="AR112" s="32">
        <f>'Ct table (4)'!AR112/'Ct table (5)'!AR$163</f>
        <v>1.1151049414552088</v>
      </c>
      <c r="AS112" s="32">
        <f>'Ct table (4)'!AS112/'Ct table (5)'!AS$163</f>
        <v>1.0969056897916412</v>
      </c>
      <c r="AT112" s="32">
        <f>'Ct table (4)'!AT112/'Ct table (5)'!AT$163</f>
        <v>0.65776737166654931</v>
      </c>
      <c r="AU112" s="32">
        <f>'Ct table (4)'!AU112/'Ct table (5)'!AU$163</f>
        <v>0.55424954848925811</v>
      </c>
      <c r="AV112" s="32">
        <f>'Ct table (4)'!AV112/'Ct table (5)'!AV$163</f>
        <v>0.74537532253557837</v>
      </c>
      <c r="AW112" s="32">
        <f>'Ct table (4)'!AW112/'Ct table (5)'!AW$163</f>
        <v>0.74289272665045847</v>
      </c>
    </row>
    <row r="113" spans="1:49" x14ac:dyDescent="0.25">
      <c r="A113" t="s">
        <v>134</v>
      </c>
      <c r="B113" s="32">
        <f>'Ct table (4)'!B113/'Ct table (5)'!B$163</f>
        <v>4.2140361861389728</v>
      </c>
      <c r="C113" s="32">
        <f>'Ct table (4)'!C113/'Ct table (5)'!C$163</f>
        <v>4.5828390239653043</v>
      </c>
      <c r="D113" s="32">
        <f>'Ct table (4)'!D113/'Ct table (5)'!D$163</f>
        <v>5.1302611202836959</v>
      </c>
      <c r="E113" s="32">
        <f>'Ct table (4)'!E113/'Ct table (5)'!E$163</f>
        <v>5.8333113062465758</v>
      </c>
      <c r="F113" s="32">
        <f>'Ct table (4)'!F113/'Ct table (5)'!F$163</f>
        <v>6.0713870335086071</v>
      </c>
      <c r="G113" s="32">
        <f>'Ct table (4)'!G113/'Ct table (5)'!G$163</f>
        <v>4.0826433597194818</v>
      </c>
      <c r="H113" s="32">
        <f>'Ct table (4)'!H113/'Ct table (5)'!H$163</f>
        <v>6.4486060715294773</v>
      </c>
      <c r="I113" s="32">
        <f>'Ct table (4)'!I113/'Ct table (5)'!I$163</f>
        <v>7.1662093537671039</v>
      </c>
      <c r="J113" s="32">
        <f>'Ct table (4)'!J113/'Ct table (5)'!J$163</f>
        <v>5.0609211602042379</v>
      </c>
      <c r="K113" s="32">
        <f>'Ct table (4)'!K113/'Ct table (5)'!K$163</f>
        <v>4.5684739496962949</v>
      </c>
      <c r="L113" s="32">
        <f>'Ct table (4)'!L113/'Ct table (5)'!L$163</f>
        <v>5.728229011703819</v>
      </c>
      <c r="M113" s="32">
        <f>'Ct table (4)'!M113/'Ct table (5)'!M$163</f>
        <v>5.2967064003914013</v>
      </c>
      <c r="N113" s="32">
        <f>'Ct table (4)'!N113/'Ct table (5)'!N$163</f>
        <v>4.1182325999706659</v>
      </c>
      <c r="O113" s="32">
        <f>'Ct table (4)'!O113/'Ct table (5)'!O$163</f>
        <v>3.2482167097091756</v>
      </c>
      <c r="P113" s="32">
        <f>'Ct table (4)'!P113/'Ct table (5)'!P$163</f>
        <v>4.2980857548457436</v>
      </c>
      <c r="Q113" s="32">
        <f>'Ct table (4)'!Q113/'Ct table (5)'!Q$163</f>
        <v>6.0172720682134715</v>
      </c>
      <c r="R113" s="32">
        <f>'Ct table (4)'!R113/'Ct table (5)'!R$163</f>
        <v>4.8354968067575692</v>
      </c>
      <c r="S113" s="32">
        <f>'Ct table (4)'!S113/'Ct table (5)'!S$163</f>
        <v>7.328112026672235</v>
      </c>
      <c r="T113" s="32">
        <f>'Ct table (4)'!T113/'Ct table (5)'!T$163</f>
        <v>4.8802081243540432</v>
      </c>
      <c r="U113" s="32">
        <f>'Ct table (4)'!U113/'Ct table (5)'!U$163</f>
        <v>4.9460122838307639</v>
      </c>
      <c r="V113" s="32">
        <f>'Ct table (4)'!V113/'Ct table (5)'!V$163</f>
        <v>4.0703680054187492</v>
      </c>
      <c r="W113" s="32">
        <f>'Ct table (4)'!W113/'Ct table (5)'!W$163</f>
        <v>4.6724434884491766</v>
      </c>
      <c r="X113" s="32">
        <f>'Ct table (4)'!X113/'Ct table (5)'!X$163</f>
        <v>5.5145637219176047</v>
      </c>
      <c r="Y113" s="32">
        <f>'Ct table (4)'!Y113/'Ct table (5)'!Y$163</f>
        <v>6.9803101469893587</v>
      </c>
      <c r="Z113" s="32">
        <f>'Ct table (4)'!Z113/'Ct table (5)'!Z$163</f>
        <v>7.7767172761648249</v>
      </c>
      <c r="AA113" s="32">
        <f>'Ct table (4)'!AA113/'Ct table (5)'!AA$163</f>
        <v>5.0492739358816161</v>
      </c>
      <c r="AB113" s="32">
        <f>'Ct table (4)'!AB113/'Ct table (5)'!AB$163</f>
        <v>3.7200090276640161</v>
      </c>
      <c r="AC113" s="32">
        <f>'Ct table (4)'!AC113/'Ct table (5)'!AC$163</f>
        <v>5.0255965990525411</v>
      </c>
      <c r="AD113" s="32">
        <f>'Ct table (4)'!AD113/'Ct table (5)'!AD$163</f>
        <v>5.7550990730923068</v>
      </c>
      <c r="AE113" s="32">
        <f>'Ct table (4)'!AE113/'Ct table (5)'!AE$163</f>
        <v>5.1617882793558874</v>
      </c>
      <c r="AF113" s="32">
        <f>'Ct table (4)'!AF113/'Ct table (5)'!AF$163</f>
        <v>4.6428156575348805</v>
      </c>
      <c r="AG113" s="32">
        <f>'Ct table (4)'!AG113/'Ct table (5)'!AG$163</f>
        <v>5.3020065832727807</v>
      </c>
      <c r="AH113" s="32">
        <f>'Ct table (4)'!AH113/'Ct table (5)'!AH$163</f>
        <v>5.9702229587384057</v>
      </c>
      <c r="AI113" s="32">
        <f>'Ct table (4)'!AI113/'Ct table (5)'!AI$163</f>
        <v>4.9666685813172977</v>
      </c>
      <c r="AJ113" s="32">
        <f>'Ct table (4)'!AJ113/'Ct table (5)'!AJ$163</f>
        <v>3.2883680806186808</v>
      </c>
      <c r="AK113" s="32">
        <f>'Ct table (4)'!AK113/'Ct table (5)'!AK$163</f>
        <v>3.6099708296930411</v>
      </c>
      <c r="AL113" s="32">
        <f>'Ct table (4)'!AL113/'Ct table (5)'!AL$163</f>
        <v>5.4407534426772637</v>
      </c>
      <c r="AM113" s="32">
        <f>'Ct table (4)'!AM113/'Ct table (5)'!AM$163</f>
        <v>5.4704771209840732</v>
      </c>
      <c r="AN113" s="32">
        <f>'Ct table (4)'!AN113/'Ct table (5)'!AN$163</f>
        <v>5.7728945462103374</v>
      </c>
      <c r="AO113" s="32">
        <f>'Ct table (4)'!AO113/'Ct table (5)'!AO$163</f>
        <v>5.4496132435859153</v>
      </c>
      <c r="AP113" s="32">
        <f>'Ct table (4)'!AP113/'Ct table (5)'!AP$163</f>
        <v>5.6241909213293999</v>
      </c>
      <c r="AQ113" s="32">
        <f>'Ct table (4)'!AQ113/'Ct table (5)'!AQ$163</f>
        <v>5.9807087213630119</v>
      </c>
      <c r="AR113" s="32">
        <f>'Ct table (4)'!AR113/'Ct table (5)'!AR$163</f>
        <v>6.0510247565456838</v>
      </c>
      <c r="AS113" s="32">
        <f>'Ct table (4)'!AS113/'Ct table (5)'!AS$163</f>
        <v>4.7025376368949976</v>
      </c>
      <c r="AT113" s="32">
        <f>'Ct table (4)'!AT113/'Ct table (5)'!AT$163</f>
        <v>5.7983778551686447</v>
      </c>
      <c r="AU113" s="32">
        <f>'Ct table (4)'!AU113/'Ct table (5)'!AU$163</f>
        <v>6.4469088899245808</v>
      </c>
      <c r="AV113" s="32">
        <f>'Ct table (4)'!AV113/'Ct table (5)'!AV$163</f>
        <v>5.7598808217694932</v>
      </c>
      <c r="AW113" s="32">
        <f>'Ct table (4)'!AW113/'Ct table (5)'!AW$163</f>
        <v>5.9844796335795829</v>
      </c>
    </row>
    <row r="114" spans="1:49" x14ac:dyDescent="0.25">
      <c r="A114" t="s">
        <v>135</v>
      </c>
      <c r="B114" s="32">
        <f>'Ct table (4)'!B114/'Ct table (5)'!B$163</f>
        <v>0.31321011346471245</v>
      </c>
      <c r="C114" s="32">
        <f>'Ct table (4)'!C114/'Ct table (5)'!C$163</f>
        <v>0.20113577448563064</v>
      </c>
      <c r="D114" s="32">
        <f>'Ct table (4)'!D114/'Ct table (5)'!D$163</f>
        <v>0.23472318508354209</v>
      </c>
      <c r="E114" s="32">
        <f>'Ct table (4)'!E114/'Ct table (5)'!E$163</f>
        <v>0.30235494269316515</v>
      </c>
      <c r="F114" s="32">
        <f>'Ct table (4)'!F114/'Ct table (5)'!F$163</f>
        <v>0.31252123894703149</v>
      </c>
      <c r="G114" s="32">
        <f>'Ct table (4)'!G114/'Ct table (5)'!G$163</f>
        <v>0.21161349605030597</v>
      </c>
      <c r="H114" s="32">
        <f>'Ct table (4)'!H114/'Ct table (5)'!H$163</f>
        <v>0.46618915284987877</v>
      </c>
      <c r="I114" s="32">
        <f>'Ct table (4)'!I114/'Ct table (5)'!I$163</f>
        <v>0.3514058688227894</v>
      </c>
      <c r="J114" s="32">
        <f>'Ct table (4)'!J114/'Ct table (5)'!J$163</f>
        <v>0.32295386698854012</v>
      </c>
      <c r="K114" s="32">
        <f>'Ct table (4)'!K114/'Ct table (5)'!K$163</f>
        <v>8.7275004038838491E-2</v>
      </c>
      <c r="L114" s="32">
        <f>'Ct table (4)'!L114/'Ct table (5)'!L$163</f>
        <v>0.29282064378518541</v>
      </c>
      <c r="M114" s="32">
        <f>'Ct table (4)'!M114/'Ct table (5)'!M$163</f>
        <v>0.34035106787375413</v>
      </c>
      <c r="N114" s="32">
        <f>'Ct table (4)'!N114/'Ct table (5)'!N$163</f>
        <v>0.2936206452220636</v>
      </c>
      <c r="O114" s="32">
        <f>'Ct table (4)'!O114/'Ct table (5)'!O$163</f>
        <v>0.29313718378331782</v>
      </c>
      <c r="P114" s="32">
        <f>'Ct table (4)'!P114/'Ct table (5)'!P$163</f>
        <v>0.23877012913880866</v>
      </c>
      <c r="Q114" s="32">
        <f>'Ct table (4)'!Q114/'Ct table (5)'!Q$163</f>
        <v>0.15486785074486534</v>
      </c>
      <c r="R114" s="32">
        <f>'Ct table (4)'!R114/'Ct table (5)'!R$163</f>
        <v>0.19664482457779484</v>
      </c>
      <c r="S114" s="32">
        <f>'Ct table (4)'!S114/'Ct table (5)'!S$163</f>
        <v>0.24038879543302219</v>
      </c>
      <c r="T114" s="32">
        <f>'Ct table (4)'!T114/'Ct table (5)'!T$163</f>
        <v>0.25471267805901554</v>
      </c>
      <c r="U114" s="32">
        <f>'Ct table (4)'!U114/'Ct table (5)'!U$163</f>
        <v>0.36255350411293186</v>
      </c>
      <c r="V114" s="32">
        <f>'Ct table (4)'!V114/'Ct table (5)'!V$163</f>
        <v>0.38559526360044344</v>
      </c>
      <c r="W114" s="32">
        <f>'Ct table (4)'!W114/'Ct table (5)'!W$163</f>
        <v>0.26502074799403474</v>
      </c>
      <c r="X114" s="32">
        <f>'Ct table (4)'!X114/'Ct table (5)'!X$163</f>
        <v>0.18342303733900328</v>
      </c>
      <c r="Y114" s="32">
        <f>'Ct table (4)'!Y114/'Ct table (5)'!Y$163</f>
        <v>0.29184841520656851</v>
      </c>
      <c r="Z114" s="32">
        <f>'Ct table (4)'!Z114/'Ct table (5)'!Z$163</f>
        <v>0.22674793076612712</v>
      </c>
      <c r="AA114" s="32">
        <f>'Ct table (4)'!AA114/'Ct table (5)'!AA$163</f>
        <v>0.19292017772217629</v>
      </c>
      <c r="AB114" s="32">
        <f>'Ct table (4)'!AB114/'Ct table (5)'!AB$163</f>
        <v>0.15128135782253213</v>
      </c>
      <c r="AC114" s="32">
        <f>'Ct table (4)'!AC114/'Ct table (5)'!AC$163</f>
        <v>0.19335109927027344</v>
      </c>
      <c r="AD114" s="32">
        <f>'Ct table (4)'!AD114/'Ct table (5)'!AD$163</f>
        <v>0.25968611171132683</v>
      </c>
      <c r="AE114" s="32">
        <f>'Ct table (4)'!AE114/'Ct table (5)'!AE$163</f>
        <v>9.9986073052692262E-2</v>
      </c>
      <c r="AF114" s="32">
        <f>'Ct table (4)'!AF114/'Ct table (5)'!AF$163</f>
        <v>0.32420988866275252</v>
      </c>
      <c r="AG114" s="32">
        <f>'Ct table (4)'!AG114/'Ct table (5)'!AG$163</f>
        <v>0.21412697549847529</v>
      </c>
      <c r="AH114" s="32">
        <f>'Ct table (4)'!AH114/'Ct table (5)'!AH$163</f>
        <v>0.21730372496086603</v>
      </c>
      <c r="AI114" s="32">
        <f>'Ct table (4)'!AI114/'Ct table (5)'!AI$163</f>
        <v>0.31257590582811162</v>
      </c>
      <c r="AJ114" s="32">
        <f>'Ct table (4)'!AJ114/'Ct table (5)'!AJ$163</f>
        <v>0.31806020796547746</v>
      </c>
      <c r="AK114" s="32">
        <f>'Ct table (4)'!AK114/'Ct table (5)'!AK$163</f>
        <v>0.31251279848825531</v>
      </c>
      <c r="AL114" s="32">
        <f>'Ct table (4)'!AL114/'Ct table (5)'!AL$163</f>
        <v>0.34241230472462975</v>
      </c>
      <c r="AM114" s="32">
        <f>'Ct table (4)'!AM114/'Ct table (5)'!AM$163</f>
        <v>0.32571152330496511</v>
      </c>
      <c r="AN114" s="32">
        <f>'Ct table (4)'!AN114/'Ct table (5)'!AN$163</f>
        <v>0.29306546431694946</v>
      </c>
      <c r="AO114" s="32">
        <f>'Ct table (4)'!AO114/'Ct table (5)'!AO$163</f>
        <v>0.18896014030186076</v>
      </c>
      <c r="AP114" s="32">
        <f>'Ct table (4)'!AP114/'Ct table (5)'!AP$163</f>
        <v>0.19232864687183093</v>
      </c>
      <c r="AQ114" s="32">
        <f>'Ct table (4)'!AQ114/'Ct table (5)'!AQ$163</f>
        <v>0.19892775102992297</v>
      </c>
      <c r="AR114" s="32">
        <f>'Ct table (4)'!AR114/'Ct table (5)'!AR$163</f>
        <v>0.38081956013339296</v>
      </c>
      <c r="AS114" s="32">
        <f>'Ct table (4)'!AS114/'Ct table (5)'!AS$163</f>
        <v>0.30638965472060936</v>
      </c>
      <c r="AT114" s="32">
        <f>'Ct table (4)'!AT114/'Ct table (5)'!AT$163</f>
        <v>0.22619663158380141</v>
      </c>
      <c r="AU114" s="32">
        <f>'Ct table (4)'!AU114/'Ct table (5)'!AU$163</f>
        <v>0.33185101568027137</v>
      </c>
      <c r="AV114" s="32">
        <f>'Ct table (4)'!AV114/'Ct table (5)'!AV$163</f>
        <v>0.26536296846250479</v>
      </c>
      <c r="AW114" s="32">
        <f>'Ct table (4)'!AW114/'Ct table (5)'!AW$163</f>
        <v>0.27191465367774492</v>
      </c>
    </row>
    <row r="115" spans="1:49" x14ac:dyDescent="0.25">
      <c r="A115" t="s">
        <v>136</v>
      </c>
      <c r="B115" s="32">
        <f>'Ct table (4)'!B115/'Ct table (5)'!B$163</f>
        <v>0.50180637450601773</v>
      </c>
      <c r="C115" s="32">
        <f>'Ct table (4)'!C115/'Ct table (5)'!C$163</f>
        <v>0.2545889328385072</v>
      </c>
      <c r="D115" s="32">
        <f>'Ct table (4)'!D115/'Ct table (5)'!D$163</f>
        <v>0.36832015684844505</v>
      </c>
      <c r="E115" s="32">
        <f>'Ct table (4)'!E115/'Ct table (5)'!E$163</f>
        <v>0.18612129927195709</v>
      </c>
      <c r="F115" s="32">
        <f>'Ct table (4)'!F115/'Ct table (5)'!F$163</f>
        <v>0.47042157842189475</v>
      </c>
      <c r="G115" s="32">
        <f>'Ct table (4)'!G115/'Ct table (5)'!G$163</f>
        <v>0.30768020755121667</v>
      </c>
      <c r="H115" s="32">
        <f>'Ct table (4)'!H115/'Ct table (5)'!H$163</f>
        <v>0.38661977650508111</v>
      </c>
      <c r="I115" s="32">
        <f>'Ct table (4)'!I115/'Ct table (5)'!I$163</f>
        <v>0.50740519347117452</v>
      </c>
      <c r="J115" s="32">
        <f>'Ct table (4)'!J115/'Ct table (5)'!J$163</f>
        <v>0.37877158219374257</v>
      </c>
      <c r="K115" s="32">
        <f>'Ct table (4)'!K115/'Ct table (5)'!K$163</f>
        <v>0.35643534957919348</v>
      </c>
      <c r="L115" s="32">
        <f>'Ct table (4)'!L115/'Ct table (5)'!L$163</f>
        <v>0.45948484129949124</v>
      </c>
      <c r="M115" s="32">
        <f>'Ct table (4)'!M115/'Ct table (5)'!M$163</f>
        <v>0.41039798180508325</v>
      </c>
      <c r="N115" s="32">
        <f>'Ct table (4)'!N115/'Ct table (5)'!N$163</f>
        <v>0.42988578670394834</v>
      </c>
      <c r="O115" s="32">
        <f>'Ct table (4)'!O115/'Ct table (5)'!O$163</f>
        <v>0.34380153406048525</v>
      </c>
      <c r="P115" s="32">
        <f>'Ct table (4)'!P115/'Ct table (5)'!P$163</f>
        <v>0.38520391403644505</v>
      </c>
      <c r="Q115" s="32">
        <f>'Ct table (4)'!Q115/'Ct table (5)'!Q$163</f>
        <v>0.21155571859451774</v>
      </c>
      <c r="R115" s="32">
        <f>'Ct table (4)'!R115/'Ct table (5)'!R$163</f>
        <v>0.18863432446848954</v>
      </c>
      <c r="S115" s="32">
        <f>'Ct table (4)'!S115/'Ct table (5)'!S$163</f>
        <v>0.29390902360229154</v>
      </c>
      <c r="T115" s="32">
        <f>'Ct table (4)'!T115/'Ct table (5)'!T$163</f>
        <v>0.44348053072588062</v>
      </c>
      <c r="U115" s="32">
        <f>'Ct table (4)'!U115/'Ct table (5)'!U$163</f>
        <v>0.48171969776583262</v>
      </c>
      <c r="V115" s="32">
        <f>'Ct table (4)'!V115/'Ct table (5)'!V$163</f>
        <v>0.46818779651061648</v>
      </c>
      <c r="W115" s="32">
        <f>'Ct table (4)'!W115/'Ct table (5)'!W$163</f>
        <v>0.47770014346218531</v>
      </c>
      <c r="X115" s="32">
        <f>'Ct table (4)'!X115/'Ct table (5)'!X$163</f>
        <v>0.36684607467800723</v>
      </c>
      <c r="Y115" s="32">
        <f>'Ct table (4)'!Y115/'Ct table (5)'!Y$163</f>
        <v>0.48072746633581276</v>
      </c>
      <c r="Z115" s="32">
        <f>'Ct table (4)'!Z115/'Ct table (5)'!Z$163</f>
        <v>0.17914023268477727</v>
      </c>
      <c r="AA115" s="32">
        <f>'Ct table (4)'!AA115/'Ct table (5)'!AA$163</f>
        <v>0.42222267065495939</v>
      </c>
      <c r="AB115" s="32">
        <f>'Ct table (4)'!AB115/'Ct table (5)'!AB$163</f>
        <v>0.33571435266570676</v>
      </c>
      <c r="AC115" s="32">
        <f>'Ct table (4)'!AC115/'Ct table (5)'!AC$163</f>
        <v>0.35338063089920474</v>
      </c>
      <c r="AD115" s="32">
        <f>'Ct table (4)'!AD115/'Ct table (5)'!AD$163</f>
        <v>0.52298474292073749</v>
      </c>
      <c r="AE115" s="32">
        <f>'Ct table (4)'!AE115/'Ct table (5)'!AE$163</f>
        <v>0.33168161876731367</v>
      </c>
      <c r="AF115" s="32">
        <f>'Ct table (4)'!AF115/'Ct table (5)'!AF$163</f>
        <v>0.56840848661800791</v>
      </c>
      <c r="AG115" s="32">
        <f>'Ct table (4)'!AG115/'Ct table (5)'!AG$163</f>
        <v>0.69089504085201281</v>
      </c>
      <c r="AH115" s="32">
        <f>'Ct table (4)'!AH115/'Ct table (5)'!AH$163</f>
        <v>0.32259250168989723</v>
      </c>
      <c r="AI115" s="32">
        <f>'Ct table (4)'!AI115/'Ct table (5)'!AI$163</f>
        <v>0.41244638045719667</v>
      </c>
      <c r="AJ115" s="32">
        <f>'Ct table (4)'!AJ115/'Ct table (5)'!AJ$163</f>
        <v>0.53121647464569199</v>
      </c>
      <c r="AK115" s="32">
        <f>'Ct table (4)'!AK115/'Ct table (5)'!AK$163</f>
        <v>0.40951470976032867</v>
      </c>
      <c r="AL115" s="32">
        <f>'Ct table (4)'!AL115/'Ct table (5)'!AL$163</f>
        <v>0.39606426689875551</v>
      </c>
      <c r="AM115" s="32">
        <f>'Ct table (4)'!AM115/'Ct table (5)'!AM$163</f>
        <v>0.40942374103021895</v>
      </c>
      <c r="AN115" s="32">
        <f>'Ct table (4)'!AN115/'Ct table (5)'!AN$163</f>
        <v>0.45669245863505004</v>
      </c>
      <c r="AO115" s="32">
        <f>'Ct table (4)'!AO115/'Ct table (5)'!AO$163</f>
        <v>0.3006493711711577</v>
      </c>
      <c r="AP115" s="32">
        <f>'Ct table (4)'!AP115/'Ct table (5)'!AP$163</f>
        <v>0.4511395175795212</v>
      </c>
      <c r="AQ115" s="32">
        <f>'Ct table (4)'!AQ115/'Ct table (5)'!AQ$163</f>
        <v>0.38697612243370816</v>
      </c>
      <c r="AR115" s="32">
        <f>'Ct table (4)'!AR115/'Ct table (5)'!AR$163</f>
        <v>0.6059117076272279</v>
      </c>
      <c r="AS115" s="32">
        <f>'Ct table (4)'!AS115/'Ct table (5)'!AS$163</f>
        <v>0.62133338982711195</v>
      </c>
      <c r="AT115" s="32">
        <f>'Ct table (4)'!AT115/'Ct table (5)'!AT$163</f>
        <v>0.29846824476500788</v>
      </c>
      <c r="AU115" s="32">
        <f>'Ct table (4)'!AU115/'Ct table (5)'!AU$163</f>
        <v>0.22982499191048603</v>
      </c>
      <c r="AV115" s="32">
        <f>'Ct table (4)'!AV115/'Ct table (5)'!AV$163</f>
        <v>0.23423668736643558</v>
      </c>
      <c r="AW115" s="32">
        <f>'Ct table (4)'!AW115/'Ct table (5)'!AW$163</f>
        <v>0.31452046693974567</v>
      </c>
    </row>
    <row r="116" spans="1:49" x14ac:dyDescent="0.25">
      <c r="A116" t="s">
        <v>138</v>
      </c>
      <c r="B116" s="86">
        <f>'Ct table (4)'!B116/'Ct table (5)'!B$163</f>
        <v>0</v>
      </c>
      <c r="C116" s="32">
        <f>'Ct table (4)'!C116/'Ct table (5)'!C$163</f>
        <v>48.042576223590729</v>
      </c>
      <c r="D116" s="32">
        <f>'Ct table (4)'!D116/'Ct table (5)'!D$163</f>
        <v>68.547505360991394</v>
      </c>
      <c r="E116" s="32">
        <f>'Ct table (4)'!E116/'Ct table (5)'!E$163</f>
        <v>45.076858469052887</v>
      </c>
      <c r="F116" s="32">
        <f>'Ct table (4)'!F116/'Ct table (5)'!F$163</f>
        <v>64.089945760628581</v>
      </c>
      <c r="G116" s="32">
        <f>'Ct table (4)'!G116/'Ct table (5)'!G$163</f>
        <v>49.505041403843919</v>
      </c>
      <c r="H116" s="32">
        <f>'Ct table (4)'!H116/'Ct table (5)'!H$163</f>
        <v>69.502228988355711</v>
      </c>
      <c r="I116" s="32">
        <f>'Ct table (4)'!I116/'Ct table (5)'!I$163</f>
        <v>75.124427742756197</v>
      </c>
      <c r="J116" s="32">
        <f>'Ct table (4)'!J116/'Ct table (5)'!J$163</f>
        <v>62.656835380880146</v>
      </c>
      <c r="K116" s="32">
        <f>'Ct table (4)'!K116/'Ct table (5)'!K$163</f>
        <v>78.886817347954533</v>
      </c>
      <c r="L116" s="32">
        <f>'Ct table (4)'!L116/'Ct table (5)'!L$163</f>
        <v>86.70775773948499</v>
      </c>
      <c r="M116" s="32">
        <f>'Ct table (4)'!M116/'Ct table (5)'!M$163</f>
        <v>96.008853218344342</v>
      </c>
      <c r="N116" s="32">
        <f>'Ct table (4)'!N116/'Ct table (5)'!N$163</f>
        <v>91.902061365869486</v>
      </c>
      <c r="O116" s="32">
        <f>'Ct table (4)'!O116/'Ct table (5)'!O$163</f>
        <v>56.479205431690133</v>
      </c>
      <c r="P116" s="32">
        <f>'Ct table (4)'!P116/'Ct table (5)'!P$163</f>
        <v>93.29282775623885</v>
      </c>
      <c r="Q116" s="32">
        <f>'Ct table (4)'!Q116/'Ct table (5)'!Q$163</f>
        <v>37.507562093859306</v>
      </c>
      <c r="R116" s="32">
        <f>'Ct table (4)'!R116/'Ct table (5)'!R$163</f>
        <v>43.52173368102595</v>
      </c>
      <c r="S116" s="32">
        <f>'Ct table (4)'!S116/'Ct table (5)'!S$163</f>
        <v>37.882025283594068</v>
      </c>
      <c r="T116" s="32">
        <f>'Ct table (4)'!T116/'Ct table (5)'!T$163</f>
        <v>79.173332656593786</v>
      </c>
      <c r="U116" s="32">
        <f>'Ct table (4)'!U116/'Ct table (5)'!U$163</f>
        <v>94.109327981158316</v>
      </c>
      <c r="V116" s="32">
        <f>'Ct table (4)'!V116/'Ct table (5)'!V$163</f>
        <v>87.133720201112581</v>
      </c>
      <c r="W116" s="32">
        <f>'Ct table (4)'!W116/'Ct table (5)'!W$163</f>
        <v>65.99007787604539</v>
      </c>
      <c r="X116" s="32">
        <f>'Ct table (4)'!X116/'Ct table (5)'!X$163</f>
        <v>60.264928340614219</v>
      </c>
      <c r="Y116" s="32">
        <f>'Ct table (4)'!Y116/'Ct table (5)'!Y$163</f>
        <v>57.015850410184889</v>
      </c>
      <c r="Z116" s="32">
        <f>'Ct table (4)'!Z116/'Ct table (5)'!Z$163</f>
        <v>39.647590599972801</v>
      </c>
      <c r="AA116" s="32">
        <f>'Ct table (4)'!AA116/'Ct table (5)'!AA$163</f>
        <v>80.230336850077805</v>
      </c>
      <c r="AB116" s="32">
        <f>'Ct table (4)'!AB116/'Ct table (5)'!AB$163</f>
        <v>61.61911780342114</v>
      </c>
      <c r="AC116" s="32">
        <f>'Ct table (4)'!AC116/'Ct table (5)'!AC$163</f>
        <v>68.086405793164843</v>
      </c>
      <c r="AD116" s="32">
        <f>'Ct table (4)'!AD116/'Ct table (5)'!AD$163</f>
        <v>63.331035540606081</v>
      </c>
      <c r="AE116" s="32">
        <f>'Ct table (4)'!AE116/'Ct table (5)'!AE$163</f>
        <v>60.878924531427025</v>
      </c>
      <c r="AF116" s="32">
        <f>'Ct table (4)'!AF116/'Ct table (5)'!AF$163</f>
        <v>73.771926195127392</v>
      </c>
      <c r="AG116" s="32">
        <f>'Ct table (4)'!AG116/'Ct table (5)'!AG$163</f>
        <v>69.384353583131357</v>
      </c>
      <c r="AH116" s="32">
        <f>'Ct table (4)'!AH116/'Ct table (5)'!AH$163</f>
        <v>41.006616641599564</v>
      </c>
      <c r="AI116" s="32">
        <f>'Ct table (4)'!AI116/'Ct table (5)'!AI$163</f>
        <v>62.781973785192584</v>
      </c>
      <c r="AJ116" s="32">
        <f>'Ct table (4)'!AJ116/'Ct table (5)'!AJ$163</f>
        <v>78.649832872767334</v>
      </c>
      <c r="AK116" s="32">
        <f>'Ct table (4)'!AK116/'Ct table (5)'!AK$163</f>
        <v>68.688047929971916</v>
      </c>
      <c r="AL116" s="32">
        <f>'Ct table (4)'!AL116/'Ct table (5)'!AL$163</f>
        <v>83.505912954491365</v>
      </c>
      <c r="AM116" s="32">
        <f>'Ct table (4)'!AM116/'Ct table (5)'!AM$163</f>
        <v>58.552816623932777</v>
      </c>
      <c r="AN116" s="32">
        <f>'Ct table (4)'!AN116/'Ct table (5)'!AN$163</f>
        <v>77.13399193078692</v>
      </c>
      <c r="AO116" s="32">
        <f>'Ct table (4)'!AO116/'Ct table (5)'!AO$163</f>
        <v>54.801893865270088</v>
      </c>
      <c r="AP116" s="32">
        <f>'Ct table (4)'!AP116/'Ct table (5)'!AP$163</f>
        <v>57.745858250178621</v>
      </c>
      <c r="AQ116" s="32">
        <f>'Ct table (4)'!AQ116/'Ct table (5)'!AQ$163</f>
        <v>49.532943671514765</v>
      </c>
      <c r="AR116" s="32">
        <f>'Ct table (4)'!AR116/'Ct table (5)'!AR$163</f>
        <v>87.255821777702238</v>
      </c>
      <c r="AS116" s="32">
        <f>'Ct table (4)'!AS116/'Ct table (5)'!AS$163</f>
        <v>85.831748938807195</v>
      </c>
      <c r="AT116" s="32">
        <f>'Ct table (4)'!AT116/'Ct table (5)'!AT$163</f>
        <v>66.057448950389244</v>
      </c>
      <c r="AU116" s="32">
        <f>'Ct table (4)'!AU116/'Ct table (5)'!AU$163</f>
        <v>54.139422556413578</v>
      </c>
      <c r="AV116" s="32">
        <f>'Ct table (4)'!AV116/'Ct table (5)'!AV$163</f>
        <v>51.84162231462517</v>
      </c>
      <c r="AW116" s="32">
        <f>'Ct table (4)'!AW116/'Ct table (5)'!AW$163</f>
        <v>71.567159069820235</v>
      </c>
    </row>
    <row r="117" spans="1:49" x14ac:dyDescent="0.25">
      <c r="A117" t="s">
        <v>139</v>
      </c>
      <c r="B117" s="86">
        <f>'Ct table (4)'!B117/'Ct table (5)'!B$163</f>
        <v>0</v>
      </c>
      <c r="C117" s="32">
        <f>'Ct table (4)'!C117/'Ct table (5)'!C$163</f>
        <v>0.1492953990603238</v>
      </c>
      <c r="D117" s="32">
        <f>'Ct table (4)'!D117/'Ct table (5)'!D$163</f>
        <v>0.21449742862735713</v>
      </c>
      <c r="E117" s="86">
        <f>'Ct table (4)'!E117/'Ct table (5)'!E$163</f>
        <v>0</v>
      </c>
      <c r="F117" s="32">
        <f>'Ct table (4)'!F117/'Ct table (5)'!F$163</f>
        <v>0.18582624047263813</v>
      </c>
      <c r="G117" s="32">
        <f>'Ct table (4)'!G117/'Ct table (5)'!G$163</f>
        <v>7.8536305687474245E-2</v>
      </c>
      <c r="H117" s="32">
        <f>'Ct table (4)'!H117/'Ct table (5)'!H$163</f>
        <v>1.1165031657241331</v>
      </c>
      <c r="I117" s="32">
        <f>'Ct table (4)'!I117/'Ct table (5)'!I$163</f>
        <v>1.0148103869423475</v>
      </c>
      <c r="J117" s="32">
        <f>'Ct table (4)'!J117/'Ct table (5)'!J$163</f>
        <v>0.81191466031627768</v>
      </c>
      <c r="K117" s="32">
        <f>'Ct table (4)'!K117/'Ct table (5)'!K$163</f>
        <v>1.4061127951700978</v>
      </c>
      <c r="L117" s="32">
        <f>'Ct table (4)'!L117/'Ct table (5)'!L$163</f>
        <v>1.2295148603622268</v>
      </c>
      <c r="M117" s="32">
        <f>'Ct table (4)'!M117/'Ct table (5)'!M$163</f>
        <v>1.0755656166283283</v>
      </c>
      <c r="N117" s="32">
        <f>'Ct table (4)'!N117/'Ct table (5)'!N$163</f>
        <v>1.0882615383492502</v>
      </c>
      <c r="O117" s="32">
        <f>'Ct table (4)'!O117/'Ct table (5)'!O$163</f>
        <v>0.80644490949133973</v>
      </c>
      <c r="P117" s="32">
        <f>'Ct table (4)'!P117/'Ct table (5)'!P$163</f>
        <v>0.99563873735528019</v>
      </c>
      <c r="Q117" s="32">
        <f>'Ct table (4)'!Q117/'Ct table (5)'!Q$163</f>
        <v>0.31189008366579529</v>
      </c>
      <c r="R117" s="32">
        <f>'Ct table (4)'!R117/'Ct table (5)'!R$163</f>
        <v>0.33071585613132687</v>
      </c>
      <c r="S117" s="32">
        <f>'Ct table (4)'!S117/'Ct table (5)'!S$163</f>
        <v>0.39596410514081776</v>
      </c>
      <c r="T117" s="32">
        <f>'Ct table (4)'!T117/'Ct table (5)'!T$163</f>
        <v>0.77751514105315545</v>
      </c>
      <c r="U117" s="32">
        <f>'Ct table (4)'!U117/'Ct table (5)'!U$163</f>
        <v>0.98368330522184089</v>
      </c>
      <c r="V117" s="32">
        <f>'Ct table (4)'!V117/'Ct table (5)'!V$163</f>
        <v>0.83807963155905218</v>
      </c>
      <c r="W117" s="32">
        <f>'Ct table (4)'!W117/'Ct table (5)'!W$163</f>
        <v>1.1283207275853464</v>
      </c>
      <c r="X117" s="32">
        <f>'Ct table (4)'!X117/'Ct table (5)'!X$163</f>
        <v>1.2863174716202819</v>
      </c>
      <c r="Y117" s="32">
        <f>'Ct table (4)'!Y117/'Ct table (5)'!Y$163</f>
        <v>1.0022838479019738</v>
      </c>
      <c r="Z117" s="32">
        <f>'Ct table (4)'!Z117/'Ct table (5)'!Z$163</f>
        <v>0.80060431155986334</v>
      </c>
      <c r="AA117" s="32">
        <f>'Ct table (4)'!AA117/'Ct table (5)'!AA$163</f>
        <v>1.390955195352598</v>
      </c>
      <c r="AB117" s="32">
        <f>'Ct table (4)'!AB117/'Ct table (5)'!AB$163</f>
        <v>1.6304905984987843</v>
      </c>
      <c r="AC117" s="32">
        <f>'Ct table (4)'!AC117/'Ct table (5)'!AC$163</f>
        <v>1.6463771584628661</v>
      </c>
      <c r="AD117" s="32">
        <f>'Ct table (4)'!AD117/'Ct table (5)'!AD$163</f>
        <v>1.4690064845683681</v>
      </c>
      <c r="AE117" s="32">
        <f>'Ct table (4)'!AE117/'Ct table (5)'!AE$163</f>
        <v>1.1549824802114188</v>
      </c>
      <c r="AF117" s="32">
        <f>'Ct table (4)'!AF117/'Ct table (5)'!AF$163</f>
        <v>0.89192851942009166</v>
      </c>
      <c r="AG117" s="32">
        <f>'Ct table (4)'!AG117/'Ct table (5)'!AG$163</f>
        <v>0.997603520527926</v>
      </c>
      <c r="AH117" s="32">
        <f>'Ct table (4)'!AH117/'Ct table (5)'!AH$163</f>
        <v>0.36042845297666315</v>
      </c>
      <c r="AI117" s="32">
        <f>'Ct table (4)'!AI117/'Ct table (5)'!AI$163</f>
        <v>0.59554337032972571</v>
      </c>
      <c r="AJ117" s="32">
        <f>'Ct table (4)'!AJ117/'Ct table (5)'!AJ$163</f>
        <v>0.53121647464569199</v>
      </c>
      <c r="AK117" s="32">
        <f>'Ct table (4)'!AK117/'Ct table (5)'!AK$163</f>
        <v>0.87175049268986948</v>
      </c>
      <c r="AL117" s="32">
        <f>'Ct table (4)'!AL117/'Ct table (5)'!AL$163</f>
        <v>0.80318623605616268</v>
      </c>
      <c r="AM117" s="32">
        <f>'Ct table (4)'!AM117/'Ct table (5)'!AM$163</f>
        <v>0.5830399584961673</v>
      </c>
      <c r="AN117" s="32">
        <f>'Ct table (4)'!AN117/'Ct table (5)'!AN$163</f>
        <v>0.8641147853872071</v>
      </c>
      <c r="AO117" s="32">
        <f>'Ct table (4)'!AO117/'Ct table (5)'!AO$163</f>
        <v>0.6579974263211994</v>
      </c>
      <c r="AP117" s="32">
        <f>'Ct table (4)'!AP117/'Ct table (5)'!AP$163</f>
        <v>0.58708673687011148</v>
      </c>
      <c r="AQ117" s="32">
        <f>'Ct table (4)'!AQ117/'Ct table (5)'!AQ$163</f>
        <v>0.57447517502347156</v>
      </c>
      <c r="AR117" s="32">
        <f>'Ct table (4)'!AR117/'Ct table (5)'!AR$163</f>
        <v>0.80506629051928913</v>
      </c>
      <c r="AS117" s="32">
        <f>'Ct table (4)'!AS117/'Ct table (5)'!AS$163</f>
        <v>0.96824193902734956</v>
      </c>
      <c r="AT117" s="32">
        <f>'Ct table (4)'!AT117/'Ct table (5)'!AT$163</f>
        <v>0.53798928733821105</v>
      </c>
      <c r="AU117" s="32">
        <f>'Ct table (4)'!AU117/'Ct table (5)'!AU$163</f>
        <v>0.63666554460746139</v>
      </c>
      <c r="AV117" s="32">
        <f>'Ct table (4)'!AV117/'Ct table (5)'!AV$163</f>
        <v>0.71998510272118776</v>
      </c>
      <c r="AW117" s="32">
        <f>'Ct table (4)'!AW117/'Ct table (5)'!AW$163</f>
        <v>0.77444023151100272</v>
      </c>
    </row>
    <row r="118" spans="1:49" x14ac:dyDescent="0.25">
      <c r="A118" t="s">
        <v>140</v>
      </c>
      <c r="B118" s="86">
        <f>'Ct table (4)'!B118/'Ct table (5)'!B$163</f>
        <v>0</v>
      </c>
      <c r="C118" s="32">
        <f>'Ct table (4)'!C118/'Ct table (5)'!C$163</f>
        <v>6.9462850302745682</v>
      </c>
      <c r="D118" s="32">
        <f>'Ct table (4)'!D118/'Ct table (5)'!D$163</f>
        <v>7.2051689415803128</v>
      </c>
      <c r="E118" s="32">
        <f>'Ct table (4)'!E118/'Ct table (5)'!E$163</f>
        <v>5.4805286754659424</v>
      </c>
      <c r="F118" s="32">
        <f>'Ct table (4)'!F118/'Ct table (5)'!F$163</f>
        <v>8.468028610948096</v>
      </c>
      <c r="G118" s="32">
        <f>'Ct table (4)'!G118/'Ct table (5)'!G$163</f>
        <v>5.4622810473332359</v>
      </c>
      <c r="H118" s="32">
        <f>'Ct table (4)'!H118/'Ct table (5)'!H$163</f>
        <v>9.7742590535167828</v>
      </c>
      <c r="I118" s="32">
        <f>'Ct table (4)'!I118/'Ct table (5)'!I$163</f>
        <v>6.3696327358033171</v>
      </c>
      <c r="J118" s="32">
        <f>'Ct table (4)'!J118/'Ct table (5)'!J$163</f>
        <v>5.8946248537587849</v>
      </c>
      <c r="K118" s="32">
        <f>'Ct table (4)'!K118/'Ct table (5)'!K$163</f>
        <v>6.3718501062257404</v>
      </c>
      <c r="L118" s="32">
        <f>'Ct table (4)'!L118/'Ct table (5)'!L$163</f>
        <v>7.4028929778152648</v>
      </c>
      <c r="M118" s="32">
        <f>'Ct table (4)'!M118/'Ct table (5)'!M$163</f>
        <v>8.0283056390148904</v>
      </c>
      <c r="N118" s="32">
        <f>'Ct table (4)'!N118/'Ct table (5)'!N$163</f>
        <v>12.570980860693648</v>
      </c>
      <c r="O118" s="32">
        <f>'Ct table (4)'!O118/'Ct table (5)'!O$163</f>
        <v>5.854913624571239</v>
      </c>
      <c r="P118" s="32">
        <f>'Ct table (4)'!P118/'Ct table (5)'!P$163</f>
        <v>8.1324737893083405</v>
      </c>
      <c r="Q118" s="32">
        <f>'Ct table (4)'!Q118/'Ct table (5)'!Q$163</f>
        <v>4.9215392114940455</v>
      </c>
      <c r="R118" s="32">
        <f>'Ct table (4)'!R118/'Ct table (5)'!R$163</f>
        <v>4.6064779975373948</v>
      </c>
      <c r="S118" s="32">
        <f>'Ct table (4)'!S118/'Ct table (5)'!S$163</f>
        <v>7.9637148158812021</v>
      </c>
      <c r="T118" s="32">
        <f>'Ct table (4)'!T118/'Ct table (5)'!T$163</f>
        <v>10.316936058272884</v>
      </c>
      <c r="U118" s="32">
        <f>'Ct table (4)'!U118/'Ct table (5)'!U$163</f>
        <v>11.129106170597755</v>
      </c>
      <c r="V118" s="32">
        <f>'Ct table (4)'!V118/'Ct table (5)'!V$163</f>
        <v>9.1588041206044597</v>
      </c>
      <c r="W118" s="32">
        <f>'Ct table (4)'!W118/'Ct table (5)'!W$163</f>
        <v>9.2162331564112314</v>
      </c>
      <c r="X118" s="32">
        <f>'Ct table (4)'!X118/'Ct table (5)'!X$163</f>
        <v>7.6914028238302858</v>
      </c>
      <c r="Y118" s="32">
        <f>'Ct table (4)'!Y118/'Ct table (5)'!Y$163</f>
        <v>8.5344083364918486</v>
      </c>
      <c r="Z118" s="32">
        <f>'Ct table (4)'!Z118/'Ct table (5)'!Z$163</f>
        <v>9.3772265653375069</v>
      </c>
      <c r="AA118" s="32">
        <f>'Ct table (4)'!AA118/'Ct table (5)'!AA$163</f>
        <v>9.4878154595482851</v>
      </c>
      <c r="AB118" s="32">
        <f>'Ct table (4)'!AB118/'Ct table (5)'!AB$163</f>
        <v>7.7023897254276532</v>
      </c>
      <c r="AC118" s="32">
        <f>'Ct table (4)'!AC118/'Ct table (5)'!AC$163</f>
        <v>6.4499808259281028</v>
      </c>
      <c r="AD118" s="32">
        <f>'Ct table (4)'!AD118/'Ct table (5)'!AD$163</f>
        <v>6.8916085830001599</v>
      </c>
      <c r="AE118" s="32">
        <f>'Ct table (4)'!AE118/'Ct table (5)'!AE$163</f>
        <v>7.8238080078389336</v>
      </c>
      <c r="AF118" s="32">
        <f>'Ct table (4)'!AF118/'Ct table (5)'!AF$163</f>
        <v>8.6638003642074075</v>
      </c>
      <c r="AG118" s="32">
        <f>'Ct table (4)'!AG118/'Ct table (5)'!AG$163</f>
        <v>7.498169617855809</v>
      </c>
      <c r="AH118" s="32">
        <f>'Ct table (4)'!AH118/'Ct table (5)'!AH$163</f>
        <v>6.5786192211578589</v>
      </c>
      <c r="AI118" s="32">
        <f>'Ct table (4)'!AI118/'Ct table (5)'!AI$163</f>
        <v>11.098389849946422</v>
      </c>
      <c r="AJ118" s="32">
        <f>'Ct table (4)'!AJ118/'Ct table (5)'!AJ$163</f>
        <v>9.9684679531554696</v>
      </c>
      <c r="AK118" s="32">
        <f>'Ct table (4)'!AK118/'Ct table (5)'!AK$163</f>
        <v>10.140010066652094</v>
      </c>
      <c r="AL118" s="32">
        <f>'Ct table (4)'!AL118/'Ct table (5)'!AL$163</f>
        <v>7.6412382927219502</v>
      </c>
      <c r="AM118" s="32">
        <f>'Ct table (4)'!AM118/'Ct table (5)'!AM$163</f>
        <v>8.0092473028305875</v>
      </c>
      <c r="AN118" s="32">
        <f>'Ct table (4)'!AN118/'Ct table (5)'!AN$163</f>
        <v>8.1641057614003412</v>
      </c>
      <c r="AO118" s="32">
        <f>'Ct table (4)'!AO118/'Ct table (5)'!AO$163</f>
        <v>8.6108391922212864</v>
      </c>
      <c r="AP118" s="32">
        <f>'Ct table (4)'!AP118/'Ct table (5)'!AP$163</f>
        <v>7.2182322812723143</v>
      </c>
      <c r="AQ118" s="32">
        <f>'Ct table (4)'!AQ118/'Ct table (5)'!AQ$163</f>
        <v>9.3199127939053881</v>
      </c>
      <c r="AR118" s="32">
        <f>'Ct table (4)'!AR118/'Ct table (5)'!AR$163</f>
        <v>11.689809279142187</v>
      </c>
      <c r="AS118" s="32">
        <f>'Ct table (4)'!AS118/'Ct table (5)'!AS$163</f>
        <v>11.499023844461407</v>
      </c>
      <c r="AT118" s="32">
        <f>'Ct table (4)'!AT118/'Ct table (5)'!AT$163</f>
        <v>9.2256422607665272</v>
      </c>
      <c r="AU118" s="32">
        <f>'Ct table (4)'!AU118/'Ct table (5)'!AU$163</f>
        <v>6.674258640940085</v>
      </c>
      <c r="AV118" s="32">
        <f>'Ct table (4)'!AV118/'Ct table (5)'!AV$163</f>
        <v>8.4329591215042772</v>
      </c>
      <c r="AW118" s="32">
        <f>'Ct table (4)'!AW118/'Ct table (5)'!AW$163</f>
        <v>5.5837169353098517</v>
      </c>
    </row>
    <row r="119" spans="1:49" x14ac:dyDescent="0.25">
      <c r="A119" t="s">
        <v>142</v>
      </c>
      <c r="B119" s="32">
        <f>'Ct table (4)'!B119/'Ct table (5)'!B$163</f>
        <v>0.5415636086248089</v>
      </c>
      <c r="C119" s="32">
        <f>'Ct table (4)'!C119/'Ct table (5)'!C$163</f>
        <v>0.2654002455732235</v>
      </c>
      <c r="D119" s="32">
        <f>'Ct table (4)'!D119/'Ct table (5)'!D$163</f>
        <v>0.44105554430791694</v>
      </c>
      <c r="E119" s="32">
        <f>'Ct table (4)'!E119/'Ct table (5)'!E$163</f>
        <v>0.23722287995754041</v>
      </c>
      <c r="F119" s="32">
        <f>'Ct table (4)'!F119/'Ct table (5)'!F$163</f>
        <v>0.46717213922242989</v>
      </c>
      <c r="G119" s="32">
        <f>'Ct table (4)'!G119/'Ct table (5)'!G$163</f>
        <v>0.30344428321231376</v>
      </c>
      <c r="H119" s="32">
        <f>'Ct table (4)'!H119/'Ct table (5)'!H$163</f>
        <v>0.41725097959531382</v>
      </c>
      <c r="I119" s="32">
        <f>'Ct table (4)'!I119/'Ct table (5)'!I$163</f>
        <v>0.48673559605618999</v>
      </c>
      <c r="J119" s="32">
        <f>'Ct table (4)'!J119/'Ct table (5)'!J$163</f>
        <v>0.26050807541522442</v>
      </c>
      <c r="K119" s="32">
        <f>'Ct table (4)'!K119/'Ct table (5)'!K$163</f>
        <v>0.31245326672040297</v>
      </c>
      <c r="L119" s="32">
        <f>'Ct table (4)'!L119/'Ct table (5)'!L$163</f>
        <v>0.32944034978256181</v>
      </c>
      <c r="M119" s="32">
        <f>'Ct table (4)'!M119/'Ct table (5)'!M$163</f>
        <v>0.46172173152897167</v>
      </c>
      <c r="N119" s="32">
        <f>'Ct table (4)'!N119/'Ct table (5)'!N$163</f>
        <v>0.52559567763158954</v>
      </c>
      <c r="O119" s="32">
        <f>'Ct table (4)'!O119/'Ct table (5)'!O$163</f>
        <v>0.25875307044973911</v>
      </c>
      <c r="P119" s="32">
        <f>'Ct table (4)'!P119/'Ct table (5)'!P$163</f>
        <v>0.48420647186196752</v>
      </c>
      <c r="Q119" s="32">
        <f>'Ct table (4)'!Q119/'Ct table (5)'!Q$163</f>
        <v>0.24301370593973695</v>
      </c>
      <c r="R119" s="32">
        <f>'Ct table (4)'!R119/'Ct table (5)'!R$163</f>
        <v>0.22123692836139106</v>
      </c>
      <c r="S119" s="32">
        <f>'Ct table (4)'!S119/'Ct table (5)'!S$163</f>
        <v>0.32385985670966516</v>
      </c>
      <c r="T119" s="32">
        <f>'Ct table (4)'!T119/'Ct table (5)'!T$163</f>
        <v>0.4591198378670619</v>
      </c>
      <c r="U119" s="32">
        <f>'Ct table (4)'!U119/'Ct table (5)'!U$163</f>
        <v>0.56497769727318736</v>
      </c>
      <c r="V119" s="32">
        <f>'Ct table (4)'!V119/'Ct table (5)'!V$163</f>
        <v>0.46495378716989633</v>
      </c>
      <c r="W119" s="32">
        <f>'Ct table (4)'!W119/'Ct table (5)'!W$163</f>
        <v>0.55255011139256793</v>
      </c>
      <c r="X119" s="32">
        <f>'Ct table (4)'!X119/'Ct table (5)'!X$163</f>
        <v>0.28982355409054422</v>
      </c>
      <c r="Y119" s="32">
        <f>'Ct table (4)'!Y119/'Ct table (5)'!Y$163</f>
        <v>0.33757761336092074</v>
      </c>
      <c r="Z119" s="32">
        <f>'Ct table (4)'!Z119/'Ct table (5)'!Z$163</f>
        <v>0.30760722411713243</v>
      </c>
      <c r="AA119" s="32">
        <f>'Ct table (4)'!AA119/'Ct table (5)'!AA$163</f>
        <v>0.4164098063784486</v>
      </c>
      <c r="AB119" s="32">
        <f>'Ct table (4)'!AB119/'Ct table (5)'!AB$163</f>
        <v>0.30256271564506482</v>
      </c>
      <c r="AC119" s="32">
        <f>'Ct table (4)'!AC119/'Ct table (5)'!AC$163</f>
        <v>0.33898535968613319</v>
      </c>
      <c r="AD119" s="32">
        <f>'Ct table (4)'!AD119/'Ct table (5)'!AD$163</f>
        <v>0.32869940826111349</v>
      </c>
      <c r="AE119" s="32">
        <f>'Ct table (4)'!AE119/'Ct table (5)'!AE$163</f>
        <v>0.46582854985423749</v>
      </c>
      <c r="AF119" s="32">
        <f>'Ct table (4)'!AF119/'Ct table (5)'!AF$163</f>
        <v>0.35478083905009467</v>
      </c>
      <c r="AG119" s="32">
        <f>'Ct table (4)'!AG119/'Ct table (5)'!AG$163</f>
        <v>0.34785029794629851</v>
      </c>
      <c r="AH119" s="32">
        <f>'Ct table (4)'!AH119/'Ct table (5)'!AH$163</f>
        <v>0.36545984668174203</v>
      </c>
      <c r="AI119" s="32">
        <f>'Ct table (4)'!AI119/'Ct table (5)'!AI$163</f>
        <v>0.49048417019681767</v>
      </c>
      <c r="AJ119" s="32">
        <f>'Ct table (4)'!AJ119/'Ct table (5)'!AJ$163</f>
        <v>0.54615100253072657</v>
      </c>
      <c r="AK119" s="32">
        <f>'Ct table (4)'!AK119/'Ct table (5)'!AK$163</f>
        <v>0.69350932166611756</v>
      </c>
      <c r="AL119" s="32">
        <f>'Ct table (4)'!AL119/'Ct table (5)'!AL$163</f>
        <v>0.40159311802808134</v>
      </c>
      <c r="AM119" s="32">
        <f>'Ct table (4)'!AM119/'Ct table (5)'!AM$163</f>
        <v>0.40942374103021895</v>
      </c>
      <c r="AN119" s="32">
        <f>'Ct table (4)'!AN119/'Ct table (5)'!AN$163</f>
        <v>0.35831364067443061</v>
      </c>
      <c r="AO119" s="32">
        <f>'Ct table (4)'!AO119/'Ct table (5)'!AO$163</f>
        <v>0.41932880623320384</v>
      </c>
      <c r="AP119" s="32">
        <f>'Ct table (4)'!AP119/'Ct table (5)'!AP$163</f>
        <v>0.36643915424496115</v>
      </c>
      <c r="AQ119" s="32">
        <f>'Ct table (4)'!AQ119/'Ct table (5)'!AQ$163</f>
        <v>0.36610171972863054</v>
      </c>
      <c r="AR119" s="32">
        <f>'Ct table (4)'!AR119/'Ct table (5)'!AR$163</f>
        <v>0.45287333044283773</v>
      </c>
      <c r="AS119" s="32">
        <f>'Ct table (4)'!AS119/'Ct table (5)'!AS$163</f>
        <v>0.5334553730102628</v>
      </c>
      <c r="AT119" s="32">
        <f>'Ct table (4)'!AT119/'Ct table (5)'!AT$163</f>
        <v>0.40210644097558579</v>
      </c>
      <c r="AU119" s="32">
        <f>'Ct table (4)'!AU119/'Ct table (5)'!AU$163</f>
        <v>0.36314247621590023</v>
      </c>
      <c r="AV119" s="32">
        <f>'Ct table (4)'!AV119/'Ct table (5)'!AV$163</f>
        <v>0.36249649757162933</v>
      </c>
      <c r="AW119" s="32">
        <f>'Ct table (4)'!AW119/'Ct table (5)'!AW$163</f>
        <v>0.32112921052856869</v>
      </c>
    </row>
    <row r="120" spans="1:49" x14ac:dyDescent="0.25">
      <c r="A120" t="s">
        <v>143</v>
      </c>
      <c r="B120" s="32">
        <f>'Ct table (4)'!B120/'Ct table (5)'!B$163</f>
        <v>0.19014905875482269</v>
      </c>
      <c r="C120" s="32">
        <f>'Ct table (4)'!C120/'Ct table (5)'!C$163</f>
        <v>0.19974642820559629</v>
      </c>
      <c r="D120" s="32">
        <f>'Ct table (4)'!D120/'Ct table (5)'!D$163</f>
        <v>0.22516152942438425</v>
      </c>
      <c r="E120" s="32">
        <f>'Ct table (4)'!E120/'Ct table (5)'!E$163</f>
        <v>0.17853948423378729</v>
      </c>
      <c r="F120" s="32">
        <f>'Ct table (4)'!F120/'Ct table (5)'!F$163</f>
        <v>0.12431102376532553</v>
      </c>
      <c r="G120" s="32">
        <f>'Ct table (4)'!G120/'Ct table (5)'!G$163</f>
        <v>0.18550160134538696</v>
      </c>
      <c r="H120" s="32">
        <f>'Ct table (4)'!H120/'Ct table (5)'!H$163</f>
        <v>0.12149655748038161</v>
      </c>
      <c r="I120" s="32">
        <f>'Ct table (4)'!I120/'Ct table (5)'!I$163</f>
        <v>0.15295828852462162</v>
      </c>
      <c r="J120" s="32">
        <f>'Ct table (4)'!J120/'Ct table (5)'!J$163</f>
        <v>0.12581710701092977</v>
      </c>
      <c r="K120" s="32">
        <f>'Ct table (4)'!K120/'Ct table (5)'!K$163</f>
        <v>0.13982675360405231</v>
      </c>
      <c r="L120" s="32">
        <f>'Ct table (4)'!L120/'Ct table (5)'!L$163</f>
        <v>0.13287017165367884</v>
      </c>
      <c r="M120" s="32">
        <f>'Ct table (4)'!M120/'Ct table (5)'!M$163</f>
        <v>0.1609958651665942</v>
      </c>
      <c r="N120" s="32">
        <f>'Ct table (4)'!N120/'Ct table (5)'!N$163</f>
        <v>0.10027440539688461</v>
      </c>
      <c r="O120" s="32">
        <f>'Ct table (4)'!O120/'Ct table (5)'!O$163</f>
        <v>0.10010929844990617</v>
      </c>
      <c r="P120" s="32">
        <f>'Ct table (4)'!P120/'Ct table (5)'!P$163</f>
        <v>0.18733524637506255</v>
      </c>
      <c r="Q120" s="32">
        <f>'Ct table (4)'!Q120/'Ct table (5)'!Q$163</f>
        <v>0.32288886371315106</v>
      </c>
      <c r="R120" s="32">
        <f>'Ct table (4)'!R120/'Ct table (5)'!R$163</f>
        <v>0.17845894509833191</v>
      </c>
      <c r="S120" s="32">
        <f>'Ct table (4)'!S120/'Ct table (5)'!S$163</f>
        <v>0.25059708852876617</v>
      </c>
      <c r="T120" s="32">
        <f>'Ct table (4)'!T120/'Ct table (5)'!T$163</f>
        <v>0.18775753025809233</v>
      </c>
      <c r="U120" s="32">
        <f>'Ct table (4)'!U120/'Ct table (5)'!U$163</f>
        <v>0.20823230688646779</v>
      </c>
      <c r="V120" s="32">
        <f>'Ct table (4)'!V120/'Ct table (5)'!V$163</f>
        <v>0.25974344310144648</v>
      </c>
      <c r="W120" s="32">
        <f>'Ct table (4)'!W120/'Ct table (5)'!W$163</f>
        <v>0.1161593519795131</v>
      </c>
      <c r="X120" s="32">
        <f>'Ct table (4)'!X120/'Ct table (5)'!X$163</f>
        <v>0.15211631001788822</v>
      </c>
      <c r="Y120" s="32">
        <f>'Ct table (4)'!Y120/'Ct table (5)'!Y$163</f>
        <v>7.6060495052147722E-2</v>
      </c>
      <c r="Z120" s="32">
        <f>'Ct table (4)'!Z120/'Ct table (5)'!Z$163</f>
        <v>0.22208152582817936</v>
      </c>
      <c r="AA120" s="32">
        <f>'Ct table (4)'!AA120/'Ct table (5)'!AA$163</f>
        <v>0.19697384074792795</v>
      </c>
      <c r="AB120" s="32">
        <f>'Ct table (4)'!AB120/'Ct table (5)'!AB$163</f>
        <v>0.15023638115308197</v>
      </c>
      <c r="AC120" s="32">
        <f>'Ct table (4)'!AC120/'Ct table (5)'!AC$163</f>
        <v>0.17425776766364659</v>
      </c>
      <c r="AD120" s="32">
        <f>'Ct table (4)'!AD120/'Ct table (5)'!AD$163</f>
        <v>0.14110497545526729</v>
      </c>
      <c r="AE120" s="32">
        <f>'Ct table (4)'!AE120/'Ct table (5)'!AE$163</f>
        <v>0.12056398954699689</v>
      </c>
      <c r="AF120" s="32">
        <f>'Ct table (4)'!AF120/'Ct table (5)'!AF$163</f>
        <v>0.19277635317599243</v>
      </c>
      <c r="AG120" s="32">
        <f>'Ct table (4)'!AG120/'Ct table (5)'!AG$163</f>
        <v>9.7837982276503213E-2</v>
      </c>
      <c r="AH120" s="32">
        <f>'Ct table (4)'!AH120/'Ct table (5)'!AH$163</f>
        <v>0.18400091046952935</v>
      </c>
      <c r="AI120" s="32">
        <f>'Ct table (4)'!AI120/'Ct table (5)'!AI$163</f>
        <v>0.221024542646586</v>
      </c>
      <c r="AJ120" s="32">
        <f>'Ct table (4)'!AJ120/'Ct table (5)'!AJ$163</f>
        <v>0.2565606456918289</v>
      </c>
      <c r="AK120" s="32">
        <f>'Ct table (4)'!AK120/'Ct table (5)'!AK$163</f>
        <v>0.23357976100448546</v>
      </c>
      <c r="AL120" s="32">
        <f>'Ct table (4)'!AL120/'Ct table (5)'!AL$163</f>
        <v>0.13620074044752473</v>
      </c>
      <c r="AM120" s="32">
        <f>'Ct table (4)'!AM120/'Ct table (5)'!AM$163</f>
        <v>0.18577994381326809</v>
      </c>
      <c r="AN120" s="32">
        <f>'Ct table (4)'!AN120/'Ct table (5)'!AN$163</f>
        <v>0.16258824626173798</v>
      </c>
      <c r="AO120" s="32">
        <f>'Ct table (4)'!AO120/'Ct table (5)'!AO$163</f>
        <v>0.33591167547903561</v>
      </c>
      <c r="AP120" s="32">
        <f>'Ct table (4)'!AP120/'Ct table (5)'!AP$163</f>
        <v>0.42680399034620137</v>
      </c>
      <c r="AQ120" s="32">
        <f>'Ct table (4)'!AQ120/'Ct table (5)'!AQ$163</f>
        <v>0.52497348231248919</v>
      </c>
      <c r="AR120" s="32">
        <f>'Ct table (4)'!AR120/'Ct table (5)'!AR$163</f>
        <v>0.10711106931588332</v>
      </c>
      <c r="AS120" s="32">
        <f>'Ct table (4)'!AS120/'Ct table (5)'!AS$163</f>
        <v>7.9850181130542389E-2</v>
      </c>
      <c r="AT120" s="32">
        <f>'Ct table (4)'!AT120/'Ct table (5)'!AT$163</f>
        <v>0.22935421889096791</v>
      </c>
      <c r="AU120" s="32">
        <f>'Ct table (4)'!AU120/'Ct table (5)'!AU$163</f>
        <v>0.18410587813676865</v>
      </c>
      <c r="AV120" s="32">
        <f>'Ct table (4)'!AV120/'Ct table (5)'!AV$163</f>
        <v>0.24082197699154709</v>
      </c>
      <c r="AW120" s="32">
        <f>'Ct table (4)'!AW120/'Ct table (5)'!AW$163</f>
        <v>0.15190337260375297</v>
      </c>
    </row>
    <row r="121" spans="1:49" x14ac:dyDescent="0.25">
      <c r="A121" t="s">
        <v>144</v>
      </c>
      <c r="B121" s="32">
        <f>'Ct table (4)'!B121/'Ct table (5)'!B$163</f>
        <v>77.45050295865309</v>
      </c>
      <c r="C121" s="32">
        <f>'Ct table (4)'!C121/'Ct table (5)'!C$163</f>
        <v>30.195080429768993</v>
      </c>
      <c r="D121" s="32">
        <f>'Ct table (4)'!D121/'Ct table (5)'!D$163</f>
        <v>45.539048982426884</v>
      </c>
      <c r="E121" s="32">
        <f>'Ct table (4)'!E121/'Ct table (5)'!E$163</f>
        <v>27.941064266572351</v>
      </c>
      <c r="F121" s="32">
        <f>'Ct table (4)'!F121/'Ct table (5)'!F$163</f>
        <v>37.323856191172951</v>
      </c>
      <c r="G121" s="32">
        <f>'Ct table (4)'!G121/'Ct table (5)'!G$163</f>
        <v>31.988990194541916</v>
      </c>
      <c r="H121" s="32">
        <f>'Ct table (4)'!H121/'Ct table (5)'!H$163</f>
        <v>66.210464283058556</v>
      </c>
      <c r="I121" s="32">
        <f>'Ct table (4)'!I121/'Ct table (5)'!I$163</f>
        <v>25.127760478642909</v>
      </c>
      <c r="J121" s="32">
        <f>'Ct table (4)'!J121/'Ct table (5)'!J$163</f>
        <v>40.487369281633832</v>
      </c>
      <c r="K121" s="32">
        <f>'Ct table (4)'!K121/'Ct table (5)'!K$163</f>
        <v>39.443408673977338</v>
      </c>
      <c r="L121" s="32">
        <f>'Ct table (4)'!L121/'Ct table (5)'!L$163</f>
        <v>43.655428944373881</v>
      </c>
      <c r="M121" s="32">
        <f>'Ct table (4)'!M121/'Ct table (5)'!M$163</f>
        <v>46.691743039101397</v>
      </c>
      <c r="N121" s="32">
        <f>'Ct table (4)'!N121/'Ct table (5)'!N$163</f>
        <v>65.891721599530683</v>
      </c>
      <c r="O121" s="32">
        <f>'Ct table (4)'!O121/'Ct table (5)'!O$163</f>
        <v>28.239602715845116</v>
      </c>
      <c r="P121" s="32">
        <f>'Ct table (4)'!P121/'Ct table (5)'!P$163</f>
        <v>38.152197935252204</v>
      </c>
      <c r="Q121" s="32">
        <f>'Ct table (4)'!Q121/'Ct table (5)'!Q$163</f>
        <v>32.426683885732984</v>
      </c>
      <c r="R121" s="32">
        <f>'Ct table (4)'!R121/'Ct table (5)'!R$163</f>
        <v>23.322719601447801</v>
      </c>
      <c r="S121" s="32">
        <f>'Ct table (4)'!S121/'Ct table (5)'!S$163</f>
        <v>27.731265675580236</v>
      </c>
      <c r="T121" s="32">
        <f>'Ct table (4)'!T121/'Ct table (5)'!T$163</f>
        <v>55.984000410615749</v>
      </c>
      <c r="U121" s="32">
        <f>'Ct table (4)'!U121/'Ct table (5)'!U$163</f>
        <v>54.051615120916601</v>
      </c>
      <c r="V121" s="32">
        <f>'Ct table (4)'!V121/'Ct table (5)'!V$163</f>
        <v>52.898658663249954</v>
      </c>
      <c r="W121" s="32">
        <f>'Ct table (4)'!W121/'Ct table (5)'!W$163</f>
        <v>44.761212607626156</v>
      </c>
      <c r="X121" s="32">
        <f>'Ct table (4)'!X121/'Ct table (5)'!X$163</f>
        <v>25.514522786139416</v>
      </c>
      <c r="Y121" s="32">
        <f>'Ct table (4)'!Y121/'Ct table (5)'!Y$163</f>
        <v>34.375079363523227</v>
      </c>
      <c r="Z121" s="32">
        <f>'Ct table (4)'!Z121/'Ct table (5)'!Z$163</f>
        <v>22.771561050892327</v>
      </c>
      <c r="AA121" s="32">
        <f>'Ct table (4)'!AA121/'Ct table (5)'!AA$163</f>
        <v>42.994372963130409</v>
      </c>
      <c r="AB121" s="32">
        <f>'Ct table (4)'!AB121/'Ct table (5)'!AB$163</f>
        <v>40.372642760587262</v>
      </c>
      <c r="AC121" s="32">
        <f>'Ct table (4)'!AC121/'Ct table (5)'!AC$163</f>
        <v>39.377370532767188</v>
      </c>
      <c r="AD121" s="32">
        <f>'Ct table (4)'!AD121/'Ct table (5)'!AD$163</f>
        <v>24.672649843230154</v>
      </c>
      <c r="AE121" s="32">
        <f>'Ct table (4)'!AE121/'Ct table (5)'!AE$163</f>
        <v>36.704141870694791</v>
      </c>
      <c r="AF121" s="32">
        <f>'Ct table (4)'!AF121/'Ct table (5)'!AF$163</f>
        <v>36.885963097563696</v>
      </c>
      <c r="AG121" s="32">
        <f>'Ct table (4)'!AG121/'Ct table (5)'!AG$163</f>
        <v>31.923312656893703</v>
      </c>
      <c r="AH121" s="32">
        <f>'Ct table (4)'!AH121/'Ct table (5)'!AH$163</f>
        <v>22.436641150458097</v>
      </c>
      <c r="AI121" s="32">
        <f>'Ct table (4)'!AI121/'Ct table (5)'!AI$163</f>
        <v>40.00971594599838</v>
      </c>
      <c r="AJ121" s="32">
        <f>'Ct table (4)'!AJ121/'Ct table (5)'!AJ$163</f>
        <v>38.515621358703925</v>
      </c>
      <c r="AK121" s="32">
        <f>'Ct table (4)'!AK121/'Ct table (5)'!AK$163</f>
        <v>47.901109902150715</v>
      </c>
      <c r="AL121" s="32">
        <f>'Ct table (4)'!AL121/'Ct table (5)'!AL$163</f>
        <v>24.654967596306836</v>
      </c>
      <c r="AM121" s="32">
        <f>'Ct table (4)'!AM121/'Ct table (5)'!AM$163</f>
        <v>37.056806868637715</v>
      </c>
      <c r="AN121" s="32">
        <f>'Ct table (4)'!AN121/'Ct table (5)'!AN$163</f>
        <v>33.112289723121044</v>
      </c>
      <c r="AO121" s="32">
        <f>'Ct table (4)'!AO121/'Ct table (5)'!AO$163</f>
        <v>24.355131138106234</v>
      </c>
      <c r="AP121" s="32">
        <f>'Ct table (4)'!AP121/'Ct table (5)'!AP$163</f>
        <v>27.12677374946518</v>
      </c>
      <c r="AQ121" s="32">
        <f>'Ct table (4)'!AQ121/'Ct table (5)'!AQ$163</f>
        <v>24.42550449933751</v>
      </c>
      <c r="AR121" s="32">
        <f>'Ct table (4)'!AR121/'Ct table (5)'!AR$163</f>
        <v>40.4251013948262</v>
      </c>
      <c r="AS121" s="32">
        <f>'Ct table (4)'!AS121/'Ct table (5)'!AS$163</f>
        <v>65.048301899555653</v>
      </c>
      <c r="AT121" s="32">
        <f>'Ct table (4)'!AT121/'Ct table (5)'!AT$163</f>
        <v>28.953168842726544</v>
      </c>
      <c r="AU121" s="32">
        <f>'Ct table (4)'!AU121/'Ct table (5)'!AU$163</f>
        <v>29.012598186501513</v>
      </c>
      <c r="AV121" s="32">
        <f>'Ct table (4)'!AV121/'Ct table (5)'!AV$163</f>
        <v>28.760940751389558</v>
      </c>
      <c r="AW121" s="32">
        <f>'Ct table (4)'!AW121/'Ct table (5)'!AW$163</f>
        <v>18.651578232739393</v>
      </c>
    </row>
    <row r="122" spans="1:49" x14ac:dyDescent="0.25">
      <c r="A122" t="s">
        <v>145</v>
      </c>
      <c r="B122" s="32">
        <f>'Ct table (4)'!B122/'Ct table (5)'!B$163</f>
        <v>0.14212208880414393</v>
      </c>
      <c r="C122" s="32">
        <f>'Ct table (4)'!C122/'Ct table (5)'!C$163</f>
        <v>0.18508265578054789</v>
      </c>
      <c r="D122" s="32">
        <f>'Ct table (4)'!D122/'Ct table (5)'!D$163</f>
        <v>0.21008313537783668</v>
      </c>
      <c r="E122" s="32">
        <f>'Ct table (4)'!E122/'Ct table (5)'!E$163</f>
        <v>0.29408703088506488</v>
      </c>
      <c r="F122" s="32">
        <f>'Ct table (4)'!F122/'Ct table (5)'!F$163</f>
        <v>0.28957844909550684</v>
      </c>
      <c r="G122" s="86">
        <f>'Ct table (4)'!G122/'Ct table (5)'!G$163</f>
        <v>0</v>
      </c>
      <c r="H122" s="32">
        <f>'Ct table (4)'!H122/'Ct table (5)'!H$163</f>
        <v>0.16255359206465708</v>
      </c>
      <c r="I122" s="32">
        <f>'Ct table (4)'!I122/'Ct table (5)'!I$163</f>
        <v>0.28741558349944463</v>
      </c>
      <c r="J122" s="86">
        <f>'Ct table (4)'!J122/'Ct table (5)'!J$163</f>
        <v>0</v>
      </c>
      <c r="K122" s="32">
        <f>'Ct table (4)'!K122/'Ct table (5)'!K$163</f>
        <v>9.2892911972436557E-2</v>
      </c>
      <c r="L122" s="32">
        <f>'Ct table (4)'!L122/'Ct table (5)'!L$163</f>
        <v>0.18790679878747463</v>
      </c>
      <c r="M122" s="32">
        <f>'Ct table (4)'!M122/'Ct table (5)'!M$163</f>
        <v>0.17255109586362705</v>
      </c>
      <c r="N122" s="32">
        <f>'Ct table (4)'!N122/'Ct table (5)'!N$163</f>
        <v>0.17458788020488425</v>
      </c>
      <c r="O122" s="32">
        <f>'Ct table (4)'!O122/'Ct table (5)'!O$163</f>
        <v>0.16038908690969864</v>
      </c>
      <c r="P122" s="32">
        <f>'Ct table (4)'!P122/'Ct table (5)'!P$163</f>
        <v>0.12884373270020541</v>
      </c>
      <c r="Q122" s="32">
        <f>'Ct table (4)'!Q122/'Ct table (5)'!Q$163</f>
        <v>0.32513473336746423</v>
      </c>
      <c r="R122" s="32">
        <f>'Ct table (4)'!R122/'Ct table (5)'!R$163</f>
        <v>0.20642135310744283</v>
      </c>
      <c r="S122" s="32">
        <f>'Ct table (4)'!S122/'Ct table (5)'!S$163</f>
        <v>0.41277902213139628</v>
      </c>
      <c r="T122" s="32">
        <f>'Ct table (4)'!T122/'Ct table (5)'!T$163</f>
        <v>0.36778707231913521</v>
      </c>
      <c r="U122" s="32">
        <f>'Ct table (4)'!U122/'Ct table (5)'!U$163</f>
        <v>0.27098141660659048</v>
      </c>
      <c r="V122" s="32">
        <f>'Ct table (4)'!V122/'Ct table (5)'!V$163</f>
        <v>0.25439800033867171</v>
      </c>
      <c r="W122" s="32">
        <f>'Ct table (4)'!W122/'Ct table (5)'!W$163</f>
        <v>0.15011886733574059</v>
      </c>
      <c r="X122" s="32">
        <f>'Ct table (4)'!X122/'Ct table (5)'!X$163</f>
        <v>0.15106556591233772</v>
      </c>
      <c r="Y122" s="32">
        <f>'Ct table (4)'!Y122/'Ct table (5)'!Y$163</f>
        <v>0.32607848057706024</v>
      </c>
      <c r="Z122" s="32">
        <f>'Ct table (4)'!Z122/'Ct table (5)'!Z$163</f>
        <v>0.55446230607599711</v>
      </c>
      <c r="AA122" s="32">
        <f>'Ct table (4)'!AA122/'Ct table (5)'!AA$163</f>
        <v>0.20965308281541109</v>
      </c>
      <c r="AB122" s="32">
        <f>'Ct table (4)'!AB122/'Ct table (5)'!AB$163</f>
        <v>0.13920723723805697</v>
      </c>
      <c r="AC122" s="32">
        <f>'Ct table (4)'!AC122/'Ct table (5)'!AC$163</f>
        <v>0.2043756000910531</v>
      </c>
      <c r="AD122" s="32">
        <f>'Ct table (4)'!AD122/'Ct table (5)'!AD$163</f>
        <v>0.31313154624409478</v>
      </c>
      <c r="AE122" s="32">
        <f>'Ct table (4)'!AE122/'Ct table (5)'!AE$163</f>
        <v>7.8993128322616457E-2</v>
      </c>
      <c r="AF122" s="32">
        <f>'Ct table (4)'!AF122/'Ct table (5)'!AF$163</f>
        <v>0.20661257953855289</v>
      </c>
      <c r="AG122" s="32">
        <f>'Ct table (4)'!AG122/'Ct table (5)'!AG$163</f>
        <v>0.28254223808011075</v>
      </c>
      <c r="AH122" s="32">
        <f>'Ct table (4)'!AH122/'Ct table (5)'!AH$163</f>
        <v>0.46258321076878262</v>
      </c>
      <c r="AI122" s="32">
        <f>'Ct table (4)'!AI122/'Ct table (5)'!AI$163</f>
        <v>0.27400582739446466</v>
      </c>
      <c r="AJ122" s="86">
        <f>'Ct table (4)'!AJ122/'Ct table (5)'!AJ$163</f>
        <v>0</v>
      </c>
      <c r="AK122" s="86">
        <f>'Ct table (4)'!AK122/'Ct table (5)'!AK$163</f>
        <v>0</v>
      </c>
      <c r="AL122" s="86">
        <f>'Ct table (4)'!AL122/'Ct table (5)'!AL$163</f>
        <v>0</v>
      </c>
      <c r="AM122" s="32">
        <f>'Ct table (4)'!AM122/'Ct table (5)'!AM$163</f>
        <v>0.34190482006150447</v>
      </c>
      <c r="AN122" s="86">
        <f>'Ct table (4)'!AN122/'Ct table (5)'!AN$163</f>
        <v>0</v>
      </c>
      <c r="AO122" s="86">
        <f>'Ct table (4)'!AO122/'Ct table (5)'!AO$163</f>
        <v>0</v>
      </c>
      <c r="AP122" s="32">
        <f>'Ct table (4)'!AP122/'Ct table (5)'!AP$163</f>
        <v>0.1721389608079413</v>
      </c>
      <c r="AQ122" s="32">
        <f>'Ct table (4)'!AQ122/'Ct table (5)'!AQ$163</f>
        <v>0.24661226468334124</v>
      </c>
      <c r="AR122" s="32">
        <f>'Ct table (4)'!AR122/'Ct table (5)'!AR$163</f>
        <v>0.14733575502966226</v>
      </c>
      <c r="AS122" s="32">
        <f>'Ct table (4)'!AS122/'Ct table (5)'!AS$163</f>
        <v>0.23872796653270956</v>
      </c>
      <c r="AT122" s="32">
        <f>'Ct table (4)'!AT122/'Ct table (5)'!AT$163</f>
        <v>0.26163897099216044</v>
      </c>
      <c r="AU122" s="32">
        <f>'Ct table (4)'!AU122/'Ct table (5)'!AU$163</f>
        <v>0.17783455606091558</v>
      </c>
      <c r="AV122" s="32">
        <f>'Ct table (4)'!AV122/'Ct table (5)'!AV$163</f>
        <v>0.20110752371849738</v>
      </c>
      <c r="AW122" s="86">
        <f>'Ct table (4)'!AW122/'Ct table (5)'!AW$163</f>
        <v>0</v>
      </c>
    </row>
    <row r="123" spans="1:49" x14ac:dyDescent="0.25">
      <c r="A123" t="s">
        <v>146</v>
      </c>
      <c r="B123" s="32">
        <f>'Ct table (4)'!B123/'Ct table (5)'!B$163</f>
        <v>0.5415636086248089</v>
      </c>
      <c r="C123" s="32">
        <f>'Ct table (4)'!C123/'Ct table (5)'!C$163</f>
        <v>0.37016531156109517</v>
      </c>
      <c r="D123" s="32">
        <f>'Ct table (4)'!D123/'Ct table (5)'!D$163</f>
        <v>0.43498340229458637</v>
      </c>
      <c r="E123" s="32">
        <f>'Ct table (4)'!E123/'Ct table (5)'!E$163</f>
        <v>0.35461244386354657</v>
      </c>
      <c r="F123" s="32">
        <f>'Ct table (4)'!F123/'Ct table (5)'!F$163</f>
        <v>0.54413108121468179</v>
      </c>
      <c r="G123" s="32">
        <f>'Ct table (4)'!G123/'Ct table (5)'!G$163</f>
        <v>0.34139256545832708</v>
      </c>
      <c r="H123" s="32">
        <f>'Ct table (4)'!H123/'Ct table (5)'!H$163</f>
        <v>0.52813817876332725</v>
      </c>
      <c r="I123" s="32">
        <f>'Ct table (4)'!I123/'Ct table (5)'!I$163</f>
        <v>0.68834808123241698</v>
      </c>
      <c r="J123" s="32">
        <f>'Ct table (4)'!J123/'Ct table (5)'!J$163</f>
        <v>0.60684500996473789</v>
      </c>
      <c r="K123" s="32">
        <f>'Ct table (4)'!K123/'Ct table (5)'!K$163</f>
        <v>0.52548166383899808</v>
      </c>
      <c r="L123" s="32">
        <f>'Ct table (4)'!L123/'Ct table (5)'!L$163</f>
        <v>0.60210590521175944</v>
      </c>
      <c r="M123" s="32">
        <f>'Ct table (4)'!M123/'Ct table (5)'!M$163</f>
        <v>0.43985366597714121</v>
      </c>
      <c r="N123" s="32">
        <f>'Ct table (4)'!N123/'Ct table (5)'!N$163</f>
        <v>0.61217893864015793</v>
      </c>
      <c r="O123" s="32">
        <f>'Ct table (4)'!O123/'Ct table (5)'!O$163</f>
        <v>0.50685601852282824</v>
      </c>
      <c r="P123" s="32">
        <f>'Ct table (4)'!P123/'Ct table (5)'!P$163</f>
        <v>0.57982693869337154</v>
      </c>
      <c r="Q123" s="32">
        <f>'Ct table (4)'!Q123/'Ct table (5)'!Q$163</f>
        <v>0.41154143268863824</v>
      </c>
      <c r="R123" s="32">
        <f>'Ct table (4)'!R123/'Ct table (5)'!R$163</f>
        <v>0.30432064667788</v>
      </c>
      <c r="S123" s="32">
        <f>'Ct table (4)'!S123/'Ct table (5)'!S$163</f>
        <v>0.35439780128859133</v>
      </c>
      <c r="T123" s="32">
        <f>'Ct table (4)'!T123/'Ct table (5)'!T$163</f>
        <v>0.45279899938618406</v>
      </c>
      <c r="U123" s="32">
        <f>'Ct table (4)'!U123/'Ct table (5)'!U$163</f>
        <v>0.61398096017646586</v>
      </c>
      <c r="V123" s="32">
        <f>'Ct table (4)'!V123/'Ct table (5)'!V$163</f>
        <v>0.50179125578342132</v>
      </c>
      <c r="W123" s="32">
        <f>'Ct table (4)'!W123/'Ct table (5)'!W$163</f>
        <v>0.57601457227570163</v>
      </c>
      <c r="X123" s="32">
        <f>'Ct table (4)'!X123/'Ct table (5)'!X$163</f>
        <v>0.55990219974834121</v>
      </c>
      <c r="Y123" s="32">
        <f>'Ct table (4)'!Y123/'Ct table (5)'!Y$163</f>
        <v>0.46114460963008919</v>
      </c>
      <c r="Z123" s="32">
        <f>'Ct table (4)'!Z123/'Ct table (5)'!Z$163</f>
        <v>0.373495117925983</v>
      </c>
      <c r="AA123" s="32">
        <f>'Ct table (4)'!AA123/'Ct table (5)'!AA$163</f>
        <v>0.53443112950525684</v>
      </c>
      <c r="AB123" s="32">
        <f>'Ct table (4)'!AB123/'Ct table (5)'!AB$163</f>
        <v>0.41618766797971085</v>
      </c>
      <c r="AC123" s="32">
        <f>'Ct table (4)'!AC123/'Ct table (5)'!AC$163</f>
        <v>0.64139938331818536</v>
      </c>
      <c r="AD123" s="32">
        <f>'Ct table (4)'!AD123/'Ct table (5)'!AD$163</f>
        <v>0.61764114342899945</v>
      </c>
      <c r="AE123" s="32">
        <f>'Ct table (4)'!AE123/'Ct table (5)'!AE$163</f>
        <v>0.62324485265603968</v>
      </c>
      <c r="AF123" s="32">
        <f>'Ct table (4)'!AF123/'Ct table (5)'!AF$163</f>
        <v>0.49141029927262664</v>
      </c>
      <c r="AG123" s="32">
        <f>'Ct table (4)'!AG123/'Ct table (5)'!AG$163</f>
        <v>0.56901494952043041</v>
      </c>
      <c r="AH123" s="32">
        <f>'Ct table (4)'!AH123/'Ct table (5)'!AH$163</f>
        <v>0.37573432146110558</v>
      </c>
      <c r="AI123" s="32">
        <f>'Ct table (4)'!AI123/'Ct table (5)'!AI$163</f>
        <v>0.48039015193584411</v>
      </c>
      <c r="AJ123" s="32">
        <f>'Ct table (4)'!AJ123/'Ct table (5)'!AJ$163</f>
        <v>0.58942158332636208</v>
      </c>
      <c r="AK123" s="32">
        <f>'Ct table (4)'!AK123/'Ct table (5)'!AK$163</f>
        <v>0.62937299380301093</v>
      </c>
      <c r="AL123" s="32">
        <f>'Ct table (4)'!AL123/'Ct table (5)'!AL$163</f>
        <v>0.71887181789453836</v>
      </c>
      <c r="AM123" s="32">
        <f>'Ct table (4)'!AM123/'Ct table (5)'!AM$163</f>
        <v>0.47030437781814372</v>
      </c>
      <c r="AN123" s="32">
        <f>'Ct table (4)'!AN123/'Ct table (5)'!AN$163</f>
        <v>0.6458606688352021</v>
      </c>
      <c r="AO123" s="32">
        <f>'Ct table (4)'!AO123/'Ct table (5)'!AO$163</f>
        <v>0.42224546873518182</v>
      </c>
      <c r="AP123" s="32">
        <f>'Ct table (4)'!AP123/'Ct table (5)'!AP$163</f>
        <v>0.39822220391256263</v>
      </c>
      <c r="AQ123" s="32">
        <f>'Ct table (4)'!AQ123/'Ct table (5)'!AQ$163</f>
        <v>0.42346553331751197</v>
      </c>
      <c r="AR123" s="32">
        <f>'Ct table (4)'!AR123/'Ct table (5)'!AR$163</f>
        <v>0.62294620434433978</v>
      </c>
      <c r="AS123" s="32">
        <f>'Ct table (4)'!AS123/'Ct table (5)'!AS$163</f>
        <v>0.6477187849621131</v>
      </c>
      <c r="AT123" s="32">
        <f>'Ct table (4)'!AT123/'Ct table (5)'!AT$163</f>
        <v>0.47818784059658864</v>
      </c>
      <c r="AU123" s="32">
        <f>'Ct table (4)'!AU123/'Ct table (5)'!AU$163</f>
        <v>0.56198658386002798</v>
      </c>
      <c r="AV123" s="32">
        <f>'Ct table (4)'!AV123/'Ct table (5)'!AV$163</f>
        <v>0.50558969406223453</v>
      </c>
      <c r="AW123" s="32">
        <f>'Ct table (4)'!AW123/'Ct table (5)'!AW$163</f>
        <v>0.71758707316571102</v>
      </c>
    </row>
    <row r="124" spans="1:49" x14ac:dyDescent="0.25">
      <c r="A124" t="s">
        <v>147</v>
      </c>
      <c r="B124" s="32">
        <f>'Ct table (4)'!B124/'Ct table (5)'!B$163</f>
        <v>2.2582460772356985</v>
      </c>
      <c r="C124" s="32">
        <f>'Ct table (4)'!C124/'Ct table (5)'!C$163</f>
        <v>0.81013913773305046</v>
      </c>
      <c r="D124" s="32">
        <f>'Ct table (4)'!D124/'Ct table (5)'!D$163</f>
        <v>1.0132795564176522</v>
      </c>
      <c r="E124" s="32">
        <f>'Ct table (4)'!E124/'Ct table (5)'!E$163</f>
        <v>0.7869342842527286</v>
      </c>
      <c r="F124" s="32">
        <f>'Ct table (4)'!F124/'Ct table (5)'!F$163</f>
        <v>1.5073622249677801</v>
      </c>
      <c r="G124" s="32">
        <f>'Ct table (4)'!G124/'Ct table (5)'!G$163</f>
        <v>0.73688099275062557</v>
      </c>
      <c r="H124" s="32">
        <f>'Ct table (4)'!H124/'Ct table (5)'!H$163</f>
        <v>2.0547848499658556</v>
      </c>
      <c r="I124" s="32">
        <f>'Ct table (4)'!I124/'Ct table (5)'!I$163</f>
        <v>1.4961037148563752</v>
      </c>
      <c r="J124" s="32">
        <f>'Ct table (4)'!J124/'Ct table (5)'!J$163</f>
        <v>1.3845335370471739</v>
      </c>
      <c r="K124" s="32">
        <f>'Ct table (4)'!K124/'Ct table (5)'!K$163</f>
        <v>1.2760742961534166</v>
      </c>
      <c r="L124" s="32">
        <f>'Ct table (4)'!L124/'Ct table (5)'!L$163</f>
        <v>1.4928706537395016</v>
      </c>
      <c r="M124" s="32">
        <f>'Ct table (4)'!M124/'Ct table (5)'!M$163</f>
        <v>1.6415919272203272</v>
      </c>
      <c r="N124" s="32">
        <f>'Ct table (4)'!N124/'Ct table (5)'!N$163</f>
        <v>1.7925648548444622</v>
      </c>
      <c r="O124" s="32">
        <f>'Ct table (4)'!O124/'Ct table (5)'!O$163</f>
        <v>1.3191859031728208</v>
      </c>
      <c r="P124" s="32">
        <f>'Ct table (4)'!P124/'Ct table (5)'!P$163</f>
        <v>1.3600825964114325</v>
      </c>
      <c r="Q124" s="32">
        <f>'Ct table (4)'!Q124/'Ct table (5)'!Q$163</f>
        <v>0.84622287437807098</v>
      </c>
      <c r="R124" s="32">
        <f>'Ct table (4)'!R124/'Ct table (5)'!R$163</f>
        <v>0.83142850864702711</v>
      </c>
      <c r="S124" s="32">
        <f>'Ct table (4)'!S124/'Ct table (5)'!S$163</f>
        <v>0.73889514712146509</v>
      </c>
      <c r="T124" s="32">
        <f>'Ct table (4)'!T124/'Ct table (5)'!T$163</f>
        <v>1.7862607270260951</v>
      </c>
      <c r="U124" s="32">
        <f>'Ct table (4)'!U124/'Ct table (5)'!U$163</f>
        <v>2.0795419996370659</v>
      </c>
      <c r="V124" s="32">
        <f>'Ct table (4)'!V124/'Ct table (5)'!V$163</f>
        <v>1.6190631253096754</v>
      </c>
      <c r="W124" s="32">
        <f>'Ct table (4)'!W124/'Ct table (5)'!W$163</f>
        <v>1.7221099011382122</v>
      </c>
      <c r="X124" s="32">
        <f>'Ct table (4)'!X124/'Ct table (5)'!X$163</f>
        <v>1.4471823854498524</v>
      </c>
      <c r="Y124" s="32">
        <f>'Ct table (4)'!Y124/'Ct table (5)'!Y$163</f>
        <v>1.3691600849287986</v>
      </c>
      <c r="Z124" s="32">
        <f>'Ct table (4)'!Z124/'Ct table (5)'!Z$163</f>
        <v>0.72656374857008532</v>
      </c>
      <c r="AA124" s="32">
        <f>'Ct table (4)'!AA124/'Ct table (5)'!AA$163</f>
        <v>1.2978070870134977</v>
      </c>
      <c r="AB124" s="32">
        <f>'Ct table (4)'!AB124/'Ct table (5)'!AB$163</f>
        <v>1.3152218047682014</v>
      </c>
      <c r="AC124" s="32">
        <f>'Ct table (4)'!AC124/'Ct table (5)'!AC$163</f>
        <v>1.504511226342685</v>
      </c>
      <c r="AD124" s="32">
        <f>'Ct table (4)'!AD124/'Ct table (5)'!AD$163</f>
        <v>1.1525591274995486</v>
      </c>
      <c r="AE124" s="32">
        <f>'Ct table (4)'!AE124/'Ct table (5)'!AE$163</f>
        <v>1.3084610396304894</v>
      </c>
      <c r="AF124" s="32">
        <f>'Ct table (4)'!AF124/'Ct table (5)'!AF$163</f>
        <v>1.2613774088312488</v>
      </c>
      <c r="AG124" s="32">
        <f>'Ct table (4)'!AG124/'Ct table (5)'!AG$163</f>
        <v>1.2982232163992178</v>
      </c>
      <c r="AH124" s="32">
        <f>'Ct table (4)'!AH124/'Ct table (5)'!AH$163</f>
        <v>0.50972280646475088</v>
      </c>
      <c r="AI124" s="32">
        <f>'Ct table (4)'!AI124/'Ct table (5)'!AI$163</f>
        <v>1.8053499049683983</v>
      </c>
      <c r="AJ124" s="32">
        <f>'Ct table (4)'!AJ124/'Ct table (5)'!AJ$163</f>
        <v>1.5447483097652361</v>
      </c>
      <c r="AK124" s="32">
        <f>'Ct table (4)'!AK124/'Ct table (5)'!AK$163</f>
        <v>1.7194976920978968</v>
      </c>
      <c r="AL124" s="32">
        <f>'Ct table (4)'!AL124/'Ct table (5)'!AL$163</f>
        <v>1.3229939384176148</v>
      </c>
      <c r="AM124" s="32">
        <f>'Ct table (4)'!AM124/'Ct table (5)'!AM$163</f>
        <v>1.2155983878689676</v>
      </c>
      <c r="AN124" s="32">
        <f>'Ct table (4)'!AN124/'Ct table (5)'!AN$163</f>
        <v>1.5575677001581549</v>
      </c>
      <c r="AO124" s="32">
        <f>'Ct table (4)'!AO124/'Ct table (5)'!AO$163</f>
        <v>0.96336461984590316</v>
      </c>
      <c r="AP124" s="32">
        <f>'Ct table (4)'!AP124/'Ct table (5)'!AP$163</f>
        <v>0.86552390404748669</v>
      </c>
      <c r="AQ124" s="32">
        <f>'Ct table (4)'!AQ124/'Ct table (5)'!AQ$163</f>
        <v>0.74242461857255238</v>
      </c>
      <c r="AR124" s="32">
        <f>'Ct table (4)'!AR124/'Ct table (5)'!AR$163</f>
        <v>1.8240932542483395</v>
      </c>
      <c r="AS124" s="32">
        <f>'Ct table (4)'!AS124/'Ct table (5)'!AS$163</f>
        <v>2.0754720311283923</v>
      </c>
      <c r="AT124" s="32">
        <f>'Ct table (4)'!AT124/'Ct table (5)'!AT$163</f>
        <v>1.3525194590671976</v>
      </c>
      <c r="AU124" s="32">
        <f>'Ct table (4)'!AU124/'Ct table (5)'!AU$163</f>
        <v>1.2733310892149206</v>
      </c>
      <c r="AV124" s="32">
        <f>'Ct table (4)'!AV124/'Ct table (5)'!AV$163</f>
        <v>1.3717703337555429</v>
      </c>
      <c r="AW124" s="32">
        <f>'Ct table (4)'!AW124/'Ct table (5)'!AW$163</f>
        <v>1.3298152307244</v>
      </c>
    </row>
    <row r="125" spans="1:49" x14ac:dyDescent="0.25">
      <c r="A125" t="s">
        <v>148</v>
      </c>
      <c r="B125" s="32">
        <f>'Ct table (4)'!B125/'Ct table (5)'!B$163</f>
        <v>3.8243185601207967</v>
      </c>
      <c r="C125" s="32">
        <f>'Ct table (4)'!C125/'Ct table (5)'!C$163</f>
        <v>2.8210683308069786</v>
      </c>
      <c r="D125" s="32">
        <f>'Ct table (4)'!D125/'Ct table (5)'!D$163</f>
        <v>5.5367226616509928</v>
      </c>
      <c r="E125" s="32">
        <f>'Ct table (4)'!E125/'Ct table (5)'!E$163</f>
        <v>2.402131396375021</v>
      </c>
      <c r="F125" s="32">
        <f>'Ct table (4)'!F125/'Ct table (5)'!F$163</f>
        <v>2.2222577275774231</v>
      </c>
      <c r="G125" s="32">
        <f>'Ct table (4)'!G125/'Ct table (5)'!G$163</f>
        <v>2.5482442131040695</v>
      </c>
      <c r="H125" s="32">
        <f>'Ct table (4)'!H125/'Ct table (5)'!H$163</f>
        <v>3.0929582120406436</v>
      </c>
      <c r="I125" s="32">
        <f>'Ct table (4)'!I125/'Ct table (5)'!I$163</f>
        <v>2.1602678334107859</v>
      </c>
      <c r="J125" s="32">
        <f>'Ct table (4)'!J125/'Ct table (5)'!J$163</f>
        <v>3.0938430263448864</v>
      </c>
      <c r="K125" s="32">
        <f>'Ct table (4)'!K125/'Ct table (5)'!K$163</f>
        <v>3.0140687583920798</v>
      </c>
      <c r="L125" s="32">
        <f>'Ct table (4)'!L125/'Ct table (5)'!L$163</f>
        <v>2.5106991623340358</v>
      </c>
      <c r="M125" s="32">
        <f>'Ct table (4)'!M125/'Ct table (5)'!M$163</f>
        <v>3.2379832921139475</v>
      </c>
      <c r="N125" s="32">
        <f>'Ct table (4)'!N125/'Ct table (5)'!N$163</f>
        <v>4.1757209847206056</v>
      </c>
      <c r="O125" s="32">
        <f>'Ct table (4)'!O125/'Ct table (5)'!O$163</f>
        <v>1.9857002899814211</v>
      </c>
      <c r="P125" s="32">
        <f>'Ct table (4)'!P125/'Ct table (5)'!P$163</f>
        <v>4.7360826817409025</v>
      </c>
      <c r="Q125" s="32">
        <f>'Ct table (4)'!Q125/'Ct table (5)'!Q$163</f>
        <v>2.2801197397478647</v>
      </c>
      <c r="R125" s="32">
        <f>'Ct table (4)'!R125/'Ct table (5)'!R$163</f>
        <v>1.9367854175371479</v>
      </c>
      <c r="S125" s="32">
        <f>'Ct table (4)'!S125/'Ct table (5)'!S$163</f>
        <v>2.6270461746736369</v>
      </c>
      <c r="T125" s="32">
        <f>'Ct table (4)'!T125/'Ct table (5)'!T$163</f>
        <v>3.0460564433144928</v>
      </c>
      <c r="U125" s="32">
        <f>'Ct table (4)'!U125/'Ct table (5)'!U$163</f>
        <v>3.195996487688253</v>
      </c>
      <c r="V125" s="32">
        <f>'Ct table (4)'!V125/'Ct table (5)'!V$163</f>
        <v>4.4851593286713882</v>
      </c>
      <c r="W125" s="32">
        <f>'Ct table (4)'!W125/'Ct table (5)'!W$163</f>
        <v>4.0395013569463032</v>
      </c>
      <c r="X125" s="32">
        <f>'Ct table (4)'!X125/'Ct table (5)'!X$163</f>
        <v>2.0324878855033433</v>
      </c>
      <c r="Y125" s="32">
        <f>'Ct table (4)'!Y125/'Ct table (5)'!Y$163</f>
        <v>2.0609237645241287</v>
      </c>
      <c r="Z125" s="32">
        <f>'Ct table (4)'!Z125/'Ct table (5)'!Z$163</f>
        <v>2.7494847606733641</v>
      </c>
      <c r="AA125" s="32">
        <f>'Ct table (4)'!AA125/'Ct table (5)'!AA$163</f>
        <v>3.670752767596813</v>
      </c>
      <c r="AB125" s="32">
        <f>'Ct table (4)'!AB125/'Ct table (5)'!AB$163</f>
        <v>2.6487397917339073</v>
      </c>
      <c r="AC125" s="32">
        <f>'Ct table (4)'!AC125/'Ct table (5)'!AC$163</f>
        <v>3.5047095130803365</v>
      </c>
      <c r="AD125" s="32">
        <f>'Ct table (4)'!AD125/'Ct table (5)'!AD$163</f>
        <v>2.958448465410854</v>
      </c>
      <c r="AE125" s="32">
        <f>'Ct table (4)'!AE125/'Ct table (5)'!AE$163</f>
        <v>2.8636813480254442</v>
      </c>
      <c r="AF125" s="32">
        <f>'Ct table (4)'!AF125/'Ct table (5)'!AF$163</f>
        <v>4.8065441981073995</v>
      </c>
      <c r="AG125" s="32">
        <f>'Ct table (4)'!AG125/'Ct table (5)'!AG$163</f>
        <v>3.4980198147992048</v>
      </c>
      <c r="AH125" s="32">
        <f>'Ct table (4)'!AH125/'Ct table (5)'!AH$163</f>
        <v>3.7784245387479536</v>
      </c>
      <c r="AI125" s="32">
        <f>'Ct table (4)'!AI125/'Ct table (5)'!AI$163</f>
        <v>3.2316668534883028</v>
      </c>
      <c r="AJ125" s="32">
        <f>'Ct table (4)'!AJ125/'Ct table (5)'!AJ$163</f>
        <v>4.2497317971655297</v>
      </c>
      <c r="AK125" s="32">
        <f>'Ct table (4)'!AK125/'Ct table (5)'!AK$163</f>
        <v>4.3529310841791906</v>
      </c>
      <c r="AL125" s="32">
        <f>'Ct table (4)'!AL125/'Ct table (5)'!AL$163</f>
        <v>3.8471936540811575</v>
      </c>
      <c r="AM125" s="32">
        <f>'Ct table (4)'!AM125/'Ct table (5)'!AM$163</f>
        <v>4.0324780116810297</v>
      </c>
      <c r="AN125" s="32">
        <f>'Ct table (4)'!AN125/'Ct table (5)'!AN$163</f>
        <v>5.4994787034205963</v>
      </c>
      <c r="AO125" s="32">
        <f>'Ct table (4)'!AO125/'Ct table (5)'!AO$163</f>
        <v>5.1200356167669288</v>
      </c>
      <c r="AP125" s="32">
        <f>'Ct table (4)'!AP125/'Ct table (5)'!AP$163</f>
        <v>5.1753110305638534</v>
      </c>
      <c r="AQ125" s="32">
        <f>'Ct table (4)'!AQ125/'Ct table (5)'!AQ$163</f>
        <v>4.4085873827449502</v>
      </c>
      <c r="AR125" s="32">
        <f>'Ct table (4)'!AR125/'Ct table (5)'!AR$163</f>
        <v>5.8449046395710829</v>
      </c>
      <c r="AS125" s="32">
        <f>'Ct table (4)'!AS125/'Ct table (5)'!AS$163</f>
        <v>4.9706671186168867</v>
      </c>
      <c r="AT125" s="32">
        <f>'Ct table (4)'!AT125/'Ct table (5)'!AT$163</f>
        <v>4.2153410232269488</v>
      </c>
      <c r="AU125" s="32">
        <f>'Ct table (4)'!AU125/'Ct table (5)'!AU$163</f>
        <v>4.1658404763780297</v>
      </c>
      <c r="AV125" s="32">
        <f>'Ct table (4)'!AV125/'Ct table (5)'!AV$163</f>
        <v>4.1297056661610609</v>
      </c>
      <c r="AW125" s="32">
        <f>'Ct table (4)'!AW125/'Ct table (5)'!AW$163</f>
        <v>5.209792116046879</v>
      </c>
    </row>
    <row r="126" spans="1:49" x14ac:dyDescent="0.25">
      <c r="A126" t="s">
        <v>149</v>
      </c>
      <c r="B126" s="32">
        <f>'Ct table (4)'!B126/'Ct table (5)'!B$163</f>
        <v>0.1941444946804835</v>
      </c>
      <c r="C126" s="32">
        <f>'Ct table (4)'!C126/'Ct table (5)'!C$163</f>
        <v>0.11632568685408391</v>
      </c>
      <c r="D126" s="32">
        <f>'Ct table (4)'!D126/'Ct table (5)'!D$163</f>
        <v>0.1293213392292038</v>
      </c>
      <c r="E126" s="32">
        <f>'Ct table (4)'!E126/'Ct table (5)'!E$163</f>
        <v>7.1511301390037155E-2</v>
      </c>
      <c r="F126" s="32">
        <f>'Ct table (4)'!F126/'Ct table (5)'!F$163</f>
        <v>0.17338201305422352</v>
      </c>
      <c r="G126" s="32">
        <f>'Ct table (4)'!G126/'Ct table (5)'!G$163</f>
        <v>9.2750800672693298E-2</v>
      </c>
      <c r="H126" s="32">
        <f>'Ct table (4)'!H126/'Ct table (5)'!H$163</f>
        <v>0.17543242650140031</v>
      </c>
      <c r="I126" s="32">
        <f>'Ct table (4)'!I126/'Ct table (5)'!I$163</f>
        <v>0.18962356805346259</v>
      </c>
      <c r="J126" s="32">
        <f>'Ct table (4)'!J126/'Ct table (5)'!J$163</f>
        <v>0.13863851388013779</v>
      </c>
      <c r="K126" s="32">
        <f>'Ct table (4)'!K126/'Ct table (5)'!K$163</f>
        <v>0.12172625911387631</v>
      </c>
      <c r="L126" s="32">
        <f>'Ct table (4)'!L126/'Ct table (5)'!L$163</f>
        <v>0.14742868621533739</v>
      </c>
      <c r="M126" s="32">
        <f>'Ct table (4)'!M126/'Ct table (5)'!M$163</f>
        <v>0.18238962124648969</v>
      </c>
      <c r="N126" s="32">
        <f>'Ct table (4)'!N126/'Ct table (5)'!N$163</f>
        <v>0.32579250430726614</v>
      </c>
      <c r="O126" s="32">
        <f>'Ct table (4)'!O126/'Ct table (5)'!O$163</f>
        <v>0.16150468123225009</v>
      </c>
      <c r="P126" s="32">
        <f>'Ct table (4)'!P126/'Ct table (5)'!P$163</f>
        <v>0.16883597745883847</v>
      </c>
      <c r="Q126" s="86">
        <f>'Ct table (4)'!Q126/'Ct table (5)'!Q$163</f>
        <v>0</v>
      </c>
      <c r="R126" s="86">
        <f>'Ct table (4)'!R126/'Ct table (5)'!R$163</f>
        <v>0</v>
      </c>
      <c r="S126" s="32">
        <f>'Ct table (4)'!S126/'Ct table (5)'!S$163</f>
        <v>5.7649086536679793E-2</v>
      </c>
      <c r="T126" s="32">
        <f>'Ct table (4)'!T126/'Ct table (5)'!T$163</f>
        <v>0.18136181950549757</v>
      </c>
      <c r="U126" s="32">
        <f>'Ct table (4)'!U126/'Ct table (5)'!U$163</f>
        <v>0.19294556966089274</v>
      </c>
      <c r="V126" s="32">
        <f>'Ct table (4)'!V126/'Ct table (5)'!V$163</f>
        <v>0.17375895485022202</v>
      </c>
      <c r="W126" s="32">
        <f>'Ct table (4)'!W126/'Ct table (5)'!W$163</f>
        <v>0.13343205653638854</v>
      </c>
      <c r="X126" s="32">
        <f>'Ct table (4)'!X126/'Ct table (5)'!X$163</f>
        <v>0.16416821700416603</v>
      </c>
      <c r="Y126" s="32">
        <f>'Ct table (4)'!Y126/'Ct table (5)'!Y$163</f>
        <v>0.10535211184593371</v>
      </c>
      <c r="Z126" s="32">
        <f>'Ct table (4)'!Z126/'Ct table (5)'!Z$163</f>
        <v>7.1256295404542758E-2</v>
      </c>
      <c r="AA126" s="32">
        <f>'Ct table (4)'!AA126/'Ct table (5)'!AA$163</f>
        <v>0.14419329135725653</v>
      </c>
      <c r="AB126" s="32">
        <f>'Ct table (4)'!AB126/'Ct table (5)'!AB$163</f>
        <v>0.21543224719736717</v>
      </c>
      <c r="AC126" s="32">
        <f>'Ct table (4)'!AC126/'Ct table (5)'!AC$163</f>
        <v>0.17185870948189322</v>
      </c>
      <c r="AD126" s="32">
        <f>'Ct table (4)'!AD126/'Ct table (5)'!AD$163</f>
        <v>7.0065146096726608E-2</v>
      </c>
      <c r="AE126" s="32">
        <f>'Ct table (4)'!AE126/'Ct table (5)'!AE$163</f>
        <v>0.11017516541317394</v>
      </c>
      <c r="AF126" s="32">
        <f>'Ct table (4)'!AF126/'Ct table (5)'!AF$163</f>
        <v>0.16666233463639976</v>
      </c>
      <c r="AG126" s="32">
        <f>'Ct table (4)'!AG126/'Ct table (5)'!AG$163</f>
        <v>0.15893827111749767</v>
      </c>
      <c r="AH126" s="32">
        <f>'Ct table (4)'!AH126/'Ct table (5)'!AH$163</f>
        <v>4.6000227617382324E-2</v>
      </c>
      <c r="AI126" s="32">
        <f>'Ct table (4)'!AI126/'Ct table (5)'!AI$163</f>
        <v>0.18976403292082025</v>
      </c>
      <c r="AJ126" s="32">
        <f>'Ct table (4)'!AJ126/'Ct table (5)'!AJ$163</f>
        <v>0.18016264207896074</v>
      </c>
      <c r="AK126" s="32">
        <f>'Ct table (4)'!AK126/'Ct table (5)'!AK$163</f>
        <v>0.12958648605174036</v>
      </c>
      <c r="AL126" s="32">
        <f>'Ct table (4)'!AL126/'Ct table (5)'!AL$163</f>
        <v>0.23387449633094887</v>
      </c>
      <c r="AM126" s="32">
        <f>'Ct table (4)'!AM126/'Ct table (5)'!AM$163</f>
        <v>0.18069978147995144</v>
      </c>
      <c r="AN126" s="32">
        <f>'Ct table (4)'!AN126/'Ct table (5)'!AN$163</f>
        <v>0.13862841175411914</v>
      </c>
      <c r="AO126" s="32">
        <f>'Ct table (4)'!AO126/'Ct table (5)'!AO$163</f>
        <v>0.13454436237845749</v>
      </c>
      <c r="AP126" s="32">
        <f>'Ct table (4)'!AP126/'Ct table (5)'!AP$163</f>
        <v>5.7977846971806392E-2</v>
      </c>
      <c r="AQ126" s="32">
        <f>'Ct table (4)'!AQ126/'Ct table (5)'!AQ$163</f>
        <v>0.10884269247900491</v>
      </c>
      <c r="AR126" s="32">
        <f>'Ct table (4)'!AR126/'Ct table (5)'!AR$163</f>
        <v>0.33848867886963829</v>
      </c>
      <c r="AS126" s="32">
        <f>'Ct table (4)'!AS126/'Ct table (5)'!AS$163</f>
        <v>0.28986227572604689</v>
      </c>
      <c r="AT126" s="32">
        <f>'Ct table (4)'!AT126/'Ct table (5)'!AT$163</f>
        <v>0.22463417731900895</v>
      </c>
      <c r="AU126" s="32">
        <f>'Ct table (4)'!AU126/'Ct table (5)'!AU$163</f>
        <v>0.17783455606091558</v>
      </c>
      <c r="AV126" s="32">
        <f>'Ct table (4)'!AV126/'Ct table (5)'!AV$163</f>
        <v>0.14220449376898384</v>
      </c>
      <c r="AW126" s="32">
        <f>'Ct table (4)'!AW126/'Ct table (5)'!AW$163</f>
        <v>0.14571545494327665</v>
      </c>
    </row>
    <row r="127" spans="1:49" x14ac:dyDescent="0.25">
      <c r="A127" t="s">
        <v>150</v>
      </c>
      <c r="B127" s="32">
        <f>'Ct table (4)'!B127/'Ct table (5)'!B$163</f>
        <v>28.744274299798864</v>
      </c>
      <c r="C127" s="32">
        <f>'Ct table (4)'!C127/'Ct table (5)'!C$163</f>
        <v>36.662712191722377</v>
      </c>
      <c r="D127" s="32">
        <f>'Ct table (4)'!D127/'Ct table (5)'!D$163</f>
        <v>31.757650069930403</v>
      </c>
      <c r="E127" s="32">
        <f>'Ct table (4)'!E127/'Ct table (5)'!E$163</f>
        <v>52.139869558724243</v>
      </c>
      <c r="F127" s="32">
        <f>'Ct table (4)'!F127/'Ct table (5)'!F$163</f>
        <v>29.283704039779437</v>
      </c>
      <c r="G127" s="32">
        <f>'Ct table (4)'!G127/'Ct table (5)'!G$163</f>
        <v>31.114249575444251</v>
      </c>
      <c r="H127" s="32">
        <f>'Ct table (4)'!H127/'Ct table (5)'!H$163</f>
        <v>33.800843440852965</v>
      </c>
      <c r="I127" s="32">
        <f>'Ct table (4)'!I127/'Ct table (5)'!I$163</f>
        <v>26.377029396515841</v>
      </c>
      <c r="J127" s="32">
        <f>'Ct table (4)'!J127/'Ct table (5)'!J$163</f>
        <v>25.446582343108997</v>
      </c>
      <c r="K127" s="32">
        <f>'Ct table (4)'!K127/'Ct table (5)'!K$163</f>
        <v>26.754549448202329</v>
      </c>
      <c r="L127" s="32">
        <f>'Ct table (4)'!L127/'Ct table (5)'!L$163</f>
        <v>26.320028971161936</v>
      </c>
      <c r="M127" s="32">
        <f>'Ct table (4)'!M127/'Ct table (5)'!M$163</f>
        <v>30.380959760161076</v>
      </c>
      <c r="N127" s="32">
        <f>'Ct table (4)'!N127/'Ct table (5)'!N$163</f>
        <v>26.575507114610044</v>
      </c>
      <c r="O127" s="32">
        <f>'Ct table (4)'!O127/'Ct table (5)'!O$163</f>
        <v>25.100564193030568</v>
      </c>
      <c r="P127" s="32">
        <f>'Ct table (4)'!P127/'Ct table (5)'!P$163</f>
        <v>28.515892208641539</v>
      </c>
      <c r="Q127" s="32">
        <f>'Ct table (4)'!Q127/'Ct table (5)'!Q$163</f>
        <v>35.979658520003753</v>
      </c>
      <c r="R127" s="32">
        <f>'Ct table (4)'!R127/'Ct table (5)'!R$163</f>
        <v>26.058174635562498</v>
      </c>
      <c r="S127" s="32">
        <f>'Ct table (4)'!S127/'Ct table (5)'!S$163</f>
        <v>81.201898812169986</v>
      </c>
      <c r="T127" s="32">
        <f>'Ct table (4)'!T127/'Ct table (5)'!T$163</f>
        <v>28.979135960715787</v>
      </c>
      <c r="U127" s="32">
        <f>'Ct table (4)'!U127/'Ct table (5)'!U$163</f>
        <v>29.369887263870286</v>
      </c>
      <c r="V127" s="32">
        <f>'Ct table (4)'!V127/'Ct table (5)'!V$163</f>
        <v>28.743408275109942</v>
      </c>
      <c r="W127" s="32">
        <f>'Ct table (4)'!W127/'Ct table (5)'!W$163</f>
        <v>31.871106784525956</v>
      </c>
      <c r="X127" s="32">
        <f>'Ct table (4)'!X127/'Ct table (5)'!X$163</f>
        <v>27.535993431737225</v>
      </c>
      <c r="Y127" s="32">
        <f>'Ct table (4)'!Y127/'Ct table (5)'!Y$163</f>
        <v>51.742976403940482</v>
      </c>
      <c r="Z127" s="32">
        <f>'Ct table (4)'!Z127/'Ct table (5)'!Z$163</f>
        <v>84.986470917108392</v>
      </c>
      <c r="AA127" s="32">
        <f>'Ct table (4)'!AA127/'Ct table (5)'!AA$163</f>
        <v>31.040415182323599</v>
      </c>
      <c r="AB127" s="32">
        <f>'Ct table (4)'!AB127/'Ct table (5)'!AB$163</f>
        <v>18.834503825578796</v>
      </c>
      <c r="AC127" s="32">
        <f>'Ct table (4)'!AC127/'Ct table (5)'!AC$163</f>
        <v>31.763431440092713</v>
      </c>
      <c r="AD127" s="32">
        <f>'Ct table (4)'!AD127/'Ct table (5)'!AD$163</f>
        <v>32.330877610275948</v>
      </c>
      <c r="AE127" s="32">
        <f>'Ct table (4)'!AE127/'Ct table (5)'!AE$163</f>
        <v>37.475373913656625</v>
      </c>
      <c r="AF127" s="32">
        <f>'Ct table (4)'!AF127/'Ct table (5)'!AF$163</f>
        <v>31.450259153448009</v>
      </c>
      <c r="AG127" s="32">
        <f>'Ct table (4)'!AG127/'Ct table (5)'!AG$163</f>
        <v>27.21893023208526</v>
      </c>
      <c r="AH127" s="32">
        <f>'Ct table (4)'!AH127/'Ct table (5)'!AH$163</f>
        <v>60.037200864091737</v>
      </c>
      <c r="AI127" s="32">
        <f>'Ct table (4)'!AI127/'Ct table (5)'!AI$163</f>
        <v>44.393559399785694</v>
      </c>
      <c r="AJ127" s="32">
        <f>'Ct table (4)'!AJ127/'Ct table (5)'!AJ$163</f>
        <v>24.04011337599875</v>
      </c>
      <c r="AK127" s="32">
        <f>'Ct table (4)'!AK127/'Ct table (5)'!AK$163</f>
        <v>22.502091232835543</v>
      </c>
      <c r="AL127" s="32">
        <f>'Ct table (4)'!AL127/'Ct table (5)'!AL$163</f>
        <v>24.999138118191365</v>
      </c>
      <c r="AM127" s="32">
        <f>'Ct table (4)'!AM127/'Ct table (5)'!AM$163</f>
        <v>31.595926513707049</v>
      </c>
      <c r="AN127" s="32">
        <f>'Ct table (4)'!AN127/'Ct table (5)'!AN$163</f>
        <v>28.626807279491064</v>
      </c>
      <c r="AO127" s="32">
        <f>'Ct table (4)'!AO127/'Ct table (5)'!AO$163</f>
        <v>36.155766240280279</v>
      </c>
      <c r="AP127" s="32">
        <f>'Ct table (4)'!AP127/'Ct table (5)'!AP$163</f>
        <v>29.073756228902951</v>
      </c>
      <c r="AQ127" s="32">
        <f>'Ct table (4)'!AQ127/'Ct table (5)'!AQ$163</f>
        <v>34.067317697864397</v>
      </c>
      <c r="AR127" s="32">
        <f>'Ct table (4)'!AR127/'Ct table (5)'!AR$163</f>
        <v>20.637259353530197</v>
      </c>
      <c r="AS127" s="32">
        <f>'Ct table (4)'!AS127/'Ct table (5)'!AS$163</f>
        <v>25.51793163278915</v>
      </c>
      <c r="AT127" s="32">
        <f>'Ct table (4)'!AT127/'Ct table (5)'!AT$163</f>
        <v>31.683270296134388</v>
      </c>
      <c r="AU127" s="32">
        <f>'Ct table (4)'!AU127/'Ct table (5)'!AU$163</f>
        <v>31.969130366578447</v>
      </c>
      <c r="AV127" s="32">
        <f>'Ct table (4)'!AV127/'Ct table (5)'!AV$163</f>
        <v>43.593434365305257</v>
      </c>
      <c r="AW127" s="32">
        <f>'Ct table (4)'!AW127/'Ct table (5)'!AW$163</f>
        <v>35.290936421167665</v>
      </c>
    </row>
    <row r="128" spans="1:49" x14ac:dyDescent="0.25">
      <c r="A128" t="s">
        <v>151</v>
      </c>
      <c r="B128" s="32">
        <f>'Ct table (4)'!B128/'Ct table (5)'!B$163</f>
        <v>0.19549487643147018</v>
      </c>
      <c r="C128" s="32">
        <f>'Ct table (4)'!C128/'Ct table (5)'!C$163</f>
        <v>7.9452785568642409E-2</v>
      </c>
      <c r="D128" s="32">
        <f>'Ct table (4)'!D128/'Ct table (5)'!D$163</f>
        <v>9.4668761473004376E-2</v>
      </c>
      <c r="E128" s="32">
        <f>'Ct table (4)'!E128/'Ct table (5)'!E$163</f>
        <v>8.9269742116893813E-2</v>
      </c>
      <c r="F128" s="32">
        <f>'Ct table (4)'!F128/'Ct table (5)'!F$163</f>
        <v>0.23684680962918428</v>
      </c>
      <c r="G128" s="32">
        <f>'Ct table (4)'!G128/'Ct table (5)'!G$163</f>
        <v>0.14757329166521599</v>
      </c>
      <c r="H128" s="32">
        <f>'Ct table (4)'!H128/'Ct table (5)'!H$163</f>
        <v>0.20151893973529644</v>
      </c>
      <c r="I128" s="32">
        <f>'Ct table (4)'!I128/'Ct table (5)'!I$163</f>
        <v>0.26631584847183992</v>
      </c>
      <c r="J128" s="32">
        <f>'Ct table (4)'!J128/'Ct table (5)'!J$163</f>
        <v>0.13578537452149431</v>
      </c>
      <c r="K128" s="32">
        <f>'Ct table (4)'!K128/'Ct table (5)'!K$163</f>
        <v>0.14375781871675677</v>
      </c>
      <c r="L128" s="32">
        <f>'Ct table (4)'!L128/'Ct table (5)'!L$163</f>
        <v>0.19453331773599172</v>
      </c>
      <c r="M128" s="32">
        <f>'Ct table (4)'!M128/'Ct table (5)'!M$163</f>
        <v>0.20097605673430405</v>
      </c>
      <c r="N128" s="32">
        <f>'Ct table (4)'!N128/'Ct table (5)'!N$163</f>
        <v>0.13049128077251906</v>
      </c>
      <c r="O128" s="32">
        <f>'Ct table (4)'!O128/'Ct table (5)'!O$163</f>
        <v>0.10879226468853886</v>
      </c>
      <c r="P128" s="32">
        <f>'Ct table (4)'!P128/'Ct table (5)'!P$163</f>
        <v>0.16536138328611588</v>
      </c>
      <c r="Q128" s="32">
        <f>'Ct table (4)'!Q128/'Ct table (5)'!Q$163</f>
        <v>7.7972520916448809E-2</v>
      </c>
      <c r="R128" s="86">
        <f>'Ct table (4)'!R128/'Ct table (5)'!R$163</f>
        <v>0</v>
      </c>
      <c r="S128" s="32">
        <f>'Ct table (4)'!S128/'Ct table (5)'!S$163</f>
        <v>5.5300700226513913E-2</v>
      </c>
      <c r="T128" s="32">
        <f>'Ct table (4)'!T128/'Ct table (5)'!T$163</f>
        <v>0.10488953681678601</v>
      </c>
      <c r="U128" s="32">
        <f>'Ct table (4)'!U128/'Ct table (5)'!U$163</f>
        <v>0.11713676182447189</v>
      </c>
      <c r="V128" s="32">
        <f>'Ct table (4)'!V128/'Ct table (5)'!V$163</f>
        <v>8.7483771979242883E-2</v>
      </c>
      <c r="W128" s="32">
        <f>'Ct table (4)'!W128/'Ct table (5)'!W$163</f>
        <v>9.0507252658753173E-2</v>
      </c>
      <c r="X128" s="32">
        <f>'Ct table (4)'!X128/'Ct table (5)'!X$163</f>
        <v>0.14094915688138909</v>
      </c>
      <c r="Y128" s="32">
        <f>'Ct table (4)'!Y128/'Ct table (5)'!Y$163</f>
        <v>9.4292781377318752E-2</v>
      </c>
      <c r="Z128" s="32">
        <f>'Ct table (4)'!Z128/'Ct table (5)'!Z$163</f>
        <v>6.8829044395848235E-2</v>
      </c>
      <c r="AA128" s="32">
        <f>'Ct table (4)'!AA128/'Ct table (5)'!AA$163</f>
        <v>8.1677128073199087E-2</v>
      </c>
      <c r="AB128" s="32">
        <f>'Ct table (4)'!AB128/'Ct table (5)'!AB$163</f>
        <v>9.508134504937274E-2</v>
      </c>
      <c r="AC128" s="32">
        <f>'Ct table (4)'!AC128/'Ct table (5)'!AC$163</f>
        <v>0.1118234659355119</v>
      </c>
      <c r="AD128" s="32">
        <f>'Ct table (4)'!AD128/'Ct table (5)'!AD$163</f>
        <v>0.16096743612787298</v>
      </c>
      <c r="AE128" s="32">
        <f>'Ct table (4)'!AE128/'Ct table (5)'!AE$163</f>
        <v>8.0095831300987089E-2</v>
      </c>
      <c r="AF128" s="32">
        <f>'Ct table (4)'!AF128/'Ct table (5)'!AF$163</f>
        <v>0.14813659636769747</v>
      </c>
      <c r="AG128" s="32">
        <f>'Ct table (4)'!AG128/'Ct table (5)'!AG$163</f>
        <v>0.10341651231838869</v>
      </c>
      <c r="AH128" s="32">
        <f>'Ct table (4)'!AH128/'Ct table (5)'!AH$163</f>
        <v>0.10279092533059112</v>
      </c>
      <c r="AI128" s="32">
        <f>'Ct table (4)'!AI128/'Ct table (5)'!AI$163</f>
        <v>9.2929372797302748E-2</v>
      </c>
      <c r="AJ128" s="32">
        <f>'Ct table (4)'!AJ128/'Ct table (5)'!AJ$163</f>
        <v>0.11323342534122108</v>
      </c>
      <c r="AK128" s="32">
        <f>'Ct table (4)'!AK128/'Ct table (5)'!AK$163</f>
        <v>9.4207594667670772E-2</v>
      </c>
      <c r="AL128" s="32">
        <f>'Ct table (4)'!AL128/'Ct table (5)'!AL$163</f>
        <v>6.9531303763610566E-2</v>
      </c>
      <c r="AM128" s="32">
        <f>'Ct table (4)'!AM128/'Ct table (5)'!AM$163</f>
        <v>6.8472413088492695E-2</v>
      </c>
      <c r="AN128" s="32">
        <f>'Ct table (4)'!AN128/'Ct table (5)'!AN$163</f>
        <v>0.10218780004552673</v>
      </c>
      <c r="AO128" s="32">
        <f>'Ct table (4)'!AO128/'Ct table (5)'!AO$163</f>
        <v>5.2780683591898005E-2</v>
      </c>
      <c r="AP128" s="32">
        <f>'Ct table (4)'!AP128/'Ct table (5)'!AP$163</f>
        <v>4.0152832390667775E-2</v>
      </c>
      <c r="AQ128" s="32">
        <f>'Ct table (4)'!AQ128/'Ct table (5)'!AQ$163</f>
        <v>2.6836055741976936E-2</v>
      </c>
      <c r="AR128" s="32">
        <f>'Ct table (4)'!AR128/'Ct table (5)'!AR$163</f>
        <v>0.1740024454562106</v>
      </c>
      <c r="AS128" s="32">
        <f>'Ct table (4)'!AS128/'Ct table (5)'!AS$163</f>
        <v>0.13061925504576419</v>
      </c>
      <c r="AT128" s="32">
        <f>'Ct table (4)'!AT128/'Ct table (5)'!AT$163</f>
        <v>7.0592041316175469E-2</v>
      </c>
      <c r="AU128" s="32">
        <f>'Ct table (4)'!AU128/'Ct table (5)'!AU$163</f>
        <v>7.5813973729800685E-2</v>
      </c>
      <c r="AV128" s="32">
        <f>'Ct table (4)'!AV128/'Ct table (5)'!AV$163</f>
        <v>5.2776480712357139E-2</v>
      </c>
      <c r="AW128" s="32">
        <f>'Ct table (4)'!AW128/'Ct table (5)'!AW$163</f>
        <v>0.10303638631407366</v>
      </c>
    </row>
    <row r="129" spans="1:49" x14ac:dyDescent="0.25">
      <c r="A129" t="s">
        <v>152</v>
      </c>
      <c r="B129" s="32">
        <f>'Ct table (4)'!B129/'Ct table (5)'!B$163</f>
        <v>40.369748747159896</v>
      </c>
      <c r="C129" s="32">
        <f>'Ct table (4)'!C129/'Ct table (5)'!C$163</f>
        <v>69.370078437357606</v>
      </c>
      <c r="D129" s="32">
        <f>'Ct table (4)'!D129/'Ct table (5)'!D$163</f>
        <v>44.293781293208035</v>
      </c>
      <c r="E129" s="32">
        <f>'Ct table (4)'!E129/'Ct table (5)'!E$163</f>
        <v>43.240612941265461</v>
      </c>
      <c r="F129" s="32">
        <f>'Ct table (4)'!F129/'Ct table (5)'!F$163</f>
        <v>41.127348081296311</v>
      </c>
      <c r="G129" s="32">
        <f>'Ct table (4)'!G129/'Ct table (5)'!G$163</f>
        <v>38.041534741101536</v>
      </c>
      <c r="H129" s="32">
        <f>'Ct table (4)'!H129/'Ct table (5)'!H$163</f>
        <v>24.572748712623262</v>
      </c>
      <c r="I129" s="32">
        <f>'Ct table (4)'!I129/'Ct table (5)'!I$163</f>
        <v>22.96253779921533</v>
      </c>
      <c r="J129" s="32">
        <f>'Ct table (4)'!J129/'Ct table (5)'!J$163</f>
        <v>32.43321195436431</v>
      </c>
      <c r="K129" s="32">
        <f>'Ct table (4)'!K129/'Ct table (5)'!K$163</f>
        <v>25.664679314374052</v>
      </c>
      <c r="L129" s="32">
        <f>'Ct table (4)'!L129/'Ct table (5)'!L$163</f>
        <v>42.168364772168005</v>
      </c>
      <c r="M129" s="32">
        <f>'Ct table (4)'!M129/'Ct table (5)'!M$163</f>
        <v>39.262919343527926</v>
      </c>
      <c r="N129" s="32">
        <f>'Ct table (4)'!N129/'Ct table (5)'!N$163</f>
        <v>14.641843623302035</v>
      </c>
      <c r="O129" s="32">
        <f>'Ct table (4)'!O129/'Ct table (5)'!O$163</f>
        <v>31.992190843936381</v>
      </c>
      <c r="P129" s="32">
        <f>'Ct table (4)'!P129/'Ct table (5)'!P$163</f>
        <v>24.313644666981752</v>
      </c>
      <c r="Q129" s="32">
        <f>'Ct table (4)'!Q129/'Ct table (5)'!Q$163</f>
        <v>41.04428894895635</v>
      </c>
      <c r="R129" s="32">
        <f>'Ct table (4)'!R129/'Ct table (5)'!R$163</f>
        <v>46.96988389018896</v>
      </c>
      <c r="S129" s="32">
        <f>'Ct table (4)'!S129/'Ct table (5)'!S$163</f>
        <v>177.71745280113885</v>
      </c>
      <c r="T129" s="32">
        <f>'Ct table (4)'!T129/'Ct table (5)'!T$163</f>
        <v>28.186699963923562</v>
      </c>
      <c r="U129" s="32">
        <f>'Ct table (4)'!U129/'Ct table (5)'!U$163</f>
        <v>48.377550657369817</v>
      </c>
      <c r="V129" s="32">
        <f>'Ct table (4)'!V129/'Ct table (5)'!V$163</f>
        <v>57.089726102589012</v>
      </c>
      <c r="W129" s="32">
        <f>'Ct table (4)'!W129/'Ct table (5)'!W$163</f>
        <v>47.313409243664289</v>
      </c>
      <c r="X129" s="32">
        <f>'Ct table (4)'!X129/'Ct table (5)'!X$163</f>
        <v>35.833740783893859</v>
      </c>
      <c r="Y129" s="32">
        <f>'Ct table (4)'!Y129/'Ct table (5)'!Y$163</f>
        <v>104.20575453280337</v>
      </c>
      <c r="Z129" s="32">
        <f>'Ct table (4)'!Z129/'Ct table (5)'!Z$163</f>
        <v>139.98818807320484</v>
      </c>
      <c r="AA129" s="32">
        <f>'Ct table (4)'!AA129/'Ct table (5)'!AA$163</f>
        <v>42.994372963130409</v>
      </c>
      <c r="AB129" s="32">
        <f>'Ct table (4)'!AB129/'Ct table (5)'!AB$163</f>
        <v>23.839897411384829</v>
      </c>
      <c r="AC129" s="32">
        <f>'Ct table (4)'!AC129/'Ct table (5)'!AC$163</f>
        <v>28.429067477584759</v>
      </c>
      <c r="AD129" s="32">
        <f>'Ct table (4)'!AD129/'Ct table (5)'!AD$163</f>
        <v>63.771537728452472</v>
      </c>
      <c r="AE129" s="32">
        <f>'Ct table (4)'!AE129/'Ct table (5)'!AE$163</f>
        <v>74.433025194698558</v>
      </c>
      <c r="AF129" s="32">
        <f>'Ct table (4)'!AF129/'Ct table (5)'!AF$163</f>
        <v>23.506698132452957</v>
      </c>
      <c r="AG129" s="32">
        <f>'Ct table (4)'!AG129/'Ct table (5)'!AG$163</f>
        <v>25.220735810477045</v>
      </c>
      <c r="AH129" s="32">
        <f>'Ct table (4)'!AH129/'Ct table (5)'!AH$163</f>
        <v>101.67243679807437</v>
      </c>
      <c r="AI129" s="32">
        <f>'Ct table (4)'!AI129/'Ct table (5)'!AI$163</f>
        <v>70.145491812983011</v>
      </c>
      <c r="AJ129" s="32">
        <f>'Ct table (4)'!AJ129/'Ct table (5)'!AJ$163</f>
        <v>42.735757657342113</v>
      </c>
      <c r="AK129" s="32">
        <f>'Ct table (4)'!AK129/'Ct table (5)'!AK$163</f>
        <v>37.843855706806941</v>
      </c>
      <c r="AL129" s="32">
        <f>'Ct table (4)'!AL129/'Ct table (5)'!AL$163</f>
        <v>11.662510312128928</v>
      </c>
      <c r="AM129" s="32">
        <f>'Ct table (4)'!AM129/'Ct table (5)'!AM$163</f>
        <v>34.336394856256852</v>
      </c>
      <c r="AN129" s="32">
        <f>'Ct table (4)'!AN129/'Ct table (5)'!AN$163</f>
        <v>20.242209551048539</v>
      </c>
      <c r="AO129" s="32">
        <f>'Ct table (4)'!AO129/'Ct table (5)'!AO$163</f>
        <v>83.641895180347589</v>
      </c>
      <c r="AP129" s="32">
        <f>'Ct table (4)'!AP129/'Ct table (5)'!AP$163</f>
        <v>69.63040789478643</v>
      </c>
      <c r="AQ129" s="32">
        <f>'Ct table (4)'!AQ129/'Ct table (5)'!AQ$163</f>
        <v>96.356925443985531</v>
      </c>
      <c r="AR129" s="32">
        <f>'Ct table (4)'!AR129/'Ct table (5)'!AR$163</f>
        <v>10.318629676765115</v>
      </c>
      <c r="AS129" s="32">
        <f>'Ct table (4)'!AS129/'Ct table (5)'!AS$163</f>
        <v>18.043902499399966</v>
      </c>
      <c r="AT129" s="32">
        <f>'Ct table (4)'!AT129/'Ct table (5)'!AT$163</f>
        <v>29.767153212714817</v>
      </c>
      <c r="AU129" s="32">
        <f>'Ct table (4)'!AU129/'Ct table (5)'!AU$163</f>
        <v>34.026989121150343</v>
      </c>
      <c r="AV129" s="32">
        <f>'Ct table (4)'!AV129/'Ct table (5)'!AV$163</f>
        <v>65.618875286853623</v>
      </c>
      <c r="AW129" s="32">
        <f>'Ct table (4)'!AW129/'Ct table (5)'!AW$163</f>
        <v>32.249967609709195</v>
      </c>
    </row>
    <row r="130" spans="1:49" x14ac:dyDescent="0.25">
      <c r="A130" t="s">
        <v>153</v>
      </c>
      <c r="B130" s="32">
        <f>'Ct table (4)'!B130/'Ct table (5)'!B$163</f>
        <v>15.727339156790405</v>
      </c>
      <c r="C130" s="32">
        <f>'Ct table (4)'!C130/'Ct table (5)'!C$163</f>
        <v>23.042759785619779</v>
      </c>
      <c r="D130" s="32">
        <f>'Ct table (4)'!D130/'Ct table (5)'!D$163</f>
        <v>19.822022371810757</v>
      </c>
      <c r="E130" s="32">
        <f>'Ct table (4)'!E130/'Ct table (5)'!E$163</f>
        <v>27.556391378044442</v>
      </c>
      <c r="F130" s="32">
        <f>'Ct table (4)'!F130/'Ct table (5)'!F$163</f>
        <v>22.816824949057171</v>
      </c>
      <c r="G130" s="32">
        <f>'Ct table (4)'!G130/'Ct table (5)'!G$163</f>
        <v>18.889381333147625</v>
      </c>
      <c r="H130" s="32">
        <f>'Ct table (4)'!H130/'Ct table (5)'!H$163</f>
        <v>20.237895109289902</v>
      </c>
      <c r="I130" s="32">
        <f>'Ct table (4)'!I130/'Ct table (5)'!I$163</f>
        <v>22.334625995548301</v>
      </c>
      <c r="J130" s="32">
        <f>'Ct table (4)'!J130/'Ct table (5)'!J$163</f>
        <v>17.141245074556998</v>
      </c>
      <c r="K130" s="32">
        <f>'Ct table (4)'!K130/'Ct table (5)'!K$163</f>
        <v>11.808160481167322</v>
      </c>
      <c r="L130" s="32">
        <f>'Ct table (4)'!L130/'Ct table (5)'!L$163</f>
        <v>18.35484685284365</v>
      </c>
      <c r="M130" s="32">
        <f>'Ct table (4)'!M130/'Ct table (5)'!M$163</f>
        <v>18.064626753697439</v>
      </c>
      <c r="N130" s="32">
        <f>'Ct table (4)'!N130/'Ct table (5)'!N$163</f>
        <v>14.94949988209992</v>
      </c>
      <c r="O130" s="32">
        <f>'Ct table (4)'!O130/'Ct table (5)'!O$163</f>
        <v>13.925409880132959</v>
      </c>
      <c r="P130" s="32">
        <f>'Ct table (4)'!P130/'Ct table (5)'!P$163</f>
        <v>15.494607099582995</v>
      </c>
      <c r="Q130" s="32">
        <f>'Ct table (4)'!Q130/'Ct table (5)'!Q$163</f>
        <v>23.902830935782827</v>
      </c>
      <c r="R130" s="32">
        <f>'Ct table (4)'!R130/'Ct table (5)'!R$163</f>
        <v>15.494283340297212</v>
      </c>
      <c r="S130" s="32">
        <f>'Ct table (4)'!S130/'Ct table (5)'!S$163</f>
        <v>46.962638433354947</v>
      </c>
      <c r="T130" s="32">
        <f>'Ct table (4)'!T130/'Ct table (5)'!T$163</f>
        <v>15.422264114923918</v>
      </c>
      <c r="U130" s="32">
        <f>'Ct table (4)'!U130/'Ct table (5)'!U$163</f>
        <v>17.954403560041552</v>
      </c>
      <c r="V130" s="32">
        <f>'Ct table (4)'!V130/'Ct table (5)'!V$163</f>
        <v>16.739206503797927</v>
      </c>
      <c r="W130" s="32">
        <f>'Ct table (4)'!W130/'Ct table (5)'!W$163</f>
        <v>17.804588843238605</v>
      </c>
      <c r="X130" s="32">
        <f>'Ct table (4)'!X130/'Ct table (5)'!X$163</f>
        <v>20.868380709902887</v>
      </c>
      <c r="Y130" s="32">
        <f>'Ct table (4)'!Y130/'Ct table (5)'!Y$163</f>
        <v>30.766557845492038</v>
      </c>
      <c r="Z130" s="32">
        <f>'Ct table (4)'!Z130/'Ct table (5)'!Z$163</f>
        <v>48.139901685076133</v>
      </c>
      <c r="AA130" s="32">
        <f>'Ct table (4)'!AA130/'Ct table (5)'!AA$163</f>
        <v>19.509108517445537</v>
      </c>
      <c r="AB130" s="32">
        <f>'Ct table (4)'!AB130/'Ct table (5)'!AB$163</f>
        <v>11.593997081492404</v>
      </c>
      <c r="AC130" s="32">
        <f>'Ct table (4)'!AC130/'Ct table (5)'!AC$163</f>
        <v>19.825630902304823</v>
      </c>
      <c r="AD130" s="32">
        <f>'Ct table (4)'!AD130/'Ct table (5)'!AD$163</f>
        <v>22.861382799938426</v>
      </c>
      <c r="AE130" s="32">
        <f>'Ct table (4)'!AE130/'Ct table (5)'!AE$163</f>
        <v>23.068798615905095</v>
      </c>
      <c r="AF130" s="32">
        <f>'Ct table (4)'!AF130/'Ct table (5)'!AF$163</f>
        <v>19.359905427508682</v>
      </c>
      <c r="AG130" s="32">
        <f>'Ct table (4)'!AG130/'Ct table (5)'!AG$163</f>
        <v>15.417943717459973</v>
      </c>
      <c r="AH130" s="32">
        <f>'Ct table (4)'!AH130/'Ct table (5)'!AH$163</f>
        <v>36.196663377282185</v>
      </c>
      <c r="AI130" s="32">
        <f>'Ct table (4)'!AI130/'Ct table (5)'!AI$163</f>
        <v>8.0683769141643911</v>
      </c>
      <c r="AJ130" s="32">
        <f>'Ct table (4)'!AJ130/'Ct table (5)'!AJ$163</f>
        <v>17.11716407763334</v>
      </c>
      <c r="AK130" s="32">
        <f>'Ct table (4)'!AK130/'Ct table (5)'!AK$163</f>
        <v>15.369381242606812</v>
      </c>
      <c r="AL130" s="32">
        <f>'Ct table (4)'!AL130/'Ct table (5)'!AL$163</f>
        <v>18.555904890933107</v>
      </c>
      <c r="AM130" s="32">
        <f>'Ct table (4)'!AM130/'Ct table (5)'!AM$163</f>
        <v>21.283546545723482</v>
      </c>
      <c r="AN130" s="32">
        <f>'Ct table (4)'!AN130/'Ct table (5)'!AN$163</f>
        <v>18.49796770988209</v>
      </c>
      <c r="AO130" s="32">
        <f>'Ct table (4)'!AO130/'Ct table (5)'!AO$163</f>
        <v>23.85390978705264</v>
      </c>
      <c r="AP130" s="32">
        <f>'Ct table (4)'!AP130/'Ct table (5)'!AP$163</f>
        <v>20.990222721208475</v>
      </c>
      <c r="AQ130" s="32">
        <f>'Ct table (4)'!AQ130/'Ct table (5)'!AQ$163</f>
        <v>26.544047274217249</v>
      </c>
      <c r="AR130" s="32">
        <f>'Ct table (4)'!AR130/'Ct table (5)'!AR$163</f>
        <v>13.901604367780728</v>
      </c>
      <c r="AS130" s="32">
        <f>'Ct table (4)'!AS130/'Ct table (5)'!AS$163</f>
        <v>15.38486085464743</v>
      </c>
      <c r="AT130" s="32">
        <f>'Ct table (4)'!AT130/'Ct table (5)'!AT$163</f>
        <v>22.716195857722965</v>
      </c>
      <c r="AU130" s="32">
        <f>'Ct table (4)'!AU130/'Ct table (5)'!AU$163</f>
        <v>22.449440662570577</v>
      </c>
      <c r="AV130" s="32">
        <f>'Ct table (4)'!AV130/'Ct table (5)'!AV$163</f>
        <v>25.563951690338005</v>
      </c>
      <c r="AW130" s="32">
        <f>'Ct table (4)'!AW130/'Ct table (5)'!AW$163</f>
        <v>23.608358136042426</v>
      </c>
    </row>
    <row r="131" spans="1:49" x14ac:dyDescent="0.25">
      <c r="A131" t="s">
        <v>154</v>
      </c>
      <c r="B131" s="32">
        <f>'Ct table (4)'!B131/'Ct table (5)'!B$163</f>
        <v>19.906983243314446</v>
      </c>
      <c r="C131" s="32">
        <f>'Ct table (4)'!C131/'Ct table (5)'!C$163</f>
        <v>12.434198503814786</v>
      </c>
      <c r="D131" s="32">
        <f>'Ct table (4)'!D131/'Ct table (5)'!D$163</f>
        <v>19.146811521693067</v>
      </c>
      <c r="E131" s="32">
        <f>'Ct table (4)'!E131/'Ct table (5)'!E$163</f>
        <v>12.078045170408778</v>
      </c>
      <c r="F131" s="32">
        <f>'Ct table (4)'!F131/'Ct table (5)'!F$163</f>
        <v>13.661330991756914</v>
      </c>
      <c r="G131" s="32">
        <f>'Ct table (4)'!G131/'Ct table (5)'!G$163</f>
        <v>14.118388746517244</v>
      </c>
      <c r="H131" s="32">
        <f>'Ct table (4)'!H131/'Ct table (5)'!H$163</f>
        <v>14.211504040982613</v>
      </c>
      <c r="I131" s="32">
        <f>'Ct table (4)'!I131/'Ct table (5)'!I$163</f>
        <v>12.052079513080766</v>
      </c>
      <c r="J131" s="32">
        <f>'Ct table (4)'!J131/'Ct table (5)'!J$163</f>
        <v>14.117375468187168</v>
      </c>
      <c r="K131" s="32">
        <f>'Ct table (4)'!K131/'Ct table (5)'!K$163</f>
        <v>12.74370021245146</v>
      </c>
      <c r="L131" s="32">
        <f>'Ct table (4)'!L131/'Ct table (5)'!L$163</f>
        <v>14.202659225646265</v>
      </c>
      <c r="M131" s="32">
        <f>'Ct table (4)'!M131/'Ct table (5)'!M$163</f>
        <v>15.617542398251578</v>
      </c>
      <c r="N131" s="32">
        <f>'Ct table (4)'!N131/'Ct table (5)'!N$163</f>
        <v>20.001347822533194</v>
      </c>
      <c r="O131" s="32">
        <f>'Ct table (4)'!O131/'Ct table (5)'!O$163</f>
        <v>13.638829088819802</v>
      </c>
      <c r="P131" s="32">
        <f>'Ct table (4)'!P131/'Ct table (5)'!P$163</f>
        <v>20.3040309386705</v>
      </c>
      <c r="Q131" s="32">
        <f>'Ct table (4)'!Q131/'Ct table (5)'!Q$163</f>
        <v>10.92157932931727</v>
      </c>
      <c r="R131" s="32">
        <f>'Ct table (4)'!R131/'Ct table (5)'!R$163</f>
        <v>10.880433420256487</v>
      </c>
      <c r="S131" s="32">
        <f>'Ct table (4)'!S131/'Ct table (5)'!S$163</f>
        <v>12.410089014104337</v>
      </c>
      <c r="T131" s="32">
        <f>'Ct table (4)'!T131/'Ct table (5)'!T$163</f>
        <v>13.80331303332974</v>
      </c>
      <c r="U131" s="32">
        <f>'Ct table (4)'!U131/'Ct table (5)'!U$163</f>
        <v>17.342810662821801</v>
      </c>
      <c r="V131" s="32">
        <f>'Ct table (4)'!V131/'Ct table (5)'!V$163</f>
        <v>16.508752901313478</v>
      </c>
      <c r="W131" s="32">
        <f>'Ct table (4)'!W131/'Ct table (5)'!W$163</f>
        <v>14.562409866659737</v>
      </c>
      <c r="X131" s="32">
        <f>'Ct table (4)'!X131/'Ct table (5)'!X$163</f>
        <v>10.653434874342443</v>
      </c>
      <c r="Y131" s="32">
        <f>'Ct table (4)'!Y131/'Ct table (5)'!Y$163</f>
        <v>11.497841469604278</v>
      </c>
      <c r="Z131" s="32">
        <f>'Ct table (4)'!Z131/'Ct table (5)'!Z$163</f>
        <v>10.697199821214516</v>
      </c>
      <c r="AA131" s="32">
        <f>'Ct table (4)'!AA131/'Ct table (5)'!AA$163</f>
        <v>17.101796144168194</v>
      </c>
      <c r="AB131" s="32">
        <f>'Ct table (4)'!AB131/'Ct table (5)'!AB$163</f>
        <v>13.503917802231419</v>
      </c>
      <c r="AC131" s="32">
        <f>'Ct table (4)'!AC131/'Ct table (5)'!AC$163</f>
        <v>15.129525869047903</v>
      </c>
      <c r="AD131" s="32">
        <f>'Ct table (4)'!AD131/'Ct table (5)'!AD$163</f>
        <v>14.772486386893878</v>
      </c>
      <c r="AE131" s="32">
        <f>'Ct table (4)'!AE131/'Ct table (5)'!AE$163</f>
        <v>14.29928363623967</v>
      </c>
      <c r="AF131" s="32">
        <f>'Ct table (4)'!AF131/'Ct table (5)'!AF$163</f>
        <v>17.814745891658983</v>
      </c>
      <c r="AG131" s="32">
        <f>'Ct table (4)'!AG131/'Ct table (5)'!AG$163</f>
        <v>18.591077221408803</v>
      </c>
      <c r="AH131" s="32">
        <f>'Ct table (4)'!AH131/'Ct table (5)'!AH$163</f>
        <v>14.298429709832559</v>
      </c>
      <c r="AI131" s="32">
        <f>'Ct table (4)'!AI131/'Ct table (5)'!AI$163</f>
        <v>17.904849426187575</v>
      </c>
      <c r="AJ131" s="32">
        <f>'Ct table (4)'!AJ131/'Ct table (5)'!AJ$163</f>
        <v>18.09315123330768</v>
      </c>
      <c r="AK131" s="32">
        <f>'Ct table (4)'!AK131/'Ct table (5)'!AK$163</f>
        <v>19.319517780081657</v>
      </c>
      <c r="AL131" s="32">
        <f>'Ct table (4)'!AL131/'Ct table (5)'!AL$163</f>
        <v>15.388774616324632</v>
      </c>
      <c r="AM131" s="32">
        <f>'Ct table (4)'!AM131/'Ct table (5)'!AM$163</f>
        <v>14.237921693548117</v>
      </c>
      <c r="AN131" s="32">
        <f>'Ct table (4)'!AN131/'Ct table (5)'!AN$163</f>
        <v>16.44178321538427</v>
      </c>
      <c r="AO131" s="32">
        <f>'Ct table (4)'!AO131/'Ct table (5)'!AO$163</f>
        <v>18.845574181233722</v>
      </c>
      <c r="AP131" s="32">
        <f>'Ct table (4)'!AP131/'Ct table (5)'!AP$163</f>
        <v>16.129676174966555</v>
      </c>
      <c r="AQ131" s="32">
        <f>'Ct table (4)'!AQ131/'Ct table (5)'!AQ$163</f>
        <v>17.271439865384124</v>
      </c>
      <c r="AR131" s="32">
        <f>'Ct table (4)'!AR131/'Ct table (5)'!AR$163</f>
        <v>19.934278539018916</v>
      </c>
      <c r="AS131" s="32">
        <f>'Ct table (4)'!AS131/'Ct table (5)'!AS$163</f>
        <v>21.309716435341304</v>
      </c>
      <c r="AT131" s="32">
        <f>'Ct table (4)'!AT131/'Ct table (5)'!AT$163</f>
        <v>17.096739964195105</v>
      </c>
      <c r="AU131" s="32">
        <f>'Ct table (4)'!AU131/'Ct table (5)'!AU$163</f>
        <v>15.122320121234489</v>
      </c>
      <c r="AV131" s="32">
        <f>'Ct table (4)'!AV131/'Ct table (5)'!AV$163</f>
        <v>14.991147991451889</v>
      </c>
      <c r="AW131" s="32">
        <f>'Ct table (4)'!AW131/'Ct table (5)'!AW$163</f>
        <v>18.016237006786866</v>
      </c>
    </row>
    <row r="132" spans="1:49" x14ac:dyDescent="0.25">
      <c r="A132" t="s">
        <v>155</v>
      </c>
      <c r="B132" s="32">
        <f>'Ct table (4)'!B132/'Ct table (5)'!B$163</f>
        <v>0.64851088852478733</v>
      </c>
      <c r="C132" s="32">
        <f>'Ct table (4)'!C132/'Ct table (5)'!C$163</f>
        <v>1.0397535499958803</v>
      </c>
      <c r="D132" s="32">
        <f>'Ct table (4)'!D132/'Ct table (5)'!D$163</f>
        <v>0.78951153965473853</v>
      </c>
      <c r="E132" s="32">
        <f>'Ct table (4)'!E132/'Ct table (5)'!E$163</f>
        <v>1.1284285467477784</v>
      </c>
      <c r="F132" s="32">
        <f>'Ct table (4)'!F132/'Ct table (5)'!F$163</f>
        <v>1.0807449865766825</v>
      </c>
      <c r="G132" s="32">
        <f>'Ct table (4)'!G132/'Ct table (5)'!G$163</f>
        <v>0.75236442880154297</v>
      </c>
      <c r="H132" s="32">
        <f>'Ct table (4)'!H132/'Ct table (5)'!H$163</f>
        <v>0.47929551388203756</v>
      </c>
      <c r="I132" s="32">
        <f>'Ct table (4)'!I132/'Ct table (5)'!I$163</f>
        <v>0.42080104459340228</v>
      </c>
      <c r="J132" s="32">
        <f>'Ct table (4)'!J132/'Ct table (5)'!J$163</f>
        <v>0.43509429338557715</v>
      </c>
      <c r="K132" s="32">
        <f>'Ct table (4)'!K132/'Ct table (5)'!K$163</f>
        <v>0.53652315061640998</v>
      </c>
      <c r="L132" s="32">
        <f>'Ct table (4)'!L132/'Ct table (5)'!L$163</f>
        <v>0.62333912410349723</v>
      </c>
      <c r="M132" s="32">
        <f>'Ct table (4)'!M132/'Ct table (5)'!M$163</f>
        <v>0.51946395162187731</v>
      </c>
      <c r="N132" s="32">
        <f>'Ct table (4)'!N132/'Ct table (5)'!N$163</f>
        <v>0.34917576040976789</v>
      </c>
      <c r="O132" s="32">
        <f>'Ct table (4)'!O132/'Ct table (5)'!O$163</f>
        <v>0.41169501565274952</v>
      </c>
      <c r="P132" s="32">
        <f>'Ct table (4)'!P132/'Ct table (5)'!P$163</f>
        <v>0.57982693869337154</v>
      </c>
      <c r="Q132" s="32">
        <f>'Ct table (4)'!Q132/'Ct table (5)'!Q$163</f>
        <v>0.87606485959584113</v>
      </c>
      <c r="R132" s="32">
        <f>'Ct table (4)'!R132/'Ct table (5)'!R$163</f>
        <v>0.57981482322930444</v>
      </c>
      <c r="S132" s="32">
        <f>'Ct table (4)'!S132/'Ct table (5)'!S$163</f>
        <v>2.4173754475559996</v>
      </c>
      <c r="T132" s="32">
        <f>'Ct table (4)'!T132/'Ct table (5)'!T$163</f>
        <v>0.43737500320793604</v>
      </c>
      <c r="U132" s="32">
        <f>'Ct table (4)'!U132/'Ct table (5)'!U$163</f>
        <v>0.66723451435098857</v>
      </c>
      <c r="V132" s="32">
        <f>'Ct table (4)'!V132/'Ct table (5)'!V$163</f>
        <v>0.84977878723823774</v>
      </c>
      <c r="W132" s="32">
        <f>'Ct table (4)'!W132/'Ct table (5)'!W$163</f>
        <v>0.74441406296894763</v>
      </c>
      <c r="X132" s="32">
        <f>'Ct table (4)'!X132/'Ct table (5)'!X$163</f>
        <v>0.71859298325946108</v>
      </c>
      <c r="Y132" s="32">
        <f>'Ct table (4)'!Y132/'Ct table (5)'!Y$163</f>
        <v>1.3597026053947228</v>
      </c>
      <c r="Z132" s="32">
        <f>'Ct table (4)'!Z132/'Ct table (5)'!Z$163</f>
        <v>2.0127406546611799</v>
      </c>
      <c r="AA132" s="32">
        <f>'Ct table (4)'!AA132/'Ct table (5)'!AA$163</f>
        <v>0.60965964117017379</v>
      </c>
      <c r="AB132" s="32">
        <f>'Ct table (4)'!AB132/'Ct table (5)'!AB$163</f>
        <v>0.2842645544125087</v>
      </c>
      <c r="AC132" s="32">
        <f>'Ct table (4)'!AC132/'Ct table (5)'!AC$163</f>
        <v>0.51025661008752299</v>
      </c>
      <c r="AD132" s="32">
        <f>'Ct table (4)'!AD132/'Ct table (5)'!AD$163</f>
        <v>1.0033609976768232</v>
      </c>
      <c r="AE132" s="32">
        <f>'Ct table (4)'!AE132/'Ct table (5)'!AE$163</f>
        <v>0.85137755854311092</v>
      </c>
      <c r="AF132" s="32">
        <f>'Ct table (4)'!AF132/'Ct table (5)'!AF$163</f>
        <v>0.635075491269394</v>
      </c>
      <c r="AG132" s="32">
        <f>'Ct table (4)'!AG132/'Ct table (5)'!AG$163</f>
        <v>0.45899121990484931</v>
      </c>
      <c r="AH132" s="32">
        <f>'Ct table (4)'!AH132/'Ct table (5)'!AH$163</f>
        <v>1.5345171930246131</v>
      </c>
      <c r="AI132" s="32">
        <f>'Ct table (4)'!AI132/'Ct table (5)'!AI$163</f>
        <v>1.0155621142084199</v>
      </c>
      <c r="AJ132" s="32">
        <f>'Ct table (4)'!AJ132/'Ct table (5)'!AJ$163</f>
        <v>0.71567267122689793</v>
      </c>
      <c r="AK132" s="32">
        <f>'Ct table (4)'!AK132/'Ct table (5)'!AK$163</f>
        <v>0.5219513253685889</v>
      </c>
      <c r="AL132" s="32">
        <f>'Ct table (4)'!AL132/'Ct table (5)'!AL$163</f>
        <v>0.45495837185970794</v>
      </c>
      <c r="AM132" s="32">
        <f>'Ct table (4)'!AM132/'Ct table (5)'!AM$163</f>
        <v>0.68380964012301027</v>
      </c>
      <c r="AN132" s="32">
        <f>'Ct table (4)'!AN132/'Ct table (5)'!AN$163</f>
        <v>0.55837059444543191</v>
      </c>
      <c r="AO132" s="32">
        <f>'Ct table (4)'!AO132/'Ct table (5)'!AO$163</f>
        <v>0.87427184606499042</v>
      </c>
      <c r="AP132" s="32">
        <f>'Ct table (4)'!AP132/'Ct table (5)'!AP$163</f>
        <v>0.72781594822993112</v>
      </c>
      <c r="AQ132" s="32">
        <f>'Ct table (4)'!AQ132/'Ct table (5)'!AQ$163</f>
        <v>0.88903767052546356</v>
      </c>
      <c r="AR132" s="32">
        <f>'Ct table (4)'!AR132/'Ct table (5)'!AR$163</f>
        <v>0.34321380474147228</v>
      </c>
      <c r="AS132" s="32">
        <f>'Ct table (4)'!AS132/'Ct table (5)'!AS$163</f>
        <v>0.54845284489582136</v>
      </c>
      <c r="AT132" s="32">
        <f>'Ct table (4)'!AT132/'Ct table (5)'!AT$163</f>
        <v>0.80421288195117324</v>
      </c>
      <c r="AU132" s="32">
        <f>'Ct table (4)'!AU132/'Ct table (5)'!AU$163</f>
        <v>0.82279651874281312</v>
      </c>
      <c r="AV132" s="32">
        <f>'Ct table (4)'!AV132/'Ct table (5)'!AV$163</f>
        <v>1.2108657838286501</v>
      </c>
      <c r="AW132" s="32">
        <f>'Ct table (4)'!AW132/'Ct table (5)'!AW$163</f>
        <v>1.2580818677589829</v>
      </c>
    </row>
    <row r="133" spans="1:49" x14ac:dyDescent="0.25">
      <c r="A133" t="s">
        <v>156</v>
      </c>
      <c r="B133" s="32">
        <f>'Ct table (4)'!B133/'Ct table (5)'!B$163</f>
        <v>1.7717839613368505</v>
      </c>
      <c r="C133" s="32">
        <f>'Ct table (4)'!C133/'Ct table (5)'!C$163</f>
        <v>2.3073575950991878</v>
      </c>
      <c r="D133" s="32">
        <f>'Ct table (4)'!D133/'Ct table (5)'!D$163</f>
        <v>1.9305772161691239</v>
      </c>
      <c r="E133" s="32">
        <f>'Ct table (4)'!E133/'Ct table (5)'!E$163</f>
        <v>1.4684712987583957</v>
      </c>
      <c r="F133" s="32">
        <f>'Ct table (4)'!F133/'Ct table (5)'!F$163</f>
        <v>1.4260515593160779</v>
      </c>
      <c r="G133" s="32">
        <f>'Ct table (4)'!G133/'Ct table (5)'!G$163</f>
        <v>1.1805863333217257</v>
      </c>
      <c r="H133" s="32">
        <f>'Ct table (4)'!H133/'Ct table (5)'!H$163</f>
        <v>1.6460262482351611</v>
      </c>
      <c r="I133" s="32">
        <f>'Ct table (4)'!I133/'Ct table (5)'!I$163</f>
        <v>1.4857693716193354</v>
      </c>
      <c r="J133" s="32">
        <f>'Ct table (4)'!J133/'Ct table (5)'!J$163</f>
        <v>1.6694813766718564</v>
      </c>
      <c r="K133" s="32">
        <f>'Ct table (4)'!K133/'Ct table (5)'!K$163</f>
        <v>1.4966245323452003</v>
      </c>
      <c r="L133" s="32">
        <f>'Ct table (4)'!L133/'Ct table (5)'!L$163</f>
        <v>1.9698546373699812</v>
      </c>
      <c r="M133" s="32">
        <f>'Ct table (4)'!M133/'Ct table (5)'!M$163</f>
        <v>1.9120172529089972</v>
      </c>
      <c r="N133" s="32">
        <f>'Ct table (4)'!N133/'Ct table (5)'!N$163</f>
        <v>1.4162002895215029</v>
      </c>
      <c r="O133" s="32">
        <f>'Ct table (4)'!O133/'Ct table (5)'!O$163</f>
        <v>1.1092986970312584</v>
      </c>
      <c r="P133" s="32">
        <f>'Ct table (4)'!P133/'Ct table (5)'!P$163</f>
        <v>1.7335077272881683</v>
      </c>
      <c r="Q133" s="32">
        <f>'Ct table (4)'!Q133/'Ct table (5)'!Q$163</f>
        <v>1.9306807012567646</v>
      </c>
      <c r="R133" s="32">
        <f>'Ct table (4)'!R133/'Ct table (5)'!R$163</f>
        <v>1.4678088715684063</v>
      </c>
      <c r="S133" s="32">
        <f>'Ct table (4)'!S133/'Ct table (5)'!S$163</f>
        <v>2.4853371218512237</v>
      </c>
      <c r="T133" s="32">
        <f>'Ct table (4)'!T133/'Ct table (5)'!T$163</f>
        <v>1.9144668443973558</v>
      </c>
      <c r="U133" s="32">
        <f>'Ct table (4)'!U133/'Ct table (5)'!U$163</f>
        <v>1.9402812929478046</v>
      </c>
      <c r="V133" s="32">
        <f>'Ct table (4)'!V133/'Ct table (5)'!V$163</f>
        <v>1.9795317891296127</v>
      </c>
      <c r="W133" s="32">
        <f>'Ct table (4)'!W133/'Ct table (5)'!W$163</f>
        <v>1.4281794010544966</v>
      </c>
      <c r="X133" s="32">
        <f>'Ct table (4)'!X133/'Ct table (5)'!X$163</f>
        <v>1.3596607733919375</v>
      </c>
      <c r="Y133" s="32">
        <f>'Ct table (4)'!Y133/'Ct table (5)'!Y$163</f>
        <v>1.6057987986977789</v>
      </c>
      <c r="Z133" s="32">
        <f>'Ct table (4)'!Z133/'Ct table (5)'!Z$163</f>
        <v>1.9174132278380682</v>
      </c>
      <c r="AA133" s="32">
        <f>'Ct table (4)'!AA133/'Ct table (5)'!AA$163</f>
        <v>1.5115995030014113</v>
      </c>
      <c r="AB133" s="32">
        <f>'Ct table (4)'!AB133/'Ct table (5)'!AB$163</f>
        <v>0.94954358124629601</v>
      </c>
      <c r="AC133" s="32">
        <f>'Ct table (4)'!AC133/'Ct table (5)'!AC$163</f>
        <v>2.0552229019230293</v>
      </c>
      <c r="AD133" s="32">
        <f>'Ct table (4)'!AD133/'Ct table (5)'!AD$163</f>
        <v>1.6642137737625347</v>
      </c>
      <c r="AE133" s="32">
        <f>'Ct table (4)'!AE133/'Ct table (5)'!AE$163</f>
        <v>1.6109044990205625</v>
      </c>
      <c r="AF133" s="32">
        <f>'Ct table (4)'!AF133/'Ct table (5)'!AF$163</f>
        <v>2.2114613066405395</v>
      </c>
      <c r="AG133" s="32">
        <f>'Ct table (4)'!AG133/'Ct table (5)'!AG$163</f>
        <v>1.9677384361247052</v>
      </c>
      <c r="AH133" s="32">
        <f>'Ct table (4)'!AH133/'Ct table (5)'!AH$163</f>
        <v>2.6349668471008312</v>
      </c>
      <c r="AI133" s="32">
        <f>'Ct table (4)'!AI133/'Ct table (5)'!AI$163</f>
        <v>2.1027516696443374</v>
      </c>
      <c r="AJ133" s="32">
        <f>'Ct table (4)'!AJ133/'Ct table (5)'!AJ$163</f>
        <v>1.6671359941911279</v>
      </c>
      <c r="AK133" s="32">
        <f>'Ct table (4)'!AK133/'Ct table (5)'!AK$163</f>
        <v>1.6043480755987349</v>
      </c>
      <c r="AL133" s="32">
        <f>'Ct table (4)'!AL133/'Ct table (5)'!AL$163</f>
        <v>3.491401935293267</v>
      </c>
      <c r="AM133" s="32">
        <f>'Ct table (4)'!AM133/'Ct table (5)'!AM$163</f>
        <v>2.8316965400157885</v>
      </c>
      <c r="AN133" s="32">
        <f>'Ct table (4)'!AN133/'Ct table (5)'!AN$163</f>
        <v>2.3445237145355931</v>
      </c>
      <c r="AO133" s="32">
        <f>'Ct table (4)'!AO133/'Ct table (5)'!AO$163</f>
        <v>2.3556967726542153</v>
      </c>
      <c r="AP133" s="32">
        <f>'Ct table (4)'!AP133/'Ct table (5)'!AP$163</f>
        <v>3.3210641022843088</v>
      </c>
      <c r="AQ133" s="32">
        <f>'Ct table (4)'!AQ133/'Ct table (5)'!AQ$163</f>
        <v>2.1440171644631283</v>
      </c>
      <c r="AR133" s="32">
        <f>'Ct table (4)'!AR133/'Ct table (5)'!AR$163</f>
        <v>1.9015547621351521</v>
      </c>
      <c r="AS133" s="32">
        <f>'Ct table (4)'!AS133/'Ct table (5)'!AS$163</f>
        <v>1.7696198706285813</v>
      </c>
      <c r="AT133" s="32">
        <f>'Ct table (4)'!AT133/'Ct table (5)'!AT$163</f>
        <v>1.8221596286195492</v>
      </c>
      <c r="AU133" s="32">
        <f>'Ct table (4)'!AU133/'Ct table (5)'!AU$163</f>
        <v>4.5586529937575033</v>
      </c>
      <c r="AV133" s="32">
        <f>'Ct table (4)'!AV133/'Ct table (5)'!AV$163</f>
        <v>1.8353293283696799</v>
      </c>
      <c r="AW133" s="32">
        <f>'Ct table (4)'!AW133/'Ct table (5)'!AW$163</f>
        <v>1.7425811066916452</v>
      </c>
    </row>
    <row r="134" spans="1:49" x14ac:dyDescent="0.25">
      <c r="A134" t="s">
        <v>157</v>
      </c>
      <c r="B134" s="32">
        <f>'Ct table (4)'!B134/'Ct table (5)'!B$163</f>
        <v>3.5190907110786496</v>
      </c>
      <c r="C134" s="32">
        <f>'Ct table (4)'!C134/'Ct table (5)'!C$163</f>
        <v>2.1828932965739716</v>
      </c>
      <c r="D134" s="32">
        <f>'Ct table (4)'!D134/'Ct table (5)'!D$163</f>
        <v>2.083533444441827</v>
      </c>
      <c r="E134" s="32">
        <f>'Ct table (4)'!E134/'Ct table (5)'!E$163</f>
        <v>1.5958389549796663</v>
      </c>
      <c r="F134" s="32">
        <f>'Ct table (4)'!F134/'Ct table (5)'!F$163</f>
        <v>1.0153845009877815</v>
      </c>
      <c r="G134" s="32">
        <f>'Ct table (4)'!G134/'Ct table (5)'!G$163</f>
        <v>1.5470325438701191</v>
      </c>
      <c r="H134" s="32">
        <f>'Ct table (4)'!H134/'Ct table (5)'!H$163</f>
        <v>2.1420428519844648</v>
      </c>
      <c r="I134" s="32">
        <f>'Ct table (4)'!I134/'Ct table (5)'!I$163</f>
        <v>0.80731868690608155</v>
      </c>
      <c r="J134" s="32">
        <f>'Ct table (4)'!J134/'Ct table (5)'!J$163</f>
        <v>2.0840646033217922</v>
      </c>
      <c r="K134" s="32">
        <f>'Ct table (4)'!K134/'Ct table (5)'!K$163</f>
        <v>1.7191701383531357</v>
      </c>
      <c r="L134" s="32">
        <f>'Ct table (4)'!L134/'Ct table (5)'!L$163</f>
        <v>1.5348409605186644</v>
      </c>
      <c r="M134" s="32">
        <f>'Ct table (4)'!M134/'Ct table (5)'!M$163</f>
        <v>2.6853228331706922</v>
      </c>
      <c r="N134" s="32">
        <f>'Ct table (4)'!N134/'Ct table (5)'!N$163</f>
        <v>2.7934060832781387</v>
      </c>
      <c r="O134" s="32">
        <f>'Ct table (4)'!O134/'Ct table (5)'!O$163</f>
        <v>1.7048536361024724</v>
      </c>
      <c r="P134" s="32">
        <f>'Ct table (4)'!P134/'Ct table (5)'!P$163</f>
        <v>2.956098346870518</v>
      </c>
      <c r="Q134" s="32">
        <f>'Ct table (4)'!Q134/'Ct table (5)'!Q$163</f>
        <v>1.0637134709195395</v>
      </c>
      <c r="R134" s="32">
        <f>'Ct table (4)'!R134/'Ct table (5)'!R$163</f>
        <v>0.91615532716382209</v>
      </c>
      <c r="S134" s="32">
        <f>'Ct table (4)'!S134/'Ct table (5)'!S$163</f>
        <v>2.6270461746736369</v>
      </c>
      <c r="T134" s="32">
        <f>'Ct table (4)'!T134/'Ct table (5)'!T$163</f>
        <v>2.356985160013874</v>
      </c>
      <c r="U134" s="32">
        <f>'Ct table (4)'!U134/'Ct table (5)'!U$163</f>
        <v>2.4053816589149664</v>
      </c>
      <c r="V134" s="32">
        <f>'Ct table (4)'!V134/'Ct table (5)'!V$163</f>
        <v>2.9183627813629593</v>
      </c>
      <c r="W134" s="32">
        <f>'Ct table (4)'!W134/'Ct table (5)'!W$163</f>
        <v>2.1497623981567684</v>
      </c>
      <c r="X134" s="32">
        <f>'Ct table (4)'!X134/'Ct table (5)'!X$163</f>
        <v>1.1354362863802427</v>
      </c>
      <c r="Y134" s="32">
        <f>'Ct table (4)'!Y134/'Ct table (5)'!Y$163</f>
        <v>1.8964365969944386</v>
      </c>
      <c r="Z134" s="32">
        <f>'Ct table (4)'!Z134/'Ct table (5)'!Z$163</f>
        <v>2.3120318790449486</v>
      </c>
      <c r="AA134" s="32">
        <f>'Ct table (4)'!AA134/'Ct table (5)'!AA$163</f>
        <v>2.4726806904395473</v>
      </c>
      <c r="AB134" s="32">
        <f>'Ct table (4)'!AB134/'Ct table (5)'!AB$163</f>
        <v>2.2584079656465246</v>
      </c>
      <c r="AC134" s="32">
        <f>'Ct table (4)'!AC134/'Ct table (5)'!AC$163</f>
        <v>1.5793105349901131</v>
      </c>
      <c r="AD134" s="32">
        <f>'Ct table (4)'!AD134/'Ct table (5)'!AD$163</f>
        <v>1.3706315148837922</v>
      </c>
      <c r="AE134" s="32">
        <f>'Ct table (4)'!AE134/'Ct table (5)'!AE$163</f>
        <v>2.4248087575405495</v>
      </c>
      <c r="AF134" s="32">
        <f>'Ct table (4)'!AF134/'Ct table (5)'!AF$163</f>
        <v>1.7715350382047199</v>
      </c>
      <c r="AG134" s="32">
        <f>'Ct table (4)'!AG134/'Ct table (5)'!AG$163</f>
        <v>1.7369286134835649</v>
      </c>
      <c r="AH134" s="32">
        <f>'Ct table (4)'!AH134/'Ct table (5)'!AH$163</f>
        <v>2.2466646724899668</v>
      </c>
      <c r="AI134" s="32">
        <f>'Ct table (4)'!AI134/'Ct table (5)'!AI$163</f>
        <v>3.1651601113453314</v>
      </c>
      <c r="AJ134" s="32">
        <f>'Ct table (4)'!AJ134/'Ct table (5)'!AJ$163</f>
        <v>2.7844102575864311</v>
      </c>
      <c r="AK134" s="32">
        <f>'Ct table (4)'!AK134/'Ct table (5)'!AK$163</f>
        <v>3.1865320678919105</v>
      </c>
      <c r="AL134" s="32">
        <f>'Ct table (4)'!AL134/'Ct table (5)'!AL$163</f>
        <v>1.4179497942923756</v>
      </c>
      <c r="AM134" s="32">
        <f>'Ct table (4)'!AM134/'Ct table (5)'!AM$163</f>
        <v>1.8297755194978953</v>
      </c>
      <c r="AN134" s="32">
        <f>'Ct table (4)'!AN134/'Ct table (5)'!AN$163</f>
        <v>1.7523547565401711</v>
      </c>
      <c r="AO134" s="32">
        <f>'Ct table (4)'!AO134/'Ct table (5)'!AO$163</f>
        <v>2.6502966414286786</v>
      </c>
      <c r="AP134" s="32">
        <f>'Ct table (4)'!AP134/'Ct table (5)'!AP$163</f>
        <v>2.087310997107847</v>
      </c>
      <c r="AQ134" s="32">
        <f>'Ct table (4)'!AQ134/'Ct table (5)'!AQ$163</f>
        <v>2.6395947541443876</v>
      </c>
      <c r="AR134" s="32">
        <f>'Ct table (4)'!AR134/'Ct table (5)'!AR$163</f>
        <v>2.4405046273583282</v>
      </c>
      <c r="AS134" s="32">
        <f>'Ct table (4)'!AS134/'Ct table (5)'!AS$163</f>
        <v>2.4853335593084478</v>
      </c>
      <c r="AT134" s="32">
        <f>'Ct table (4)'!AT134/'Ct table (5)'!AT$163</f>
        <v>2.1519571493528442</v>
      </c>
      <c r="AU134" s="32">
        <f>'Ct table (4)'!AU134/'Ct table (5)'!AU$163</f>
        <v>1.7154743978573026</v>
      </c>
      <c r="AV134" s="32">
        <f>'Ct table (4)'!AV134/'Ct table (5)'!AV$163</f>
        <v>2.1825866956703899</v>
      </c>
      <c r="AW134" s="32">
        <f>'Ct table (4)'!AW134/'Ct table (5)'!AW$163</f>
        <v>1.4451565719463435</v>
      </c>
    </row>
    <row r="135" spans="1:49" x14ac:dyDescent="0.25">
      <c r="A135" t="s">
        <v>158</v>
      </c>
      <c r="B135" s="32">
        <f>'Ct table (4)'!B135/'Ct table (5)'!B$163</f>
        <v>0.65756376316676446</v>
      </c>
      <c r="C135" s="32">
        <f>'Ct table (4)'!C135/'Ct table (5)'!C$163</f>
        <v>0.57285487799566193</v>
      </c>
      <c r="D135" s="32">
        <f>'Ct table (4)'!D135/'Ct table (5)'!D$163</f>
        <v>0.72649876881612208</v>
      </c>
      <c r="E135" s="32">
        <f>'Ct table (4)'!E135/'Ct table (5)'!E$163</f>
        <v>0.51918300666493933</v>
      </c>
      <c r="F135" s="32">
        <f>'Ct table (4)'!F135/'Ct table (5)'!F$163</f>
        <v>0.67456349115796466</v>
      </c>
      <c r="G135" s="32">
        <f>'Ct table (4)'!G135/'Ct table (5)'!G$163</f>
        <v>0.5138800487464672</v>
      </c>
      <c r="H135" s="32">
        <f>'Ct table (4)'!H135/'Ct table (5)'!H$163</f>
        <v>0.27528298417687752</v>
      </c>
      <c r="I135" s="32">
        <f>'Ct table (4)'!I135/'Ct table (5)'!I$163</f>
        <v>0.43263137221779324</v>
      </c>
      <c r="J135" s="32">
        <f>'Ct table (4)'!J135/'Ct table (5)'!J$163</f>
        <v>0.48950652641312498</v>
      </c>
      <c r="K135" s="32">
        <f>'Ct table (4)'!K135/'Ct table (5)'!K$163</f>
        <v>0.2573337037868329</v>
      </c>
      <c r="L135" s="32">
        <f>'Ct table (4)'!L135/'Ct table (5)'!L$163</f>
        <v>0.40000478741930157</v>
      </c>
      <c r="M135" s="32">
        <f>'Ct table (4)'!M135/'Ct table (5)'!M$163</f>
        <v>0.30887511362808362</v>
      </c>
      <c r="N135" s="32">
        <f>'Ct table (4)'!N135/'Ct table (5)'!N$163</f>
        <v>0.61643697989153912</v>
      </c>
      <c r="O135" s="32">
        <f>'Ct table (4)'!O135/'Ct table (5)'!O$163</f>
        <v>0.35102553511248752</v>
      </c>
      <c r="P135" s="86">
        <f>'Ct table (4)'!P135/'Ct table (5)'!P$163</f>
        <v>0</v>
      </c>
      <c r="Q135" s="32">
        <f>'Ct table (4)'!Q135/'Ct table (5)'!Q$163</f>
        <v>0.4260544099699724</v>
      </c>
      <c r="R135" s="86">
        <f>'Ct table (4)'!R135/'Ct table (5)'!R$163</f>
        <v>0</v>
      </c>
      <c r="S135" s="32">
        <f>'Ct table (4)'!S135/'Ct table (5)'!S$163</f>
        <v>0.39871825329478761</v>
      </c>
      <c r="T135" s="32">
        <f>'Ct table (4)'!T135/'Ct table (5)'!T$163</f>
        <v>0.6768662440150911</v>
      </c>
      <c r="U135" s="32">
        <f>'Ct table (4)'!U135/'Ct table (5)'!U$163</f>
        <v>0.32002706439616141</v>
      </c>
      <c r="V135" s="32">
        <f>'Ct table (4)'!V135/'Ct table (5)'!V$163</f>
        <v>0.41327077080664076</v>
      </c>
      <c r="W135" s="32">
        <f>'Ct table (4)'!W135/'Ct table (5)'!W$163</f>
        <v>0.27436668448842982</v>
      </c>
      <c r="X135" s="32">
        <f>'Ct table (4)'!X135/'Ct table (5)'!X$163</f>
        <v>0.37455429051433192</v>
      </c>
      <c r="Y135" s="32">
        <f>'Ct table (4)'!Y135/'Ct table (5)'!Y$163</f>
        <v>0.20072484983722269</v>
      </c>
      <c r="Z135" s="86">
        <f>'Ct table (4)'!Z135/'Ct table (5)'!Z$163</f>
        <v>0</v>
      </c>
      <c r="AA135" s="32">
        <f>'Ct table (4)'!AA135/'Ct table (5)'!AA$163</f>
        <v>0.41930616563082296</v>
      </c>
      <c r="AB135" s="32">
        <f>'Ct table (4)'!AB135/'Ct table (5)'!AB$163</f>
        <v>0.35240495692491097</v>
      </c>
      <c r="AC135" s="32">
        <f>'Ct table (4)'!AC135/'Ct table (5)'!AC$163</f>
        <v>0.48608983552246343</v>
      </c>
      <c r="AD135" s="32">
        <f>'Ct table (4)'!AD135/'Ct table (5)'!AD$163</f>
        <v>0.44283487950525735</v>
      </c>
      <c r="AE135" s="32">
        <f>'Ct table (4)'!AE135/'Ct table (5)'!AE$163</f>
        <v>0.38900779450810902</v>
      </c>
      <c r="AF135" s="32">
        <f>'Ct table (4)'!AF135/'Ct table (5)'!AF$163</f>
        <v>0.51227841151639997</v>
      </c>
      <c r="AG135" s="32">
        <f>'Ct table (4)'!AG135/'Ct table (5)'!AG$163</f>
        <v>0.54963221144311969</v>
      </c>
      <c r="AH135" s="32">
        <f>'Ct table (4)'!AH135/'Ct table (5)'!AH$163</f>
        <v>0.73091969336348517</v>
      </c>
      <c r="AI135" s="32">
        <f>'Ct table (4)'!AI135/'Ct table (5)'!AI$163</f>
        <v>0.22410993028276119</v>
      </c>
      <c r="AJ135" s="32">
        <f>'Ct table (4)'!AJ135/'Ct table (5)'!AJ$163</f>
        <v>0.36032528415792087</v>
      </c>
      <c r="AK135" s="32">
        <f>'Ct table (4)'!AK135/'Ct table (5)'!AK$163</f>
        <v>0.37945144123241986</v>
      </c>
      <c r="AL135" s="32">
        <f>'Ct table (4)'!AL135/'Ct table (5)'!AL$163</f>
        <v>0.43041684663970303</v>
      </c>
      <c r="AM135" s="32">
        <f>'Ct table (4)'!AM135/'Ct table (5)'!AM$163</f>
        <v>0.37155988762653563</v>
      </c>
      <c r="AN135" s="32">
        <f>'Ct table (4)'!AN135/'Ct table (5)'!AN$163</f>
        <v>1.256399149763135</v>
      </c>
      <c r="AO135" s="32">
        <f>'Ct table (4)'!AO135/'Ct table (5)'!AO$163</f>
        <v>0.80449415603801588</v>
      </c>
      <c r="AP135" s="32">
        <f>'Ct table (4)'!AP135/'Ct table (5)'!AP$163</f>
        <v>0.53649832416446008</v>
      </c>
      <c r="AQ135" s="32">
        <f>'Ct table (4)'!AQ135/'Ct table (5)'!AQ$163</f>
        <v>0.56265264687779248</v>
      </c>
      <c r="AR135" s="32">
        <f>'Ct table (4)'!AR135/'Ct table (5)'!AR$163</f>
        <v>0.34321380474147228</v>
      </c>
      <c r="AS135" s="32">
        <f>'Ct table (4)'!AS135/'Ct table (5)'!AS$163</f>
        <v>0.27422642244791018</v>
      </c>
      <c r="AT135" s="32">
        <f>'Ct table (4)'!AT135/'Ct table (5)'!AT$163</f>
        <v>0.5492935858728849</v>
      </c>
      <c r="AU135" s="32">
        <f>'Ct table (4)'!AU135/'Ct table (5)'!AU$163</f>
        <v>0.63666554460746139</v>
      </c>
      <c r="AV135" s="32">
        <f>'Ct table (4)'!AV135/'Ct table (5)'!AV$163</f>
        <v>0.4222118456988565</v>
      </c>
      <c r="AW135" s="32">
        <f>'Ct table (4)'!AW135/'Ct table (5)'!AW$163</f>
        <v>0.70281934474449514</v>
      </c>
    </row>
    <row r="136" spans="1:49" x14ac:dyDescent="0.25">
      <c r="A136" t="s">
        <v>162</v>
      </c>
      <c r="B136" s="86">
        <f>'Ct table (4)'!B136/'Ct table (5)'!B$163</f>
        <v>0</v>
      </c>
      <c r="C136" s="32">
        <f>'Ct table (4)'!C136/'Ct table (5)'!C$163</f>
        <v>0.79346671536532354</v>
      </c>
      <c r="D136" s="32">
        <f>'Ct table (4)'!D136/'Ct table (5)'!D$163</f>
        <v>0.82876343508851458</v>
      </c>
      <c r="E136" s="32">
        <f>'Ct table (4)'!E136/'Ct table (5)'!E$163</f>
        <v>0.43961577715182054</v>
      </c>
      <c r="F136" s="32">
        <f>'Ct table (4)'!F136/'Ct table (5)'!F$163</f>
        <v>0.52196542241890576</v>
      </c>
      <c r="G136" s="32">
        <f>'Ct table (4)'!G136/'Ct table (5)'!G$163</f>
        <v>0.44735856590287748</v>
      </c>
      <c r="H136" s="32">
        <f>'Ct table (4)'!H136/'Ct table (5)'!H$163</f>
        <v>0.43496985990553194</v>
      </c>
      <c r="I136" s="32">
        <f>'Ct table (4)'!I136/'Ct table (5)'!I$163</f>
        <v>0.95343744467100977</v>
      </c>
      <c r="J136" s="32">
        <f>'Ct table (4)'!J136/'Ct table (5)'!J$163</f>
        <v>0.75231043152283705</v>
      </c>
      <c r="K136" s="32">
        <f>'Ct table (4)'!K136/'Ct table (5)'!K$163</f>
        <v>0.41515222305951222</v>
      </c>
      <c r="L136" s="32">
        <f>'Ct table (4)'!L136/'Ct table (5)'!L$163</f>
        <v>0.79448350504999099</v>
      </c>
      <c r="M136" s="32">
        <f>'Ct table (4)'!M136/'Ct table (5)'!M$163</f>
        <v>0.62637369906883589</v>
      </c>
      <c r="N136" s="32">
        <f>'Ct table (4)'!N136/'Ct table (5)'!N$163</f>
        <v>0.38475855673562975</v>
      </c>
      <c r="O136" s="32">
        <f>'Ct table (4)'!O136/'Ct table (5)'!O$163</f>
        <v>0.41169501565274952</v>
      </c>
      <c r="P136" s="32">
        <f>'Ct table (4)'!P136/'Ct table (5)'!P$163</f>
        <v>0.70891976933740697</v>
      </c>
      <c r="Q136" s="32">
        <f>'Ct table (4)'!Q136/'Ct table (5)'!Q$163</f>
        <v>0.88215837257969343</v>
      </c>
      <c r="R136" s="32">
        <f>'Ct table (4)'!R136/'Ct table (5)'!R$163</f>
        <v>0.60443710084469504</v>
      </c>
      <c r="S136" s="32">
        <f>'Ct table (4)'!S136/'Ct table (5)'!S$163</f>
        <v>0.48748899592923645</v>
      </c>
      <c r="T136" s="32">
        <f>'Ct table (4)'!T136/'Ct table (5)'!T$163</f>
        <v>0.72544727802199049</v>
      </c>
      <c r="U136" s="32">
        <f>'Ct table (4)'!U136/'Ct table (5)'!U$163</f>
        <v>0.4463557211272588</v>
      </c>
      <c r="V136" s="32">
        <f>'Ct table (4)'!V136/'Ct table (5)'!V$163</f>
        <v>0.49832513039444126</v>
      </c>
      <c r="W136" s="32">
        <f>'Ct table (4)'!W136/'Ct table (5)'!W$163</f>
        <v>0.4810228107221371</v>
      </c>
      <c r="X136" s="32">
        <f>'Ct table (4)'!X136/'Ct table (5)'!X$163</f>
        <v>0.37196705504352728</v>
      </c>
      <c r="Y136" s="32">
        <f>'Ct table (4)'!Y136/'Ct table (5)'!Y$163</f>
        <v>0.68934167321759054</v>
      </c>
      <c r="Z136" s="32">
        <f>'Ct table (4)'!Z136/'Ct table (5)'!Z$163</f>
        <v>0.25159258183264693</v>
      </c>
      <c r="AA136" s="32">
        <f>'Ct table (4)'!AA136/'Ct table (5)'!AA$163</f>
        <v>0.46848538577369875</v>
      </c>
      <c r="AB136" s="32">
        <f>'Ct table (4)'!AB136/'Ct table (5)'!AB$163</f>
        <v>0.40201078815211488</v>
      </c>
      <c r="AC136" s="32">
        <f>'Ct table (4)'!AC136/'Ct table (5)'!AC$163</f>
        <v>0.3948276337475296</v>
      </c>
      <c r="AD136" s="32">
        <f>'Ct table (4)'!AD136/'Ct table (5)'!AD$163</f>
        <v>0.46808445662688136</v>
      </c>
      <c r="AE136" s="32">
        <f>'Ct table (4)'!AE136/'Ct table (5)'!AE$163</f>
        <v>0.2887456200528547</v>
      </c>
      <c r="AF136" s="32">
        <f>'Ct table (4)'!AF136/'Ct table (5)'!AF$163</f>
        <v>0.5087398460513437</v>
      </c>
      <c r="AG136" s="32">
        <f>'Ct table (4)'!AG136/'Ct table (5)'!AG$163</f>
        <v>0.4495453171889941</v>
      </c>
      <c r="AH136" s="32">
        <f>'Ct table (4)'!AH136/'Ct table (5)'!AH$163</f>
        <v>0.61890282406898733</v>
      </c>
      <c r="AI136" s="32">
        <f>'Ct table (4)'!AI136/'Ct table (5)'!AI$163</f>
        <v>0.40959740520221</v>
      </c>
      <c r="AJ136" s="32">
        <f>'Ct table (4)'!AJ136/'Ct table (5)'!AJ$163</f>
        <v>0.65855315395270575</v>
      </c>
      <c r="AK136" s="32">
        <f>'Ct table (4)'!AK136/'Ct table (5)'!AK$163</f>
        <v>0.69350932166611756</v>
      </c>
      <c r="AL136" s="32">
        <f>'Ct table (4)'!AL136/'Ct table (5)'!AL$163</f>
        <v>0.95515478659024511</v>
      </c>
      <c r="AM136" s="32">
        <f>'Ct table (4)'!AM136/'Ct table (5)'!AM$163</f>
        <v>0.75349334073728791</v>
      </c>
      <c r="AN136" s="32">
        <f>'Ct table (4)'!AN136/'Ct table (5)'!AN$163</f>
        <v>0.72663102539983471</v>
      </c>
      <c r="AO136" s="32">
        <f>'Ct table (4)'!AO136/'Ct table (5)'!AO$163</f>
        <v>1.4501014605939462</v>
      </c>
      <c r="AP136" s="32">
        <f>'Ct table (4)'!AP136/'Ct table (5)'!AP$163</f>
        <v>1.4862178168516744</v>
      </c>
      <c r="AQ136" s="32">
        <f>'Ct table (4)'!AQ136/'Ct table (5)'!AQ$163</f>
        <v>1.3382210618843671</v>
      </c>
      <c r="AR136" s="32">
        <f>'Ct table (4)'!AR136/'Ct table (5)'!AR$163</f>
        <v>0.30086318487102004</v>
      </c>
      <c r="AS136" s="32">
        <f>'Ct table (4)'!AS136/'Ct table (5)'!AS$163</f>
        <v>0.46439987546742928</v>
      </c>
      <c r="AT136" s="32">
        <f>'Ct table (4)'!AT136/'Ct table (5)'!AT$163</f>
        <v>0.4587084377819366</v>
      </c>
      <c r="AU136" s="32">
        <f>'Ct table (4)'!AU136/'Ct table (5)'!AU$163</f>
        <v>1.1239731677200542</v>
      </c>
      <c r="AV136" s="32">
        <f>'Ct table (4)'!AV136/'Ct table (5)'!AV$163</f>
        <v>0.47831699617323054</v>
      </c>
      <c r="AW136" s="32">
        <f>'Ct table (4)'!AW136/'Ct table (5)'!AW$163</f>
        <v>0.71263033718349666</v>
      </c>
    </row>
    <row r="137" spans="1:49" x14ac:dyDescent="0.25">
      <c r="A137" t="s">
        <v>164</v>
      </c>
      <c r="B137" s="86">
        <f>'Ct table (4)'!B137/'Ct table (5)'!B$163</f>
        <v>0</v>
      </c>
      <c r="C137" s="32">
        <f>'Ct table (4)'!C137/'Ct table (5)'!C$163</f>
        <v>0.88653015556608472</v>
      </c>
      <c r="D137" s="32">
        <f>'Ct table (4)'!D137/'Ct table (5)'!D$163</f>
        <v>0.76261787825789917</v>
      </c>
      <c r="E137" s="32">
        <f>'Ct table (4)'!E137/'Ct table (5)'!E$163</f>
        <v>0.61315132081021206</v>
      </c>
      <c r="F137" s="32">
        <f>'Ct table (4)'!F137/'Ct table (5)'!F$163</f>
        <v>0.74847505676038772</v>
      </c>
      <c r="G137" s="32">
        <f>'Ct table (4)'!G137/'Ct table (5)'!G$163</f>
        <v>0.43815205974465721</v>
      </c>
      <c r="H137" s="32">
        <f>'Ct table (4)'!H137/'Ct table (5)'!H$163</f>
        <v>0.39474347984989139</v>
      </c>
      <c r="I137" s="32">
        <f>'Ct table (4)'!I137/'Ct table (5)'!I$163</f>
        <v>0.37924713610692451</v>
      </c>
      <c r="J137" s="32">
        <f>'Ct table (4)'!J137/'Ct table (5)'!J$163</f>
        <v>0.68273612735189493</v>
      </c>
      <c r="K137" s="32">
        <f>'Ct table (4)'!K137/'Ct table (5)'!K$163</f>
        <v>0.5182472024896041</v>
      </c>
      <c r="L137" s="32">
        <f>'Ct table (4)'!L137/'Ct table (5)'!L$163</f>
        <v>0.69644878601803872</v>
      </c>
      <c r="M137" s="32">
        <f>'Ct table (4)'!M137/'Ct table (5)'!M$163</f>
        <v>0.72451905642196834</v>
      </c>
      <c r="N137" s="32">
        <f>'Ct table (4)'!N137/'Ct table (5)'!N$163</f>
        <v>0.25035120705975222</v>
      </c>
      <c r="O137" s="32">
        <f>'Ct table (4)'!O137/'Ct table (5)'!O$163</f>
        <v>0.59445845275209674</v>
      </c>
      <c r="P137" s="32">
        <f>'Ct table (4)'!P137/'Ct table (5)'!P$163</f>
        <v>0.63011814850984593</v>
      </c>
      <c r="Q137" s="32">
        <f>'Ct table (4)'!Q137/'Ct table (5)'!Q$163</f>
        <v>0.93894306797540794</v>
      </c>
      <c r="R137" s="32">
        <f>'Ct table (4)'!R137/'Ct table (5)'!R$163</f>
        <v>0.63448770895743534</v>
      </c>
      <c r="S137" s="32">
        <f>'Ct table (4)'!S137/'Ct table (5)'!S$163</f>
        <v>0.75442090483721624</v>
      </c>
      <c r="T137" s="32">
        <f>'Ct table (4)'!T137/'Ct table (5)'!T$163</f>
        <v>0.41666004745046858</v>
      </c>
      <c r="U137" s="32">
        <f>'Ct table (4)'!U137/'Ct table (5)'!U$163</f>
        <v>0.53821922246980236</v>
      </c>
      <c r="V137" s="32">
        <f>'Ct table (4)'!V137/'Ct table (5)'!V$163</f>
        <v>0.72455104428357897</v>
      </c>
      <c r="W137" s="32">
        <f>'Ct table (4)'!W137/'Ct table (5)'!W$163</f>
        <v>0.71408970052724952</v>
      </c>
      <c r="X137" s="32">
        <f>'Ct table (4)'!X137/'Ct table (5)'!X$163</f>
        <v>0.44234586840437162</v>
      </c>
      <c r="Y137" s="32">
        <f>'Ct table (4)'!Y137/'Ct table (5)'!Y$163</f>
        <v>0.60428085468410797</v>
      </c>
      <c r="Z137" s="32">
        <f>'Ct table (4)'!Z137/'Ct table (5)'!Z$163</f>
        <v>0.95870661391903578</v>
      </c>
      <c r="AA137" s="32">
        <f>'Ct table (4)'!AA137/'Ct table (5)'!AA$163</f>
        <v>0.70518610314547725</v>
      </c>
      <c r="AB137" s="32">
        <f>'Ct table (4)'!AB137/'Ct table (5)'!AB$163</f>
        <v>0.42199743131973388</v>
      </c>
      <c r="AC137" s="32">
        <f>'Ct table (4)'!AC137/'Ct table (5)'!AC$163</f>
        <v>0.59431301148647531</v>
      </c>
      <c r="AD137" s="32">
        <f>'Ct table (4)'!AD137/'Ct table (5)'!AD$163</f>
        <v>0.70458260585128796</v>
      </c>
      <c r="AE137" s="32">
        <f>'Ct table (4)'!AE137/'Ct table (5)'!AE$163</f>
        <v>0.64971141951439104</v>
      </c>
      <c r="AF137" s="32">
        <f>'Ct table (4)'!AF137/'Ct table (5)'!AF$163</f>
        <v>0.69979293279759847</v>
      </c>
      <c r="AG137" s="32">
        <f>'Ct table (4)'!AG137/'Ct table (5)'!AG$163</f>
        <v>0.69570059589259614</v>
      </c>
      <c r="AH137" s="32">
        <f>'Ct table (4)'!AH137/'Ct table (5)'!AH$163</f>
        <v>0.97116262781583274</v>
      </c>
      <c r="AI137" s="32">
        <f>'Ct table (4)'!AI137/'Ct table (5)'!AI$163</f>
        <v>0.76965216041301077</v>
      </c>
      <c r="AJ137" s="32">
        <f>'Ct table (4)'!AJ137/'Ct table (5)'!AJ$163</f>
        <v>0.54994978316735676</v>
      </c>
      <c r="AK137" s="32">
        <f>'Ct table (4)'!AK137/'Ct table (5)'!AK$163</f>
        <v>0.59542313342992048</v>
      </c>
      <c r="AL137" s="32">
        <f>'Ct table (4)'!AL137/'Ct table (5)'!AL$163</f>
        <v>1.7216673865588124</v>
      </c>
      <c r="AM137" s="32">
        <f>'Ct table (4)'!AM137/'Ct table (5)'!AM$163</f>
        <v>1.2584663724388663</v>
      </c>
      <c r="AN137" s="32">
        <f>'Ct table (4)'!AN137/'Ct table (5)'!AN$163</f>
        <v>0.82318857923143474</v>
      </c>
      <c r="AO137" s="32">
        <f>'Ct table (4)'!AO137/'Ct table (5)'!AO$163</f>
        <v>0.78249522103464941</v>
      </c>
      <c r="AP137" s="32">
        <f>'Ct table (4)'!AP137/'Ct table (5)'!AP$163</f>
        <v>1.3118889200755293</v>
      </c>
      <c r="AQ137" s="32">
        <f>'Ct table (4)'!AQ137/'Ct table (5)'!AQ$163</f>
        <v>1.0002193744326455</v>
      </c>
      <c r="AR137" s="32">
        <f>'Ct table (4)'!AR137/'Ct table (5)'!AR$163</f>
        <v>0.38613560308672246</v>
      </c>
      <c r="AS137" s="32">
        <f>'Ct table (4)'!AS137/'Ct table (5)'!AS$163</f>
        <v>0.24886573126557474</v>
      </c>
      <c r="AT137" s="32">
        <f>'Ct table (4)'!AT137/'Ct table (5)'!AT$163</f>
        <v>0.40210644097558579</v>
      </c>
      <c r="AU137" s="32">
        <f>'Ct table (4)'!AU137/'Ct table (5)'!AU$163</f>
        <v>1.35529564375122</v>
      </c>
      <c r="AV137" s="32">
        <f>'Ct table (4)'!AV137/'Ct table (5)'!AV$163</f>
        <v>0.78787516290936288</v>
      </c>
      <c r="AW137" s="32">
        <f>'Ct table (4)'!AW137/'Ct table (5)'!AW$163</f>
        <v>0.73776119175132693</v>
      </c>
    </row>
    <row r="138" spans="1:49" x14ac:dyDescent="0.25">
      <c r="A138" t="s">
        <v>165</v>
      </c>
      <c r="B138" s="86">
        <f>'Ct table (4)'!B138/'Ct table (5)'!B$163</f>
        <v>0</v>
      </c>
      <c r="C138" s="32">
        <f>'Ct table (4)'!C138/'Ct table (5)'!C$163</f>
        <v>0.42227115630202794</v>
      </c>
      <c r="D138" s="32">
        <f>'Ct table (4)'!D138/'Ct table (5)'!D$163</f>
        <v>0.75735009178403367</v>
      </c>
      <c r="E138" s="32">
        <f>'Ct table (4)'!E138/'Ct table (5)'!E$163</f>
        <v>0.43961577715182054</v>
      </c>
      <c r="F138" s="32">
        <f>'Ct table (4)'!F138/'Ct table (5)'!F$163</f>
        <v>0.81905154016366455</v>
      </c>
      <c r="G138" s="32">
        <f>'Ct table (4)'!G138/'Ct table (5)'!G$163</f>
        <v>0.51033041996493411</v>
      </c>
      <c r="H138" s="32">
        <f>'Ct table (4)'!H138/'Ct table (5)'!H$163</f>
        <v>0.74690017521412155</v>
      </c>
      <c r="I138" s="32">
        <f>'Ct table (4)'!I138/'Ct table (5)'!I$163</f>
        <v>0.76377001709196657</v>
      </c>
      <c r="J138" s="32">
        <f>'Ct table (4)'!J138/'Ct table (5)'!J$163</f>
        <v>0.68748493266121968</v>
      </c>
      <c r="K138" s="32">
        <f>'Ct table (4)'!K138/'Ct table (5)'!K$163</f>
        <v>0.43278197807661711</v>
      </c>
      <c r="L138" s="32">
        <f>'Ct table (4)'!L138/'Ct table (5)'!L$163</f>
        <v>0.54264822561281112</v>
      </c>
      <c r="M138" s="32">
        <f>'Ct table (4)'!M138/'Ct table (5)'!M$163</f>
        <v>0.63953514197334982</v>
      </c>
      <c r="N138" s="32">
        <f>'Ct table (4)'!N138/'Ct table (5)'!N$163</f>
        <v>1.0224464723737579</v>
      </c>
      <c r="O138" s="32">
        <f>'Ct table (4)'!O138/'Ct table (5)'!O$163</f>
        <v>0.62835330892317032</v>
      </c>
      <c r="P138" s="32">
        <f>'Ct table (4)'!P138/'Ct table (5)'!P$163</f>
        <v>0.87278261352951414</v>
      </c>
      <c r="Q138" s="32">
        <f>'Ct table (4)'!Q138/'Ct table (5)'!Q$163</f>
        <v>0.57798725629342962</v>
      </c>
      <c r="R138" s="32">
        <f>'Ct table (4)'!R138/'Ct table (5)'!R$163</f>
        <v>0.47095597961086844</v>
      </c>
      <c r="S138" s="32">
        <f>'Ct table (4)'!S138/'Ct table (5)'!S$163</f>
        <v>0.55610975844120303</v>
      </c>
      <c r="T138" s="32">
        <f>'Ct table (4)'!T138/'Ct table (5)'!T$163</f>
        <v>0.70560988405486391</v>
      </c>
      <c r="U138" s="32">
        <f>'Ct table (4)'!U138/'Ct table (5)'!U$163</f>
        <v>0.75589922902140283</v>
      </c>
      <c r="V138" s="32">
        <f>'Ct table (4)'!V138/'Ct table (5)'!V$163</f>
        <v>0.66672292319710669</v>
      </c>
      <c r="W138" s="32">
        <f>'Ct table (4)'!W138/'Ct table (5)'!W$163</f>
        <v>0.86105495056910764</v>
      </c>
      <c r="X138" s="32">
        <f>'Ct table (4)'!X138/'Ct table (5)'!X$163</f>
        <v>0.85455588848318276</v>
      </c>
      <c r="Y138" s="32">
        <f>'Ct table (4)'!Y138/'Ct table (5)'!Y$163</f>
        <v>0.77554969830303233</v>
      </c>
      <c r="Z138" s="32">
        <f>'Ct table (4)'!Z138/'Ct table (5)'!Z$163</f>
        <v>0.58202833312809421</v>
      </c>
      <c r="AA138" s="32">
        <f>'Ct table (4)'!AA138/'Ct table (5)'!AA$163</f>
        <v>0.75579975150070433</v>
      </c>
      <c r="AB138" s="32">
        <f>'Ct table (4)'!AB138/'Ct table (5)'!AB$163</f>
        <v>0.6855368496912565</v>
      </c>
      <c r="AC138" s="32">
        <f>'Ct table (4)'!AC138/'Ct table (5)'!AC$163</f>
        <v>0.74705940409084381</v>
      </c>
      <c r="AD138" s="32">
        <f>'Ct table (4)'!AD138/'Ct table (5)'!AD$163</f>
        <v>0.82065102547646163</v>
      </c>
      <c r="AE138" s="32">
        <f>'Ct table (4)'!AE138/'Ct table (5)'!AE$163</f>
        <v>0.54634000361905521</v>
      </c>
      <c r="AF138" s="32">
        <f>'Ct table (4)'!AF138/'Ct table (5)'!AF$163</f>
        <v>0.87964907592243546</v>
      </c>
      <c r="AG138" s="32">
        <f>'Ct table (4)'!AG138/'Ct table (5)'!AG$163</f>
        <v>0.73028852231496844</v>
      </c>
      <c r="AH138" s="32">
        <f>'Ct table (4)'!AH138/'Ct table (5)'!AH$163</f>
        <v>0.3999204082875476</v>
      </c>
      <c r="AI138" s="32">
        <f>'Ct table (4)'!AI138/'Ct table (5)'!AI$163</f>
        <v>0.78039610419165018</v>
      </c>
      <c r="AJ138" s="32">
        <f>'Ct table (4)'!AJ138/'Ct table (5)'!AJ$163</f>
        <v>0.73071047535992029</v>
      </c>
      <c r="AK138" s="32">
        <f>'Ct table (4)'!AK138/'Ct table (5)'!AK$163</f>
        <v>0.76949677191520305</v>
      </c>
      <c r="AL138" s="32">
        <f>'Ct table (4)'!AL138/'Ct table (5)'!AL$163</f>
        <v>0.78122306619347825</v>
      </c>
      <c r="AM138" s="32">
        <f>'Ct table (4)'!AM138/'Ct table (5)'!AM$163</f>
        <v>0.6885659123041511</v>
      </c>
      <c r="AN138" s="32">
        <f>'Ct table (4)'!AN138/'Ct table (5)'!AN$163</f>
        <v>0.90707570678631833</v>
      </c>
      <c r="AO138" s="32">
        <f>'Ct table (4)'!AO138/'Ct table (5)'!AO$163</f>
        <v>0.60548110584371673</v>
      </c>
      <c r="AP138" s="32">
        <f>'Ct table (4)'!AP138/'Ct table (5)'!AP$163</f>
        <v>0.50057063634964949</v>
      </c>
      <c r="AQ138" s="32">
        <f>'Ct table (4)'!AQ138/'Ct table (5)'!AQ$163</f>
        <v>0.66911053094218476</v>
      </c>
      <c r="AR138" s="32">
        <f>'Ct table (4)'!AR138/'Ct table (5)'!AR$163</f>
        <v>1.0476664602581278</v>
      </c>
      <c r="AS138" s="32">
        <f>'Ct table (4)'!AS138/'Ct table (5)'!AS$163</f>
        <v>0.97497659430126649</v>
      </c>
      <c r="AT138" s="32">
        <f>'Ct table (4)'!AT138/'Ct table (5)'!AT$163</f>
        <v>0.74002676244490773</v>
      </c>
      <c r="AU138" s="32">
        <f>'Ct table (4)'!AU138/'Ct table (5)'!AU$163</f>
        <v>0.67764782187561112</v>
      </c>
      <c r="AV138" s="32">
        <f>'Ct table (4)'!AV138/'Ct table (5)'!AV$163</f>
        <v>0.69545976700308276</v>
      </c>
      <c r="AW138" s="32">
        <f>'Ct table (4)'!AW138/'Ct table (5)'!AW$163</f>
        <v>0.83579776533170136</v>
      </c>
    </row>
    <row r="139" spans="1:49" x14ac:dyDescent="0.25">
      <c r="A139" t="s">
        <v>166</v>
      </c>
      <c r="B139" s="32">
        <f>'Ct table (4)'!B139/'Ct table (5)'!B$163</f>
        <v>0.68075269919568926</v>
      </c>
      <c r="C139" s="32">
        <f>'Ct table (4)'!C139/'Ct table (5)'!C$163</f>
        <v>0.74548002982984074</v>
      </c>
      <c r="D139" s="32">
        <f>'Ct table (4)'!D139/'Ct table (5)'!D$163</f>
        <v>0.72148047525553594</v>
      </c>
      <c r="E139" s="32">
        <f>'Ct table (4)'!E139/'Ct table (5)'!E$163</f>
        <v>0.39895973874491653</v>
      </c>
      <c r="F139" s="32">
        <f>'Ct table (4)'!F139/'Ct table (5)'!F$163</f>
        <v>0.61643733339669204</v>
      </c>
      <c r="G139" s="32">
        <f>'Ct table (4)'!G139/'Ct table (5)'!G$163</f>
        <v>0.51033041996493411</v>
      </c>
      <c r="H139" s="32">
        <f>'Ct table (4)'!H139/'Ct table (5)'!H$163</f>
        <v>0.49964916254677449</v>
      </c>
      <c r="I139" s="32">
        <f>'Ct table (4)'!I139/'Ct table (5)'!I$163</f>
        <v>0.43867068111479968</v>
      </c>
      <c r="J139" s="32">
        <f>'Ct table (4)'!J139/'Ct table (5)'!J$163</f>
        <v>0.2811476708255346</v>
      </c>
      <c r="K139" s="32">
        <f>'Ct table (4)'!K139/'Ct table (5)'!K$163</f>
        <v>0.45745835845682353</v>
      </c>
      <c r="L139" s="32">
        <f>'Ct table (4)'!L139/'Ct table (5)'!L$163</f>
        <v>0.56569219538254356</v>
      </c>
      <c r="M139" s="32">
        <f>'Ct table (4)'!M139/'Ct table (5)'!M$163</f>
        <v>0.61348311474262363</v>
      </c>
      <c r="N139" s="32">
        <f>'Ct table (4)'!N139/'Ct table (5)'!N$163</f>
        <v>0.72297883401574725</v>
      </c>
      <c r="O139" s="32">
        <f>'Ct table (4)'!O139/'Ct table (5)'!O$163</f>
        <v>0.37883666922747494</v>
      </c>
      <c r="P139" s="32">
        <f>'Ct table (4)'!P139/'Ct table (5)'!P$163</f>
        <v>0.6753439098353563</v>
      </c>
      <c r="Q139" s="32">
        <f>'Ct table (4)'!Q139/'Ct table (5)'!Q$163</f>
        <v>0.29100373779336292</v>
      </c>
      <c r="R139" s="32">
        <f>'Ct table (4)'!R139/'Ct table (5)'!R$163</f>
        <v>0.40155350070298551</v>
      </c>
      <c r="S139" s="32">
        <f>'Ct table (4)'!S139/'Ct table (5)'!S$163</f>
        <v>0.75442090483721624</v>
      </c>
      <c r="T139" s="32">
        <f>'Ct table (4)'!T139/'Ct table (5)'!T$163</f>
        <v>0.56917439819853577</v>
      </c>
      <c r="U139" s="32">
        <f>'Ct table (4)'!U139/'Ct table (5)'!U$163</f>
        <v>0.61825153547884626</v>
      </c>
      <c r="V139" s="32">
        <f>'Ct table (4)'!V139/'Ct table (5)'!V$163</f>
        <v>0.66211753156288933</v>
      </c>
      <c r="W139" s="32">
        <f>'Ct table (4)'!W139/'Ct table (5)'!W$163</f>
        <v>0.79233213202310537</v>
      </c>
      <c r="X139" s="32">
        <f>'Ct table (4)'!X139/'Ct table (5)'!X$163</f>
        <v>0.57166693515318745</v>
      </c>
      <c r="Y139" s="32">
        <f>'Ct table (4)'!Y139/'Ct table (5)'!Y$163</f>
        <v>0.7087217055252335</v>
      </c>
      <c r="Z139" s="32">
        <f>'Ct table (4)'!Z139/'Ct table (5)'!Z$163</f>
        <v>0.92604954716492072</v>
      </c>
      <c r="AA139" s="32">
        <f>'Ct table (4)'!AA139/'Ct table (5)'!AA$163</f>
        <v>0.5848246187752637</v>
      </c>
      <c r="AB139" s="32">
        <f>'Ct table (4)'!AB139/'Ct table (5)'!AB$163</f>
        <v>0.47149230231305228</v>
      </c>
      <c r="AC139" s="32">
        <f>'Ct table (4)'!AC139/'Ct table (5)'!AC$163</f>
        <v>0.3509396525788061</v>
      </c>
      <c r="AD139" s="32">
        <f>'Ct table (4)'!AD139/'Ct table (5)'!AD$163</f>
        <v>0.60913789529035367</v>
      </c>
      <c r="AE139" s="32">
        <f>'Ct table (4)'!AE139/'Ct table (5)'!AE$163</f>
        <v>0.66336323753462623</v>
      </c>
      <c r="AF139" s="32">
        <f>'Ct table (4)'!AF139/'Ct table (5)'!AF$163</f>
        <v>0.64394081475491349</v>
      </c>
      <c r="AG139" s="32">
        <f>'Ct table (4)'!AG139/'Ct table (5)'!AG$163</f>
        <v>0.70053957621181684</v>
      </c>
      <c r="AH139" s="32">
        <f>'Ct table (4)'!AH139/'Ct table (5)'!AH$163</f>
        <v>0.69149216504885425</v>
      </c>
      <c r="AI139" s="32">
        <f>'Ct table (4)'!AI139/'Ct table (5)'!AI$163</f>
        <v>0.68885797946352401</v>
      </c>
      <c r="AJ139" s="32">
        <f>'Ct table (4)'!AJ139/'Ct table (5)'!AJ$163</f>
        <v>0.6817769807723485</v>
      </c>
      <c r="AK139" s="32">
        <f>'Ct table (4)'!AK139/'Ct table (5)'!AK$163</f>
        <v>0.74845484222110448</v>
      </c>
      <c r="AL139" s="32">
        <f>'Ct table (4)'!AL139/'Ct table (5)'!AL$163</f>
        <v>0.54480296179009902</v>
      </c>
      <c r="AM139" s="32">
        <f>'Ct table (4)'!AM139/'Ct table (5)'!AM$163</f>
        <v>0.64245471302741475</v>
      </c>
      <c r="AN139" s="32">
        <f>'Ct table (4)'!AN139/'Ct table (5)'!AN$163</f>
        <v>0.81750240036421251</v>
      </c>
      <c r="AO139" s="32">
        <f>'Ct table (4)'!AO139/'Ct table (5)'!AO$163</f>
        <v>0.75061958908203119</v>
      </c>
      <c r="AP139" s="32">
        <f>'Ct table (4)'!AP139/'Ct table (5)'!AP$163</f>
        <v>0.75348232221479861</v>
      </c>
      <c r="AQ139" s="32">
        <f>'Ct table (4)'!AQ139/'Ct table (5)'!AQ$163</f>
        <v>0.81243058376485178</v>
      </c>
      <c r="AR139" s="32">
        <f>'Ct table (4)'!AR139/'Ct table (5)'!AR$163</f>
        <v>0.80506629051928913</v>
      </c>
      <c r="AS139" s="32">
        <f>'Ct table (4)'!AS139/'Ct table (5)'!AS$163</f>
        <v>0.87262849546760646</v>
      </c>
      <c r="AT139" s="32">
        <f>'Ct table (4)'!AT139/'Ct table (5)'!AT$163</f>
        <v>0.83257338798543201</v>
      </c>
      <c r="AU139" s="32">
        <f>'Ct table (4)'!AU139/'Ct table (5)'!AU$163</f>
        <v>0.62790038191595476</v>
      </c>
      <c r="AV139" s="32">
        <f>'Ct table (4)'!AV139/'Ct table (5)'!AV$163</f>
        <v>0.88028278592518661</v>
      </c>
      <c r="AW139" s="32">
        <f>'Ct table (4)'!AW139/'Ct table (5)'!AW$163</f>
        <v>0.71758707316571102</v>
      </c>
    </row>
    <row r="140" spans="1:49" x14ac:dyDescent="0.25">
      <c r="A140" t="s">
        <v>167</v>
      </c>
      <c r="B140" s="32">
        <f>'Ct table (4)'!B140/'Ct table (5)'!B$163</f>
        <v>0.16439094079169111</v>
      </c>
      <c r="C140" s="32">
        <f>'Ct table (4)'!C140/'Ct table (5)'!C$163</f>
        <v>9.254132789027375E-2</v>
      </c>
      <c r="D140" s="32">
        <f>'Ct table (4)'!D140/'Ct table (5)'!D$163</f>
        <v>0.16712879881469236</v>
      </c>
      <c r="E140" s="32">
        <f>'Ct table (4)'!E140/'Ct table (5)'!E$163</f>
        <v>0.14302260278007406</v>
      </c>
      <c r="F140" s="32">
        <f>'Ct table (4)'!F140/'Ct table (5)'!F$163</f>
        <v>0.19237938869063426</v>
      </c>
      <c r="G140" s="32">
        <f>'Ct table (4)'!G140/'Ct table (5)'!G$163</f>
        <v>9.4699692155870763E-2</v>
      </c>
      <c r="H140" s="32">
        <f>'Ct table (4)'!H140/'Ct table (5)'!H$163</f>
        <v>0.27912579143103317</v>
      </c>
      <c r="I140" s="32">
        <f>'Ct table (4)'!I140/'Ct table (5)'!I$163</f>
        <v>0.24848147279334368</v>
      </c>
      <c r="J140" s="32">
        <f>'Ct table (4)'!J140/'Ct table (5)'!J$163</f>
        <v>0.16373106748393867</v>
      </c>
      <c r="K140" s="32">
        <f>'Ct table (4)'!K140/'Ct table (5)'!K$163</f>
        <v>9.6168773438548211E-2</v>
      </c>
      <c r="L140" s="32">
        <f>'Ct table (4)'!L140/'Ct table (5)'!L$163</f>
        <v>0.15368935754527802</v>
      </c>
      <c r="M140" s="32">
        <f>'Ct table (4)'!M140/'Ct table (5)'!M$163</f>
        <v>0.18238962124648969</v>
      </c>
      <c r="N140" s="32">
        <f>'Ct table (4)'!N140/'Ct table (5)'!N$163</f>
        <v>0.2240706068555581</v>
      </c>
      <c r="O140" s="86">
        <f>'Ct table (4)'!O140/'Ct table (5)'!O$163</f>
        <v>0</v>
      </c>
      <c r="P140" s="32">
        <f>'Ct table (4)'!P140/'Ct table (5)'!P$163</f>
        <v>0.20358374321568884</v>
      </c>
      <c r="Q140" s="32">
        <f>'Ct table (4)'!Q140/'Ct table (5)'!Q$163</f>
        <v>8.1849056070144671E-2</v>
      </c>
      <c r="R140" s="32">
        <f>'Ct table (4)'!R140/'Ct table (5)'!R$163</f>
        <v>0.18994637995474495</v>
      </c>
      <c r="S140" s="32">
        <f>'Ct table (4)'!S140/'Ct table (5)'!S$163</f>
        <v>7.6597523476908458E-2</v>
      </c>
      <c r="T140" s="32">
        <f>'Ct table (4)'!T140/'Ct table (5)'!T$163</f>
        <v>0.19984351673779793</v>
      </c>
      <c r="U140" s="32">
        <f>'Ct table (4)'!U140/'Ct table (5)'!U$163</f>
        <v>0.17389228391558983</v>
      </c>
      <c r="V140" s="32">
        <f>'Ct table (4)'!V140/'Ct table (5)'!V$163</f>
        <v>0.20807264816998314</v>
      </c>
      <c r="W140" s="32">
        <f>'Ct table (4)'!W140/'Ct table (5)'!W$163</f>
        <v>0.19808303300577632</v>
      </c>
      <c r="X140" s="32">
        <f>'Ct table (4)'!X140/'Ct table (5)'!X$163</f>
        <v>6.3957029897832543E-2</v>
      </c>
      <c r="Y140" s="32">
        <f>'Ct table (4)'!Y140/'Ct table (5)'!Y$163</f>
        <v>0.14693919073375586</v>
      </c>
      <c r="Z140" s="32">
        <f>'Ct table (4)'!Z140/'Ct table (5)'!Z$163</f>
        <v>7.0275288928999771E-2</v>
      </c>
      <c r="AA140" s="32">
        <f>'Ct table (4)'!AA140/'Ct table (5)'!AA$163</f>
        <v>0.19292017772217629</v>
      </c>
      <c r="AB140" s="32">
        <f>'Ct table (4)'!AB140/'Ct table (5)'!AB$163</f>
        <v>0.22771577180629735</v>
      </c>
      <c r="AC140" s="32">
        <f>'Ct table (4)'!AC140/'Ct table (5)'!AC$163</f>
        <v>0.18547477196207002</v>
      </c>
      <c r="AD140" s="32">
        <f>'Ct table (4)'!AD140/'Ct table (5)'!AD$163</f>
        <v>0.15441028585725039</v>
      </c>
      <c r="AE140" s="32">
        <f>'Ct table (4)'!AE140/'Ct table (5)'!AE$163</f>
        <v>0.14042492794401865</v>
      </c>
      <c r="AF140" s="32">
        <f>'Ct table (4)'!AF140/'Ct table (5)'!AF$163</f>
        <v>0.18364607915978826</v>
      </c>
      <c r="AG140" s="32">
        <f>'Ct table (4)'!AG140/'Ct table (5)'!AG$163</f>
        <v>0.22167814698181315</v>
      </c>
      <c r="AH140" s="32">
        <f>'Ct table (4)'!AH140/'Ct table (5)'!AH$163</f>
        <v>5.5467434536596451E-2</v>
      </c>
      <c r="AI140" s="32">
        <f>'Ct table (4)'!AI140/'Ct table (5)'!AI$163</f>
        <v>0.17705610332220265</v>
      </c>
      <c r="AJ140" s="32">
        <f>'Ct table (4)'!AJ140/'Ct table (5)'!AJ$163</f>
        <v>0.21277075815900764</v>
      </c>
      <c r="AK140" s="32">
        <f>'Ct table (4)'!AK140/'Ct table (5)'!AK$163</f>
        <v>0.12007329095786541</v>
      </c>
      <c r="AL140" s="32">
        <f>'Ct table (4)'!AL140/'Ct table (5)'!AL$163</f>
        <v>0.14297218956958191</v>
      </c>
      <c r="AM140" s="32">
        <f>'Ct table (4)'!AM140/'Ct table (5)'!AM$163</f>
        <v>0.14079486928157017</v>
      </c>
      <c r="AN140" s="32">
        <f>'Ct table (4)'!AN140/'Ct table (5)'!AN$163</f>
        <v>0.19741381687376441</v>
      </c>
      <c r="AO140" s="32">
        <f>'Ct table (4)'!AO140/'Ct table (5)'!AO$163</f>
        <v>8.2249678290149758E-2</v>
      </c>
      <c r="AP140" s="32">
        <f>'Ct table (4)'!AP140/'Ct table (5)'!AP$163</f>
        <v>0.22246427326314006</v>
      </c>
      <c r="AQ140" s="32">
        <f>'Ct table (4)'!AQ140/'Ct table (5)'!AQ$163</f>
        <v>0.12330613234167083</v>
      </c>
      <c r="AR140" s="32">
        <f>'Ct table (4)'!AR140/'Ct table (5)'!AR$163</f>
        <v>0.28266780658730323</v>
      </c>
      <c r="AS140" s="32">
        <f>'Ct table (4)'!AS140/'Ct table (5)'!AS$163</f>
        <v>0.19390736289344471</v>
      </c>
      <c r="AT140" s="32">
        <f>'Ct table (4)'!AT140/'Ct table (5)'!AT$163</f>
        <v>0.11388497678872178</v>
      </c>
      <c r="AU140" s="32">
        <f>'Ct table (4)'!AU140/'Ct table (5)'!AU$163</f>
        <v>0.15058057672065137</v>
      </c>
      <c r="AV140" s="32">
        <f>'Ct table (4)'!AV140/'Ct table (5)'!AV$163</f>
        <v>0.1299509387700486</v>
      </c>
      <c r="AW140" s="32">
        <f>'Ct table (4)'!AW140/'Ct table (5)'!AW$163</f>
        <v>0.14370934721518813</v>
      </c>
    </row>
    <row r="141" spans="1:49" x14ac:dyDescent="0.25">
      <c r="A141" t="s">
        <v>168</v>
      </c>
      <c r="B141" s="32">
        <f>'Ct table (4)'!B141/'Ct table (5)'!B$163</f>
        <v>0.47145850454900989</v>
      </c>
      <c r="C141" s="32">
        <f>'Ct table (4)'!C141/'Ct table (5)'!C$163</f>
        <v>0.25635973890475144</v>
      </c>
      <c r="D141" s="32">
        <f>'Ct table (4)'!D141/'Ct table (5)'!D$163</f>
        <v>0.42899485725471342</v>
      </c>
      <c r="E141" s="32">
        <f>'Ct table (4)'!E141/'Ct table (5)'!E$163</f>
        <v>0.2213367733477615</v>
      </c>
      <c r="F141" s="32">
        <f>'Ct table (4)'!F141/'Ct table (5)'!F$163</f>
        <v>0.25209268197851192</v>
      </c>
      <c r="G141" s="32">
        <f>'Ct table (4)'!G141/'Ct table (5)'!G$163</f>
        <v>0.28312352733032714</v>
      </c>
      <c r="H141" s="32">
        <f>'Ct table (4)'!H141/'Ct table (5)'!H$163</f>
        <v>0.3162171110826546</v>
      </c>
      <c r="I141" s="32">
        <f>'Ct table (4)'!I141/'Ct table (5)'!I$163</f>
        <v>0.28150065632214527</v>
      </c>
      <c r="J141" s="32">
        <f>'Ct table (4)'!J141/'Ct table (5)'!J$163</f>
        <v>0.33203333602296259</v>
      </c>
      <c r="K141" s="32">
        <f>'Ct table (4)'!K141/'Ct table (5)'!K$163</f>
        <v>0.43278197807661711</v>
      </c>
      <c r="L141" s="32">
        <f>'Ct table (4)'!L141/'Ct table (5)'!L$163</f>
        <v>0.29079798385210887</v>
      </c>
      <c r="M141" s="32">
        <f>'Ct table (4)'!M141/'Ct table (5)'!M$163</f>
        <v>0.24233850238864602</v>
      </c>
      <c r="N141" s="32">
        <f>'Ct table (4)'!N141/'Ct table (5)'!N$163</f>
        <v>0.34436855453245108</v>
      </c>
      <c r="O141" s="32">
        <f>'Ct table (4)'!O141/'Ct table (5)'!O$163</f>
        <v>0.25342800926141451</v>
      </c>
      <c r="P141" s="32">
        <f>'Ct table (4)'!P141/'Ct table (5)'!P$163</f>
        <v>0.30857525226421895</v>
      </c>
      <c r="Q141" s="32">
        <f>'Ct table (4)'!Q141/'Ct table (5)'!Q$163</f>
        <v>0.21302720498498651</v>
      </c>
      <c r="R141" s="32">
        <f>'Ct table (4)'!R141/'Ct table (5)'!R$163</f>
        <v>0.31945045998873056</v>
      </c>
      <c r="S141" s="32">
        <f>'Ct table (4)'!S141/'Ct table (5)'!S$163</f>
        <v>0.21515399868273041</v>
      </c>
      <c r="T141" s="32">
        <f>'Ct table (4)'!T141/'Ct table (5)'!T$163</f>
        <v>0.37812697431665659</v>
      </c>
      <c r="U141" s="32">
        <f>'Ct table (4)'!U141/'Ct table (5)'!U$163</f>
        <v>0.38322559451611304</v>
      </c>
      <c r="V141" s="32">
        <f>'Ct table (4)'!V141/'Ct table (5)'!V$163</f>
        <v>0.29836686581189803</v>
      </c>
      <c r="W141" s="32">
        <f>'Ct table (4)'!W141/'Ct table (5)'!W$163</f>
        <v>0.3129875585075208</v>
      </c>
      <c r="X141" s="32">
        <f>'Ct table (4)'!X141/'Ct table (5)'!X$163</f>
        <v>0.18469884545677034</v>
      </c>
      <c r="Y141" s="32">
        <f>'Ct table (4)'!Y141/'Ct table (5)'!Y$163</f>
        <v>0.23541711906841511</v>
      </c>
      <c r="Z141" s="32">
        <f>'Ct table (4)'!Z141/'Ct table (5)'!Z$163</f>
        <v>0.22362622499774998</v>
      </c>
      <c r="AA141" s="32">
        <f>'Ct table (4)'!AA141/'Ct table (5)'!AA$163</f>
        <v>0.20820490318922458</v>
      </c>
      <c r="AB141" s="32">
        <f>'Ct table (4)'!AB141/'Ct table (5)'!AB$163</f>
        <v>0.44297774410240309</v>
      </c>
      <c r="AC141" s="32">
        <f>'Ct table (4)'!AC141/'Ct table (5)'!AC$163</f>
        <v>0.36331551269991669</v>
      </c>
      <c r="AD141" s="32">
        <f>'Ct table (4)'!AD141/'Ct table (5)'!AD$163</f>
        <v>0.36219555954853505</v>
      </c>
      <c r="AE141" s="32">
        <f>'Ct table (4)'!AE141/'Ct table (5)'!AE$163</f>
        <v>0.36295710624103622</v>
      </c>
      <c r="AF141" s="32">
        <f>'Ct table (4)'!AF141/'Ct table (5)'!AF$163</f>
        <v>0.22453309322098344</v>
      </c>
      <c r="AG141" s="32">
        <f>'Ct table (4)'!AG141/'Ct table (5)'!AG$163</f>
        <v>0.32455580409980445</v>
      </c>
      <c r="AH141" s="32">
        <f>'Ct table (4)'!AH141/'Ct table (5)'!AH$163</f>
        <v>0.12743070161618769</v>
      </c>
      <c r="AI141" s="32">
        <f>'Ct table (4)'!AI141/'Ct table (5)'!AI$163</f>
        <v>0.32584967948970506</v>
      </c>
      <c r="AJ141" s="32">
        <f>'Ct table (4)'!AJ141/'Ct table (5)'!AJ$163</f>
        <v>0.36535523767996081</v>
      </c>
      <c r="AK141" s="32">
        <f>'Ct table (4)'!AK141/'Ct table (5)'!AK$163</f>
        <v>0.40387679973674107</v>
      </c>
      <c r="AL141" s="32">
        <f>'Ct table (4)'!AL141/'Ct table (5)'!AL$163</f>
        <v>0.40438641906295952</v>
      </c>
      <c r="AM141" s="32">
        <f>'Ct table (4)'!AM141/'Ct table (5)'!AM$163</f>
        <v>0.32797702610936214</v>
      </c>
      <c r="AN141" s="32">
        <f>'Ct table (4)'!AN141/'Ct table (5)'!AN$163</f>
        <v>0.42907295428210873</v>
      </c>
      <c r="AO141" s="32">
        <f>'Ct table (4)'!AO141/'Ct table (5)'!AO$163</f>
        <v>0.19562380525866235</v>
      </c>
      <c r="AP141" s="32">
        <f>'Ct table (4)'!AP141/'Ct table (5)'!AP$163</f>
        <v>0.2178860247218441</v>
      </c>
      <c r="AQ141" s="32">
        <f>'Ct table (4)'!AQ141/'Ct table (5)'!AQ$163</f>
        <v>0.22380535413627828</v>
      </c>
      <c r="AR141" s="32">
        <f>'Ct table (4)'!AR141/'Ct table (5)'!AR$163</f>
        <v>0.36278318338144794</v>
      </c>
      <c r="AS141" s="32">
        <f>'Ct table (4)'!AS141/'Ct table (5)'!AS$163</f>
        <v>0.33528026929221588</v>
      </c>
      <c r="AT141" s="32">
        <f>'Ct table (4)'!AT141/'Ct table (5)'!AT$163</f>
        <v>0.20670559587723047</v>
      </c>
      <c r="AU141" s="32">
        <f>'Ct table (4)'!AU141/'Ct table (5)'!AU$163</f>
        <v>0.15697509547898866</v>
      </c>
      <c r="AV141" s="32">
        <f>'Ct table (4)'!AV141/'Ct table (5)'!AV$163</f>
        <v>0.17147129171944314</v>
      </c>
      <c r="AW141" s="32">
        <f>'Ct table (4)'!AW141/'Ct table (5)'!AW$163</f>
        <v>0.26817112428797774</v>
      </c>
    </row>
    <row r="142" spans="1:49" x14ac:dyDescent="0.25">
      <c r="A142" t="s">
        <v>169</v>
      </c>
      <c r="B142" s="32">
        <f>'Ct table (4)'!B142/'Ct table (5)'!B$163</f>
        <v>0.34274385433559651</v>
      </c>
      <c r="C142" s="32">
        <f>'Ct table (4)'!C142/'Ct table (5)'!C$163</f>
        <v>0.34537644800900269</v>
      </c>
      <c r="D142" s="32">
        <f>'Ct table (4)'!D142/'Ct table (5)'!D$163</f>
        <v>0.23965521815490939</v>
      </c>
      <c r="E142" s="32">
        <f>'Ct table (4)'!E142/'Ct table (5)'!E$163</f>
        <v>0.37224259854391223</v>
      </c>
      <c r="F142" s="32">
        <f>'Ct table (4)'!F142/'Ct table (5)'!F$163</f>
        <v>0.64708455327462344</v>
      </c>
      <c r="G142" s="32">
        <f>'Ct table (4)'!G142/'Ct table (5)'!G$163</f>
        <v>0.44119964832866443</v>
      </c>
      <c r="H142" s="32">
        <f>'Ct table (4)'!H142/'Ct table (5)'!H$163</f>
        <v>0.38930892971347864</v>
      </c>
      <c r="I142" s="32">
        <f>'Ct table (4)'!I142/'Ct table (5)'!I$163</f>
        <v>0.55141491317190272</v>
      </c>
      <c r="J142" s="32">
        <f>'Ct table (4)'!J142/'Ct table (5)'!J$163</f>
        <v>0.29924519769291136</v>
      </c>
      <c r="K142" s="32">
        <f>'Ct table (4)'!K142/'Ct table (5)'!K$163</f>
        <v>0.37415613308630002</v>
      </c>
      <c r="L142" s="32">
        <f>'Ct table (4)'!L142/'Ct table (5)'!L$163</f>
        <v>0.40000478741930157</v>
      </c>
      <c r="M142" s="32">
        <f>'Ct table (4)'!M142/'Ct table (5)'!M$163</f>
        <v>0.32648656738533127</v>
      </c>
      <c r="N142" s="32">
        <f>'Ct table (4)'!N142/'Ct table (5)'!N$163</f>
        <v>0.3928431518966769</v>
      </c>
      <c r="O142" s="32">
        <f>'Ct table (4)'!O142/'Ct table (5)'!O$163</f>
        <v>0.43819589892545424</v>
      </c>
      <c r="P142" s="32">
        <f>'Ct table (4)'!P142/'Ct table (5)'!P$163</f>
        <v>0.38520391403644505</v>
      </c>
      <c r="Q142" s="32">
        <f>'Ct table (4)'!Q142/'Ct table (5)'!Q$163</f>
        <v>0.43803242979792134</v>
      </c>
      <c r="R142" s="32">
        <f>'Ct table (4)'!R142/'Ct table (5)'!R$163</f>
        <v>0.39877976806460358</v>
      </c>
      <c r="S142" s="32">
        <f>'Ct table (4)'!S142/'Ct table (5)'!S$163</f>
        <v>0.61704241108538216</v>
      </c>
      <c r="T142" s="32">
        <f>'Ct table (4)'!T142/'Ct table (5)'!T$163</f>
        <v>0.37292118852220774</v>
      </c>
      <c r="U142" s="32">
        <f>'Ct table (4)'!U142/'Ct table (5)'!U$163</f>
        <v>0.47180604973929646</v>
      </c>
      <c r="V142" s="32">
        <f>'Ct table (4)'!V142/'Ct table (5)'!V$163</f>
        <v>0.33568017393168281</v>
      </c>
      <c r="W142" s="32">
        <f>'Ct table (4)'!W142/'Ct table (5)'!W$163</f>
        <v>0.31516455913784935</v>
      </c>
      <c r="X142" s="32">
        <f>'Ct table (4)'!X142/'Ct table (5)'!X$163</f>
        <v>0.53338411066865599</v>
      </c>
      <c r="Y142" s="32">
        <f>'Ct table (4)'!Y142/'Ct table (5)'!Y$163</f>
        <v>0.50114192395098756</v>
      </c>
      <c r="Z142" s="32">
        <f>'Ct table (4)'!Z142/'Ct table (5)'!Z$163</f>
        <v>0.84625320066999832</v>
      </c>
      <c r="AA142" s="32">
        <f>'Ct table (4)'!AA142/'Ct table (5)'!AA$163</f>
        <v>0.39668780431422995</v>
      </c>
      <c r="AB142" s="32">
        <f>'Ct table (4)'!AB142/'Ct table (5)'!AB$163</f>
        <v>0.35980973417965512</v>
      </c>
      <c r="AC142" s="32">
        <f>'Ct table (4)'!AC142/'Ct table (5)'!AC$163</f>
        <v>0.32743827389449104</v>
      </c>
      <c r="AD142" s="32">
        <f>'Ct table (4)'!AD142/'Ct table (5)'!AD$163</f>
        <v>0.35474168271769102</v>
      </c>
      <c r="AE142" s="32">
        <f>'Ct table (4)'!AE142/'Ct table (5)'!AE$163</f>
        <v>0.38365220924672971</v>
      </c>
      <c r="AF142" s="32">
        <f>'Ct table (4)'!AF142/'Ct table (5)'!AF$163</f>
        <v>0.34269570124492676</v>
      </c>
      <c r="AG142" s="32">
        <f>'Ct table (4)'!AG142/'Ct table (5)'!AG$163</f>
        <v>0.29454060918993691</v>
      </c>
      <c r="AH142" s="32">
        <f>'Ct table (4)'!AH142/'Ct table (5)'!AH$163</f>
        <v>0.74627786984230204</v>
      </c>
      <c r="AI142" s="32">
        <f>'Ct table (4)'!AI142/'Ct table (5)'!AI$163</f>
        <v>0.48039015193584411</v>
      </c>
      <c r="AJ142" s="32">
        <f>'Ct table (4)'!AJ142/'Ct table (5)'!AJ$163</f>
        <v>0.37303212786187218</v>
      </c>
      <c r="AK142" s="32">
        <f>'Ct table (4)'!AK142/'Ct table (5)'!AK$163</f>
        <v>0.42690506348593082</v>
      </c>
      <c r="AL142" s="32">
        <f>'Ct table (4)'!AL142/'Ct table (5)'!AL$163</f>
        <v>0.24212206263249994</v>
      </c>
      <c r="AM142" s="86">
        <f>'Ct table (4)'!AM142/'Ct table (5)'!AM$163</f>
        <v>0</v>
      </c>
      <c r="AN142" s="32">
        <f>'Ct table (4)'!AN142/'Ct table (5)'!AN$163</f>
        <v>0.32743827389449104</v>
      </c>
      <c r="AO142" s="32">
        <f>'Ct table (4)'!AO142/'Ct table (5)'!AO$163</f>
        <v>0.39396895285684941</v>
      </c>
      <c r="AP142" s="32">
        <f>'Ct table (4)'!AP142/'Ct table (5)'!AP$163</f>
        <v>0.40658969892056884</v>
      </c>
      <c r="AQ142" s="32">
        <f>'Ct table (4)'!AQ142/'Ct table (5)'!AQ$163</f>
        <v>0.54348663218498117</v>
      </c>
      <c r="AR142" s="32">
        <f>'Ct table (4)'!AR142/'Ct table (5)'!AR$163</f>
        <v>0.29263606525901437</v>
      </c>
      <c r="AS142" s="32">
        <f>'Ct table (4)'!AS142/'Ct table (5)'!AS$163</f>
        <v>0.33996060743539569</v>
      </c>
      <c r="AT142" s="86">
        <f>'Ct table (4)'!AT142/'Ct table (5)'!AT$163</f>
        <v>0</v>
      </c>
      <c r="AU142" s="32">
        <f>'Ct table (4)'!AU142/'Ct table (5)'!AU$163</f>
        <v>0.36821175627353797</v>
      </c>
      <c r="AV142" s="32">
        <f>'Ct table (4)'!AV142/'Ct table (5)'!AV$163</f>
        <v>0.47831699617323054</v>
      </c>
      <c r="AW142" s="32">
        <f>'Ct table (4)'!AW142/'Ct table (5)'!AW$163</f>
        <v>0.35879353658285618</v>
      </c>
    </row>
    <row r="143" spans="1:49" x14ac:dyDescent="0.25">
      <c r="A143" t="s">
        <v>170</v>
      </c>
      <c r="B143" s="32">
        <f>'Ct table (4)'!B143/'Ct table (5)'!B$163</f>
        <v>0.80396394199845589</v>
      </c>
      <c r="C143" s="32">
        <f>'Ct table (4)'!C143/'Ct table (5)'!C$163</f>
        <v>0.78254282462020364</v>
      </c>
      <c r="D143" s="32">
        <f>'Ct table (4)'!D143/'Ct table (5)'!D$163</f>
        <v>0.78951153965473853</v>
      </c>
      <c r="E143" s="32">
        <f>'Ct table (4)'!E143/'Ct table (5)'!E$163</f>
        <v>1.0749839117094324</v>
      </c>
      <c r="F143" s="32">
        <f>'Ct table (4)'!F143/'Ct table (5)'!F$163</f>
        <v>1.2414499882519252</v>
      </c>
      <c r="G143" s="32">
        <f>'Ct table (4)'!G143/'Ct table (5)'!G$163</f>
        <v>0.65044706021060983</v>
      </c>
      <c r="H143" s="32">
        <f>'Ct table (4)'!H143/'Ct table (5)'!H$163</f>
        <v>1.1320889691015652</v>
      </c>
      <c r="I143" s="32">
        <f>'Ct table (4)'!I143/'Ct table (5)'!I$163</f>
        <v>1.2668188073627951</v>
      </c>
      <c r="J143" s="32">
        <f>'Ct table (4)'!J143/'Ct table (5)'!J$163</f>
        <v>0.87624122704522611</v>
      </c>
      <c r="K143" s="32">
        <f>'Ct table (4)'!K143/'Ct table (5)'!K$163</f>
        <v>0.78008991590236476</v>
      </c>
      <c r="L143" s="32">
        <f>'Ct table (4)'!L143/'Ct table (5)'!L$163</f>
        <v>1.1392537915284475</v>
      </c>
      <c r="M143" s="32">
        <f>'Ct table (4)'!M143/'Ct table (5)'!M$163</f>
        <v>0.96265819231046057</v>
      </c>
      <c r="N143" s="32">
        <f>'Ct table (4)'!N143/'Ct table (5)'!N$163</f>
        <v>0.80777495234424534</v>
      </c>
      <c r="O143" s="32">
        <f>'Ct table (4)'!O143/'Ct table (5)'!O$163</f>
        <v>0.69720164925396533</v>
      </c>
      <c r="P143" s="32">
        <f>'Ct table (4)'!P143/'Ct table (5)'!P$163</f>
        <v>0.71881592053022292</v>
      </c>
      <c r="Q143" s="32">
        <f>'Ct table (4)'!Q143/'Ct table (5)'!Q$163</f>
        <v>1.0133338714291569</v>
      </c>
      <c r="R143" s="32">
        <f>'Ct table (4)'!R143/'Ct table (5)'!R$163</f>
        <v>0.86074877168401664</v>
      </c>
      <c r="S143" s="32">
        <f>'Ct table (4)'!S143/'Ct table (5)'!S$163</f>
        <v>1.4984194779893112</v>
      </c>
      <c r="T143" s="32">
        <f>'Ct table (4)'!T143/'Ct table (5)'!T$163</f>
        <v>0.86870766675509925</v>
      </c>
      <c r="U143" s="32">
        <f>'Ct table (4)'!U143/'Ct table (5)'!U$163</f>
        <v>0.90517322959099789</v>
      </c>
      <c r="V143" s="32">
        <f>'Ct table (4)'!V143/'Ct table (5)'!V$163</f>
        <v>0.79838650240981801</v>
      </c>
      <c r="W143" s="32">
        <f>'Ct table (4)'!W143/'Ct table (5)'!W$163</f>
        <v>0.6303291182756976</v>
      </c>
      <c r="X143" s="32">
        <f>'Ct table (4)'!X143/'Ct table (5)'!X$163</f>
        <v>0.97484635076331505</v>
      </c>
      <c r="Y143" s="32">
        <f>'Ct table (4)'!Y143/'Ct table (5)'!Y$163</f>
        <v>1.0892167996618429</v>
      </c>
      <c r="Z143" s="32">
        <f>'Ct table (4)'!Z143/'Ct table (5)'!Z$163</f>
        <v>1.4133916493142149</v>
      </c>
      <c r="AA143" s="32">
        <f>'Ct table (4)'!AA143/'Ct table (5)'!AA$163</f>
        <v>0.85031892315155966</v>
      </c>
      <c r="AB143" s="32">
        <f>'Ct table (4)'!AB143/'Ct table (5)'!AB$163</f>
        <v>0.6855368496912565</v>
      </c>
      <c r="AC143" s="32">
        <f>'Ct table (4)'!AC143/'Ct table (5)'!AC$163</f>
        <v>0.94559536681549372</v>
      </c>
      <c r="AD143" s="32">
        <f>'Ct table (4)'!AD143/'Ct table (5)'!AD$163</f>
        <v>1.1132987324857386</v>
      </c>
      <c r="AE143" s="32">
        <f>'Ct table (4)'!AE143/'Ct table (5)'!AE$163</f>
        <v>0.85729935776872535</v>
      </c>
      <c r="AF143" s="32">
        <f>'Ct table (4)'!AF143/'Ct table (5)'!AF$163</f>
        <v>0.85559502568260393</v>
      </c>
      <c r="AG143" s="32">
        <f>'Ct table (4)'!AG143/'Ct table (5)'!AG$163</f>
        <v>0.9307969971258242</v>
      </c>
      <c r="AH143" s="32">
        <f>'Ct table (4)'!AH143/'Ct table (5)'!AH$163</f>
        <v>1.3734313595270462</v>
      </c>
      <c r="AI143" s="32">
        <f>'Ct table (4)'!AI143/'Ct table (5)'!AI$163</f>
        <v>0.90267495248420093</v>
      </c>
      <c r="AJ143" s="32">
        <f>'Ct table (4)'!AJ143/'Ct table (5)'!AJ$163</f>
        <v>0.68651911468962989</v>
      </c>
      <c r="AK143" s="32">
        <f>'Ct table (4)'!AK143/'Ct table (5)'!AK$163</f>
        <v>0.62070822981342644</v>
      </c>
      <c r="AL143" s="32">
        <f>'Ct table (4)'!AL143/'Ct table (5)'!AL$163</f>
        <v>0.98883824739607595</v>
      </c>
      <c r="AM143" s="32">
        <f>'Ct table (4)'!AM143/'Ct table (5)'!AM$163</f>
        <v>0.83027816693737455</v>
      </c>
      <c r="AN143" s="32">
        <f>'Ct table (4)'!AN143/'Ct table (5)'!AN$163</f>
        <v>0.99951136179523492</v>
      </c>
      <c r="AO143" s="32">
        <f>'Ct table (4)'!AO143/'Ct table (5)'!AO$163</f>
        <v>0.8157244759504243</v>
      </c>
      <c r="AP143" s="32">
        <f>'Ct table (4)'!AP143/'Ct table (5)'!AP$163</f>
        <v>1.0011412726993012</v>
      </c>
      <c r="AQ143" s="32">
        <f>'Ct table (4)'!AQ143/'Ct table (5)'!AQ$163</f>
        <v>0.92679133162074556</v>
      </c>
      <c r="AR143" s="32">
        <f>'Ct table (4)'!AR143/'Ct table (5)'!AR$163</f>
        <v>0.9247783235830741</v>
      </c>
      <c r="AS143" s="32">
        <f>'Ct table (4)'!AS143/'Ct table (5)'!AS$163</f>
        <v>0.67056053858443065</v>
      </c>
      <c r="AT143" s="32">
        <f>'Ct table (4)'!AT143/'Ct table (5)'!AT$163</f>
        <v>0.70988112055384367</v>
      </c>
      <c r="AU143" s="32">
        <f>'Ct table (4)'!AU143/'Ct table (5)'!AU$163</f>
        <v>0.82279651874281312</v>
      </c>
      <c r="AV143" s="32">
        <f>'Ct table (4)'!AV143/'Ct table (5)'!AV$163</f>
        <v>0.82704570311820103</v>
      </c>
      <c r="AW143" s="32">
        <f>'Ct table (4)'!AW143/'Ct table (5)'!AW$163</f>
        <v>0.59510898560010261</v>
      </c>
    </row>
    <row r="144" spans="1:49" x14ac:dyDescent="0.25">
      <c r="A144" t="s">
        <v>171</v>
      </c>
      <c r="B144" s="32">
        <f>'Ct table (4)'!B144/'Ct table (5)'!B$163</f>
        <v>1.6347373874823101E-2</v>
      </c>
      <c r="C144" s="86">
        <f>'Ct table (4)'!C144/'Ct table (5)'!C$163</f>
        <v>0</v>
      </c>
      <c r="D144" s="32">
        <f>'Ct table (4)'!D144/'Ct table (5)'!D$163</f>
        <v>5.2886094785507466E-2</v>
      </c>
      <c r="E144" s="86">
        <f>'Ct table (4)'!E144/'Ct table (5)'!E$163</f>
        <v>0</v>
      </c>
      <c r="F144" s="86">
        <f>'Ct table (4)'!F144/'Ct table (5)'!F$163</f>
        <v>0</v>
      </c>
      <c r="G144" s="86">
        <f>'Ct table (4)'!G144/'Ct table (5)'!G$163</f>
        <v>0</v>
      </c>
      <c r="H144" s="32">
        <f>'Ct table (4)'!H144/'Ct table (5)'!H$163</f>
        <v>0.14650150004732446</v>
      </c>
      <c r="I144" s="32">
        <f>'Ct table (4)'!I144/'Ct table (5)'!I$163</f>
        <v>0.10966767027869989</v>
      </c>
      <c r="J144" s="86">
        <f>'Ct table (4)'!J144/'Ct table (5)'!J$163</f>
        <v>0</v>
      </c>
      <c r="K144" s="32">
        <f>'Ct table (4)'!K144/'Ct table (5)'!K$163</f>
        <v>0.1074481336470713</v>
      </c>
      <c r="L144" s="32">
        <f>'Ct table (4)'!L144/'Ct table (5)'!L$163</f>
        <v>0.10717862901086976</v>
      </c>
      <c r="M144" s="32">
        <f>'Ct table (4)'!M144/'Ct table (5)'!M$163</f>
        <v>0.13538084588925942</v>
      </c>
      <c r="N144" s="32">
        <f>'Ct table (4)'!N144/'Ct table (5)'!N$163</f>
        <v>8.7901117472472798E-2</v>
      </c>
      <c r="O144" s="86">
        <f>'Ct table (4)'!O144/'Ct table (5)'!O$163</f>
        <v>0</v>
      </c>
      <c r="P144" s="32">
        <f>'Ct table (4)'!P144/'Ct table (5)'!P$163</f>
        <v>9.6970804785642462E-2</v>
      </c>
      <c r="Q144" s="86">
        <f>'Ct table (4)'!Q144/'Ct table (5)'!Q$163</f>
        <v>0</v>
      </c>
      <c r="R144" s="86">
        <f>'Ct table (4)'!R144/'Ct table (5)'!R$163</f>
        <v>0</v>
      </c>
      <c r="S144" s="32">
        <f>'Ct table (4)'!S144/'Ct table (5)'!S$163</f>
        <v>4.6502160581495977E-2</v>
      </c>
      <c r="T144" s="32">
        <f>'Ct table (4)'!T144/'Ct table (5)'!T$163</f>
        <v>0.10061676916098916</v>
      </c>
      <c r="U144" s="32">
        <f>'Ct table (4)'!U144/'Ct table (5)'!U$163</f>
        <v>0.15243497097311828</v>
      </c>
      <c r="V144" s="32">
        <f>'Ct table (4)'!V144/'Ct table (5)'!V$163</f>
        <v>7.0080614510490413E-2</v>
      </c>
      <c r="W144" s="32">
        <f>'Ct table (4)'!W144/'Ct table (5)'!W$163</f>
        <v>0.12536245259034678</v>
      </c>
      <c r="X144" s="32">
        <f>'Ct table (4)'!X144/'Ct table (5)'!X$163</f>
        <v>0.18727714525716627</v>
      </c>
      <c r="Y144" s="32">
        <f>'Ct table (4)'!Y144/'Ct table (5)'!Y$163</f>
        <v>0.12528548098774689</v>
      </c>
      <c r="Z144" s="32">
        <f>'Ct table (4)'!Z144/'Ct table (5)'!Z$163</f>
        <v>6.8829044395848235E-2</v>
      </c>
      <c r="AA144" s="32">
        <f>'Ct table (4)'!AA144/'Ct table (5)'!AA$163</f>
        <v>0.13268488600990214</v>
      </c>
      <c r="AB144" s="32">
        <f>'Ct table (4)'!AB144/'Ct table (5)'!AB$163</f>
        <v>9.312459926322228E-2</v>
      </c>
      <c r="AC144" s="32">
        <f>'Ct table (4)'!AC144/'Ct table (5)'!AC$163</f>
        <v>0.14351713213687903</v>
      </c>
      <c r="AD144" s="32">
        <f>'Ct table (4)'!AD144/'Ct table (5)'!AD$163</f>
        <v>0.14608103166833658</v>
      </c>
      <c r="AE144" s="32">
        <f>'Ct table (4)'!AE144/'Ct table (5)'!AE$163</f>
        <v>0.14337555418240194</v>
      </c>
      <c r="AF144" s="32">
        <f>'Ct table (4)'!AF144/'Ct table (5)'!AF$163</f>
        <v>6.3153215405422805E-2</v>
      </c>
      <c r="AG144" s="32">
        <f>'Ct table (4)'!AG144/'Ct table (5)'!AG$163</f>
        <v>9.8518499259676248E-2</v>
      </c>
      <c r="AH144" s="32">
        <f>'Ct table (4)'!AH144/'Ct table (5)'!AH$163</f>
        <v>3.2527072884375716E-2</v>
      </c>
      <c r="AI144" s="32">
        <f>'Ct table (4)'!AI144/'Ct table (5)'!AI$163</f>
        <v>8.4335185905161869E-2</v>
      </c>
      <c r="AJ144" s="32">
        <f>'Ct table (4)'!AJ144/'Ct table (5)'!AJ$163</f>
        <v>5.5451557572243022E-2</v>
      </c>
      <c r="AK144" s="32">
        <f>'Ct table (4)'!AK144/'Ct table (5)'!AK$163</f>
        <v>7.7588528726678152E-2</v>
      </c>
      <c r="AL144" s="32">
        <f>'Ct table (4)'!AL144/'Ct table (5)'!AL$163</f>
        <v>9.2385256946344821E-2</v>
      </c>
      <c r="AM144" s="32">
        <f>'Ct table (4)'!AM144/'Ct table (5)'!AM$163</f>
        <v>5.3351278962435564E-2</v>
      </c>
      <c r="AN144" s="32">
        <f>'Ct table (4)'!AN144/'Ct table (5)'!AN$163</f>
        <v>8.5335797330980998E-2</v>
      </c>
      <c r="AO144" s="32">
        <f>'Ct table (4)'!AO144/'Ct table (5)'!AO$163</f>
        <v>5.8971178915886928E-2</v>
      </c>
      <c r="AP144" s="32">
        <f>'Ct table (4)'!AP144/'Ct table (5)'!AP$163</f>
        <v>6.5228468659620287E-2</v>
      </c>
      <c r="AQ144" s="32">
        <f>'Ct table (4)'!AQ144/'Ct table (5)'!AQ$163</f>
        <v>4.6081019820756693E-2</v>
      </c>
      <c r="AR144" s="32">
        <f>'Ct table (4)'!AR144/'Ct table (5)'!AR$163</f>
        <v>0.10418211149271403</v>
      </c>
      <c r="AS144" s="32">
        <f>'Ct table (4)'!AS144/'Ct table (5)'!AS$163</f>
        <v>0.11137053438875612</v>
      </c>
      <c r="AT144" s="32">
        <f>'Ct table (4)'!AT144/'Ct table (5)'!AT$163</f>
        <v>6.8661698234110696E-2</v>
      </c>
      <c r="AU144" s="32">
        <f>'Ct table (4)'!AU144/'Ct table (5)'!AU$163</f>
        <v>9.2693217893942817E-2</v>
      </c>
      <c r="AV144" s="32">
        <f>'Ct table (4)'!AV144/'Ct table (5)'!AV$163</f>
        <v>3.8634645246656191E-2</v>
      </c>
      <c r="AW144" s="32">
        <f>'Ct table (4)'!AW144/'Ct table (5)'!AW$163</f>
        <v>6.0004969884170069E-2</v>
      </c>
    </row>
    <row r="145" spans="1:49" x14ac:dyDescent="0.25">
      <c r="A145" t="s">
        <v>172</v>
      </c>
      <c r="B145" s="32">
        <f>'Ct table (4)'!B145/'Ct table (5)'!B$163</f>
        <v>4.675765906329012</v>
      </c>
      <c r="C145" s="32">
        <f>'Ct table (4)'!C145/'Ct table (5)'!C$163</f>
        <v>3.5707858417596654</v>
      </c>
      <c r="D145" s="32">
        <f>'Ct table (4)'!D145/'Ct table (5)'!D$163</f>
        <v>4.2252369749027272</v>
      </c>
      <c r="E145" s="32">
        <f>'Ct table (4)'!E145/'Ct table (5)'!E$163</f>
        <v>2.5041397337624316</v>
      </c>
      <c r="F145" s="32">
        <f>'Ct table (4)'!F145/'Ct table (5)'!F$163</f>
        <v>2.6063415291034127</v>
      </c>
      <c r="G145" s="32">
        <f>'Ct table (4)'!G145/'Ct table (5)'!G$163</f>
        <v>2.3286657047995671</v>
      </c>
      <c r="H145" s="32">
        <f>'Ct table (4)'!H145/'Ct table (5)'!H$163</f>
        <v>3.5039625163141492</v>
      </c>
      <c r="I145" s="32">
        <f>'Ct table (4)'!I145/'Ct table (5)'!I$163</f>
        <v>2.9103853601939083</v>
      </c>
      <c r="J145" s="32">
        <f>'Ct table (4)'!J145/'Ct table (5)'!J$163</f>
        <v>2.9473124268793867</v>
      </c>
      <c r="K145" s="32">
        <f>'Ct table (4)'!K145/'Ct table (5)'!K$163</f>
        <v>2.0729888099584239</v>
      </c>
      <c r="L145" s="32">
        <f>'Ct table (4)'!L145/'Ct table (5)'!L$163</f>
        <v>3.1559824264546306</v>
      </c>
      <c r="M145" s="32">
        <f>'Ct table (4)'!M145/'Ct table (5)'!M$163</f>
        <v>3.3060202040856383</v>
      </c>
      <c r="N145" s="32">
        <f>'Ct table (4)'!N145/'Ct table (5)'!N$163</f>
        <v>3.9231848595153447</v>
      </c>
      <c r="O145" s="32">
        <f>'Ct table (4)'!O145/'Ct table (5)'!O$163</f>
        <v>2.907235390996878</v>
      </c>
      <c r="P145" s="32">
        <f>'Ct table (4)'!P145/'Ct table (5)'!P$163</f>
        <v>3.9825549494211216</v>
      </c>
      <c r="Q145" s="32">
        <f>'Ct table (4)'!Q145/'Ct table (5)'!Q$163</f>
        <v>2.4951206693263672</v>
      </c>
      <c r="R145" s="32">
        <f>'Ct table (4)'!R145/'Ct table (5)'!R$163</f>
        <v>2.4345651734230365</v>
      </c>
      <c r="S145" s="32">
        <f>'Ct table (4)'!S145/'Ct table (5)'!S$163</f>
        <v>5.2177996824699262</v>
      </c>
      <c r="T145" s="32">
        <f>'Ct table (4)'!T145/'Ct table (5)'!T$163</f>
        <v>3.2873901236112544</v>
      </c>
      <c r="U145" s="32">
        <f>'Ct table (4)'!U145/'Ct table (5)'!U$163</f>
        <v>3.7744483979143792</v>
      </c>
      <c r="V145" s="32">
        <f>'Ct table (4)'!V145/'Ct table (5)'!V$163</f>
        <v>4.4541780701429659</v>
      </c>
      <c r="W145" s="32">
        <f>'Ct table (4)'!W145/'Ct table (5)'!W$163</f>
        <v>3.5165901817250642</v>
      </c>
      <c r="X145" s="32">
        <f>'Ct table (4)'!X145/'Ct table (5)'!X$163</f>
        <v>3.2563296432851065</v>
      </c>
      <c r="Y145" s="32">
        <f>'Ct table (4)'!Y145/'Ct table (5)'!Y$163</f>
        <v>3.1237762922042021</v>
      </c>
      <c r="Z145" s="32">
        <f>'Ct table (4)'!Z145/'Ct table (5)'!Z$163</f>
        <v>4.9559488249966055</v>
      </c>
      <c r="AA145" s="32">
        <f>'Ct table (4)'!AA145/'Ct table (5)'!AA$163</f>
        <v>4.3051871358271789</v>
      </c>
      <c r="AB145" s="32">
        <f>'Ct table (4)'!AB145/'Ct table (5)'!AB$163</f>
        <v>2.594229515050356</v>
      </c>
      <c r="AC145" s="32">
        <f>'Ct table (4)'!AC145/'Ct table (5)'!AC$163</f>
        <v>2.8270450471936428</v>
      </c>
      <c r="AD145" s="32">
        <f>'Ct table (4)'!AD145/'Ct table (5)'!AD$163</f>
        <v>3.4220023826334636</v>
      </c>
      <c r="AE145" s="32">
        <f>'Ct table (4)'!AE145/'Ct table (5)'!AE$163</f>
        <v>3.8580476655038813</v>
      </c>
      <c r="AF145" s="32">
        <f>'Ct table (4)'!AF145/'Ct table (5)'!AF$163</f>
        <v>3.1711365464411392</v>
      </c>
      <c r="AG145" s="32">
        <f>'Ct table (4)'!AG145/'Ct table (5)'!AG$163</f>
        <v>2.9619318807324544</v>
      </c>
      <c r="AH145" s="32">
        <f>'Ct table (4)'!AH145/'Ct table (5)'!AH$163</f>
        <v>5.1614800270383556</v>
      </c>
      <c r="AI145" s="32">
        <f>'Ct table (4)'!AI145/'Ct table (5)'!AI$163</f>
        <v>5.1063006408705887</v>
      </c>
      <c r="AJ145" s="32">
        <f>'Ct table (4)'!AJ145/'Ct table (5)'!AJ$163</f>
        <v>5.018902065496218</v>
      </c>
      <c r="AK145" s="32">
        <f>'Ct table (4)'!AK145/'Ct table (5)'!AK$163</f>
        <v>4.5693443817243464</v>
      </c>
      <c r="AL145" s="32">
        <f>'Ct table (4)'!AL145/'Ct table (5)'!AL$163</f>
        <v>3.1466276093434056</v>
      </c>
      <c r="AM145" s="32">
        <f>'Ct table (4)'!AM145/'Ct table (5)'!AM$163</f>
        <v>3.0773033501295708</v>
      </c>
      <c r="AN145" s="32">
        <f>'Ct table (4)'!AN145/'Ct table (5)'!AN$163</f>
        <v>3.5536334346980993</v>
      </c>
      <c r="AO145" s="32">
        <f>'Ct table (4)'!AO145/'Ct table (5)'!AO$163</f>
        <v>5.0146668074295109</v>
      </c>
      <c r="AP145" s="32">
        <f>'Ct table (4)'!AP145/'Ct table (5)'!AP$163</f>
        <v>4.1171487395928024</v>
      </c>
      <c r="AQ145" s="32">
        <f>'Ct table (4)'!AQ145/'Ct table (5)'!AQ$163</f>
        <v>6.0223078402490939</v>
      </c>
      <c r="AR145" s="32">
        <f>'Ct table (4)'!AR145/'Ct table (5)'!AR$163</f>
        <v>3.4513947430444349</v>
      </c>
      <c r="AS145" s="32">
        <f>'Ct table (4)'!AS145/'Ct table (5)'!AS$163</f>
        <v>3.7670612491480742</v>
      </c>
      <c r="AT145" s="32">
        <f>'Ct table (4)'!AT145/'Ct table (5)'!AT$163</f>
        <v>3.8789047527458775</v>
      </c>
      <c r="AU145" s="32">
        <f>'Ct table (4)'!AU145/'Ct table (5)'!AU$163</f>
        <v>3.2011884186752084</v>
      </c>
      <c r="AV145" s="32">
        <f>'Ct table (4)'!AV145/'Ct table (5)'!AV$163</f>
        <v>3.879952420916323</v>
      </c>
      <c r="AW145" s="32">
        <f>'Ct table (4)'!AW145/'Ct table (5)'!AW$163</f>
        <v>3.0763631283123973</v>
      </c>
    </row>
    <row r="146" spans="1:49" x14ac:dyDescent="0.25">
      <c r="A146" t="s">
        <v>173</v>
      </c>
      <c r="B146" s="32">
        <f>'Ct table (4)'!B146/'Ct table (5)'!B$163</f>
        <v>8.8470881799627943</v>
      </c>
      <c r="C146" s="32">
        <f>'Ct table (4)'!C146/'Ct table (5)'!C$163</f>
        <v>6.0470923459209498</v>
      </c>
      <c r="D146" s="32">
        <f>'Ct table (4)'!D146/'Ct table (5)'!D$163</f>
        <v>6.6301074807081068</v>
      </c>
      <c r="E146" s="32">
        <f>'Ct table (4)'!E146/'Ct table (5)'!E$163</f>
        <v>6.517483694840541</v>
      </c>
      <c r="F146" s="32">
        <f>'Ct table (4)'!F146/'Ct table (5)'!F$163</f>
        <v>6.0294488998711202</v>
      </c>
      <c r="G146" s="32">
        <f>'Ct table (4)'!G146/'Ct table (5)'!G$163</f>
        <v>5.4245503160745825</v>
      </c>
      <c r="H146" s="32">
        <f>'Ct table (4)'!H146/'Ct table (5)'!H$163</f>
        <v>8.3918409901382969</v>
      </c>
      <c r="I146" s="32">
        <f>'Ct table (4)'!I146/'Ct table (5)'!I$163</f>
        <v>5.9430774864773435</v>
      </c>
      <c r="J146" s="32">
        <f>'Ct table (4)'!J146/'Ct table (5)'!J$163</f>
        <v>5.9356252119946662</v>
      </c>
      <c r="K146" s="32">
        <f>'Ct table (4)'!K146/'Ct table (5)'!K$163</f>
        <v>5.3210550481174979</v>
      </c>
      <c r="L146" s="32">
        <f>'Ct table (4)'!L146/'Ct table (5)'!L$163</f>
        <v>6.7182671821302371</v>
      </c>
      <c r="M146" s="32">
        <f>'Ct table (4)'!M146/'Ct table (5)'!M$163</f>
        <v>7.438932162318328</v>
      </c>
      <c r="N146" s="32">
        <f>'Ct table (4)'!N146/'Ct table (5)'!N$163</f>
        <v>8.2364651999413176</v>
      </c>
      <c r="O146" s="32">
        <f>'Ct table (4)'!O146/'Ct table (5)'!O$163</f>
        <v>5.5390858054435039</v>
      </c>
      <c r="P146" s="32">
        <f>'Ct table (4)'!P146/'Ct table (5)'!P$163</f>
        <v>7.6937890151706476</v>
      </c>
      <c r="Q146" s="32">
        <f>'Ct table (4)'!Q146/'Ct table (5)'!Q$163</f>
        <v>5.1305361186195526</v>
      </c>
      <c r="R146" s="32">
        <f>'Ct table (4)'!R146/'Ct table (5)'!R$163</f>
        <v>3.8735708350743026</v>
      </c>
      <c r="S146" s="32">
        <f>'Ct table (4)'!S146/'Ct table (5)'!S$163</f>
        <v>9.0847169054810646</v>
      </c>
      <c r="T146" s="32">
        <f>'Ct table (4)'!T146/'Ct table (5)'!T$163</f>
        <v>7.7647672224815985</v>
      </c>
      <c r="U146" s="32">
        <f>'Ct table (4)'!U146/'Ct table (5)'!U$163</f>
        <v>8.4342852966140569</v>
      </c>
      <c r="V146" s="32">
        <f>'Ct table (4)'!V146/'Ct table (5)'!V$163</f>
        <v>7.973202086311062</v>
      </c>
      <c r="W146" s="32">
        <f>'Ct table (4)'!W146/'Ct table (5)'!W$163</f>
        <v>7.5379760707772112</v>
      </c>
      <c r="X146" s="32">
        <f>'Ct table (4)'!X146/'Ct table (5)'!X$163</f>
        <v>5.6695992104794133</v>
      </c>
      <c r="Y146" s="32">
        <f>'Ct table (4)'!Y146/'Ct table (5)'!Y$163</f>
        <v>6.4231951947911181</v>
      </c>
      <c r="Z146" s="32">
        <f>'Ct table (4)'!Z146/'Ct table (5)'!Z$163</f>
        <v>9.8434311717482235</v>
      </c>
      <c r="AA146" s="32">
        <f>'Ct table (4)'!AA146/'Ct table (5)'!AA$163</f>
        <v>7.4439891333405548</v>
      </c>
      <c r="AB146" s="32">
        <f>'Ct table (4)'!AB146/'Ct table (5)'!AB$163</f>
        <v>5.7969985407461921</v>
      </c>
      <c r="AC146" s="32">
        <f>'Ct table (4)'!AC146/'Ct table (5)'!AC$163</f>
        <v>6.2736057610533189</v>
      </c>
      <c r="AD146" s="32">
        <f>'Ct table (4)'!AD146/'Ct table (5)'!AD$163</f>
        <v>6.041223512928652</v>
      </c>
      <c r="AE146" s="32">
        <f>'Ct table (4)'!AE146/'Ct table (5)'!AE$163</f>
        <v>6.579012107425064</v>
      </c>
      <c r="AF146" s="32">
        <f>'Ct table (4)'!AF146/'Ct table (5)'!AF$163</f>
        <v>6.5659328704839943</v>
      </c>
      <c r="AG146" s="32">
        <f>'Ct table (4)'!AG146/'Ct table (5)'!AG$163</f>
        <v>6.4376692704386729</v>
      </c>
      <c r="AH146" s="32">
        <f>'Ct table (4)'!AH146/'Ct table (5)'!AH$163</f>
        <v>7.0998316206843137</v>
      </c>
      <c r="AI146" s="32">
        <f>'Ct table (4)'!AI146/'Ct table (5)'!AI$163</f>
        <v>8.707620188526688</v>
      </c>
      <c r="AJ146" s="32">
        <f>'Ct table (4)'!AJ146/'Ct table (5)'!AJ$163</f>
        <v>7.5546860096628743</v>
      </c>
      <c r="AK146" s="32">
        <f>'Ct table (4)'!AK146/'Ct table (5)'!AK$163</f>
        <v>7.3716479811317184</v>
      </c>
      <c r="AL146" s="32">
        <f>'Ct table (4)'!AL146/'Ct table (5)'!AL$163</f>
        <v>6.5605030897157173</v>
      </c>
      <c r="AM146" s="32">
        <f>'Ct table (4)'!AM146/'Ct table (5)'!AM$163</f>
        <v>5.5468421357962807</v>
      </c>
      <c r="AN146" s="32">
        <f>'Ct table (4)'!AN146/'Ct table (5)'!AN$163</f>
        <v>6.7706524820256027</v>
      </c>
      <c r="AO146" s="32">
        <f>'Ct table (4)'!AO146/'Ct table (5)'!AO$163</f>
        <v>5.9222846990885012</v>
      </c>
      <c r="AP146" s="32">
        <f>'Ct table (4)'!AP146/'Ct table (5)'!AP$163</f>
        <v>5.4326103317213743</v>
      </c>
      <c r="AQ146" s="32">
        <f>'Ct table (4)'!AQ146/'Ct table (5)'!AQ$163</f>
        <v>6.965932318656292</v>
      </c>
      <c r="AR146" s="32">
        <f>'Ct table (4)'!AR146/'Ct table (5)'!AR$163</f>
        <v>7.5015019832110932</v>
      </c>
      <c r="AS146" s="32">
        <f>'Ct table (4)'!AS146/'Ct table (5)'!AS$163</f>
        <v>8.1875935774403299</v>
      </c>
      <c r="AT146" s="32">
        <f>'Ct table (4)'!AT146/'Ct table (5)'!AT$163</f>
        <v>6.9917294056711325</v>
      </c>
      <c r="AU146" s="32">
        <f>'Ct table (4)'!AU146/'Ct table (5)'!AU$163</f>
        <v>5.1287512293789312</v>
      </c>
      <c r="AV146" s="32">
        <f>'Ct table (4)'!AV146/'Ct table (5)'!AV$163</f>
        <v>6.9453093814555631</v>
      </c>
      <c r="AW146" s="32">
        <f>'Ct table (4)'!AW146/'Ct table (5)'!AW$163</f>
        <v>5.9431418132036589</v>
      </c>
    </row>
    <row r="147" spans="1:49" x14ac:dyDescent="0.25">
      <c r="A147" t="s">
        <v>174</v>
      </c>
      <c r="B147" s="32">
        <f>'Ct table (4)'!B147/'Ct table (5)'!B$163</f>
        <v>8.3698554239094509</v>
      </c>
      <c r="C147" s="32">
        <f>'Ct table (4)'!C147/'Ct table (5)'!C$163</f>
        <v>7.6012759557912037</v>
      </c>
      <c r="D147" s="32">
        <f>'Ct table (4)'!D147/'Ct table (5)'!D$163</f>
        <v>6.3600242135133112</v>
      </c>
      <c r="E147" s="32">
        <f>'Ct table (4)'!E147/'Ct table (5)'!E$163</f>
        <v>11.191372465873442</v>
      </c>
      <c r="F147" s="32">
        <f>'Ct table (4)'!F147/'Ct table (5)'!F$163</f>
        <v>12.312280876200598</v>
      </c>
      <c r="G147" s="32">
        <f>'Ct table (4)'!G147/'Ct table (5)'!G$163</f>
        <v>9.1864251036216604</v>
      </c>
      <c r="H147" s="32">
        <f>'Ct table (4)'!H147/'Ct table (5)'!H$163</f>
        <v>9.9107026252368478</v>
      </c>
      <c r="I147" s="32">
        <f>'Ct table (4)'!I147/'Ct table (5)'!I$163</f>
        <v>11.16731299777417</v>
      </c>
      <c r="J147" s="32">
        <f>'Ct table (4)'!J147/'Ct table (5)'!J$163</f>
        <v>9.2496578466521768</v>
      </c>
      <c r="K147" s="32">
        <f>'Ct table (4)'!K147/'Ct table (5)'!K$163</f>
        <v>6.5057362216451473</v>
      </c>
      <c r="L147" s="32">
        <f>'Ct table (4)'!L147/'Ct table (5)'!L$163</f>
        <v>9.3702606011259189</v>
      </c>
      <c r="M147" s="32">
        <f>'Ct table (4)'!M147/'Ct table (5)'!M$163</f>
        <v>6.9407691292472569</v>
      </c>
      <c r="N147" s="32">
        <f>'Ct table (4)'!N147/'Ct table (5)'!N$163</f>
        <v>8.5862329612982737</v>
      </c>
      <c r="O147" s="32">
        <f>'Ct table (4)'!O147/'Ct table (5)'!O$163</f>
        <v>7.619244159651803</v>
      </c>
      <c r="P147" s="32">
        <f>'Ct table (4)'!P147/'Ct table (5)'!P$163</f>
        <v>6.9822609082361033</v>
      </c>
      <c r="Q147" s="32">
        <f>'Ct table (4)'!Q147/'Ct table (5)'!Q$163</f>
        <v>8.3925521058479617</v>
      </c>
      <c r="R147" s="32">
        <f>'Ct table (4)'!R147/'Ct table (5)'!R$163</f>
        <v>7.1288240925121062</v>
      </c>
      <c r="S147" s="32">
        <f>'Ct table (4)'!S147/'Ct table (5)'!S$163</f>
        <v>11.262393499490761</v>
      </c>
      <c r="T147" s="32">
        <f>'Ct table (4)'!T147/'Ct table (5)'!T$163</f>
        <v>8.2074990349227477</v>
      </c>
      <c r="U147" s="32">
        <f>'Ct table (4)'!U147/'Ct table (5)'!U$163</f>
        <v>9.8236953628234591</v>
      </c>
      <c r="V147" s="32">
        <f>'Ct table (4)'!V147/'Ct table (5)'!V$163</f>
        <v>7.7551744559684304</v>
      </c>
      <c r="W147" s="32">
        <f>'Ct table (4)'!W147/'Ct table (5)'!W$163</f>
        <v>8.8408017822810905</v>
      </c>
      <c r="X147" s="32">
        <f>'Ct table (4)'!X147/'Ct table (5)'!X$163</f>
        <v>9.7354438411448179</v>
      </c>
      <c r="Y147" s="32">
        <f>'Ct table (4)'!Y147/'Ct table (5)'!Y$163</f>
        <v>11.418420077188735</v>
      </c>
      <c r="Z147" s="32">
        <f>'Ct table (4)'!Z147/'Ct table (5)'!Z$163</f>
        <v>10.99793904269346</v>
      </c>
      <c r="AA147" s="32">
        <f>'Ct table (4)'!AA147/'Ct table (5)'!AA$163</f>
        <v>6.4803689331998351</v>
      </c>
      <c r="AB147" s="32">
        <f>'Ct table (4)'!AB147/'Ct table (5)'!AB$163</f>
        <v>6.170152394495882</v>
      </c>
      <c r="AC147" s="32">
        <f>'Ct table (4)'!AC147/'Ct table (5)'!AC$163</f>
        <v>8.2780724307802895</v>
      </c>
      <c r="AD147" s="32">
        <f>'Ct table (4)'!AD147/'Ct table (5)'!AD$163</f>
        <v>9.8139965505998568</v>
      </c>
      <c r="AE147" s="32">
        <f>'Ct table (4)'!AE147/'Ct table (5)'!AE$163</f>
        <v>7.4532567976678026</v>
      </c>
      <c r="AF147" s="32">
        <f>'Ct table (4)'!AF147/'Ct table (5)'!AF$163</f>
        <v>8.7240618613220491</v>
      </c>
      <c r="AG147" s="32">
        <f>'Ct table (4)'!AG147/'Ct table (5)'!AG$163</f>
        <v>9.4252994940779686</v>
      </c>
      <c r="AH147" s="32">
        <f>'Ct table (4)'!AH147/'Ct table (5)'!AH$163</f>
        <v>11.06387464078167</v>
      </c>
      <c r="AI147" s="32">
        <f>'Ct table (4)'!AI147/'Ct table (5)'!AI$163</f>
        <v>9.7289120398588373</v>
      </c>
      <c r="AJ147" s="32">
        <f>'Ct table (4)'!AJ147/'Ct table (5)'!AJ$163</f>
        <v>7.4506784149079683</v>
      </c>
      <c r="AK147" s="32">
        <f>'Ct table (4)'!AK147/'Ct table (5)'!AK$163</f>
        <v>8.2362474757144923</v>
      </c>
      <c r="AL147" s="32">
        <f>'Ct table (4)'!AL147/'Ct table (5)'!AL$163</f>
        <v>8.5374572634031711</v>
      </c>
      <c r="AM147" s="32">
        <f>'Ct table (4)'!AM147/'Ct table (5)'!AM$163</f>
        <v>11.093684271592542</v>
      </c>
      <c r="AN147" s="32">
        <f>'Ct table (4)'!AN147/'Ct table (5)'!AN$163</f>
        <v>9.5751485661956774</v>
      </c>
      <c r="AO147" s="32">
        <f>'Ct table (4)'!AO147/'Ct table (5)'!AO$163</f>
        <v>7.8145015102965747</v>
      </c>
      <c r="AP147" s="32">
        <f>'Ct table (4)'!AP147/'Ct table (5)'!AP$163</f>
        <v>7.6828712102085435</v>
      </c>
      <c r="AQ147" s="32">
        <f>'Ct table (4)'!AQ147/'Ct table (5)'!AQ$163</f>
        <v>7.414330652965953</v>
      </c>
      <c r="AR147" s="32">
        <f>'Ct table (4)'!AR147/'Ct table (5)'!AR$163</f>
        <v>8.5574412769622388</v>
      </c>
      <c r="AS147" s="32">
        <f>'Ct table (4)'!AS147/'Ct table (5)'!AS$163</f>
        <v>9.7367445370425934</v>
      </c>
      <c r="AT147" s="32">
        <f>'Ct table (4)'!AT147/'Ct table (5)'!AT$163</f>
        <v>7.7042224009339435</v>
      </c>
      <c r="AU147" s="32">
        <f>'Ct table (4)'!AU147/'Ct table (5)'!AU$163</f>
        <v>13.44136356201721</v>
      </c>
      <c r="AV147" s="32">
        <f>'Ct table (4)'!AV147/'Ct table (5)'!AV$163</f>
        <v>8.7303467826815613</v>
      </c>
      <c r="AW147" s="32">
        <f>'Ct table (4)'!AW147/'Ct table (5)'!AW$163</f>
        <v>9.070774922560636</v>
      </c>
    </row>
    <row r="148" spans="1:49" x14ac:dyDescent="0.25">
      <c r="A148" t="s">
        <v>176</v>
      </c>
      <c r="B148" s="32">
        <f>'Ct table (4)'!B148/'Ct table (5)'!B$163</f>
        <v>5.3339440898347767</v>
      </c>
      <c r="C148" s="32">
        <f>'Ct table (4)'!C148/'Ct table (5)'!C$163</f>
        <v>2.2914195119826481</v>
      </c>
      <c r="D148" s="32">
        <f>'Ct table (4)'!D148/'Ct table (5)'!D$163</f>
        <v>3.7038669061157847</v>
      </c>
      <c r="E148" s="32">
        <f>'Ct table (4)'!E148/'Ct table (5)'!E$163</f>
        <v>2.402131396375021</v>
      </c>
      <c r="F148" s="32">
        <f>'Ct table (4)'!F148/'Ct table (5)'!F$163</f>
        <v>2.6611063049488108</v>
      </c>
      <c r="G148" s="32">
        <f>'Ct table (4)'!G148/'Ct table (5)'!G$163</f>
        <v>2.3125804358180435</v>
      </c>
      <c r="H148" s="32">
        <f>'Ct table (4)'!H148/'Ct table (5)'!H$163</f>
        <v>5.0594737773224745</v>
      </c>
      <c r="I148" s="32">
        <f>'Ct table (4)'!I148/'Ct table (5)'!I$163</f>
        <v>3.7874062846857712</v>
      </c>
      <c r="J148" s="32">
        <f>'Ct table (4)'!J148/'Ct table (5)'!J$163</f>
        <v>4.1107453401458747</v>
      </c>
      <c r="K148" s="32">
        <f>'Ct table (4)'!K148/'Ct table (5)'!K$163</f>
        <v>2.8122255903401907</v>
      </c>
      <c r="L148" s="32">
        <f>'Ct table (4)'!L148/'Ct table (5)'!L$163</f>
        <v>3.4775931813270438</v>
      </c>
      <c r="M148" s="32">
        <f>'Ct table (4)'!M148/'Ct table (5)'!M$163</f>
        <v>3.9315427490413906</v>
      </c>
      <c r="N148" s="32">
        <f>'Ct table (4)'!N148/'Ct table (5)'!N$163</f>
        <v>4.2931164806491298</v>
      </c>
      <c r="O148" s="32">
        <f>'Ct table (4)'!O148/'Ct table (5)'!O$163</f>
        <v>2.6938096064028958</v>
      </c>
      <c r="P148" s="32">
        <f>'Ct table (4)'!P148/'Ct table (5)'!P$163</f>
        <v>3.8203220662209394</v>
      </c>
      <c r="Q148" s="32">
        <f>'Ct table (4)'!Q148/'Ct table (5)'!Q$163</f>
        <v>2.2643698022414496</v>
      </c>
      <c r="R148" s="32">
        <f>'Ct table (4)'!R148/'Ct table (5)'!R$163</f>
        <v>2.1941529888037286</v>
      </c>
      <c r="S148" s="32">
        <f>'Ct table (4)'!S148/'Ct table (5)'!S$163</f>
        <v>1.8320280066680583</v>
      </c>
      <c r="T148" s="32">
        <f>'Ct table (4)'!T148/'Ct table (5)'!T$163</f>
        <v>4.1322933526503096</v>
      </c>
      <c r="U148" s="32">
        <f>'Ct table (4)'!U148/'Ct table (5)'!U$163</f>
        <v>5.1204330303385657</v>
      </c>
      <c r="V148" s="32">
        <f>'Ct table (4)'!V148/'Ct table (5)'!V$163</f>
        <v>4.0143300462673768</v>
      </c>
      <c r="W148" s="32">
        <f>'Ct table (4)'!W148/'Ct table (5)'!W$163</f>
        <v>4.5762859919149763</v>
      </c>
      <c r="X148" s="32">
        <f>'Ct table (4)'!X148/'Ct table (5)'!X$163</f>
        <v>3.6890433780887126</v>
      </c>
      <c r="Y148" s="32">
        <f>'Ct table (4)'!Y148/'Ct table (5)'!Y$163</f>
        <v>3.2115975973955644</v>
      </c>
      <c r="Z148" s="32">
        <f>'Ct table (4)'!Z148/'Ct table (5)'!Z$163</f>
        <v>1.7161329102439984</v>
      </c>
      <c r="AA148" s="32">
        <f>'Ct table (4)'!AA148/'Ct table (5)'!AA$163</f>
        <v>3.3544493250465788</v>
      </c>
      <c r="AB148" s="32">
        <f>'Ct table (4)'!AB148/'Ct table (5)'!AB$163</f>
        <v>3.4950331087718394</v>
      </c>
      <c r="AC148" s="32">
        <f>'Ct table (4)'!AC148/'Ct table (5)'!AC$163</f>
        <v>3.4564591415488288</v>
      </c>
      <c r="AD148" s="32">
        <f>'Ct table (4)'!AD148/'Ct table (5)'!AD$163</f>
        <v>2.8975644763882866</v>
      </c>
      <c r="AE148" s="32">
        <f>'Ct table (4)'!AE148/'Ct table (5)'!AE$163</f>
        <v>3.1555051276296724</v>
      </c>
      <c r="AF148" s="32">
        <f>'Ct table (4)'!AF148/'Ct table (5)'!AF$163</f>
        <v>3.7973684838020705</v>
      </c>
      <c r="AG148" s="32">
        <f>'Ct table (4)'!AG148/'Ct table (5)'!AG$163</f>
        <v>3.3093283941884337</v>
      </c>
      <c r="AH148" s="32">
        <f>'Ct table (4)'!AH148/'Ct table (5)'!AH$163</f>
        <v>1.7264215879131999</v>
      </c>
      <c r="AI148" s="32">
        <f>'Ct table (4)'!AI148/'Ct table (5)'!AI$163</f>
        <v>4.445292899269246</v>
      </c>
      <c r="AJ148" s="32">
        <f>'Ct table (4)'!AJ148/'Ct table (5)'!AJ$163</f>
        <v>4.781196816052895</v>
      </c>
      <c r="AK148" s="32">
        <f>'Ct table (4)'!AK148/'Ct table (5)'!AK$163</f>
        <v>4.7965170307153633</v>
      </c>
      <c r="AL148" s="32">
        <f>'Ct table (4)'!AL148/'Ct table (5)'!AL$163</f>
        <v>4.2392423692000527</v>
      </c>
      <c r="AM148" s="32">
        <f>'Ct table (4)'!AM148/'Ct table (5)'!AM$163</f>
        <v>3.4144818535958779</v>
      </c>
      <c r="AN148" s="32">
        <f>'Ct table (4)'!AN148/'Ct table (5)'!AN$163</f>
        <v>4.6566578125589393</v>
      </c>
      <c r="AO148" s="32">
        <f>'Ct table (4)'!AO148/'Ct table (5)'!AO$163</f>
        <v>2.8405176081323149</v>
      </c>
      <c r="AP148" s="32">
        <f>'Ct table (4)'!AP148/'Ct table (5)'!AP$163</f>
        <v>2.9519035210004279</v>
      </c>
      <c r="AQ148" s="32">
        <f>'Ct table (4)'!AQ148/'Ct table (5)'!AQ$163</f>
        <v>2.7900992749017952</v>
      </c>
      <c r="AR148" s="32">
        <f>'Ct table (4)'!AR148/'Ct table (5)'!AR$163</f>
        <v>5.7644361101899788</v>
      </c>
      <c r="AS148" s="32">
        <f>'Ct table (4)'!AS148/'Ct table (5)'!AS$163</f>
        <v>5.2177922031487523</v>
      </c>
      <c r="AT148" s="32">
        <f>'Ct table (4)'!AT148/'Ct table (5)'!AT$163</f>
        <v>3.8255027247727034</v>
      </c>
      <c r="AU148" s="32">
        <f>'Ct table (4)'!AU148/'Ct table (5)'!AU$163</f>
        <v>3.8868666019401084</v>
      </c>
      <c r="AV148" s="32">
        <f>'Ct table (4)'!AV148/'Ct table (5)'!AV$163</f>
        <v>3.4011884906092473</v>
      </c>
      <c r="AW148" s="32">
        <f>'Ct table (4)'!AW148/'Ct table (5)'!AW$163</f>
        <v>4.3808955146008826</v>
      </c>
    </row>
    <row r="149" spans="1:49" x14ac:dyDescent="0.25">
      <c r="A149" t="s">
        <v>177</v>
      </c>
      <c r="B149" s="32">
        <f>'Ct table (4)'!B149/'Ct table (5)'!B$163</f>
        <v>6.0847698801543171</v>
      </c>
      <c r="C149" s="32">
        <f>'Ct table (4)'!C149/'Ct table (5)'!C$163</f>
        <v>6.2603425969616433</v>
      </c>
      <c r="D149" s="32">
        <f>'Ct table (4)'!D149/'Ct table (5)'!D$163</f>
        <v>6.5388288317803935</v>
      </c>
      <c r="E149" s="32">
        <f>'Ct table (4)'!E149/'Ct table (5)'!E$163</f>
        <v>5.79301768178148</v>
      </c>
      <c r="F149" s="32">
        <f>'Ct table (4)'!F149/'Ct table (5)'!F$163</f>
        <v>6.1561404381003086</v>
      </c>
      <c r="G149" s="32">
        <f>'Ct table (4)'!G149/'Ct table (5)'!G$163</f>
        <v>5.9773397446126806</v>
      </c>
      <c r="H149" s="32">
        <f>'Ct table (4)'!H149/'Ct table (5)'!H$163</f>
        <v>6.863704020923671</v>
      </c>
      <c r="I149" s="32">
        <f>'Ct table (4)'!I149/'Ct table (5)'!I$163</f>
        <v>6.3696327358033171</v>
      </c>
      <c r="J149" s="32">
        <f>'Ct table (4)'!J149/'Ct table (5)'!J$163</f>
        <v>8.6902639693756107</v>
      </c>
      <c r="K149" s="32">
        <f>'Ct table (4)'!K149/'Ct table (5)'!K$163</f>
        <v>6.4161698285935094</v>
      </c>
      <c r="L149" s="32">
        <f>'Ct table (4)'!L149/'Ct table (5)'!L$163</f>
        <v>6.2250661675517494</v>
      </c>
      <c r="M149" s="32">
        <f>'Ct table (4)'!M149/'Ct table (5)'!M$163</f>
        <v>5.4456170859800688</v>
      </c>
      <c r="N149" s="32">
        <f>'Ct table (4)'!N149/'Ct table (5)'!N$163</f>
        <v>5.3965048345560325</v>
      </c>
      <c r="O149" s="32">
        <f>'Ct table (4)'!O149/'Ct table (5)'!O$163</f>
        <v>4.5619413132375888</v>
      </c>
      <c r="P149" s="32">
        <f>'Ct table (4)'!P149/'Ct table (5)'!P$163</f>
        <v>5.9121966937410466</v>
      </c>
      <c r="Q149" s="32">
        <f>'Ct table (4)'!Q149/'Ct table (5)'!Q$163</f>
        <v>6.4940099227453851</v>
      </c>
      <c r="R149" s="32">
        <f>'Ct table (4)'!R149/'Ct table (5)'!R$163</f>
        <v>6.0362983829916574</v>
      </c>
      <c r="S149" s="32">
        <f>'Ct table (4)'!S149/'Ct table (5)'!S$163</f>
        <v>7.8540760006803616</v>
      </c>
      <c r="T149" s="32">
        <f>'Ct table (4)'!T149/'Ct table (5)'!T$163</f>
        <v>5.6448790724389042</v>
      </c>
      <c r="U149" s="32">
        <f>'Ct table (4)'!U149/'Ct table (5)'!U$163</f>
        <v>6.3039925192081228</v>
      </c>
      <c r="V149" s="32">
        <f>'Ct table (4)'!V149/'Ct table (5)'!V$163</f>
        <v>7.2358336225420512</v>
      </c>
      <c r="W149" s="32">
        <f>'Ct table (4)'!W149/'Ct table (5)'!W$163</f>
        <v>5.9141761554580237</v>
      </c>
      <c r="X149" s="32">
        <f>'Ct table (4)'!X149/'Ct table (5)'!X$163</f>
        <v>4.5417451455209719</v>
      </c>
      <c r="Y149" s="32">
        <f>'Ct table (4)'!Y149/'Ct table (5)'!Y$163</f>
        <v>6.6497086841537438</v>
      </c>
      <c r="Z149" s="32">
        <f>'Ct table (4)'!Z149/'Ct table (5)'!Z$163</f>
        <v>6.0174877106345042</v>
      </c>
      <c r="AA149" s="32">
        <f>'Ct table (4)'!AA149/'Ct table (5)'!AA$163</f>
        <v>5.6807284830816815</v>
      </c>
      <c r="AB149" s="32">
        <f>'Ct table (4)'!AB149/'Ct table (5)'!AB$163</f>
        <v>5.2608872190728064</v>
      </c>
      <c r="AC149" s="32">
        <f>'Ct table (4)'!AC149/'Ct table (5)'!AC$163</f>
        <v>6.8651672685137664</v>
      </c>
      <c r="AD149" s="32">
        <f>'Ct table (4)'!AD149/'Ct table (5)'!AD$163</f>
        <v>7.3352226848850197</v>
      </c>
      <c r="AE149" s="32">
        <f>'Ct table (4)'!AE149/'Ct table (5)'!AE$163</f>
        <v>6.5335675512732214</v>
      </c>
      <c r="AF149" s="32">
        <f>'Ct table (4)'!AF149/'Ct table (5)'!AF$163</f>
        <v>5.6372830205680797</v>
      </c>
      <c r="AG149" s="32">
        <f>'Ct table (4)'!AG149/'Ct table (5)'!AG$163</f>
        <v>6.7577288368270239</v>
      </c>
      <c r="AH149" s="32">
        <f>'Ct table (4)'!AH149/'Ct table (5)'!AH$163</f>
        <v>7.6623387594695158</v>
      </c>
      <c r="AI149" s="32">
        <f>'Ct table (4)'!AI149/'Ct table (5)'!AI$163</f>
        <v>5.8250824934208509</v>
      </c>
      <c r="AJ149" s="32">
        <f>'Ct table (4)'!AJ149/'Ct table (5)'!AJ$163</f>
        <v>5.9685140457899584</v>
      </c>
      <c r="AK149" s="32">
        <f>'Ct table (4)'!AK149/'Ct table (5)'!AK$163</f>
        <v>5.9876387377688278</v>
      </c>
      <c r="AL149" s="32">
        <f>'Ct table (4)'!AL149/'Ct table (5)'!AL$163</f>
        <v>5.7909757344661648</v>
      </c>
      <c r="AM149" s="32">
        <f>'Ct table (4)'!AM149/'Ct table (5)'!AM$163</f>
        <v>7.682983560408033</v>
      </c>
      <c r="AN149" s="32">
        <f>'Ct table (4)'!AN149/'Ct table (5)'!AN$163</f>
        <v>6.1020536816027429</v>
      </c>
      <c r="AO149" s="32">
        <f>'Ct table (4)'!AO149/'Ct table (5)'!AO$163</f>
        <v>5.8004058423757865</v>
      </c>
      <c r="AP149" s="32">
        <f>'Ct table (4)'!AP149/'Ct table (5)'!AP$163</f>
        <v>7.5247600070244856</v>
      </c>
      <c r="AQ149" s="32">
        <f>'Ct table (4)'!AQ149/'Ct table (5)'!AQ$163</f>
        <v>6.3656880329575483</v>
      </c>
      <c r="AR149" s="32">
        <f>'Ct table (4)'!AR149/'Ct table (5)'!AR$163</f>
        <v>4.7147441609492029</v>
      </c>
      <c r="AS149" s="32">
        <f>'Ct table (4)'!AS149/'Ct table (5)'!AS$163</f>
        <v>5.7495119222307114</v>
      </c>
      <c r="AT149" s="32">
        <f>'Ct table (4)'!AT149/'Ct table (5)'!AT$163</f>
        <v>4.9782868138538889</v>
      </c>
      <c r="AU149" s="32">
        <f>'Ct table (4)'!AU149/'Ct table (5)'!AU$163</f>
        <v>9.839654062577079</v>
      </c>
      <c r="AV149" s="32">
        <f>'Ct table (4)'!AV149/'Ct table (5)'!AV$163</f>
        <v>6.1732874121443047</v>
      </c>
      <c r="AW149" s="32">
        <f>'Ct table (4)'!AW149/'Ct table (5)'!AW$163</f>
        <v>7.3677586676579292</v>
      </c>
    </row>
    <row r="150" spans="1:49" x14ac:dyDescent="0.25">
      <c r="A150" t="s">
        <v>178</v>
      </c>
      <c r="B150" s="32">
        <f>'Ct table (4)'!B150/'Ct table (5)'!B$163</f>
        <v>21.633612698231854</v>
      </c>
      <c r="C150" s="32">
        <f>'Ct table (4)'!C150/'Ct table (5)'!C$163</f>
        <v>28.368964978114768</v>
      </c>
      <c r="D150" s="32">
        <f>'Ct table (4)'!D150/'Ct table (5)'!D$163</f>
        <v>28.032572871877701</v>
      </c>
      <c r="E150" s="32">
        <f>'Ct table (4)'!E150/'Ct table (5)'!E$163</f>
        <v>38.970622416891381</v>
      </c>
      <c r="F150" s="32">
        <f>'Ct table (4)'!F150/'Ct table (5)'!F$163</f>
        <v>25.141976139427236</v>
      </c>
      <c r="G150" s="32">
        <f>'Ct table (4)'!G150/'Ct table (5)'!G$163</f>
        <v>24.92468809869413</v>
      </c>
      <c r="H150" s="32">
        <f>'Ct table (4)'!H150/'Ct table (5)'!H$163</f>
        <v>27.076837517590029</v>
      </c>
      <c r="I150" s="32">
        <f>'Ct table (4)'!I150/'Ct table (5)'!I$163</f>
        <v>24.440640546942987</v>
      </c>
      <c r="J150" s="32">
        <f>'Ct table (4)'!J150/'Ct table (5)'!J$163</f>
        <v>21.25013350546962</v>
      </c>
      <c r="K150" s="32">
        <f>'Ct table (4)'!K150/'Ct table (5)'!K$163</f>
        <v>26.20394878236247</v>
      </c>
      <c r="L150" s="32">
        <f>'Ct table (4)'!L150/'Ct table (5)'!L$163</f>
        <v>22.912916046815283</v>
      </c>
      <c r="M150" s="32">
        <f>'Ct table (4)'!M150/'Ct table (5)'!M$163</f>
        <v>26.084041975880425</v>
      </c>
      <c r="N150" s="32">
        <f>'Ct table (4)'!N150/'Ct table (5)'!N$163</f>
        <v>20.001347822533194</v>
      </c>
      <c r="O150" s="32">
        <f>'Ct table (4)'!O150/'Ct table (5)'!O$163</f>
        <v>20.107305885541418</v>
      </c>
      <c r="P150" s="32">
        <f>'Ct table (4)'!P150/'Ct table (5)'!P$163</f>
        <v>25.346142086585893</v>
      </c>
      <c r="Q150" s="32">
        <f>'Ct table (4)'!Q150/'Ct table (5)'!Q$163</f>
        <v>29.022695044787081</v>
      </c>
      <c r="R150" s="32">
        <f>'Ct table (4)'!R150/'Ct table (5)'!R$163</f>
        <v>21.461278556238984</v>
      </c>
      <c r="S150" s="32">
        <f>'Ct table (4)'!S150/'Ct table (5)'!S$163</f>
        <v>62.398591478942414</v>
      </c>
      <c r="T150" s="32">
        <f>'Ct table (4)'!T150/'Ct table (5)'!T$163</f>
        <v>21.962078229407155</v>
      </c>
      <c r="U150" s="32">
        <f>'Ct table (4)'!U150/'Ct table (5)'!U$163</f>
        <v>24.697032916594328</v>
      </c>
      <c r="V150" s="32">
        <f>'Ct table (4)'!V150/'Ct table (5)'!V$163</f>
        <v>26.63329896575781</v>
      </c>
      <c r="W150" s="32">
        <f>'Ct table (4)'!W150/'Ct table (5)'!W$163</f>
        <v>32.092787863128798</v>
      </c>
      <c r="X150" s="32">
        <f>'Ct table (4)'!X150/'Ct table (5)'!X$163</f>
        <v>25.514522786139416</v>
      </c>
      <c r="Y150" s="32">
        <f>'Ct table (4)'!Y150/'Ct table (5)'!Y$163</f>
        <v>48.277904065186995</v>
      </c>
      <c r="Z150" s="32">
        <f>'Ct table (4)'!Z150/'Ct table (5)'!Z$163</f>
        <v>69.510609512663976</v>
      </c>
      <c r="AA150" s="32">
        <f>'Ct table (4)'!AA150/'Ct table (5)'!AA$163</f>
        <v>23.852621855294345</v>
      </c>
      <c r="AB150" s="32">
        <f>'Ct table (4)'!AB150/'Ct table (5)'!AB$163</f>
        <v>17.331277825944522</v>
      </c>
      <c r="AC150" s="32">
        <f>'Ct table (4)'!AC150/'Ct table (5)'!AC$163</f>
        <v>25.094423044213283</v>
      </c>
      <c r="AD150" s="32">
        <f>'Ct table (4)'!AD150/'Ct table (5)'!AD$163</f>
        <v>28.341432288336378</v>
      </c>
      <c r="AE150" s="32">
        <f>'Ct table (4)'!AE150/'Ct table (5)'!AE$163</f>
        <v>30.651185469202268</v>
      </c>
      <c r="AF150" s="32">
        <f>'Ct table (4)'!AF150/'Ct table (5)'!AF$163</f>
        <v>24.50492795351013</v>
      </c>
      <c r="AG150" s="32">
        <f>'Ct table (4)'!AG150/'Ct table (5)'!AG$163</f>
        <v>22.262419068563119</v>
      </c>
      <c r="AH150" s="32">
        <f>'Ct table (4)'!AH150/'Ct table (5)'!AH$163</f>
        <v>46.778860375263086</v>
      </c>
      <c r="AI150" s="32">
        <f>'Ct table (4)'!AI150/'Ct table (5)'!AI$163</f>
        <v>35.562343194153968</v>
      </c>
      <c r="AJ150" s="32">
        <f>'Ct table (4)'!AJ150/'Ct table (5)'!AJ$163</f>
        <v>21.968611670068125</v>
      </c>
      <c r="AK150" s="32">
        <f>'Ct table (4)'!AK150/'Ct table (5)'!AK$163</f>
        <v>19.053540269757431</v>
      </c>
      <c r="AL150" s="32">
        <f>'Ct table (4)'!AL150/'Ct table (5)'!AL$163</f>
        <v>21.612685653784016</v>
      </c>
      <c r="AM150" s="32">
        <f>'Ct table (4)'!AM150/'Ct table (5)'!AM$163</f>
        <v>25.663867025853996</v>
      </c>
      <c r="AN150" s="32">
        <f>'Ct table (4)'!AN150/'Ct table (5)'!AN$163</f>
        <v>23.41392460383258</v>
      </c>
      <c r="AO150" s="32">
        <f>'Ct table (4)'!AO150/'Ct table (5)'!AO$163</f>
        <v>27.976699074079747</v>
      </c>
      <c r="AP150" s="32">
        <f>'Ct table (4)'!AP150/'Ct table (5)'!AP$163</f>
        <v>24.961722205552913</v>
      </c>
      <c r="AQ150" s="32">
        <f>'Ct table (4)'!AQ150/'Ct table (5)'!AQ$163</f>
        <v>28.647085329443584</v>
      </c>
      <c r="AR150" s="32">
        <f>'Ct table (4)'!AR150/'Ct table (5)'!AR$163</f>
        <v>16.996661424588666</v>
      </c>
      <c r="AS150" s="32">
        <f>'Ct table (4)'!AS150/'Ct table (5)'!AS$163</f>
        <v>21.457937234701827</v>
      </c>
      <c r="AT150" s="32">
        <f>'Ct table (4)'!AT150/'Ct table (5)'!AT$163</f>
        <v>28.554562011415101</v>
      </c>
      <c r="AU150" s="32">
        <f>'Ct table (4)'!AU150/'Ct table (5)'!AU$163</f>
        <v>28.219247163385369</v>
      </c>
      <c r="AV150" s="32">
        <f>'Ct table (4)'!AV150/'Ct table (5)'!AV$163</f>
        <v>36.912536198605743</v>
      </c>
      <c r="AW150" s="32">
        <f>'Ct table (4)'!AW150/'Ct table (5)'!AW$163</f>
        <v>34.088797570982749</v>
      </c>
    </row>
    <row r="151" spans="1:49" x14ac:dyDescent="0.25">
      <c r="A151" t="s">
        <v>179</v>
      </c>
      <c r="B151" s="32">
        <f>'Ct table (4)'!B151/'Ct table (5)'!B$163</f>
        <v>0.165534370209239</v>
      </c>
      <c r="C151" s="86">
        <f>'Ct table (4)'!C151/'Ct table (5)'!C$163</f>
        <v>0</v>
      </c>
      <c r="D151" s="32">
        <f>'Ct table (4)'!D151/'Ct table (5)'!D$163</f>
        <v>4.2660132536169855E-2</v>
      </c>
      <c r="E151" s="86">
        <f>'Ct table (4)'!E151/'Ct table (5)'!E$163</f>
        <v>0</v>
      </c>
      <c r="F151" s="32">
        <f>'Ct table (4)'!F151/'Ct table (5)'!F$163</f>
        <v>4.4874079135011298E-2</v>
      </c>
      <c r="G151" s="86">
        <f>'Ct table (4)'!G151/'Ct table (5)'!G$163</f>
        <v>0</v>
      </c>
      <c r="H151" s="32">
        <f>'Ct table (4)'!H151/'Ct table (5)'!H$163</f>
        <v>8.4728277014570141E-2</v>
      </c>
      <c r="I151" s="32">
        <f>'Ct table (4)'!I151/'Ct table (5)'!I$163</f>
        <v>5.333440103387839E-2</v>
      </c>
      <c r="J151" s="32">
        <f>'Ct table (4)'!J151/'Ct table (5)'!J$163</f>
        <v>9.2103513339980944E-2</v>
      </c>
      <c r="K151" s="32">
        <f>'Ct table (4)'!K151/'Ct table (5)'!K$163</f>
        <v>9.4844789516108641E-2</v>
      </c>
      <c r="L151" s="32">
        <f>'Ct table (4)'!L151/'Ct table (5)'!L$163</f>
        <v>3.868958789121734E-2</v>
      </c>
      <c r="M151" s="86">
        <f>'Ct table (4)'!M151/'Ct table (5)'!M$163</f>
        <v>0</v>
      </c>
      <c r="N151" s="32">
        <f>'Ct table (4)'!N151/'Ct table (5)'!N$163</f>
        <v>8.0326805656654662E-2</v>
      </c>
      <c r="O151" s="86">
        <f>'Ct table (4)'!O151/'Ct table (5)'!O$163</f>
        <v>0</v>
      </c>
      <c r="P151" s="32">
        <f>'Ct table (4)'!P151/'Ct table (5)'!P$163</f>
        <v>7.1480536235708811E-2</v>
      </c>
      <c r="Q151" s="86">
        <f>'Ct table (4)'!Q151/'Ct table (5)'!Q$163</f>
        <v>0</v>
      </c>
      <c r="R151" s="86">
        <f>'Ct table (4)'!R151/'Ct table (5)'!R$163</f>
        <v>0</v>
      </c>
      <c r="S151" s="32">
        <f>'Ct table (4)'!S151/'Ct table (5)'!S$163</f>
        <v>5.968207718292072E-2</v>
      </c>
      <c r="T151" s="32">
        <f>'Ct table (4)'!T151/'Ct table (5)'!T$163</f>
        <v>0.10131661413543383</v>
      </c>
      <c r="U151" s="32">
        <f>'Ct table (4)'!U151/'Ct table (5)'!U$163</f>
        <v>6.5437698690955892E-2</v>
      </c>
      <c r="V151" s="32">
        <f>'Ct table (4)'!V151/'Ct table (5)'!V$163</f>
        <v>7.4076473831216183E-2</v>
      </c>
      <c r="W151" s="32">
        <f>'Ct table (4)'!W151/'Ct table (5)'!W$163</f>
        <v>5.6491484195539274E-2</v>
      </c>
      <c r="X151" s="32">
        <f>'Ct table (4)'!X151/'Ct table (5)'!X$163</f>
        <v>6.5755106749816911E-2</v>
      </c>
      <c r="Y151" s="32">
        <f>'Ct table (4)'!Y151/'Ct table (5)'!Y$163</f>
        <v>3.3107253406114513E-2</v>
      </c>
      <c r="Z151" s="32">
        <f>'Ct table (4)'!Z151/'Ct table (5)'!Z$163</f>
        <v>2.1931697500739443E-2</v>
      </c>
      <c r="AA151" s="32">
        <f>'Ct table (4)'!AA151/'Ct table (5)'!AA$163</f>
        <v>0.12041407567506035</v>
      </c>
      <c r="AB151" s="86">
        <f>'Ct table (4)'!AB151/'Ct table (5)'!AB$163</f>
        <v>0</v>
      </c>
      <c r="AC151" s="32">
        <f>'Ct table (4)'!AC151/'Ct table (5)'!AC$163</f>
        <v>4.9012545008229297E-2</v>
      </c>
      <c r="AD151" s="32">
        <f>'Ct table (4)'!AD151/'Ct table (5)'!AD$163</f>
        <v>0.12805546813621266</v>
      </c>
      <c r="AE151" s="32">
        <f>'Ct table (4)'!AE151/'Ct table (5)'!AE$163</f>
        <v>8.9490042125795588E-2</v>
      </c>
      <c r="AF151" s="32">
        <f>'Ct table (4)'!AF151/'Ct table (5)'!AF$163</f>
        <v>6.6292983835513478E-2</v>
      </c>
      <c r="AG151" s="32">
        <f>'Ct table (4)'!AG151/'Ct table (5)'!AG$163</f>
        <v>0.13181061481569542</v>
      </c>
      <c r="AH151" s="32">
        <f>'Ct table (4)'!AH151/'Ct table (5)'!AH$163</f>
        <v>2.7926620527016648E-2</v>
      </c>
      <c r="AI151" s="32">
        <f>'Ct table (4)'!AI151/'Ct table (5)'!AI$163</f>
        <v>8.3752640223703448E-2</v>
      </c>
      <c r="AJ151" s="32">
        <f>'Ct table (4)'!AJ151/'Ct table (5)'!AJ$163</f>
        <v>0.20129340275593119</v>
      </c>
      <c r="AK151" s="32">
        <f>'Ct table (4)'!AK151/'Ct table (5)'!AK$163</f>
        <v>0.12869136680803933</v>
      </c>
      <c r="AL151" s="32">
        <f>'Ct table (4)'!AL151/'Ct table (5)'!AL$163</f>
        <v>4.3399025296536331E-2</v>
      </c>
      <c r="AM151" s="32">
        <f>'Ct table (4)'!AM151/'Ct table (5)'!AM$163</f>
        <v>8.0865417367881401E-2</v>
      </c>
      <c r="AN151" s="32">
        <f>'Ct table (4)'!AN151/'Ct table (5)'!AN$163</f>
        <v>0.10148193735043286</v>
      </c>
      <c r="AO151" s="32">
        <f>'Ct table (4)'!AO151/'Ct table (5)'!AO$163</f>
        <v>5.5022055478342241E-2</v>
      </c>
      <c r="AP151" s="32">
        <f>'Ct table (4)'!AP151/'Ct table (5)'!AP$163</f>
        <v>9.0976993528741515E-2</v>
      </c>
      <c r="AQ151" s="32">
        <f>'Ct table (4)'!AQ151/'Ct table (5)'!AQ$163</f>
        <v>4.181940818388654E-2</v>
      </c>
      <c r="AR151" s="32">
        <f>'Ct table (4)'!AR151/'Ct table (5)'!AR$163</f>
        <v>5.6218138230794711E-2</v>
      </c>
      <c r="AS151" s="32">
        <f>'Ct table (4)'!AS151/'Ct table (5)'!AS$163</f>
        <v>3.829870684007624E-2</v>
      </c>
      <c r="AT151" s="32">
        <f>'Ct table (4)'!AT151/'Ct table (5)'!AT$163</f>
        <v>3.0940693648568815E-2</v>
      </c>
      <c r="AU151" s="32">
        <f>'Ct table (4)'!AU151/'Ct table (5)'!AU$163</f>
        <v>3.0577358571513287E-2</v>
      </c>
      <c r="AV151" s="86">
        <f>'Ct table (4)'!AV151/'Ct table (5)'!AV$163</f>
        <v>0</v>
      </c>
      <c r="AW151" s="32">
        <f>'Ct table (4)'!AW151/'Ct table (5)'!AW$163</f>
        <v>1.7963668401898544E-2</v>
      </c>
    </row>
    <row r="152" spans="1:49" x14ac:dyDescent="0.25">
      <c r="A152" t="s">
        <v>180</v>
      </c>
      <c r="B152" s="32">
        <f>'Ct table (4)'!B152/'Ct table (5)'!B$163</f>
        <v>3.3524195299369892</v>
      </c>
      <c r="C152" s="32">
        <f>'Ct table (4)'!C152/'Ct table (5)'!C$163</f>
        <v>3.5216257778852222</v>
      </c>
      <c r="D152" s="32">
        <f>'Ct table (4)'!D152/'Ct table (5)'!D$163</f>
        <v>4.3440245547959346</v>
      </c>
      <c r="E152" s="32">
        <f>'Ct table (4)'!E152/'Ct table (5)'!E$163</f>
        <v>2.9779407883513045</v>
      </c>
      <c r="F152" s="32">
        <f>'Ct table (4)'!F152/'Ct table (5)'!F$163</f>
        <v>3.6604630049724221</v>
      </c>
      <c r="G152" s="32">
        <f>'Ct table (4)'!G152/'Ct table (5)'!G$163</f>
        <v>2.968025621526182</v>
      </c>
      <c r="H152" s="32">
        <f>'Ct table (4)'!H152/'Ct table (5)'!H$163</f>
        <v>3.6024723111071641</v>
      </c>
      <c r="I152" s="32">
        <f>'Ct table (4)'!I152/'Ct table (5)'!I$163</f>
        <v>4.8272789301220191</v>
      </c>
      <c r="J152" s="32">
        <f>'Ct table (4)'!J152/'Ct table (5)'!J$163</f>
        <v>5.2032030204222259</v>
      </c>
      <c r="K152" s="32">
        <f>'Ct table (4)'!K152/'Ct table (5)'!K$163</f>
        <v>4.1173392605893282</v>
      </c>
      <c r="L152" s="32">
        <f>'Ct table (4)'!L152/'Ct table (5)'!L$163</f>
        <v>4.2814194170771609</v>
      </c>
      <c r="M152" s="32">
        <f>'Ct table (4)'!M152/'Ct table (5)'!M$163</f>
        <v>3.5188293278171234</v>
      </c>
      <c r="N152" s="32">
        <f>'Ct table (4)'!N152/'Ct table (5)'!N$163</f>
        <v>3.1866163034898314</v>
      </c>
      <c r="O152" s="32">
        <f>'Ct table (4)'!O152/'Ct table (5)'!O$163</f>
        <v>3.203497550397004</v>
      </c>
      <c r="P152" s="32">
        <f>'Ct table (4)'!P152/'Ct table (5)'!P$163</f>
        <v>3.9825549494211216</v>
      </c>
      <c r="Q152" s="32">
        <f>'Ct table (4)'!Q152/'Ct table (5)'!Q$163</f>
        <v>3.9424968137040541</v>
      </c>
      <c r="R152" s="32">
        <f>'Ct table (4)'!R152/'Ct table (5)'!R$163</f>
        <v>3.3721392724413661</v>
      </c>
      <c r="S152" s="32">
        <f>'Ct table (4)'!S152/'Ct table (5)'!S$163</f>
        <v>3.1897460263583075</v>
      </c>
      <c r="T152" s="32">
        <f>'Ct table (4)'!T152/'Ct table (5)'!T$163</f>
        <v>3.5973703058545627</v>
      </c>
      <c r="U152" s="32">
        <f>'Ct table (4)'!U152/'Ct table (5)'!U$163</f>
        <v>3.5216848801073599</v>
      </c>
      <c r="V152" s="32">
        <f>'Ct table (4)'!V152/'Ct table (5)'!V$163</f>
        <v>4.0143300462673768</v>
      </c>
      <c r="W152" s="32">
        <f>'Ct table (4)'!W152/'Ct table (5)'!W$163</f>
        <v>2.9570880777290167</v>
      </c>
      <c r="X152" s="32">
        <f>'Ct table (4)'!X152/'Ct table (5)'!X$163</f>
        <v>2.3347154906290881</v>
      </c>
      <c r="Y152" s="32">
        <f>'Ct table (4)'!Y152/'Ct table (5)'!Y$163</f>
        <v>2.9758279933425213</v>
      </c>
      <c r="Z152" s="32">
        <f>'Ct table (4)'!Z152/'Ct table (5)'!Z$163</f>
        <v>2.3443066413343763</v>
      </c>
      <c r="AA152" s="32">
        <f>'Ct table (4)'!AA152/'Ct table (5)'!AA$163</f>
        <v>3.2854157561773976</v>
      </c>
      <c r="AB152" s="32">
        <f>'Ct table (4)'!AB152/'Ct table (5)'!AB$163</f>
        <v>2.6671632339425293</v>
      </c>
      <c r="AC152" s="32">
        <f>'Ct table (4)'!AC152/'Ct table (5)'!AC$163</f>
        <v>3.7045411822530143</v>
      </c>
      <c r="AD152" s="32">
        <f>'Ct table (4)'!AD152/'Ct table (5)'!AD$163</f>
        <v>4.0694695809839816</v>
      </c>
      <c r="AE152" s="32">
        <f>'Ct table (4)'!AE152/'Ct table (5)'!AE$163</f>
        <v>3.1995543376861484</v>
      </c>
      <c r="AF152" s="32">
        <f>'Ct table (4)'!AF152/'Ct table (5)'!AF$163</f>
        <v>3.5185963036897427</v>
      </c>
      <c r="AG152" s="32">
        <f>'Ct table (4)'!AG152/'Ct table (5)'!AG$163</f>
        <v>4.3065675527598568</v>
      </c>
      <c r="AH152" s="32">
        <f>'Ct table (4)'!AH152/'Ct table (5)'!AH$163</f>
        <v>4.431468352078932</v>
      </c>
      <c r="AI152" s="32">
        <f>'Ct table (4)'!AI152/'Ct table (5)'!AI$163</f>
        <v>2.9531988073815065</v>
      </c>
      <c r="AJ152" s="32">
        <f>'Ct table (4)'!AJ152/'Ct table (5)'!AJ$163</f>
        <v>4.133522657688367</v>
      </c>
      <c r="AK152" s="32">
        <f>'Ct table (4)'!AK152/'Ct table (5)'!AK$163</f>
        <v>3.6858239905658516</v>
      </c>
      <c r="AL152" s="32">
        <f>'Ct table (4)'!AL152/'Ct table (5)'!AL$163</f>
        <v>3.9553529895843043</v>
      </c>
      <c r="AM152" s="32">
        <f>'Ct table (4)'!AM152/'Ct table (5)'!AM$163</f>
        <v>4.7623269391712366</v>
      </c>
      <c r="AN152" s="32">
        <f>'Ct table (4)'!AN152/'Ct table (5)'!AN$163</f>
        <v>3.6032403088109475</v>
      </c>
      <c r="AO152" s="32">
        <f>'Ct table (4)'!AO152/'Ct table (5)'!AO$163</f>
        <v>4.0170985255803089</v>
      </c>
      <c r="AP152" s="32">
        <f>'Ct table (4)'!AP152/'Ct table (5)'!AP$163</f>
        <v>4.5053699328900141</v>
      </c>
      <c r="AQ152" s="32">
        <f>'Ct table (4)'!AQ152/'Ct table (5)'!AQ$163</f>
        <v>3.6815580650746482</v>
      </c>
      <c r="AR152" s="32">
        <f>'Ct table (4)'!AR152/'Ct table (5)'!AR$163</f>
        <v>3.1539930633504234</v>
      </c>
      <c r="AS152" s="32">
        <f>'Ct table (4)'!AS152/'Ct table (5)'!AS$163</f>
        <v>3.8462152136618561</v>
      </c>
      <c r="AT152" s="32">
        <f>'Ct table (4)'!AT152/'Ct table (5)'!AT$163</f>
        <v>3.5446651555034645</v>
      </c>
      <c r="AU152" s="32">
        <f>'Ct table (4)'!AU152/'Ct table (5)'!AU$163</f>
        <v>6.3581523901326076</v>
      </c>
      <c r="AV152" s="32">
        <f>'Ct table (4)'!AV152/'Ct table (5)'!AV$163</f>
        <v>2.9815012901423139</v>
      </c>
      <c r="AW152" s="32">
        <f>'Ct table (4)'!AW152/'Ct table (5)'!AW$163</f>
        <v>4.5986991108860131</v>
      </c>
    </row>
    <row r="153" spans="1:49" x14ac:dyDescent="0.25">
      <c r="A153" t="s">
        <v>181</v>
      </c>
      <c r="B153" s="32">
        <f>'Ct table (4)'!B153/'Ct table (5)'!B$163</f>
        <v>37.147744255965449</v>
      </c>
      <c r="C153" s="32">
        <f>'Ct table (4)'!C153/'Ct table (5)'!C$163</f>
        <v>24.021288111795315</v>
      </c>
      <c r="D153" s="32">
        <f>'Ct table (4)'!D153/'Ct table (5)'!D$163</f>
        <v>33.801895799221761</v>
      </c>
      <c r="E153" s="32">
        <f>'Ct table (4)'!E153/'Ct table (5)'!E$163</f>
        <v>25.007953026991931</v>
      </c>
      <c r="F153" s="32">
        <f>'Ct table (4)'!F153/'Ct table (5)'!F$163</f>
        <v>34.824389197739663</v>
      </c>
      <c r="G153" s="32">
        <f>'Ct table (4)'!G153/'Ct table (5)'!G$163</f>
        <v>25.098053014412724</v>
      </c>
      <c r="H153" s="32">
        <f>'Ct table (4)'!H153/'Ct table (5)'!H$163</f>
        <v>35.976609900218115</v>
      </c>
      <c r="I153" s="32">
        <f>'Ct table (4)'!I153/'Ct table (5)'!I$163</f>
        <v>34.564285334572453</v>
      </c>
      <c r="J153" s="32">
        <f>'Ct table (4)'!J153/'Ct table (5)'!J$163</f>
        <v>35.246302134504468</v>
      </c>
      <c r="K153" s="32">
        <f>'Ct table (4)'!K153/'Ct table (5)'!K$163</f>
        <v>25.136507851557273</v>
      </c>
      <c r="L153" s="32">
        <f>'Ct table (4)'!L153/'Ct table (5)'!L$163</f>
        <v>34.014763943341933</v>
      </c>
      <c r="M153" s="32">
        <f>'Ct table (4)'!M153/'Ct table (5)'!M$163</f>
        <v>34.180356551158461</v>
      </c>
      <c r="N153" s="32">
        <f>'Ct table (4)'!N153/'Ct table (5)'!N$163</f>
        <v>35.31049930560318</v>
      </c>
      <c r="O153" s="32">
        <f>'Ct table (4)'!O153/'Ct table (5)'!O$163</f>
        <v>22.937684978093269</v>
      </c>
      <c r="P153" s="32">
        <f>'Ct table (4)'!P153/'Ct table (5)'!P$163</f>
        <v>30.989214199165939</v>
      </c>
      <c r="Q153" s="32">
        <f>'Ct table (4)'!Q153/'Ct table (5)'!Q$163</f>
        <v>28.034075507066984</v>
      </c>
      <c r="R153" s="32">
        <f>'Ct table (4)'!R153/'Ct table (5)'!R$163</f>
        <v>22.218108910063389</v>
      </c>
      <c r="S153" s="32">
        <f>'Ct table (4)'!S153/'Ct table (5)'!S$163</f>
        <v>29.721634633630512</v>
      </c>
      <c r="T153" s="32">
        <f>'Ct table (4)'!T153/'Ct table (5)'!T$163</f>
        <v>32.829996139690998</v>
      </c>
      <c r="U153" s="32">
        <f>'Ct table (4)'!U153/'Ct table (5)'!U$163</f>
        <v>32.139282639591293</v>
      </c>
      <c r="V153" s="32">
        <f>'Ct table (4)'!V153/'Ct table (5)'!V$163</f>
        <v>30.806422212108949</v>
      </c>
      <c r="W153" s="32">
        <f>'Ct table (4)'!W153/'Ct table (5)'!W$163</f>
        <v>29.736794106755273</v>
      </c>
      <c r="X153" s="32">
        <f>'Ct table (4)'!X153/'Ct table (5)'!X$163</f>
        <v>25.514522786139416</v>
      </c>
      <c r="Y153" s="32">
        <f>'Ct table (4)'!Y153/'Ct table (5)'!Y$163</f>
        <v>29.718535938928412</v>
      </c>
      <c r="Z153" s="32">
        <f>'Ct table (4)'!Z153/'Ct table (5)'!Z$163</f>
        <v>27.458126563903985</v>
      </c>
      <c r="AA153" s="32">
        <f>'Ct table (4)'!AA153/'Ct table (5)'!AA$163</f>
        <v>31.692640288138055</v>
      </c>
      <c r="AB153" s="32">
        <f>'Ct table (4)'!AB153/'Ct table (5)'!AB$163</f>
        <v>27.007835604462887</v>
      </c>
      <c r="AC153" s="32">
        <f>'Ct table (4)'!AC153/'Ct table (5)'!AC$163</f>
        <v>32.656423045601493</v>
      </c>
      <c r="AD153" s="32">
        <f>'Ct table (4)'!AD153/'Ct table (5)'!AD$163</f>
        <v>34.174320901243767</v>
      </c>
      <c r="AE153" s="32">
        <f>'Ct table (4)'!AE153/'Ct table (5)'!AE$163</f>
        <v>31.295232031355752</v>
      </c>
      <c r="AF153" s="32">
        <f>'Ct table (4)'!AF153/'Ct table (5)'!AF$163</f>
        <v>36.126860953796246</v>
      </c>
      <c r="AG153" s="32">
        <f>'Ct table (4)'!AG153/'Ct table (5)'!AG$163</f>
        <v>42.711079643710306</v>
      </c>
      <c r="AH153" s="32">
        <f>'Ct table (4)'!AH153/'Ct table (5)'!AH$163</f>
        <v>37.473135954593971</v>
      </c>
      <c r="AI153" s="32">
        <f>'Ct table (4)'!AI153/'Ct table (5)'!AI$163</f>
        <v>36.30958361979193</v>
      </c>
      <c r="AJ153" s="32">
        <f>'Ct table (4)'!AJ153/'Ct table (5)'!AJ$163</f>
        <v>33.529795869519866</v>
      </c>
      <c r="AK153" s="32">
        <f>'Ct table (4)'!AK153/'Ct table (5)'!AK$163</f>
        <v>32.491426491402066</v>
      </c>
      <c r="AL153" s="32">
        <f>'Ct table (4)'!AL153/'Ct table (5)'!AL$163</f>
        <v>34.149829053612685</v>
      </c>
      <c r="AM153" s="32">
        <f>'Ct table (4)'!AM153/'Ct table (5)'!AM$163</f>
        <v>38.899148411806927</v>
      </c>
      <c r="AN153" s="32">
        <f>'Ct table (4)'!AN153/'Ct table (5)'!AN$163</f>
        <v>36.995935419764116</v>
      </c>
      <c r="AO153" s="32">
        <f>'Ct table (4)'!AO153/'Ct table (5)'!AO$163</f>
        <v>28.171292404911199</v>
      </c>
      <c r="AP153" s="32">
        <f>'Ct table (4)'!AP153/'Ct table (5)'!AP$163</f>
        <v>30.945239221961938</v>
      </c>
      <c r="AQ153" s="32">
        <f>'Ct table (4)'!AQ153/'Ct table (5)'!AQ$163</f>
        <v>28.647085329443584</v>
      </c>
      <c r="AR153" s="32">
        <f>'Ct table (4)'!AR153/'Ct table (5)'!AR$163</f>
        <v>32.383331025901555</v>
      </c>
      <c r="AS153" s="32">
        <f>'Ct table (4)'!AS153/'Ct table (5)'!AS$163</f>
        <v>37.360438693685111</v>
      </c>
      <c r="AT153" s="32">
        <f>'Ct table (4)'!AT153/'Ct table (5)'!AT$163</f>
        <v>27.581888803363093</v>
      </c>
      <c r="AU153" s="32">
        <f>'Ct table (4)'!AU153/'Ct table (5)'!AU$163</f>
        <v>32.867904956049657</v>
      </c>
      <c r="AV153" s="32">
        <f>'Ct table (4)'!AV153/'Ct table (5)'!AV$163</f>
        <v>27.974471314070744</v>
      </c>
      <c r="AW153" s="32">
        <f>'Ct table (4)'!AW153/'Ct table (5)'!AW$163</f>
        <v>34.088797570982749</v>
      </c>
    </row>
    <row r="154" spans="1:49" x14ac:dyDescent="0.25">
      <c r="A154" t="s">
        <v>182</v>
      </c>
      <c r="B154" s="32">
        <f>'Ct table (4)'!B154/'Ct table (5)'!B$163</f>
        <v>4.5795400354235696</v>
      </c>
      <c r="C154" s="32">
        <f>'Ct table (4)'!C154/'Ct table (5)'!C$163</f>
        <v>6.8983035347322899</v>
      </c>
      <c r="D154" s="32">
        <f>'Ct table (4)'!D154/'Ct table (5)'!D$163</f>
        <v>7.0081432179694252</v>
      </c>
      <c r="E154" s="32">
        <f>'Ct table (4)'!E154/'Ct table (5)'!E$163</f>
        <v>4.2702338217367419</v>
      </c>
      <c r="F154" s="32">
        <f>'Ct table (4)'!F154/'Ct table (5)'!F$163</f>
        <v>3.6100683290918458</v>
      </c>
      <c r="G154" s="32">
        <f>'Ct table (4)'!G154/'Ct table (5)'!G$163</f>
        <v>3.5295971866293105</v>
      </c>
      <c r="H154" s="32">
        <f>'Ct table (4)'!H154/'Ct table (5)'!H$163</f>
        <v>4.343889311772239</v>
      </c>
      <c r="I154" s="32">
        <f>'Ct table (4)'!I154/'Ct table (5)'!I$163</f>
        <v>7.8964827483587801</v>
      </c>
      <c r="J154" s="32">
        <f>'Ct table (4)'!J154/'Ct table (5)'!J$163</f>
        <v>6.8656675468045458</v>
      </c>
      <c r="K154" s="32">
        <f>'Ct table (4)'!K154/'Ct table (5)'!K$163</f>
        <v>4.4744561153296845</v>
      </c>
      <c r="L154" s="32">
        <f>'Ct table (4)'!L154/'Ct table (5)'!L$163</f>
        <v>3.2000382993544183</v>
      </c>
      <c r="M154" s="32">
        <f>'Ct table (4)'!M154/'Ct table (5)'!M$163</f>
        <v>3.3989650830247471</v>
      </c>
      <c r="N154" s="32">
        <f>'Ct table (4)'!N154/'Ct table (5)'!N$163</f>
        <v>3.2989920847440994</v>
      </c>
      <c r="O154" s="32">
        <f>'Ct table (4)'!O154/'Ct table (5)'!O$163</f>
        <v>4.2270403598904212</v>
      </c>
      <c r="P154" s="32">
        <f>'Ct table (4)'!P154/'Ct table (5)'!P$163</f>
        <v>6.5599929642355086</v>
      </c>
      <c r="Q154" s="32">
        <f>'Ct table (4)'!Q154/'Ct table (5)'!Q$163</f>
        <v>6.864285643926479</v>
      </c>
      <c r="R154" s="32">
        <f>'Ct table (4)'!R154/'Ct table (5)'!R$163</f>
        <v>4.8354968067575692</v>
      </c>
      <c r="S154" s="32">
        <f>'Ct table (4)'!S154/'Ct table (5)'!S$163</f>
        <v>4.7352531604492487</v>
      </c>
      <c r="T154" s="32">
        <f>'Ct table (4)'!T154/'Ct table (5)'!T$163</f>
        <v>2.7835821770746909</v>
      </c>
      <c r="U154" s="32">
        <f>'Ct table (4)'!U154/'Ct table (5)'!U$163</f>
        <v>2.8211156758168316</v>
      </c>
      <c r="V154" s="32">
        <f>'Ct table (4)'!V154/'Ct table (5)'!V$163</f>
        <v>5.1879307984067822</v>
      </c>
      <c r="W154" s="32">
        <f>'Ct table (4)'!W154/'Ct table (5)'!W$163</f>
        <v>3.5904812166841564</v>
      </c>
      <c r="X154" s="32">
        <f>'Ct table (4)'!X154/'Ct table (5)'!X$163</f>
        <v>4.2967527243989601</v>
      </c>
      <c r="Y154" s="32">
        <f>'Ct table (4)'!Y154/'Ct table (5)'!Y$163</f>
        <v>3.0383564652216304</v>
      </c>
      <c r="Z154" s="32">
        <f>'Ct table (4)'!Z154/'Ct table (5)'!Z$163</f>
        <v>2.2960615082907321</v>
      </c>
      <c r="AA154" s="32">
        <f>'Ct table (4)'!AA154/'Ct table (5)'!AA$163</f>
        <v>4.7111391654844672</v>
      </c>
      <c r="AB154" s="32">
        <f>'Ct table (4)'!AB154/'Ct table (5)'!AB$163</f>
        <v>2.5585139907046144</v>
      </c>
      <c r="AC154" s="32">
        <f>'Ct table (4)'!AC154/'Ct table (5)'!AC$163</f>
        <v>5.1311950665454757</v>
      </c>
      <c r="AD154" s="32">
        <f>'Ct table (4)'!AD154/'Ct table (5)'!AD$163</f>
        <v>5.0800431957681536</v>
      </c>
      <c r="AE154" s="32">
        <f>'Ct table (4)'!AE154/'Ct table (5)'!AE$163</f>
        <v>4.1063908976461239</v>
      </c>
      <c r="AF154" s="32">
        <f>'Ct table (4)'!AF154/'Ct table (5)'!AF$163</f>
        <v>5.2234391483556815</v>
      </c>
      <c r="AG154" s="32">
        <f>'Ct table (4)'!AG154/'Ct table (5)'!AG$163</f>
        <v>4.4276416464207928</v>
      </c>
      <c r="AH154" s="32">
        <f>'Ct table (4)'!AH154/'Ct table (5)'!AH$163</f>
        <v>5.6091602876145243</v>
      </c>
      <c r="AI154" s="32">
        <f>'Ct table (4)'!AI154/'Ct table (5)'!AI$163</f>
        <v>4.2347549282787931</v>
      </c>
      <c r="AJ154" s="32">
        <f>'Ct table (4)'!AJ154/'Ct table (5)'!AJ$163</f>
        <v>6.3968949650528089</v>
      </c>
      <c r="AK154" s="32">
        <f>'Ct table (4)'!AK154/'Ct table (5)'!AK$163</f>
        <v>4.3529310841791906</v>
      </c>
      <c r="AL154" s="32">
        <f>'Ct table (4)'!AL154/'Ct table (5)'!AL$163</f>
        <v>3.8471936540811575</v>
      </c>
      <c r="AM154" s="32">
        <f>'Ct table (4)'!AM154/'Ct table (5)'!AM$163</f>
        <v>2.5876933557722017</v>
      </c>
      <c r="AN154" s="32">
        <f>'Ct table (4)'!AN154/'Ct table (5)'!AN$163</f>
        <v>2.7497393517102928</v>
      </c>
      <c r="AO154" s="32">
        <f>'Ct table (4)'!AO154/'Ct table (5)'!AO$163</f>
        <v>4.4572498902726592</v>
      </c>
      <c r="AP154" s="32">
        <f>'Ct table (4)'!AP154/'Ct table (5)'!AP$163</f>
        <v>4.6642514604505916</v>
      </c>
      <c r="AQ154" s="32">
        <f>'Ct table (4)'!AQ154/'Ct table (5)'!AQ$163</f>
        <v>4.3178599663460311</v>
      </c>
      <c r="AR154" s="32">
        <f>'Ct table (4)'!AR154/'Ct table (5)'!AR$163</f>
        <v>4.5541426666471132</v>
      </c>
      <c r="AS154" s="32">
        <f>'Ct table (4)'!AS154/'Ct table (5)'!AS$163</f>
        <v>3.4905139818704267</v>
      </c>
      <c r="AT154" s="32">
        <f>'Ct table (4)'!AT154/'Ct table (5)'!AT$163</f>
        <v>3.9058846689188376</v>
      </c>
      <c r="AU154" s="32">
        <f>'Ct table (4)'!AU154/'Ct table (5)'!AU$163</f>
        <v>3.0075893438657877</v>
      </c>
      <c r="AV154" s="32">
        <f>'Ct table (4)'!AV154/'Ct table (5)'!AV$163</f>
        <v>2.7435406675110912</v>
      </c>
      <c r="AW154" s="32">
        <f>'Ct table (4)'!AW154/'Ct table (5)'!AW$163</f>
        <v>4.3808955146008826</v>
      </c>
    </row>
    <row r="155" spans="1:49" x14ac:dyDescent="0.25">
      <c r="A155" t="s">
        <v>183</v>
      </c>
      <c r="B155" s="32">
        <f>'Ct table (4)'!B155/'Ct table (5)'!B$163</f>
        <v>0.16668575280733694</v>
      </c>
      <c r="C155" s="32">
        <f>'Ct table (4)'!C155/'Ct table (5)'!C$163</f>
        <v>0.11314475482975726</v>
      </c>
      <c r="D155" s="32">
        <f>'Ct table (4)'!D155/'Ct table (5)'!D$163</f>
        <v>0.16032066000886519</v>
      </c>
      <c r="E155" s="32">
        <f>'Ct table (4)'!E155/'Ct table (5)'!E$163</f>
        <v>0.10254400592068563</v>
      </c>
      <c r="F155" s="32">
        <f>'Ct table (4)'!F155/'Ct table (5)'!F$163</f>
        <v>0.1059919162937128</v>
      </c>
      <c r="G155" s="32">
        <f>'Ct table (4)'!G155/'Ct table (5)'!G$163</f>
        <v>0.14859974508242779</v>
      </c>
      <c r="H155" s="32">
        <f>'Ct table (4)'!H155/'Ct table (5)'!H$163</f>
        <v>0.16596918857527548</v>
      </c>
      <c r="I155" s="32">
        <f>'Ct table (4)'!I155/'Ct table (5)'!I$163</f>
        <v>0.10303527108013992</v>
      </c>
      <c r="J155" s="32">
        <f>'Ct table (4)'!J155/'Ct table (5)'!J$163</f>
        <v>0.18548828787483296</v>
      </c>
      <c r="K155" s="32">
        <f>'Ct table (4)'!K155/'Ct table (5)'!K$163</f>
        <v>0.11046891185094306</v>
      </c>
      <c r="L155" s="32">
        <f>'Ct table (4)'!L155/'Ct table (5)'!L$163</f>
        <v>0.15475835156486936</v>
      </c>
      <c r="M155" s="32">
        <f>'Ct table (4)'!M155/'Ct table (5)'!M$163</f>
        <v>0.11950107830681274</v>
      </c>
      <c r="N155" s="32">
        <f>'Ct table (4)'!N155/'Ct table (5)'!N$163</f>
        <v>0.23037008905541517</v>
      </c>
      <c r="O155" s="32">
        <f>'Ct table (4)'!O155/'Ct table (5)'!O$163</f>
        <v>0.11741168396513448</v>
      </c>
      <c r="P155" s="32">
        <f>'Ct table (4)'!P155/'Ct table (5)'!P$163</f>
        <v>0.21668846591102059</v>
      </c>
      <c r="Q155" s="32">
        <f>'Ct table (4)'!Q155/'Ct table (5)'!Q$163</f>
        <v>0.15273573927918269</v>
      </c>
      <c r="R155" s="86">
        <f>'Ct table (4)'!R155/'Ct table (5)'!R$163</f>
        <v>0</v>
      </c>
      <c r="S155" s="32">
        <f>'Ct table (4)'!S155/'Ct table (5)'!S$163</f>
        <v>0.13244282174353117</v>
      </c>
      <c r="T155" s="32">
        <f>'Ct table (4)'!T155/'Ct table (5)'!T$163</f>
        <v>0.17277216065532297</v>
      </c>
      <c r="U155" s="32">
        <f>'Ct table (4)'!U155/'Ct table (5)'!U$163</f>
        <v>0.13833765609832044</v>
      </c>
      <c r="V155" s="32">
        <f>'Ct table (4)'!V155/'Ct table (5)'!V$163</f>
        <v>0.23572215008259617</v>
      </c>
      <c r="W155" s="32">
        <f>'Ct table (4)'!W155/'Ct table (5)'!W$163</f>
        <v>0.15327318384722005</v>
      </c>
      <c r="X155" s="32">
        <f>'Ct table (4)'!X155/'Ct table (5)'!X$163</f>
        <v>9.2991763760881807E-2</v>
      </c>
      <c r="Y155" s="32">
        <f>'Ct table (4)'!Y155/'Ct table (5)'!Y$163</f>
        <v>0.12442007095615117</v>
      </c>
      <c r="Z155" s="32">
        <f>'Ct table (4)'!Z155/'Ct table (5)'!Z$163</f>
        <v>7.0275288928999771E-2</v>
      </c>
      <c r="AA155" s="32">
        <f>'Ct table (4)'!AA155/'Ct table (5)'!AA$163</f>
        <v>0.13085817397493857</v>
      </c>
      <c r="AB155" s="32">
        <f>'Ct table (4)'!AB155/'Ct table (5)'!AB$163</f>
        <v>0.10921978464912013</v>
      </c>
      <c r="AC155" s="32">
        <f>'Ct table (4)'!AC155/'Ct table (5)'!AC$163</f>
        <v>0.13206269264545453</v>
      </c>
      <c r="AD155" s="32">
        <f>'Ct table (4)'!AD155/'Ct table (5)'!AD$163</f>
        <v>0.13257133446750846</v>
      </c>
      <c r="AE155" s="32">
        <f>'Ct table (4)'!AE155/'Ct table (5)'!AE$163</f>
        <v>0.10351207430409409</v>
      </c>
      <c r="AF155" s="32">
        <f>'Ct table (4)'!AF155/'Ct table (5)'!AF$163</f>
        <v>0.20518540220262432</v>
      </c>
      <c r="AG155" s="32">
        <f>'Ct table (4)'!AG155/'Ct table (5)'!AG$163</f>
        <v>0.15036476674805482</v>
      </c>
      <c r="AH155" s="32">
        <f>'Ct table (4)'!AH155/'Ct table (5)'!AH$163</f>
        <v>0.12743070161618769</v>
      </c>
      <c r="AI155" s="32">
        <f>'Ct table (4)'!AI155/'Ct table (5)'!AI$163</f>
        <v>0.14992142551324991</v>
      </c>
      <c r="AJ155" s="32">
        <f>'Ct table (4)'!AJ155/'Ct table (5)'!AJ$163</f>
        <v>0.21277075815900764</v>
      </c>
      <c r="AK155" s="32">
        <f>'Ct table (4)'!AK155/'Ct table (5)'!AK$163</f>
        <v>0.21197810740597534</v>
      </c>
      <c r="AL155" s="32">
        <f>'Ct table (4)'!AL155/'Ct table (5)'!AL$163</f>
        <v>0.17847655188306114</v>
      </c>
      <c r="AM155" s="32">
        <f>'Ct table (4)'!AM155/'Ct table (5)'!AM$163</f>
        <v>0.11046541550377231</v>
      </c>
      <c r="AN155" s="32">
        <f>'Ct table (4)'!AN155/'Ct table (5)'!AN$163</f>
        <v>0.15704989372039213</v>
      </c>
      <c r="AO155" s="32">
        <f>'Ct table (4)'!AO155/'Ct table (5)'!AO$163</f>
        <v>0.16679568202395512</v>
      </c>
      <c r="AP155" s="32">
        <f>'Ct table (4)'!AP155/'Ct table (5)'!AP$163</f>
        <v>0.13136433707701073</v>
      </c>
      <c r="AQ155" s="32">
        <f>'Ct table (4)'!AQ155/'Ct table (5)'!AQ$163</f>
        <v>0.14765646762807438</v>
      </c>
      <c r="AR155" s="32">
        <f>'Ct table (4)'!AR155/'Ct table (5)'!AR$163</f>
        <v>0.280715277423499</v>
      </c>
      <c r="AS155" s="32">
        <f>'Ct table (4)'!AS155/'Ct table (5)'!AS$163</f>
        <v>0.25943400389104943</v>
      </c>
      <c r="AT155" s="32">
        <f>'Ct table (4)'!AT155/'Ct table (5)'!AT$163</f>
        <v>0.19828526138877556</v>
      </c>
      <c r="AU155" s="32">
        <f>'Ct table (4)'!AU155/'Ct table (5)'!AU$163</f>
        <v>0.13108800588561803</v>
      </c>
      <c r="AV155" s="32">
        <f>'Ct table (4)'!AV155/'Ct table (5)'!AV$163</f>
        <v>0.12041098849577334</v>
      </c>
      <c r="AW155" s="32">
        <f>'Ct table (4)'!AW155/'Ct table (5)'!AW$163</f>
        <v>0.14981207398466195</v>
      </c>
    </row>
    <row r="156" spans="1:49" x14ac:dyDescent="0.25">
      <c r="A156" t="s">
        <v>184</v>
      </c>
      <c r="B156" s="32">
        <f>'Ct table (4)'!B156/'Ct table (5)'!B$163</f>
        <v>4.3929884389953813</v>
      </c>
      <c r="C156" s="32">
        <f>'Ct table (4)'!C156/'Ct table (5)'!C$163</f>
        <v>2.5249268828731712</v>
      </c>
      <c r="D156" s="32">
        <f>'Ct table (4)'!D156/'Ct table (5)'!D$163</f>
        <v>2.9670562090904302</v>
      </c>
      <c r="E156" s="32">
        <f>'Ct table (4)'!E156/'Ct table (5)'!E$163</f>
        <v>1.7954121564967938</v>
      </c>
      <c r="F156" s="32">
        <f>'Ct table (4)'!F156/'Ct table (5)'!F$163</f>
        <v>2.4318026338659711</v>
      </c>
      <c r="G156" s="32">
        <f>'Ct table (4)'!G156/'Ct table (5)'!G$163</f>
        <v>1.7647985933146582</v>
      </c>
      <c r="H156" s="32">
        <f>'Ct table (4)'!H156/'Ct table (5)'!H$163</f>
        <v>3.7295132227990249</v>
      </c>
      <c r="I156" s="32">
        <f>'Ct table (4)'!I156/'Ct table (5)'!I$163</f>
        <v>2.0437379027736053</v>
      </c>
      <c r="J156" s="32">
        <f>'Ct table (4)'!J156/'Ct table (5)'!J$163</f>
        <v>2.3284985762030237</v>
      </c>
      <c r="K156" s="32">
        <f>'Ct table (4)'!K156/'Ct table (5)'!K$163</f>
        <v>2.3812388359264984</v>
      </c>
      <c r="L156" s="32">
        <f>'Ct table (4)'!L156/'Ct table (5)'!L$163</f>
        <v>2.8443306218338877</v>
      </c>
      <c r="M156" s="32">
        <f>'Ct table (4)'!M156/'Ct table (5)'!M$163</f>
        <v>2.8780577509351142</v>
      </c>
      <c r="N156" s="32">
        <f>'Ct table (4)'!N156/'Ct table (5)'!N$163</f>
        <v>4.1757209847206056</v>
      </c>
      <c r="O156" s="32">
        <f>'Ct table (4)'!O156/'Ct table (5)'!O$163</f>
        <v>2.6020485620312899</v>
      </c>
      <c r="P156" s="32">
        <f>'Ct table (4)'!P156/'Ct table (5)'!P$163</f>
        <v>3.6646978823923044</v>
      </c>
      <c r="Q156" s="32">
        <f>'Ct table (4)'!Q156/'Ct table (5)'!Q$163</f>
        <v>1.8265352408095004</v>
      </c>
      <c r="R156" s="32">
        <f>'Ct table (4)'!R156/'Ct table (5)'!R$163</f>
        <v>1.6399639733516806</v>
      </c>
      <c r="S156" s="32">
        <f>'Ct table (4)'!S156/'Ct table (5)'!S$163</f>
        <v>2.4006774156216069</v>
      </c>
      <c r="T156" s="32">
        <f>'Ct table (4)'!T156/'Ct table (5)'!T$163</f>
        <v>3.1974962678047683</v>
      </c>
      <c r="U156" s="32">
        <f>'Ct table (4)'!U156/'Ct table (5)'!U$163</f>
        <v>3.3782259450572871</v>
      </c>
      <c r="V156" s="32">
        <f>'Ct table (4)'!V156/'Ct table (5)'!V$163</f>
        <v>3.3061661664531208</v>
      </c>
      <c r="W156" s="32">
        <f>'Ct table (4)'!W156/'Ct table (5)'!W$163</f>
        <v>2.8962320850801069</v>
      </c>
      <c r="X156" s="32">
        <f>'Ct table (4)'!X156/'Ct table (5)'!X$163</f>
        <v>2.2241386909950616</v>
      </c>
      <c r="Y156" s="32">
        <f>'Ct table (4)'!Y156/'Ct table (5)'!Y$163</f>
        <v>2.2088433991273595</v>
      </c>
      <c r="Z156" s="32">
        <f>'Ct table (4)'!Z156/'Ct table (5)'!Z$163</f>
        <v>1.9307498915237131</v>
      </c>
      <c r="AA156" s="32">
        <f>'Ct table (4)'!AA156/'Ct table (5)'!AA$163</f>
        <v>3.0442270180204964</v>
      </c>
      <c r="AB156" s="32">
        <f>'Ct table (4)'!AB156/'Ct table (5)'!AB$163</f>
        <v>2.9594029014043879</v>
      </c>
      <c r="AC156" s="32">
        <f>'Ct table (4)'!AC156/'Ct table (5)'!AC$163</f>
        <v>2.1574017687128202</v>
      </c>
      <c r="AD156" s="32">
        <f>'Ct table (4)'!AD156/'Ct table (5)'!AD$163</f>
        <v>2.048887490179403</v>
      </c>
      <c r="AE156" s="32">
        <f>'Ct table (4)'!AE156/'Ct table (5)'!AE$163</f>
        <v>2.5988456780575646</v>
      </c>
      <c r="AF156" s="32">
        <f>'Ct table (4)'!AF156/'Ct table (5)'!AF$163</f>
        <v>2.8778671600216463</v>
      </c>
      <c r="AG156" s="32">
        <f>'Ct table (4)'!AG156/'Ct table (5)'!AG$163</f>
        <v>2.5080019355473309</v>
      </c>
      <c r="AH156" s="32">
        <f>'Ct table (4)'!AH156/'Ct table (5)'!AH$163</f>
        <v>0.73091969336348517</v>
      </c>
      <c r="AI156" s="32">
        <f>'Ct table (4)'!AI156/'Ct table (5)'!AI$163</f>
        <v>3.7902118300453047</v>
      </c>
      <c r="AJ156" s="32">
        <f>'Ct table (4)'!AJ156/'Ct table (5)'!AJ$163</f>
        <v>4.133522657688367</v>
      </c>
      <c r="AK156" s="32">
        <f>'Ct table (4)'!AK156/'Ct table (5)'!AK$163</f>
        <v>4.0055134276828266</v>
      </c>
      <c r="AL156" s="32">
        <f>'Ct table (4)'!AL156/'Ct table (5)'!AL$163</f>
        <v>3.1466276093434056</v>
      </c>
      <c r="AM156" s="32">
        <f>'Ct table (4)'!AM156/'Ct table (5)'!AM$163</f>
        <v>2.3977257712915581</v>
      </c>
      <c r="AN156" s="32">
        <f>'Ct table (4)'!AN156/'Ct table (5)'!AN$163</f>
        <v>3.2700096014568509</v>
      </c>
      <c r="AO156" s="32">
        <f>'Ct table (4)'!AO156/'Ct table (5)'!AO$163</f>
        <v>2.5778241403957556</v>
      </c>
      <c r="AP156" s="32">
        <f>'Ct table (4)'!AP156/'Ct table (5)'!AP$163</f>
        <v>2.087310997107847</v>
      </c>
      <c r="AQ156" s="32">
        <f>'Ct table (4)'!AQ156/'Ct table (5)'!AQ$163</f>
        <v>2.8685396422696043</v>
      </c>
      <c r="AR156" s="32">
        <f>'Ct table (4)'!AR156/'Ct table (5)'!AR$163</f>
        <v>3.6991132943322969</v>
      </c>
      <c r="AS156" s="32">
        <f>'Ct table (4)'!AS156/'Ct table (5)'!AS$163</f>
        <v>4.1509440622567775</v>
      </c>
      <c r="AT156" s="32">
        <f>'Ct table (4)'!AT156/'Ct table (5)'!AT$163</f>
        <v>3.1725641822204094</v>
      </c>
      <c r="AU156" s="32">
        <f>'Ct table (4)'!AU156/'Ct table (5)'!AU$163</f>
        <v>2.2951804664234041</v>
      </c>
      <c r="AV156" s="32">
        <f>'Ct table (4)'!AV156/'Ct table (5)'!AV$163</f>
        <v>2.4385760428000753</v>
      </c>
      <c r="AW156" s="32">
        <f>'Ct table (4)'!AW156/'Ct table (5)'!AW$163</f>
        <v>2.3476637773467579</v>
      </c>
    </row>
    <row r="157" spans="1:49" x14ac:dyDescent="0.25">
      <c r="A157" t="s">
        <v>185</v>
      </c>
      <c r="B157" s="86">
        <f>'Ct table (4)'!B157/'Ct table (5)'!B$163</f>
        <v>0</v>
      </c>
      <c r="C157" s="86">
        <f>'Ct table (4)'!C157/'Ct table (5)'!C$163</f>
        <v>0</v>
      </c>
      <c r="D157" s="32">
        <f>'Ct table (4)'!D157/'Ct table (5)'!D$163</f>
        <v>4.5406173051007449E-2</v>
      </c>
      <c r="E157" s="86">
        <f>'Ct table (4)'!E157/'Ct table (5)'!E$163</f>
        <v>0</v>
      </c>
      <c r="F157" s="86">
        <f>'Ct table (4)'!F157/'Ct table (5)'!F$163</f>
        <v>0</v>
      </c>
      <c r="G157" s="86">
        <f>'Ct table (4)'!G157/'Ct table (5)'!G$163</f>
        <v>0</v>
      </c>
      <c r="H157" s="32">
        <f>'Ct table (4)'!H157/'Ct table (5)'!H$163</f>
        <v>4.8663616214184739E-2</v>
      </c>
      <c r="I157" s="32">
        <f>'Ct table (4)'!I157/'Ct table (5)'!I$163</f>
        <v>8.9697413278184507E-2</v>
      </c>
      <c r="J157" s="86">
        <f>'Ct table (4)'!J157/'Ct table (5)'!J$163</f>
        <v>0</v>
      </c>
      <c r="K157" s="86">
        <f>'Ct table (4)'!K157/'Ct table (5)'!K$163</f>
        <v>0</v>
      </c>
      <c r="L157" s="32">
        <f>'Ct table (4)'!L157/'Ct table (5)'!L$163</f>
        <v>7.5786735371863423E-2</v>
      </c>
      <c r="M157" s="32">
        <f>'Ct table (4)'!M157/'Ct table (5)'!M$163</f>
        <v>5.7715216441121354E-2</v>
      </c>
      <c r="N157" s="32">
        <f>'Ct table (4)'!N157/'Ct table (5)'!N$163</f>
        <v>6.1299763429927004E-2</v>
      </c>
      <c r="O157" s="86">
        <f>'Ct table (4)'!O157/'Ct table (5)'!O$163</f>
        <v>0</v>
      </c>
      <c r="P157" s="32">
        <f>'Ct table (4)'!P157/'Ct table (5)'!P$163</f>
        <v>4.134034582152897E-2</v>
      </c>
      <c r="Q157" s="86">
        <f>'Ct table (4)'!Q157/'Ct table (5)'!Q$163</f>
        <v>0</v>
      </c>
      <c r="R157" s="86">
        <f>'Ct table (4)'!R157/'Ct table (5)'!R$163</f>
        <v>0</v>
      </c>
      <c r="S157" s="86">
        <f>'Ct table (4)'!S157/'Ct table (5)'!S$163</f>
        <v>0</v>
      </c>
      <c r="T157" s="32">
        <f>'Ct table (4)'!T157/'Ct table (5)'!T$163</f>
        <v>3.8391817626954726E-2</v>
      </c>
      <c r="U157" s="32">
        <f>'Ct table (4)'!U157/'Ct table (5)'!U$163</f>
        <v>5.8568380912236033E-2</v>
      </c>
      <c r="V157" s="32">
        <f>'Ct table (4)'!V157/'Ct table (5)'!V$163</f>
        <v>5.2744308524242382E-2</v>
      </c>
      <c r="W157" s="32">
        <f>'Ct table (4)'!W157/'Ct table (5)'!W$163</f>
        <v>8.8032327075230191E-2</v>
      </c>
      <c r="X157" s="32">
        <f>'Ct table (4)'!X157/'Ct table (5)'!X$163</f>
        <v>0.12880377244153143</v>
      </c>
      <c r="Y157" s="32">
        <f>'Ct table (4)'!Y157/'Ct table (5)'!Y$163</f>
        <v>5.3411386261042172E-2</v>
      </c>
      <c r="Z157" s="32">
        <f>'Ct table (4)'!Z157/'Ct table (5)'!Z$163</f>
        <v>4.3863395001478803E-2</v>
      </c>
      <c r="AA157" s="32">
        <f>'Ct table (4)'!AA157/'Ct table (5)'!AA$163</f>
        <v>0.11712134644342467</v>
      </c>
      <c r="AB157" s="32">
        <f>'Ct table (4)'!AB157/'Ct table (5)'!AB$163</f>
        <v>0.10771612359868378</v>
      </c>
      <c r="AC157" s="32">
        <f>'Ct table (4)'!AC157/'Ct table (5)'!AC$163</f>
        <v>6.6490630657387487E-2</v>
      </c>
      <c r="AD157" s="32">
        <f>'Ct table (4)'!AD157/'Ct table (5)'!AD$163</f>
        <v>9.0548889887134082E-2</v>
      </c>
      <c r="AE157" s="32">
        <f>'Ct table (4)'!AE157/'Ct table (5)'!AE$163</f>
        <v>7.1687777091201083E-2</v>
      </c>
      <c r="AF157" s="32">
        <f>'Ct table (4)'!AF157/'Ct table (5)'!AF$163</f>
        <v>7.8291527414008105E-2</v>
      </c>
      <c r="AG157" s="32">
        <f>'Ct table (4)'!AG157/'Ct table (5)'!AG$163</f>
        <v>8.4000309953415148E-2</v>
      </c>
      <c r="AH157" s="32">
        <f>'Ct table (4)'!AH157/'Ct table (5)'!AH$163</f>
        <v>5.3950674622287358E-2</v>
      </c>
      <c r="AI157" s="32">
        <f>'Ct table (4)'!AI157/'Ct table (5)'!AI$163</f>
        <v>4.7441008230205223E-2</v>
      </c>
      <c r="AJ157" s="32">
        <f>'Ct table (4)'!AJ157/'Ct table (5)'!AJ$163</f>
        <v>4.7608790728166012E-2</v>
      </c>
      <c r="AK157" s="32">
        <f>'Ct table (4)'!AK157/'Ct table (5)'!AK$163</f>
        <v>7.9769839173799303E-2</v>
      </c>
      <c r="AL157" s="32">
        <f>'Ct table (4)'!AL157/'Ct table (5)'!AL$163</f>
        <v>3.5743047392395477E-2</v>
      </c>
      <c r="AM157" s="32">
        <f>'Ct table (4)'!AM157/'Ct table (5)'!AM$163</f>
        <v>5.6003727619497026E-2</v>
      </c>
      <c r="AN157" s="32">
        <f>'Ct table (4)'!AN157/'Ct table (5)'!AN$163</f>
        <v>5.180714428752492E-2</v>
      </c>
      <c r="AO157" s="32">
        <f>'Ct table (4)'!AO157/'Ct table (5)'!AO$163</f>
        <v>0.10126123192633478</v>
      </c>
      <c r="AP157" s="32">
        <f>'Ct table (4)'!AP157/'Ct table (5)'!AP$163</f>
        <v>4.7092645138424892E-2</v>
      </c>
      <c r="AQ157" s="32">
        <f>'Ct table (4)'!AQ157/'Ct table (5)'!AQ$163</f>
        <v>7.5379521943677655E-2</v>
      </c>
      <c r="AR157" s="32">
        <f>'Ct table (4)'!AR157/'Ct table (5)'!AR$163</f>
        <v>9.006931422171835E-2</v>
      </c>
      <c r="AS157" s="32">
        <f>'Ct table (4)'!AS157/'Ct table (5)'!AS$163</f>
        <v>0.10319460761097259</v>
      </c>
      <c r="AT157" s="32">
        <f>'Ct table (4)'!AT157/'Ct table (5)'!AT$163</f>
        <v>6.2311806384061835E-2</v>
      </c>
      <c r="AU157" s="32">
        <f>'Ct table (4)'!AU157/'Ct table (5)'!AU$163</f>
        <v>6.0732290655314373E-2</v>
      </c>
      <c r="AV157" s="32">
        <f>'Ct table (4)'!AV157/'Ct table (5)'!AV$163</f>
        <v>5.7354041511552788E-2</v>
      </c>
      <c r="AW157" s="32">
        <f>'Ct table (4)'!AW157/'Ct table (5)'!AW$163</f>
        <v>4.1269672685946002E-2</v>
      </c>
    </row>
    <row r="158" spans="1:49" x14ac:dyDescent="0.25">
      <c r="A158" t="s">
        <v>186</v>
      </c>
      <c r="B158" s="86">
        <f>'Ct table (4)'!B158/'Ct table (5)'!B$163</f>
        <v>0</v>
      </c>
      <c r="C158" s="32">
        <f>'Ct table (4)'!C158/'Ct table (5)'!C$163</f>
        <v>6.3477337229225794</v>
      </c>
      <c r="D158" s="32">
        <f>'Ct table (4)'!D158/'Ct table (5)'!D$163</f>
        <v>8.5684381701239385</v>
      </c>
      <c r="E158" s="32">
        <f>'Ct table (4)'!E158/'Ct table (5)'!E$163</f>
        <v>5.8333113062465758</v>
      </c>
      <c r="F158" s="32">
        <f>'Ct table (4)'!F158/'Ct table (5)'!F$163</f>
        <v>8.6459598926134458</v>
      </c>
      <c r="G158" s="32">
        <f>'Ct table (4)'!G158/'Ct table (5)'!G$163</f>
        <v>6.1881301754804774</v>
      </c>
      <c r="H158" s="32">
        <f>'Ct table (4)'!H158/'Ct table (5)'!H$163</f>
        <v>9.2470125186564172</v>
      </c>
      <c r="I158" s="32">
        <f>'Ct table (4)'!I158/'Ct table (5)'!I$163</f>
        <v>11.16731299777417</v>
      </c>
      <c r="J158" s="86">
        <f>'Ct table (4)'!J158/'Ct table (5)'!J$163</f>
        <v>0</v>
      </c>
      <c r="K158" s="32">
        <f>'Ct table (4)'!K158/'Ct table (5)'!K$163</f>
        <v>8.0095008039740812</v>
      </c>
      <c r="L158" s="32">
        <f>'Ct table (4)'!L158/'Ct table (5)'!L$163</f>
        <v>9.1774234264218055</v>
      </c>
      <c r="M158" s="32">
        <f>'Ct table (4)'!M158/'Ct table (5)'!M$163</f>
        <v>10.593412800782785</v>
      </c>
      <c r="N158" s="32">
        <f>'Ct table (4)'!N158/'Ct table (5)'!N$163</f>
        <v>11.487757670733705</v>
      </c>
      <c r="O158" s="32">
        <f>'Ct table (4)'!O158/'Ct table (5)'!O$163</f>
        <v>7.9980477109840944</v>
      </c>
      <c r="P158" s="32">
        <f>'Ct table (4)'!P158/'Ct table (5)'!P$163</f>
        <v>11.109286583195143</v>
      </c>
      <c r="Q158" s="32">
        <f>'Ct table (4)'!Q158/'Ct table (5)'!Q$163</f>
        <v>5.2747751217110972</v>
      </c>
      <c r="R158" s="32">
        <f>'Ct table (4)'!R158/'Ct table (5)'!R$163</f>
        <v>5.4026383883795086</v>
      </c>
      <c r="S158" s="32">
        <f>'Ct table (4)'!S158/'Ct table (5)'!S$163</f>
        <v>5.1104189177536679</v>
      </c>
      <c r="T158" s="32">
        <f>'Ct table (4)'!T158/'Ct table (5)'!T$163</f>
        <v>10.174899750835534</v>
      </c>
      <c r="U158" s="32">
        <f>'Ct table (4)'!U158/'Ct table (5)'!U$163</f>
        <v>10.09987703137589</v>
      </c>
      <c r="V158" s="32">
        <f>'Ct table (4)'!V158/'Ct table (5)'!V$163</f>
        <v>9.953191736908181</v>
      </c>
      <c r="W158" s="32">
        <f>'Ct table (4)'!W158/'Ct table (5)'!W$163</f>
        <v>8.7190878516288013</v>
      </c>
      <c r="X158" s="32">
        <f>'Ct table (4)'!X158/'Ct table (5)'!X$163</f>
        <v>8.6532780061097476</v>
      </c>
      <c r="Y158" s="32">
        <f>'Ct table (4)'!Y158/'Ct table (5)'!Y$163</f>
        <v>6.8842101544677625</v>
      </c>
      <c r="Z158" s="32">
        <f>'Ct table (4)'!Z158/'Ct table (5)'!Z$163</f>
        <v>5.423263582964335</v>
      </c>
      <c r="AA158" s="32">
        <f>'Ct table (4)'!AA158/'Ct table (5)'!AA$163</f>
        <v>9.553808434906097</v>
      </c>
      <c r="AB158" s="32">
        <f>'Ct table (4)'!AB158/'Ct table (5)'!AB$163</f>
        <v>8.6656389129722751</v>
      </c>
      <c r="AC158" s="32">
        <f>'Ct table (4)'!AC158/'Ct table (5)'!AC$163</f>
        <v>9.708812659091997</v>
      </c>
      <c r="AD158" s="32">
        <f>'Ct table (4)'!AD158/'Ct table (5)'!AD$163</f>
        <v>8.7230990069946319</v>
      </c>
      <c r="AE158" s="32">
        <f>'Ct table (4)'!AE158/'Ct table (5)'!AE$163</f>
        <v>7.6098655664283621</v>
      </c>
      <c r="AF158" s="32">
        <f>'Ct table (4)'!AF158/'Ct table (5)'!AF$163</f>
        <v>10.446878296711345</v>
      </c>
      <c r="AG158" s="32">
        <f>'Ct table (4)'!AG158/'Ct table (5)'!AG$163</f>
        <v>10.385785731193765</v>
      </c>
      <c r="AH158" s="32">
        <f>'Ct table (4)'!AH158/'Ct table (5)'!AH$163</f>
        <v>7.4528117031469332</v>
      </c>
      <c r="AI158" s="32">
        <f>'Ct table (4)'!AI158/'Ct table (5)'!AI$163</f>
        <v>10.072001382003945</v>
      </c>
      <c r="AJ158" s="86">
        <f>'Ct table (4)'!AJ158/'Ct table (5)'!AJ$163</f>
        <v>0</v>
      </c>
      <c r="AK158" s="86">
        <f>'Ct table (4)'!AK158/'Ct table (5)'!AK$163</f>
        <v>0</v>
      </c>
      <c r="AL158" s="86">
        <f>'Ct table (4)'!AL158/'Ct table (5)'!AL$163</f>
        <v>0</v>
      </c>
      <c r="AM158" s="32">
        <f>'Ct table (4)'!AM158/'Ct table (5)'!AM$163</f>
        <v>8.7644688753270827</v>
      </c>
      <c r="AN158" s="86">
        <f>'Ct table (4)'!AN158/'Ct table (5)'!AN$163</f>
        <v>0</v>
      </c>
      <c r="AO158" s="86">
        <f>'Ct table (4)'!AO158/'Ct table (5)'!AO$163</f>
        <v>0</v>
      </c>
      <c r="AP158" s="32">
        <f>'Ct table (4)'!AP158/'Ct table (5)'!AP$163</f>
        <v>7.268439057225736</v>
      </c>
      <c r="AQ158" s="32">
        <f>'Ct table (4)'!AQ158/'Ct table (5)'!AQ$163</f>
        <v>6.4545497264032434</v>
      </c>
      <c r="AR158" s="32">
        <f>'Ct table (4)'!AR158/'Ct table (5)'!AR$163</f>
        <v>11.609061868206318</v>
      </c>
      <c r="AS158" s="32">
        <f>'Ct table (4)'!AS158/'Ct table (5)'!AS$163</f>
        <v>10.43558440629752</v>
      </c>
      <c r="AT158" s="32">
        <f>'Ct table (4)'!AT158/'Ct table (5)'!AT$163</f>
        <v>8.8498275984841435</v>
      </c>
      <c r="AU158" s="32">
        <f>'Ct table (4)'!AU158/'Ct table (5)'!AU$163</f>
        <v>9.0543281548043471</v>
      </c>
      <c r="AV158" s="32">
        <f>'Ct table (4)'!AV158/'Ct table (5)'!AV$163</f>
        <v>7.7599048418326317</v>
      </c>
      <c r="AW158" s="86">
        <f>'Ct table (4)'!AW158/'Ct table (5)'!AW$163</f>
        <v>0</v>
      </c>
    </row>
    <row r="159" spans="1:49" x14ac:dyDescent="0.25">
      <c r="A159" t="s">
        <v>187</v>
      </c>
      <c r="B159" s="86">
        <f>'Ct table (4)'!B159/'Ct table (5)'!B$163</f>
        <v>0</v>
      </c>
      <c r="C159" s="32">
        <f>'Ct table (4)'!C159/'Ct table (5)'!C$163</f>
        <v>0.32002169358324267</v>
      </c>
      <c r="D159" s="32">
        <f>'Ct table (4)'!D159/'Ct table (5)'!D$163</f>
        <v>0.23472318508354209</v>
      </c>
      <c r="E159" s="32">
        <f>'Ct table (4)'!E159/'Ct table (5)'!E$163</f>
        <v>0.28015848035303453</v>
      </c>
      <c r="F159" s="32">
        <f>'Ct table (4)'!F159/'Ct table (5)'!F$163</f>
        <v>0.33962772564357552</v>
      </c>
      <c r="G159" s="32">
        <f>'Ct table (4)'!G159/'Ct table (5)'!G$163</f>
        <v>0.29926667609552843</v>
      </c>
      <c r="H159" s="32">
        <f>'Ct table (4)'!H159/'Ct table (5)'!H$163</f>
        <v>0.17301719644430807</v>
      </c>
      <c r="I159" s="32">
        <f>'Ct table (4)'!I159/'Ct table (5)'!I$163</f>
        <v>0.23835936116775236</v>
      </c>
      <c r="J159" s="86">
        <f>'Ct table (4)'!J159/'Ct table (5)'!J$163</f>
        <v>0</v>
      </c>
      <c r="K159" s="32">
        <f>'Ct table (4)'!K159/'Ct table (5)'!K$163</f>
        <v>0.27012748212355436</v>
      </c>
      <c r="L159" s="32">
        <f>'Ct table (4)'!L159/'Ct table (5)'!L$163</f>
        <v>0.24966909792120545</v>
      </c>
      <c r="M159" s="32">
        <f>'Ct table (4)'!M159/'Ct table (5)'!M$163</f>
        <v>0.1749598193990819</v>
      </c>
      <c r="N159" s="32">
        <f>'Ct table (4)'!N159/'Ct table (5)'!N$163</f>
        <v>0.16177104554859162</v>
      </c>
      <c r="O159" s="32">
        <f>'Ct table (4)'!O159/'Ct table (5)'!O$163</f>
        <v>0.37104032331161374</v>
      </c>
      <c r="P159" s="32">
        <f>'Ct table (4)'!P159/'Ct table (5)'!P$163</f>
        <v>0.18347994275318405</v>
      </c>
      <c r="Q159" s="32">
        <f>'Ct table (4)'!Q159/'Ct table (5)'!Q$163</f>
        <v>0.25865654252974579</v>
      </c>
      <c r="R159" s="32">
        <f>'Ct table (4)'!R159/'Ct table (5)'!R$163</f>
        <v>0.20499549666896044</v>
      </c>
      <c r="S159" s="32">
        <f>'Ct table (4)'!S159/'Ct table (5)'!S$163</f>
        <v>0.34232571115573923</v>
      </c>
      <c r="T159" s="32">
        <f>'Ct table (4)'!T159/'Ct table (5)'!T$163</f>
        <v>0.12301811458747069</v>
      </c>
      <c r="U159" s="32">
        <f>'Ct table (4)'!U159/'Ct table (5)'!U$163</f>
        <v>0.11713676182447189</v>
      </c>
      <c r="V159" s="86">
        <f>'Ct table (4)'!V159/'Ct table (5)'!V$163</f>
        <v>0</v>
      </c>
      <c r="W159" s="32">
        <f>'Ct table (4)'!W159/'Ct table (5)'!W$163</f>
        <v>0.19671477355144365</v>
      </c>
      <c r="X159" s="32">
        <f>'Ct table (4)'!X159/'Ct table (5)'!X$163</f>
        <v>0.47081975266104914</v>
      </c>
      <c r="Y159" s="32">
        <f>'Ct table (4)'!Y159/'Ct table (5)'!Y$163</f>
        <v>0.33757761336092074</v>
      </c>
      <c r="Z159" s="32">
        <f>'Ct table (4)'!Z159/'Ct table (5)'!Z$163</f>
        <v>0.30548242581294338</v>
      </c>
      <c r="AA159" s="32">
        <f>'Ct table (4)'!AA159/'Ct table (5)'!AA$163</f>
        <v>0.17386939941907439</v>
      </c>
      <c r="AB159" s="32">
        <f>'Ct table (4)'!AB159/'Ct table (5)'!AB$163</f>
        <v>0.30047276230616349</v>
      </c>
      <c r="AC159" s="32">
        <f>'Ct table (4)'!AC159/'Ct table (5)'!AC$163</f>
        <v>0.29306546431695052</v>
      </c>
      <c r="AD159" s="32">
        <f>'Ct table (4)'!AD159/'Ct table (5)'!AD$163</f>
        <v>0.27259684396858258</v>
      </c>
      <c r="AE159" s="32">
        <f>'Ct table (4)'!AE159/'Ct table (5)'!AE$163</f>
        <v>0.18147855312051844</v>
      </c>
      <c r="AF159" s="32">
        <f>'Ct table (4)'!AF159/'Ct table (5)'!AF$163</f>
        <v>0.11226654661049151</v>
      </c>
      <c r="AG159" s="32">
        <f>'Ct table (4)'!AG159/'Ct table (5)'!AG$163</f>
        <v>0.21117902615084472</v>
      </c>
      <c r="AH159" s="32">
        <f>'Ct table (4)'!AH159/'Ct table (5)'!AH$163</f>
        <v>0.21136154317430472</v>
      </c>
      <c r="AI159" s="32">
        <f>'Ct table (4)'!AI159/'Ct table (5)'!AI$163</f>
        <v>0.23041051801463333</v>
      </c>
      <c r="AJ159" s="32">
        <f>'Ct table (4)'!AJ159/'Ct table (5)'!AJ$163</f>
        <v>0.19990296765790053</v>
      </c>
      <c r="AK159" s="32">
        <f>'Ct table (4)'!AK159/'Ct table (5)'!AK$163</f>
        <v>0.21197810740597534</v>
      </c>
      <c r="AL159" s="32">
        <f>'Ct table (4)'!AL159/'Ct table (5)'!AL$163</f>
        <v>0.25950000142406393</v>
      </c>
      <c r="AM159" s="32">
        <f>'Ct table (4)'!AM159/'Ct table (5)'!AM$163</f>
        <v>0.20613575417768173</v>
      </c>
      <c r="AN159" s="32">
        <f>'Ct table (4)'!AN159/'Ct table (5)'!AN$163</f>
        <v>0.126683002556265</v>
      </c>
      <c r="AO159" s="32">
        <f>'Ct table (4)'!AO159/'Ct table (5)'!AO$163</f>
        <v>0.16679568202395512</v>
      </c>
      <c r="AP159" s="32">
        <f>'Ct table (4)'!AP159/'Ct table (5)'!AP$163</f>
        <v>0.17944897274905047</v>
      </c>
      <c r="AQ159" s="32">
        <f>'Ct table (4)'!AQ159/'Ct table (5)'!AQ$163</f>
        <v>0.28132632343889574</v>
      </c>
      <c r="AR159" s="32">
        <f>'Ct table (4)'!AR159/'Ct table (5)'!AR$163</f>
        <v>0.33848867886963829</v>
      </c>
      <c r="AS159" s="32">
        <f>'Ct table (4)'!AS159/'Ct table (5)'!AS$163</f>
        <v>0.15426038165043957</v>
      </c>
      <c r="AT159" s="32">
        <f>'Ct table (4)'!AT159/'Ct table (5)'!AT$163</f>
        <v>0.13264565746000481</v>
      </c>
      <c r="AU159" s="32">
        <f>'Ct table (4)'!AU159/'Ct table (5)'!AU$163</f>
        <v>0.14748167326255146</v>
      </c>
      <c r="AV159" s="32">
        <f>'Ct table (4)'!AV159/'Ct table (5)'!AV$163</f>
        <v>0.30694221006661165</v>
      </c>
      <c r="AW159" s="32">
        <f>'Ct table (4)'!AW159/'Ct table (5)'!AW$163</f>
        <v>0.12000993976834039</v>
      </c>
    </row>
    <row r="160" spans="1:49" x14ac:dyDescent="0.25">
      <c r="A160" t="s">
        <v>188</v>
      </c>
      <c r="B160" s="86">
        <f>'Ct table (4)'!B160/'Ct table (5)'!B$163</f>
        <v>0</v>
      </c>
      <c r="C160" s="86">
        <f>'Ct table (4)'!C160/'Ct table (5)'!C$163</f>
        <v>0</v>
      </c>
      <c r="D160" s="32">
        <f>'Ct table (4)'!D160/'Ct table (5)'!D$163</f>
        <v>6.377046706836037E-2</v>
      </c>
      <c r="E160" s="32">
        <f>'Ct table (4)'!E160/'Ct table (5)'!E$163</f>
        <v>4.8506270463569513E-2</v>
      </c>
      <c r="F160" s="32">
        <f>'Ct table (4)'!F160/'Ct table (5)'!F$163</f>
        <v>6.434742127552695E-2</v>
      </c>
      <c r="G160" s="86">
        <f>'Ct table (4)'!G160/'Ct table (5)'!G$163</f>
        <v>0</v>
      </c>
      <c r="H160" s="32">
        <f>'Ct table (4)'!H160/'Ct table (5)'!H$163</f>
        <v>0.32510718412931483</v>
      </c>
      <c r="I160" s="32">
        <f>'Ct table (4)'!I160/'Ct table (5)'!I$163</f>
        <v>0.26264939948782762</v>
      </c>
      <c r="J160" s="86">
        <f>'Ct table (4)'!J160/'Ct table (5)'!J$163</f>
        <v>0</v>
      </c>
      <c r="K160" s="32">
        <f>'Ct table (4)'!K160/'Ct table (5)'!K$163</f>
        <v>8.1996851732233839E-2</v>
      </c>
      <c r="L160" s="32">
        <f>'Ct table (4)'!L160/'Ct table (5)'!L$163</f>
        <v>0.22038366081623226</v>
      </c>
      <c r="M160" s="32">
        <f>'Ct table (4)'!M160/'Ct table (5)'!M$163</f>
        <v>0.22926619328080797</v>
      </c>
      <c r="N160" s="32">
        <f>'Ct table (4)'!N160/'Ct table (5)'!N$163</f>
        <v>0.31469481560179191</v>
      </c>
      <c r="O160" s="32">
        <f>'Ct table (4)'!O160/'Ct table (5)'!O$163</f>
        <v>0.19746212831036752</v>
      </c>
      <c r="P160" s="32">
        <f>'Ct table (4)'!P160/'Ct table (5)'!P$163</f>
        <v>0.24719033955848424</v>
      </c>
      <c r="Q160" s="32">
        <f>'Ct table (4)'!Q160/'Ct table (5)'!Q$163</f>
        <v>0.12150685296986864</v>
      </c>
      <c r="R160" s="32">
        <f>'Ct table (4)'!R160/'Ct table (5)'!R$163</f>
        <v>9.6298966303456607E-2</v>
      </c>
      <c r="S160" s="32">
        <f>'Ct table (4)'!S160/'Ct table (5)'!S$163</f>
        <v>8.7379675507836638E-2</v>
      </c>
      <c r="T160" s="32">
        <f>'Ct table (4)'!T160/'Ct table (5)'!T$163</f>
        <v>0.20546188272570332</v>
      </c>
      <c r="U160" s="32">
        <f>'Ct table (4)'!U160/'Ct table (5)'!U$163</f>
        <v>0.25108814562180731</v>
      </c>
      <c r="V160" s="32">
        <f>'Ct table (4)'!V160/'Ct table (5)'!V$163</f>
        <v>0.25974344310144648</v>
      </c>
      <c r="W160" s="32">
        <f>'Ct table (4)'!W160/'Ct table (5)'!W$163</f>
        <v>0.31956409243166722</v>
      </c>
      <c r="X160" s="32">
        <f>'Ct table (4)'!X160/'Ct table (5)'!X$163</f>
        <v>0.32606844859223116</v>
      </c>
      <c r="Y160" s="32">
        <f>'Ct table (4)'!Y160/'Ct table (5)'!Y$163</f>
        <v>0.25231382084427434</v>
      </c>
      <c r="Z160" s="32">
        <f>'Ct table (4)'!Z160/'Ct table (5)'!Z$163</f>
        <v>0.28502518161817109</v>
      </c>
      <c r="AA160" s="32">
        <f>'Ct table (4)'!AA160/'Ct table (5)'!AA$163</f>
        <v>0.54945603363977213</v>
      </c>
      <c r="AB160" s="32">
        <f>'Ct table (4)'!AB160/'Ct table (5)'!AB$163</f>
        <v>0.38032538019748963</v>
      </c>
      <c r="AC160" s="32">
        <f>'Ct table (4)'!AC160/'Ct table (5)'!AC$163</f>
        <v>0.3509396525788061</v>
      </c>
      <c r="AD160" s="32">
        <f>'Ct table (4)'!AD160/'Ct table (5)'!AD$163</f>
        <v>0.43072553643750983</v>
      </c>
      <c r="AE160" s="32">
        <f>'Ct table (4)'!AE160/'Ct table (5)'!AE$163</f>
        <v>0.38365220924672971</v>
      </c>
      <c r="AF160" s="32">
        <f>'Ct table (4)'!AF160/'Ct table (5)'!AF$163</f>
        <v>0.36729215831957723</v>
      </c>
      <c r="AG160" s="32">
        <f>'Ct table (4)'!AG160/'Ct table (5)'!AG$163</f>
        <v>0.33368030971648677</v>
      </c>
      <c r="AH160" s="32">
        <f>'Ct table (4)'!AH160/'Ct table (5)'!AH$163</f>
        <v>0.1525955515000334</v>
      </c>
      <c r="AI160" s="32">
        <f>'Ct table (4)'!AI160/'Ct table (5)'!AI$163</f>
        <v>0.19509902604791252</v>
      </c>
      <c r="AJ160" s="32">
        <f>'Ct table (4)'!AJ160/'Ct table (5)'!AJ$163</f>
        <v>0.30510374528641526</v>
      </c>
      <c r="AK160" s="32">
        <f>'Ct table (4)'!AK160/'Ct table (5)'!AK$163</f>
        <v>0.23036399941036567</v>
      </c>
      <c r="AL160" s="32">
        <f>'Ct table (4)'!AL160/'Ct table (5)'!AL$163</f>
        <v>0.24380615475897663</v>
      </c>
      <c r="AM160" s="32">
        <f>'Ct table (4)'!AM160/'Ct table (5)'!AM$163</f>
        <v>0.10235593525755474</v>
      </c>
      <c r="AN160" s="32">
        <f>'Ct table (4)'!AN160/'Ct table (5)'!AN$163</f>
        <v>0.2623009379868167</v>
      </c>
      <c r="AO160" s="32">
        <f>'Ct table (4)'!AO160/'Ct table (5)'!AO$163</f>
        <v>0.26355095887870483</v>
      </c>
      <c r="AP160" s="32">
        <f>'Ct table (4)'!AP160/'Ct table (5)'!AP$163</f>
        <v>0.22713872053830375</v>
      </c>
      <c r="AQ160" s="32">
        <f>'Ct table (4)'!AQ160/'Ct table (5)'!AQ$163</f>
        <v>0.22380535413627828</v>
      </c>
      <c r="AR160" s="32">
        <f>'Ct table (4)'!AR160/'Ct table (5)'!AR$163</f>
        <v>0.1998763228610094</v>
      </c>
      <c r="AS160" s="32">
        <f>'Ct table (4)'!AS160/'Ct table (5)'!AS$163</f>
        <v>0.30638965472060936</v>
      </c>
      <c r="AT160" s="32">
        <f>'Ct table (4)'!AT160/'Ct table (5)'!AT$163</f>
        <v>0.15131735309788527</v>
      </c>
      <c r="AU160" s="32">
        <f>'Ct table (4)'!AU160/'Ct table (5)'!AU$163</f>
        <v>0.24632032735727658</v>
      </c>
      <c r="AV160" s="32">
        <f>'Ct table (4)'!AV160/'Ct table (5)'!AV$163</f>
        <v>0.15135822297858148</v>
      </c>
      <c r="AW160" s="32">
        <f>'Ct table (4)'!AW160/'Ct table (5)'!AW$163</f>
        <v>0.24506320741773044</v>
      </c>
    </row>
    <row r="161" spans="1:49" x14ac:dyDescent="0.25"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</row>
    <row r="163" spans="1:49" x14ac:dyDescent="0.25">
      <c r="A163" t="s">
        <v>689</v>
      </c>
      <c r="B163">
        <v>1.0143293565147056</v>
      </c>
      <c r="C163">
        <v>0.36125190497841009</v>
      </c>
      <c r="D163">
        <v>0.48633484970183566</v>
      </c>
      <c r="E163">
        <v>0.33097170804258719</v>
      </c>
      <c r="F163">
        <v>0.40670583065169896</v>
      </c>
      <c r="G163">
        <v>0.21016276864560784</v>
      </c>
      <c r="H163">
        <v>1.009328155076324</v>
      </c>
      <c r="I163">
        <v>0.40410586176566327</v>
      </c>
      <c r="J163">
        <v>0.34887416442688973</v>
      </c>
      <c r="K163">
        <v>0.15775209909299023</v>
      </c>
      <c r="L163">
        <v>0.70351713693499807</v>
      </c>
      <c r="M163">
        <v>0.64945811032054646</v>
      </c>
      <c r="N163">
        <v>0.48927064462203984</v>
      </c>
      <c r="O163">
        <v>0.20368433846190628</v>
      </c>
      <c r="P163">
        <v>0.63378338785002397</v>
      </c>
      <c r="Q163">
        <v>0.25202547925359048</v>
      </c>
      <c r="R163">
        <v>0.17338377933885574</v>
      </c>
      <c r="S163">
        <v>0.73150581138289383</v>
      </c>
      <c r="T163">
        <v>0.63821888899830204</v>
      </c>
      <c r="U163">
        <v>0.6385149955226469</v>
      </c>
      <c r="V163">
        <v>0.51426913134009877</v>
      </c>
      <c r="W163">
        <v>0.4253089447214517</v>
      </c>
      <c r="X163">
        <v>0.20412091196185464</v>
      </c>
      <c r="Y163">
        <v>0.50374847632660502</v>
      </c>
      <c r="Z163">
        <v>0.87743935428525299</v>
      </c>
      <c r="AA163">
        <v>0.82149532210102527</v>
      </c>
      <c r="AB163">
        <v>0.19666209251797409</v>
      </c>
      <c r="AC163">
        <v>0.30952168660605411</v>
      </c>
      <c r="AD163">
        <v>0.43154822776687179</v>
      </c>
      <c r="AE163">
        <v>0.33360050640069067</v>
      </c>
      <c r="AF163">
        <v>0.72735125195057815</v>
      </c>
      <c r="AG163">
        <v>0.34688240950120164</v>
      </c>
      <c r="AH163">
        <v>0.59992949961081554</v>
      </c>
      <c r="AI163">
        <v>0.7729104310430972</v>
      </c>
      <c r="AJ163">
        <v>0.5958887930343636</v>
      </c>
      <c r="AK163">
        <v>0.43940453029891036</v>
      </c>
      <c r="AL163">
        <v>0.45332366510353367</v>
      </c>
      <c r="AM163">
        <v>0.52268678388016399</v>
      </c>
      <c r="AN163">
        <v>0.91278281186759191</v>
      </c>
      <c r="AO163">
        <v>0.56408005926051707</v>
      </c>
      <c r="AP163">
        <v>0.371749400220239</v>
      </c>
      <c r="AQ163">
        <v>0.39742943403408687</v>
      </c>
      <c r="AR163">
        <v>0.24572997249896583</v>
      </c>
      <c r="AS163">
        <v>0.65009321513378482</v>
      </c>
      <c r="AT163">
        <v>0.84485825748176879</v>
      </c>
      <c r="AU163">
        <v>0.71387612573719106</v>
      </c>
      <c r="AV163">
        <v>0.40745285346557808</v>
      </c>
      <c r="AW163">
        <v>0.69311651689992049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W159"/>
  <sheetViews>
    <sheetView tabSelected="1" zoomScale="80" zoomScaleNormal="80" workbookViewId="0">
      <selection activeCell="E31" sqref="E31"/>
    </sheetView>
  </sheetViews>
  <sheetFormatPr defaultRowHeight="15" x14ac:dyDescent="0.25"/>
  <cols>
    <col min="1" max="1" width="20.140625" bestFit="1" customWidth="1"/>
    <col min="2" max="49" width="8.85546875" style="31"/>
  </cols>
  <sheetData>
    <row r="1" spans="1:49" x14ac:dyDescent="0.25">
      <c r="A1" t="s">
        <v>673</v>
      </c>
      <c r="B1" s="31" t="s">
        <v>1</v>
      </c>
      <c r="C1" s="31" t="s">
        <v>2</v>
      </c>
      <c r="D1" s="31" t="s">
        <v>667</v>
      </c>
      <c r="E1" s="31" t="s">
        <v>690</v>
      </c>
      <c r="F1" s="31" t="s">
        <v>691</v>
      </c>
      <c r="G1" s="31" t="s">
        <v>692</v>
      </c>
      <c r="H1" s="31" t="s">
        <v>693</v>
      </c>
      <c r="I1" s="31" t="s">
        <v>694</v>
      </c>
      <c r="J1" s="31" t="s">
        <v>695</v>
      </c>
      <c r="K1" s="31" t="s">
        <v>669</v>
      </c>
      <c r="L1" s="31" t="s">
        <v>696</v>
      </c>
      <c r="M1" s="31" t="s">
        <v>697</v>
      </c>
      <c r="N1" s="31" t="s">
        <v>698</v>
      </c>
      <c r="O1" s="31" t="s">
        <v>699</v>
      </c>
      <c r="P1" s="31" t="s">
        <v>700</v>
      </c>
      <c r="Q1" s="31" t="s">
        <v>701</v>
      </c>
      <c r="R1" s="31" t="s">
        <v>702</v>
      </c>
      <c r="S1" s="31" t="s">
        <v>703</v>
      </c>
      <c r="T1" s="31" t="s">
        <v>704</v>
      </c>
      <c r="U1" s="31" t="s">
        <v>705</v>
      </c>
      <c r="V1" s="31" t="s">
        <v>670</v>
      </c>
      <c r="W1" s="31" t="s">
        <v>672</v>
      </c>
      <c r="X1" s="31" t="s">
        <v>706</v>
      </c>
      <c r="Y1" s="31" t="s">
        <v>707</v>
      </c>
      <c r="Z1" s="31" t="s">
        <v>708</v>
      </c>
      <c r="AA1" s="31" t="s">
        <v>709</v>
      </c>
      <c r="AB1" s="31" t="s">
        <v>710</v>
      </c>
      <c r="AC1" s="31" t="s">
        <v>711</v>
      </c>
      <c r="AD1" s="31" t="s">
        <v>712</v>
      </c>
      <c r="AE1" s="31" t="s">
        <v>713</v>
      </c>
      <c r="AF1" s="31" t="s">
        <v>714</v>
      </c>
      <c r="AG1" s="31" t="s">
        <v>715</v>
      </c>
      <c r="AH1" s="31" t="s">
        <v>716</v>
      </c>
      <c r="AI1" s="31" t="s">
        <v>717</v>
      </c>
      <c r="AJ1" s="31" t="s">
        <v>718</v>
      </c>
      <c r="AK1" s="31" t="s">
        <v>719</v>
      </c>
      <c r="AL1" s="31" t="s">
        <v>720</v>
      </c>
      <c r="AM1" s="31" t="s">
        <v>721</v>
      </c>
      <c r="AN1" s="31" t="s">
        <v>722</v>
      </c>
      <c r="AO1" s="31" t="s">
        <v>723</v>
      </c>
      <c r="AP1" s="31" t="s">
        <v>724</v>
      </c>
      <c r="AQ1" s="31" t="s">
        <v>725</v>
      </c>
      <c r="AR1" s="31" t="s">
        <v>726</v>
      </c>
      <c r="AS1" s="31" t="s">
        <v>727</v>
      </c>
      <c r="AT1" s="31" t="s">
        <v>728</v>
      </c>
      <c r="AU1" s="31" t="s">
        <v>729</v>
      </c>
      <c r="AV1" s="31" t="s">
        <v>730</v>
      </c>
      <c r="AW1" s="31" t="s">
        <v>731</v>
      </c>
    </row>
    <row r="2" spans="1:49" x14ac:dyDescent="0.25">
      <c r="A2" t="s">
        <v>55</v>
      </c>
      <c r="B2" s="32">
        <v>8.9086245446547423</v>
      </c>
      <c r="C2" s="32">
        <v>4.7444524931227274</v>
      </c>
      <c r="D2" s="32">
        <v>6.1861090169356467</v>
      </c>
      <c r="E2" s="32">
        <v>3.7174544589190748</v>
      </c>
      <c r="F2" s="32">
        <v>4.3530486497174481</v>
      </c>
      <c r="G2" s="32">
        <v>3.1590779723100684</v>
      </c>
      <c r="H2" s="32">
        <v>7.8843255180215701</v>
      </c>
      <c r="I2" s="32">
        <v>4.2023903918052277</v>
      </c>
      <c r="J2" s="32">
        <v>4.6248289233260946</v>
      </c>
      <c r="K2" s="32">
        <v>3.6596668676545958</v>
      </c>
      <c r="L2" s="32">
        <v>4.9180594414489081</v>
      </c>
      <c r="M2" s="32">
        <v>4.5475690423346675</v>
      </c>
      <c r="N2" s="32">
        <v>8.5269235179394212</v>
      </c>
      <c r="O2" s="32">
        <v>3.0517734931488572</v>
      </c>
      <c r="P2" s="32">
        <v>6.036424513875585</v>
      </c>
      <c r="Q2" s="32">
        <v>4.1385046804759344</v>
      </c>
      <c r="R2" s="32">
        <v>2.8160327690457514</v>
      </c>
      <c r="S2" s="32">
        <v>3.8462207269283559</v>
      </c>
      <c r="T2" s="32">
        <v>6.9496613340407825</v>
      </c>
      <c r="U2" s="32">
        <v>7.1913659310185825</v>
      </c>
      <c r="V2" s="32">
        <v>6.5212983996910259</v>
      </c>
      <c r="W2" s="32">
        <v>5.5951515759532571</v>
      </c>
      <c r="X2" s="32">
        <v>3.7405405045696782</v>
      </c>
      <c r="Y2" s="32">
        <v>2.8348868221009345</v>
      </c>
      <c r="Z2" s="32">
        <v>4.3444130945415038</v>
      </c>
      <c r="AA2" s="32">
        <v>5.9219649402475731</v>
      </c>
      <c r="AB2" s="32">
        <v>4.8410034503210229</v>
      </c>
      <c r="AC2" s="32">
        <v>4.6566578125589233</v>
      </c>
      <c r="AD2" s="32">
        <v>4.5783912802690336</v>
      </c>
      <c r="AE2" s="32">
        <v>4.8496175150811078</v>
      </c>
      <c r="AF2" s="32">
        <v>5.5983434623807797</v>
      </c>
      <c r="AG2" s="32">
        <v>5.3388849554637883</v>
      </c>
      <c r="AH2" s="32">
        <v>4.431468352078932</v>
      </c>
      <c r="AI2" s="32">
        <v>3.1651601113453314</v>
      </c>
      <c r="AJ2" s="32">
        <v>5.9272865077845607</v>
      </c>
      <c r="AK2" s="32">
        <v>6.5069757605449272</v>
      </c>
      <c r="AL2" s="32">
        <v>5.9126564445660525</v>
      </c>
      <c r="AM2" s="32">
        <v>5.2841325877107206</v>
      </c>
      <c r="AN2" s="32">
        <v>6.0599037179536142</v>
      </c>
      <c r="AO2" s="32">
        <v>5.4119700152394499</v>
      </c>
      <c r="AP2" s="32">
        <v>4.7293619844483761</v>
      </c>
      <c r="AQ2" s="32">
        <v>6.5901735366377565</v>
      </c>
      <c r="AR2" s="32">
        <v>6.9508021838903504</v>
      </c>
      <c r="AS2" s="32">
        <v>7.1277142008803942</v>
      </c>
      <c r="AT2" s="32">
        <v>6.3451283644408303</v>
      </c>
      <c r="AU2" s="32">
        <v>4.8858433036209235</v>
      </c>
      <c r="AV2" s="32">
        <v>4.8100068916068617</v>
      </c>
      <c r="AW2" s="32">
        <v>4.173407532669045</v>
      </c>
    </row>
    <row r="3" spans="1:49" x14ac:dyDescent="0.25">
      <c r="A3" t="s">
        <v>63</v>
      </c>
      <c r="B3" s="32">
        <v>3.1362898406626101E-2</v>
      </c>
      <c r="C3" s="32">
        <v>8.3983027718909781E-2</v>
      </c>
      <c r="D3" s="32">
        <v>0.10076260692165559</v>
      </c>
      <c r="E3" s="32">
        <v>9.9050980632274133E-2</v>
      </c>
      <c r="F3" s="32">
        <v>6.0455866141615078E-2</v>
      </c>
      <c r="G3" s="32">
        <v>0.10953801493616427</v>
      </c>
      <c r="H3" s="32">
        <v>7.3760249282143961E-2</v>
      </c>
      <c r="I3" s="32">
        <v>0.10447358986444315</v>
      </c>
      <c r="J3" s="32">
        <v>0.10953015338065343</v>
      </c>
      <c r="K3" s="32">
        <v>0.13600318367357994</v>
      </c>
      <c r="L3" s="32">
        <v>6.2417274480301342E-2</v>
      </c>
      <c r="M3" s="32">
        <v>4.6555503723952063E-2</v>
      </c>
      <c r="N3" s="32">
        <v>7.0904712035586237E-2</v>
      </c>
      <c r="O3" s="32">
        <v>0.11185083155951307</v>
      </c>
      <c r="P3" s="32">
        <v>8.8614971167175663E-2</v>
      </c>
      <c r="Q3" s="32">
        <v>7.6367869639591454E-2</v>
      </c>
      <c r="R3" s="32">
        <v>9.6298966303456607E-2</v>
      </c>
      <c r="S3" s="86"/>
      <c r="T3" s="32">
        <v>9.7865398317075858E-2</v>
      </c>
      <c r="U3" s="32">
        <v>5.6573326849437347E-2</v>
      </c>
      <c r="V3" s="32">
        <v>8.9943275579886281E-2</v>
      </c>
      <c r="W3" s="32">
        <v>5.0912976264802207E-2</v>
      </c>
      <c r="X3" s="32">
        <v>8.8587487663741124E-2</v>
      </c>
      <c r="Y3" s="32">
        <v>5.9263643656076066E-2</v>
      </c>
      <c r="Z3" s="32">
        <v>4.5410234285630159E-2</v>
      </c>
      <c r="AA3" s="32">
        <v>7.5681051802116983E-2</v>
      </c>
      <c r="AB3" s="86"/>
      <c r="AC3" s="32">
        <v>0.14056359226632442</v>
      </c>
      <c r="AD3" s="32">
        <v>5.2006680430079277E-2</v>
      </c>
      <c r="AE3" s="32">
        <v>7.1687777091201083E-2</v>
      </c>
      <c r="AF3" s="32">
        <v>6.8156733291578578E-2</v>
      </c>
      <c r="AG3" s="32">
        <v>9.5162597506076252E-2</v>
      </c>
      <c r="AH3" s="32">
        <v>7.2182094176458003E-2</v>
      </c>
      <c r="AI3" s="32">
        <v>4.5508456979850273E-2</v>
      </c>
      <c r="AJ3" s="32">
        <v>0.11561270030874729</v>
      </c>
      <c r="AK3" s="32">
        <v>6.0454233371798852E-2</v>
      </c>
      <c r="AL3" s="32">
        <v>0.13620074044752473</v>
      </c>
      <c r="AM3" s="32">
        <v>8.3138853694232281E-2</v>
      </c>
      <c r="AN3" s="32">
        <v>8.6527040669188746E-2</v>
      </c>
      <c r="AO3" s="32">
        <v>0.10267478604692341</v>
      </c>
      <c r="AP3" s="32">
        <v>7.3385842108764046E-2</v>
      </c>
      <c r="AQ3" s="32">
        <v>0.12160854037994182</v>
      </c>
      <c r="AR3" s="32">
        <v>9.9938161430504852E-2</v>
      </c>
      <c r="AS3" s="32">
        <v>4.8476840723360982E-2</v>
      </c>
      <c r="AT3" s="32">
        <v>7.4101643500598322E-2</v>
      </c>
      <c r="AU3" s="32">
        <v>0.11411873736509025</v>
      </c>
      <c r="AV3" s="32">
        <v>5.4637639285294463E-2</v>
      </c>
      <c r="AW3" s="32">
        <v>0.14271667424355844</v>
      </c>
    </row>
    <row r="4" spans="1:49" x14ac:dyDescent="0.25">
      <c r="A4" t="s">
        <v>75</v>
      </c>
      <c r="B4" s="32">
        <v>4.302582044216785</v>
      </c>
      <c r="C4" s="32">
        <v>6.3918857025790743</v>
      </c>
      <c r="D4" s="32">
        <v>5.38532068930457</v>
      </c>
      <c r="E4" s="32">
        <v>5.9558815767025983</v>
      </c>
      <c r="F4" s="32">
        <v>5.248940136147989</v>
      </c>
      <c r="G4" s="32">
        <v>4.2856188479804631</v>
      </c>
      <c r="H4" s="32">
        <v>4.8533716572525138</v>
      </c>
      <c r="I4" s="32">
        <v>5.5836564988870743</v>
      </c>
      <c r="J4" s="32">
        <v>5.2393941594860491</v>
      </c>
      <c r="K4" s="32">
        <v>2.4481845717864301</v>
      </c>
      <c r="L4" s="32">
        <v>5.1269085774918963</v>
      </c>
      <c r="M4" s="32">
        <v>4.9420018180493388</v>
      </c>
      <c r="N4" s="32">
        <v>3.9504727681874559</v>
      </c>
      <c r="O4" s="32">
        <v>3.2482167097091756</v>
      </c>
      <c r="P4" s="32">
        <v>4.0662368946541765</v>
      </c>
      <c r="Q4" s="32">
        <v>4.9902413386527265</v>
      </c>
      <c r="R4" s="32">
        <v>4.4805136144505644</v>
      </c>
      <c r="S4" s="32">
        <v>11.822322353943401</v>
      </c>
      <c r="T4" s="32">
        <v>4.7797748934409752</v>
      </c>
      <c r="U4" s="32">
        <v>5.4500362387416867</v>
      </c>
      <c r="V4" s="32">
        <v>5.04606655790292</v>
      </c>
      <c r="W4" s="32">
        <v>4.8372168522224719</v>
      </c>
      <c r="X4" s="32">
        <v>5.3637676869434587</v>
      </c>
      <c r="Y4" s="32">
        <v>6.5581601796659115</v>
      </c>
      <c r="Z4" s="32">
        <v>10.92197072857288</v>
      </c>
      <c r="AA4" s="32">
        <v>5.3742966203913092</v>
      </c>
      <c r="AB4" s="32">
        <v>3.1499002061207899</v>
      </c>
      <c r="AC4" s="32">
        <v>4.0538560818004754</v>
      </c>
      <c r="AD4" s="32">
        <v>6.9878118537353338</v>
      </c>
      <c r="AE4" s="32">
        <v>6.9060987709222266</v>
      </c>
      <c r="AF4" s="32">
        <v>4.9075399090152265</v>
      </c>
      <c r="AG4" s="32">
        <v>4.6156648176678861</v>
      </c>
      <c r="AH4" s="32">
        <v>9.8340439998031837</v>
      </c>
      <c r="AI4" s="32">
        <v>6.5535584832353635</v>
      </c>
      <c r="AJ4" s="32">
        <v>4.9842339765777437</v>
      </c>
      <c r="AK4" s="32">
        <v>4.6978061376040046</v>
      </c>
      <c r="AL4" s="32">
        <v>4.2392423692000527</v>
      </c>
      <c r="AM4" s="32">
        <v>4.7294311441085943</v>
      </c>
      <c r="AN4" s="32">
        <v>4.0538560818004754</v>
      </c>
      <c r="AO4" s="32">
        <v>7.5483109012335197</v>
      </c>
      <c r="AP4" s="32">
        <v>6.5506840627833247</v>
      </c>
      <c r="AQ4" s="32">
        <v>8.341555609407683</v>
      </c>
      <c r="AR4" s="32">
        <v>3.475401091945181</v>
      </c>
      <c r="AS4" s="32">
        <v>3.4664032406135621</v>
      </c>
      <c r="AT4" s="32">
        <v>4.5178906442352309</v>
      </c>
      <c r="AU4" s="32">
        <v>4.0519253494794389</v>
      </c>
      <c r="AV4" s="32">
        <v>6.1732874121443047</v>
      </c>
      <c r="AW4" s="32">
        <v>5.1738054532332036</v>
      </c>
    </row>
    <row r="5" spans="1:49" x14ac:dyDescent="0.25">
      <c r="A5" t="s">
        <v>146</v>
      </c>
      <c r="B5" s="32">
        <v>0.5415636086248089</v>
      </c>
      <c r="C5" s="32">
        <v>0.37016531156109517</v>
      </c>
      <c r="D5" s="32">
        <v>0.43498340229458637</v>
      </c>
      <c r="E5" s="32">
        <v>0.35461244386354657</v>
      </c>
      <c r="F5" s="32">
        <v>0.54413108121468179</v>
      </c>
      <c r="G5" s="32">
        <v>0.34139256545832708</v>
      </c>
      <c r="H5" s="32">
        <v>0.52813817876332725</v>
      </c>
      <c r="I5" s="32">
        <v>0.68834808123241698</v>
      </c>
      <c r="J5" s="32">
        <v>0.60684500996473789</v>
      </c>
      <c r="K5" s="32">
        <v>0.52548166383899808</v>
      </c>
      <c r="L5" s="32">
        <v>0.60210590521175944</v>
      </c>
      <c r="M5" s="32">
        <v>0.43985366597714121</v>
      </c>
      <c r="N5" s="32">
        <v>0.61217893864015793</v>
      </c>
      <c r="O5" s="32">
        <v>0.50685601852282824</v>
      </c>
      <c r="P5" s="32">
        <v>0.57982693869337154</v>
      </c>
      <c r="Q5" s="32">
        <v>0.41154143268863824</v>
      </c>
      <c r="R5" s="32">
        <v>0.30432064667788</v>
      </c>
      <c r="S5" s="32">
        <v>0.35439780128859133</v>
      </c>
      <c r="T5" s="32">
        <v>0.45279899938618406</v>
      </c>
      <c r="U5" s="32">
        <v>0.61398096017646586</v>
      </c>
      <c r="V5" s="32">
        <v>0.50179125578342132</v>
      </c>
      <c r="W5" s="32">
        <v>0.57601457227570163</v>
      </c>
      <c r="X5" s="32">
        <v>0.55990219974834121</v>
      </c>
      <c r="Y5" s="32">
        <v>0.46114460963008919</v>
      </c>
      <c r="Z5" s="32">
        <v>0.373495117925983</v>
      </c>
      <c r="AA5" s="32">
        <v>0.53443112950525684</v>
      </c>
      <c r="AB5" s="32">
        <v>0.41618766797971085</v>
      </c>
      <c r="AC5" s="32">
        <v>0.64139938331818536</v>
      </c>
      <c r="AD5" s="32">
        <v>0.61764114342899945</v>
      </c>
      <c r="AE5" s="32">
        <v>0.62324485265603968</v>
      </c>
      <c r="AF5" s="32">
        <v>0.49141029927262664</v>
      </c>
      <c r="AG5" s="32">
        <v>0.56901494952043041</v>
      </c>
      <c r="AH5" s="32">
        <v>0.37573432146110558</v>
      </c>
      <c r="AI5" s="32">
        <v>0.48039015193584411</v>
      </c>
      <c r="AJ5" s="32">
        <v>0.58942158332636208</v>
      </c>
      <c r="AK5" s="32">
        <v>0.62937299380301093</v>
      </c>
      <c r="AL5" s="32">
        <v>0.71887181789453836</v>
      </c>
      <c r="AM5" s="32">
        <v>0.47030437781814372</v>
      </c>
      <c r="AN5" s="32">
        <v>0.6458606688352021</v>
      </c>
      <c r="AO5" s="32">
        <v>0.42224546873518182</v>
      </c>
      <c r="AP5" s="32">
        <v>0.39822220391256263</v>
      </c>
      <c r="AQ5" s="32">
        <v>0.42346553331751197</v>
      </c>
      <c r="AR5" s="32">
        <v>0.62294620434433978</v>
      </c>
      <c r="AS5" s="32">
        <v>0.6477187849621131</v>
      </c>
      <c r="AT5" s="32">
        <v>0.47818784059658864</v>
      </c>
      <c r="AU5" s="32">
        <v>0.56198658386002798</v>
      </c>
      <c r="AV5" s="32">
        <v>0.50558969406223453</v>
      </c>
      <c r="AW5" s="32">
        <v>0.71758707316571102</v>
      </c>
    </row>
    <row r="6" spans="1:49" x14ac:dyDescent="0.25">
      <c r="A6" t="s">
        <v>35</v>
      </c>
      <c r="B6" s="32">
        <v>2.4036097892519441</v>
      </c>
      <c r="C6" s="32">
        <v>0.75588654324011983</v>
      </c>
      <c r="D6" s="32">
        <v>1.1639525596090803</v>
      </c>
      <c r="E6" s="32">
        <v>0.72412721022268367</v>
      </c>
      <c r="F6" s="32">
        <v>1.2941691065492447</v>
      </c>
      <c r="G6" s="32">
        <v>0.87025104478539506</v>
      </c>
      <c r="H6" s="32">
        <v>1.7887941085901204</v>
      </c>
      <c r="I6" s="32">
        <v>1.0726728867471347</v>
      </c>
      <c r="J6" s="32">
        <v>1.1969807907716459</v>
      </c>
      <c r="K6" s="86"/>
      <c r="L6" s="32">
        <v>1.3177613991302473</v>
      </c>
      <c r="M6" s="32">
        <v>1.5105726187936344</v>
      </c>
      <c r="N6" s="32">
        <v>2.398321913037579</v>
      </c>
      <c r="O6" s="32">
        <v>1.0567600899726048</v>
      </c>
      <c r="P6" s="32">
        <v>1.7699324095683382</v>
      </c>
      <c r="Q6" s="32">
        <v>1.056365865265475</v>
      </c>
      <c r="R6" s="32">
        <v>0.71383578039332785</v>
      </c>
      <c r="S6" s="32">
        <v>0.94176666223829097</v>
      </c>
      <c r="T6" s="32">
        <v>1.9411918056203992</v>
      </c>
      <c r="U6" s="32">
        <v>1.7978414827546454</v>
      </c>
      <c r="V6" s="32">
        <v>1.7352688918779846</v>
      </c>
      <c r="W6" s="32">
        <v>1.4785440388645108</v>
      </c>
      <c r="X6" s="32">
        <v>1.2686083588731274</v>
      </c>
      <c r="Y6" s="32">
        <v>1.0448465940819012</v>
      </c>
      <c r="Z6" s="32">
        <v>1.0637515914740916</v>
      </c>
      <c r="AA6" s="32">
        <v>1.8481424361088346</v>
      </c>
      <c r="AB6" s="32">
        <v>1.1771564890986743</v>
      </c>
      <c r="AC6" s="32">
        <v>1.1402062951342415</v>
      </c>
      <c r="AD6" s="32">
        <v>1.1605758102042012</v>
      </c>
      <c r="AE6" s="32">
        <v>1.2726811036928212</v>
      </c>
      <c r="AF6" s="32">
        <v>1.5315579970943827</v>
      </c>
      <c r="AG6" s="32">
        <v>1.4206374885361235</v>
      </c>
      <c r="AH6" s="32">
        <v>1.0194456129295002</v>
      </c>
      <c r="AI6" s="32">
        <v>1.7559825168778165</v>
      </c>
      <c r="AJ6" s="32">
        <v>1.588177095973224</v>
      </c>
      <c r="AK6" s="32">
        <v>2.3326780101362936</v>
      </c>
      <c r="AL6" s="32">
        <v>1.6745883013348066</v>
      </c>
      <c r="AM6" s="32">
        <v>1.3581724438273204</v>
      </c>
      <c r="AN6" s="32">
        <v>1.6124952064820199</v>
      </c>
      <c r="AO6" s="32">
        <v>1.2109622116874359</v>
      </c>
      <c r="AP6" s="32">
        <v>1.1660628651126477</v>
      </c>
      <c r="AQ6" s="32">
        <v>1.505576960062273</v>
      </c>
      <c r="AR6" s="32">
        <v>2.3573720804745966</v>
      </c>
      <c r="AS6" s="32">
        <v>1.7332016203067842</v>
      </c>
      <c r="AT6" s="32">
        <v>1.711960423787422</v>
      </c>
      <c r="AU6" s="32">
        <v>1.2821878073447326</v>
      </c>
      <c r="AV6" s="32">
        <v>1.390919534006168</v>
      </c>
      <c r="AW6" s="32">
        <v>1.0876586147109797</v>
      </c>
    </row>
    <row r="7" spans="1:49" x14ac:dyDescent="0.25">
      <c r="A7" t="s">
        <v>48</v>
      </c>
      <c r="B7" s="32">
        <v>0.59675171091627655</v>
      </c>
      <c r="C7" s="32">
        <v>0.3727400149149197</v>
      </c>
      <c r="D7" s="32">
        <v>0.44721245026496464</v>
      </c>
      <c r="E7" s="32">
        <v>0.39074926604674887</v>
      </c>
      <c r="F7" s="32">
        <v>0.35405027541576944</v>
      </c>
      <c r="G7" s="32">
        <v>0.31633027557181337</v>
      </c>
      <c r="H7" s="32">
        <v>0.64126267490814903</v>
      </c>
      <c r="I7" s="32">
        <v>0.28941471697755639</v>
      </c>
      <c r="J7" s="32">
        <v>0.32520018877639018</v>
      </c>
      <c r="K7" s="32">
        <v>0.17945727674758771</v>
      </c>
      <c r="L7" s="32">
        <v>0.30737871509055664</v>
      </c>
      <c r="M7" s="32">
        <v>0.34035106787375413</v>
      </c>
      <c r="N7" s="32">
        <v>0.84207773028394428</v>
      </c>
      <c r="O7" s="32">
        <v>0.23482336793026948</v>
      </c>
      <c r="P7" s="32">
        <v>0.67067896869659804</v>
      </c>
      <c r="Q7" s="32">
        <v>0.28109108218752876</v>
      </c>
      <c r="R7" s="32">
        <v>0.16195491111442945</v>
      </c>
      <c r="S7" s="32">
        <v>0.2838974032962836</v>
      </c>
      <c r="T7" s="32">
        <v>0.6058122580583567</v>
      </c>
      <c r="U7" s="32">
        <v>0.4987075062204373</v>
      </c>
      <c r="V7" s="32">
        <v>0.35236907893757957</v>
      </c>
      <c r="W7" s="32">
        <v>0.48436858896053897</v>
      </c>
      <c r="X7" s="32">
        <v>0.4392903622999581</v>
      </c>
      <c r="Y7" s="32">
        <v>0.29592246726039628</v>
      </c>
      <c r="Z7" s="32">
        <v>0.34131158526790178</v>
      </c>
      <c r="AA7" s="32">
        <v>0.4917769254802391</v>
      </c>
      <c r="AB7" s="32">
        <v>0.22302944898775964</v>
      </c>
      <c r="AC7" s="32">
        <v>0.36584257193488379</v>
      </c>
      <c r="AD7" s="32">
        <v>0.33794040644691842</v>
      </c>
      <c r="AE7" s="32">
        <v>0.40834797195457628</v>
      </c>
      <c r="AF7" s="32">
        <v>0.63068870441562563</v>
      </c>
      <c r="AG7" s="32">
        <v>0.42825395099694974</v>
      </c>
      <c r="AH7" s="32">
        <v>0.44373947629276933</v>
      </c>
      <c r="AI7" s="32">
        <v>0.63387860573673882</v>
      </c>
      <c r="AJ7" s="32">
        <v>0.39980593531580033</v>
      </c>
      <c r="AK7" s="32">
        <v>0.41523132207494706</v>
      </c>
      <c r="AL7" s="32">
        <v>0.36954102778537817</v>
      </c>
      <c r="AM7" s="32">
        <v>0.35151707290558765</v>
      </c>
      <c r="AN7" s="32">
        <v>0.42024276056948628</v>
      </c>
      <c r="AO7" s="32">
        <v>0.34296989383071369</v>
      </c>
      <c r="AP7" s="32">
        <v>0.31680029185373459</v>
      </c>
      <c r="AQ7" s="32">
        <v>0.40621529188242511</v>
      </c>
      <c r="AR7" s="32">
        <v>0.70572571630788572</v>
      </c>
      <c r="AS7" s="32">
        <v>0.49773146253114869</v>
      </c>
      <c r="AT7" s="32">
        <v>0.33812986476679935</v>
      </c>
      <c r="AU7" s="32">
        <v>0.24632032735727658</v>
      </c>
      <c r="AV7" s="32">
        <v>0.25455317424372259</v>
      </c>
      <c r="AW7" s="32">
        <v>0.18701498854936222</v>
      </c>
    </row>
    <row r="8" spans="1:49" x14ac:dyDescent="0.25">
      <c r="A8" t="s">
        <v>9</v>
      </c>
      <c r="B8" s="32">
        <v>0.65756376316676446</v>
      </c>
      <c r="C8" s="32">
        <v>0.13362312513318664</v>
      </c>
      <c r="D8" s="32">
        <v>0.76261787825789917</v>
      </c>
      <c r="E8" s="32">
        <v>7.9346756930228024E-2</v>
      </c>
      <c r="F8" s="32">
        <v>0.11598628638476557</v>
      </c>
      <c r="G8" s="86"/>
      <c r="H8" s="32">
        <v>0.26224503094182117</v>
      </c>
      <c r="I8" s="32">
        <v>8.7851467205697045E-2</v>
      </c>
      <c r="J8" s="32">
        <v>0.10009209890769077</v>
      </c>
      <c r="K8" s="32">
        <v>0.33720838803270736</v>
      </c>
      <c r="L8" s="32">
        <v>0.12570284191470557</v>
      </c>
      <c r="M8" s="32">
        <v>0.14409533563984067</v>
      </c>
      <c r="N8" s="32">
        <v>0.28559157323762835</v>
      </c>
      <c r="O8" s="86"/>
      <c r="P8" s="32">
        <v>0.2064256663646864</v>
      </c>
      <c r="Q8" s="32">
        <v>6.9787361063677347E-2</v>
      </c>
      <c r="R8" s="86"/>
      <c r="S8" s="32">
        <v>8.6176693693846299E-2</v>
      </c>
      <c r="T8" s="32">
        <v>0.30081380356075971</v>
      </c>
      <c r="U8" s="32">
        <v>0.20536551118353177</v>
      </c>
      <c r="V8" s="32">
        <v>0.72455104428357897</v>
      </c>
      <c r="W8" s="32">
        <v>0.51554748340660517</v>
      </c>
      <c r="X8" s="32">
        <v>9.1078020935816073E-2</v>
      </c>
      <c r="Y8" s="32">
        <v>6.0090933291976477E-2</v>
      </c>
      <c r="Z8" s="32">
        <v>0.14651916508339899</v>
      </c>
      <c r="AA8" s="32">
        <v>0.16222588587668743</v>
      </c>
      <c r="AB8" s="32">
        <v>0.18115620439831806</v>
      </c>
      <c r="AC8" s="32">
        <v>9.5344588775043149E-2</v>
      </c>
      <c r="AD8" s="32">
        <v>0.13442196133174467</v>
      </c>
      <c r="AE8" s="32">
        <v>0.12832471555144151</v>
      </c>
      <c r="AF8" s="32">
        <v>0.16782156284753305</v>
      </c>
      <c r="AG8" s="32">
        <v>9.7837982276503213E-2</v>
      </c>
      <c r="AH8" s="32">
        <v>0.12308994411145789</v>
      </c>
      <c r="AI8" s="32">
        <v>0.17828762591170733</v>
      </c>
      <c r="AJ8" s="32">
        <v>0.88722492115588536</v>
      </c>
      <c r="AK8" s="32">
        <v>0.90877004062556754</v>
      </c>
      <c r="AL8" s="32">
        <v>0.54480296179009902</v>
      </c>
      <c r="AM8" s="32">
        <v>0.42681023169948384</v>
      </c>
      <c r="AN8" s="32">
        <v>0.5138057254807572</v>
      </c>
      <c r="AO8" s="32">
        <v>0.33824812595246551</v>
      </c>
      <c r="AP8" s="32">
        <v>0.42977264686546229</v>
      </c>
      <c r="AQ8" s="32">
        <v>0.40904074267891882</v>
      </c>
      <c r="AR8" s="32">
        <v>0.54987648110263954</v>
      </c>
      <c r="AS8" s="32">
        <v>0.64324466449946915</v>
      </c>
      <c r="AT8" s="32">
        <v>0.61798740937142915</v>
      </c>
      <c r="AU8" s="32">
        <v>0.45332184666408581</v>
      </c>
      <c r="AV8" s="32">
        <v>0.37011331954702176</v>
      </c>
      <c r="AW8" s="32">
        <v>0.31891100904154229</v>
      </c>
    </row>
    <row r="9" spans="1:49" x14ac:dyDescent="0.25">
      <c r="A9" t="s">
        <v>172</v>
      </c>
      <c r="B9" s="32">
        <v>4.675765906329012</v>
      </c>
      <c r="C9" s="32">
        <v>3.5707858417596654</v>
      </c>
      <c r="D9" s="32">
        <v>4.2252369749027272</v>
      </c>
      <c r="E9" s="32">
        <v>2.5041397337624316</v>
      </c>
      <c r="F9" s="32">
        <v>2.60634152910341</v>
      </c>
      <c r="G9" s="32">
        <v>2.3286657047995671</v>
      </c>
      <c r="H9" s="32">
        <v>3.5039625163141492</v>
      </c>
      <c r="I9" s="32">
        <v>2.9103853601939083</v>
      </c>
      <c r="J9" s="32">
        <v>2.9473124268793867</v>
      </c>
      <c r="K9" s="32">
        <v>2.0729888099584239</v>
      </c>
      <c r="L9" s="32">
        <v>3.1559824264546306</v>
      </c>
      <c r="M9" s="32">
        <v>3.3060202040856383</v>
      </c>
      <c r="N9" s="32">
        <v>3.9231848595153447</v>
      </c>
      <c r="O9" s="32">
        <v>2.907235390996878</v>
      </c>
      <c r="P9" s="32">
        <v>3.9825549494211216</v>
      </c>
      <c r="Q9" s="32">
        <v>2.4951206693263672</v>
      </c>
      <c r="R9" s="32">
        <v>2.4345651734230365</v>
      </c>
      <c r="S9" s="32">
        <v>5.2177996824699262</v>
      </c>
      <c r="T9" s="32">
        <v>3.2873901236112544</v>
      </c>
      <c r="U9" s="32">
        <v>3.7744483979143792</v>
      </c>
      <c r="V9" s="32">
        <v>4.4541780701429659</v>
      </c>
      <c r="W9" s="32">
        <v>3.5165901817250642</v>
      </c>
      <c r="X9" s="32">
        <v>3.2563296432851065</v>
      </c>
      <c r="Y9" s="32">
        <v>3.1237762922042021</v>
      </c>
      <c r="Z9" s="32">
        <v>4.9559488249966055</v>
      </c>
      <c r="AA9" s="32">
        <v>4.3051871358271789</v>
      </c>
      <c r="AB9" s="32">
        <v>2.594229515050356</v>
      </c>
      <c r="AC9" s="32">
        <v>2.8270450471936428</v>
      </c>
      <c r="AD9" s="32">
        <v>3.4220023826334636</v>
      </c>
      <c r="AE9" s="32">
        <v>3.8580476655038813</v>
      </c>
      <c r="AF9" s="32">
        <v>3.1711365464411392</v>
      </c>
      <c r="AG9" s="32">
        <v>2.9619318807324544</v>
      </c>
      <c r="AH9" s="32">
        <v>5.1614800270383556</v>
      </c>
      <c r="AI9" s="32">
        <v>5.1063006408705887</v>
      </c>
      <c r="AJ9" s="32">
        <v>5.018902065496218</v>
      </c>
      <c r="AK9" s="32">
        <v>4.5693443817243464</v>
      </c>
      <c r="AL9" s="32">
        <v>3.1466276093434056</v>
      </c>
      <c r="AM9" s="32">
        <v>3.0773033501295708</v>
      </c>
      <c r="AN9" s="32">
        <v>3.5536334346980993</v>
      </c>
      <c r="AO9" s="32">
        <v>5.0146668074295109</v>
      </c>
      <c r="AP9" s="32">
        <v>4.1171487395928024</v>
      </c>
      <c r="AQ9" s="32">
        <v>6.0223078402490939</v>
      </c>
      <c r="AR9" s="32">
        <v>3.4513947430444349</v>
      </c>
      <c r="AS9" s="32">
        <v>3.7670612491480742</v>
      </c>
      <c r="AT9" s="32">
        <v>3.8789047527458775</v>
      </c>
      <c r="AU9" s="32">
        <v>3.2011884186752084</v>
      </c>
      <c r="AV9" s="32">
        <v>3.879952420916323</v>
      </c>
      <c r="AW9" s="32">
        <v>3.0763631283123973</v>
      </c>
    </row>
    <row r="10" spans="1:49" x14ac:dyDescent="0.25">
      <c r="A10" t="s">
        <v>105</v>
      </c>
      <c r="B10" s="32">
        <v>6.0847698801543171</v>
      </c>
      <c r="C10" s="32">
        <v>4.4885255606450807</v>
      </c>
      <c r="D10" s="32">
        <v>4.3742396350344386</v>
      </c>
      <c r="E10" s="32">
        <v>4.0962820863212546</v>
      </c>
      <c r="F10" s="32">
        <v>5.9053646357969418</v>
      </c>
      <c r="G10" s="32">
        <v>4.5614849151505181</v>
      </c>
      <c r="H10" s="32">
        <v>5.2378957347571928</v>
      </c>
      <c r="I10" s="32">
        <v>4.5986493359911149</v>
      </c>
      <c r="J10" s="32">
        <v>4.8547600797178969</v>
      </c>
      <c r="K10" s="32">
        <v>2.931648889690869</v>
      </c>
      <c r="L10" s="32">
        <v>5.2346358250114422</v>
      </c>
      <c r="M10" s="32">
        <v>5.2237850781652844</v>
      </c>
      <c r="N10" s="32">
        <v>5.7438788353668411</v>
      </c>
      <c r="O10" s="32">
        <v>3.5545030857646256</v>
      </c>
      <c r="P10" s="32">
        <v>4.9372040362275049</v>
      </c>
      <c r="Q10" s="32">
        <v>4.3744741082107668</v>
      </c>
      <c r="R10" s="32">
        <v>3.5153397323078144</v>
      </c>
      <c r="S10" s="32">
        <v>8.5946658967676672</v>
      </c>
      <c r="T10" s="32">
        <v>5.6841423113913843</v>
      </c>
      <c r="U10" s="32">
        <v>6.1742582291485801</v>
      </c>
      <c r="V10" s="32">
        <v>5.9182032152587407</v>
      </c>
      <c r="W10" s="32">
        <v>4.5132829103413865</v>
      </c>
      <c r="X10" s="32">
        <v>4.5417451455209719</v>
      </c>
      <c r="Y10" s="32">
        <v>5.5530913898546999</v>
      </c>
      <c r="Z10" s="32">
        <v>8.6888261890829952</v>
      </c>
      <c r="AA10" s="32">
        <v>5.760028497533896</v>
      </c>
      <c r="AB10" s="32">
        <v>3.5684711838041556</v>
      </c>
      <c r="AC10" s="32">
        <v>4.5293212597915202</v>
      </c>
      <c r="AD10" s="32">
        <v>5.150957956091947</v>
      </c>
      <c r="AE10" s="32">
        <v>5.8883807780841027</v>
      </c>
      <c r="AF10" s="32">
        <v>5.0806039301551449</v>
      </c>
      <c r="AG10" s="32">
        <v>4.9469470635388637</v>
      </c>
      <c r="AH10" s="32">
        <v>6.4432331952975073</v>
      </c>
      <c r="AI10" s="32">
        <v>2.8328976531552432</v>
      </c>
      <c r="AJ10" s="32">
        <v>5.8863437491860378</v>
      </c>
      <c r="AK10" s="32">
        <v>5.4716925911850396</v>
      </c>
      <c r="AL10" s="32">
        <v>3.491401935293267</v>
      </c>
      <c r="AM10" s="32">
        <v>4.6321008585797205</v>
      </c>
      <c r="AN10" s="32">
        <v>4.5608251805369502</v>
      </c>
      <c r="AO10" s="32">
        <v>5.6417934395859275</v>
      </c>
      <c r="AP10" s="32">
        <v>5.1395625460054699</v>
      </c>
      <c r="AQ10" s="32">
        <v>6.1916179589393323</v>
      </c>
      <c r="AR10" s="32">
        <v>4.8138109579363215</v>
      </c>
      <c r="AS10" s="32">
        <v>5.0400550458021938</v>
      </c>
      <c r="AT10" s="32">
        <v>4.3639947033764912</v>
      </c>
      <c r="AU10" s="32">
        <v>4.6544399835178254</v>
      </c>
      <c r="AV10" s="32">
        <v>5.9218131127523499</v>
      </c>
      <c r="AW10" s="32">
        <v>4.9975666460674164</v>
      </c>
    </row>
    <row r="11" spans="1:49" x14ac:dyDescent="0.25">
      <c r="A11" t="s">
        <v>83</v>
      </c>
      <c r="B11" s="32">
        <v>6.9117876405959427E-2</v>
      </c>
      <c r="C11" s="32">
        <v>5.1340516165834273E-2</v>
      </c>
      <c r="D11" s="32">
        <v>0.10504156768891813</v>
      </c>
      <c r="E11" s="32">
        <v>0.11299376472648436</v>
      </c>
      <c r="F11" s="32">
        <v>0.10097192694688305</v>
      </c>
      <c r="G11" s="86"/>
      <c r="H11" s="32">
        <v>5.2156372449414123E-2</v>
      </c>
      <c r="I11" s="32">
        <v>3.7713116641578184E-2</v>
      </c>
      <c r="J11" s="32">
        <v>0.12581710701092977</v>
      </c>
      <c r="K11" s="86"/>
      <c r="L11" s="32">
        <v>0.13566205640320275</v>
      </c>
      <c r="M11" s="32">
        <v>8.6875641824124022E-2</v>
      </c>
      <c r="N11" s="32">
        <v>8.7901117472472798E-2</v>
      </c>
      <c r="O11" s="86"/>
      <c r="P11" s="32">
        <v>6.2660247026960242E-2</v>
      </c>
      <c r="Q11" s="32">
        <v>9.801250163715941E-2</v>
      </c>
      <c r="R11" s="86"/>
      <c r="S11" s="32">
        <v>5.7250875208376704E-2</v>
      </c>
      <c r="T11" s="32">
        <v>4.825902822928492E-2</v>
      </c>
      <c r="U11" s="32">
        <v>7.8360250661689473E-2</v>
      </c>
      <c r="V11" s="32">
        <v>0.11704694912765409</v>
      </c>
      <c r="W11" s="32">
        <v>7.5581513315976068E-2</v>
      </c>
      <c r="X11" s="32">
        <v>0.13151021349963407</v>
      </c>
      <c r="Y11" s="32">
        <v>0.10036242491861116</v>
      </c>
      <c r="Z11" s="32">
        <v>4.3863395001478803E-2</v>
      </c>
      <c r="AA11" s="32">
        <v>6.7268548997299865E-2</v>
      </c>
      <c r="AB11" s="86"/>
      <c r="AC11" s="32">
        <v>9.468599559302518E-2</v>
      </c>
      <c r="AD11" s="32">
        <v>8.3321970251932442E-2</v>
      </c>
      <c r="AE11" s="32">
        <v>6.7352297417766258E-2</v>
      </c>
      <c r="AF11" s="32">
        <v>4.4656066866909164E-2</v>
      </c>
      <c r="AG11" s="32">
        <v>5.8986902437238781E-2</v>
      </c>
      <c r="AH11" s="32">
        <v>0.10641583948395975</v>
      </c>
      <c r="AI11" s="32">
        <v>5.7602629503658312E-2</v>
      </c>
      <c r="AJ11" s="32">
        <v>0.10937627918568482</v>
      </c>
      <c r="AK11" s="32">
        <v>0.13322965805756742</v>
      </c>
      <c r="AL11" s="32">
        <v>0.24212206263249994</v>
      </c>
      <c r="AM11" s="32">
        <v>8.9106017095165704E-2</v>
      </c>
      <c r="AN11" s="32">
        <v>9.7347981259884656E-2</v>
      </c>
      <c r="AO11" s="32">
        <v>9.3179335105674638E-2</v>
      </c>
      <c r="AP11" s="32">
        <v>0.14575785813908171</v>
      </c>
      <c r="AQ11" s="32">
        <v>0.1267727395719547</v>
      </c>
      <c r="AR11" s="32">
        <v>4.380318204389308E-2</v>
      </c>
      <c r="AS11" s="32">
        <v>4.0482424060132055E-2</v>
      </c>
      <c r="AT11" s="32">
        <v>5.9773480074573448E-2</v>
      </c>
      <c r="AU11" s="32">
        <v>0.42590618765661475</v>
      </c>
      <c r="AV11" s="32">
        <v>0.14721932441164901</v>
      </c>
      <c r="AW11" s="32">
        <v>0.15190337260375297</v>
      </c>
    </row>
    <row r="12" spans="1:49" x14ac:dyDescent="0.25">
      <c r="A12" t="s">
        <v>126</v>
      </c>
      <c r="B12" s="32">
        <v>7.648637120241581</v>
      </c>
      <c r="C12" s="32">
        <v>11.362761651181343</v>
      </c>
      <c r="D12" s="32">
        <v>8.688049109591887</v>
      </c>
      <c r="E12" s="32">
        <v>15.182264317282646</v>
      </c>
      <c r="F12" s="32">
        <v>7.7921753529325555</v>
      </c>
      <c r="G12" s="32">
        <v>10.479540436754384</v>
      </c>
      <c r="H12" s="32">
        <v>10.04905087823885</v>
      </c>
      <c r="I12" s="32">
        <v>6.0260397565403929</v>
      </c>
      <c r="J12" s="32">
        <v>9.1223150737420067</v>
      </c>
      <c r="K12" s="32">
        <v>8.7042037551091216</v>
      </c>
      <c r="L12" s="32">
        <v>8.6823716098049815</v>
      </c>
      <c r="M12" s="32">
        <v>8.9079628494810503</v>
      </c>
      <c r="N12" s="32">
        <v>7.2703525108319136</v>
      </c>
      <c r="O12" s="32">
        <v>6.8194145444098906</v>
      </c>
      <c r="P12" s="32">
        <v>7.3293957647845964</v>
      </c>
      <c r="Q12" s="32">
        <v>12.545600209556348</v>
      </c>
      <c r="R12" s="32">
        <v>7.9099255847931893</v>
      </c>
      <c r="S12" s="32">
        <v>24.820178028208719</v>
      </c>
      <c r="T12" s="32">
        <v>9.2339164273150391</v>
      </c>
      <c r="U12" s="32">
        <v>10.09987703137589</v>
      </c>
      <c r="V12" s="32">
        <v>11.673451125451839</v>
      </c>
      <c r="W12" s="32">
        <v>11.425435208435955</v>
      </c>
      <c r="X12" s="32">
        <v>6.5579584142402805</v>
      </c>
      <c r="Y12" s="32">
        <v>17.068816672983669</v>
      </c>
      <c r="Z12" s="32">
        <v>26.339595596645005</v>
      </c>
      <c r="AA12" s="32">
        <v>10.028792106259724</v>
      </c>
      <c r="AB12" s="32">
        <v>6.5673262298946176</v>
      </c>
      <c r="AC12" s="32">
        <v>9.1216503610739164</v>
      </c>
      <c r="AD12" s="32">
        <v>9.3491860267735447</v>
      </c>
      <c r="AE12" s="32">
        <v>12.192068155544503</v>
      </c>
      <c r="AF12" s="32">
        <v>8.4268882876386861</v>
      </c>
      <c r="AG12" s="32">
        <v>8.8552832928415697</v>
      </c>
      <c r="AH12" s="32">
        <v>18.998120719310574</v>
      </c>
      <c r="AI12" s="32">
        <v>11.489773722766724</v>
      </c>
      <c r="AJ12" s="32">
        <v>6.6685439767645116</v>
      </c>
      <c r="AK12" s="32">
        <v>7.6846906213033899</v>
      </c>
      <c r="AL12" s="32">
        <v>6.8866695462352494</v>
      </c>
      <c r="AM12" s="32">
        <v>11.726224411365337</v>
      </c>
      <c r="AN12" s="32">
        <v>8.8109334635117094</v>
      </c>
      <c r="AO12" s="32">
        <v>13.051591615206791</v>
      </c>
      <c r="AP12" s="32">
        <v>12.831745868338347</v>
      </c>
      <c r="AQ12" s="32">
        <v>14.028768419180889</v>
      </c>
      <c r="AR12" s="32">
        <v>5.3412576832318086</v>
      </c>
      <c r="AS12" s="32">
        <v>7.9086940829213654</v>
      </c>
      <c r="AT12" s="32">
        <v>8.4306820464539136</v>
      </c>
      <c r="AU12" s="32">
        <v>11.460575565914363</v>
      </c>
      <c r="AV12" s="32">
        <v>14.991147991451889</v>
      </c>
      <c r="AW12" s="32">
        <v>11.090294770201803</v>
      </c>
    </row>
    <row r="13" spans="1:49" x14ac:dyDescent="0.25">
      <c r="A13" t="s">
        <v>140</v>
      </c>
      <c r="B13" s="86"/>
      <c r="C13" s="32">
        <v>6.9462850302745682</v>
      </c>
      <c r="D13" s="32">
        <v>7.2051689415803128</v>
      </c>
      <c r="E13" s="32">
        <v>5.4805286754659424</v>
      </c>
      <c r="F13" s="32">
        <v>8.468028610948096</v>
      </c>
      <c r="G13" s="32">
        <v>5.4622810473332359</v>
      </c>
      <c r="H13" s="32">
        <v>9.7742590535167828</v>
      </c>
      <c r="I13" s="32">
        <v>6.3696327358033171</v>
      </c>
      <c r="J13" s="32">
        <v>5.8946248537587849</v>
      </c>
      <c r="K13" s="32">
        <v>6.3718501062257404</v>
      </c>
      <c r="L13" s="32">
        <v>7.4028929778152648</v>
      </c>
      <c r="M13" s="32">
        <v>8.0283056390148904</v>
      </c>
      <c r="N13" s="32">
        <v>12.570980860693648</v>
      </c>
      <c r="O13" s="32">
        <v>5.854913624571239</v>
      </c>
      <c r="P13" s="32">
        <v>8.1324737893083405</v>
      </c>
      <c r="Q13" s="32">
        <v>4.9215392114940455</v>
      </c>
      <c r="R13" s="32">
        <v>4.6064779975373948</v>
      </c>
      <c r="S13" s="32">
        <v>7.9637148158812021</v>
      </c>
      <c r="T13" s="32">
        <v>10.316936058272884</v>
      </c>
      <c r="U13" s="32">
        <v>11.129106170597755</v>
      </c>
      <c r="V13" s="32">
        <v>9.1588041206044597</v>
      </c>
      <c r="W13" s="32">
        <v>9.2162331564112314</v>
      </c>
      <c r="X13" s="32">
        <v>7.6914028238302858</v>
      </c>
      <c r="Y13" s="32">
        <v>8.5344083364918486</v>
      </c>
      <c r="Z13" s="32">
        <v>9.3772265653375069</v>
      </c>
      <c r="AA13" s="32">
        <v>9.4878154595482851</v>
      </c>
      <c r="AB13" s="32">
        <v>7.7023897254276532</v>
      </c>
      <c r="AC13" s="32">
        <v>6.4499808259281028</v>
      </c>
      <c r="AD13" s="32">
        <v>6.8916085830001599</v>
      </c>
      <c r="AE13" s="32">
        <v>7.8238080078389336</v>
      </c>
      <c r="AF13" s="32">
        <v>8.6638003642074075</v>
      </c>
      <c r="AG13" s="32">
        <v>7.498169617855809</v>
      </c>
      <c r="AH13" s="32">
        <v>6.5786192211578589</v>
      </c>
      <c r="AI13" s="32">
        <v>11.098389849946422</v>
      </c>
      <c r="AJ13" s="32">
        <v>9.9684679531554696</v>
      </c>
      <c r="AK13" s="32">
        <v>10.140010066652094</v>
      </c>
      <c r="AL13" s="32">
        <v>7.6412382927219502</v>
      </c>
      <c r="AM13" s="32">
        <v>8.0092473028305875</v>
      </c>
      <c r="AN13" s="32">
        <v>8.1641057614003412</v>
      </c>
      <c r="AO13" s="32">
        <v>8.6108391922212864</v>
      </c>
      <c r="AP13" s="32">
        <v>7.2182322812723143</v>
      </c>
      <c r="AQ13" s="32">
        <v>9.3199127939053881</v>
      </c>
      <c r="AR13" s="32">
        <v>11.689809279142187</v>
      </c>
      <c r="AS13" s="32">
        <v>11.499023844461407</v>
      </c>
      <c r="AT13" s="32">
        <v>9.2256422607665272</v>
      </c>
      <c r="AU13" s="32">
        <v>6.674258640940085</v>
      </c>
      <c r="AV13" s="32">
        <v>8.4329591215042772</v>
      </c>
      <c r="AW13" s="32">
        <v>5.5837169353098517</v>
      </c>
    </row>
    <row r="14" spans="1:49" x14ac:dyDescent="0.25">
      <c r="A14" t="s">
        <v>25</v>
      </c>
      <c r="B14" s="32">
        <v>9.2869360639913623</v>
      </c>
      <c r="C14" s="32">
        <v>9.823530497923473</v>
      </c>
      <c r="D14" s="32">
        <v>8.5092516443663193</v>
      </c>
      <c r="E14" s="32">
        <v>9.2171138337890142</v>
      </c>
      <c r="F14" s="32">
        <v>8.8890309103096925</v>
      </c>
      <c r="G14" s="32">
        <v>7.6714726267679421</v>
      </c>
      <c r="H14" s="32">
        <v>7.9391653388256431</v>
      </c>
      <c r="I14" s="32">
        <v>6.5942573491289593</v>
      </c>
      <c r="J14" s="32">
        <v>6.1449445830466125</v>
      </c>
      <c r="K14" s="32">
        <v>5.1755505180045773</v>
      </c>
      <c r="L14" s="32">
        <v>7.2004604800356757</v>
      </c>
      <c r="M14" s="32">
        <v>8.3692337462407203</v>
      </c>
      <c r="N14" s="32">
        <v>7.846369719030676</v>
      </c>
      <c r="O14" s="32">
        <v>7.0599006789612764</v>
      </c>
      <c r="P14" s="32">
        <v>8.4778254762917964</v>
      </c>
      <c r="Q14" s="32">
        <v>7.2556737611967703</v>
      </c>
      <c r="R14" s="32">
        <v>6.6976924100600597</v>
      </c>
      <c r="S14" s="32">
        <v>19.339003580447969</v>
      </c>
      <c r="T14" s="32">
        <v>7.2951754478727597</v>
      </c>
      <c r="U14" s="32">
        <v>8.3181679985482653</v>
      </c>
      <c r="V14" s="32">
        <v>7.4392605947183448</v>
      </c>
      <c r="W14" s="32">
        <v>8.4220837109755546</v>
      </c>
      <c r="X14" s="32">
        <v>9.2102910901826753</v>
      </c>
      <c r="Y14" s="32">
        <v>11.497841469604278</v>
      </c>
      <c r="Z14" s="32">
        <v>19.823795299986429</v>
      </c>
      <c r="AA14" s="32">
        <v>9.4222783309689166</v>
      </c>
      <c r="AB14" s="32">
        <v>5.5608526999187395</v>
      </c>
      <c r="AC14" s="32">
        <v>7.5125093000359913</v>
      </c>
      <c r="AD14" s="32">
        <v>8.3099555747624141</v>
      </c>
      <c r="AE14" s="32">
        <v>9.9719176424966385</v>
      </c>
      <c r="AF14" s="32">
        <v>8.8458452265621581</v>
      </c>
      <c r="AG14" s="32">
        <v>7.3949401009678546</v>
      </c>
      <c r="AH14" s="32">
        <v>15.218822239051018</v>
      </c>
      <c r="AI14" s="32">
        <v>12.926667413953213</v>
      </c>
      <c r="AJ14" s="32">
        <v>7.2973456703536561</v>
      </c>
      <c r="AK14" s="32">
        <v>7.6316085857717608</v>
      </c>
      <c r="AL14" s="32">
        <v>6.2497845295478394</v>
      </c>
      <c r="AM14" s="32">
        <v>7.682983560408033</v>
      </c>
      <c r="AN14" s="32">
        <v>7.5647629345239631</v>
      </c>
      <c r="AO14" s="32">
        <v>10.383017300966802</v>
      </c>
      <c r="AP14" s="32">
        <v>8.3492439884313896</v>
      </c>
      <c r="AQ14" s="32">
        <v>10.780233003738068</v>
      </c>
      <c r="AR14" s="32">
        <v>7.3471233047455575</v>
      </c>
      <c r="AS14" s="32">
        <v>7.3281015223779367</v>
      </c>
      <c r="AT14" s="32">
        <v>9.2256422607665272</v>
      </c>
      <c r="AU14" s="32">
        <v>7.2531495466253766</v>
      </c>
      <c r="AV14" s="32">
        <v>10.310475482081829</v>
      </c>
      <c r="AW14" s="32">
        <v>9.2613711854951344</v>
      </c>
    </row>
    <row r="15" spans="1:49" x14ac:dyDescent="0.25">
      <c r="A15" t="s">
        <v>41</v>
      </c>
      <c r="B15" s="32">
        <v>5.3339440898347767</v>
      </c>
      <c r="C15" s="32">
        <v>6.994600263510887</v>
      </c>
      <c r="D15" s="32">
        <v>5.6923811228033694</v>
      </c>
      <c r="E15" s="32">
        <v>7.0827767471283591</v>
      </c>
      <c r="F15" s="32">
        <v>6.3292131032474472</v>
      </c>
      <c r="G15" s="32">
        <v>6.0189154304123331</v>
      </c>
      <c r="H15" s="32">
        <v>4.9211222008154243</v>
      </c>
      <c r="I15" s="32">
        <v>4.6952767339222614</v>
      </c>
      <c r="J15" s="32">
        <v>5.2393941594860491</v>
      </c>
      <c r="K15" s="32">
        <v>4.0047504019870468</v>
      </c>
      <c r="L15" s="32">
        <v>5.4192348587178101</v>
      </c>
      <c r="M15" s="32">
        <v>6.1692518421982854</v>
      </c>
      <c r="N15" s="32">
        <v>4.4754269383794512</v>
      </c>
      <c r="O15" s="32">
        <v>5.1324507811103501</v>
      </c>
      <c r="P15" s="32">
        <v>5.6321832223674519</v>
      </c>
      <c r="Q15" s="32">
        <v>4.786959462943237</v>
      </c>
      <c r="R15" s="32">
        <v>3.1245839928758441</v>
      </c>
      <c r="S15" s="32">
        <v>9.0219641820032077</v>
      </c>
      <c r="T15" s="32">
        <v>5.0174094496076647</v>
      </c>
      <c r="U15" s="32">
        <v>6.0471938321712138</v>
      </c>
      <c r="V15" s="32">
        <v>6.4762525012387027</v>
      </c>
      <c r="W15" s="32">
        <v>5.2204610130135469</v>
      </c>
      <c r="X15" s="32">
        <v>6.9318803531032955</v>
      </c>
      <c r="Y15" s="32">
        <v>10.953280679430371</v>
      </c>
      <c r="Z15" s="32">
        <v>15.023627473650144</v>
      </c>
      <c r="AA15" s="32">
        <v>5.8000926640766055</v>
      </c>
      <c r="AB15" s="32">
        <v>3.6182851851757669</v>
      </c>
      <c r="AC15" s="32">
        <v>5.7330182507908871</v>
      </c>
      <c r="AD15" s="32">
        <v>7.807392307447091</v>
      </c>
      <c r="AE15" s="32">
        <v>7.8782268960715989</v>
      </c>
      <c r="AF15" s="32">
        <v>4.8736410547007702</v>
      </c>
      <c r="AG15" s="32">
        <v>4.9127760041247219</v>
      </c>
      <c r="AH15" s="32">
        <v>11.694715093815768</v>
      </c>
      <c r="AI15" s="32">
        <v>9.0773959049479807</v>
      </c>
      <c r="AJ15" s="32">
        <v>5.5688205151728729</v>
      </c>
      <c r="AK15" s="32">
        <v>5.0002047758120867</v>
      </c>
      <c r="AL15" s="32">
        <v>3.4672850604940826</v>
      </c>
      <c r="AM15" s="32">
        <v>5.5468421357962807</v>
      </c>
      <c r="AN15" s="32">
        <v>5.2028238803756262</v>
      </c>
      <c r="AO15" s="32">
        <v>8.8529228326346665</v>
      </c>
      <c r="AP15" s="32">
        <v>7.268439057225736</v>
      </c>
      <c r="AQ15" s="32">
        <v>8.8171747654898862</v>
      </c>
      <c r="AR15" s="32">
        <v>3.2879297784732286</v>
      </c>
      <c r="AS15" s="32">
        <v>4.357315234937051</v>
      </c>
      <c r="AT15" s="32">
        <v>6.2145475109278898</v>
      </c>
      <c r="AU15" s="32">
        <v>5.4968594635987325</v>
      </c>
      <c r="AV15" s="32">
        <v>8.2023594108566851</v>
      </c>
      <c r="AW15" s="32">
        <v>6.1955218520880351</v>
      </c>
    </row>
    <row r="16" spans="1:49" x14ac:dyDescent="0.25">
      <c r="A16" t="s">
        <v>94</v>
      </c>
      <c r="B16" s="32">
        <v>9.095813683465213</v>
      </c>
      <c r="C16" s="32">
        <v>5.3377865325907097</v>
      </c>
      <c r="D16" s="32">
        <v>5.1659449083098572</v>
      </c>
      <c r="E16" s="32">
        <v>4.2702338217367419</v>
      </c>
      <c r="F16" s="32">
        <v>5.6648044066523147</v>
      </c>
      <c r="G16" s="32">
        <v>3.8892811969305372</v>
      </c>
      <c r="H16" s="32">
        <v>7.4075031863898166</v>
      </c>
      <c r="I16" s="32">
        <v>5.1380117556072316</v>
      </c>
      <c r="J16" s="32">
        <v>3.7305801388131332</v>
      </c>
      <c r="K16" s="32">
        <v>4.5055784188164409</v>
      </c>
      <c r="L16" s="32">
        <v>5.5331045028059913</v>
      </c>
      <c r="M16" s="32">
        <v>5.6376563577864731</v>
      </c>
      <c r="N16" s="32">
        <v>8.9508538767589183</v>
      </c>
      <c r="O16" s="32">
        <v>4.8220542680743996</v>
      </c>
      <c r="P16" s="32">
        <v>6.0784111667454379</v>
      </c>
      <c r="Q16" s="32">
        <v>3.6530704816190078</v>
      </c>
      <c r="R16" s="32">
        <v>3.081566921710607</v>
      </c>
      <c r="S16" s="32">
        <v>6.205044507052178</v>
      </c>
      <c r="T16" s="32">
        <v>6.806639371914585</v>
      </c>
      <c r="U16" s="32">
        <v>7.2917536583953568</v>
      </c>
      <c r="V16" s="32">
        <v>6.2124366521287859</v>
      </c>
      <c r="W16" s="32">
        <v>6.2082093802700244</v>
      </c>
      <c r="X16" s="32">
        <v>5.4010756415826124</v>
      </c>
      <c r="Y16" s="32">
        <v>5.7489207348021285</v>
      </c>
      <c r="Z16" s="32">
        <v>7.3064027951624801</v>
      </c>
      <c r="AA16" s="32">
        <v>6.7555627304793529</v>
      </c>
      <c r="AB16" s="32">
        <v>5.8373198542750853</v>
      </c>
      <c r="AC16" s="32">
        <v>5.060552387762133</v>
      </c>
      <c r="AD16" s="32">
        <v>4.8394421799932941</v>
      </c>
      <c r="AE16" s="32">
        <v>5.8073136998565813</v>
      </c>
      <c r="AF16" s="32">
        <v>5.8360813769606956</v>
      </c>
      <c r="AG16" s="32">
        <v>5.3760198370185917</v>
      </c>
      <c r="AH16" s="32">
        <v>4.9856610691363494</v>
      </c>
      <c r="AI16" s="32">
        <v>7.7935383768499378</v>
      </c>
      <c r="AJ16" s="32">
        <v>6.8560222661756347</v>
      </c>
      <c r="AK16" s="32">
        <v>7.2199416593860706</v>
      </c>
      <c r="AL16" s="32">
        <v>5.2191195596557076</v>
      </c>
      <c r="AM16" s="32">
        <v>5.6633930800315673</v>
      </c>
      <c r="AN16" s="32">
        <v>5.6540900943872971</v>
      </c>
      <c r="AO16" s="32">
        <v>5.5641212021157074</v>
      </c>
      <c r="AP16" s="32">
        <v>4.9644901779681447</v>
      </c>
      <c r="AQ16" s="32">
        <v>6.3217170138234806</v>
      </c>
      <c r="AR16" s="32">
        <v>8.0958327564753869</v>
      </c>
      <c r="AS16" s="32">
        <v>8.417778164006819</v>
      </c>
      <c r="AT16" s="32">
        <v>6.8478416951496888</v>
      </c>
      <c r="AU16" s="32">
        <v>4.4648372717415095</v>
      </c>
      <c r="AV16" s="32">
        <v>5.7598808217694932</v>
      </c>
      <c r="AW16" s="32">
        <v>4.173407532669045</v>
      </c>
    </row>
    <row r="17" spans="1:49" x14ac:dyDescent="0.25">
      <c r="A17" t="s">
        <v>158</v>
      </c>
      <c r="B17" s="32">
        <v>0.65756376316676446</v>
      </c>
      <c r="C17" s="32">
        <v>0.57285487799566193</v>
      </c>
      <c r="D17" s="32">
        <v>0.72649876881612208</v>
      </c>
      <c r="E17" s="32">
        <v>0.51918300666493933</v>
      </c>
      <c r="F17" s="32">
        <v>0.67456349115796466</v>
      </c>
      <c r="G17" s="32">
        <v>0.5138800487464672</v>
      </c>
      <c r="H17" s="32">
        <v>0.27528298417687752</v>
      </c>
      <c r="I17" s="32">
        <v>0.43263137221779324</v>
      </c>
      <c r="J17" s="32">
        <v>0.48950652641312498</v>
      </c>
      <c r="K17" s="32">
        <v>0.2573337037868329</v>
      </c>
      <c r="L17" s="32">
        <v>0.40000478741930157</v>
      </c>
      <c r="M17" s="32">
        <v>0.30887511362808362</v>
      </c>
      <c r="N17" s="32">
        <v>0.61643697989153912</v>
      </c>
      <c r="O17" s="32">
        <v>0.35102553511248752</v>
      </c>
      <c r="P17" s="86"/>
      <c r="Q17" s="32">
        <v>0.4260544099699724</v>
      </c>
      <c r="R17" s="86"/>
      <c r="S17" s="32">
        <v>0.39871825329478761</v>
      </c>
      <c r="T17" s="32">
        <v>0.6768662440150911</v>
      </c>
      <c r="U17" s="32">
        <v>0.32002706439616141</v>
      </c>
      <c r="V17" s="32">
        <v>0.41327077080664076</v>
      </c>
      <c r="W17" s="32">
        <v>0.27436668448842982</v>
      </c>
      <c r="X17" s="32">
        <v>0.37455429051433192</v>
      </c>
      <c r="Y17" s="32">
        <v>0.20072484983722269</v>
      </c>
      <c r="Z17" s="86"/>
      <c r="AA17" s="32">
        <v>0.41930616563082296</v>
      </c>
      <c r="AB17" s="32">
        <v>0.35240495692491097</v>
      </c>
      <c r="AC17" s="32">
        <v>0.48608983552246343</v>
      </c>
      <c r="AD17" s="32">
        <v>0.44283487950525735</v>
      </c>
      <c r="AE17" s="32">
        <v>0.38900779450810902</v>
      </c>
      <c r="AF17" s="32">
        <v>0.51227841151639997</v>
      </c>
      <c r="AG17" s="32">
        <v>0.54963221144311969</v>
      </c>
      <c r="AH17" s="32">
        <v>0.73091969336348517</v>
      </c>
      <c r="AI17" s="32">
        <v>0.22410993028276119</v>
      </c>
      <c r="AJ17" s="32">
        <v>0.36032528415792087</v>
      </c>
      <c r="AK17" s="32">
        <v>0.37945144123241986</v>
      </c>
      <c r="AL17" s="32">
        <v>0.43041684663970303</v>
      </c>
      <c r="AM17" s="32">
        <v>0.37155988762653563</v>
      </c>
      <c r="AN17" s="32">
        <v>1.256399149763135</v>
      </c>
      <c r="AO17" s="32">
        <v>0.80449415603801588</v>
      </c>
      <c r="AP17" s="32">
        <v>0.53649832416446008</v>
      </c>
      <c r="AQ17" s="32">
        <v>0.56265264687779248</v>
      </c>
      <c r="AR17" s="32">
        <v>0.34321380474147228</v>
      </c>
      <c r="AS17" s="32">
        <v>0.27422642244791018</v>
      </c>
      <c r="AT17" s="32">
        <v>0.5492935858728849</v>
      </c>
      <c r="AU17" s="32">
        <v>0.63666554460746139</v>
      </c>
      <c r="AV17" s="32">
        <v>0.4222118456988565</v>
      </c>
      <c r="AW17" s="32">
        <v>0.70281934474449514</v>
      </c>
    </row>
    <row r="18" spans="1:49" x14ac:dyDescent="0.25">
      <c r="A18" t="s">
        <v>123</v>
      </c>
      <c r="B18" s="32">
        <v>1.9795914314443055</v>
      </c>
      <c r="C18" s="32">
        <v>5.6421366616139483</v>
      </c>
      <c r="D18" s="32">
        <v>3.3613301660453883</v>
      </c>
      <c r="E18" s="32">
        <v>0.93582784987291567</v>
      </c>
      <c r="F18" s="32">
        <v>1.321362350502423</v>
      </c>
      <c r="G18" s="32">
        <v>0.59853335219105785</v>
      </c>
      <c r="H18" s="32">
        <v>0.85796300261546021</v>
      </c>
      <c r="I18" s="32">
        <v>0.83578871891554718</v>
      </c>
      <c r="J18" s="32">
        <v>4.3753547677103635</v>
      </c>
      <c r="K18" s="32">
        <v>1.6721593405126449</v>
      </c>
      <c r="L18" s="32">
        <v>5.9302345715475377</v>
      </c>
      <c r="M18" s="32">
        <v>5.3706456663413755</v>
      </c>
      <c r="N18" s="32">
        <v>0.36400377474284573</v>
      </c>
      <c r="O18" s="32">
        <v>1.1484180310994074</v>
      </c>
      <c r="P18" s="32">
        <v>0.74934098550025041</v>
      </c>
      <c r="Q18" s="32">
        <v>4.1962760529239738</v>
      </c>
      <c r="R18" s="32">
        <v>5.040839857701342</v>
      </c>
      <c r="S18" s="32">
        <v>2.3512721888183372</v>
      </c>
      <c r="T18" s="32">
        <v>1.3167146019553004</v>
      </c>
      <c r="U18" s="32">
        <v>2.8803933130316275</v>
      </c>
      <c r="V18" s="32">
        <v>1.9121016693818855</v>
      </c>
      <c r="W18" s="32">
        <v>1.7705250003815103</v>
      </c>
      <c r="X18" s="32">
        <v>1.2952645171829702</v>
      </c>
      <c r="Y18" s="32">
        <v>0.98848510998637529</v>
      </c>
      <c r="Z18" s="32">
        <v>0.65029277059763368</v>
      </c>
      <c r="AA18" s="32">
        <v>1.3623297513623192</v>
      </c>
      <c r="AB18" s="32">
        <v>0.8096139886248952</v>
      </c>
      <c r="AC18" s="32">
        <v>2.6195061911559336</v>
      </c>
      <c r="AD18" s="32">
        <v>2.3864080747070102</v>
      </c>
      <c r="AE18" s="32">
        <v>1.6221092259000898</v>
      </c>
      <c r="AF18" s="32">
        <v>3.4461846388480697</v>
      </c>
      <c r="AG18" s="32">
        <v>1.9677384361247052</v>
      </c>
      <c r="AH18" s="32">
        <v>2.653294490903638</v>
      </c>
      <c r="AI18" s="32">
        <v>2.1173774641393925</v>
      </c>
      <c r="AJ18" s="32">
        <v>2.984257022894973</v>
      </c>
      <c r="AK18" s="32">
        <v>2.3489030688020063</v>
      </c>
      <c r="AL18" s="32">
        <v>11.422499320515922</v>
      </c>
      <c r="AM18" s="32">
        <v>7.7364229371474069</v>
      </c>
      <c r="AN18" s="32">
        <v>4.9564077255762218</v>
      </c>
      <c r="AO18" s="32">
        <v>5.6028227256586804</v>
      </c>
      <c r="AP18" s="32">
        <v>11.016893491708249</v>
      </c>
      <c r="AQ18" s="32">
        <v>4.2880343289262512</v>
      </c>
      <c r="AR18" s="32">
        <v>0.93121066550412579</v>
      </c>
      <c r="AS18" s="32">
        <v>1.3693008818309023</v>
      </c>
      <c r="AT18" s="32">
        <v>0.53427312388109782</v>
      </c>
      <c r="AU18" s="32">
        <v>8.3896323766795593</v>
      </c>
      <c r="AV18" s="32">
        <v>1.1219737798471514</v>
      </c>
      <c r="AW18" s="32">
        <v>1.1984965918772936</v>
      </c>
    </row>
    <row r="19" spans="1:49" x14ac:dyDescent="0.25">
      <c r="A19" t="s">
        <v>59</v>
      </c>
      <c r="B19" s="32">
        <v>0.83231566918424382</v>
      </c>
      <c r="C19" s="32">
        <v>0.51987677499794094</v>
      </c>
      <c r="D19" s="32">
        <v>0.69690420165928624</v>
      </c>
      <c r="E19" s="32">
        <v>0.46791392493645861</v>
      </c>
      <c r="F19" s="32">
        <v>0.81905154016366455</v>
      </c>
      <c r="G19" s="32">
        <v>0.57018561439381577</v>
      </c>
      <c r="H19" s="32">
        <v>0.8287376330997136</v>
      </c>
      <c r="I19" s="32">
        <v>0.62903412533524428</v>
      </c>
      <c r="J19" s="32">
        <v>0.72668397643703642</v>
      </c>
      <c r="K19" s="32">
        <v>0.31029499435481839</v>
      </c>
      <c r="L19" s="32">
        <v>0.68686056977568788</v>
      </c>
      <c r="M19" s="32">
        <v>0.53406807111185073</v>
      </c>
      <c r="N19" s="32">
        <v>1.1344753925693802</v>
      </c>
      <c r="O19" s="32">
        <v>0.62835330892317032</v>
      </c>
      <c r="P19" s="32">
        <v>1.0597281845364723</v>
      </c>
      <c r="Q19" s="32">
        <v>0.40587562017158652</v>
      </c>
      <c r="R19" s="32">
        <v>0.43941746653847591</v>
      </c>
      <c r="S19" s="32">
        <v>0.37201728465196721</v>
      </c>
      <c r="T19" s="32">
        <v>0.60162760712151842</v>
      </c>
      <c r="U19" s="32">
        <v>0.70040720160336833</v>
      </c>
      <c r="V19" s="32">
        <v>0.68546705588749446</v>
      </c>
      <c r="W19" s="32">
        <v>0.84333469592509203</v>
      </c>
      <c r="X19" s="32">
        <v>0.88469173680873869</v>
      </c>
      <c r="Y19" s="32">
        <v>0.71365125482429814</v>
      </c>
      <c r="Z19" s="32">
        <v>0.27152581840884388</v>
      </c>
      <c r="AA19" s="32">
        <v>0.41067696952217397</v>
      </c>
      <c r="AB19" s="32">
        <v>0.41618766797971085</v>
      </c>
      <c r="AC19" s="32">
        <v>0.66401828372280691</v>
      </c>
      <c r="AD19" s="32">
        <v>0.56834575270119481</v>
      </c>
      <c r="AE19" s="32">
        <v>0.42864967888436339</v>
      </c>
      <c r="AF19" s="32">
        <v>0.83798713466794772</v>
      </c>
      <c r="AG19" s="32">
        <v>0.76130078004861435</v>
      </c>
      <c r="AH19" s="32">
        <v>0.56950673564514198</v>
      </c>
      <c r="AI19" s="32">
        <v>0.96746305936877675</v>
      </c>
      <c r="AJ19" s="32">
        <v>0.87501023348547702</v>
      </c>
      <c r="AK19" s="32">
        <v>0.98759208516702579</v>
      </c>
      <c r="AL19" s="32">
        <v>0.77046773738458962</v>
      </c>
      <c r="AM19" s="32">
        <v>0.55928931231826473</v>
      </c>
      <c r="AN19" s="32">
        <v>0.59431301148647753</v>
      </c>
      <c r="AO19" s="32">
        <v>0.95671017433851857</v>
      </c>
      <c r="AP19" s="32">
        <v>0.68855584323176766</v>
      </c>
      <c r="AQ19" s="32">
        <v>0.86472688867248459</v>
      </c>
      <c r="AR19" s="32">
        <v>1.0261057962778579</v>
      </c>
      <c r="AS19" s="32">
        <v>0.95491186613083834</v>
      </c>
      <c r="AT19" s="32">
        <v>0.74517405563440575</v>
      </c>
      <c r="AU19" s="32">
        <v>0.49951766197778785</v>
      </c>
      <c r="AV19" s="32">
        <v>0.30907716197324903</v>
      </c>
      <c r="AW19" s="32">
        <v>0.607613490415012</v>
      </c>
    </row>
    <row r="20" spans="1:49" x14ac:dyDescent="0.25">
      <c r="A20" t="s">
        <v>162</v>
      </c>
      <c r="B20" s="86"/>
      <c r="C20" s="32">
        <v>0.79346671536532354</v>
      </c>
      <c r="D20" s="32">
        <v>0.82876343508851458</v>
      </c>
      <c r="E20" s="32">
        <v>0.43961577715182054</v>
      </c>
      <c r="F20" s="32">
        <v>0.52196542241890576</v>
      </c>
      <c r="G20" s="32">
        <v>0.44735856590287748</v>
      </c>
      <c r="H20" s="32">
        <v>0.43496985990553194</v>
      </c>
      <c r="I20" s="32">
        <v>0.95343744467100977</v>
      </c>
      <c r="J20" s="32">
        <v>0.75231043152283705</v>
      </c>
      <c r="K20" s="32">
        <v>0.41515222305951222</v>
      </c>
      <c r="L20" s="32">
        <v>0.79448350504999099</v>
      </c>
      <c r="M20" s="32">
        <v>0.62637369906883589</v>
      </c>
      <c r="N20" s="32">
        <v>0.38475855673562975</v>
      </c>
      <c r="O20" s="32">
        <v>0.41169501565274952</v>
      </c>
      <c r="P20" s="32">
        <v>0.70891976933740697</v>
      </c>
      <c r="Q20" s="32">
        <v>0.88215837257969343</v>
      </c>
      <c r="R20" s="32">
        <v>0.60443710084469504</v>
      </c>
      <c r="S20" s="32">
        <v>0.48748899592923645</v>
      </c>
      <c r="T20" s="32">
        <v>0.72544727802199049</v>
      </c>
      <c r="U20" s="32">
        <v>0.4463557211272588</v>
      </c>
      <c r="V20" s="32">
        <v>0.49832513039444126</v>
      </c>
      <c r="W20" s="32">
        <v>0.4810228107221371</v>
      </c>
      <c r="X20" s="32">
        <v>0.37196705504352728</v>
      </c>
      <c r="Y20" s="32">
        <v>0.68934167321759054</v>
      </c>
      <c r="Z20" s="32">
        <v>0.25159258183264693</v>
      </c>
      <c r="AA20" s="32">
        <v>0.46848538577369875</v>
      </c>
      <c r="AB20" s="32">
        <v>0.40201078815211488</v>
      </c>
      <c r="AC20" s="32">
        <v>0.3948276337475296</v>
      </c>
      <c r="AD20" s="32">
        <v>0.46808445662688136</v>
      </c>
      <c r="AE20" s="32">
        <v>0.2887456200528547</v>
      </c>
      <c r="AF20" s="32">
        <v>0.5087398460513437</v>
      </c>
      <c r="AG20" s="32">
        <v>0.4495453171889941</v>
      </c>
      <c r="AH20" s="32">
        <v>0.61890282406898733</v>
      </c>
      <c r="AI20" s="32">
        <v>0.40959740520221</v>
      </c>
      <c r="AJ20" s="32">
        <v>0.65855315395270575</v>
      </c>
      <c r="AK20" s="32">
        <v>0.69350932166611756</v>
      </c>
      <c r="AL20" s="32">
        <v>0.95515478659024511</v>
      </c>
      <c r="AM20" s="32">
        <v>0.75349334073728791</v>
      </c>
      <c r="AN20" s="32">
        <v>0.72663102539983471</v>
      </c>
      <c r="AO20" s="32">
        <v>1.4501014605939462</v>
      </c>
      <c r="AP20" s="32">
        <v>1.4862178168516744</v>
      </c>
      <c r="AQ20" s="32">
        <v>1.3382210618843671</v>
      </c>
      <c r="AR20" s="32">
        <v>0.30086318487102004</v>
      </c>
      <c r="AS20" s="32">
        <v>0.46439987546742928</v>
      </c>
      <c r="AT20" s="32">
        <v>0.4587084377819366</v>
      </c>
      <c r="AU20" s="32">
        <v>1.1239731677200542</v>
      </c>
      <c r="AV20" s="32">
        <v>0.47831699617323054</v>
      </c>
      <c r="AW20" s="32">
        <v>0.71263033718349666</v>
      </c>
    </row>
    <row r="21" spans="1:49" x14ac:dyDescent="0.25">
      <c r="A21" t="s">
        <v>76</v>
      </c>
      <c r="B21" s="32">
        <v>0.55678903404092117</v>
      </c>
      <c r="C21" s="32">
        <v>0.46530274741633726</v>
      </c>
      <c r="D21" s="86"/>
      <c r="E21" s="32">
        <v>0.68983109587568048</v>
      </c>
      <c r="F21" s="32">
        <v>0.62938999213663027</v>
      </c>
      <c r="G21" s="32">
        <v>0.52105354690144201</v>
      </c>
      <c r="H21" s="32">
        <v>0.62372731334024667</v>
      </c>
      <c r="I21" s="32">
        <v>0.78524251495759179</v>
      </c>
      <c r="J21" s="32">
        <v>0.59025080125466001</v>
      </c>
      <c r="K21" s="32">
        <v>0.81321702770564486</v>
      </c>
      <c r="L21" s="32">
        <v>0.62333912410349723</v>
      </c>
      <c r="M21" s="32">
        <v>0.46493326014489689</v>
      </c>
      <c r="N21" s="32">
        <v>0.63817558304042443</v>
      </c>
      <c r="O21" s="32">
        <v>0.50685601852282824</v>
      </c>
      <c r="P21" s="32">
        <v>0.52256929673162278</v>
      </c>
      <c r="Q21" s="32">
        <v>0.93894306797540794</v>
      </c>
      <c r="R21" s="86"/>
      <c r="S21" s="32">
        <v>0.5409029078520865</v>
      </c>
      <c r="T21" s="32">
        <v>1.2456879177350586</v>
      </c>
      <c r="U21" s="32">
        <v>0.54573248282847397</v>
      </c>
      <c r="V21" s="32">
        <v>0.53040240995902566</v>
      </c>
      <c r="W21" s="32">
        <v>0.36963600971612764</v>
      </c>
      <c r="X21" s="32">
        <v>0.51521508976612573</v>
      </c>
      <c r="Y21" s="32">
        <v>0.52605703843431451</v>
      </c>
      <c r="Z21" s="32">
        <v>0.28110115571599908</v>
      </c>
      <c r="AA21" s="32">
        <v>0.41353345374082595</v>
      </c>
      <c r="AB21" s="32">
        <v>0.40480699431244682</v>
      </c>
      <c r="AC21" s="32">
        <v>0.49630361625144848</v>
      </c>
      <c r="AD21" s="32">
        <v>0.89183007935303071</v>
      </c>
      <c r="AE21" s="32">
        <v>0.45624193692272402</v>
      </c>
      <c r="AF21" s="32">
        <v>0.42190789806500817</v>
      </c>
      <c r="AG21" s="32">
        <v>0.8330866483720839</v>
      </c>
      <c r="AH21" s="32">
        <v>0.28475336782257049</v>
      </c>
      <c r="AI21" s="32">
        <v>0.25389052855210492</v>
      </c>
      <c r="AJ21" s="32">
        <v>0.16809768890210774</v>
      </c>
      <c r="AK21" s="32">
        <v>0.25738273361607822</v>
      </c>
      <c r="AL21" s="32">
        <v>0.46130935405698753</v>
      </c>
      <c r="AM21" s="32">
        <v>0.45114611480253808</v>
      </c>
      <c r="AN21" s="32">
        <v>0.3184844570756154</v>
      </c>
      <c r="AO21" s="32">
        <v>0.27474285086789518</v>
      </c>
      <c r="AP21" s="32">
        <v>0.32345693941024073</v>
      </c>
      <c r="AQ21" s="32">
        <v>0.2483275886349473</v>
      </c>
      <c r="AR21" s="86"/>
      <c r="AS21" s="32">
        <v>0.60854653356516386</v>
      </c>
      <c r="AT21" s="32">
        <v>0.37001338122245453</v>
      </c>
      <c r="AU21" s="32">
        <v>0.34118061761074653</v>
      </c>
      <c r="AV21" s="32">
        <v>0.38851412635962446</v>
      </c>
      <c r="AW21" s="32">
        <v>0.32787681786844669</v>
      </c>
    </row>
    <row r="22" spans="1:49" x14ac:dyDescent="0.25">
      <c r="A22" t="s">
        <v>154</v>
      </c>
      <c r="B22" s="32">
        <v>19.906983243314446</v>
      </c>
      <c r="C22" s="32">
        <v>12.434198503814786</v>
      </c>
      <c r="D22" s="32">
        <v>19.146811521693067</v>
      </c>
      <c r="E22" s="32">
        <v>12.078045170408778</v>
      </c>
      <c r="F22" s="32">
        <v>13.661330991756914</v>
      </c>
      <c r="G22" s="32">
        <v>14.118388746517244</v>
      </c>
      <c r="H22" s="32">
        <v>14.211504040982613</v>
      </c>
      <c r="I22" s="32">
        <v>12.052079513080766</v>
      </c>
      <c r="J22" s="32">
        <v>14.117375468187168</v>
      </c>
      <c r="K22" s="32">
        <v>12.74370021245146</v>
      </c>
      <c r="L22" s="32">
        <v>14.202659225646265</v>
      </c>
      <c r="M22" s="32">
        <v>15.617542398251578</v>
      </c>
      <c r="N22" s="32">
        <v>20.001347822533194</v>
      </c>
      <c r="O22" s="32">
        <v>13.638829088819802</v>
      </c>
      <c r="P22" s="32">
        <v>20.3040309386705</v>
      </c>
      <c r="Q22" s="32">
        <v>10.92157932931727</v>
      </c>
      <c r="R22" s="32">
        <v>10.880433420256487</v>
      </c>
      <c r="S22" s="32">
        <v>12.410089014104337</v>
      </c>
      <c r="T22" s="32">
        <v>13.80331303332974</v>
      </c>
      <c r="U22" s="32">
        <v>17.342810662821801</v>
      </c>
      <c r="V22" s="32">
        <v>16.508752901313478</v>
      </c>
      <c r="W22" s="32">
        <v>14.562409866659737</v>
      </c>
      <c r="X22" s="32">
        <v>10.653434874342443</v>
      </c>
      <c r="Y22" s="32">
        <v>11.497841469604278</v>
      </c>
      <c r="Z22" s="32">
        <v>10.697199821214516</v>
      </c>
      <c r="AA22" s="32">
        <v>17.101796144168194</v>
      </c>
      <c r="AB22" s="32">
        <v>13.503917802231419</v>
      </c>
      <c r="AC22" s="32">
        <v>15.129525869047903</v>
      </c>
      <c r="AD22" s="32">
        <v>14.772486386893878</v>
      </c>
      <c r="AE22" s="32">
        <v>14.29928363623967</v>
      </c>
      <c r="AF22" s="32">
        <v>17.814745891658983</v>
      </c>
      <c r="AG22" s="32">
        <v>18.591077221408803</v>
      </c>
      <c r="AH22" s="32">
        <v>14.298429709832559</v>
      </c>
      <c r="AI22" s="32">
        <v>17.904849426187575</v>
      </c>
      <c r="AJ22" s="32">
        <v>18.09315123330768</v>
      </c>
      <c r="AK22" s="32">
        <v>19.319517780081657</v>
      </c>
      <c r="AL22" s="32">
        <v>15.388774616324632</v>
      </c>
      <c r="AM22" s="32">
        <v>14.237921693548117</v>
      </c>
      <c r="AN22" s="32">
        <v>16.44178321538427</v>
      </c>
      <c r="AO22" s="32">
        <v>18.845574181233722</v>
      </c>
      <c r="AP22" s="32">
        <v>16.129676174966555</v>
      </c>
      <c r="AQ22" s="32">
        <v>17.271439865384124</v>
      </c>
      <c r="AR22" s="32">
        <v>19.934278539018916</v>
      </c>
      <c r="AS22" s="32">
        <v>21.309716435341304</v>
      </c>
      <c r="AT22" s="32">
        <v>17.096739964195105</v>
      </c>
      <c r="AU22" s="32">
        <v>15.122320121234489</v>
      </c>
      <c r="AV22" s="32">
        <v>14.991147991451889</v>
      </c>
      <c r="AW22" s="32">
        <v>18.016237006786866</v>
      </c>
    </row>
    <row r="23" spans="1:49" x14ac:dyDescent="0.25">
      <c r="A23" t="s">
        <v>148</v>
      </c>
      <c r="B23" s="32">
        <v>3.8243185601207967</v>
      </c>
      <c r="C23" s="32">
        <v>2.8210683308069786</v>
      </c>
      <c r="D23" s="32">
        <v>5.5367226616509928</v>
      </c>
      <c r="E23" s="32">
        <v>2.402131396375021</v>
      </c>
      <c r="F23" s="32">
        <v>2.2222577275774231</v>
      </c>
      <c r="G23" s="32">
        <v>2.5482442131040695</v>
      </c>
      <c r="H23" s="32">
        <v>3.0929582120406436</v>
      </c>
      <c r="I23" s="32">
        <v>2.1602678334107859</v>
      </c>
      <c r="J23" s="32">
        <v>3.0938430263448864</v>
      </c>
      <c r="K23" s="32">
        <v>3.0140687583920798</v>
      </c>
      <c r="L23" s="32">
        <v>2.5106991623340358</v>
      </c>
      <c r="M23" s="32">
        <v>3.2379832921139475</v>
      </c>
      <c r="N23" s="32">
        <v>4.1757209847206056</v>
      </c>
      <c r="O23" s="32">
        <v>1.9857002899814211</v>
      </c>
      <c r="P23" s="32">
        <v>4.7360826817409025</v>
      </c>
      <c r="Q23" s="32">
        <v>2.2801197397478647</v>
      </c>
      <c r="R23" s="32">
        <v>1.9367854175371479</v>
      </c>
      <c r="S23" s="32">
        <v>2.6270461746736369</v>
      </c>
      <c r="T23" s="32">
        <v>3.0460564433144928</v>
      </c>
      <c r="U23" s="32">
        <v>3.195996487688253</v>
      </c>
      <c r="V23" s="32">
        <v>4.4851593286713882</v>
      </c>
      <c r="W23" s="32">
        <v>4.0395013569463032</v>
      </c>
      <c r="X23" s="32">
        <v>2.0324878855033433</v>
      </c>
      <c r="Y23" s="32">
        <v>2.0609237645241287</v>
      </c>
      <c r="Z23" s="32">
        <v>2.7494847606733641</v>
      </c>
      <c r="AA23" s="32">
        <v>3.670752767596813</v>
      </c>
      <c r="AB23" s="32">
        <v>2.6487397917339073</v>
      </c>
      <c r="AC23" s="32">
        <v>3.5047095130803365</v>
      </c>
      <c r="AD23" s="32">
        <v>2.958448465410854</v>
      </c>
      <c r="AE23" s="32">
        <v>2.8636813480254442</v>
      </c>
      <c r="AF23" s="32">
        <v>4.8065441981073995</v>
      </c>
      <c r="AG23" s="32">
        <v>3.4980198147992048</v>
      </c>
      <c r="AH23" s="32">
        <v>3.7784245387479536</v>
      </c>
      <c r="AI23" s="32">
        <v>3.2316668534883028</v>
      </c>
      <c r="AJ23" s="32">
        <v>4.2497317971655297</v>
      </c>
      <c r="AK23" s="32">
        <v>4.3529310841791906</v>
      </c>
      <c r="AL23" s="32">
        <v>3.8471936540811575</v>
      </c>
      <c r="AM23" s="32">
        <v>4.0324780116810297</v>
      </c>
      <c r="AN23" s="32">
        <v>5.4994787034205963</v>
      </c>
      <c r="AO23" s="32">
        <v>5.1200356167669288</v>
      </c>
      <c r="AP23" s="32">
        <v>5.1753110305638534</v>
      </c>
      <c r="AQ23" s="32">
        <v>4.4085873827449502</v>
      </c>
      <c r="AR23" s="32">
        <v>5.8449046395710829</v>
      </c>
      <c r="AS23" s="32">
        <v>4.9706671186168867</v>
      </c>
      <c r="AT23" s="32">
        <v>4.2153410232269488</v>
      </c>
      <c r="AU23" s="32">
        <v>4.1658404763780297</v>
      </c>
      <c r="AV23" s="32">
        <v>4.1297056661610609</v>
      </c>
      <c r="AW23" s="32">
        <v>5.209792116046879</v>
      </c>
    </row>
    <row r="24" spans="1:49" x14ac:dyDescent="0.25">
      <c r="A24" t="s">
        <v>57</v>
      </c>
      <c r="B24" s="32">
        <v>0.27647150562383666</v>
      </c>
      <c r="C24" s="32">
        <v>0.16913435174424626</v>
      </c>
      <c r="D24" s="32">
        <v>0.22360622513248193</v>
      </c>
      <c r="E24" s="32">
        <v>0.12979575166623483</v>
      </c>
      <c r="F24" s="32">
        <v>0.32805875850924915</v>
      </c>
      <c r="G24" s="32">
        <v>0.1058067480251528</v>
      </c>
      <c r="H24" s="32">
        <v>0.28499081764870288</v>
      </c>
      <c r="I24" s="32">
        <v>0.34656796038393745</v>
      </c>
      <c r="J24" s="32">
        <v>0.19742820280829795</v>
      </c>
      <c r="K24" s="32">
        <v>0.17576409939626247</v>
      </c>
      <c r="L24" s="32">
        <v>0.29282064378518541</v>
      </c>
      <c r="M24" s="32">
        <v>0.27837383904628316</v>
      </c>
      <c r="N24" s="32">
        <v>0.29771943668497591</v>
      </c>
      <c r="O24" s="32">
        <v>0.19609815775805084</v>
      </c>
      <c r="P24" s="32">
        <v>0.28991346934668621</v>
      </c>
      <c r="Q24" s="32">
        <v>0.25333346785728922</v>
      </c>
      <c r="R24" s="32">
        <v>0.23547798980543461</v>
      </c>
      <c r="S24" s="32">
        <v>0.25234012912209536</v>
      </c>
      <c r="T24" s="32">
        <v>0.18775753025809233</v>
      </c>
      <c r="U24" s="32">
        <v>0.24935375311021818</v>
      </c>
      <c r="V24" s="32">
        <v>0.22455787714929668</v>
      </c>
      <c r="W24" s="32">
        <v>0.2559931684062749</v>
      </c>
      <c r="X24" s="32">
        <v>0.28782159656820794</v>
      </c>
      <c r="Y24" s="32">
        <v>0.1885855627546372</v>
      </c>
      <c r="Z24" s="32">
        <v>0.2568790767891127</v>
      </c>
      <c r="AA24" s="32">
        <v>0.25811322164873313</v>
      </c>
      <c r="AB24" s="32">
        <v>0.13824566261163782</v>
      </c>
      <c r="AC24" s="32">
        <v>0.19469596251976898</v>
      </c>
      <c r="AD24" s="32">
        <v>0.24062205095044412</v>
      </c>
      <c r="AE24" s="32">
        <v>0.16932547731780856</v>
      </c>
      <c r="AF24" s="32">
        <v>0.20236055413685211</v>
      </c>
      <c r="AG24" s="32">
        <v>0.29250606858797989</v>
      </c>
      <c r="AH24" s="32">
        <v>0.21136154317430472</v>
      </c>
      <c r="AI24" s="32">
        <v>0.28564169332967154</v>
      </c>
      <c r="AJ24" s="32">
        <v>0.2565606456918289</v>
      </c>
      <c r="AK24" s="32">
        <v>0.24519257208309647</v>
      </c>
      <c r="AL24" s="32">
        <v>0.21973040976389541</v>
      </c>
      <c r="AM24" s="32">
        <v>0.20901330207212721</v>
      </c>
      <c r="AN24" s="32">
        <v>0.2830825787369699</v>
      </c>
      <c r="AO24" s="32">
        <v>0.18252346423630336</v>
      </c>
      <c r="AP24" s="32">
        <v>0.14475103506889744</v>
      </c>
      <c r="AQ24" s="32">
        <v>0.21468844593581596</v>
      </c>
      <c r="AR24" s="32">
        <v>0.27115308454757459</v>
      </c>
      <c r="AS24" s="32">
        <v>0.29801141349994337</v>
      </c>
      <c r="AT24" s="32">
        <v>0.20814334699635798</v>
      </c>
      <c r="AU24" s="32">
        <v>0.30748918945553416</v>
      </c>
      <c r="AV24" s="32">
        <v>0.23261869637963811</v>
      </c>
      <c r="AW24" s="32">
        <v>0.29143090988655279</v>
      </c>
    </row>
    <row r="25" spans="1:49" x14ac:dyDescent="0.25">
      <c r="A25" t="s">
        <v>58</v>
      </c>
      <c r="B25" s="32">
        <v>3.3757374517885923</v>
      </c>
      <c r="C25" s="32">
        <v>1.8483546662615951</v>
      </c>
      <c r="D25" s="32">
        <v>1.998658874667224</v>
      </c>
      <c r="E25" s="32">
        <v>2.7593243835027121</v>
      </c>
      <c r="F25" s="32">
        <v>2.9939002270415518</v>
      </c>
      <c r="G25" s="32">
        <v>2.2030519966932749</v>
      </c>
      <c r="H25" s="32">
        <v>3.0503765423457927</v>
      </c>
      <c r="I25" s="32">
        <v>2.5512604579803977</v>
      </c>
      <c r="J25" s="32">
        <v>2.3284985762030237</v>
      </c>
      <c r="K25" s="32">
        <v>1.9885437851558958</v>
      </c>
      <c r="L25" s="32">
        <v>2.4084236208470386</v>
      </c>
      <c r="M25" s="32">
        <v>2.211607763862883</v>
      </c>
      <c r="N25" s="32">
        <v>4.5694651718020385</v>
      </c>
      <c r="O25" s="32">
        <v>3.1813693764501889</v>
      </c>
      <c r="P25" s="32">
        <v>3.4670154545763294</v>
      </c>
      <c r="Q25" s="32">
        <v>1.7765885385962554</v>
      </c>
      <c r="R25" s="32">
        <v>2.2247822231071712</v>
      </c>
      <c r="S25" s="32">
        <v>2.9148902371304772</v>
      </c>
      <c r="T25" s="32">
        <v>2.1538871669446524</v>
      </c>
      <c r="U25" s="32">
        <v>2.8604969830787272</v>
      </c>
      <c r="V25" s="32">
        <v>2.02112595992419</v>
      </c>
      <c r="W25" s="32">
        <v>3.9838883480657512</v>
      </c>
      <c r="X25" s="32">
        <v>3.8191372118645441</v>
      </c>
      <c r="Y25" s="32">
        <v>3.3947165994706907</v>
      </c>
      <c r="Z25" s="32">
        <v>3.5533044132508702</v>
      </c>
      <c r="AA25" s="32">
        <v>3.1081926988043764</v>
      </c>
      <c r="AB25" s="32">
        <v>3.0215862471869288</v>
      </c>
      <c r="AC25" s="32">
        <v>4.1390362153901368</v>
      </c>
      <c r="AD25" s="32">
        <v>3.4939059268676727</v>
      </c>
      <c r="AE25" s="32">
        <v>3.6499354953817855</v>
      </c>
      <c r="AF25" s="32">
        <v>4.155436413190654</v>
      </c>
      <c r="AG25" s="32">
        <v>4.6156648176678861</v>
      </c>
      <c r="AH25" s="32">
        <v>3.2440247131572537</v>
      </c>
      <c r="AI25" s="32">
        <v>3.1432967534336984</v>
      </c>
      <c r="AJ25" s="32">
        <v>2.823279176304355</v>
      </c>
      <c r="AK25" s="32">
        <v>3.3449558745660539</v>
      </c>
      <c r="AL25" s="32">
        <v>2.2404778312783122</v>
      </c>
      <c r="AM25" s="32">
        <v>3.034937205544765</v>
      </c>
      <c r="AN25" s="32">
        <v>3.1368028805266652</v>
      </c>
      <c r="AO25" s="32">
        <v>1.9401307013642257</v>
      </c>
      <c r="AP25" s="32">
        <v>1.8171097643064336</v>
      </c>
      <c r="AQ25" s="32">
        <v>1.7294537773449667</v>
      </c>
      <c r="AR25" s="32">
        <v>3.265218388525716</v>
      </c>
      <c r="AS25" s="32">
        <v>3.2119278604506261</v>
      </c>
      <c r="AT25" s="32">
        <v>2.4210776495661666</v>
      </c>
      <c r="AU25" s="32">
        <v>2.4429216518104657</v>
      </c>
      <c r="AV25" s="32">
        <v>2.7245896478315772</v>
      </c>
      <c r="AW25" s="32">
        <v>2.6967575191243411</v>
      </c>
    </row>
    <row r="26" spans="1:49" x14ac:dyDescent="0.25">
      <c r="A26" t="s">
        <v>122</v>
      </c>
      <c r="B26" s="32">
        <v>0.26520919536078064</v>
      </c>
      <c r="C26" s="32">
        <v>0.11632568685408391</v>
      </c>
      <c r="D26" s="32">
        <v>0.20719085877212862</v>
      </c>
      <c r="E26" s="32">
        <v>0.21980788857590988</v>
      </c>
      <c r="F26" s="32">
        <v>0.31469499606831569</v>
      </c>
      <c r="G26" s="32">
        <v>0.17428297447961966</v>
      </c>
      <c r="H26" s="32">
        <v>0.24638517243817357</v>
      </c>
      <c r="I26" s="32">
        <v>0.27003347917634762</v>
      </c>
      <c r="J26" s="32">
        <v>0.21159830852616718</v>
      </c>
      <c r="K26" s="32">
        <v>0.21789610739438728</v>
      </c>
      <c r="L26" s="32">
        <v>0.27895207188145565</v>
      </c>
      <c r="M26" s="32">
        <v>0.19548035589403281</v>
      </c>
      <c r="N26" s="32">
        <v>0.2936206452220636</v>
      </c>
      <c r="O26" s="32">
        <v>0.16489823789660288</v>
      </c>
      <c r="P26" s="32">
        <v>0.26128464836581095</v>
      </c>
      <c r="Q26" s="32">
        <v>0.2791494442547095</v>
      </c>
      <c r="R26" s="32">
        <v>0.20077675035149312</v>
      </c>
      <c r="S26" s="32">
        <v>0.33761281193073678</v>
      </c>
      <c r="T26" s="32">
        <v>0.20833002372523385</v>
      </c>
      <c r="U26" s="32">
        <v>0.22629330739774942</v>
      </c>
      <c r="V26" s="32">
        <v>0.2052080505357772</v>
      </c>
      <c r="W26" s="32">
        <v>0.25246883480914378</v>
      </c>
      <c r="X26" s="32">
        <v>0.36431208374326429</v>
      </c>
      <c r="Y26" s="32">
        <v>0.28190698678716636</v>
      </c>
      <c r="Z26" s="32">
        <v>0.26410093062553158</v>
      </c>
      <c r="AA26" s="32">
        <v>0.24759875225107883</v>
      </c>
      <c r="AB26" s="32">
        <v>0.21246632778854158</v>
      </c>
      <c r="AC26" s="32">
        <v>0.33200914186140396</v>
      </c>
      <c r="AD26" s="32">
        <v>0.22606989083047538</v>
      </c>
      <c r="AE26" s="32">
        <v>0.21581558659131916</v>
      </c>
      <c r="AF26" s="32">
        <v>0.244007940194056</v>
      </c>
      <c r="AG26" s="32">
        <v>0.3806503900243064</v>
      </c>
      <c r="AH26" s="32">
        <v>0.23452031587535901</v>
      </c>
      <c r="AI26" s="32">
        <v>0.29571482589086523</v>
      </c>
      <c r="AJ26" s="32">
        <v>0.18651606393093642</v>
      </c>
      <c r="AK26" s="32">
        <v>0.21793762317246734</v>
      </c>
      <c r="AL26" s="32">
        <v>0.22906142879445054</v>
      </c>
      <c r="AM26" s="32">
        <v>0.34667763348726738</v>
      </c>
      <c r="AN26" s="32">
        <v>0.36080590913814597</v>
      </c>
      <c r="AO26" s="32">
        <v>0.19427253293121349</v>
      </c>
      <c r="AP26" s="32">
        <v>0.25028531817482519</v>
      </c>
      <c r="AQ26" s="32">
        <v>0.2535454791439089</v>
      </c>
      <c r="AR26" s="32">
        <v>0.18265326998659723</v>
      </c>
      <c r="AS26" s="32">
        <v>0.28986227572604689</v>
      </c>
      <c r="AT26" s="32">
        <v>0.20814334699635798</v>
      </c>
      <c r="AU26" s="32">
        <v>0.23628625189428873</v>
      </c>
      <c r="AV26" s="32">
        <v>0.24418372651235523</v>
      </c>
      <c r="AW26" s="32">
        <v>0.23671545492763163</v>
      </c>
    </row>
    <row r="27" spans="1:49" x14ac:dyDescent="0.25">
      <c r="A27" t="s">
        <v>66</v>
      </c>
      <c r="B27" s="32">
        <v>6.4043799140976229E-2</v>
      </c>
      <c r="C27" s="32">
        <v>4.6916578343350446E-2</v>
      </c>
      <c r="D27" s="32">
        <v>6.8347494297413311E-2</v>
      </c>
      <c r="E27" s="32">
        <v>5.3080106239934019E-2</v>
      </c>
      <c r="F27" s="32">
        <v>3.9336874508539385E-2</v>
      </c>
      <c r="G27" s="86"/>
      <c r="H27" s="32">
        <v>7.8508209986240862E-2</v>
      </c>
      <c r="I27" s="32">
        <v>0.12000864081792098</v>
      </c>
      <c r="J27" s="32">
        <v>6.8364918245474388E-2</v>
      </c>
      <c r="K27" s="86"/>
      <c r="L27" s="32">
        <v>3.9229674411469288E-2</v>
      </c>
      <c r="M27" s="32">
        <v>4.4350541865512731E-2</v>
      </c>
      <c r="N27" s="32">
        <v>3.4722757081104547E-2</v>
      </c>
      <c r="O27" s="86"/>
      <c r="P27" s="32">
        <v>9.4319133029305974E-2</v>
      </c>
      <c r="Q27" s="86"/>
      <c r="R27" s="86"/>
      <c r="S27" s="32">
        <v>3.0468062245577375E-2</v>
      </c>
      <c r="T27" s="32">
        <v>5.8191113995621095E-2</v>
      </c>
      <c r="U27" s="32">
        <v>5.8975756217412141E-2</v>
      </c>
      <c r="V27" s="32">
        <v>5.8523474563827151E-2</v>
      </c>
      <c r="W27" s="32">
        <v>5.2344334854055152E-2</v>
      </c>
      <c r="X27" s="86"/>
      <c r="Y27" s="32">
        <v>5.1235626403639933E-2</v>
      </c>
      <c r="Z27" s="32">
        <v>8.4153161953419417E-2</v>
      </c>
      <c r="AA27" s="32">
        <v>6.3200332089580646E-2</v>
      </c>
      <c r="AB27" s="86"/>
      <c r="AC27" s="32">
        <v>5.2895722515825083E-2</v>
      </c>
      <c r="AD27" s="32">
        <v>0.10329488809540747</v>
      </c>
      <c r="AE27" s="86"/>
      <c r="AF27" s="32">
        <v>8.993334875067624E-2</v>
      </c>
      <c r="AG27" s="32">
        <v>0.10558951307542254</v>
      </c>
      <c r="AH27" s="32">
        <v>0.10422583317534216</v>
      </c>
      <c r="AI27" s="32">
        <v>3.6455454062141332E-2</v>
      </c>
      <c r="AJ27" s="32">
        <v>2.623018503203255E-2</v>
      </c>
      <c r="AK27" s="32">
        <v>4.3044931428890598E-2</v>
      </c>
      <c r="AL27" s="32">
        <v>3.6242001740103759E-2</v>
      </c>
      <c r="AM27" s="32">
        <v>7.5974899241810459E-2</v>
      </c>
      <c r="AN27" s="32">
        <v>8.6527040669188746E-2</v>
      </c>
      <c r="AO27" s="32">
        <v>4.4076511246764948E-2</v>
      </c>
      <c r="AP27" s="32">
        <v>4.9092470144249223E-2</v>
      </c>
      <c r="AQ27" s="32">
        <v>4.2110285170851802E-2</v>
      </c>
      <c r="AR27" s="32">
        <v>6.7788271136893646E-2</v>
      </c>
      <c r="AS27" s="32">
        <v>2.5978095717448468E-2</v>
      </c>
      <c r="AT27" s="32">
        <v>5.9773480074573448E-2</v>
      </c>
      <c r="AU27" s="32">
        <v>0.11333046166602144</v>
      </c>
      <c r="AV27" s="32">
        <v>7.6735552516652622E-2</v>
      </c>
      <c r="AW27" s="32">
        <v>7.2857727471638184E-2</v>
      </c>
    </row>
    <row r="28" spans="1:49" x14ac:dyDescent="0.25">
      <c r="A28" t="s">
        <v>37</v>
      </c>
      <c r="B28" s="32">
        <v>5.274589768419672E-2</v>
      </c>
      <c r="C28" s="86"/>
      <c r="D28" s="32">
        <v>0.1766581554444836</v>
      </c>
      <c r="E28" s="32">
        <v>0.13624876598744337</v>
      </c>
      <c r="F28" s="32">
        <v>9.4210139060486198E-2</v>
      </c>
      <c r="G28" s="32">
        <v>0.17549520843264602</v>
      </c>
      <c r="H28" s="32">
        <v>0.20718440827492837</v>
      </c>
      <c r="I28" s="32">
        <v>0.2060705421602802</v>
      </c>
      <c r="J28" s="32">
        <v>0.21455211083764228</v>
      </c>
      <c r="K28" s="32">
        <v>0.29559880222522977</v>
      </c>
      <c r="L28" s="32">
        <v>0.20562522633720207</v>
      </c>
      <c r="M28" s="32">
        <v>0.21096791976277526</v>
      </c>
      <c r="N28" s="32">
        <v>0.16517019909344272</v>
      </c>
      <c r="O28" s="86"/>
      <c r="P28" s="32">
        <v>0.16536138328611588</v>
      </c>
      <c r="Q28" s="86"/>
      <c r="R28" s="86"/>
      <c r="S28" s="32">
        <v>5.5300700226513913E-2</v>
      </c>
      <c r="T28" s="32">
        <v>2.3797315963394503E-2</v>
      </c>
      <c r="U28" s="32">
        <v>3.3638701404362634E-2</v>
      </c>
      <c r="V28" s="32">
        <v>4.2545761816949468E-2</v>
      </c>
      <c r="W28" s="32">
        <v>0.25072490518069401</v>
      </c>
      <c r="X28" s="32">
        <v>0.304232620035776</v>
      </c>
      <c r="Y28" s="32">
        <v>0.20924878330528013</v>
      </c>
      <c r="Z28" s="32">
        <v>2.7760190728522365E-2</v>
      </c>
      <c r="AA28" s="32">
        <v>2.8677755996850136E-2</v>
      </c>
      <c r="AB28" s="32">
        <v>8.2201362798012836E-2</v>
      </c>
      <c r="AC28" s="32">
        <v>0.14154128936848467</v>
      </c>
      <c r="AD28" s="32">
        <v>0.12455378462588382</v>
      </c>
      <c r="AE28" s="32">
        <v>0.18022498918675811</v>
      </c>
      <c r="AF28" s="32">
        <v>0.15442732964086631</v>
      </c>
      <c r="AG28" s="32">
        <v>0.23924131563875195</v>
      </c>
      <c r="AH28" s="32">
        <v>0.10865186248043322</v>
      </c>
      <c r="AI28" s="32">
        <v>8.4335185905161869E-2</v>
      </c>
      <c r="AJ28" s="32">
        <v>0.11886301572446691</v>
      </c>
      <c r="AK28" s="32">
        <v>5.7590999852591397E-2</v>
      </c>
      <c r="AL28" s="32">
        <v>9.6978345537382132E-2</v>
      </c>
      <c r="AM28" s="32">
        <v>0.11278652870063451</v>
      </c>
      <c r="AN28" s="32">
        <v>0.10726823857052714</v>
      </c>
      <c r="AO28" s="32">
        <v>9.4480070150930531E-2</v>
      </c>
      <c r="AP28" s="32">
        <v>0.13505749127838307</v>
      </c>
      <c r="AQ28" s="32">
        <v>4.8372015304213596E-2</v>
      </c>
      <c r="AR28" s="32">
        <v>0.18013862844343706</v>
      </c>
      <c r="AS28" s="32">
        <v>0.16880616399415393</v>
      </c>
      <c r="AT28" s="32">
        <v>0.25625451882947914</v>
      </c>
      <c r="AU28" s="32">
        <v>0.2014659028101434</v>
      </c>
      <c r="AV28" s="32">
        <v>0.11630934818981925</v>
      </c>
      <c r="AW28" s="32">
        <v>0.1844402979378317</v>
      </c>
    </row>
    <row r="29" spans="1:49" x14ac:dyDescent="0.25">
      <c r="A29" t="s">
        <v>33</v>
      </c>
      <c r="B29" s="32">
        <v>8.1627704809031004E-2</v>
      </c>
      <c r="C29" s="32">
        <v>7.8903965089786712E-2</v>
      </c>
      <c r="D29" s="32">
        <v>0.14958446501322725</v>
      </c>
      <c r="E29" s="32">
        <v>0.1091447822912982</v>
      </c>
      <c r="F29" s="32">
        <v>7.4947602762241189E-2</v>
      </c>
      <c r="G29" s="32">
        <v>6.8369825155427444E-2</v>
      </c>
      <c r="H29" s="32">
        <v>0.11257725972209862</v>
      </c>
      <c r="I29" s="32">
        <v>0.17448926559022127</v>
      </c>
      <c r="J29" s="32">
        <v>0.13768086771290847</v>
      </c>
      <c r="K29" s="32">
        <v>0.11046891185094306</v>
      </c>
      <c r="L29" s="32">
        <v>0.10000119685482538</v>
      </c>
      <c r="M29" s="32">
        <v>0.18112976410549142</v>
      </c>
      <c r="N29" s="32">
        <v>0.1332331799678039</v>
      </c>
      <c r="O29" s="86"/>
      <c r="P29" s="32">
        <v>6.3096083511722939E-2</v>
      </c>
      <c r="Q29" s="32">
        <v>9.869423249848068E-2</v>
      </c>
      <c r="R29" s="86"/>
      <c r="S29" s="32">
        <v>3.8298761738454298E-2</v>
      </c>
      <c r="T29" s="86"/>
      <c r="U29" s="32">
        <v>2.9487878108706119E-2</v>
      </c>
      <c r="V29" s="32">
        <v>3.9972711109664896E-2</v>
      </c>
      <c r="W29" s="32">
        <v>0.22131562504768906</v>
      </c>
      <c r="X29" s="32">
        <v>0.13900866818719182</v>
      </c>
      <c r="Y29" s="32">
        <v>0.16878880668046062</v>
      </c>
      <c r="Z29" s="32">
        <v>1.6853140786201364E-2</v>
      </c>
      <c r="AA29" s="32">
        <v>4.4689383393784206E-2</v>
      </c>
      <c r="AB29" s="86"/>
      <c r="AC29" s="32">
        <v>0.10952217228376028</v>
      </c>
      <c r="AD29" s="32">
        <v>3.2913899342438928E-2</v>
      </c>
      <c r="AE29" s="32">
        <v>6.8767512357776645E-2</v>
      </c>
      <c r="AF29" s="32">
        <v>8.9312133733818203E-2</v>
      </c>
      <c r="AG29" s="32">
        <v>0.12213414211865362</v>
      </c>
      <c r="AH29" s="32">
        <v>0.11326584648746928</v>
      </c>
      <c r="AI29" s="32">
        <v>2.7437226826215775E-2</v>
      </c>
      <c r="AJ29" s="32">
        <v>8.1750524379603201E-2</v>
      </c>
      <c r="AK29" s="32">
        <v>3.2621957835536793E-2</v>
      </c>
      <c r="AL29" s="32">
        <v>6.5780621612363824E-2</v>
      </c>
      <c r="AM29" s="32">
        <v>8.3717130152760832E-2</v>
      </c>
      <c r="AN29" s="32">
        <v>7.5850098899156337E-2</v>
      </c>
      <c r="AO29" s="32">
        <v>7.5162342792789411E-2</v>
      </c>
      <c r="AP29" s="32">
        <v>6.2139117799372326E-2</v>
      </c>
      <c r="AQ29" s="32">
        <v>3.768976097183889E-2</v>
      </c>
      <c r="AR29" s="32">
        <v>0.15681978446282507</v>
      </c>
      <c r="AS29" s="32">
        <v>0.12271976160088249</v>
      </c>
      <c r="AT29" s="32">
        <v>0.17624440336861374</v>
      </c>
      <c r="AU29" s="32">
        <v>0.13291792625449339</v>
      </c>
      <c r="AV29" s="32">
        <v>4.4999068920074367E-2</v>
      </c>
      <c r="AW29" s="32">
        <v>0.12424208115447948</v>
      </c>
    </row>
    <row r="30" spans="1:49" x14ac:dyDescent="0.25">
      <c r="A30" t="s">
        <v>171</v>
      </c>
      <c r="B30" s="32">
        <v>1.6347373874823101E-2</v>
      </c>
      <c r="C30" s="86"/>
      <c r="D30" s="32">
        <v>5.2886094785507466E-2</v>
      </c>
      <c r="E30" s="86"/>
      <c r="F30" s="86"/>
      <c r="G30" s="86"/>
      <c r="H30" s="32">
        <v>0.14650150004732446</v>
      </c>
      <c r="I30" s="32">
        <v>0.10966767027869989</v>
      </c>
      <c r="J30" s="86"/>
      <c r="K30" s="32">
        <v>0.1074481336470713</v>
      </c>
      <c r="L30" s="32">
        <v>0.10717862901086976</v>
      </c>
      <c r="M30" s="32">
        <v>0.13538084588925942</v>
      </c>
      <c r="N30" s="32">
        <v>8.7901117472472798E-2</v>
      </c>
      <c r="O30" s="86"/>
      <c r="P30" s="32">
        <v>9.6970804785642462E-2</v>
      </c>
      <c r="Q30" s="86"/>
      <c r="R30" s="86"/>
      <c r="S30" s="32">
        <v>4.6502160581495977E-2</v>
      </c>
      <c r="T30" s="32">
        <v>0.10061676916098916</v>
      </c>
      <c r="U30" s="32">
        <v>0.15243497097311828</v>
      </c>
      <c r="V30" s="32">
        <v>7.0080614510490413E-2</v>
      </c>
      <c r="W30" s="32">
        <v>0.12536245259034678</v>
      </c>
      <c r="X30" s="32">
        <v>0.18727714525716627</v>
      </c>
      <c r="Y30" s="32">
        <v>0.12528548098774689</v>
      </c>
      <c r="Z30" s="32">
        <v>6.8829044395848235E-2</v>
      </c>
      <c r="AA30" s="32">
        <v>0.13268488600990214</v>
      </c>
      <c r="AB30" s="32">
        <v>9.312459926322228E-2</v>
      </c>
      <c r="AC30" s="32">
        <v>0.14351713213687903</v>
      </c>
      <c r="AD30" s="32">
        <v>0.14608103166833658</v>
      </c>
      <c r="AE30" s="32">
        <v>0.14337555418240194</v>
      </c>
      <c r="AF30" s="32">
        <v>6.3153215405422805E-2</v>
      </c>
      <c r="AG30" s="32">
        <v>9.8518499259676248E-2</v>
      </c>
      <c r="AH30" s="32">
        <v>3.2527072884375716E-2</v>
      </c>
      <c r="AI30" s="32">
        <v>8.4335185905161869E-2</v>
      </c>
      <c r="AJ30" s="32">
        <v>5.5451557572243022E-2</v>
      </c>
      <c r="AK30" s="32">
        <v>7.7588528726678152E-2</v>
      </c>
      <c r="AL30" s="32">
        <v>9.2385256946344821E-2</v>
      </c>
      <c r="AM30" s="32">
        <v>5.3351278962435564E-2</v>
      </c>
      <c r="AN30" s="32">
        <v>8.5335797330980998E-2</v>
      </c>
      <c r="AO30" s="32">
        <v>5.8971178915886928E-2</v>
      </c>
      <c r="AP30" s="32">
        <v>6.5228468659620287E-2</v>
      </c>
      <c r="AQ30" s="32">
        <v>4.6081019820756693E-2</v>
      </c>
      <c r="AR30" s="32">
        <v>0.10418211149271403</v>
      </c>
      <c r="AS30" s="32">
        <v>0.11137053438875612</v>
      </c>
      <c r="AT30" s="32">
        <v>6.8661698234110696E-2</v>
      </c>
      <c r="AU30" s="32">
        <v>9.2693217893942817E-2</v>
      </c>
      <c r="AV30" s="32">
        <v>3.8634645246656191E-2</v>
      </c>
      <c r="AW30" s="32">
        <v>6.0004969884170069E-2</v>
      </c>
    </row>
    <row r="31" spans="1:49" x14ac:dyDescent="0.25">
      <c r="A31" t="s">
        <v>74</v>
      </c>
      <c r="B31" s="32">
        <v>0.2544056652247213</v>
      </c>
      <c r="C31" s="32">
        <v>0.13087320098244082</v>
      </c>
      <c r="D31" s="32">
        <v>7.6894928366524729E-2</v>
      </c>
      <c r="E31" s="32">
        <v>5.8489240617057417E-2</v>
      </c>
      <c r="F31" s="32">
        <v>0.13889110797358886</v>
      </c>
      <c r="G31" s="32">
        <v>7.0291962568352503E-2</v>
      </c>
      <c r="H31" s="32">
        <v>0.84030637934020747</v>
      </c>
      <c r="I31" s="32">
        <v>0.51093447569340122</v>
      </c>
      <c r="J31" s="32">
        <v>0.51029379349395265</v>
      </c>
      <c r="K31" s="32">
        <v>0.74831226617259872</v>
      </c>
      <c r="L31" s="32">
        <v>0.83978339776628086</v>
      </c>
      <c r="M31" s="32">
        <v>0.5123123378948522</v>
      </c>
      <c r="N31" s="32">
        <v>0.94738669522344454</v>
      </c>
      <c r="O31" s="32">
        <v>0.24142515139105419</v>
      </c>
      <c r="P31" s="32">
        <v>0.43038337868799736</v>
      </c>
      <c r="Q31" s="32">
        <v>0.2991849664339522</v>
      </c>
      <c r="R31" s="32">
        <v>0.2939543682680657</v>
      </c>
      <c r="S31" s="32">
        <v>0.21815743657908568</v>
      </c>
      <c r="T31" s="32">
        <v>0.77751514105315545</v>
      </c>
      <c r="U31" s="32">
        <v>0.73522912485279912</v>
      </c>
      <c r="V31" s="32">
        <v>0.65754395169240154</v>
      </c>
      <c r="W31" s="32">
        <v>0.9292748158361035</v>
      </c>
      <c r="X31" s="32">
        <v>0.58367887265727203</v>
      </c>
      <c r="Y31" s="32">
        <v>0.92228921926018015</v>
      </c>
      <c r="Z31" s="32">
        <v>0.4760421718044216</v>
      </c>
      <c r="AA31" s="32">
        <v>1.0614790880792155</v>
      </c>
      <c r="AB31" s="32">
        <v>1.0907391497756156</v>
      </c>
      <c r="AC31" s="32">
        <v>0.95217250272278109</v>
      </c>
      <c r="AD31" s="32">
        <v>0.67121216309475318</v>
      </c>
      <c r="AE31" s="32">
        <v>0.77801558901621937</v>
      </c>
      <c r="AF31" s="32">
        <v>0.36984687731220972</v>
      </c>
      <c r="AG31" s="32">
        <v>0.47517751031865579</v>
      </c>
      <c r="AH31" s="32">
        <v>0.15472570601724681</v>
      </c>
      <c r="AI31" s="32">
        <v>0.48709614855312089</v>
      </c>
      <c r="AJ31" s="32">
        <v>0.40538701818977446</v>
      </c>
      <c r="AK31" s="32">
        <v>0.61642068488372015</v>
      </c>
      <c r="AL31" s="32">
        <v>0.20787763437528206</v>
      </c>
      <c r="AM31" s="32">
        <v>0.46062565367908093</v>
      </c>
      <c r="AN31" s="32">
        <v>0.41733993178329948</v>
      </c>
      <c r="AO31" s="32">
        <v>0.31125174834846608</v>
      </c>
      <c r="AP31" s="32">
        <v>0.32797223001888226</v>
      </c>
      <c r="AQ31" s="32">
        <v>0.2300973790671654</v>
      </c>
      <c r="AR31" s="32">
        <v>0.5095089829039926</v>
      </c>
      <c r="AS31" s="32">
        <v>0.73379017368695232</v>
      </c>
      <c r="AT31" s="32">
        <v>0.306859329260672</v>
      </c>
      <c r="AU31" s="32">
        <v>0.33648348322696159</v>
      </c>
      <c r="AV31" s="32">
        <v>0.40221504743699416</v>
      </c>
      <c r="AW31" s="32">
        <v>0.24848416230895856</v>
      </c>
    </row>
    <row r="32" spans="1:49" x14ac:dyDescent="0.25">
      <c r="A32" t="s">
        <v>50</v>
      </c>
      <c r="B32" s="32">
        <v>0.2726652407067478</v>
      </c>
      <c r="C32" s="32">
        <v>9.3185003728729579E-2</v>
      </c>
      <c r="D32" s="32">
        <v>0.19601449627301487</v>
      </c>
      <c r="E32" s="32">
        <v>5.2349336731804828E-2</v>
      </c>
      <c r="F32" s="32">
        <v>0.17825644491450937</v>
      </c>
      <c r="G32" s="32">
        <v>0.23479987509496972</v>
      </c>
      <c r="H32" s="32">
        <v>0.15485472851932564</v>
      </c>
      <c r="I32" s="32">
        <v>0.1540221975570443</v>
      </c>
      <c r="J32" s="32">
        <v>0.14654341028792525</v>
      </c>
      <c r="K32" s="32">
        <v>0.17214692653578562</v>
      </c>
      <c r="L32" s="32">
        <v>0.1972489016534151</v>
      </c>
      <c r="M32" s="32">
        <v>0.24066454807761509</v>
      </c>
      <c r="N32" s="32">
        <v>0.15410924497288533</v>
      </c>
      <c r="O32" s="32">
        <v>9.4709167306868722E-2</v>
      </c>
      <c r="P32" s="32">
        <v>0.23224094740113224</v>
      </c>
      <c r="Q32" s="32">
        <v>0.15168071646318382</v>
      </c>
      <c r="R32" s="32">
        <v>0.10249774833448001</v>
      </c>
      <c r="S32" s="32">
        <v>0.10177404283869292</v>
      </c>
      <c r="T32" s="32">
        <v>0.12560298667544409</v>
      </c>
      <c r="U32" s="32">
        <v>0.20113915007746608</v>
      </c>
      <c r="V32" s="32">
        <v>0.15878639770112377</v>
      </c>
      <c r="W32" s="32">
        <v>0.14908192057463179</v>
      </c>
      <c r="X32" s="32">
        <v>0.15106556591233772</v>
      </c>
      <c r="Y32" s="32">
        <v>0.12442007095615117</v>
      </c>
      <c r="Z32" s="32">
        <v>6.4666453016560835E-2</v>
      </c>
      <c r="AA32" s="32">
        <v>0.13360778237631418</v>
      </c>
      <c r="AB32" s="32">
        <v>0.14919862266474371</v>
      </c>
      <c r="AC32" s="32">
        <v>0.16371913694724521</v>
      </c>
      <c r="AD32" s="32">
        <v>0.12717092440574956</v>
      </c>
      <c r="AE32" s="32">
        <v>0.20276365323751153</v>
      </c>
      <c r="AF32" s="32">
        <v>0.18111776931935972</v>
      </c>
      <c r="AG32" s="32">
        <v>0.1412711190400556</v>
      </c>
      <c r="AH32" s="32">
        <v>0.12567632549041924</v>
      </c>
      <c r="AI32" s="32">
        <v>0.14582181624856536</v>
      </c>
      <c r="AJ32" s="32">
        <v>0.19852213699665328</v>
      </c>
      <c r="AK32" s="32">
        <v>0.22562317685581498</v>
      </c>
      <c r="AL32" s="32">
        <v>0.29398336984755868</v>
      </c>
      <c r="AM32" s="32">
        <v>0.27964465615913181</v>
      </c>
      <c r="AN32" s="32">
        <v>0.24304491776123124</v>
      </c>
      <c r="AO32" s="32">
        <v>0.12817207202431169</v>
      </c>
      <c r="AP32" s="32">
        <v>0.18968080155595429</v>
      </c>
      <c r="AQ32" s="32">
        <v>0.15286356171366453</v>
      </c>
      <c r="AR32" s="32">
        <v>0.37818904728410518</v>
      </c>
      <c r="AS32" s="32">
        <v>0.40149098255632898</v>
      </c>
      <c r="AT32" s="32">
        <v>0.24752554918854922</v>
      </c>
      <c r="AU32" s="32">
        <v>0.16592550784013596</v>
      </c>
      <c r="AV32" s="32">
        <v>0.10628714033153872</v>
      </c>
      <c r="AW32" s="32">
        <v>0.15509518536424965</v>
      </c>
    </row>
    <row r="33" spans="1:49" x14ac:dyDescent="0.25">
      <c r="A33" t="s">
        <v>14</v>
      </c>
      <c r="B33" s="32">
        <v>1.7841076933696165</v>
      </c>
      <c r="C33" s="32">
        <v>1.9673335933673728</v>
      </c>
      <c r="D33" s="32">
        <v>2.0691414276672542</v>
      </c>
      <c r="E33" s="32">
        <v>3.5413883735641853</v>
      </c>
      <c r="F33" s="32">
        <v>2.4657493335867691</v>
      </c>
      <c r="G33" s="32">
        <v>2.2807424575752635</v>
      </c>
      <c r="H33" s="32">
        <v>2.1870517256605573</v>
      </c>
      <c r="I33" s="32">
        <v>2.7725436830715049</v>
      </c>
      <c r="J33" s="32">
        <v>2.1278552307487093</v>
      </c>
      <c r="K33" s="32">
        <v>2.2372280576648378</v>
      </c>
      <c r="L33" s="32">
        <v>1.8635960426217431</v>
      </c>
      <c r="M33" s="32">
        <v>1.925316384620918</v>
      </c>
      <c r="N33" s="32">
        <v>1.3398071131968226</v>
      </c>
      <c r="O33" s="32">
        <v>1.9314012111284371</v>
      </c>
      <c r="P33" s="32">
        <v>1.8450939359780165</v>
      </c>
      <c r="Q33" s="32">
        <v>2.4607696057470188</v>
      </c>
      <c r="R33" s="32">
        <v>1.6628570172940575</v>
      </c>
      <c r="S33" s="32">
        <v>5.0751186757606206</v>
      </c>
      <c r="T33" s="32">
        <v>1.6666401898018748</v>
      </c>
      <c r="U33" s="32">
        <v>1.9537770166050203</v>
      </c>
      <c r="V33" s="32">
        <v>2.3056271602812459</v>
      </c>
      <c r="W33" s="32">
        <v>2.3362217442245843</v>
      </c>
      <c r="X33" s="32">
        <v>2.1187990299616049</v>
      </c>
      <c r="Y33" s="32">
        <v>3.1455038745706227</v>
      </c>
      <c r="Z33" s="32">
        <v>5.8125099885606737</v>
      </c>
      <c r="AA33" s="32">
        <v>2.197824134559089</v>
      </c>
      <c r="AB33" s="32">
        <v>1.7234579775789411</v>
      </c>
      <c r="AC33" s="32">
        <v>2.083912744486426</v>
      </c>
      <c r="AD33" s="32">
        <v>2.4877487092768393</v>
      </c>
      <c r="AE33" s="32">
        <v>2.4248087575405495</v>
      </c>
      <c r="AF33" s="32">
        <v>1.993080525655738</v>
      </c>
      <c r="AG33" s="32">
        <v>1.9814251393157025</v>
      </c>
      <c r="AH33" s="32">
        <v>3.8047055597627542</v>
      </c>
      <c r="AI33" s="32">
        <v>2.8328976531552432</v>
      </c>
      <c r="AJ33" s="32">
        <v>1.8756254953948452</v>
      </c>
      <c r="AK33" s="32">
        <v>1.8049854148465172</v>
      </c>
      <c r="AL33" s="32">
        <v>2.225001720435535</v>
      </c>
      <c r="AM33" s="32">
        <v>2.6056921864397165</v>
      </c>
      <c r="AN33" s="32">
        <v>1.9578834308220041</v>
      </c>
      <c r="AO33" s="32">
        <v>2.8602749705426747</v>
      </c>
      <c r="AP33" s="32">
        <v>2.087310997107847</v>
      </c>
      <c r="AQ33" s="32">
        <v>2.9903543606815006</v>
      </c>
      <c r="AR33" s="32">
        <v>1.3539547154785536</v>
      </c>
      <c r="AS33" s="32">
        <v>1.4473757350518686</v>
      </c>
      <c r="AT33" s="32">
        <v>2.6310694866661888</v>
      </c>
      <c r="AU33" s="32">
        <v>2.1414790967038719</v>
      </c>
      <c r="AV33" s="32">
        <v>3.1081130108769925</v>
      </c>
      <c r="AW33" s="32">
        <v>2.5512880723323348</v>
      </c>
    </row>
    <row r="34" spans="1:49" x14ac:dyDescent="0.25">
      <c r="A34" t="s">
        <v>120</v>
      </c>
      <c r="B34" s="32">
        <v>0.40477797672041116</v>
      </c>
      <c r="C34" s="32">
        <v>0.34537644800900269</v>
      </c>
      <c r="D34" s="32">
        <v>0.26407731093142034</v>
      </c>
      <c r="E34" s="32">
        <v>0.19003210340904425</v>
      </c>
      <c r="F34" s="32">
        <v>0.2664665127447895</v>
      </c>
      <c r="G34" s="32">
        <v>0.29310785695933389</v>
      </c>
      <c r="H34" s="32">
        <v>0.32286150477148884</v>
      </c>
      <c r="I34" s="32">
        <v>0.33476258337623227</v>
      </c>
      <c r="J34" s="32">
        <v>0.25514689674697683</v>
      </c>
      <c r="K34" s="32">
        <v>0.18322805560567859</v>
      </c>
      <c r="L34" s="32">
        <v>0.28089233698085286</v>
      </c>
      <c r="M34" s="32">
        <v>0.31755877503099555</v>
      </c>
      <c r="N34" s="32">
        <v>0.27586327582502529</v>
      </c>
      <c r="O34" s="32">
        <v>0.18941833461373778</v>
      </c>
      <c r="P34" s="32">
        <v>0.29806404636915712</v>
      </c>
      <c r="Q34" s="32">
        <v>0.26409146631636876</v>
      </c>
      <c r="R34" s="32">
        <v>0.15752624555316716</v>
      </c>
      <c r="S34" s="32">
        <v>0.33296479658205841</v>
      </c>
      <c r="T34" s="32">
        <v>0.36778707231913521</v>
      </c>
      <c r="U34" s="32">
        <v>0.34299651491319938</v>
      </c>
      <c r="V34" s="32">
        <v>0.331058765781444</v>
      </c>
      <c r="W34" s="32">
        <v>0.26502074799403474</v>
      </c>
      <c r="X34" s="32">
        <v>0.2938693401365442</v>
      </c>
      <c r="Y34" s="32">
        <v>0.28983247094683506</v>
      </c>
      <c r="Z34" s="32">
        <v>0.23312268278630721</v>
      </c>
      <c r="AA34" s="32">
        <v>0.28838658271451306</v>
      </c>
      <c r="AB34" s="32">
        <v>0.19415841244791801</v>
      </c>
      <c r="AC34" s="32">
        <v>0.30551071223542631</v>
      </c>
      <c r="AD34" s="32">
        <v>0.21239780534755975</v>
      </c>
      <c r="AE34" s="32">
        <v>0.29075400466678991</v>
      </c>
      <c r="AF34" s="32">
        <v>0.28420424330900346</v>
      </c>
      <c r="AG34" s="32">
        <v>0.36514426115748477</v>
      </c>
      <c r="AH34" s="32">
        <v>0.24279065695395813</v>
      </c>
      <c r="AI34" s="32">
        <v>0.310416786332331</v>
      </c>
      <c r="AJ34" s="32">
        <v>0.36283154470858314</v>
      </c>
      <c r="AK34" s="32">
        <v>0.45754551806659211</v>
      </c>
      <c r="AL34" s="32">
        <v>0.18096799170206723</v>
      </c>
      <c r="AM34" s="32">
        <v>0.32346166947152566</v>
      </c>
      <c r="AN34" s="32">
        <v>0.37352970204542257</v>
      </c>
      <c r="AO34" s="32">
        <v>0.28840215426219412</v>
      </c>
      <c r="AP34" s="32">
        <v>0.33486362374450873</v>
      </c>
      <c r="AQ34" s="32">
        <v>0.35609064895019799</v>
      </c>
      <c r="AR34" s="32">
        <v>0.29878497104869406</v>
      </c>
      <c r="AS34" s="32">
        <v>0.35194929236567291</v>
      </c>
      <c r="AT34" s="32">
        <v>0.23255588447433395</v>
      </c>
      <c r="AU34" s="32">
        <v>0.26217601177123567</v>
      </c>
      <c r="AV34" s="32">
        <v>0.27663180881732352</v>
      </c>
      <c r="AW34" s="32">
        <v>0.28941784954672334</v>
      </c>
    </row>
    <row r="35" spans="1:49" x14ac:dyDescent="0.25">
      <c r="A35" t="s">
        <v>22</v>
      </c>
      <c r="B35" s="32">
        <v>7.2554187999932851E-2</v>
      </c>
      <c r="C35" s="32">
        <v>6.147917479273049E-2</v>
      </c>
      <c r="D35" s="32">
        <v>0.10216920049656862</v>
      </c>
      <c r="E35" s="32">
        <v>6.5803816419225669E-2</v>
      </c>
      <c r="F35" s="32">
        <v>0.11679303480560743</v>
      </c>
      <c r="G35" s="32">
        <v>0.10953801493616427</v>
      </c>
      <c r="H35" s="32">
        <v>6.4658656526424538E-2</v>
      </c>
      <c r="I35" s="32">
        <v>8.2538451991581413E-2</v>
      </c>
      <c r="J35" s="32">
        <v>5.1810919576397253E-2</v>
      </c>
      <c r="K35" s="32">
        <v>7.8656637764365309E-2</v>
      </c>
      <c r="L35" s="32">
        <v>8.0107946523310811E-2</v>
      </c>
      <c r="M35" s="32">
        <v>6.9593459761570775E-2</v>
      </c>
      <c r="N35" s="32">
        <v>0.12869476874908348</v>
      </c>
      <c r="O35" s="32">
        <v>8.4767079186359312E-2</v>
      </c>
      <c r="P35" s="32">
        <v>0.17119283987400535</v>
      </c>
      <c r="Q35" s="32">
        <v>7.7433925372432544E-2</v>
      </c>
      <c r="R35" s="86"/>
      <c r="S35" s="32">
        <v>5.0887021419346534E-2</v>
      </c>
      <c r="T35" s="32">
        <v>1.7862607270260951</v>
      </c>
      <c r="U35" s="32">
        <v>9.0638376028232936E-2</v>
      </c>
      <c r="V35" s="32">
        <v>5.4984135715763181E-2</v>
      </c>
      <c r="W35" s="32">
        <v>7.5581513315976068E-2</v>
      </c>
      <c r="X35" s="32">
        <v>8.7975569188481872E-2</v>
      </c>
      <c r="Y35" s="32">
        <v>9.8980705756994067E-2</v>
      </c>
      <c r="Z35" s="32">
        <v>6.8353607457619606E-2</v>
      </c>
      <c r="AA35" s="32">
        <v>0.10482654140770571</v>
      </c>
      <c r="AB35" s="32">
        <v>0.11074443602560111</v>
      </c>
      <c r="AC35" s="32">
        <v>0.1311504689934086</v>
      </c>
      <c r="AD35" s="32">
        <v>9.2451514544089328E-2</v>
      </c>
      <c r="AE35" s="32">
        <v>6.9727471056745746E-2</v>
      </c>
      <c r="AF35" s="32">
        <v>8.6869888740146173E-2</v>
      </c>
      <c r="AG35" s="32">
        <v>0.16916915662815257</v>
      </c>
      <c r="AH35" s="32">
        <v>0.13101326627208584</v>
      </c>
      <c r="AI35" s="32">
        <v>0.1112809449583634</v>
      </c>
      <c r="AJ35" s="32">
        <v>5.1738132647005358E-2</v>
      </c>
      <c r="AK35" s="32">
        <v>5.4484405793116836E-2</v>
      </c>
      <c r="AL35" s="32">
        <v>8.8009706226140613E-2</v>
      </c>
      <c r="AM35" s="32">
        <v>0.10970237514212978</v>
      </c>
      <c r="AN35" s="32">
        <v>6.5122273265200897E-2</v>
      </c>
      <c r="AO35" s="32">
        <v>8.5742473457678423E-2</v>
      </c>
      <c r="AP35" s="32">
        <v>0.12172062649370051</v>
      </c>
      <c r="AQ35" s="32">
        <v>0.11746610706051039</v>
      </c>
      <c r="AR35" s="32">
        <v>9.4547261821026268E-2</v>
      </c>
      <c r="AS35" s="32">
        <v>5.6462604556380573E-2</v>
      </c>
      <c r="AT35" s="32">
        <v>7.6184924260903855E-2</v>
      </c>
      <c r="AU35" s="32">
        <v>0.11571177557300211</v>
      </c>
      <c r="AV35" s="32">
        <v>0.19291523162950983</v>
      </c>
      <c r="AW35" s="32">
        <v>0.17570483618612379</v>
      </c>
    </row>
    <row r="36" spans="1:49" x14ac:dyDescent="0.25">
      <c r="A36" t="s">
        <v>144</v>
      </c>
      <c r="B36" s="32">
        <v>77.45050295865309</v>
      </c>
      <c r="C36" s="32">
        <v>30.195080429768993</v>
      </c>
      <c r="D36" s="32">
        <v>45.539048982426884</v>
      </c>
      <c r="E36" s="32">
        <v>27.941064266572351</v>
      </c>
      <c r="F36" s="32">
        <v>37.323856191172951</v>
      </c>
      <c r="G36" s="32">
        <v>31.988990194541916</v>
      </c>
      <c r="H36" s="32">
        <v>66.210464283058556</v>
      </c>
      <c r="I36" s="32">
        <v>25.127760478642909</v>
      </c>
      <c r="J36" s="32">
        <v>40.487369281633832</v>
      </c>
      <c r="K36" s="32">
        <v>39.443408673977338</v>
      </c>
      <c r="L36" s="32">
        <v>43.655428944373881</v>
      </c>
      <c r="M36" s="32">
        <v>46.691743039101397</v>
      </c>
      <c r="N36" s="32">
        <v>65.891721599530683</v>
      </c>
      <c r="O36" s="32">
        <v>28.239602715845116</v>
      </c>
      <c r="P36" s="32">
        <v>38.152197935252204</v>
      </c>
      <c r="Q36" s="32">
        <v>32.426683885732984</v>
      </c>
      <c r="R36" s="32">
        <v>23.322719601447801</v>
      </c>
      <c r="S36" s="32">
        <v>27.731265675580236</v>
      </c>
      <c r="T36" s="32">
        <v>55.984000410615749</v>
      </c>
      <c r="U36" s="32">
        <v>54.051615120916601</v>
      </c>
      <c r="V36" s="32">
        <v>52.898658663249954</v>
      </c>
      <c r="W36" s="32">
        <v>44.761212607626156</v>
      </c>
      <c r="X36" s="32">
        <v>25.514522786139416</v>
      </c>
      <c r="Y36" s="32">
        <v>34.375079363523227</v>
      </c>
      <c r="Z36" s="32">
        <v>22.771561050892327</v>
      </c>
      <c r="AA36" s="32">
        <v>42.994372963130409</v>
      </c>
      <c r="AB36" s="32">
        <v>40.372642760587262</v>
      </c>
      <c r="AC36" s="32">
        <v>39.377370532767188</v>
      </c>
      <c r="AD36" s="32">
        <v>24.672649843230154</v>
      </c>
      <c r="AE36" s="32">
        <v>36.704141870694791</v>
      </c>
      <c r="AF36" s="32">
        <v>36.885963097563696</v>
      </c>
      <c r="AG36" s="32">
        <v>31.923312656893703</v>
      </c>
      <c r="AH36" s="32">
        <v>22.436641150458097</v>
      </c>
      <c r="AI36" s="32">
        <v>40.00971594599838</v>
      </c>
      <c r="AJ36" s="32">
        <v>38.515621358703925</v>
      </c>
      <c r="AK36" s="32">
        <v>47.901109902150715</v>
      </c>
      <c r="AL36" s="32">
        <v>24.654967596306836</v>
      </c>
      <c r="AM36" s="32">
        <v>37.056806868637715</v>
      </c>
      <c r="AN36" s="32">
        <v>33.112289723121044</v>
      </c>
      <c r="AO36" s="32">
        <v>24.355131138106234</v>
      </c>
      <c r="AP36" s="32">
        <v>27.12677374946518</v>
      </c>
      <c r="AQ36" s="32">
        <v>24.42550449933751</v>
      </c>
      <c r="AR36" s="32">
        <v>40.4251013948262</v>
      </c>
      <c r="AS36" s="32">
        <v>65.048301899555653</v>
      </c>
      <c r="AT36" s="32">
        <v>28.953168842726544</v>
      </c>
      <c r="AU36" s="32">
        <v>29.012598186501513</v>
      </c>
      <c r="AV36" s="32">
        <v>28.760940751389558</v>
      </c>
      <c r="AW36" s="32">
        <v>18.651578232739393</v>
      </c>
    </row>
    <row r="37" spans="1:49" x14ac:dyDescent="0.25">
      <c r="A37" t="s">
        <v>81</v>
      </c>
      <c r="B37" s="32">
        <v>13.882569397378235</v>
      </c>
      <c r="C37" s="32">
        <v>6.8983035347322899</v>
      </c>
      <c r="D37" s="32">
        <v>7.6689669809571175</v>
      </c>
      <c r="E37" s="32">
        <v>7.181648625987175</v>
      </c>
      <c r="F37" s="32">
        <v>8.2937591021093962</v>
      </c>
      <c r="G37" s="32">
        <v>7.4101541065476768</v>
      </c>
      <c r="H37" s="32">
        <v>10.920653924680261</v>
      </c>
      <c r="I37" s="32">
        <v>7.9514071293870145</v>
      </c>
      <c r="J37" s="32">
        <v>10.551674055658463</v>
      </c>
      <c r="K37" s="32">
        <v>12.481438654437838</v>
      </c>
      <c r="L37" s="32">
        <v>8.988554783387281</v>
      </c>
      <c r="M37" s="32">
        <v>9.8157298358819816</v>
      </c>
      <c r="N37" s="32">
        <v>13.566957505417291</v>
      </c>
      <c r="O37" s="32">
        <v>8.5720952887319051</v>
      </c>
      <c r="P37" s="32">
        <v>10.656740010560704</v>
      </c>
      <c r="Q37" s="32">
        <v>6.9601075006458748</v>
      </c>
      <c r="R37" s="32">
        <v>6.5145436588906227</v>
      </c>
      <c r="S37" s="32">
        <v>7.8540760006803616</v>
      </c>
      <c r="T37" s="32">
        <v>11.447357295535554</v>
      </c>
      <c r="U37" s="32">
        <v>12.010845626364777</v>
      </c>
      <c r="V37" s="32">
        <v>12.424873304257551</v>
      </c>
      <c r="W37" s="32">
        <v>11.425435208435955</v>
      </c>
      <c r="X37" s="32">
        <v>6.3786306965348523</v>
      </c>
      <c r="Y37" s="32">
        <v>8.4169126149490356</v>
      </c>
      <c r="Z37" s="32">
        <v>7.1066088265017546</v>
      </c>
      <c r="AA37" s="32">
        <v>8.9760203662269902</v>
      </c>
      <c r="AB37" s="32">
        <v>10.81758178081386</v>
      </c>
      <c r="AC37" s="32">
        <v>7.9408578600231783</v>
      </c>
      <c r="AD37" s="32">
        <v>7.5414438639315584</v>
      </c>
      <c r="AE37" s="32">
        <v>9.1126519608108403</v>
      </c>
      <c r="AF37" s="32">
        <v>8.5445232643828017</v>
      </c>
      <c r="AG37" s="32">
        <v>10.677769910927577</v>
      </c>
      <c r="AH37" s="32">
        <v>5.8880291350249312</v>
      </c>
      <c r="AI37" s="32">
        <v>10.720337948634029</v>
      </c>
      <c r="AJ37" s="32">
        <v>10.107622580085122</v>
      </c>
      <c r="AK37" s="32">
        <v>12.397584723691859</v>
      </c>
      <c r="AL37" s="32">
        <v>6.5151863846881568</v>
      </c>
      <c r="AM37" s="32">
        <v>9.2642017171594251</v>
      </c>
      <c r="AN37" s="32">
        <v>9.2489838549410273</v>
      </c>
      <c r="AO37" s="32">
        <v>7.7069169587672128</v>
      </c>
      <c r="AP37" s="32">
        <v>6.781693437366294</v>
      </c>
      <c r="AQ37" s="32">
        <v>6.3656880329575483</v>
      </c>
      <c r="AR37" s="32">
        <v>10.906977722212755</v>
      </c>
      <c r="AS37" s="32">
        <v>13.580262773912095</v>
      </c>
      <c r="AT37" s="32">
        <v>7.9208175740335927</v>
      </c>
      <c r="AU37" s="32">
        <v>6.9096258636104837</v>
      </c>
      <c r="AV37" s="32">
        <v>8.9137899267466896</v>
      </c>
      <c r="AW37" s="32">
        <v>8.0624919024272952</v>
      </c>
    </row>
    <row r="38" spans="1:49" x14ac:dyDescent="0.25">
      <c r="A38" t="s">
        <v>34</v>
      </c>
      <c r="B38" s="32">
        <v>0.64403129660317193</v>
      </c>
      <c r="C38" s="32">
        <v>0.68124309677645722</v>
      </c>
      <c r="D38" s="32">
        <v>0.69209033270637488</v>
      </c>
      <c r="E38" s="32">
        <v>0.53009214526602155</v>
      </c>
      <c r="F38" s="32">
        <v>0.92789029107812304</v>
      </c>
      <c r="G38" s="32">
        <v>0.73179098393083808</v>
      </c>
      <c r="H38" s="32">
        <v>0.71152548765464863</v>
      </c>
      <c r="I38" s="32">
        <v>0.98706034354484895</v>
      </c>
      <c r="J38" s="32">
        <v>0.98582262712136337</v>
      </c>
      <c r="K38" s="32">
        <v>0.41803983512816112</v>
      </c>
      <c r="L38" s="32">
        <v>1.2728736082747412</v>
      </c>
      <c r="M38" s="32">
        <v>0.94940499250503163</v>
      </c>
      <c r="N38" s="32">
        <v>0.94084261730329621</v>
      </c>
      <c r="O38" s="32">
        <v>0.7472422257069371</v>
      </c>
      <c r="P38" s="32">
        <v>1.313753190212233</v>
      </c>
      <c r="Q38" s="32">
        <v>0.37090190659415656</v>
      </c>
      <c r="R38" s="32">
        <v>0.57981482322930444</v>
      </c>
      <c r="S38" s="32">
        <v>0.34951870203134799</v>
      </c>
      <c r="T38" s="32">
        <v>0.91823967573412535</v>
      </c>
      <c r="U38" s="32">
        <v>1.0690029414694353</v>
      </c>
      <c r="V38" s="32">
        <v>1.1448505150755592</v>
      </c>
      <c r="W38" s="32">
        <v>1.1127868027024126</v>
      </c>
      <c r="X38" s="32">
        <v>0.96142535297878728</v>
      </c>
      <c r="Y38" s="32">
        <v>1.1513218073250975</v>
      </c>
      <c r="Z38" s="32">
        <v>0.70669582465710856</v>
      </c>
      <c r="AA38" s="32">
        <v>1.3250767726695114</v>
      </c>
      <c r="AB38" s="32">
        <v>1.4392389367186207</v>
      </c>
      <c r="AC38" s="32">
        <v>1.504511226342685</v>
      </c>
      <c r="AD38" s="32">
        <v>1.2267495688249839</v>
      </c>
      <c r="AE38" s="32">
        <v>1.2815333008157939</v>
      </c>
      <c r="AF38" s="32">
        <v>0.72951017212008795</v>
      </c>
      <c r="AG38" s="32">
        <v>0.88671258792725272</v>
      </c>
      <c r="AH38" s="32">
        <v>0.97791759808682155</v>
      </c>
      <c r="AI38" s="32">
        <v>1.3215934860205147</v>
      </c>
      <c r="AJ38" s="32">
        <v>1.5663121925760837</v>
      </c>
      <c r="AK38" s="32">
        <v>1.5178057649296797</v>
      </c>
      <c r="AL38" s="32">
        <v>0.86682126512352053</v>
      </c>
      <c r="AM38" s="32">
        <v>1.3119081044374488</v>
      </c>
      <c r="AN38" s="32">
        <v>1.2220428489417052</v>
      </c>
      <c r="AO38" s="32">
        <v>2.3720819394748682</v>
      </c>
      <c r="AP38" s="32">
        <v>2.1311698381690838</v>
      </c>
      <c r="AQ38" s="32">
        <v>2.3625034820491826</v>
      </c>
      <c r="AR38" s="32">
        <v>0.72556636676289743</v>
      </c>
      <c r="AS38" s="32">
        <v>0.60854653356516386</v>
      </c>
      <c r="AT38" s="32">
        <v>0.82682238350892201</v>
      </c>
      <c r="AU38" s="32">
        <v>2.0542440597531031</v>
      </c>
      <c r="AV38" s="32">
        <v>1.17775459529319</v>
      </c>
      <c r="AW38" s="32">
        <v>1.4351741463314247</v>
      </c>
    </row>
    <row r="39" spans="1:49" x14ac:dyDescent="0.25">
      <c r="A39" t="s">
        <v>152</v>
      </c>
      <c r="B39" s="32">
        <v>40.369748747159896</v>
      </c>
      <c r="C39" s="32">
        <v>69.370078437357606</v>
      </c>
      <c r="D39" s="32">
        <v>44.293781293208035</v>
      </c>
      <c r="E39" s="32">
        <v>43.240612941265461</v>
      </c>
      <c r="F39" s="32">
        <v>41.127348081296311</v>
      </c>
      <c r="G39" s="32">
        <v>38.041534741101536</v>
      </c>
      <c r="H39" s="32">
        <v>24.572748712623262</v>
      </c>
      <c r="I39" s="32">
        <v>22.96253779921533</v>
      </c>
      <c r="J39" s="32">
        <v>32.43321195436431</v>
      </c>
      <c r="K39" s="32">
        <v>25.664679314374052</v>
      </c>
      <c r="L39" s="32">
        <v>42.168364772168005</v>
      </c>
      <c r="M39" s="32">
        <v>39.262919343527926</v>
      </c>
      <c r="N39" s="32">
        <v>14.641843623302035</v>
      </c>
      <c r="O39" s="32">
        <v>31.992190843936381</v>
      </c>
      <c r="P39" s="32">
        <v>24.313644666981752</v>
      </c>
      <c r="Q39" s="32">
        <v>41.04428894895635</v>
      </c>
      <c r="R39" s="32">
        <v>46.96988389018896</v>
      </c>
      <c r="S39" s="32">
        <v>177.71745280113885</v>
      </c>
      <c r="T39" s="32">
        <v>28.186699963923562</v>
      </c>
      <c r="U39" s="32">
        <v>48.377550657369817</v>
      </c>
      <c r="V39" s="32">
        <v>57.089726102589012</v>
      </c>
      <c r="W39" s="32">
        <v>47.313409243664289</v>
      </c>
      <c r="X39" s="32">
        <v>35.833740783893859</v>
      </c>
      <c r="Y39" s="32">
        <v>104.20575453280337</v>
      </c>
      <c r="Z39" s="32">
        <v>139.98818807320484</v>
      </c>
      <c r="AA39" s="32">
        <v>42.994372963130409</v>
      </c>
      <c r="AB39" s="32">
        <v>23.839897411384829</v>
      </c>
      <c r="AC39" s="32">
        <v>28.429067477584759</v>
      </c>
      <c r="AD39" s="32">
        <v>63.771537728452472</v>
      </c>
      <c r="AE39" s="32">
        <v>74.433025194698558</v>
      </c>
      <c r="AF39" s="32">
        <v>23.506698132452957</v>
      </c>
      <c r="AG39" s="32">
        <v>25.220735810477045</v>
      </c>
      <c r="AH39" s="32">
        <v>101.67243679807437</v>
      </c>
      <c r="AI39" s="32">
        <v>70.145491812983011</v>
      </c>
      <c r="AJ39" s="32">
        <v>42.735757657342113</v>
      </c>
      <c r="AK39" s="32">
        <v>37.843855706806941</v>
      </c>
      <c r="AL39" s="32">
        <v>11.662510312128928</v>
      </c>
      <c r="AM39" s="32">
        <v>34.336394856256852</v>
      </c>
      <c r="AN39" s="32">
        <v>20.242209551048539</v>
      </c>
      <c r="AO39" s="32">
        <v>83.641895180347589</v>
      </c>
      <c r="AP39" s="32">
        <v>69.63040789478643</v>
      </c>
      <c r="AQ39" s="32">
        <v>96.356925443985531</v>
      </c>
      <c r="AR39" s="32">
        <v>10.318629676765115</v>
      </c>
      <c r="AS39" s="32">
        <v>18.043902499399966</v>
      </c>
      <c r="AT39" s="32">
        <v>29.767153212714817</v>
      </c>
      <c r="AU39" s="32">
        <v>34.026989121150343</v>
      </c>
      <c r="AV39" s="32">
        <v>65.618875286853623</v>
      </c>
      <c r="AW39" s="32">
        <v>32.249967609709195</v>
      </c>
    </row>
    <row r="40" spans="1:49" x14ac:dyDescent="0.25">
      <c r="A40" t="s">
        <v>143</v>
      </c>
      <c r="B40" s="32">
        <v>0.19014905875482269</v>
      </c>
      <c r="C40" s="32">
        <v>0.19974642820559629</v>
      </c>
      <c r="D40" s="32">
        <v>0.22516152942438425</v>
      </c>
      <c r="E40" s="32">
        <v>0.17853948423378729</v>
      </c>
      <c r="F40" s="32">
        <v>0.12431102376532553</v>
      </c>
      <c r="G40" s="32">
        <v>0.18550160134538696</v>
      </c>
      <c r="H40" s="32">
        <v>0.12149655748038161</v>
      </c>
      <c r="I40" s="32">
        <v>0.15295828852462162</v>
      </c>
      <c r="J40" s="32">
        <v>0.12581710701092977</v>
      </c>
      <c r="K40" s="32">
        <v>0.13982675360405231</v>
      </c>
      <c r="L40" s="32">
        <v>0.13287017165367884</v>
      </c>
      <c r="M40" s="32">
        <v>0.1609958651665942</v>
      </c>
      <c r="N40" s="32">
        <v>0.10027440539688461</v>
      </c>
      <c r="O40" s="32">
        <v>0.10010929844990617</v>
      </c>
      <c r="P40" s="32">
        <v>0.18733524637506255</v>
      </c>
      <c r="Q40" s="32">
        <v>0.32288886371315106</v>
      </c>
      <c r="R40" s="32">
        <v>0.17845894509833191</v>
      </c>
      <c r="S40" s="32">
        <v>0.25059708852876617</v>
      </c>
      <c r="T40" s="32">
        <v>0.18775753025809233</v>
      </c>
      <c r="U40" s="32">
        <v>0.20823230688646779</v>
      </c>
      <c r="V40" s="32">
        <v>0.25974344310144648</v>
      </c>
      <c r="W40" s="32">
        <v>0.1161593519795131</v>
      </c>
      <c r="X40" s="32">
        <v>0.15211631001788822</v>
      </c>
      <c r="Y40" s="32">
        <v>7.6060495052147722E-2</v>
      </c>
      <c r="Z40" s="32">
        <v>0.22208152582817936</v>
      </c>
      <c r="AA40" s="32">
        <v>0.19697384074792795</v>
      </c>
      <c r="AB40" s="32">
        <v>0.15023638115308197</v>
      </c>
      <c r="AC40" s="32">
        <v>0.17425776766364659</v>
      </c>
      <c r="AD40" s="32">
        <v>0.14110497545526729</v>
      </c>
      <c r="AE40" s="32">
        <v>0.12056398954699689</v>
      </c>
      <c r="AF40" s="32">
        <v>0.19277635317599243</v>
      </c>
      <c r="AG40" s="32">
        <v>9.7837982276503213E-2</v>
      </c>
      <c r="AH40" s="32">
        <v>0.18400091046952935</v>
      </c>
      <c r="AI40" s="32">
        <v>0.221024542646586</v>
      </c>
      <c r="AJ40" s="32">
        <v>0.2565606456918289</v>
      </c>
      <c r="AK40" s="32">
        <v>0.23357976100448546</v>
      </c>
      <c r="AL40" s="32">
        <v>0.13620074044752473</v>
      </c>
      <c r="AM40" s="32">
        <v>0.18577994381326809</v>
      </c>
      <c r="AN40" s="32">
        <v>0.16258824626173798</v>
      </c>
      <c r="AO40" s="32">
        <v>0.33591167547903561</v>
      </c>
      <c r="AP40" s="32">
        <v>0.42680399034620137</v>
      </c>
      <c r="AQ40" s="32">
        <v>0.52497348231248919</v>
      </c>
      <c r="AR40" s="32">
        <v>0.10711106931588332</v>
      </c>
      <c r="AS40" s="32">
        <v>7.9850181130542389E-2</v>
      </c>
      <c r="AT40" s="32">
        <v>0.22935421889096791</v>
      </c>
      <c r="AU40" s="32">
        <v>0.18410587813676865</v>
      </c>
      <c r="AV40" s="32">
        <v>0.24082197699154709</v>
      </c>
      <c r="AW40" s="32">
        <v>0.15190337260375297</v>
      </c>
    </row>
    <row r="41" spans="1:49" x14ac:dyDescent="0.25">
      <c r="A41" t="s">
        <v>27</v>
      </c>
      <c r="B41" s="32">
        <v>0.78197950572588104</v>
      </c>
      <c r="C41" s="32">
        <v>0.86828562878431914</v>
      </c>
      <c r="D41" s="32">
        <v>0.86395750491684964</v>
      </c>
      <c r="E41" s="32">
        <v>0.93582784987291567</v>
      </c>
      <c r="F41" s="32">
        <v>1.486609923781097</v>
      </c>
      <c r="G41" s="32">
        <v>0.91351704065163519</v>
      </c>
      <c r="H41" s="32">
        <v>0.97197245984305136</v>
      </c>
      <c r="I41" s="32">
        <v>1.1417210361798198</v>
      </c>
      <c r="J41" s="32">
        <v>0.85820844335056934</v>
      </c>
      <c r="K41" s="32">
        <v>0.64247504739820382</v>
      </c>
      <c r="L41" s="32">
        <v>1.1551571818070017</v>
      </c>
      <c r="M41" s="32">
        <v>1.0981655365712613</v>
      </c>
      <c r="N41" s="32">
        <v>1.367959308682706</v>
      </c>
      <c r="O41" s="32">
        <v>0.87033811750830981</v>
      </c>
      <c r="P41" s="32">
        <v>1.4476313612940754</v>
      </c>
      <c r="Q41" s="32">
        <v>0.65026946673492747</v>
      </c>
      <c r="R41" s="32">
        <v>0.68002708876603046</v>
      </c>
      <c r="S41" s="32">
        <v>0.54466518510347706</v>
      </c>
      <c r="T41" s="32">
        <v>1.1542395534143814</v>
      </c>
      <c r="U41" s="32">
        <v>1.501355703295594</v>
      </c>
      <c r="V41" s="32">
        <v>1.2101276481808532</v>
      </c>
      <c r="W41" s="32">
        <v>1.1926553645970566</v>
      </c>
      <c r="X41" s="32">
        <v>1.8963782520735024</v>
      </c>
      <c r="Y41" s="32">
        <v>1.4174434110504648</v>
      </c>
      <c r="Z41" s="32">
        <v>0.76268608858973475</v>
      </c>
      <c r="AA41" s="32">
        <v>1.7006378463031224</v>
      </c>
      <c r="AB41" s="32">
        <v>1.3152218047682014</v>
      </c>
      <c r="AC41" s="32">
        <v>1.6237109976069264</v>
      </c>
      <c r="AD41" s="32">
        <v>1.3801650109948844</v>
      </c>
      <c r="AE41" s="32">
        <v>1.2904470698389714</v>
      </c>
      <c r="AF41" s="32">
        <v>1.1134216182286862</v>
      </c>
      <c r="AG41" s="32">
        <v>1.2197102453648507</v>
      </c>
      <c r="AH41" s="32">
        <v>1.0481061301766887</v>
      </c>
      <c r="AI41" s="32">
        <v>1.5286715692061319</v>
      </c>
      <c r="AJ41" s="32">
        <v>2.2616439041634635</v>
      </c>
      <c r="AK41" s="32">
        <v>1.7801356472551504</v>
      </c>
      <c r="AL41" s="32">
        <v>1.6630210750022543</v>
      </c>
      <c r="AM41" s="32">
        <v>1.7674466480603517</v>
      </c>
      <c r="AN41" s="32">
        <v>1.5361242053584749</v>
      </c>
      <c r="AO41" s="32">
        <v>2.2132307081586666</v>
      </c>
      <c r="AP41" s="32">
        <v>1.9747165299083096</v>
      </c>
      <c r="AQ41" s="32">
        <v>2.2042936913724711</v>
      </c>
      <c r="AR41" s="32">
        <v>1.3920195636496828</v>
      </c>
      <c r="AS41" s="32">
        <v>1.1434866244795978</v>
      </c>
      <c r="AT41" s="32">
        <v>1.7600901823838293</v>
      </c>
      <c r="AU41" s="32">
        <v>2.111996721158258</v>
      </c>
      <c r="AV41" s="32">
        <v>1.0762691898311196</v>
      </c>
      <c r="AW41" s="32">
        <v>1.3298152307244</v>
      </c>
    </row>
    <row r="42" spans="1:49" x14ac:dyDescent="0.25">
      <c r="A42" t="s">
        <v>86</v>
      </c>
      <c r="B42" s="32">
        <v>3.3062657796061048</v>
      </c>
      <c r="C42" s="32">
        <v>1.7245758836830722</v>
      </c>
      <c r="D42" s="32">
        <v>2.512340936563445</v>
      </c>
      <c r="E42" s="32">
        <v>1.5202568272723627</v>
      </c>
      <c r="F42" s="32">
        <v>2.9732198475621998</v>
      </c>
      <c r="G42" s="32">
        <v>1.5470325438701191</v>
      </c>
      <c r="H42" s="32">
        <v>3.4557224289078641</v>
      </c>
      <c r="I42" s="32">
        <v>4.0312023182559944</v>
      </c>
      <c r="J42" s="32">
        <v>2.9884553751373071</v>
      </c>
      <c r="K42" s="32">
        <v>2.17605093877728</v>
      </c>
      <c r="L42" s="32">
        <v>2.5106991623340358</v>
      </c>
      <c r="M42" s="32">
        <v>2.8384346793928161</v>
      </c>
      <c r="N42" s="32">
        <v>3.8691732142272084</v>
      </c>
      <c r="O42" s="32">
        <v>2.4616879392610378</v>
      </c>
      <c r="P42" s="32">
        <v>3.6646978823923044</v>
      </c>
      <c r="Q42" s="32">
        <v>1.7042176398798898</v>
      </c>
      <c r="R42" s="32">
        <v>0.63010498221266864</v>
      </c>
      <c r="S42" s="32">
        <v>1.5193366344092927</v>
      </c>
      <c r="T42" s="32">
        <v>2.8817449905554486</v>
      </c>
      <c r="U42" s="32">
        <v>3.3317169101834736</v>
      </c>
      <c r="V42" s="32">
        <v>2.5939653992033862</v>
      </c>
      <c r="W42" s="32">
        <v>2.9776562518757914</v>
      </c>
      <c r="X42" s="32">
        <v>3.2338365314155966</v>
      </c>
      <c r="Y42" s="32">
        <v>2.8744603674010687</v>
      </c>
      <c r="Z42" s="32">
        <v>1.5466655792590747</v>
      </c>
      <c r="AA42" s="32">
        <v>3.0231990060028178</v>
      </c>
      <c r="AB42" s="32">
        <v>2.7043954452034646</v>
      </c>
      <c r="AC42" s="32">
        <v>2.807517220630444</v>
      </c>
      <c r="AD42" s="32">
        <v>3.105532711780838</v>
      </c>
      <c r="AE42" s="32">
        <v>2.6719091749563448</v>
      </c>
      <c r="AF42" s="32">
        <v>3.3058012726168475</v>
      </c>
      <c r="AG42" s="32">
        <v>3.6465658876719718</v>
      </c>
      <c r="AH42" s="32">
        <v>2.0248075754129933</v>
      </c>
      <c r="AI42" s="32">
        <v>3.1871755409373166</v>
      </c>
      <c r="AJ42" s="32">
        <v>3.3808166908185409</v>
      </c>
      <c r="AK42" s="32">
        <v>3.511255987514966</v>
      </c>
      <c r="AL42" s="32">
        <v>3.3491766026696195</v>
      </c>
      <c r="AM42" s="32">
        <v>3.0987076876211095</v>
      </c>
      <c r="AN42" s="32">
        <v>3.6032403088109475</v>
      </c>
      <c r="AO42" s="32">
        <v>2.4051949693692576</v>
      </c>
      <c r="AP42" s="32">
        <v>2.5876555152819218</v>
      </c>
      <c r="AQ42" s="32">
        <v>2.2350644846084791</v>
      </c>
      <c r="AR42" s="32">
        <v>4.0479163782377006</v>
      </c>
      <c r="AS42" s="32">
        <v>3.8196474645233542</v>
      </c>
      <c r="AT42" s="32">
        <v>2.76187753592508</v>
      </c>
      <c r="AU42" s="32">
        <v>3.2911860749712529</v>
      </c>
      <c r="AV42" s="32">
        <v>3.0231214971459979</v>
      </c>
      <c r="AW42" s="32">
        <v>4.2316661307769046</v>
      </c>
    </row>
    <row r="43" spans="1:49" x14ac:dyDescent="0.25">
      <c r="A43" t="s">
        <v>93</v>
      </c>
      <c r="B43" s="32">
        <v>0.53041839072156038</v>
      </c>
      <c r="C43" s="32">
        <v>0.3382687034884943</v>
      </c>
      <c r="D43" s="32">
        <v>0.32064132001773088</v>
      </c>
      <c r="E43" s="32">
        <v>0.30657566040510653</v>
      </c>
      <c r="F43" s="32">
        <v>0.409525770081833</v>
      </c>
      <c r="G43" s="32">
        <v>0.21605994543065365</v>
      </c>
      <c r="H43" s="32">
        <v>0.51014785355970105</v>
      </c>
      <c r="I43" s="32">
        <v>0.51093447569340122</v>
      </c>
      <c r="J43" s="32">
        <v>0.55841128401288143</v>
      </c>
      <c r="K43" s="32">
        <v>0.40943669972441343</v>
      </c>
      <c r="L43" s="32">
        <v>0.35554132772923647</v>
      </c>
      <c r="M43" s="32">
        <v>0.38291485668426334</v>
      </c>
      <c r="N43" s="32">
        <v>0.40952553523319346</v>
      </c>
      <c r="O43" s="32">
        <v>0.32525607025391062</v>
      </c>
      <c r="P43" s="32">
        <v>0.59612809273831524</v>
      </c>
      <c r="Q43" s="32">
        <v>0.30547147855836587</v>
      </c>
      <c r="R43" s="32">
        <v>0.37989275990949067</v>
      </c>
      <c r="S43" s="32">
        <v>0.36184445243962016</v>
      </c>
      <c r="T43" s="32">
        <v>0.40808530766652101</v>
      </c>
      <c r="U43" s="32">
        <v>0.36255350411293186</v>
      </c>
      <c r="V43" s="32">
        <v>0.43683466037932756</v>
      </c>
      <c r="W43" s="32">
        <v>0.38533288410299776</v>
      </c>
      <c r="X43" s="32">
        <v>0.37715952163096228</v>
      </c>
      <c r="Y43" s="32">
        <v>0.36180672754657228</v>
      </c>
      <c r="Z43" s="32">
        <v>0.35580564142019239</v>
      </c>
      <c r="AA43" s="32">
        <v>0.6444212393190526</v>
      </c>
      <c r="AB43" s="32">
        <v>0.43687913859647909</v>
      </c>
      <c r="AC43" s="32">
        <v>0.43506258951585902</v>
      </c>
      <c r="AD43" s="32">
        <v>0.35720910624903768</v>
      </c>
      <c r="AE43" s="32">
        <v>0.49926267782553513</v>
      </c>
      <c r="AF43" s="32">
        <v>0.5843886242806221</v>
      </c>
      <c r="AG43" s="32">
        <v>0.41080864915065396</v>
      </c>
      <c r="AH43" s="32">
        <v>0.40550308914465727</v>
      </c>
      <c r="AI43" s="32">
        <v>0.39019805209582437</v>
      </c>
      <c r="AJ43" s="32">
        <v>0.61445181931849435</v>
      </c>
      <c r="AK43" s="32">
        <v>0.51120972241839424</v>
      </c>
      <c r="AL43" s="32">
        <v>0.48089920676014375</v>
      </c>
      <c r="AM43" s="32">
        <v>0.33486852061104339</v>
      </c>
      <c r="AN43" s="32">
        <v>0.40033922212137274</v>
      </c>
      <c r="AO43" s="32">
        <v>0.2617304794276763</v>
      </c>
      <c r="AP43" s="32">
        <v>0.33486362374450873</v>
      </c>
      <c r="AQ43" s="32">
        <v>0.41763555818345305</v>
      </c>
      <c r="AR43" s="32">
        <v>0.43442513649314668</v>
      </c>
      <c r="AS43" s="32">
        <v>0.47745593306541817</v>
      </c>
      <c r="AT43" s="32">
        <v>0.33812986476679935</v>
      </c>
      <c r="AU43" s="32">
        <v>0.23792975274705422</v>
      </c>
      <c r="AV43" s="32">
        <v>0.23586593237053316</v>
      </c>
      <c r="AW43" s="32">
        <v>0.48674086438855774</v>
      </c>
    </row>
    <row r="44" spans="1:49" x14ac:dyDescent="0.25">
      <c r="A44" t="s">
        <v>156</v>
      </c>
      <c r="B44" s="32">
        <v>1.7717839613368505</v>
      </c>
      <c r="C44" s="32">
        <v>2.3073575950991878</v>
      </c>
      <c r="D44" s="32">
        <v>1.9305772161691239</v>
      </c>
      <c r="E44" s="32">
        <v>1.4684712987583957</v>
      </c>
      <c r="F44" s="32">
        <v>1.4260515593160779</v>
      </c>
      <c r="G44" s="32">
        <v>1.1805863333217257</v>
      </c>
      <c r="H44" s="32">
        <v>1.6460262482351611</v>
      </c>
      <c r="I44" s="32">
        <v>1.4857693716193354</v>
      </c>
      <c r="J44" s="32">
        <v>1.6694813766718564</v>
      </c>
      <c r="K44" s="32">
        <v>1.4966245323452003</v>
      </c>
      <c r="L44" s="32">
        <v>1.9698546373699812</v>
      </c>
      <c r="M44" s="32">
        <v>1.9120172529089972</v>
      </c>
      <c r="N44" s="32">
        <v>1.4162002895215029</v>
      </c>
      <c r="O44" s="32">
        <v>1.1092986970312584</v>
      </c>
      <c r="P44" s="32">
        <v>1.7335077272881683</v>
      </c>
      <c r="Q44" s="32">
        <v>1.9306807012567646</v>
      </c>
      <c r="R44" s="32">
        <v>1.4678088715684063</v>
      </c>
      <c r="S44" s="32">
        <v>2.4853371218512237</v>
      </c>
      <c r="T44" s="32">
        <v>1.9144668443973558</v>
      </c>
      <c r="U44" s="32">
        <v>1.9402812929478046</v>
      </c>
      <c r="V44" s="32">
        <v>1.9795317891296127</v>
      </c>
      <c r="W44" s="32">
        <v>1.4281794010544966</v>
      </c>
      <c r="X44" s="32">
        <v>1.3596607733919375</v>
      </c>
      <c r="Y44" s="32">
        <v>1.6057987986977789</v>
      </c>
      <c r="Z44" s="32">
        <v>1.9174132278380682</v>
      </c>
      <c r="AA44" s="32">
        <v>1.5115995030014113</v>
      </c>
      <c r="AB44" s="32">
        <v>0.94954358124629601</v>
      </c>
      <c r="AC44" s="32">
        <v>2.0552229019230293</v>
      </c>
      <c r="AD44" s="32">
        <v>1.6642137737625347</v>
      </c>
      <c r="AE44" s="32">
        <v>1.6109044990205625</v>
      </c>
      <c r="AF44" s="32">
        <v>2.2114613066405395</v>
      </c>
      <c r="AG44" s="32">
        <v>1.9677384361247052</v>
      </c>
      <c r="AH44" s="32">
        <v>2.6349668471008312</v>
      </c>
      <c r="AI44" s="32">
        <v>2.1027516696443374</v>
      </c>
      <c r="AJ44" s="32">
        <v>1.6671359941911279</v>
      </c>
      <c r="AK44" s="32">
        <v>1.6043480755987349</v>
      </c>
      <c r="AL44" s="32">
        <v>3.491401935293267</v>
      </c>
      <c r="AM44" s="32">
        <v>2.8316965400157885</v>
      </c>
      <c r="AN44" s="32">
        <v>2.3445237145355931</v>
      </c>
      <c r="AO44" s="32">
        <v>2.3556967726542153</v>
      </c>
      <c r="AP44" s="32">
        <v>3.3210641022843088</v>
      </c>
      <c r="AQ44" s="32">
        <v>2.1440171644631283</v>
      </c>
      <c r="AR44" s="32">
        <v>1.9015547621351521</v>
      </c>
      <c r="AS44" s="32">
        <v>1.7696198706285813</v>
      </c>
      <c r="AT44" s="32">
        <v>1.8221596286195492</v>
      </c>
      <c r="AU44" s="32">
        <v>4.5586529937575033</v>
      </c>
      <c r="AV44" s="32">
        <v>1.8353293283696799</v>
      </c>
      <c r="AW44" s="32">
        <v>1.7425811066916452</v>
      </c>
    </row>
    <row r="45" spans="1:49" x14ac:dyDescent="0.25">
      <c r="A45" t="s">
        <v>96</v>
      </c>
      <c r="B45" s="32">
        <v>1.7114304952616344</v>
      </c>
      <c r="C45" s="32">
        <v>0.82144825865334559</v>
      </c>
      <c r="D45" s="32">
        <v>1.4835281045452127</v>
      </c>
      <c r="E45" s="32">
        <v>1.30523996640457</v>
      </c>
      <c r="F45" s="32">
        <v>1.528404217483474</v>
      </c>
      <c r="G45" s="32">
        <v>0.84060709944301704</v>
      </c>
      <c r="H45" s="32">
        <v>1.5899565515342047</v>
      </c>
      <c r="I45" s="32">
        <v>1.4154003597344413</v>
      </c>
      <c r="J45" s="32">
        <v>1.1482207241088214</v>
      </c>
      <c r="K45" s="32">
        <v>0.96040334186990095</v>
      </c>
      <c r="L45" s="32">
        <v>1.503254390299795</v>
      </c>
      <c r="M45" s="32">
        <v>1.3520003652776249</v>
      </c>
      <c r="N45" s="32">
        <v>1.5933081517449181</v>
      </c>
      <c r="O45" s="32">
        <v>1.4138684431725974</v>
      </c>
      <c r="P45" s="32">
        <v>1.6744580902595818</v>
      </c>
      <c r="Q45" s="32">
        <v>0.77868383867898372</v>
      </c>
      <c r="R45" s="32">
        <v>0.69914525246102932</v>
      </c>
      <c r="S45" s="32">
        <v>1.398074808125392</v>
      </c>
      <c r="T45" s="32">
        <v>1.2456879177350586</v>
      </c>
      <c r="U45" s="32">
        <v>1.4603010526361146</v>
      </c>
      <c r="V45" s="32">
        <v>1.4291518718945635</v>
      </c>
      <c r="W45" s="32">
        <v>1.6634485159105763</v>
      </c>
      <c r="X45" s="32">
        <v>1.6057493954094826</v>
      </c>
      <c r="Y45" s="32">
        <v>1.5297449528528104</v>
      </c>
      <c r="Z45" s="32">
        <v>1.5043719276586258</v>
      </c>
      <c r="AA45" s="32">
        <v>1.2888424786381034</v>
      </c>
      <c r="AB45" s="32">
        <v>1.3335816169712669</v>
      </c>
      <c r="AC45" s="32">
        <v>1.256399149763135</v>
      </c>
      <c r="AD45" s="32">
        <v>1.2182757905807096</v>
      </c>
      <c r="AE45" s="32">
        <v>1.2378795719849494</v>
      </c>
      <c r="AF45" s="32">
        <v>1.4289941397410915</v>
      </c>
      <c r="AG45" s="32">
        <v>1.3072530729656786</v>
      </c>
      <c r="AH45" s="32">
        <v>1.0054106039233524</v>
      </c>
      <c r="AI45" s="32">
        <v>1.5500110290820552</v>
      </c>
      <c r="AJ45" s="32">
        <v>1.7621928219292586</v>
      </c>
      <c r="AK45" s="32">
        <v>1.7435009853797427</v>
      </c>
      <c r="AL45" s="32">
        <v>1.5516535285981092</v>
      </c>
      <c r="AM45" s="32">
        <v>1.6605563338747518</v>
      </c>
      <c r="AN45" s="32">
        <v>1.8267698345402008</v>
      </c>
      <c r="AO45" s="32">
        <v>1.0989714034715807</v>
      </c>
      <c r="AP45" s="32">
        <v>1.1108357934142934</v>
      </c>
      <c r="AQ45" s="32">
        <v>1.0720085822315626</v>
      </c>
      <c r="AR45" s="32">
        <v>1.8114933217713511</v>
      </c>
      <c r="AS45" s="32">
        <v>1.9909258501245952</v>
      </c>
      <c r="AT45" s="32">
        <v>1.4903481112688091</v>
      </c>
      <c r="AU45" s="32">
        <v>1.4626733275477644</v>
      </c>
      <c r="AV45" s="32">
        <v>1.5220744850234684</v>
      </c>
      <c r="AW45" s="32">
        <v>1.8547513704691638</v>
      </c>
    </row>
    <row r="46" spans="1:49" x14ac:dyDescent="0.25">
      <c r="A46" t="s">
        <v>182</v>
      </c>
      <c r="B46" s="32">
        <v>4.5795400354235696</v>
      </c>
      <c r="C46" s="32">
        <v>6.8983035347322899</v>
      </c>
      <c r="D46" s="32">
        <v>7.0081432179694252</v>
      </c>
      <c r="E46" s="32">
        <v>4.2702338217367419</v>
      </c>
      <c r="F46" s="32">
        <v>3.6100683290918458</v>
      </c>
      <c r="G46" s="32">
        <v>3.5295971866293105</v>
      </c>
      <c r="H46" s="32">
        <v>4.343889311772239</v>
      </c>
      <c r="I46" s="32">
        <v>7.8964827483587801</v>
      </c>
      <c r="J46" s="32">
        <v>6.8656675468045458</v>
      </c>
      <c r="K46" s="32">
        <v>4.4744561153296845</v>
      </c>
      <c r="L46" s="32">
        <v>3.2000382993544183</v>
      </c>
      <c r="M46" s="32">
        <v>3.3989650830247471</v>
      </c>
      <c r="N46" s="32">
        <v>3.2989920847440994</v>
      </c>
      <c r="O46" s="32">
        <v>4.2270403598904212</v>
      </c>
      <c r="P46" s="32">
        <v>6.5599929642355086</v>
      </c>
      <c r="Q46" s="32">
        <v>6.864285643926479</v>
      </c>
      <c r="R46" s="32">
        <v>4.8354968067575692</v>
      </c>
      <c r="S46" s="32">
        <v>4.7352531604492487</v>
      </c>
      <c r="T46" s="32">
        <v>2.7835821770746909</v>
      </c>
      <c r="U46" s="32">
        <v>2.8211156758168316</v>
      </c>
      <c r="V46" s="32">
        <v>5.1879307984067822</v>
      </c>
      <c r="W46" s="32">
        <v>3.5904812166841564</v>
      </c>
      <c r="X46" s="32">
        <v>4.2967527243989601</v>
      </c>
      <c r="Y46" s="32">
        <v>3.0383564652216304</v>
      </c>
      <c r="Z46" s="32">
        <v>2.2960615082907321</v>
      </c>
      <c r="AA46" s="32">
        <v>4.7111391654844672</v>
      </c>
      <c r="AB46" s="32">
        <v>2.5585139907046144</v>
      </c>
      <c r="AC46" s="32">
        <v>5.1311950665454757</v>
      </c>
      <c r="AD46" s="32">
        <v>5.0800431957681536</v>
      </c>
      <c r="AE46" s="32">
        <v>4.1063908976461239</v>
      </c>
      <c r="AF46" s="32">
        <v>5.2234391483556815</v>
      </c>
      <c r="AG46" s="32">
        <v>4.4276416464207928</v>
      </c>
      <c r="AH46" s="32">
        <v>5.6091602876145243</v>
      </c>
      <c r="AI46" s="32">
        <v>4.2347549282787931</v>
      </c>
      <c r="AJ46" s="32">
        <v>6.3968949650528089</v>
      </c>
      <c r="AK46" s="32">
        <v>4.3529310841791906</v>
      </c>
      <c r="AL46" s="32">
        <v>3.8471936540811575</v>
      </c>
      <c r="AM46" s="32">
        <v>2.5876933557722017</v>
      </c>
      <c r="AN46" s="32">
        <v>2.7497393517102928</v>
      </c>
      <c r="AO46" s="32">
        <v>4.4572498902726592</v>
      </c>
      <c r="AP46" s="32">
        <v>4.6642514604505916</v>
      </c>
      <c r="AQ46" s="32">
        <v>4.3178599663460311</v>
      </c>
      <c r="AR46" s="32">
        <v>4.5541426666471132</v>
      </c>
      <c r="AS46" s="32">
        <v>3.4905139818704267</v>
      </c>
      <c r="AT46" s="32">
        <v>3.9058846689188376</v>
      </c>
      <c r="AU46" s="32">
        <v>3.0075893438657877</v>
      </c>
      <c r="AV46" s="32">
        <v>2.7435406675110912</v>
      </c>
      <c r="AW46" s="32">
        <v>4.3808955146008826</v>
      </c>
    </row>
    <row r="47" spans="1:49" x14ac:dyDescent="0.25">
      <c r="A47" t="s">
        <v>165</v>
      </c>
      <c r="B47" s="86"/>
      <c r="C47" s="32">
        <v>0.42227115630202794</v>
      </c>
      <c r="D47" s="32">
        <v>0.75735009178403367</v>
      </c>
      <c r="E47" s="32">
        <v>0.43961577715182054</v>
      </c>
      <c r="F47" s="32">
        <v>0.81905154016366455</v>
      </c>
      <c r="G47" s="32">
        <v>0.51033041996493411</v>
      </c>
      <c r="H47" s="32">
        <v>0.74690017521412155</v>
      </c>
      <c r="I47" s="32">
        <v>0.76377001709196657</v>
      </c>
      <c r="J47" s="32">
        <v>0.68748493266121968</v>
      </c>
      <c r="K47" s="32">
        <v>0.43278197807661711</v>
      </c>
      <c r="L47" s="32">
        <v>0.54264822561281112</v>
      </c>
      <c r="M47" s="32">
        <v>0.63953514197334982</v>
      </c>
      <c r="N47" s="32">
        <v>1.0224464723737579</v>
      </c>
      <c r="O47" s="32">
        <v>0.62835330892317032</v>
      </c>
      <c r="P47" s="32">
        <v>0.87278261352951414</v>
      </c>
      <c r="Q47" s="32">
        <v>0.57798725629342962</v>
      </c>
      <c r="R47" s="32">
        <v>0.47095597961086844</v>
      </c>
      <c r="S47" s="32">
        <v>0.55610975844120303</v>
      </c>
      <c r="T47" s="32">
        <v>0.70560988405486391</v>
      </c>
      <c r="U47" s="32">
        <v>0.75589922902140283</v>
      </c>
      <c r="V47" s="32">
        <v>0.66672292319710669</v>
      </c>
      <c r="W47" s="32">
        <v>0.86105495056910764</v>
      </c>
      <c r="X47" s="32">
        <v>0.85455588848318276</v>
      </c>
      <c r="Y47" s="32">
        <v>0.77554969830303233</v>
      </c>
      <c r="Z47" s="32">
        <v>0.58202833312809421</v>
      </c>
      <c r="AA47" s="32">
        <v>0.75579975150070433</v>
      </c>
      <c r="AB47" s="32">
        <v>0.6855368496912565</v>
      </c>
      <c r="AC47" s="32">
        <v>0.74705940409084381</v>
      </c>
      <c r="AD47" s="32">
        <v>0.82065102547646163</v>
      </c>
      <c r="AE47" s="32">
        <v>0.54634000361905521</v>
      </c>
      <c r="AF47" s="32">
        <v>0.87964907592243546</v>
      </c>
      <c r="AG47" s="32">
        <v>0.73028852231496844</v>
      </c>
      <c r="AH47" s="32">
        <v>0.3999204082875476</v>
      </c>
      <c r="AI47" s="32">
        <v>0.78039610419165018</v>
      </c>
      <c r="AJ47" s="32">
        <v>0.73071047535992029</v>
      </c>
      <c r="AK47" s="32">
        <v>0.76949677191520305</v>
      </c>
      <c r="AL47" s="32">
        <v>0.78122306619347825</v>
      </c>
      <c r="AM47" s="32">
        <v>0.6885659123041511</v>
      </c>
      <c r="AN47" s="32">
        <v>0.90707570678631833</v>
      </c>
      <c r="AO47" s="32">
        <v>0.60548110584371673</v>
      </c>
      <c r="AP47" s="32">
        <v>0.50057063634964949</v>
      </c>
      <c r="AQ47" s="32">
        <v>0.66911053094218476</v>
      </c>
      <c r="AR47" s="32">
        <v>1.0476664602581278</v>
      </c>
      <c r="AS47" s="32">
        <v>0.97497659430126649</v>
      </c>
      <c r="AT47" s="32">
        <v>0.74002676244490773</v>
      </c>
      <c r="AU47" s="32">
        <v>0.67764782187561112</v>
      </c>
      <c r="AV47" s="32">
        <v>0.69545976700308276</v>
      </c>
      <c r="AW47" s="32">
        <v>0.83579776533170136</v>
      </c>
    </row>
    <row r="48" spans="1:49" x14ac:dyDescent="0.25">
      <c r="A48" t="s">
        <v>121</v>
      </c>
      <c r="B48" s="32">
        <v>2.6120865538889984</v>
      </c>
      <c r="C48" s="32">
        <v>0.92417733313079597</v>
      </c>
      <c r="D48" s="32">
        <v>1.4835281045452127</v>
      </c>
      <c r="E48" s="32">
        <v>0.93582784987291567</v>
      </c>
      <c r="F48" s="32">
        <v>1.5497399452684284</v>
      </c>
      <c r="G48" s="32">
        <v>0.99965594357943255</v>
      </c>
      <c r="H48" s="32">
        <v>2.0264960197338096</v>
      </c>
      <c r="I48" s="32">
        <v>1.5169885444276985</v>
      </c>
      <c r="J48" s="32">
        <v>1.1887126404976129</v>
      </c>
      <c r="K48" s="32">
        <v>0.71287069915838841</v>
      </c>
      <c r="L48" s="32">
        <v>1.1235693479234117</v>
      </c>
      <c r="M48" s="32">
        <v>1.2527473981376698</v>
      </c>
      <c r="N48" s="32">
        <v>2.146558240324568</v>
      </c>
      <c r="O48" s="32">
        <v>1.4237026759027016</v>
      </c>
      <c r="P48" s="32">
        <v>1.8450939359780165</v>
      </c>
      <c r="Q48" s="32">
        <v>0.94547393348512021</v>
      </c>
      <c r="R48" s="32">
        <v>0.94846347500312533</v>
      </c>
      <c r="S48" s="32">
        <v>0.90340296786191099</v>
      </c>
      <c r="T48" s="32">
        <v>1.7254141291662142</v>
      </c>
      <c r="U48" s="32">
        <v>1.8229384145988388</v>
      </c>
      <c r="V48" s="32">
        <v>1.6303245999227562</v>
      </c>
      <c r="W48" s="32">
        <v>1.5846642640462139</v>
      </c>
      <c r="X48" s="32">
        <v>1.6508931555651101</v>
      </c>
      <c r="Y48" s="32">
        <v>1.3691600849287986</v>
      </c>
      <c r="Z48" s="32">
        <v>1.0861032736353757</v>
      </c>
      <c r="AA48" s="32">
        <v>1.7243778659487474</v>
      </c>
      <c r="AB48" s="32">
        <v>1.3428574106628322</v>
      </c>
      <c r="AC48" s="32">
        <v>1.3748696758551482</v>
      </c>
      <c r="AD48" s="32">
        <v>1.2438743546384217</v>
      </c>
      <c r="AE48" s="32">
        <v>1.2208373181157957</v>
      </c>
      <c r="AF48" s="32">
        <v>1.5315579970943827</v>
      </c>
      <c r="AG48" s="32">
        <v>1.4912668730967442</v>
      </c>
      <c r="AH48" s="32">
        <v>0.93808126350143606</v>
      </c>
      <c r="AI48" s="32">
        <v>1.7681963411726855</v>
      </c>
      <c r="AJ48" s="32">
        <v>2.0524851655346286</v>
      </c>
      <c r="AK48" s="32">
        <v>1.7314577443676977</v>
      </c>
      <c r="AL48" s="32">
        <v>1.7823818558259901</v>
      </c>
      <c r="AM48" s="32">
        <v>1.5493538438105519</v>
      </c>
      <c r="AN48" s="32">
        <v>1.8911907336309906</v>
      </c>
      <c r="AO48" s="32">
        <v>1.2193851199676242</v>
      </c>
      <c r="AP48" s="32">
        <v>1.0509146966160878</v>
      </c>
      <c r="AQ48" s="32">
        <v>1.3016273365731506</v>
      </c>
      <c r="AR48" s="32">
        <v>2.4745728023814064</v>
      </c>
      <c r="AS48" s="32">
        <v>2.5908751398484529</v>
      </c>
      <c r="AT48" s="32">
        <v>1.9127513623863548</v>
      </c>
      <c r="AU48" s="32">
        <v>1.4425362716177295</v>
      </c>
      <c r="AV48" s="32">
        <v>1.2535668734774958</v>
      </c>
      <c r="AW48" s="32">
        <v>1.190217971200203</v>
      </c>
    </row>
    <row r="49" spans="1:49" x14ac:dyDescent="0.25">
      <c r="A49" t="s">
        <v>77</v>
      </c>
      <c r="B49" s="32">
        <v>0.67605039681974655</v>
      </c>
      <c r="C49" s="32">
        <v>0.62687148472714493</v>
      </c>
      <c r="D49" s="32">
        <v>0.45660933448775237</v>
      </c>
      <c r="E49" s="32">
        <v>1.0311934953547768</v>
      </c>
      <c r="F49" s="32">
        <v>0.90251708227296124</v>
      </c>
      <c r="G49" s="32">
        <v>0.69231645615261805</v>
      </c>
      <c r="H49" s="32">
        <v>0.8287376330997136</v>
      </c>
      <c r="I49" s="32">
        <v>0.80174212939251355</v>
      </c>
      <c r="J49" s="32">
        <v>0.74195315149933205</v>
      </c>
      <c r="K49" s="32">
        <v>0.51111234010744211</v>
      </c>
      <c r="L49" s="32">
        <v>0.82822185156765959</v>
      </c>
      <c r="M49" s="32">
        <v>0.7552863093968184</v>
      </c>
      <c r="N49" s="32">
        <v>0.96729330355680188</v>
      </c>
      <c r="O49" s="32">
        <v>0.69720164925396533</v>
      </c>
      <c r="P49" s="32">
        <v>0.916174470598076</v>
      </c>
      <c r="Q49" s="32">
        <v>0.68259870808232914</v>
      </c>
      <c r="R49" s="32">
        <v>0.48085176585700634</v>
      </c>
      <c r="S49" s="32">
        <v>0.73379122552117049</v>
      </c>
      <c r="T49" s="32">
        <v>0.79937406695119184</v>
      </c>
      <c r="U49" s="32">
        <v>0.82717576510597091</v>
      </c>
      <c r="V49" s="32">
        <v>0.46495378716989633</v>
      </c>
      <c r="W49" s="32">
        <v>0.59220854611202767</v>
      </c>
      <c r="X49" s="32">
        <v>0.7491085810286654</v>
      </c>
      <c r="Y49" s="32">
        <v>0.70382620711044541</v>
      </c>
      <c r="Z49" s="32">
        <v>0.9069917230645087</v>
      </c>
      <c r="AA49" s="32">
        <v>0.72501158300957702</v>
      </c>
      <c r="AB49" s="32">
        <v>0.4554315436125938</v>
      </c>
      <c r="AC49" s="32">
        <v>0.88227167388320693</v>
      </c>
      <c r="AD49" s="32">
        <v>0.86145107287502121</v>
      </c>
      <c r="AE49" s="32">
        <v>0.77801558901621937</v>
      </c>
      <c r="AF49" s="32">
        <v>0.9828205985452515</v>
      </c>
      <c r="AG49" s="32">
        <v>0.66736061943297353</v>
      </c>
      <c r="AH49" s="32">
        <v>0.84544617269721889</v>
      </c>
      <c r="AI49" s="32">
        <v>0.81919481040441866</v>
      </c>
      <c r="AJ49" s="32">
        <v>0.35047217031393907</v>
      </c>
      <c r="AK49" s="32">
        <v>0.39011927327562312</v>
      </c>
      <c r="AL49" s="32">
        <v>0.54103973284561679</v>
      </c>
      <c r="AM49" s="32">
        <v>0.48018647252550184</v>
      </c>
      <c r="AN49" s="32">
        <v>0.81185549880346464</v>
      </c>
      <c r="AO49" s="32">
        <v>0.46851068182753713</v>
      </c>
      <c r="AP49" s="32">
        <v>0.51108868948595987</v>
      </c>
      <c r="AQ49" s="32">
        <v>0.46986442824204</v>
      </c>
      <c r="AR49" s="32">
        <v>0.69120209108101915</v>
      </c>
      <c r="AS49" s="32">
        <v>0.71372464279913372</v>
      </c>
      <c r="AT49" s="32">
        <v>0.55311422490525886</v>
      </c>
      <c r="AU49" s="32">
        <v>0.59402995769350986</v>
      </c>
      <c r="AV49" s="32">
        <v>0.51980375508019439</v>
      </c>
      <c r="AW49" s="32">
        <v>0.65122401450586087</v>
      </c>
    </row>
    <row r="50" spans="1:49" x14ac:dyDescent="0.25">
      <c r="A50" t="s">
        <v>10</v>
      </c>
      <c r="B50" s="32">
        <v>2.3441402559079411E-2</v>
      </c>
      <c r="C50" s="86"/>
      <c r="D50" s="32">
        <v>4.0080165002216277E-2</v>
      </c>
      <c r="E50" s="86"/>
      <c r="F50" s="32">
        <v>4.5816978926790687E-2</v>
      </c>
      <c r="G50" s="86"/>
      <c r="H50" s="32">
        <v>0.11654728821246926</v>
      </c>
      <c r="I50" s="32">
        <v>9.8155314369698779E-2</v>
      </c>
      <c r="J50" s="32">
        <v>7.3271705143962765E-2</v>
      </c>
      <c r="K50" s="32">
        <v>0.13228416946392965</v>
      </c>
      <c r="L50" s="32">
        <v>0.1086747869164699</v>
      </c>
      <c r="M50" s="32">
        <v>8.450002282985182E-2</v>
      </c>
      <c r="N50" s="32">
        <v>6.0455831472300318E-2</v>
      </c>
      <c r="O50" s="32">
        <v>9.3405278213366957E-2</v>
      </c>
      <c r="P50" s="32">
        <v>2.9435363776599461E-2</v>
      </c>
      <c r="Q50" s="86"/>
      <c r="R50" s="86"/>
      <c r="S50" s="32">
        <v>4.7479269825290452E-2</v>
      </c>
      <c r="T50" s="32">
        <v>7.4683982710015195E-2</v>
      </c>
      <c r="U50" s="32">
        <v>0.10411615344323405</v>
      </c>
      <c r="V50" s="32">
        <v>6.4041869591089193E-2</v>
      </c>
      <c r="W50" s="32">
        <v>0.13529469863294963</v>
      </c>
      <c r="X50" s="86"/>
      <c r="Y50" s="32">
        <v>0.12703440112757969</v>
      </c>
      <c r="Z50" s="32">
        <v>6.7412563144805468E-2</v>
      </c>
      <c r="AA50" s="32">
        <v>0.14122583633116276</v>
      </c>
      <c r="AB50" s="32">
        <v>0.11074443602560111</v>
      </c>
      <c r="AC50" s="32">
        <v>0.12152245888061539</v>
      </c>
      <c r="AD50" s="32">
        <v>0.10843036736672708</v>
      </c>
      <c r="AE50" s="32">
        <v>0.10138182661875594</v>
      </c>
      <c r="AF50" s="32">
        <v>0.12543396856368808</v>
      </c>
      <c r="AG50" s="32">
        <v>0.1472703045949682</v>
      </c>
      <c r="AH50" s="32">
        <v>4.9301823230939512E-2</v>
      </c>
      <c r="AI50" s="32">
        <v>7.6535796676168083E-2</v>
      </c>
      <c r="AJ50" s="32">
        <v>7.6275936321603816E-2</v>
      </c>
      <c r="AK50" s="32">
        <v>8.5495196737266188E-2</v>
      </c>
      <c r="AL50" s="86"/>
      <c r="AM50" s="32">
        <v>0.12601493786503232</v>
      </c>
      <c r="AN50" s="32">
        <v>6.3782076260940235E-2</v>
      </c>
      <c r="AO50" s="32">
        <v>0.10556136718379583</v>
      </c>
      <c r="AP50" s="32">
        <v>0.12004486265950887</v>
      </c>
      <c r="AQ50" s="32">
        <v>9.6744030608427026E-2</v>
      </c>
      <c r="AR50" s="32">
        <v>0.12915536581342008</v>
      </c>
      <c r="AS50" s="32">
        <v>7.9850181130542389E-2</v>
      </c>
      <c r="AT50" s="86"/>
      <c r="AU50" s="32">
        <v>2.0884951376950546E-2</v>
      </c>
      <c r="AV50" s="32">
        <v>4.9242197681835166E-2</v>
      </c>
      <c r="AW50" s="86"/>
    </row>
    <row r="51" spans="1:49" x14ac:dyDescent="0.25">
      <c r="A51" t="s">
        <v>12</v>
      </c>
      <c r="B51" s="32">
        <v>8.8094923910954998E-2</v>
      </c>
      <c r="C51" s="32">
        <v>6.9167667232227434E-2</v>
      </c>
      <c r="D51" s="32">
        <v>7.8510654267608046E-2</v>
      </c>
      <c r="E51" s="86"/>
      <c r="F51" s="32">
        <v>8.6691006527111605E-2</v>
      </c>
      <c r="G51" s="86"/>
      <c r="H51" s="32">
        <v>7.0266816211363339E-2</v>
      </c>
      <c r="I51" s="32">
        <v>0.10520026114835092</v>
      </c>
      <c r="J51" s="32">
        <v>9.6014759110103598E-2</v>
      </c>
      <c r="K51" s="86"/>
      <c r="L51" s="32">
        <v>6.0291112972996816E-2</v>
      </c>
      <c r="M51" s="32">
        <v>5.8520890838608473E-2</v>
      </c>
      <c r="N51" s="32">
        <v>7.5468861286119862E-2</v>
      </c>
      <c r="O51" s="86"/>
      <c r="P51" s="32">
        <v>4.0771201064257301E-2</v>
      </c>
      <c r="Q51" s="86"/>
      <c r="R51" s="86"/>
      <c r="S51" s="32">
        <v>2.8231342745684656E-2</v>
      </c>
      <c r="T51" s="32">
        <v>4.8594696315822208E-2</v>
      </c>
      <c r="U51" s="32">
        <v>8.2256062452461004E-2</v>
      </c>
      <c r="V51" s="32">
        <v>5.0246232480746E-2</v>
      </c>
      <c r="W51" s="32">
        <v>7.4026068264003583E-2</v>
      </c>
      <c r="X51" s="32">
        <v>6.4849836764121316E-2</v>
      </c>
      <c r="Y51" s="32">
        <v>6.1353571536170048E-2</v>
      </c>
      <c r="Z51" s="32">
        <v>4.5096562885097009E-2</v>
      </c>
      <c r="AA51" s="32">
        <v>6.7268548997299865E-2</v>
      </c>
      <c r="AB51" s="32">
        <v>0.106233163894271</v>
      </c>
      <c r="AC51" s="32">
        <v>7.1758566068439389E-2</v>
      </c>
      <c r="AD51" s="32">
        <v>6.0155512737611029E-2</v>
      </c>
      <c r="AE51" s="86"/>
      <c r="AF51" s="32">
        <v>5.5360469943897567E-2</v>
      </c>
      <c r="AG51" s="32">
        <v>9.1921010085972407E-2</v>
      </c>
      <c r="AH51" s="32">
        <v>8.234271397190078E-2</v>
      </c>
      <c r="AI51" s="32">
        <v>3.7741052873245529E-2</v>
      </c>
      <c r="AJ51" s="32">
        <v>7.6806477414811655E-2</v>
      </c>
      <c r="AK51" s="32">
        <v>0.12090846674359795</v>
      </c>
      <c r="AL51" s="32">
        <v>3.7260903094693799E-2</v>
      </c>
      <c r="AM51" s="32">
        <v>8.3138853694232281E-2</v>
      </c>
      <c r="AN51" s="32">
        <v>7.8524946860196204E-2</v>
      </c>
      <c r="AO51" s="32">
        <v>2.3784307752056848E-2</v>
      </c>
      <c r="AP51" s="32">
        <v>0.10819048800593598</v>
      </c>
      <c r="AQ51" s="32">
        <v>4.8037885387779741E-2</v>
      </c>
      <c r="AR51" s="32">
        <v>9.4547261821026268E-2</v>
      </c>
      <c r="AS51" s="32">
        <v>7.6597413680152326E-2</v>
      </c>
      <c r="AT51" s="32">
        <v>5.3129220292140532E-2</v>
      </c>
      <c r="AU51" s="32">
        <v>2.8332615416505353E-2</v>
      </c>
      <c r="AV51" s="32">
        <v>3.6047398631450886E-2</v>
      </c>
      <c r="AW51" s="32">
        <v>4.392620904653094E-2</v>
      </c>
    </row>
    <row r="52" spans="1:49" x14ac:dyDescent="0.25">
      <c r="A52" t="s">
        <v>47</v>
      </c>
      <c r="B52" s="32">
        <v>14.272861546956964</v>
      </c>
      <c r="C52" s="32">
        <v>15.629953820754478</v>
      </c>
      <c r="D52" s="32">
        <v>15.989270997337826</v>
      </c>
      <c r="E52" s="32">
        <v>19.084309302349787</v>
      </c>
      <c r="F52" s="32">
        <v>13.566965285595225</v>
      </c>
      <c r="G52" s="32">
        <v>12.724204389118212</v>
      </c>
      <c r="H52" s="32">
        <v>15.659729007059894</v>
      </c>
      <c r="I52" s="32">
        <v>11.968829718850984</v>
      </c>
      <c r="J52" s="32">
        <v>12.036966904365395</v>
      </c>
      <c r="K52" s="32">
        <v>11.171200516971354</v>
      </c>
      <c r="L52" s="32">
        <v>11.220687526578068</v>
      </c>
      <c r="M52" s="32">
        <v>12.338503684396571</v>
      </c>
      <c r="N52" s="32">
        <v>10.210809328646796</v>
      </c>
      <c r="O52" s="32">
        <v>9.3803898810661899</v>
      </c>
      <c r="P52" s="32">
        <v>11.501054728483567</v>
      </c>
      <c r="Q52" s="32">
        <v>15.12758293576193</v>
      </c>
      <c r="R52" s="32">
        <v>10.437209382759525</v>
      </c>
      <c r="S52" s="32">
        <v>25.874185772388678</v>
      </c>
      <c r="T52" s="32">
        <v>11.526979962221795</v>
      </c>
      <c r="U52" s="32">
        <v>13.326867640733894</v>
      </c>
      <c r="V52" s="32">
        <v>15.946404172622154</v>
      </c>
      <c r="W52" s="32">
        <v>15.93555339226301</v>
      </c>
      <c r="X52" s="32">
        <v>11.985737296458607</v>
      </c>
      <c r="Y52" s="32">
        <v>16.148084534033565</v>
      </c>
      <c r="Z52" s="32">
        <v>33.109223944478998</v>
      </c>
      <c r="AA52" s="32">
        <v>13.325113804110384</v>
      </c>
      <c r="AB52" s="32">
        <v>8.6057809726399395</v>
      </c>
      <c r="AC52" s="32">
        <v>10.99895740684121</v>
      </c>
      <c r="AD52" s="32">
        <v>13.975623707470692</v>
      </c>
      <c r="AE52" s="32">
        <v>15.114600770609497</v>
      </c>
      <c r="AF52" s="32">
        <v>11.511468640086587</v>
      </c>
      <c r="AG52" s="32">
        <v>10.826826024201768</v>
      </c>
      <c r="AH52" s="32">
        <v>24.046996573510764</v>
      </c>
      <c r="AI52" s="32">
        <v>17.781171597076984</v>
      </c>
      <c r="AJ52" s="32">
        <v>15.214466012731748</v>
      </c>
      <c r="AK52" s="32">
        <v>14.045023950059866</v>
      </c>
      <c r="AL52" s="32">
        <v>12.413228228784854</v>
      </c>
      <c r="AM52" s="32">
        <v>17.528937750654197</v>
      </c>
      <c r="AN52" s="32">
        <v>14.715808188531639</v>
      </c>
      <c r="AO52" s="32">
        <v>22.102748038092887</v>
      </c>
      <c r="AP52" s="32">
        <v>19.857960711872582</v>
      </c>
      <c r="AQ52" s="32">
        <v>23.922834885452058</v>
      </c>
      <c r="AR52" s="32">
        <v>10.176570052781479</v>
      </c>
      <c r="AS52" s="32">
        <v>12.670833201799178</v>
      </c>
      <c r="AT52" s="32">
        <v>17.215657194822729</v>
      </c>
      <c r="AU52" s="32">
        <v>16.548259657115459</v>
      </c>
      <c r="AV52" s="32">
        <v>19.644301444263153</v>
      </c>
      <c r="AW52" s="32">
        <v>19.852183726623934</v>
      </c>
    </row>
    <row r="53" spans="1:49" x14ac:dyDescent="0.25">
      <c r="A53" t="s">
        <v>79</v>
      </c>
      <c r="B53" s="32">
        <v>0.26520919536078064</v>
      </c>
      <c r="C53" s="32">
        <v>0.37016531156109517</v>
      </c>
      <c r="D53" s="32">
        <v>0.36324938440806032</v>
      </c>
      <c r="E53" s="32">
        <v>0.39620392252909653</v>
      </c>
      <c r="F53" s="32">
        <v>0.23521078921094779</v>
      </c>
      <c r="G53" s="32">
        <v>0.18679186701914585</v>
      </c>
      <c r="H53" s="32">
        <v>0.24809891683830079</v>
      </c>
      <c r="I53" s="32">
        <v>0.3080443951140891</v>
      </c>
      <c r="J53" s="32">
        <v>0.23806047235316444</v>
      </c>
      <c r="K53" s="32">
        <v>0.16743955977685096</v>
      </c>
      <c r="L53" s="32">
        <v>0.23620135923943747</v>
      </c>
      <c r="M53" s="32">
        <v>0.37244402979161595</v>
      </c>
      <c r="N53" s="32">
        <v>0.24519905371970896</v>
      </c>
      <c r="O53" s="32">
        <v>0.1743004123134913</v>
      </c>
      <c r="P53" s="32">
        <v>0.31288280226190401</v>
      </c>
      <c r="Q53" s="32">
        <v>0.43500671879036695</v>
      </c>
      <c r="R53" s="32">
        <v>0.11372837250763179</v>
      </c>
      <c r="S53" s="32">
        <v>0.7492097389946567</v>
      </c>
      <c r="T53" s="32">
        <v>0.21717691668877476</v>
      </c>
      <c r="U53" s="32">
        <v>0.33593774870756343</v>
      </c>
      <c r="V53" s="32">
        <v>0.35236907893757957</v>
      </c>
      <c r="W53" s="32">
        <v>0.32402504092158685</v>
      </c>
      <c r="X53" s="32">
        <v>0.25230605827000696</v>
      </c>
      <c r="Y53" s="32">
        <v>0.35191310355522332</v>
      </c>
      <c r="Z53" s="32">
        <v>0.6969665344057433</v>
      </c>
      <c r="AA53" s="32">
        <v>0.2493209377663417</v>
      </c>
      <c r="AB53" s="32">
        <v>0.2689306553949975</v>
      </c>
      <c r="AC53" s="32">
        <v>0.16258824626173796</v>
      </c>
      <c r="AD53" s="32">
        <v>0.33098569344888784</v>
      </c>
      <c r="AE53" s="32">
        <v>0.31597251329046583</v>
      </c>
      <c r="AF53" s="32">
        <v>0.2389863293984362</v>
      </c>
      <c r="AG53" s="32">
        <v>0.3070485002577949</v>
      </c>
      <c r="AH53" s="32">
        <v>0.35546632795553251</v>
      </c>
      <c r="AI53" s="32">
        <v>0.32584967948970506</v>
      </c>
      <c r="AJ53" s="32">
        <v>0.22490252987799328</v>
      </c>
      <c r="AK53" s="32">
        <v>0.27395050713928959</v>
      </c>
      <c r="AL53" s="32">
        <v>0.20932353766685113</v>
      </c>
      <c r="AM53" s="32">
        <v>0.27579470554093644</v>
      </c>
      <c r="AN53" s="32">
        <v>0.33664381676732269</v>
      </c>
      <c r="AO53" s="32">
        <v>0.37530979454101493</v>
      </c>
      <c r="AP53" s="32">
        <v>0.36139427812326763</v>
      </c>
      <c r="AQ53" s="32">
        <v>0.26986624789662683</v>
      </c>
      <c r="AR53" s="32">
        <v>0.13278641737959909</v>
      </c>
      <c r="AS53" s="32">
        <v>0.2878600507338388</v>
      </c>
      <c r="AT53" s="32">
        <v>0.33579423118304785</v>
      </c>
      <c r="AU53" s="32">
        <v>0.27142162885938498</v>
      </c>
      <c r="AV53" s="32">
        <v>0.42514856132615503</v>
      </c>
      <c r="AW53" s="32">
        <v>0.3080477293273049</v>
      </c>
    </row>
    <row r="54" spans="1:49" x14ac:dyDescent="0.25">
      <c r="A54" t="s">
        <v>173</v>
      </c>
      <c r="B54" s="32">
        <v>8.8470881799627943</v>
      </c>
      <c r="C54" s="32">
        <v>6.0470923459209498</v>
      </c>
      <c r="D54" s="32">
        <v>6.6301074807081068</v>
      </c>
      <c r="E54" s="32">
        <v>6.517483694840541</v>
      </c>
      <c r="F54" s="32">
        <v>6.0294488998711202</v>
      </c>
      <c r="G54" s="32">
        <v>5.4245503160745825</v>
      </c>
      <c r="H54" s="32">
        <v>8.3918409901382969</v>
      </c>
      <c r="I54" s="32">
        <v>5.9430774864773435</v>
      </c>
      <c r="J54" s="32">
        <v>5.9356252119946662</v>
      </c>
      <c r="K54" s="32">
        <v>5.3210550481174979</v>
      </c>
      <c r="L54" s="32">
        <v>6.7182671821302371</v>
      </c>
      <c r="M54" s="32">
        <v>7.438932162318328</v>
      </c>
      <c r="N54" s="32">
        <v>8.2364651999413176</v>
      </c>
      <c r="O54" s="32">
        <v>5.5390858054435039</v>
      </c>
      <c r="P54" s="32">
        <v>7.6937890151706476</v>
      </c>
      <c r="Q54" s="32">
        <v>5.1305361186195526</v>
      </c>
      <c r="R54" s="32">
        <v>3.8735708350743026</v>
      </c>
      <c r="S54" s="32">
        <v>9.0847169054810646</v>
      </c>
      <c r="T54" s="32">
        <v>7.7647672224815985</v>
      </c>
      <c r="U54" s="32">
        <v>8.4342852966140569</v>
      </c>
      <c r="V54" s="32">
        <v>7.973202086311062</v>
      </c>
      <c r="W54" s="32">
        <v>7.5379760707772112</v>
      </c>
      <c r="X54" s="32">
        <v>5.6695992104794133</v>
      </c>
      <c r="Y54" s="32">
        <v>6.4231951947911181</v>
      </c>
      <c r="Z54" s="32">
        <v>9.8434311717482235</v>
      </c>
      <c r="AA54" s="32">
        <v>7.4439891333405548</v>
      </c>
      <c r="AB54" s="32">
        <v>5.7969985407461921</v>
      </c>
      <c r="AC54" s="32">
        <v>6.2736057610533189</v>
      </c>
      <c r="AD54" s="32">
        <v>6.041223512928652</v>
      </c>
      <c r="AE54" s="32">
        <v>6.579012107425064</v>
      </c>
      <c r="AF54" s="32">
        <v>6.5659328704839943</v>
      </c>
      <c r="AG54" s="32">
        <v>6.4376692704386729</v>
      </c>
      <c r="AH54" s="32">
        <v>7.0998316206843137</v>
      </c>
      <c r="AI54" s="32">
        <v>8.707620188526688</v>
      </c>
      <c r="AJ54" s="32">
        <v>7.5546860096628743</v>
      </c>
      <c r="AK54" s="32">
        <v>7.3716479811317184</v>
      </c>
      <c r="AL54" s="32">
        <v>6.5605030897157173</v>
      </c>
      <c r="AM54" s="32">
        <v>5.5468421357962807</v>
      </c>
      <c r="AN54" s="32">
        <v>6.7706524820256027</v>
      </c>
      <c r="AO54" s="32">
        <v>5.9222846990885012</v>
      </c>
      <c r="AP54" s="32">
        <v>5.4326103317213743</v>
      </c>
      <c r="AQ54" s="32">
        <v>6.965932318656292</v>
      </c>
      <c r="AR54" s="32">
        <v>7.5015019832110932</v>
      </c>
      <c r="AS54" s="32">
        <v>8.1875935774403299</v>
      </c>
      <c r="AT54" s="32">
        <v>6.9917294056711325</v>
      </c>
      <c r="AU54" s="32">
        <v>5.1287512293789312</v>
      </c>
      <c r="AV54" s="32">
        <v>6.9453093814555631</v>
      </c>
      <c r="AW54" s="32">
        <v>5.9431418132036589</v>
      </c>
    </row>
    <row r="55" spans="1:49" x14ac:dyDescent="0.25">
      <c r="A55" t="s">
        <v>118</v>
      </c>
      <c r="B55" s="32">
        <v>0.29837585545813777</v>
      </c>
      <c r="C55" s="32">
        <v>0.4850621826068362</v>
      </c>
      <c r="D55" s="32">
        <v>0.38396115254213503</v>
      </c>
      <c r="E55" s="86"/>
      <c r="F55" s="32">
        <v>0.38743498631710693</v>
      </c>
      <c r="G55" s="32">
        <v>0.36589549196541976</v>
      </c>
      <c r="H55" s="32">
        <v>0.40866407860367898</v>
      </c>
      <c r="I55" s="32">
        <v>0.35385008993361028</v>
      </c>
      <c r="J55" s="32">
        <v>0.29106232202537746</v>
      </c>
      <c r="K55" s="32">
        <v>0.29972520773084826</v>
      </c>
      <c r="L55" s="32">
        <v>0.33403916568737119</v>
      </c>
      <c r="M55" s="32">
        <v>0.38291485668426334</v>
      </c>
      <c r="N55" s="32">
        <v>0.2319724397414103</v>
      </c>
      <c r="O55" s="32">
        <v>0.37104032331161374</v>
      </c>
      <c r="P55" s="32">
        <v>0.32167913512835988</v>
      </c>
      <c r="Q55" s="32">
        <v>0.5245345066154975</v>
      </c>
      <c r="R55" s="32">
        <v>0.32843143484605597</v>
      </c>
      <c r="S55" s="32">
        <v>1.3318591863282339</v>
      </c>
      <c r="T55" s="32">
        <v>0.29667241103466141</v>
      </c>
      <c r="U55" s="32">
        <v>0.44946037068866107</v>
      </c>
      <c r="V55" s="32">
        <v>0.43987308572610484</v>
      </c>
      <c r="W55" s="32">
        <v>0.49798604350821962</v>
      </c>
      <c r="X55" s="32">
        <v>0.37196705504352728</v>
      </c>
      <c r="Y55" s="32">
        <v>0.68934167321759054</v>
      </c>
      <c r="Z55" s="32">
        <v>1.1885159712578579</v>
      </c>
      <c r="AA55" s="32">
        <v>0.36250579150478784</v>
      </c>
      <c r="AB55" s="32">
        <v>0.27649132522327613</v>
      </c>
      <c r="AC55" s="32">
        <v>0.37874398237210072</v>
      </c>
      <c r="AD55" s="32">
        <v>0.53397376408193353</v>
      </c>
      <c r="AE55" s="32">
        <v>0.47561659790177246</v>
      </c>
      <c r="AF55" s="32">
        <v>0.36984687731220972</v>
      </c>
      <c r="AG55" s="32">
        <v>0.32231393340204934</v>
      </c>
      <c r="AH55" s="32">
        <v>0.82804714205683849</v>
      </c>
      <c r="AI55" s="32">
        <v>0.55566161240865575</v>
      </c>
      <c r="AJ55" s="32">
        <v>0.28270548802043227</v>
      </c>
      <c r="AK55" s="32">
        <v>0.26461874717322542</v>
      </c>
      <c r="AL55" s="32">
        <v>0.29398336984755868</v>
      </c>
      <c r="AM55" s="32">
        <v>0.42977893163078984</v>
      </c>
      <c r="AN55" s="32">
        <v>0.29306546431694946</v>
      </c>
      <c r="AO55" s="32">
        <v>0.41069914418769526</v>
      </c>
      <c r="AP55" s="32">
        <v>0.42977264686546229</v>
      </c>
      <c r="AQ55" s="32">
        <v>0.37639424001556826</v>
      </c>
      <c r="AR55" s="32">
        <v>0.21422213863176626</v>
      </c>
      <c r="AS55" s="32">
        <v>0.24886573126557474</v>
      </c>
      <c r="AT55" s="32">
        <v>0.39932888889974927</v>
      </c>
      <c r="AU55" s="32">
        <v>0.50649066868493053</v>
      </c>
      <c r="AV55" s="32">
        <v>0.5848096250260757</v>
      </c>
      <c r="AW55" s="32">
        <v>0.51807246263675533</v>
      </c>
    </row>
    <row r="56" spans="1:49" x14ac:dyDescent="0.25">
      <c r="A56" t="s">
        <v>73</v>
      </c>
      <c r="B56" s="32">
        <v>71.268996357237825</v>
      </c>
      <c r="C56" s="32">
        <v>121.6204152926593</v>
      </c>
      <c r="D56" s="32">
        <v>101.76038741621284</v>
      </c>
      <c r="E56" s="32">
        <v>175.37691761491027</v>
      </c>
      <c r="F56" s="32">
        <v>86.344126868219718</v>
      </c>
      <c r="G56" s="32">
        <v>94.32076707207996</v>
      </c>
      <c r="H56" s="32">
        <v>109.06068726528522</v>
      </c>
      <c r="I56" s="32">
        <v>89.959902418633845</v>
      </c>
      <c r="J56" s="32">
        <v>83.251248326755629</v>
      </c>
      <c r="K56" s="32">
        <v>66.335641918669495</v>
      </c>
      <c r="L56" s="32">
        <v>82.030537239870213</v>
      </c>
      <c r="M56" s="32">
        <v>95.345671626653569</v>
      </c>
      <c r="N56" s="32">
        <v>60.213927507410979</v>
      </c>
      <c r="O56" s="32">
        <v>65.328829559195498</v>
      </c>
      <c r="P56" s="32">
        <v>78.449604429103587</v>
      </c>
      <c r="Q56" s="32">
        <v>124.4230174411456</v>
      </c>
      <c r="R56" s="32">
        <v>81.214426746551609</v>
      </c>
      <c r="S56" s="32">
        <v>286.7086375439722</v>
      </c>
      <c r="T56" s="32">
        <v>73.361064859674713</v>
      </c>
      <c r="U56" s="32">
        <v>85.406017836926438</v>
      </c>
      <c r="V56" s="32">
        <v>90.206484208020427</v>
      </c>
      <c r="W56" s="32">
        <v>101.41851289895739</v>
      </c>
      <c r="X56" s="32">
        <v>87.018289497084055</v>
      </c>
      <c r="Y56" s="32">
        <v>125.65211450607661</v>
      </c>
      <c r="Z56" s="32">
        <v>321.60840271741188</v>
      </c>
      <c r="AA56" s="32">
        <v>99.462166361739918</v>
      </c>
      <c r="AB56" s="32">
        <v>47.67979482276958</v>
      </c>
      <c r="AC56" s="32">
        <v>89.219977043786955</v>
      </c>
      <c r="AD56" s="32">
        <v>114.15425015718819</v>
      </c>
      <c r="AE56" s="32">
        <v>120.91680616487581</v>
      </c>
      <c r="AF56" s="32">
        <v>87.124103455966321</v>
      </c>
      <c r="AG56" s="32">
        <v>74.88155355852264</v>
      </c>
      <c r="AH56" s="32">
        <v>211.98006836655043</v>
      </c>
      <c r="AI56" s="32">
        <v>146.24854698479169</v>
      </c>
      <c r="AJ56" s="32">
        <v>81.423413239162272</v>
      </c>
      <c r="AK56" s="32">
        <v>63.645525206465429</v>
      </c>
      <c r="AL56" s="32">
        <v>71.200055053937007</v>
      </c>
      <c r="AM56" s="32">
        <v>97.793499622301738</v>
      </c>
      <c r="AN56" s="32">
        <v>84.407241522956767</v>
      </c>
      <c r="AO56" s="32">
        <v>136.82175649936096</v>
      </c>
      <c r="AP56" s="32">
        <v>104.08696292366571</v>
      </c>
      <c r="AQ56" s="32">
        <v>136.26927079145739</v>
      </c>
      <c r="AR56" s="32">
        <v>48.744903697074243</v>
      </c>
      <c r="AS56" s="32">
        <v>62.398502035281076</v>
      </c>
      <c r="AT56" s="32">
        <v>118.24614586428604</v>
      </c>
      <c r="AU56" s="32">
        <v>101.73043824212175</v>
      </c>
      <c r="AV56" s="32">
        <v>144.61154875330638</v>
      </c>
      <c r="AW56" s="32">
        <v>128.99987043883681</v>
      </c>
    </row>
    <row r="57" spans="1:49" x14ac:dyDescent="0.25">
      <c r="A57" t="s">
        <v>100</v>
      </c>
      <c r="B57" s="32">
        <v>8.8470881799627943</v>
      </c>
      <c r="C57" s="32">
        <v>9.1656780479305944</v>
      </c>
      <c r="D57" s="32">
        <v>7.4077338122315561</v>
      </c>
      <c r="E57" s="32">
        <v>8.2495479628382</v>
      </c>
      <c r="F57" s="32">
        <v>5.7838339889515558</v>
      </c>
      <c r="G57" s="32">
        <v>6.1029363587210845</v>
      </c>
      <c r="H57" s="32">
        <v>7.2049446222143168</v>
      </c>
      <c r="I57" s="32">
        <v>5.4687465097631769</v>
      </c>
      <c r="J57" s="32">
        <v>6.2740629310893441</v>
      </c>
      <c r="K57" s="32">
        <v>5.2477985108629497</v>
      </c>
      <c r="L57" s="32">
        <v>6.0130175611991801</v>
      </c>
      <c r="M57" s="32">
        <v>8.084146920757707</v>
      </c>
      <c r="N57" s="32">
        <v>8.0669611971909205</v>
      </c>
      <c r="O57" s="32">
        <v>5.9779378056554879</v>
      </c>
      <c r="P57" s="32">
        <v>7.6937890151706476</v>
      </c>
      <c r="Q57" s="32">
        <v>6.7230206880961427</v>
      </c>
      <c r="R57" s="32">
        <v>5.4026383883795086</v>
      </c>
      <c r="S57" s="32">
        <v>14.964182475546107</v>
      </c>
      <c r="T57" s="32">
        <v>6.9980000513269545</v>
      </c>
      <c r="U57" s="32">
        <v>7.3935427462235888</v>
      </c>
      <c r="V57" s="32">
        <v>6.7046370524724077</v>
      </c>
      <c r="W57" s="32">
        <v>7.38284676644375</v>
      </c>
      <c r="X57" s="32">
        <v>7.6382744237291007</v>
      </c>
      <c r="Y57" s="32">
        <v>9.021023577189343</v>
      </c>
      <c r="Z57" s="32">
        <v>16.669758404482018</v>
      </c>
      <c r="AA57" s="32">
        <v>8.6103742716543756</v>
      </c>
      <c r="AB57" s="32">
        <v>5.1884590301007121</v>
      </c>
      <c r="AC57" s="32">
        <v>6.9129182830976426</v>
      </c>
      <c r="AD57" s="32">
        <v>6.9395435114705375</v>
      </c>
      <c r="AE57" s="32">
        <v>9.0497062758108253</v>
      </c>
      <c r="AF57" s="32">
        <v>8.253465434410872</v>
      </c>
      <c r="AG57" s="32">
        <v>6.6646931869766854</v>
      </c>
      <c r="AH57" s="32">
        <v>12.709054599759291</v>
      </c>
      <c r="AI57" s="32">
        <v>10.794903795860705</v>
      </c>
      <c r="AJ57" s="32">
        <v>6.6224809788167018</v>
      </c>
      <c r="AK57" s="32">
        <v>6.5522353561652613</v>
      </c>
      <c r="AL57" s="32">
        <v>6.4254898884493015</v>
      </c>
      <c r="AM57" s="32">
        <v>6.4605933344003317</v>
      </c>
      <c r="AN57" s="32">
        <v>6.9610014322537204</v>
      </c>
      <c r="AO57" s="32">
        <v>8.7310420279003083</v>
      </c>
      <c r="AP57" s="32">
        <v>7.020849339950578</v>
      </c>
      <c r="AQ57" s="32">
        <v>9.1916028003755503</v>
      </c>
      <c r="AR57" s="32">
        <v>6.221142217642762</v>
      </c>
      <c r="AS57" s="32">
        <v>6.8373604857097137</v>
      </c>
      <c r="AT57" s="32">
        <v>8.3724470717491233</v>
      </c>
      <c r="AU57" s="32">
        <v>6.4469088899245808</v>
      </c>
      <c r="AV57" s="32">
        <v>9.4220367623455417</v>
      </c>
      <c r="AW57" s="32">
        <v>7.8420226373673927</v>
      </c>
    </row>
    <row r="58" spans="1:49" x14ac:dyDescent="0.25">
      <c r="A58" t="s">
        <v>23</v>
      </c>
      <c r="B58" s="32">
        <v>1.7717839613368505</v>
      </c>
      <c r="C58" s="32">
        <v>0.80454309794252532</v>
      </c>
      <c r="D58" s="32">
        <v>1.1884096771087997</v>
      </c>
      <c r="E58" s="32">
        <v>0.36967133109594147</v>
      </c>
      <c r="F58" s="32">
        <v>0.67925545128715004</v>
      </c>
      <c r="G58" s="32">
        <v>0.49982797178971711</v>
      </c>
      <c r="H58" s="32">
        <v>0.75732651311519406</v>
      </c>
      <c r="I58" s="32">
        <v>0.65574653806263472</v>
      </c>
      <c r="J58" s="32">
        <v>0.59435632024880547</v>
      </c>
      <c r="K58" s="32">
        <v>1.0437037936965532</v>
      </c>
      <c r="L58" s="32">
        <v>0.96465780756794595</v>
      </c>
      <c r="M58" s="32">
        <v>1.0246246757897062</v>
      </c>
      <c r="N58" s="32">
        <v>1.367959308682706</v>
      </c>
      <c r="O58" s="32">
        <v>0.85835591545388035</v>
      </c>
      <c r="P58" s="32">
        <v>1.0236299522293562</v>
      </c>
      <c r="Q58" s="32">
        <v>0.93245731444900237</v>
      </c>
      <c r="R58" s="86"/>
      <c r="S58" s="32">
        <v>0.74403456930393319</v>
      </c>
      <c r="T58" s="32">
        <v>0.6228439588675303</v>
      </c>
      <c r="U58" s="32">
        <v>0.73522912485279912</v>
      </c>
      <c r="V58" s="32">
        <v>0.6092723758063967</v>
      </c>
      <c r="W58" s="32">
        <v>0.65255762662669436</v>
      </c>
      <c r="X58" s="32">
        <v>0.57964710818108545</v>
      </c>
      <c r="Y58" s="32">
        <v>0.67049158891255412</v>
      </c>
      <c r="Z58" s="32">
        <v>0.4441630516563595</v>
      </c>
      <c r="AA58" s="32">
        <v>0.6311592419852029</v>
      </c>
      <c r="AB58" s="32">
        <v>0.54160243206076886</v>
      </c>
      <c r="AC58" s="32">
        <v>0.63256904847026529</v>
      </c>
      <c r="AD58" s="32">
        <v>0.58432412667334632</v>
      </c>
      <c r="AE58" s="32">
        <v>0.62324485265603968</v>
      </c>
      <c r="AF58" s="32">
        <v>0.51584158965067928</v>
      </c>
      <c r="AG58" s="32">
        <v>0.46539849856291132</v>
      </c>
      <c r="AH58" s="32">
        <v>0.35546632795553251</v>
      </c>
      <c r="AI58" s="32">
        <v>1.1505139537036497</v>
      </c>
      <c r="AJ58" s="32">
        <v>1.4513261788343279</v>
      </c>
      <c r="AK58" s="32">
        <v>1.4865697739665804</v>
      </c>
      <c r="AL58" s="32">
        <v>0.84898234144195506</v>
      </c>
      <c r="AM58" s="32">
        <v>1.0011559128538212</v>
      </c>
      <c r="AN58" s="32">
        <v>0.8641147853872071</v>
      </c>
      <c r="AO58" s="32">
        <v>0.77172237809412947</v>
      </c>
      <c r="AP58" s="32">
        <v>0.62487761723838797</v>
      </c>
      <c r="AQ58" s="32">
        <v>0.86472688867248459</v>
      </c>
      <c r="AR58" s="32">
        <v>1.2545582757026035</v>
      </c>
      <c r="AS58" s="32">
        <v>1.2864893289989401</v>
      </c>
      <c r="AT58" s="32">
        <v>0.8679292503623065</v>
      </c>
      <c r="AU58" s="32">
        <v>0.52073005954725271</v>
      </c>
      <c r="AV58" s="32">
        <v>0.70029707222490756</v>
      </c>
      <c r="AW58" s="32">
        <v>0.59924829593864792</v>
      </c>
    </row>
    <row r="59" spans="1:49" x14ac:dyDescent="0.25">
      <c r="A59" t="s">
        <v>46</v>
      </c>
      <c r="B59" s="32">
        <v>5.4084031745579635</v>
      </c>
      <c r="C59" s="32">
        <v>6.7563385008324497</v>
      </c>
      <c r="D59" s="32">
        <v>6.1009430260632049</v>
      </c>
      <c r="E59" s="32">
        <v>9.3457799480742114</v>
      </c>
      <c r="F59" s="32">
        <v>8.2937591021093962</v>
      </c>
      <c r="G59" s="32">
        <v>4.9916042110450958</v>
      </c>
      <c r="H59" s="32">
        <v>6.4934596738560693</v>
      </c>
      <c r="I59" s="32">
        <v>6.1101601367357459</v>
      </c>
      <c r="J59" s="32">
        <v>4.5611575368709953</v>
      </c>
      <c r="K59" s="32">
        <v>5.1755505180045773</v>
      </c>
      <c r="L59" s="32">
        <v>6.4445926518579881</v>
      </c>
      <c r="M59" s="32">
        <v>6.2553713886090634</v>
      </c>
      <c r="N59" s="32">
        <v>5.1409155620259011</v>
      </c>
      <c r="O59" s="32">
        <v>4.7887459062148121</v>
      </c>
      <c r="P59" s="32">
        <v>5.328370005280342</v>
      </c>
      <c r="Q59" s="32">
        <v>7.2055551615839413</v>
      </c>
      <c r="R59" s="32">
        <v>5.4402167101282437</v>
      </c>
      <c r="S59" s="32">
        <v>15.927429631762376</v>
      </c>
      <c r="T59" s="32">
        <v>5.4525937684563281</v>
      </c>
      <c r="U59" s="32">
        <v>6.8507684437269347</v>
      </c>
      <c r="V59" s="32">
        <v>6.084586554567907</v>
      </c>
      <c r="W59" s="32">
        <v>7.38284676644375</v>
      </c>
      <c r="X59" s="32">
        <v>8.1864998269225282</v>
      </c>
      <c r="Y59" s="32">
        <v>12.495105168816812</v>
      </c>
      <c r="Z59" s="32">
        <v>16.554611972239528</v>
      </c>
      <c r="AA59" s="32">
        <v>6.0046324901482127</v>
      </c>
      <c r="AB59" s="32">
        <v>4.5798683320012028</v>
      </c>
      <c r="AC59" s="32">
        <v>5.9764752327267621</v>
      </c>
      <c r="AD59" s="32">
        <v>7.916379442575745</v>
      </c>
      <c r="AE59" s="32">
        <v>6.858394862149817</v>
      </c>
      <c r="AF59" s="32">
        <v>5.9587098524908031</v>
      </c>
      <c r="AG59" s="32">
        <v>5.12140077498188</v>
      </c>
      <c r="AH59" s="32">
        <v>12.276137544196883</v>
      </c>
      <c r="AI59" s="32">
        <v>9.3325962399081863</v>
      </c>
      <c r="AJ59" s="32">
        <v>5.607554725023026</v>
      </c>
      <c r="AK59" s="32">
        <v>5.105269707123159</v>
      </c>
      <c r="AL59" s="32">
        <v>5.2191195596557076</v>
      </c>
      <c r="AM59" s="32">
        <v>6.8764629060926401</v>
      </c>
      <c r="AN59" s="32">
        <v>6.2302708006326215</v>
      </c>
      <c r="AO59" s="32">
        <v>6.9458624743922091</v>
      </c>
      <c r="AP59" s="32">
        <v>5.6241909213293999</v>
      </c>
      <c r="AQ59" s="32">
        <v>7.2115853913579144</v>
      </c>
      <c r="AR59" s="32">
        <v>4.6177161291630764</v>
      </c>
      <c r="AS59" s="32">
        <v>5.2906298679571711</v>
      </c>
      <c r="AT59" s="32">
        <v>6.4784529992627169</v>
      </c>
      <c r="AU59" s="32">
        <v>5.8102796194544046</v>
      </c>
      <c r="AV59" s="32">
        <v>8.4916149908001728</v>
      </c>
      <c r="AW59" s="32">
        <v>6.7797205387632129</v>
      </c>
    </row>
    <row r="60" spans="1:49" x14ac:dyDescent="0.25">
      <c r="A60" t="s">
        <v>103</v>
      </c>
      <c r="B60" s="32">
        <v>0.3856068813952076</v>
      </c>
      <c r="C60" s="32">
        <v>0.36254741960552533</v>
      </c>
      <c r="D60" s="32">
        <v>0.24300068032931843</v>
      </c>
      <c r="E60" s="32">
        <v>0.29613256794941806</v>
      </c>
      <c r="F60" s="32">
        <v>0.35160467152281599</v>
      </c>
      <c r="G60" s="32">
        <v>0.28707578448817722</v>
      </c>
      <c r="H60" s="32">
        <v>0.40025389347910256</v>
      </c>
      <c r="I60" s="32">
        <v>0.26264939948782762</v>
      </c>
      <c r="J60" s="32">
        <v>0.27727702776027502</v>
      </c>
      <c r="K60" s="32">
        <v>0.17576409939626247</v>
      </c>
      <c r="L60" s="32">
        <v>0.31166956205174806</v>
      </c>
      <c r="M60" s="32">
        <v>0.3909607117880663</v>
      </c>
      <c r="N60" s="32">
        <v>0.2520925374122166</v>
      </c>
      <c r="O60" s="32">
        <v>0.29929661913842576</v>
      </c>
      <c r="P60" s="32">
        <v>0.31945713503465001</v>
      </c>
      <c r="Q60" s="32">
        <v>0.1405455410937641</v>
      </c>
      <c r="R60" s="32">
        <v>0.33766489927372029</v>
      </c>
      <c r="S60" s="32">
        <v>0.48412166346545987</v>
      </c>
      <c r="T60" s="32">
        <v>0.29258803428328001</v>
      </c>
      <c r="U60" s="32">
        <v>0.38057846197334833</v>
      </c>
      <c r="V60" s="32">
        <v>0.16325049096143399</v>
      </c>
      <c r="W60" s="32">
        <v>0.23885007173109213</v>
      </c>
      <c r="X60" s="32">
        <v>0.27229582232612304</v>
      </c>
      <c r="Y60" s="32">
        <v>0.46435212404575787</v>
      </c>
      <c r="Z60" s="32">
        <v>0.54305163681768698</v>
      </c>
      <c r="AA60" s="32">
        <v>0.3267085122927964</v>
      </c>
      <c r="AB60" s="32">
        <v>0.15990712441903776</v>
      </c>
      <c r="AC60" s="32">
        <v>0.2992233926936152</v>
      </c>
      <c r="AD60" s="32">
        <v>0.31750269973550949</v>
      </c>
      <c r="AE60" s="32">
        <v>0.27128307877556163</v>
      </c>
      <c r="AF60" s="32">
        <v>0.42484249956932479</v>
      </c>
      <c r="AG60" s="32">
        <v>0.24258099994935076</v>
      </c>
      <c r="AH60" s="32">
        <v>0.49235977644583001</v>
      </c>
      <c r="AI60" s="32">
        <v>0.15846965143418471</v>
      </c>
      <c r="AJ60" s="32">
        <v>0.2360839378019651</v>
      </c>
      <c r="AK60" s="32">
        <v>0.23848776830536783</v>
      </c>
      <c r="AL60" s="32">
        <v>0.3353655613908223</v>
      </c>
      <c r="AM60" s="32">
        <v>0.21638414025153613</v>
      </c>
      <c r="AN60" s="32">
        <v>0.2623009379868167</v>
      </c>
      <c r="AO60" s="32">
        <v>0.29040814988263064</v>
      </c>
      <c r="AP60" s="32">
        <v>0.33486362374450873</v>
      </c>
      <c r="AQ60" s="32">
        <v>0.23169783290518639</v>
      </c>
      <c r="AR60" s="32">
        <v>0.1998763228610094</v>
      </c>
      <c r="AS60" s="32">
        <v>0.27045106625434118</v>
      </c>
      <c r="AT60" s="32">
        <v>0.18629351390860135</v>
      </c>
      <c r="AU60" s="32">
        <v>0.17783455606091558</v>
      </c>
      <c r="AV60" s="32">
        <v>0.20110752371849738</v>
      </c>
      <c r="AW60" s="32">
        <v>0.26265224235435125</v>
      </c>
    </row>
    <row r="61" spans="1:49" x14ac:dyDescent="0.25">
      <c r="A61" t="s">
        <v>70</v>
      </c>
      <c r="B61" s="32">
        <v>1.3709754173423863</v>
      </c>
      <c r="C61" s="32">
        <v>1.2624634414365836</v>
      </c>
      <c r="D61" s="32">
        <v>1.0860061386989834</v>
      </c>
      <c r="E61" s="32">
        <v>1.0383660133298771</v>
      </c>
      <c r="F61" s="32">
        <v>1.2500849557881262</v>
      </c>
      <c r="G61" s="32">
        <v>0.8947171318057533</v>
      </c>
      <c r="H61" s="32">
        <v>1.1165031657241331</v>
      </c>
      <c r="I61" s="32">
        <v>0.83578871891554718</v>
      </c>
      <c r="J61" s="32">
        <v>0.78971281123319204</v>
      </c>
      <c r="K61" s="32">
        <v>0.85958506917656941</v>
      </c>
      <c r="L61" s="32">
        <v>1.4420179988327704</v>
      </c>
      <c r="M61" s="32">
        <v>1.2702351001239824</v>
      </c>
      <c r="N61" s="32">
        <v>1.5713726075867078</v>
      </c>
      <c r="O61" s="32">
        <v>0.97241758446602355</v>
      </c>
      <c r="P61" s="32">
        <v>1.2428862515104266</v>
      </c>
      <c r="Q61" s="32">
        <v>0.57798725629342962</v>
      </c>
      <c r="R61" s="32">
        <v>0.54853824720093203</v>
      </c>
      <c r="S61" s="32">
        <v>1.7696224072484492</v>
      </c>
      <c r="T61" s="32">
        <v>1.0118129962923115</v>
      </c>
      <c r="U61" s="32">
        <v>1.2537640105870318</v>
      </c>
      <c r="V61" s="32">
        <v>1.2528027075322943</v>
      </c>
      <c r="W61" s="32">
        <v>1.2347142651985805</v>
      </c>
      <c r="X61" s="32">
        <v>1.3409419217358645</v>
      </c>
      <c r="Y61" s="32">
        <v>1.6395400449164779</v>
      </c>
      <c r="Z61" s="32">
        <v>1.8520990943298448</v>
      </c>
      <c r="AA61" s="32">
        <v>1.253599013282467</v>
      </c>
      <c r="AB61" s="32">
        <v>1.2704205218197033</v>
      </c>
      <c r="AC61" s="32">
        <v>1.1323303149478798</v>
      </c>
      <c r="AD61" s="32">
        <v>1.2612381935533308</v>
      </c>
      <c r="AE61" s="32">
        <v>1.2904470698389714</v>
      </c>
      <c r="AF61" s="32">
        <v>1.2701509825387858</v>
      </c>
      <c r="AG61" s="32">
        <v>1.1069104116051978</v>
      </c>
      <c r="AH61" s="32">
        <v>1.5029372858444223</v>
      </c>
      <c r="AI61" s="32">
        <v>1.5935877704686552</v>
      </c>
      <c r="AJ61" s="32">
        <v>1.3635539615446943</v>
      </c>
      <c r="AK61" s="32">
        <v>1.6380588390413149</v>
      </c>
      <c r="AL61" s="32">
        <v>1.0671821579253977</v>
      </c>
      <c r="AM61" s="32">
        <v>1.2584663724388663</v>
      </c>
      <c r="AN61" s="32">
        <v>1.1481370570950307</v>
      </c>
      <c r="AO61" s="32">
        <v>1.381421752380805</v>
      </c>
      <c r="AP61" s="32">
        <v>1.1031626901025791</v>
      </c>
      <c r="AQ61" s="32">
        <v>1.4745926342642177</v>
      </c>
      <c r="AR61" s="32">
        <v>1.2372864011907005</v>
      </c>
      <c r="AS61" s="32">
        <v>1.378825122657183</v>
      </c>
      <c r="AT61" s="32">
        <v>1.4197622411076849</v>
      </c>
      <c r="AU61" s="32">
        <v>1.0414601190945072</v>
      </c>
      <c r="AV61" s="32">
        <v>1.4300236046777506</v>
      </c>
      <c r="AW61" s="32">
        <v>1.1105126342497942</v>
      </c>
    </row>
    <row r="62" spans="1:49" x14ac:dyDescent="0.25">
      <c r="A62" t="s">
        <v>166</v>
      </c>
      <c r="B62" s="32">
        <v>0.68075269919568926</v>
      </c>
      <c r="C62" s="32">
        <v>0.74548002982984074</v>
      </c>
      <c r="D62" s="32">
        <v>0.72148047525553594</v>
      </c>
      <c r="E62" s="32">
        <v>0.39895973874491653</v>
      </c>
      <c r="F62" s="32">
        <v>0.61643733339669204</v>
      </c>
      <c r="G62" s="32">
        <v>0.51033041996493411</v>
      </c>
      <c r="H62" s="32">
        <v>0.49964916254677449</v>
      </c>
      <c r="I62" s="32">
        <v>0.43867068111479968</v>
      </c>
      <c r="J62" s="32">
        <v>0.2811476708255346</v>
      </c>
      <c r="K62" s="32">
        <v>0.45745835845682353</v>
      </c>
      <c r="L62" s="32">
        <v>0.56569219538254356</v>
      </c>
      <c r="M62" s="32">
        <v>0.61348311474262363</v>
      </c>
      <c r="N62" s="32">
        <v>0.72297883401574725</v>
      </c>
      <c r="O62" s="32">
        <v>0.37883666922747494</v>
      </c>
      <c r="P62" s="32">
        <v>0.6753439098353563</v>
      </c>
      <c r="Q62" s="32">
        <v>0.29100373779336292</v>
      </c>
      <c r="R62" s="32">
        <v>0.40155350070298551</v>
      </c>
      <c r="S62" s="32">
        <v>0.75442090483721624</v>
      </c>
      <c r="T62" s="32">
        <v>0.56917439819853577</v>
      </c>
      <c r="U62" s="32">
        <v>0.61825153547884626</v>
      </c>
      <c r="V62" s="32">
        <v>0.66211753156288933</v>
      </c>
      <c r="W62" s="32">
        <v>0.79233213202310537</v>
      </c>
      <c r="X62" s="32">
        <v>0.57166693515318745</v>
      </c>
      <c r="Y62" s="32">
        <v>0.7087217055252335</v>
      </c>
      <c r="Z62" s="32">
        <v>0.92604954716492072</v>
      </c>
      <c r="AA62" s="32">
        <v>0.5848246187752637</v>
      </c>
      <c r="AB62" s="32">
        <v>0.47149230231305228</v>
      </c>
      <c r="AC62" s="32">
        <v>0.3509396525788061</v>
      </c>
      <c r="AD62" s="32">
        <v>0.60913789529035367</v>
      </c>
      <c r="AE62" s="32">
        <v>0.66336323753462623</v>
      </c>
      <c r="AF62" s="32">
        <v>0.64394081475491349</v>
      </c>
      <c r="AG62" s="32">
        <v>0.70053957621181684</v>
      </c>
      <c r="AH62" s="32">
        <v>0.69149216504885425</v>
      </c>
      <c r="AI62" s="32">
        <v>0.68885797946352401</v>
      </c>
      <c r="AJ62" s="32">
        <v>0.6817769807723485</v>
      </c>
      <c r="AK62" s="32">
        <v>0.74845484222110448</v>
      </c>
      <c r="AL62" s="32">
        <v>0.54480296179009902</v>
      </c>
      <c r="AM62" s="32">
        <v>0.64245471302741475</v>
      </c>
      <c r="AN62" s="32">
        <v>0.81750240036421251</v>
      </c>
      <c r="AO62" s="32">
        <v>0.75061958908203119</v>
      </c>
      <c r="AP62" s="32">
        <v>0.75348232221479861</v>
      </c>
      <c r="AQ62" s="32">
        <v>0.81243058376485178</v>
      </c>
      <c r="AR62" s="32">
        <v>0.80506629051928913</v>
      </c>
      <c r="AS62" s="32">
        <v>0.87262849546760646</v>
      </c>
      <c r="AT62" s="32">
        <v>0.83257338798543201</v>
      </c>
      <c r="AU62" s="32">
        <v>0.62790038191595476</v>
      </c>
      <c r="AV62" s="32">
        <v>0.88028278592518661</v>
      </c>
      <c r="AW62" s="32">
        <v>0.71758707316571102</v>
      </c>
    </row>
    <row r="63" spans="1:49" x14ac:dyDescent="0.25">
      <c r="A63" t="s">
        <v>115</v>
      </c>
      <c r="B63" s="32">
        <v>4.9423689164315929</v>
      </c>
      <c r="C63" s="32">
        <v>2.8406904127953343</v>
      </c>
      <c r="D63" s="32">
        <v>2.9876937170738502</v>
      </c>
      <c r="E63" s="32">
        <v>2.2257862749731445</v>
      </c>
      <c r="F63" s="32">
        <v>4.32297994630673</v>
      </c>
      <c r="G63" s="32">
        <v>2.0555201949858688</v>
      </c>
      <c r="H63" s="32">
        <v>4.1095696999317193</v>
      </c>
      <c r="I63" s="32">
        <v>3.5583543649784035</v>
      </c>
      <c r="J63" s="32">
        <v>2.6747424840973468</v>
      </c>
      <c r="K63" s="32">
        <v>2.7353251336838285</v>
      </c>
      <c r="L63" s="32">
        <v>3.8319777174418941</v>
      </c>
      <c r="M63" s="32">
        <v>3.4945229981789301</v>
      </c>
      <c r="N63" s="32">
        <v>5.0701390583087909</v>
      </c>
      <c r="O63" s="32">
        <v>3.2482167097091756</v>
      </c>
      <c r="P63" s="32">
        <v>3.9277259385610113</v>
      </c>
      <c r="Q63" s="32">
        <v>2.1127317305309541</v>
      </c>
      <c r="R63" s="32">
        <v>2.1639454362200912</v>
      </c>
      <c r="S63" s="32">
        <v>2.68224599913448</v>
      </c>
      <c r="T63" s="32">
        <v>3.5725214540521968</v>
      </c>
      <c r="U63" s="32">
        <v>4.1018246608191804</v>
      </c>
      <c r="V63" s="32">
        <v>3.3061661664531208</v>
      </c>
      <c r="W63" s="32">
        <v>3.2810946572639024</v>
      </c>
      <c r="X63" s="32">
        <v>3.7405405045696782</v>
      </c>
      <c r="Y63" s="32">
        <v>3.1894134723371468</v>
      </c>
      <c r="Z63" s="32">
        <v>3.0087438553172565</v>
      </c>
      <c r="AA63" s="32">
        <v>3.7478830861895847</v>
      </c>
      <c r="AB63" s="32">
        <v>3.5932918637490561</v>
      </c>
      <c r="AC63" s="32">
        <v>2.9675963513931318</v>
      </c>
      <c r="AD63" s="32">
        <v>3.3983648855609445</v>
      </c>
      <c r="AE63" s="32">
        <v>3.5256052932215742</v>
      </c>
      <c r="AF63" s="32">
        <v>3.7973684838020705</v>
      </c>
      <c r="AG63" s="32">
        <v>3.4498615423207841</v>
      </c>
      <c r="AH63" s="32">
        <v>2.309827013646661</v>
      </c>
      <c r="AI63" s="32">
        <v>4.5702670932747465</v>
      </c>
      <c r="AJ63" s="32">
        <v>3.7512509907896847</v>
      </c>
      <c r="AK63" s="32">
        <v>4.0614283114252645</v>
      </c>
      <c r="AL63" s="32">
        <v>3.3959293657678207</v>
      </c>
      <c r="AM63" s="32">
        <v>2.891196503679224</v>
      </c>
      <c r="AN63" s="32">
        <v>3.1586210699802315</v>
      </c>
      <c r="AO63" s="32">
        <v>2.8014113628293447</v>
      </c>
      <c r="AP63" s="32">
        <v>2.2841312767073925</v>
      </c>
      <c r="AQ63" s="32">
        <v>2.6950582509345167</v>
      </c>
      <c r="AR63" s="32">
        <v>4.4914444387759866</v>
      </c>
      <c r="AS63" s="32">
        <v>5.0400550458021938</v>
      </c>
      <c r="AT63" s="32">
        <v>4.1862235358745696</v>
      </c>
      <c r="AU63" s="32">
        <v>2.5643756146894701</v>
      </c>
      <c r="AV63" s="32">
        <v>3.2401013946640718</v>
      </c>
      <c r="AW63" s="32">
        <v>2.8903131438926826</v>
      </c>
    </row>
    <row r="64" spans="1:49" x14ac:dyDescent="0.25">
      <c r="A64" t="s">
        <v>164</v>
      </c>
      <c r="B64" s="86"/>
      <c r="C64" s="32">
        <v>0.88653015556608472</v>
      </c>
      <c r="D64" s="32">
        <v>0.76261787825789917</v>
      </c>
      <c r="E64" s="32">
        <v>0.61315132081021206</v>
      </c>
      <c r="F64" s="32">
        <v>0.74847505676038772</v>
      </c>
      <c r="G64" s="32">
        <v>0.43815205974465721</v>
      </c>
      <c r="H64" s="32">
        <v>0.39474347984989139</v>
      </c>
      <c r="I64" s="32">
        <v>0.37924713610692451</v>
      </c>
      <c r="J64" s="32">
        <v>0.68273612735189493</v>
      </c>
      <c r="K64" s="32">
        <v>0.5182472024896041</v>
      </c>
      <c r="L64" s="32">
        <v>0.69644878601803872</v>
      </c>
      <c r="M64" s="32">
        <v>0.72451905642196834</v>
      </c>
      <c r="N64" s="32">
        <v>0.25035120705975222</v>
      </c>
      <c r="O64" s="32">
        <v>0.59445845275209674</v>
      </c>
      <c r="P64" s="32">
        <v>0.63011814850984593</v>
      </c>
      <c r="Q64" s="32">
        <v>0.93894306797540794</v>
      </c>
      <c r="R64" s="32">
        <v>0.63448770895743534</v>
      </c>
      <c r="S64" s="32">
        <v>0.75442090483721624</v>
      </c>
      <c r="T64" s="32">
        <v>0.41666004745046858</v>
      </c>
      <c r="U64" s="32">
        <v>0.53821922246980236</v>
      </c>
      <c r="V64" s="32">
        <v>0.72455104428357897</v>
      </c>
      <c r="W64" s="32">
        <v>0.71408970052724952</v>
      </c>
      <c r="X64" s="32">
        <v>0.44234586840437162</v>
      </c>
      <c r="Y64" s="32">
        <v>0.60428085468410797</v>
      </c>
      <c r="Z64" s="32">
        <v>0.95870661391903578</v>
      </c>
      <c r="AA64" s="32">
        <v>0.70518610314547725</v>
      </c>
      <c r="AB64" s="32">
        <v>0.42199743131973388</v>
      </c>
      <c r="AC64" s="32">
        <v>0.59431301148647531</v>
      </c>
      <c r="AD64" s="32">
        <v>0.70458260585128796</v>
      </c>
      <c r="AE64" s="32">
        <v>0.64971141951439104</v>
      </c>
      <c r="AF64" s="32">
        <v>0.69979293279759847</v>
      </c>
      <c r="AG64" s="32">
        <v>0.69570059589259614</v>
      </c>
      <c r="AH64" s="32">
        <v>0.97116262781583274</v>
      </c>
      <c r="AI64" s="32">
        <v>0.76965216041301077</v>
      </c>
      <c r="AJ64" s="32">
        <v>0.54994978316735676</v>
      </c>
      <c r="AK64" s="32">
        <v>0.59542313342992048</v>
      </c>
      <c r="AL64" s="32">
        <v>1.7216673865588124</v>
      </c>
      <c r="AM64" s="32">
        <v>1.2584663724388663</v>
      </c>
      <c r="AN64" s="32">
        <v>0.82318857923143474</v>
      </c>
      <c r="AO64" s="32">
        <v>0.78249522103464941</v>
      </c>
      <c r="AP64" s="32">
        <v>1.3118889200755293</v>
      </c>
      <c r="AQ64" s="32">
        <v>1.0002193744326455</v>
      </c>
      <c r="AR64" s="32">
        <v>0.38613560308672246</v>
      </c>
      <c r="AS64" s="32">
        <v>0.24886573126557474</v>
      </c>
      <c r="AT64" s="32">
        <v>0.40210644097558579</v>
      </c>
      <c r="AU64" s="32">
        <v>1.35529564375122</v>
      </c>
      <c r="AV64" s="32">
        <v>0.78787516290936288</v>
      </c>
      <c r="AW64" s="32">
        <v>0.73776119175132693</v>
      </c>
    </row>
    <row r="65" spans="1:49" x14ac:dyDescent="0.25">
      <c r="A65" t="s">
        <v>110</v>
      </c>
      <c r="B65" s="32">
        <v>4.9213662707580381E-2</v>
      </c>
      <c r="C65" s="32">
        <v>8.5747689654610243E-2</v>
      </c>
      <c r="D65" s="32">
        <v>0.11574584081611801</v>
      </c>
      <c r="E65" s="32">
        <v>0.11299376472648436</v>
      </c>
      <c r="F65" s="32">
        <v>9.9581816590730135E-2</v>
      </c>
      <c r="G65" s="86"/>
      <c r="H65" s="32">
        <v>4.6681260950882576E-2</v>
      </c>
      <c r="I65" s="32">
        <v>5.917822319821494E-2</v>
      </c>
      <c r="J65" s="86"/>
      <c r="K65" s="86"/>
      <c r="L65" s="32">
        <v>9.3953399393737161E-2</v>
      </c>
      <c r="M65" s="32">
        <v>9.6394560034348209E-2</v>
      </c>
      <c r="N65" s="32">
        <v>4.4564085672675252E-2</v>
      </c>
      <c r="O65" s="86"/>
      <c r="P65" s="32">
        <v>5.6472576620356853E-2</v>
      </c>
      <c r="Q65" s="32">
        <v>0.11258679939974905</v>
      </c>
      <c r="R65" s="32">
        <v>8.6789487929935072E-2</v>
      </c>
      <c r="S65" s="32">
        <v>7.9850295589901019E-2</v>
      </c>
      <c r="T65" s="32">
        <v>0.10635374018616568</v>
      </c>
      <c r="U65" s="32">
        <v>8.4568595133660163E-2</v>
      </c>
      <c r="V65" s="32">
        <v>9.0568880535447524E-2</v>
      </c>
      <c r="W65" s="32">
        <v>3.9669587750629648E-2</v>
      </c>
      <c r="X65" s="32">
        <v>7.7656298523048811E-2</v>
      </c>
      <c r="Y65" s="32">
        <v>9.1714340311914028E-2</v>
      </c>
      <c r="Z65" s="32">
        <v>9.4677228869086208E-2</v>
      </c>
      <c r="AA65" s="32">
        <v>7.2096645678628266E-2</v>
      </c>
      <c r="AB65" s="86"/>
      <c r="AC65" s="32">
        <v>8.3002285465350989E-2</v>
      </c>
      <c r="AD65" s="32">
        <v>0.11382116563623135</v>
      </c>
      <c r="AE65" s="32">
        <v>4.9647709398424E-2</v>
      </c>
      <c r="AF65" s="32">
        <v>9.7733705391074482E-2</v>
      </c>
      <c r="AG65" s="32">
        <v>6.7758157796026897E-2</v>
      </c>
      <c r="AH65" s="32">
        <v>0.1590756376954528</v>
      </c>
      <c r="AI65" s="32">
        <v>3.5213647466073188E-2</v>
      </c>
      <c r="AJ65" s="32">
        <v>4.8609152623713701E-2</v>
      </c>
      <c r="AK65" s="32">
        <v>7.0902837727465737E-2</v>
      </c>
      <c r="AL65" s="32">
        <v>0.16768278069541143</v>
      </c>
      <c r="AM65" s="32">
        <v>0.17945159691485185</v>
      </c>
      <c r="AN65" s="32">
        <v>0.1141731146587625</v>
      </c>
      <c r="AO65" s="32">
        <v>8.2249678290149758E-2</v>
      </c>
      <c r="AP65" s="32">
        <v>0.20049602919278653</v>
      </c>
      <c r="AQ65" s="32">
        <v>8.2487336067011946E-2</v>
      </c>
      <c r="AR65" s="32">
        <v>7.2653670075737364E-2</v>
      </c>
      <c r="AS65" s="32">
        <v>4.4918061892427329E-2</v>
      </c>
      <c r="AT65" s="32">
        <v>0.10774175313813737</v>
      </c>
      <c r="AU65" s="32">
        <v>0.33185101568027137</v>
      </c>
      <c r="AV65" s="32">
        <v>3.6298128117046496E-2</v>
      </c>
      <c r="AW65" s="32">
        <v>9.0322285746646427E-2</v>
      </c>
    </row>
    <row r="66" spans="1:49" x14ac:dyDescent="0.25">
      <c r="A66" t="s">
        <v>51</v>
      </c>
      <c r="B66" s="32">
        <v>0.3067643425368437</v>
      </c>
      <c r="C66" s="32">
        <v>0.79346671536532354</v>
      </c>
      <c r="D66" s="32">
        <v>0.65023461208873379</v>
      </c>
      <c r="E66" s="32">
        <v>0.54878580439774149</v>
      </c>
      <c r="F66" s="32">
        <v>0.57915689819101468</v>
      </c>
      <c r="G66" s="32">
        <v>0.50680531026040809</v>
      </c>
      <c r="H66" s="32">
        <v>0.31841657502758025</v>
      </c>
      <c r="I66" s="32">
        <v>0.2996209049303431</v>
      </c>
      <c r="J66" s="32">
        <v>0.55072347085163198</v>
      </c>
      <c r="K66" s="32">
        <v>0.34910001615535396</v>
      </c>
      <c r="L66" s="32">
        <v>0.69163806285074747</v>
      </c>
      <c r="M66" s="32">
        <v>0.44291309016847535</v>
      </c>
      <c r="N66" s="32">
        <v>0.14579622963770594</v>
      </c>
      <c r="O66" s="32">
        <v>0.32979647579320515</v>
      </c>
      <c r="P66" s="32">
        <v>0.31945713503465001</v>
      </c>
      <c r="Q66" s="32">
        <v>0.81175124034317159</v>
      </c>
      <c r="R66" s="32">
        <v>0.72380055654312714</v>
      </c>
      <c r="S66" s="32">
        <v>0.69903740406269466</v>
      </c>
      <c r="T66" s="32">
        <v>0.29462314500173464</v>
      </c>
      <c r="U66" s="32">
        <v>0.43415010046020786</v>
      </c>
      <c r="V66" s="32">
        <v>0.4190398157795252</v>
      </c>
      <c r="W66" s="32">
        <v>0.46142792290273421</v>
      </c>
      <c r="X66" s="32">
        <v>0.55990219974834121</v>
      </c>
      <c r="Y66" s="32">
        <v>0.47083423813683123</v>
      </c>
      <c r="Z66" s="32">
        <v>0.73161739909265999</v>
      </c>
      <c r="AA66" s="32">
        <v>0.4556746282631407</v>
      </c>
      <c r="AB66" s="32">
        <v>0.38563452465599263</v>
      </c>
      <c r="AC66" s="32">
        <v>0.45353785339315816</v>
      </c>
      <c r="AD66" s="32">
        <v>0.70458260585128796</v>
      </c>
      <c r="AE66" s="32">
        <v>0.58962555863761457</v>
      </c>
      <c r="AF66" s="32">
        <v>0.51942955164883253</v>
      </c>
      <c r="AG66" s="32">
        <v>0.45899121990484931</v>
      </c>
      <c r="AH66" s="32">
        <v>0.89986769708823333</v>
      </c>
      <c r="AI66" s="32">
        <v>0.61654516192863995</v>
      </c>
      <c r="AJ66" s="32">
        <v>0.59352133465369972</v>
      </c>
      <c r="AK66" s="32">
        <v>0.54411638552239772</v>
      </c>
      <c r="AL66" s="32">
        <v>1.3229939384176148</v>
      </c>
      <c r="AM66" s="32">
        <v>0.92125130735816341</v>
      </c>
      <c r="AN66" s="32">
        <v>0.47939769311405001</v>
      </c>
      <c r="AO66" s="32">
        <v>0.70522417994824194</v>
      </c>
      <c r="AP66" s="32">
        <v>0.96703872568630844</v>
      </c>
      <c r="AQ66" s="32">
        <v>0.91403192148533063</v>
      </c>
      <c r="AR66" s="32">
        <v>0.29061468030294951</v>
      </c>
      <c r="AS66" s="32">
        <v>0.33996060743539569</v>
      </c>
      <c r="AT66" s="32">
        <v>0.33347473099893482</v>
      </c>
      <c r="AU66" s="32">
        <v>2.111996721158258</v>
      </c>
      <c r="AV66" s="32">
        <v>0.47831699617323054</v>
      </c>
      <c r="AW66" s="32">
        <v>0.50741068552728119</v>
      </c>
    </row>
    <row r="67" spans="1:49" x14ac:dyDescent="0.25">
      <c r="A67" t="s">
        <v>80</v>
      </c>
      <c r="B67" s="32">
        <v>0.45225322716461069</v>
      </c>
      <c r="C67" s="32">
        <v>0.33361165828691919</v>
      </c>
      <c r="D67" s="32">
        <v>0.33194871174855556</v>
      </c>
      <c r="E67" s="32">
        <v>0.18741587528566431</v>
      </c>
      <c r="F67" s="32">
        <v>0.39012980975815881</v>
      </c>
      <c r="G67" s="32">
        <v>0.49294669239960376</v>
      </c>
      <c r="H67" s="32">
        <v>0.40866407860367898</v>
      </c>
      <c r="I67" s="32">
        <v>0.64671868169567037</v>
      </c>
      <c r="J67" s="32">
        <v>0.35340638244335831</v>
      </c>
      <c r="K67" s="32">
        <v>0.27012748212355436</v>
      </c>
      <c r="L67" s="32">
        <v>0.39177280793040781</v>
      </c>
      <c r="M67" s="32">
        <v>0.32875746104762549</v>
      </c>
      <c r="N67" s="32">
        <v>0.42396742204429089</v>
      </c>
      <c r="O67" s="32">
        <v>0.28315185517502611</v>
      </c>
      <c r="P67" s="32">
        <v>0.37990069792159098</v>
      </c>
      <c r="Q67" s="32">
        <v>0.29711834491314015</v>
      </c>
      <c r="R67" s="32">
        <v>0.28003210090316016</v>
      </c>
      <c r="S67" s="32">
        <v>0.19798205257040921</v>
      </c>
      <c r="T67" s="32">
        <v>0.32240425182102805</v>
      </c>
      <c r="U67" s="32">
        <v>0.32449447573386159</v>
      </c>
      <c r="V67" s="32">
        <v>0.30044217148231939</v>
      </c>
      <c r="W67" s="32">
        <v>0.35704485026362409</v>
      </c>
      <c r="X67" s="32">
        <v>0.32157936790507047</v>
      </c>
      <c r="Y67" s="32">
        <v>0.38243623821320255</v>
      </c>
      <c r="Z67" s="86"/>
      <c r="AA67" s="32">
        <v>0.3155796209926009</v>
      </c>
      <c r="AB67" s="32">
        <v>0.25619356116813419</v>
      </c>
      <c r="AC67" s="32">
        <v>0.22520251930068338</v>
      </c>
      <c r="AD67" s="32">
        <v>0.33328788100772988</v>
      </c>
      <c r="AE67" s="32">
        <v>0.19585677884763178</v>
      </c>
      <c r="AF67" s="32">
        <v>0.3909348215642966</v>
      </c>
      <c r="AG67" s="32">
        <v>0.34785029794629851</v>
      </c>
      <c r="AH67" s="32">
        <v>0.19584508264803721</v>
      </c>
      <c r="AI67" s="32">
        <v>0.310416786332331</v>
      </c>
      <c r="AJ67" s="32">
        <v>0.40538701818977446</v>
      </c>
      <c r="AK67" s="32">
        <v>0.31907935669519727</v>
      </c>
      <c r="AL67" s="32">
        <v>0.31948197701623499</v>
      </c>
      <c r="AM67" s="32">
        <v>0.2815897385631409</v>
      </c>
      <c r="AN67" s="32">
        <v>0.22834622931752538</v>
      </c>
      <c r="AO67" s="32">
        <v>0.28443163657971499</v>
      </c>
      <c r="AP67" s="32">
        <v>0.33953814573258573</v>
      </c>
      <c r="AQ67" s="32">
        <v>0.27938306057605933</v>
      </c>
      <c r="AR67" s="32">
        <v>0.34084305381914909</v>
      </c>
      <c r="AS67" s="32">
        <v>0.35194929236567291</v>
      </c>
      <c r="AT67" s="32">
        <v>0.37517857553966916</v>
      </c>
      <c r="AU67" s="32">
        <v>0.29908088139971861</v>
      </c>
      <c r="AV67" s="32">
        <v>0.21855055714117716</v>
      </c>
      <c r="AW67" s="32">
        <v>0.38991344465360828</v>
      </c>
    </row>
    <row r="68" spans="1:49" x14ac:dyDescent="0.25">
      <c r="A68" t="s">
        <v>176</v>
      </c>
      <c r="B68" s="32">
        <v>5.3339440898347767</v>
      </c>
      <c r="C68" s="32">
        <v>2.2914195119826481</v>
      </c>
      <c r="D68" s="32">
        <v>3.7038669061157847</v>
      </c>
      <c r="E68" s="32">
        <v>2.402131396375021</v>
      </c>
      <c r="F68" s="32">
        <v>2.6611063049488108</v>
      </c>
      <c r="G68" s="32">
        <v>2.3125804358180435</v>
      </c>
      <c r="H68" s="32">
        <v>5.0594737773224745</v>
      </c>
      <c r="I68" s="32">
        <v>3.7874062846857712</v>
      </c>
      <c r="J68" s="32">
        <v>4.1107453401458747</v>
      </c>
      <c r="K68" s="32">
        <v>2.8122255903401907</v>
      </c>
      <c r="L68" s="32">
        <v>3.4775931813270438</v>
      </c>
      <c r="M68" s="32">
        <v>3.9315427490413906</v>
      </c>
      <c r="N68" s="32">
        <v>4.2931164806491298</v>
      </c>
      <c r="O68" s="32">
        <v>2.6938096064028958</v>
      </c>
      <c r="P68" s="32">
        <v>3.8203220662209394</v>
      </c>
      <c r="Q68" s="32">
        <v>2.2643698022414496</v>
      </c>
      <c r="R68" s="32">
        <v>2.1941529888037286</v>
      </c>
      <c r="S68" s="32">
        <v>1.8320280066680583</v>
      </c>
      <c r="T68" s="32">
        <v>4.1322933526503096</v>
      </c>
      <c r="U68" s="32">
        <v>5.1204330303385657</v>
      </c>
      <c r="V68" s="32">
        <v>4.0143300462673768</v>
      </c>
      <c r="W68" s="32">
        <v>4.5762859919149763</v>
      </c>
      <c r="X68" s="32">
        <v>3.6890433780887126</v>
      </c>
      <c r="Y68" s="32">
        <v>3.2115975973955644</v>
      </c>
      <c r="Z68" s="32">
        <v>1.7161329102439984</v>
      </c>
      <c r="AA68" s="32">
        <v>3.3544493250465788</v>
      </c>
      <c r="AB68" s="32">
        <v>3.4950331087718394</v>
      </c>
      <c r="AC68" s="32">
        <v>3.4564591415488288</v>
      </c>
      <c r="AD68" s="32">
        <v>2.8975644763882866</v>
      </c>
      <c r="AE68" s="32">
        <v>3.1555051276296724</v>
      </c>
      <c r="AF68" s="32">
        <v>3.7973684838020705</v>
      </c>
      <c r="AG68" s="32">
        <v>3.3093283941884337</v>
      </c>
      <c r="AH68" s="32">
        <v>1.7264215879131999</v>
      </c>
      <c r="AI68" s="32">
        <v>4.445292899269246</v>
      </c>
      <c r="AJ68" s="32">
        <v>4.781196816052895</v>
      </c>
      <c r="AK68" s="32">
        <v>4.7965170307153633</v>
      </c>
      <c r="AL68" s="32">
        <v>4.2392423692000527</v>
      </c>
      <c r="AM68" s="32">
        <v>3.4144818535958779</v>
      </c>
      <c r="AN68" s="32">
        <v>4.6566578125589393</v>
      </c>
      <c r="AO68" s="32">
        <v>2.8405176081323149</v>
      </c>
      <c r="AP68" s="32">
        <v>2.9519035210004279</v>
      </c>
      <c r="AQ68" s="32">
        <v>2.7900992749017952</v>
      </c>
      <c r="AR68" s="32">
        <v>5.7644361101899788</v>
      </c>
      <c r="AS68" s="32">
        <v>5.2177922031487523</v>
      </c>
      <c r="AT68" s="32">
        <v>3.8255027247727034</v>
      </c>
      <c r="AU68" s="32">
        <v>3.8868666019401084</v>
      </c>
      <c r="AV68" s="32">
        <v>3.4011884906092473</v>
      </c>
      <c r="AW68" s="32">
        <v>4.3808955146008826</v>
      </c>
    </row>
    <row r="69" spans="1:49" x14ac:dyDescent="0.25">
      <c r="A69" t="s">
        <v>147</v>
      </c>
      <c r="B69" s="32">
        <v>2.2582460772356985</v>
      </c>
      <c r="C69" s="32">
        <v>0.81013913773305046</v>
      </c>
      <c r="D69" s="32">
        <v>1.0132795564176522</v>
      </c>
      <c r="E69" s="32">
        <v>0.7869342842527286</v>
      </c>
      <c r="F69" s="32">
        <v>1.5073622249677801</v>
      </c>
      <c r="G69" s="32">
        <v>0.73688099275062557</v>
      </c>
      <c r="H69" s="32">
        <v>2.0547848499658556</v>
      </c>
      <c r="I69" s="32">
        <v>1.4961037148563752</v>
      </c>
      <c r="J69" s="32">
        <v>1.3845335370471739</v>
      </c>
      <c r="K69" s="32">
        <v>1.2760742961534166</v>
      </c>
      <c r="L69" s="32">
        <v>1.4928706537395016</v>
      </c>
      <c r="M69" s="32">
        <v>1.6415919272203272</v>
      </c>
      <c r="N69" s="32">
        <v>1.7925648548444622</v>
      </c>
      <c r="O69" s="32">
        <v>1.3191859031728208</v>
      </c>
      <c r="P69" s="32">
        <v>1.3600825964114325</v>
      </c>
      <c r="Q69" s="32">
        <v>0.84622287437807098</v>
      </c>
      <c r="R69" s="32">
        <v>0.83142850864702711</v>
      </c>
      <c r="S69" s="32">
        <v>0.73889514712146509</v>
      </c>
      <c r="T69" s="32">
        <v>1.7862607270260951</v>
      </c>
      <c r="U69" s="32">
        <v>2.0795419996370659</v>
      </c>
      <c r="V69" s="32">
        <v>1.6190631253096754</v>
      </c>
      <c r="W69" s="32">
        <v>1.7221099011382122</v>
      </c>
      <c r="X69" s="32">
        <v>1.4471823854498524</v>
      </c>
      <c r="Y69" s="32">
        <v>1.3691600849287986</v>
      </c>
      <c r="Z69" s="32">
        <v>0.72656374857008532</v>
      </c>
      <c r="AA69" s="32">
        <v>1.2978070870134977</v>
      </c>
      <c r="AB69" s="32">
        <v>1.3152218047682014</v>
      </c>
      <c r="AC69" s="32">
        <v>1.504511226342685</v>
      </c>
      <c r="AD69" s="32">
        <v>1.1525591274995486</v>
      </c>
      <c r="AE69" s="32">
        <v>1.3084610396304894</v>
      </c>
      <c r="AF69" s="32">
        <v>1.2613774088312488</v>
      </c>
      <c r="AG69" s="32">
        <v>1.2982232163992178</v>
      </c>
      <c r="AH69" s="32">
        <v>0.50972280646475088</v>
      </c>
      <c r="AI69" s="32">
        <v>1.8053499049683983</v>
      </c>
      <c r="AJ69" s="32">
        <v>1.5447483097652361</v>
      </c>
      <c r="AK69" s="32">
        <v>1.7194976920978968</v>
      </c>
      <c r="AL69" s="32">
        <v>1.3229939384176148</v>
      </c>
      <c r="AM69" s="32">
        <v>1.2155983878689676</v>
      </c>
      <c r="AN69" s="32">
        <v>1.5575677001581549</v>
      </c>
      <c r="AO69" s="32">
        <v>0.96336461984590316</v>
      </c>
      <c r="AP69" s="32">
        <v>0.86552390404748669</v>
      </c>
      <c r="AQ69" s="32">
        <v>0.74242461857255238</v>
      </c>
      <c r="AR69" s="32">
        <v>1.8240932542483395</v>
      </c>
      <c r="AS69" s="32">
        <v>2.0754720311283923</v>
      </c>
      <c r="AT69" s="32">
        <v>1.3525194590671976</v>
      </c>
      <c r="AU69" s="32">
        <v>1.2733310892149206</v>
      </c>
      <c r="AV69" s="32">
        <v>1.3717703337555429</v>
      </c>
      <c r="AW69" s="32">
        <v>1.3298152307244</v>
      </c>
    </row>
    <row r="70" spans="1:49" x14ac:dyDescent="0.25">
      <c r="A70" t="s">
        <v>150</v>
      </c>
      <c r="B70" s="32">
        <v>28.744274299798864</v>
      </c>
      <c r="C70" s="32">
        <v>36.662712191722377</v>
      </c>
      <c r="D70" s="32">
        <v>31.757650069930403</v>
      </c>
      <c r="E70" s="32">
        <v>52.139869558724243</v>
      </c>
      <c r="F70" s="32">
        <v>29.283704039779437</v>
      </c>
      <c r="G70" s="32">
        <v>31.114249575444251</v>
      </c>
      <c r="H70" s="32">
        <v>33.800843440852965</v>
      </c>
      <c r="I70" s="32">
        <v>26.377029396515841</v>
      </c>
      <c r="J70" s="32">
        <v>25.446582343108997</v>
      </c>
      <c r="K70" s="32">
        <v>26.754549448202329</v>
      </c>
      <c r="L70" s="32">
        <v>26.320028971161936</v>
      </c>
      <c r="M70" s="32">
        <v>30.380959760161076</v>
      </c>
      <c r="N70" s="32">
        <v>26.575507114610044</v>
      </c>
      <c r="O70" s="32">
        <v>25.100564193030568</v>
      </c>
      <c r="P70" s="32">
        <v>28.515892208641539</v>
      </c>
      <c r="Q70" s="32">
        <v>35.979658520003753</v>
      </c>
      <c r="R70" s="32">
        <v>26.058174635562498</v>
      </c>
      <c r="S70" s="32">
        <v>81.201898812169986</v>
      </c>
      <c r="T70" s="32">
        <v>28.979135960715787</v>
      </c>
      <c r="U70" s="32">
        <v>29.369887263870286</v>
      </c>
      <c r="V70" s="32">
        <v>28.743408275109942</v>
      </c>
      <c r="W70" s="32">
        <v>31.871106784525956</v>
      </c>
      <c r="X70" s="32">
        <v>27.535993431737225</v>
      </c>
      <c r="Y70" s="32">
        <v>51.742976403940482</v>
      </c>
      <c r="Z70" s="32">
        <v>84.986470917108392</v>
      </c>
      <c r="AA70" s="32">
        <v>31.040415182323599</v>
      </c>
      <c r="AB70" s="32">
        <v>18.834503825578796</v>
      </c>
      <c r="AC70" s="32">
        <v>31.763431440092713</v>
      </c>
      <c r="AD70" s="32">
        <v>32.330877610275948</v>
      </c>
      <c r="AE70" s="32">
        <v>37.475373913656625</v>
      </c>
      <c r="AF70" s="32">
        <v>31.450259153448009</v>
      </c>
      <c r="AG70" s="32">
        <v>27.21893023208526</v>
      </c>
      <c r="AH70" s="32">
        <v>60.037200864091737</v>
      </c>
      <c r="AI70" s="32">
        <v>44.393559399785694</v>
      </c>
      <c r="AJ70" s="32">
        <v>24.04011337599875</v>
      </c>
      <c r="AK70" s="32">
        <v>22.502091232835543</v>
      </c>
      <c r="AL70" s="32">
        <v>24.999138118191365</v>
      </c>
      <c r="AM70" s="32">
        <v>31.595926513707049</v>
      </c>
      <c r="AN70" s="32">
        <v>28.626807279491064</v>
      </c>
      <c r="AO70" s="32">
        <v>36.155766240280279</v>
      </c>
      <c r="AP70" s="32">
        <v>29.073756228902951</v>
      </c>
      <c r="AQ70" s="32">
        <v>34.067317697864397</v>
      </c>
      <c r="AR70" s="32">
        <v>20.637259353530197</v>
      </c>
      <c r="AS70" s="32">
        <v>25.51793163278915</v>
      </c>
      <c r="AT70" s="32">
        <v>31.683270296134388</v>
      </c>
      <c r="AU70" s="32">
        <v>31.969130366578447</v>
      </c>
      <c r="AV70" s="32">
        <v>43.593434365305257</v>
      </c>
      <c r="AW70" s="32">
        <v>35.290936421167665</v>
      </c>
    </row>
    <row r="71" spans="1:49" x14ac:dyDescent="0.25">
      <c r="A71" t="s">
        <v>178</v>
      </c>
      <c r="B71" s="32">
        <v>21.633612698231854</v>
      </c>
      <c r="C71" s="32">
        <v>28.368964978114768</v>
      </c>
      <c r="D71" s="32">
        <v>28.032572871877701</v>
      </c>
      <c r="E71" s="32">
        <v>38.970622416891381</v>
      </c>
      <c r="F71" s="32">
        <v>25.141976139427236</v>
      </c>
      <c r="G71" s="32">
        <v>24.92468809869413</v>
      </c>
      <c r="H71" s="32">
        <v>27.076837517590029</v>
      </c>
      <c r="I71" s="32">
        <v>24.440640546942987</v>
      </c>
      <c r="J71" s="32">
        <v>21.25013350546962</v>
      </c>
      <c r="K71" s="32">
        <v>26.20394878236247</v>
      </c>
      <c r="L71" s="32">
        <v>22.912916046815283</v>
      </c>
      <c r="M71" s="32">
        <v>26.084041975880425</v>
      </c>
      <c r="N71" s="32">
        <v>20.001347822533194</v>
      </c>
      <c r="O71" s="32">
        <v>20.107305885541418</v>
      </c>
      <c r="P71" s="32">
        <v>25.346142086585893</v>
      </c>
      <c r="Q71" s="32">
        <v>29.022695044787081</v>
      </c>
      <c r="R71" s="32">
        <v>21.461278556238984</v>
      </c>
      <c r="S71" s="32">
        <v>62.398591478942414</v>
      </c>
      <c r="T71" s="32">
        <v>21.962078229407155</v>
      </c>
      <c r="U71" s="32">
        <v>24.697032916594328</v>
      </c>
      <c r="V71" s="32">
        <v>26.63329896575781</v>
      </c>
      <c r="W71" s="32">
        <v>32.092787863128798</v>
      </c>
      <c r="X71" s="32">
        <v>25.514522786139416</v>
      </c>
      <c r="Y71" s="32">
        <v>48.277904065186995</v>
      </c>
      <c r="Z71" s="32">
        <v>69.510609512663976</v>
      </c>
      <c r="AA71" s="32">
        <v>23.852621855294345</v>
      </c>
      <c r="AB71" s="32">
        <v>17.331277825944522</v>
      </c>
      <c r="AC71" s="32">
        <v>25.094423044213283</v>
      </c>
      <c r="AD71" s="32">
        <v>28.341432288336378</v>
      </c>
      <c r="AE71" s="32">
        <v>30.651185469202268</v>
      </c>
      <c r="AF71" s="32">
        <v>24.50492795351013</v>
      </c>
      <c r="AG71" s="32">
        <v>22.262419068563119</v>
      </c>
      <c r="AH71" s="32">
        <v>46.778860375263086</v>
      </c>
      <c r="AI71" s="32">
        <v>35.562343194153968</v>
      </c>
      <c r="AJ71" s="32">
        <v>21.968611670068125</v>
      </c>
      <c r="AK71" s="32">
        <v>19.053540269757431</v>
      </c>
      <c r="AL71" s="32">
        <v>21.612685653784016</v>
      </c>
      <c r="AM71" s="32">
        <v>25.663867025853996</v>
      </c>
      <c r="AN71" s="32">
        <v>23.41392460383258</v>
      </c>
      <c r="AO71" s="32">
        <v>27.976699074079747</v>
      </c>
      <c r="AP71" s="32">
        <v>24.961722205552913</v>
      </c>
      <c r="AQ71" s="32">
        <v>28.647085329443584</v>
      </c>
      <c r="AR71" s="32">
        <v>16.996661424588666</v>
      </c>
      <c r="AS71" s="32">
        <v>21.457937234701827</v>
      </c>
      <c r="AT71" s="32">
        <v>28.554562011415101</v>
      </c>
      <c r="AU71" s="32">
        <v>28.219247163385369</v>
      </c>
      <c r="AV71" s="32">
        <v>36.912536198605743</v>
      </c>
      <c r="AW71" s="32">
        <v>34.088797570982749</v>
      </c>
    </row>
    <row r="72" spans="1:49" x14ac:dyDescent="0.25">
      <c r="A72" t="s">
        <v>95</v>
      </c>
      <c r="B72" s="32">
        <v>0.11543900720631931</v>
      </c>
      <c r="C72" s="32">
        <v>0.23265137370816824</v>
      </c>
      <c r="D72" s="32">
        <v>0.24983235933340339</v>
      </c>
      <c r="E72" s="32">
        <v>0.22598752945296835</v>
      </c>
      <c r="F72" s="32">
        <v>0.40669696895634239</v>
      </c>
      <c r="G72" s="32">
        <v>0.60688856642462674</v>
      </c>
      <c r="H72" s="32">
        <v>0.15593182833506161</v>
      </c>
      <c r="I72" s="32">
        <v>0.66490041860810067</v>
      </c>
      <c r="J72" s="32">
        <v>0.34854093234232697</v>
      </c>
      <c r="K72" s="32">
        <v>0.22247456779406619</v>
      </c>
      <c r="L72" s="32">
        <v>0.21140613830656088</v>
      </c>
      <c r="M72" s="32">
        <v>0.22454796324971082</v>
      </c>
      <c r="N72" s="32">
        <v>0.27586327582502529</v>
      </c>
      <c r="O72" s="32">
        <v>0.2160815632475753</v>
      </c>
      <c r="P72" s="32">
        <v>0.29600516760880624</v>
      </c>
      <c r="Q72" s="32">
        <v>0.23636848337128002</v>
      </c>
      <c r="R72" s="32">
        <v>0.22432528079165967</v>
      </c>
      <c r="S72" s="32">
        <v>0.10391253182054842</v>
      </c>
      <c r="T72" s="32">
        <v>4.3077743338893129</v>
      </c>
      <c r="U72" s="32">
        <v>0.16913719026732005</v>
      </c>
      <c r="V72" s="32">
        <v>0.24067517353210149</v>
      </c>
      <c r="W72" s="32">
        <v>0.27247149536340037</v>
      </c>
      <c r="X72" s="32">
        <v>0.34227949049035589</v>
      </c>
      <c r="Y72" s="32">
        <v>0.24371908584331983</v>
      </c>
      <c r="Z72" s="32">
        <v>0.19739553885468217</v>
      </c>
      <c r="AA72" s="32">
        <v>0.39944698619402641</v>
      </c>
      <c r="AB72" s="32">
        <v>0.35485612724303967</v>
      </c>
      <c r="AC72" s="32">
        <v>0.2992233926936152</v>
      </c>
      <c r="AD72" s="32">
        <v>0.21536276821875527</v>
      </c>
      <c r="AE72" s="32">
        <v>0.18658060970474197</v>
      </c>
      <c r="AF72" s="32">
        <v>0.18750487366072752</v>
      </c>
      <c r="AG72" s="32">
        <v>0.19032519501215281</v>
      </c>
      <c r="AH72" s="32">
        <v>0.40270207470609404</v>
      </c>
      <c r="AI72" s="32">
        <v>0.19919847130858218</v>
      </c>
      <c r="AJ72" s="32">
        <v>0.29676066732684936</v>
      </c>
      <c r="AK72" s="32">
        <v>0.30821034244186057</v>
      </c>
      <c r="AL72" s="32">
        <v>0.47427852527176639</v>
      </c>
      <c r="AM72" s="32">
        <v>0.42681023169948384</v>
      </c>
      <c r="AN72" s="32">
        <v>0.33431844806690847</v>
      </c>
      <c r="AO72" s="32">
        <v>0.21856796151624827</v>
      </c>
      <c r="AP72" s="32">
        <v>0.20470887696197915</v>
      </c>
      <c r="AQ72" s="32">
        <v>0.29531293525614827</v>
      </c>
      <c r="AR72" s="32">
        <v>0.32470004443745581</v>
      </c>
      <c r="AS72" s="32">
        <v>0.16533218337366185</v>
      </c>
      <c r="AT72" s="32">
        <v>0.30054425558181119</v>
      </c>
      <c r="AU72" s="32">
        <v>0.29090249896986398</v>
      </c>
      <c r="AV72" s="32">
        <v>0.19025931062793386</v>
      </c>
      <c r="AW72" s="32">
        <v>0.5253044847087025</v>
      </c>
    </row>
    <row r="73" spans="1:49" x14ac:dyDescent="0.25">
      <c r="A73" t="s">
        <v>98</v>
      </c>
      <c r="B73" s="32">
        <v>17.45057540523187</v>
      </c>
      <c r="C73" s="32">
        <v>20.623847711500634</v>
      </c>
      <c r="D73" s="32">
        <v>15.769141978581679</v>
      </c>
      <c r="E73" s="32">
        <v>20.739584246093834</v>
      </c>
      <c r="F73" s="32">
        <v>13.380184865380112</v>
      </c>
      <c r="G73" s="32">
        <v>13.924016716566326</v>
      </c>
      <c r="H73" s="32">
        <v>16.099983913845314</v>
      </c>
      <c r="I73" s="32">
        <v>13.097414972800992</v>
      </c>
      <c r="J73" s="32">
        <v>13.171977065731047</v>
      </c>
      <c r="K73" s="32">
        <v>10.941300534735316</v>
      </c>
      <c r="L73" s="32">
        <v>13.529992851619904</v>
      </c>
      <c r="M73" s="32">
        <v>16.508024064184141</v>
      </c>
      <c r="N73" s="32">
        <v>15.692739438061382</v>
      </c>
      <c r="O73" s="32">
        <v>12.463590965667082</v>
      </c>
      <c r="P73" s="32">
        <v>16.838529716260606</v>
      </c>
      <c r="Q73" s="32">
        <v>16.554018721903741</v>
      </c>
      <c r="R73" s="32">
        <v>13.119711786813426</v>
      </c>
      <c r="S73" s="32">
        <v>40.60094940608505</v>
      </c>
      <c r="T73" s="32">
        <v>15.315734755178877</v>
      </c>
      <c r="U73" s="32">
        <v>16.407298643276725</v>
      </c>
      <c r="V73" s="32">
        <v>14.173844639759229</v>
      </c>
      <c r="W73" s="32">
        <v>15.93555339226301</v>
      </c>
      <c r="X73" s="32">
        <v>16.601558211615068</v>
      </c>
      <c r="Y73" s="32">
        <v>21.16034345834489</v>
      </c>
      <c r="Z73" s="32">
        <v>41.908218528962983</v>
      </c>
      <c r="AA73" s="32">
        <v>18.975630919096606</v>
      </c>
      <c r="AB73" s="32">
        <v>10.742859285302639</v>
      </c>
      <c r="AC73" s="32">
        <v>15.234760043564508</v>
      </c>
      <c r="AD73" s="32">
        <v>16.391099921435263</v>
      </c>
      <c r="AE73" s="32">
        <v>19.806073151759197</v>
      </c>
      <c r="AF73" s="32">
        <v>17.569485020592825</v>
      </c>
      <c r="AG73" s="32">
        <v>14.485508868654897</v>
      </c>
      <c r="AH73" s="32">
        <v>31.293363138778357</v>
      </c>
      <c r="AI73" s="32">
        <v>24.628869133216394</v>
      </c>
      <c r="AJ73" s="32">
        <v>12.882777776379605</v>
      </c>
      <c r="AK73" s="32">
        <v>12.483816744819924</v>
      </c>
      <c r="AL73" s="32">
        <v>11.58195146893231</v>
      </c>
      <c r="AM73" s="32">
        <v>14.537090693982123</v>
      </c>
      <c r="AN73" s="32">
        <v>14.921233215533375</v>
      </c>
      <c r="AO73" s="32">
        <v>19.782513630497178</v>
      </c>
      <c r="AP73" s="32">
        <v>15.688609331739217</v>
      </c>
      <c r="AQ73" s="32">
        <v>19.43137996334293</v>
      </c>
      <c r="AR73" s="32">
        <v>12.615972253401695</v>
      </c>
      <c r="AS73" s="32">
        <v>13.962055927481657</v>
      </c>
      <c r="AT73" s="32">
        <v>17.455978813505972</v>
      </c>
      <c r="AU73" s="32">
        <v>14.607198382731585</v>
      </c>
      <c r="AV73" s="32">
        <v>22.100988015652856</v>
      </c>
      <c r="AW73" s="32">
        <v>17.768202147996714</v>
      </c>
    </row>
    <row r="74" spans="1:49" x14ac:dyDescent="0.25">
      <c r="A74" t="s">
        <v>39</v>
      </c>
      <c r="B74" s="32">
        <v>8.6281956592765219E-2</v>
      </c>
      <c r="C74" s="32">
        <v>0.10339523539192731</v>
      </c>
      <c r="D74" s="32">
        <v>7.9606622159158286E-2</v>
      </c>
      <c r="E74" s="32">
        <v>7.771382428516152E-2</v>
      </c>
      <c r="F74" s="32">
        <v>6.4794992985229741E-2</v>
      </c>
      <c r="G74" s="86"/>
      <c r="H74" s="32">
        <v>3.0585408216913784E-2</v>
      </c>
      <c r="I74" s="86"/>
      <c r="J74" s="32">
        <v>7.1763795256801571E-2</v>
      </c>
      <c r="K74" s="86"/>
      <c r="L74" s="86"/>
      <c r="M74" s="32">
        <v>4.6233921369547723E-2</v>
      </c>
      <c r="N74" s="32">
        <v>3.6197285379055082E-2</v>
      </c>
      <c r="O74" s="86"/>
      <c r="P74" s="32">
        <v>4.7159566514653077E-2</v>
      </c>
      <c r="Q74" s="32">
        <v>8.4150146244463792E-2</v>
      </c>
      <c r="R74" s="86"/>
      <c r="S74" s="32">
        <v>0.21967484154945641</v>
      </c>
      <c r="T74" s="32">
        <v>6.7308973967020472E-2</v>
      </c>
      <c r="U74" s="32">
        <v>4.790319931451404E-2</v>
      </c>
      <c r="V74" s="32">
        <v>6.0168793383025145E-2</v>
      </c>
      <c r="W74" s="32">
        <v>5.8079675989756455E-2</v>
      </c>
      <c r="X74" s="86"/>
      <c r="Y74" s="32">
        <v>8.557250530804987E-2</v>
      </c>
      <c r="Z74" s="32">
        <v>0.2363769541652597</v>
      </c>
      <c r="AA74" s="32">
        <v>4.3769689182516398E-2</v>
      </c>
      <c r="AB74" s="86"/>
      <c r="AC74" s="86"/>
      <c r="AD74" s="32">
        <v>5.9739988258888453E-2</v>
      </c>
      <c r="AE74" s="32">
        <v>6.7820769693890393E-2</v>
      </c>
      <c r="AF74" s="32">
        <v>6.7685940345370441E-2</v>
      </c>
      <c r="AG74" s="32">
        <v>4.2000154976707643E-2</v>
      </c>
      <c r="AH74" s="32">
        <v>0.16931536551779425</v>
      </c>
      <c r="AI74" s="32">
        <v>0.10382879297554452</v>
      </c>
      <c r="AJ74" s="32">
        <v>4.4113737129755685E-2</v>
      </c>
      <c r="AK74" s="32">
        <v>4.6778427638819176E-2</v>
      </c>
      <c r="AL74" s="32">
        <v>6.5326241668421978E-2</v>
      </c>
      <c r="AM74" s="32">
        <v>3.5443543760646991E-2</v>
      </c>
      <c r="AN74" s="32">
        <v>3.2561136632600504E-2</v>
      </c>
      <c r="AO74" s="32">
        <v>7.1107909144928996E-2</v>
      </c>
      <c r="AP74" s="32">
        <v>5.7179648819706802E-2</v>
      </c>
      <c r="AQ74" s="32">
        <v>0.12076852883237221</v>
      </c>
      <c r="AR74" s="86"/>
      <c r="AS74" s="32">
        <v>6.2649182329198652E-2</v>
      </c>
      <c r="AT74" s="32">
        <v>5.9773480074573448E-2</v>
      </c>
      <c r="AU74" s="32">
        <v>8.1255405133023831E-2</v>
      </c>
      <c r="AV74" s="32">
        <v>0.13546940425693618</v>
      </c>
      <c r="AW74" s="32">
        <v>5.4079506867057252E-2</v>
      </c>
    </row>
    <row r="75" spans="1:49" x14ac:dyDescent="0.25">
      <c r="A75" t="s">
        <v>145</v>
      </c>
      <c r="B75" s="32">
        <v>0.14212208880414393</v>
      </c>
      <c r="C75" s="32">
        <v>0.18508265578054789</v>
      </c>
      <c r="D75" s="32">
        <v>0.21008313537783668</v>
      </c>
      <c r="E75" s="32">
        <v>0.29408703088506488</v>
      </c>
      <c r="F75" s="32">
        <v>0.28957844909550684</v>
      </c>
      <c r="G75" s="86"/>
      <c r="H75" s="32">
        <v>0.16255359206465708</v>
      </c>
      <c r="I75" s="32">
        <v>0.28741558349944463</v>
      </c>
      <c r="J75" s="86"/>
      <c r="K75" s="32">
        <v>9.2892911972436557E-2</v>
      </c>
      <c r="L75" s="32">
        <v>0.18790679878747463</v>
      </c>
      <c r="M75" s="32">
        <v>0.17255109586362705</v>
      </c>
      <c r="N75" s="32">
        <v>0.17458788020488425</v>
      </c>
      <c r="O75" s="32">
        <v>0.16038908690969864</v>
      </c>
      <c r="P75" s="32">
        <v>0.12884373270020541</v>
      </c>
      <c r="Q75" s="32">
        <v>0.32513473336746423</v>
      </c>
      <c r="R75" s="32">
        <v>0.20642135310744283</v>
      </c>
      <c r="S75" s="32">
        <v>0.41277902213139628</v>
      </c>
      <c r="T75" s="32">
        <v>0.36778707231913521</v>
      </c>
      <c r="U75" s="32">
        <v>0.27098141660659048</v>
      </c>
      <c r="V75" s="32">
        <v>0.25439800033867171</v>
      </c>
      <c r="W75" s="32">
        <v>0.15011886733574059</v>
      </c>
      <c r="X75" s="32">
        <v>0.15106556591233772</v>
      </c>
      <c r="Y75" s="32">
        <v>0.32607848057706024</v>
      </c>
      <c r="Z75" s="32">
        <v>0.55446230607599711</v>
      </c>
      <c r="AA75" s="32">
        <v>0.20965308281541109</v>
      </c>
      <c r="AB75" s="32">
        <v>0.13920723723805697</v>
      </c>
      <c r="AC75" s="32">
        <v>0.2043756000910531</v>
      </c>
      <c r="AD75" s="32">
        <v>0.31313154624409478</v>
      </c>
      <c r="AE75" s="32">
        <v>7.8993128322616457E-2</v>
      </c>
      <c r="AF75" s="32">
        <v>0.20661257953855289</v>
      </c>
      <c r="AG75" s="32">
        <v>0.28254223808011075</v>
      </c>
      <c r="AH75" s="32">
        <v>0.46258321076878262</v>
      </c>
      <c r="AI75" s="32">
        <v>0.27400582739446466</v>
      </c>
      <c r="AJ75" s="86"/>
      <c r="AK75" s="86"/>
      <c r="AL75" s="86"/>
      <c r="AM75" s="32">
        <v>0.34190482006150447</v>
      </c>
      <c r="AN75" s="86"/>
      <c r="AO75" s="86"/>
      <c r="AP75" s="32">
        <v>0.1721389608079413</v>
      </c>
      <c r="AQ75" s="32">
        <v>0.24661226468334124</v>
      </c>
      <c r="AR75" s="32">
        <v>0.14733575502966226</v>
      </c>
      <c r="AS75" s="32">
        <v>0.23872796653270956</v>
      </c>
      <c r="AT75" s="32">
        <v>0.26163897099216044</v>
      </c>
      <c r="AU75" s="32">
        <v>0.17783455606091558</v>
      </c>
      <c r="AV75" s="32">
        <v>0.20110752371849738</v>
      </c>
      <c r="AW75" s="86">
        <v>0</v>
      </c>
    </row>
    <row r="76" spans="1:49" x14ac:dyDescent="0.25">
      <c r="A76" t="s">
        <v>132</v>
      </c>
      <c r="B76" s="32">
        <v>0.36734376752429632</v>
      </c>
      <c r="C76" s="32">
        <v>0.65349205927568477</v>
      </c>
      <c r="D76" s="32">
        <v>0.61091021038371385</v>
      </c>
      <c r="E76" s="32">
        <v>0.54878580439774149</v>
      </c>
      <c r="F76" s="32">
        <v>0.34199002328993938</v>
      </c>
      <c r="G76" s="32">
        <v>0.36844049637531334</v>
      </c>
      <c r="H76" s="32">
        <v>0.25331200246672569</v>
      </c>
      <c r="I76" s="32">
        <v>0.29345479587014123</v>
      </c>
      <c r="J76" s="32">
        <v>0.36841405335992378</v>
      </c>
      <c r="K76" s="32">
        <v>0.34668860620083092</v>
      </c>
      <c r="L76" s="32">
        <v>0.65432947812642883</v>
      </c>
      <c r="M76" s="32">
        <v>0.54152338355703578</v>
      </c>
      <c r="N76" s="32">
        <v>0.27778205664883698</v>
      </c>
      <c r="O76" s="32">
        <v>0.38147168664360637</v>
      </c>
      <c r="P76" s="32">
        <v>0.57184428988566971</v>
      </c>
      <c r="Q76" s="32">
        <v>0.62378016733159181</v>
      </c>
      <c r="R76" s="32">
        <v>0.43638218838331633</v>
      </c>
      <c r="S76" s="32">
        <v>0.72872255928261931</v>
      </c>
      <c r="T76" s="32">
        <v>0.28656665960810507</v>
      </c>
      <c r="U76" s="32">
        <v>0.3267515133029576</v>
      </c>
      <c r="V76" s="32">
        <v>0.44601348517647549</v>
      </c>
      <c r="W76" s="32">
        <v>0.4426312500953774</v>
      </c>
      <c r="X76" s="32">
        <v>0.43625596211790602</v>
      </c>
      <c r="Y76" s="32">
        <v>0.51167198105419032</v>
      </c>
      <c r="Z76" s="32">
        <v>0.75218596382931402</v>
      </c>
      <c r="AA76" s="32">
        <v>0.55327780258572035</v>
      </c>
      <c r="AB76" s="32">
        <v>0.3242786893812945</v>
      </c>
      <c r="AC76" s="32">
        <v>0.47279768340774758</v>
      </c>
      <c r="AD76" s="32">
        <v>0.56052116877381197</v>
      </c>
      <c r="AE76" s="32">
        <v>0.45624193692272402</v>
      </c>
      <c r="AF76" s="32">
        <v>0.53034387068410882</v>
      </c>
      <c r="AG76" s="32">
        <v>0.41366604927355477</v>
      </c>
      <c r="AH76" s="32">
        <v>0.83380666540273896</v>
      </c>
      <c r="AI76" s="32">
        <v>0.56341835945716934</v>
      </c>
      <c r="AJ76" s="32">
        <v>0.46566740093174785</v>
      </c>
      <c r="AK76" s="32">
        <v>0.567222701819727</v>
      </c>
      <c r="AL76" s="32">
        <v>1.2006423414824798</v>
      </c>
      <c r="AM76" s="32">
        <v>0.81319128934173435</v>
      </c>
      <c r="AN76" s="32">
        <v>0.62386028345162137</v>
      </c>
      <c r="AO76" s="32">
        <v>0.64000445209586454</v>
      </c>
      <c r="AP76" s="32">
        <v>1.158008280551182</v>
      </c>
      <c r="AQ76" s="32">
        <v>0.70237648751789805</v>
      </c>
      <c r="AR76" s="32">
        <v>0.21127287914515844</v>
      </c>
      <c r="AS76" s="32">
        <v>0.27998850250862056</v>
      </c>
      <c r="AT76" s="32">
        <v>0.21251688116856213</v>
      </c>
      <c r="AU76" s="32">
        <v>0.72628495243180169</v>
      </c>
      <c r="AV76" s="32">
        <v>0.54944194667131407</v>
      </c>
      <c r="AW76" s="32">
        <v>0.54007280393345647</v>
      </c>
    </row>
    <row r="77" spans="1:49" x14ac:dyDescent="0.25">
      <c r="A77" t="s">
        <v>181</v>
      </c>
      <c r="B77" s="32">
        <v>37.147744255965449</v>
      </c>
      <c r="C77" s="32">
        <v>24.021288111795315</v>
      </c>
      <c r="D77" s="32">
        <v>33.801895799221761</v>
      </c>
      <c r="E77" s="32">
        <v>25.007953026991931</v>
      </c>
      <c r="F77" s="32">
        <v>34.824389197739663</v>
      </c>
      <c r="G77" s="32">
        <v>25.098053014412724</v>
      </c>
      <c r="H77" s="32">
        <v>35.976609900218115</v>
      </c>
      <c r="I77" s="32">
        <v>34.564285334572453</v>
      </c>
      <c r="J77" s="32">
        <v>35.246302134504468</v>
      </c>
      <c r="K77" s="32">
        <v>25.136507851557273</v>
      </c>
      <c r="L77" s="32">
        <v>34.014763943341933</v>
      </c>
      <c r="M77" s="32">
        <v>34.180356551158461</v>
      </c>
      <c r="N77" s="32">
        <v>35.31049930560318</v>
      </c>
      <c r="O77" s="32">
        <v>22.937684978093269</v>
      </c>
      <c r="P77" s="32">
        <v>30.989214199165939</v>
      </c>
      <c r="Q77" s="32">
        <v>28.034075507066984</v>
      </c>
      <c r="R77" s="32">
        <v>22.218108910063389</v>
      </c>
      <c r="S77" s="32">
        <v>29.721634633630512</v>
      </c>
      <c r="T77" s="32">
        <v>32.829996139690998</v>
      </c>
      <c r="U77" s="32">
        <v>32.139282639591293</v>
      </c>
      <c r="V77" s="32">
        <v>30.806422212108949</v>
      </c>
      <c r="W77" s="32">
        <v>29.736794106755273</v>
      </c>
      <c r="X77" s="32">
        <v>25.514522786139416</v>
      </c>
      <c r="Y77" s="32">
        <v>29.718535938928412</v>
      </c>
      <c r="Z77" s="32">
        <v>27.458126563903985</v>
      </c>
      <c r="AA77" s="32">
        <v>31.692640288138055</v>
      </c>
      <c r="AB77" s="32">
        <v>27.007835604462887</v>
      </c>
      <c r="AC77" s="32">
        <v>32.656423045601493</v>
      </c>
      <c r="AD77" s="32">
        <v>34.174320901243767</v>
      </c>
      <c r="AE77" s="32">
        <v>31.295232031355752</v>
      </c>
      <c r="AF77" s="32">
        <v>36.126860953796246</v>
      </c>
      <c r="AG77" s="32">
        <v>42.711079643710306</v>
      </c>
      <c r="AH77" s="32">
        <v>37.473135954593971</v>
      </c>
      <c r="AI77" s="32">
        <v>36.30958361979193</v>
      </c>
      <c r="AJ77" s="32">
        <v>33.529795869519866</v>
      </c>
      <c r="AK77" s="32">
        <v>32.491426491402066</v>
      </c>
      <c r="AL77" s="32">
        <v>34.149829053612685</v>
      </c>
      <c r="AM77" s="32">
        <v>38.899148411806927</v>
      </c>
      <c r="AN77" s="32">
        <v>36.995935419764116</v>
      </c>
      <c r="AO77" s="32">
        <v>28.171292404911199</v>
      </c>
      <c r="AP77" s="32">
        <v>30.945239221961938</v>
      </c>
      <c r="AQ77" s="32">
        <v>28.647085329443584</v>
      </c>
      <c r="AR77" s="32">
        <v>32.383331025901555</v>
      </c>
      <c r="AS77" s="32">
        <v>37.360438693685111</v>
      </c>
      <c r="AT77" s="32">
        <v>27.581888803363093</v>
      </c>
      <c r="AU77" s="32">
        <v>32.867904956049657</v>
      </c>
      <c r="AV77" s="32">
        <v>27.974471314070744</v>
      </c>
      <c r="AW77" s="32">
        <v>34.088797570982749</v>
      </c>
    </row>
    <row r="78" spans="1:49" x14ac:dyDescent="0.25">
      <c r="A78" t="s">
        <v>7</v>
      </c>
      <c r="B78" s="32">
        <v>6.2126238297754854</v>
      </c>
      <c r="C78" s="32">
        <v>2.4389186040461595</v>
      </c>
      <c r="D78" s="32">
        <v>3.2921549915160888</v>
      </c>
      <c r="E78" s="32">
        <v>2.3690605435953493</v>
      </c>
      <c r="F78" s="32">
        <v>4.0334829116561925</v>
      </c>
      <c r="G78" s="32">
        <v>2.3775959213188456</v>
      </c>
      <c r="H78" s="32">
        <v>5.0245254391194178</v>
      </c>
      <c r="I78" s="32">
        <v>6.1101601367357459</v>
      </c>
      <c r="J78" s="32">
        <v>3.8354610221622796</v>
      </c>
      <c r="K78" s="32">
        <v>3.1420634814446533</v>
      </c>
      <c r="L78" s="32">
        <v>4.9867129928279699</v>
      </c>
      <c r="M78" s="32">
        <v>5.01098959255068</v>
      </c>
      <c r="N78" s="32">
        <v>5.5868121665562889</v>
      </c>
      <c r="O78" s="32">
        <v>3.5545030857646256</v>
      </c>
      <c r="P78" s="32">
        <v>5.006124836190466</v>
      </c>
      <c r="Q78" s="32">
        <v>2.637387560855553</v>
      </c>
      <c r="R78" s="32">
        <v>2.9356177431368087</v>
      </c>
      <c r="S78" s="32">
        <v>2.2869765271670666</v>
      </c>
      <c r="T78" s="32">
        <v>4.5850665537296678</v>
      </c>
      <c r="U78" s="32">
        <v>5.1560484585931681</v>
      </c>
      <c r="V78" s="32">
        <v>3.8775872279842081</v>
      </c>
      <c r="W78" s="32">
        <v>3.7429537333364036</v>
      </c>
      <c r="X78" s="32">
        <v>4.0932499134612703</v>
      </c>
      <c r="Y78" s="32">
        <v>3.6636740090790676</v>
      </c>
      <c r="Z78" s="32">
        <v>2.2802014529453656</v>
      </c>
      <c r="AA78" s="32">
        <v>3.853250421601913</v>
      </c>
      <c r="AB78" s="32">
        <v>3.8245927166267553</v>
      </c>
      <c r="AC78" s="32">
        <v>3.5047095130803365</v>
      </c>
      <c r="AD78" s="32">
        <v>2.8975644763882866</v>
      </c>
      <c r="AE78" s="32">
        <v>3.0480170388861256</v>
      </c>
      <c r="AF78" s="32">
        <v>4.4229226132810711</v>
      </c>
      <c r="AG78" s="32">
        <v>4.9813558014672337</v>
      </c>
      <c r="AH78" s="32">
        <v>2.21573417603947</v>
      </c>
      <c r="AI78" s="32">
        <v>3.6611033009614737</v>
      </c>
      <c r="AJ78" s="32">
        <v>4.0484559914754312</v>
      </c>
      <c r="AK78" s="32">
        <v>4.1467675536556854</v>
      </c>
      <c r="AL78" s="32">
        <v>4.7037339175609416</v>
      </c>
      <c r="AM78" s="32">
        <v>4.5367736013627944</v>
      </c>
      <c r="AN78" s="32">
        <v>5.6540900943872971</v>
      </c>
      <c r="AO78" s="32">
        <v>2.631989705284798</v>
      </c>
      <c r="AP78" s="32">
        <v>3.14191808923194</v>
      </c>
      <c r="AQ78" s="32">
        <v>2.3625034820491826</v>
      </c>
      <c r="AR78" s="32">
        <v>5.5680782545987126</v>
      </c>
      <c r="AS78" s="32">
        <v>4.9706671186168867</v>
      </c>
      <c r="AT78" s="32">
        <v>3.6951920582589439</v>
      </c>
      <c r="AU78" s="32">
        <v>4.5271640774021646</v>
      </c>
      <c r="AV78" s="32">
        <v>4.3955355733705215</v>
      </c>
      <c r="AW78" s="32">
        <v>5.5837169353098517</v>
      </c>
    </row>
    <row r="79" spans="1:49" x14ac:dyDescent="0.25">
      <c r="A79" t="s">
        <v>38</v>
      </c>
      <c r="B79" s="32">
        <v>1.3901135209734028</v>
      </c>
      <c r="C79" s="32">
        <v>1.3624861935529167</v>
      </c>
      <c r="D79" s="32">
        <v>1.6575268701770267</v>
      </c>
      <c r="E79" s="32">
        <v>1.0601842905320453</v>
      </c>
      <c r="F79" s="32">
        <v>1.0585035763685136</v>
      </c>
      <c r="G79" s="32">
        <v>1.2307208302048624</v>
      </c>
      <c r="H79" s="32">
        <v>1.309473933689298</v>
      </c>
      <c r="I79" s="32">
        <v>1.6600310090519235</v>
      </c>
      <c r="J79" s="32">
        <v>1.4736562134396956</v>
      </c>
      <c r="K79" s="32">
        <v>1.0730463012328144</v>
      </c>
      <c r="L79" s="32">
        <v>1.1876330705768308</v>
      </c>
      <c r="M79" s="32">
        <v>1.3150298441905024</v>
      </c>
      <c r="N79" s="32">
        <v>1.2243578772803181</v>
      </c>
      <c r="O79" s="32">
        <v>0.99285014499070878</v>
      </c>
      <c r="P79" s="32">
        <v>1.4277013925584556</v>
      </c>
      <c r="Q79" s="32">
        <v>0.99938300457430473</v>
      </c>
      <c r="R79" s="32">
        <v>0.67532979854744213</v>
      </c>
      <c r="S79" s="32">
        <v>1.0023883541150613</v>
      </c>
      <c r="T79" s="32">
        <v>1.4508945560439788</v>
      </c>
      <c r="U79" s="32">
        <v>1.262484628921984</v>
      </c>
      <c r="V79" s="32">
        <v>1.3709341117749914</v>
      </c>
      <c r="W79" s="32">
        <v>1.1762357257550697</v>
      </c>
      <c r="X79" s="32">
        <v>1.1592942163621731</v>
      </c>
      <c r="Y79" s="32">
        <v>1.0233439621083824</v>
      </c>
      <c r="Z79" s="32">
        <v>1.2562828231148897</v>
      </c>
      <c r="AA79" s="32">
        <v>1.3813471659938197</v>
      </c>
      <c r="AB79" s="32">
        <v>0.95614817915669181</v>
      </c>
      <c r="AC79" s="32">
        <v>1.328036567445616</v>
      </c>
      <c r="AD79" s="32">
        <v>1.3517616257876741</v>
      </c>
      <c r="AE79" s="32">
        <v>1.1312132844763549</v>
      </c>
      <c r="AF79" s="32">
        <v>1.1769067372187656</v>
      </c>
      <c r="AG79" s="32">
        <v>1.2982232163992178</v>
      </c>
      <c r="AH79" s="32">
        <v>1.4517417244928343</v>
      </c>
      <c r="AI79" s="32">
        <v>1.2416671453293244</v>
      </c>
      <c r="AJ79" s="32">
        <v>1.2204149811456617</v>
      </c>
      <c r="AK79" s="32">
        <v>1.3397716964906583</v>
      </c>
      <c r="AL79" s="32">
        <v>1.7336425302470442</v>
      </c>
      <c r="AM79" s="32">
        <v>1.4455982518396093</v>
      </c>
      <c r="AN79" s="32">
        <v>1.5149759294884033</v>
      </c>
      <c r="AO79" s="32">
        <v>1.2800089041917317</v>
      </c>
      <c r="AP79" s="32">
        <v>1.5174464124476372</v>
      </c>
      <c r="AQ79" s="32">
        <v>1.4145238046709816</v>
      </c>
      <c r="AR79" s="32">
        <v>0.9247783235830741</v>
      </c>
      <c r="AS79" s="32">
        <v>1.0449540403661117</v>
      </c>
      <c r="AT79" s="32">
        <v>1.1139228771673406</v>
      </c>
      <c r="AU79" s="32">
        <v>1.2130235796768114</v>
      </c>
      <c r="AV79" s="32">
        <v>1.5011196358050343</v>
      </c>
      <c r="AW79" s="32">
        <v>2.1602912157338259</v>
      </c>
    </row>
    <row r="80" spans="1:49" x14ac:dyDescent="0.25">
      <c r="A80" t="s">
        <v>138</v>
      </c>
      <c r="B80" s="86"/>
      <c r="C80" s="32">
        <v>48.042576223590729</v>
      </c>
      <c r="D80" s="32">
        <v>68.547505360991394</v>
      </c>
      <c r="E80" s="32">
        <v>45.076858469052887</v>
      </c>
      <c r="F80" s="32">
        <v>64.089945760628581</v>
      </c>
      <c r="G80" s="32">
        <v>49.505041403843919</v>
      </c>
      <c r="H80" s="32">
        <v>69.502228988355711</v>
      </c>
      <c r="I80" s="32">
        <v>75.124427742756197</v>
      </c>
      <c r="J80" s="32">
        <v>62.656835380880146</v>
      </c>
      <c r="K80" s="32">
        <v>78.886817347954533</v>
      </c>
      <c r="L80" s="32">
        <v>86.70775773948499</v>
      </c>
      <c r="M80" s="32">
        <v>96.008853218344342</v>
      </c>
      <c r="N80" s="32">
        <v>91.902061365869486</v>
      </c>
      <c r="O80" s="32">
        <v>56.479205431690133</v>
      </c>
      <c r="P80" s="32">
        <v>93.29282775623885</v>
      </c>
      <c r="Q80" s="32">
        <v>37.507562093859306</v>
      </c>
      <c r="R80" s="32">
        <v>43.52173368102595</v>
      </c>
      <c r="S80" s="32">
        <v>37.882025283594068</v>
      </c>
      <c r="T80" s="32">
        <v>79.173332656593786</v>
      </c>
      <c r="U80" s="32">
        <v>94.109327981158316</v>
      </c>
      <c r="V80" s="32">
        <v>87.133720201112581</v>
      </c>
      <c r="W80" s="32">
        <v>65.99007787604539</v>
      </c>
      <c r="X80" s="32">
        <v>60.264928340614219</v>
      </c>
      <c r="Y80" s="32">
        <v>57.015850410184889</v>
      </c>
      <c r="Z80" s="32">
        <v>39.647590599972801</v>
      </c>
      <c r="AA80" s="32">
        <v>80.230336850077805</v>
      </c>
      <c r="AB80" s="32">
        <v>61.61911780342114</v>
      </c>
      <c r="AC80" s="32">
        <v>68.086405793164843</v>
      </c>
      <c r="AD80" s="32">
        <v>63.331035540606081</v>
      </c>
      <c r="AE80" s="32">
        <v>60.878924531427025</v>
      </c>
      <c r="AF80" s="32">
        <v>73.771926195127392</v>
      </c>
      <c r="AG80" s="32">
        <v>69.384353583131357</v>
      </c>
      <c r="AH80" s="32">
        <v>41.006616641599564</v>
      </c>
      <c r="AI80" s="32">
        <v>62.781973785192584</v>
      </c>
      <c r="AJ80" s="32">
        <v>78.649832872767334</v>
      </c>
      <c r="AK80" s="32">
        <v>68.688047929971916</v>
      </c>
      <c r="AL80" s="32">
        <v>83.505912954491365</v>
      </c>
      <c r="AM80" s="32">
        <v>58.552816623932777</v>
      </c>
      <c r="AN80" s="32">
        <v>77.13399193078692</v>
      </c>
      <c r="AO80" s="32">
        <v>54.801893865270088</v>
      </c>
      <c r="AP80" s="32">
        <v>57.745858250178621</v>
      </c>
      <c r="AQ80" s="32">
        <v>49.532943671514765</v>
      </c>
      <c r="AR80" s="32">
        <v>87.255821777702238</v>
      </c>
      <c r="AS80" s="32">
        <v>85.831748938807195</v>
      </c>
      <c r="AT80" s="32">
        <v>66.057448950389244</v>
      </c>
      <c r="AU80" s="32">
        <v>54.139422556413578</v>
      </c>
      <c r="AV80" s="32">
        <v>51.84162231462517</v>
      </c>
      <c r="AW80" s="32">
        <v>71.567159069820235</v>
      </c>
    </row>
    <row r="81" spans="1:49" x14ac:dyDescent="0.25">
      <c r="A81" t="s">
        <v>91</v>
      </c>
      <c r="B81" s="32">
        <v>7.0570189913615675E-2</v>
      </c>
      <c r="C81" s="32">
        <v>5.9384968404618849E-2</v>
      </c>
      <c r="D81" s="32">
        <v>8.1279326511091557E-2</v>
      </c>
      <c r="E81" s="86"/>
      <c r="F81" s="32">
        <v>4.9790908295364977E-2</v>
      </c>
      <c r="G81" s="86"/>
      <c r="H81" s="32">
        <v>5.4371232488191576E-2</v>
      </c>
      <c r="I81" s="32">
        <v>7.2856938882161298E-2</v>
      </c>
      <c r="J81" s="32">
        <v>7.5855626245592347E-2</v>
      </c>
      <c r="K81" s="86"/>
      <c r="L81" s="32">
        <v>9.3304415858718806E-2</v>
      </c>
      <c r="M81" s="32">
        <v>6.8161247069781494E-2</v>
      </c>
      <c r="N81" s="32">
        <v>8.9128171345350657E-2</v>
      </c>
      <c r="O81" s="86"/>
      <c r="P81" s="32">
        <v>8.9851990066277865E-2</v>
      </c>
      <c r="Q81" s="32">
        <v>5.9917016109475446E-2</v>
      </c>
      <c r="R81" s="32">
        <v>8.9850112612016225E-2</v>
      </c>
      <c r="S81" s="86"/>
      <c r="T81" s="32">
        <v>6.2801493337722142E-2</v>
      </c>
      <c r="U81" s="32">
        <v>7.6747620022058094E-2</v>
      </c>
      <c r="V81" s="32">
        <v>4.2841690992968542E-2</v>
      </c>
      <c r="W81" s="32">
        <v>6.0967204865869498E-2</v>
      </c>
      <c r="X81" s="86"/>
      <c r="Y81" s="32">
        <v>8.2086633942782983E-2</v>
      </c>
      <c r="Z81" s="86"/>
      <c r="AA81" s="32">
        <v>5.8156165104222939E-2</v>
      </c>
      <c r="AB81" s="32">
        <v>0.11151472449388</v>
      </c>
      <c r="AC81" s="32">
        <v>5.2530345071185668E-2</v>
      </c>
      <c r="AD81" s="32">
        <v>3.7546982117600054E-2</v>
      </c>
      <c r="AE81" s="32">
        <v>8.7042932217788818E-2</v>
      </c>
      <c r="AF81" s="32">
        <v>4.4041273598188019E-2</v>
      </c>
      <c r="AG81" s="86"/>
      <c r="AH81" s="32">
        <v>8.009104812812394E-2</v>
      </c>
      <c r="AI81" s="32">
        <v>4.9455626739770615E-2</v>
      </c>
      <c r="AJ81" s="32">
        <v>7.4706200250826679E-2</v>
      </c>
      <c r="AK81" s="32">
        <v>4.2159079549692759E-2</v>
      </c>
      <c r="AL81" s="32">
        <v>7.9318788450552249E-2</v>
      </c>
      <c r="AM81" s="32">
        <v>4.9778503412635941E-2</v>
      </c>
      <c r="AN81" s="32">
        <v>3.2561136632600504E-2</v>
      </c>
      <c r="AO81" s="32">
        <v>5.388971795044236E-2</v>
      </c>
      <c r="AP81" s="32">
        <v>4.9777775489070225E-2</v>
      </c>
      <c r="AQ81" s="32">
        <v>6.3386369785977226E-2</v>
      </c>
      <c r="AR81" s="32">
        <v>7.4180278124457696E-2</v>
      </c>
      <c r="AS81" s="32">
        <v>7.3477150576484296E-2</v>
      </c>
      <c r="AT81" s="32">
        <v>7.5136063895453048E-2</v>
      </c>
      <c r="AU81" s="32">
        <v>9.3337950210922255E-2</v>
      </c>
      <c r="AV81" s="86"/>
      <c r="AW81" s="32">
        <v>2.2737631731598568E-2</v>
      </c>
    </row>
    <row r="82" spans="1:49" x14ac:dyDescent="0.25">
      <c r="A82" t="s">
        <v>174</v>
      </c>
      <c r="B82" s="32">
        <v>8.3698554239094509</v>
      </c>
      <c r="C82" s="32">
        <v>7.6012759557912037</v>
      </c>
      <c r="D82" s="32">
        <v>6.3600242135133112</v>
      </c>
      <c r="E82" s="32">
        <v>11.191372465873442</v>
      </c>
      <c r="F82" s="32">
        <v>12.312280876200598</v>
      </c>
      <c r="G82" s="32">
        <v>9.1864251036216604</v>
      </c>
      <c r="H82" s="32">
        <v>9.9107026252368478</v>
      </c>
      <c r="I82" s="32">
        <v>11.16731299777417</v>
      </c>
      <c r="J82" s="32">
        <v>9.2496578466521768</v>
      </c>
      <c r="K82" s="32">
        <v>6.5057362216451473</v>
      </c>
      <c r="L82" s="32">
        <v>9.3702606011259189</v>
      </c>
      <c r="M82" s="32">
        <v>6.9407691292472569</v>
      </c>
      <c r="N82" s="32">
        <v>8.5862329612982737</v>
      </c>
      <c r="O82" s="32">
        <v>7.619244159651803</v>
      </c>
      <c r="P82" s="32">
        <v>6.9822609082361033</v>
      </c>
      <c r="Q82" s="32">
        <v>8.3925521058479617</v>
      </c>
      <c r="R82" s="32">
        <v>7.1288240925121062</v>
      </c>
      <c r="S82" s="32">
        <v>11.262393499490761</v>
      </c>
      <c r="T82" s="32">
        <v>8.2074990349227477</v>
      </c>
      <c r="U82" s="32">
        <v>9.8236953628234591</v>
      </c>
      <c r="V82" s="32">
        <v>7.7551744559684304</v>
      </c>
      <c r="W82" s="32">
        <v>8.8408017822810905</v>
      </c>
      <c r="X82" s="32">
        <v>9.7354438411448179</v>
      </c>
      <c r="Y82" s="32">
        <v>11.418420077188735</v>
      </c>
      <c r="Z82" s="32">
        <v>10.99793904269346</v>
      </c>
      <c r="AA82" s="32">
        <v>6.4803689331998351</v>
      </c>
      <c r="AB82" s="32">
        <v>6.170152394495882</v>
      </c>
      <c r="AC82" s="32">
        <v>8.2780724307802895</v>
      </c>
      <c r="AD82" s="32">
        <v>9.8139965505998568</v>
      </c>
      <c r="AE82" s="32">
        <v>7.4532567976678026</v>
      </c>
      <c r="AF82" s="32">
        <v>8.7240618613220491</v>
      </c>
      <c r="AG82" s="32">
        <v>9.4252994940779686</v>
      </c>
      <c r="AH82" s="32">
        <v>11.06387464078167</v>
      </c>
      <c r="AI82" s="32">
        <v>9.7289120398588373</v>
      </c>
      <c r="AJ82" s="32">
        <v>7.4506784149079683</v>
      </c>
      <c r="AK82" s="32">
        <v>8.2362474757144923</v>
      </c>
      <c r="AL82" s="32">
        <v>8.5374572634031711</v>
      </c>
      <c r="AM82" s="32">
        <v>11.093684271592542</v>
      </c>
      <c r="AN82" s="32">
        <v>9.5751485661956774</v>
      </c>
      <c r="AO82" s="32">
        <v>7.8145015102965747</v>
      </c>
      <c r="AP82" s="32">
        <v>7.6828712102085435</v>
      </c>
      <c r="AQ82" s="32">
        <v>7.414330652965953</v>
      </c>
      <c r="AR82" s="32">
        <v>8.5574412769622388</v>
      </c>
      <c r="AS82" s="32">
        <v>9.7367445370425934</v>
      </c>
      <c r="AT82" s="32">
        <v>7.7042224009339435</v>
      </c>
      <c r="AU82" s="32">
        <v>13.44136356201721</v>
      </c>
      <c r="AV82" s="32">
        <v>8.7303467826815613</v>
      </c>
      <c r="AW82" s="32">
        <v>9.070774922560636</v>
      </c>
    </row>
    <row r="83" spans="1:49" x14ac:dyDescent="0.25">
      <c r="A83" t="s">
        <v>135</v>
      </c>
      <c r="B83" s="32">
        <v>0.31321011346471245</v>
      </c>
      <c r="C83" s="32">
        <v>0.20113577448563064</v>
      </c>
      <c r="D83" s="32">
        <v>0.23472318508354209</v>
      </c>
      <c r="E83" s="32">
        <v>0.30235494269316515</v>
      </c>
      <c r="F83" s="32">
        <v>0.31252123894703149</v>
      </c>
      <c r="G83" s="32">
        <v>0.21161349605030597</v>
      </c>
      <c r="H83" s="32">
        <v>0.46618915284987877</v>
      </c>
      <c r="I83" s="32">
        <v>0.3514058688227894</v>
      </c>
      <c r="J83" s="32">
        <v>0.32295386698854012</v>
      </c>
      <c r="K83" s="32">
        <v>8.7275004038838491E-2</v>
      </c>
      <c r="L83" s="32">
        <v>0.29282064378518541</v>
      </c>
      <c r="M83" s="32">
        <v>0.34035106787375413</v>
      </c>
      <c r="N83" s="32">
        <v>0.2936206452220636</v>
      </c>
      <c r="O83" s="32">
        <v>0.29313718378331782</v>
      </c>
      <c r="P83" s="32">
        <v>0.23877012913880866</v>
      </c>
      <c r="Q83" s="32">
        <v>0.15486785074486534</v>
      </c>
      <c r="R83" s="32">
        <v>0.19664482457779484</v>
      </c>
      <c r="S83" s="32">
        <v>0.24038879543302219</v>
      </c>
      <c r="T83" s="32">
        <v>0.25471267805901554</v>
      </c>
      <c r="U83" s="32">
        <v>0.36255350411293186</v>
      </c>
      <c r="V83" s="32">
        <v>0.38559526360044344</v>
      </c>
      <c r="W83" s="32">
        <v>0.26502074799403474</v>
      </c>
      <c r="X83" s="32">
        <v>0.18342303733900328</v>
      </c>
      <c r="Y83" s="32">
        <v>0.29184841520656851</v>
      </c>
      <c r="Z83" s="32">
        <v>0.22674793076612712</v>
      </c>
      <c r="AA83" s="32">
        <v>0.19292017772217629</v>
      </c>
      <c r="AB83" s="32">
        <v>0.15128135782253213</v>
      </c>
      <c r="AC83" s="32">
        <v>0.19335109927027344</v>
      </c>
      <c r="AD83" s="32">
        <v>0.25968611171132683</v>
      </c>
      <c r="AE83" s="32">
        <v>9.9986073052692262E-2</v>
      </c>
      <c r="AF83" s="32">
        <v>0.32420988866275252</v>
      </c>
      <c r="AG83" s="32">
        <v>0.21412697549847529</v>
      </c>
      <c r="AH83" s="32">
        <v>0.21730372496086603</v>
      </c>
      <c r="AI83" s="32">
        <v>0.31257590582811162</v>
      </c>
      <c r="AJ83" s="32">
        <v>0.31806020796547746</v>
      </c>
      <c r="AK83" s="32">
        <v>0.31251279848825531</v>
      </c>
      <c r="AL83" s="32">
        <v>0.34241230472462975</v>
      </c>
      <c r="AM83" s="32">
        <v>0.32571152330496511</v>
      </c>
      <c r="AN83" s="32">
        <v>0.29306546431694946</v>
      </c>
      <c r="AO83" s="32">
        <v>0.18896014030186076</v>
      </c>
      <c r="AP83" s="32">
        <v>0.19232864687183093</v>
      </c>
      <c r="AQ83" s="32">
        <v>0.19892775102992297</v>
      </c>
      <c r="AR83" s="32">
        <v>0.38081956013339296</v>
      </c>
      <c r="AS83" s="32">
        <v>0.30638965472060936</v>
      </c>
      <c r="AT83" s="32">
        <v>0.22619663158380141</v>
      </c>
      <c r="AU83" s="32">
        <v>0.33185101568027137</v>
      </c>
      <c r="AV83" s="32">
        <v>0.26536296846250479</v>
      </c>
      <c r="AW83" s="32">
        <v>0.27191465367774492</v>
      </c>
    </row>
    <row r="84" spans="1:49" x14ac:dyDescent="0.25">
      <c r="A84" t="s">
        <v>130</v>
      </c>
      <c r="B84" s="32">
        <v>18.703063625316052</v>
      </c>
      <c r="C84" s="32">
        <v>11.845289969955028</v>
      </c>
      <c r="D84" s="32">
        <v>19.014554833740807</v>
      </c>
      <c r="E84" s="32">
        <v>11.506004771422454</v>
      </c>
      <c r="F84" s="32">
        <v>15.692748437301208</v>
      </c>
      <c r="G84" s="32">
        <v>13.827836507561889</v>
      </c>
      <c r="H84" s="32">
        <v>17.255535506120626</v>
      </c>
      <c r="I84" s="32">
        <v>19.990050215815412</v>
      </c>
      <c r="J84" s="32">
        <v>17.141245074556998</v>
      </c>
      <c r="K84" s="32">
        <v>14.337408050349124</v>
      </c>
      <c r="L84" s="32">
        <v>15.978822266957101</v>
      </c>
      <c r="M84" s="32">
        <v>17.570648585140187</v>
      </c>
      <c r="N84" s="32">
        <v>20.140468198514693</v>
      </c>
      <c r="O84" s="32">
        <v>12.550282096515263</v>
      </c>
      <c r="P84" s="32">
        <v>20.3040309386705</v>
      </c>
      <c r="Q84" s="32">
        <v>12.458941418863741</v>
      </c>
      <c r="R84" s="32">
        <v>9.4719674429102856</v>
      </c>
      <c r="S84" s="32">
        <v>10.010496034440337</v>
      </c>
      <c r="T84" s="32">
        <v>17.112073452086996</v>
      </c>
      <c r="U84" s="32">
        <v>17.707219980584998</v>
      </c>
      <c r="V84" s="32">
        <v>17.940637314685556</v>
      </c>
      <c r="W84" s="32">
        <v>16.961327871618227</v>
      </c>
      <c r="X84" s="32">
        <v>14.962162018278715</v>
      </c>
      <c r="Y84" s="32">
        <v>13.768420308935552</v>
      </c>
      <c r="Z84" s="32">
        <v>8.8713968972159574</v>
      </c>
      <c r="AA84" s="32">
        <v>17.340528321815892</v>
      </c>
      <c r="AB84" s="32">
        <v>13.883564606501187</v>
      </c>
      <c r="AC84" s="32">
        <v>15.447429368498568</v>
      </c>
      <c r="AD84" s="32">
        <v>14.569109201437646</v>
      </c>
      <c r="AE84" s="32">
        <v>13.527946626762743</v>
      </c>
      <c r="AF84" s="32">
        <v>18.189071571776228</v>
      </c>
      <c r="AG84" s="32">
        <v>17.346088395782836</v>
      </c>
      <c r="AH84" s="32">
        <v>13.62122745394683</v>
      </c>
      <c r="AI84" s="32">
        <v>16.590419728250026</v>
      </c>
      <c r="AJ84" s="32">
        <v>20.640010432677435</v>
      </c>
      <c r="AK84" s="32">
        <v>19.725461916279091</v>
      </c>
      <c r="AL84" s="32">
        <v>20.30560984334139</v>
      </c>
      <c r="AM84" s="32">
        <v>18.147094405451181</v>
      </c>
      <c r="AN84" s="32">
        <v>20.524780266181914</v>
      </c>
      <c r="AO84" s="32">
        <v>15.629003020593125</v>
      </c>
      <c r="AP84" s="32">
        <v>15.580240191193703</v>
      </c>
      <c r="AQ84" s="32">
        <v>14.224602728407426</v>
      </c>
      <c r="AR84" s="32">
        <v>21.513636273653397</v>
      </c>
      <c r="AS84" s="32">
        <v>20.02096337030288</v>
      </c>
      <c r="AT84" s="32">
        <v>17.94673317598086</v>
      </c>
      <c r="AU84" s="32">
        <v>18.361443731387205</v>
      </c>
      <c r="AV84" s="32">
        <v>14.281137210957105</v>
      </c>
      <c r="AW84" s="32">
        <v>21.425037234046279</v>
      </c>
    </row>
    <row r="85" spans="1:49" x14ac:dyDescent="0.25">
      <c r="A85" t="s">
        <v>20</v>
      </c>
      <c r="B85" s="32">
        <v>10.667888179669571</v>
      </c>
      <c r="C85" s="32">
        <v>4.8106825818152394</v>
      </c>
      <c r="D85" s="32">
        <v>12.117601468544544</v>
      </c>
      <c r="E85" s="32">
        <v>4.9393290041156037</v>
      </c>
      <c r="F85" s="32">
        <v>6.285494034856808</v>
      </c>
      <c r="G85" s="32">
        <v>5.7737296096477326</v>
      </c>
      <c r="H85" s="32">
        <v>9.6396939407685682</v>
      </c>
      <c r="I85" s="32">
        <v>8.5813830939770952</v>
      </c>
      <c r="J85" s="32">
        <v>6.3616455857772483</v>
      </c>
      <c r="K85" s="32">
        <v>9.8608521684943327</v>
      </c>
      <c r="L85" s="32">
        <v>6.580007242790483</v>
      </c>
      <c r="M85" s="32">
        <v>7.5427757854976258</v>
      </c>
      <c r="N85" s="32">
        <v>9.5270219739192523</v>
      </c>
      <c r="O85" s="32">
        <v>6.1035469862977036</v>
      </c>
      <c r="P85" s="32">
        <v>9.2772310190939482</v>
      </c>
      <c r="Q85" s="32">
        <v>4.8537829268218928</v>
      </c>
      <c r="R85" s="32">
        <v>3.9824717340715665</v>
      </c>
      <c r="S85" s="32">
        <v>3.5147974647913043</v>
      </c>
      <c r="T85" s="32">
        <v>7.9830645421991608</v>
      </c>
      <c r="U85" s="32">
        <v>8.3181679985482653</v>
      </c>
      <c r="V85" s="32">
        <v>12.085114490356966</v>
      </c>
      <c r="W85" s="32">
        <v>11.425435208435955</v>
      </c>
      <c r="X85" s="32">
        <v>5.8695371948481165</v>
      </c>
      <c r="Y85" s="32">
        <v>5.9516559866850551</v>
      </c>
      <c r="Z85" s="32">
        <v>3.6279668922580224</v>
      </c>
      <c r="AA85" s="32">
        <v>6.8498668718857463</v>
      </c>
      <c r="AB85" s="32">
        <v>6.8938319103157655</v>
      </c>
      <c r="AC85" s="32">
        <v>6.2302708006326215</v>
      </c>
      <c r="AD85" s="32">
        <v>5.9168969308217196</v>
      </c>
      <c r="AE85" s="32">
        <v>5.3438183499126817</v>
      </c>
      <c r="AF85" s="32">
        <v>6.7505263690401334</v>
      </c>
      <c r="AG85" s="32">
        <v>7.2931317753439311</v>
      </c>
      <c r="AH85" s="32">
        <v>4.7825657747393366</v>
      </c>
      <c r="AI85" s="32">
        <v>6.2000441163282209</v>
      </c>
      <c r="AJ85" s="32">
        <v>12.272623630135225</v>
      </c>
      <c r="AK85" s="32">
        <v>12.483816744819924</v>
      </c>
      <c r="AL85" s="32">
        <v>12.76221157545112</v>
      </c>
      <c r="AM85" s="32">
        <v>9.7247871029517299</v>
      </c>
      <c r="AN85" s="32">
        <v>12.03608981074146</v>
      </c>
      <c r="AO85" s="32">
        <v>8.3753753416856327</v>
      </c>
      <c r="AP85" s="32">
        <v>8.6436794418165217</v>
      </c>
      <c r="AQ85" s="32">
        <v>8.226714948347869</v>
      </c>
      <c r="AR85" s="32">
        <v>13.33531027106743</v>
      </c>
      <c r="AS85" s="32">
        <v>13.769836177647788</v>
      </c>
      <c r="AT85" s="32">
        <v>11.124351653506952</v>
      </c>
      <c r="AU85" s="32">
        <v>10.186648713719384</v>
      </c>
      <c r="AV85" s="32">
        <v>9.1010876012149691</v>
      </c>
      <c r="AW85" s="32">
        <v>10.712518617023159</v>
      </c>
    </row>
    <row r="86" spans="1:49" x14ac:dyDescent="0.25">
      <c r="A86" t="s">
        <v>186</v>
      </c>
      <c r="B86" s="86"/>
      <c r="C86" s="32">
        <v>6.3477337229225794</v>
      </c>
      <c r="D86" s="32">
        <v>8.5684381701239385</v>
      </c>
      <c r="E86" s="32">
        <v>5.8333113062465758</v>
      </c>
      <c r="F86" s="32">
        <v>8.6459598926134458</v>
      </c>
      <c r="G86" s="32">
        <v>6.1881301754804774</v>
      </c>
      <c r="H86" s="32">
        <v>9.2470125186564172</v>
      </c>
      <c r="I86" s="32">
        <v>11.16731299777417</v>
      </c>
      <c r="J86" s="86"/>
      <c r="K86" s="32">
        <v>8.0095008039740812</v>
      </c>
      <c r="L86" s="32">
        <v>9.1774234264218055</v>
      </c>
      <c r="M86" s="32">
        <v>10.593412800782785</v>
      </c>
      <c r="N86" s="32">
        <v>11.487757670733705</v>
      </c>
      <c r="O86" s="32">
        <v>7.9980477109840944</v>
      </c>
      <c r="P86" s="32">
        <v>11.109286583195143</v>
      </c>
      <c r="Q86" s="32">
        <v>5.2747751217110972</v>
      </c>
      <c r="R86" s="32">
        <v>5.4026383883795086</v>
      </c>
      <c r="S86" s="32">
        <v>5.1104189177536679</v>
      </c>
      <c r="T86" s="32">
        <v>10.174899750835534</v>
      </c>
      <c r="U86" s="32">
        <v>10.09987703137589</v>
      </c>
      <c r="V86" s="32">
        <v>9.953191736908181</v>
      </c>
      <c r="W86" s="32">
        <v>8.7190878516288013</v>
      </c>
      <c r="X86" s="32">
        <v>8.6532780061097476</v>
      </c>
      <c r="Y86" s="32">
        <v>6.8842101544677625</v>
      </c>
      <c r="Z86" s="32">
        <v>5.423263582964335</v>
      </c>
      <c r="AA86" s="32">
        <v>9.553808434906097</v>
      </c>
      <c r="AB86" s="32">
        <v>8.6656389129722751</v>
      </c>
      <c r="AC86" s="32">
        <v>9.708812659091997</v>
      </c>
      <c r="AD86" s="32">
        <v>8.7230990069946319</v>
      </c>
      <c r="AE86" s="32">
        <v>7.6098655664283621</v>
      </c>
      <c r="AF86" s="32">
        <v>10.446878296711345</v>
      </c>
      <c r="AG86" s="32">
        <v>10.385785731193765</v>
      </c>
      <c r="AH86" s="32">
        <v>7.4528117031469332</v>
      </c>
      <c r="AI86" s="32">
        <v>10.072001382003945</v>
      </c>
      <c r="AJ86" s="86"/>
      <c r="AK86" s="86"/>
      <c r="AL86" s="86"/>
      <c r="AM86" s="32">
        <v>8.7644688753270827</v>
      </c>
      <c r="AN86" s="86"/>
      <c r="AO86" s="86"/>
      <c r="AP86" s="32">
        <v>7.268439057225736</v>
      </c>
      <c r="AQ86" s="32">
        <v>6.4545497264032434</v>
      </c>
      <c r="AR86" s="32">
        <v>11.609061868206318</v>
      </c>
      <c r="AS86" s="32">
        <v>10.43558440629752</v>
      </c>
      <c r="AT86" s="32">
        <v>8.8498275984841435</v>
      </c>
      <c r="AU86" s="32">
        <v>9.0543281548043471</v>
      </c>
      <c r="AV86" s="32">
        <v>7.7599048418326317</v>
      </c>
      <c r="AW86" s="86"/>
    </row>
    <row r="87" spans="1:49" x14ac:dyDescent="0.25">
      <c r="A87" t="s">
        <v>67</v>
      </c>
      <c r="B87" s="32">
        <v>4.6113932553767114</v>
      </c>
      <c r="C87" s="32">
        <v>8.5518800085239484</v>
      </c>
      <c r="D87" s="32">
        <v>7.356564857122363</v>
      </c>
      <c r="E87" s="32">
        <v>11.191372465873442</v>
      </c>
      <c r="F87" s="32">
        <v>9.2665103710562384</v>
      </c>
      <c r="G87" s="32">
        <v>7.2576553401999151</v>
      </c>
      <c r="H87" s="32">
        <v>6.7224510347216491</v>
      </c>
      <c r="I87" s="32">
        <v>7.8419377577431426</v>
      </c>
      <c r="J87" s="32">
        <v>5.4998794612897495</v>
      </c>
      <c r="K87" s="32">
        <v>3.9223338304755191</v>
      </c>
      <c r="L87" s="32">
        <v>5.9714826149580063</v>
      </c>
      <c r="M87" s="32">
        <v>6.2553713886090634</v>
      </c>
      <c r="N87" s="32">
        <v>3.6859214248866436</v>
      </c>
      <c r="O87" s="32">
        <v>4.1688454461373183</v>
      </c>
      <c r="P87" s="32">
        <v>5.255012760848933</v>
      </c>
      <c r="Q87" s="32">
        <v>7.1063541543850217</v>
      </c>
      <c r="R87" s="32">
        <v>5.2549029575368786</v>
      </c>
      <c r="S87" s="32">
        <v>17.919289846498256</v>
      </c>
      <c r="T87" s="32">
        <v>4.6169582136575258</v>
      </c>
      <c r="U87" s="32">
        <v>6.0054228131823786</v>
      </c>
      <c r="V87" s="32">
        <v>6.2556475662368696</v>
      </c>
      <c r="W87" s="32">
        <v>6.8884396045528522</v>
      </c>
      <c r="X87" s="32">
        <v>7.5331160425767898</v>
      </c>
      <c r="Y87" s="32">
        <v>11.986106055641619</v>
      </c>
      <c r="Z87" s="32">
        <v>19.016255540125737</v>
      </c>
      <c r="AA87" s="32">
        <v>6.2163853976087431</v>
      </c>
      <c r="AB87" s="32">
        <v>3.5438219528192185</v>
      </c>
      <c r="AC87" s="32">
        <v>5.4614910291827865</v>
      </c>
      <c r="AD87" s="32">
        <v>8.1389391619679756</v>
      </c>
      <c r="AE87" s="32">
        <v>7.4017733923289599</v>
      </c>
      <c r="AF87" s="32">
        <v>5.9587098524908031</v>
      </c>
      <c r="AG87" s="32">
        <v>5.0860246757599192</v>
      </c>
      <c r="AH87" s="32">
        <v>13.527138763155502</v>
      </c>
      <c r="AI87" s="32">
        <v>8.707620188526688</v>
      </c>
      <c r="AJ87" s="32">
        <v>5.416540825333902</v>
      </c>
      <c r="AK87" s="32">
        <v>4.1467675536556854</v>
      </c>
      <c r="AL87" s="32">
        <v>5.3658489822531408</v>
      </c>
      <c r="AM87" s="32">
        <v>6.6884256663080865</v>
      </c>
      <c r="AN87" s="32">
        <v>5.8534811509581433</v>
      </c>
      <c r="AO87" s="32">
        <v>8.4922912245018214</v>
      </c>
      <c r="AP87" s="32">
        <v>6.781693437366294</v>
      </c>
      <c r="AQ87" s="32">
        <v>8.6957861149597022</v>
      </c>
      <c r="AR87" s="32">
        <v>3.1980211657761513</v>
      </c>
      <c r="AS87" s="32">
        <v>4.093796788720157</v>
      </c>
      <c r="AT87" s="32">
        <v>7.4417883031787033</v>
      </c>
      <c r="AU87" s="32">
        <v>6.4469088899245808</v>
      </c>
      <c r="AV87" s="32">
        <v>8.9137899267466896</v>
      </c>
      <c r="AW87" s="32">
        <v>8.3468150653381077</v>
      </c>
    </row>
    <row r="88" spans="1:49" x14ac:dyDescent="0.25">
      <c r="A88" t="s">
        <v>32</v>
      </c>
      <c r="B88" s="32">
        <v>18.191627366930401</v>
      </c>
      <c r="C88" s="32">
        <v>7.1415716835193201</v>
      </c>
      <c r="D88" s="32">
        <v>8.5684381701239385</v>
      </c>
      <c r="E88" s="32">
        <v>5.5956862329367105</v>
      </c>
      <c r="F88" s="32">
        <v>6.6900924326900446</v>
      </c>
      <c r="G88" s="32">
        <v>5.8543278714467162</v>
      </c>
      <c r="H88" s="32">
        <v>13.168209985881269</v>
      </c>
      <c r="I88" s="32">
        <v>6.8742875046418757</v>
      </c>
      <c r="J88" s="32">
        <v>9.1223150737420067</v>
      </c>
      <c r="K88" s="32">
        <v>5.9451463662359432</v>
      </c>
      <c r="L88" s="32">
        <v>7.8249914298958823</v>
      </c>
      <c r="M88" s="32">
        <v>9.2221014809498083</v>
      </c>
      <c r="N88" s="32">
        <v>15.911801917097174</v>
      </c>
      <c r="O88" s="32">
        <v>6.4964334194183397</v>
      </c>
      <c r="P88" s="32">
        <v>12.761219223306917</v>
      </c>
      <c r="Q88" s="32">
        <v>5.8934383997111413</v>
      </c>
      <c r="R88" s="32">
        <v>4.9714411257787203</v>
      </c>
      <c r="S88" s="32">
        <v>6.205044507052178</v>
      </c>
      <c r="T88" s="32">
        <v>12.440242256850494</v>
      </c>
      <c r="U88" s="32">
        <v>11.845488765341941</v>
      </c>
      <c r="V88" s="32">
        <v>8.3696032518989778</v>
      </c>
      <c r="W88" s="32">
        <v>7.5379760707772112</v>
      </c>
      <c r="X88" s="32">
        <v>6.7892243182734013</v>
      </c>
      <c r="Y88" s="32">
        <v>6.6959610657689801</v>
      </c>
      <c r="Z88" s="32">
        <v>6.2296939564664697</v>
      </c>
      <c r="AA88" s="32">
        <v>12.432770795217507</v>
      </c>
      <c r="AB88" s="32">
        <v>10.892824012382974</v>
      </c>
      <c r="AC88" s="32">
        <v>8.0517081048356829</v>
      </c>
      <c r="AD88" s="32">
        <v>6.9878118537353338</v>
      </c>
      <c r="AE88" s="32">
        <v>8.9251162952634466</v>
      </c>
      <c r="AF88" s="32">
        <v>10.592711283163167</v>
      </c>
      <c r="AG88" s="32">
        <v>9.2955386107044156</v>
      </c>
      <c r="AH88" s="32">
        <v>6.3545272998796332</v>
      </c>
      <c r="AI88" s="32">
        <v>5.3974518979303436</v>
      </c>
      <c r="AJ88" s="32">
        <v>11.937028091579894</v>
      </c>
      <c r="AK88" s="32">
        <v>12.14244611943742</v>
      </c>
      <c r="AL88" s="32">
        <v>8.1331061957940598</v>
      </c>
      <c r="AM88" s="32">
        <v>7.2183378368406137</v>
      </c>
      <c r="AN88" s="32">
        <v>9.2489838549410273</v>
      </c>
      <c r="AO88" s="32">
        <v>6.7092608997312624</v>
      </c>
      <c r="AP88" s="32">
        <v>6.3275437155514078</v>
      </c>
      <c r="AQ88" s="32">
        <v>7.0143842095904301</v>
      </c>
      <c r="AR88" s="32">
        <v>10.982841751727138</v>
      </c>
      <c r="AS88" s="32">
        <v>11.579005880414931</v>
      </c>
      <c r="AT88" s="32">
        <v>8.8498275984841435</v>
      </c>
      <c r="AU88" s="32">
        <v>6.7206817810086159</v>
      </c>
      <c r="AV88" s="32">
        <v>6.7087266471704847</v>
      </c>
      <c r="AW88" s="32">
        <v>5.8208337232892378</v>
      </c>
    </row>
    <row r="89" spans="1:49" x14ac:dyDescent="0.25">
      <c r="A89" t="s">
        <v>107</v>
      </c>
      <c r="B89" s="32">
        <v>8.1976062900449183</v>
      </c>
      <c r="C89" s="32">
        <v>5.3749137740102109</v>
      </c>
      <c r="D89" s="32">
        <v>4.4046648777760096</v>
      </c>
      <c r="E89" s="32">
        <v>3.848550207296654</v>
      </c>
      <c r="F89" s="32">
        <v>4.3530486497174481</v>
      </c>
      <c r="G89" s="32">
        <v>3.8357363133839777</v>
      </c>
      <c r="H89" s="32">
        <v>4.8871295267584003</v>
      </c>
      <c r="I89" s="32">
        <v>3.2743537432002472</v>
      </c>
      <c r="J89" s="32">
        <v>4.4983627332085554</v>
      </c>
      <c r="K89" s="32">
        <v>2.931648889690869</v>
      </c>
      <c r="L89" s="32">
        <v>5.0213983246680627</v>
      </c>
      <c r="M89" s="32">
        <v>5.4080014611105005</v>
      </c>
      <c r="N89" s="32">
        <v>5.6256715182382635</v>
      </c>
      <c r="O89" s="32">
        <v>3.8896703378640951</v>
      </c>
      <c r="P89" s="32">
        <v>6.2492985646316468</v>
      </c>
      <c r="Q89" s="32">
        <v>3.1582154399513884</v>
      </c>
      <c r="R89" s="32">
        <v>0.90354234604477579</v>
      </c>
      <c r="S89" s="32">
        <v>5.3644919982689512</v>
      </c>
      <c r="T89" s="32">
        <v>5.8845931571061652</v>
      </c>
      <c r="U89" s="32">
        <v>5.7209939661574447</v>
      </c>
      <c r="V89" s="32">
        <v>4.7081465760139976</v>
      </c>
      <c r="W89" s="32">
        <v>3.5904812166841564</v>
      </c>
      <c r="X89" s="32">
        <v>4.009012048339887</v>
      </c>
      <c r="Y89" s="32">
        <v>4.0370211335083903</v>
      </c>
      <c r="Z89" s="32">
        <v>6.8171148573433582</v>
      </c>
      <c r="AA89" s="32">
        <v>6.5708315123547854</v>
      </c>
      <c r="AB89" s="32">
        <v>4.7413770399327726</v>
      </c>
      <c r="AC89" s="32">
        <v>3.6032403088109346</v>
      </c>
      <c r="AD89" s="32">
        <v>4.5467660216095513</v>
      </c>
      <c r="AE89" s="32">
        <v>5.0206389074102473</v>
      </c>
      <c r="AF89" s="32">
        <v>5.4452564659978835</v>
      </c>
      <c r="AG89" s="32">
        <v>5.3760198370185917</v>
      </c>
      <c r="AH89" s="32">
        <v>6.4432331952975073</v>
      </c>
      <c r="AI89" s="32">
        <v>6.5991420873151494</v>
      </c>
      <c r="AJ89" s="32">
        <v>5.1958932646032858</v>
      </c>
      <c r="AK89" s="32">
        <v>4.8298794450204143</v>
      </c>
      <c r="AL89" s="32">
        <v>3.6396669748776587</v>
      </c>
      <c r="AM89" s="32">
        <v>4.2920493570320977</v>
      </c>
      <c r="AN89" s="32">
        <v>4.5293212597915211</v>
      </c>
      <c r="AO89" s="32">
        <v>5.374586807664552</v>
      </c>
      <c r="AP89" s="32">
        <v>5.1395625460054699</v>
      </c>
      <c r="AQ89" s="32">
        <v>5.5033743073827122</v>
      </c>
      <c r="AR89" s="32">
        <v>4.7147441609492029</v>
      </c>
      <c r="AS89" s="32">
        <v>4.9363322128140599</v>
      </c>
      <c r="AT89" s="32">
        <v>4.2741849910487755</v>
      </c>
      <c r="AU89" s="32">
        <v>2.9051398097272072</v>
      </c>
      <c r="AV89" s="32">
        <v>3.8531516318647547</v>
      </c>
      <c r="AW89" s="32">
        <v>2.9922398167897959</v>
      </c>
    </row>
    <row r="90" spans="1:49" x14ac:dyDescent="0.25">
      <c r="A90" t="s">
        <v>26</v>
      </c>
      <c r="B90" s="32">
        <v>13.691443962093103</v>
      </c>
      <c r="C90" s="32">
        <v>7.3423485918816622</v>
      </c>
      <c r="D90" s="32">
        <v>12.20188605212639</v>
      </c>
      <c r="E90" s="32">
        <v>9.281223930438415</v>
      </c>
      <c r="F90" s="32">
        <v>8.3514467587024956</v>
      </c>
      <c r="G90" s="32">
        <v>9.3794514226986383</v>
      </c>
      <c r="H90" s="32">
        <v>13.259802129595421</v>
      </c>
      <c r="I90" s="32">
        <v>10.064546005363912</v>
      </c>
      <c r="J90" s="32">
        <v>11.626943622992588</v>
      </c>
      <c r="K90" s="32">
        <v>12.395223059979941</v>
      </c>
      <c r="L90" s="32">
        <v>9.7007021275985093</v>
      </c>
      <c r="M90" s="32">
        <v>13.501946864817576</v>
      </c>
      <c r="N90" s="32">
        <v>14.743685699546578</v>
      </c>
      <c r="O90" s="32">
        <v>8.8743895762500866</v>
      </c>
      <c r="P90" s="32">
        <v>15.175732696466087</v>
      </c>
      <c r="Q90" s="32">
        <v>8.1630573271684099</v>
      </c>
      <c r="R90" s="32">
        <v>6.3804762890336821</v>
      </c>
      <c r="S90" s="32">
        <v>6.7901411201097295</v>
      </c>
      <c r="T90" s="32">
        <v>13.996000102653934</v>
      </c>
      <c r="U90" s="32">
        <v>12.094387664342452</v>
      </c>
      <c r="V90" s="32">
        <v>12.952505002477427</v>
      </c>
      <c r="W90" s="32">
        <v>13.215665901573354</v>
      </c>
      <c r="X90" s="32">
        <v>9.4038188843694019</v>
      </c>
      <c r="Y90" s="32">
        <v>7.1269813012731227</v>
      </c>
      <c r="Z90" s="32">
        <v>7.0087700427371855</v>
      </c>
      <c r="AA90" s="32">
        <v>12.176908072081988</v>
      </c>
      <c r="AB90" s="32">
        <v>10.968589595060109</v>
      </c>
      <c r="AC90" s="32">
        <v>12.460541601265266</v>
      </c>
      <c r="AD90" s="32">
        <v>6.2542668000208108</v>
      </c>
      <c r="AE90" s="32">
        <v>9.9719176424966385</v>
      </c>
      <c r="AF90" s="32">
        <v>12.509914290057477</v>
      </c>
      <c r="AG90" s="32">
        <v>12.698079950437045</v>
      </c>
      <c r="AH90" s="32">
        <v>9.2393080545866457</v>
      </c>
      <c r="AI90" s="32">
        <v>12.573187013734795</v>
      </c>
      <c r="AJ90" s="32">
        <v>10.758252089734897</v>
      </c>
      <c r="AK90" s="32">
        <v>11.975277475537675</v>
      </c>
      <c r="AL90" s="32">
        <v>10.881506885354547</v>
      </c>
      <c r="AM90" s="32">
        <v>11.807786752234922</v>
      </c>
      <c r="AN90" s="32">
        <v>14.313403639745506</v>
      </c>
      <c r="AO90" s="32">
        <v>9.6207798774770321</v>
      </c>
      <c r="AP90" s="32">
        <v>10.940794249644572</v>
      </c>
      <c r="AQ90" s="32">
        <v>8.226714948347869</v>
      </c>
      <c r="AR90" s="32">
        <v>12.881060648308631</v>
      </c>
      <c r="AS90" s="32">
        <v>12.670833201799178</v>
      </c>
      <c r="AT90" s="32">
        <v>9.88779854994287</v>
      </c>
      <c r="AU90" s="32">
        <v>10.693095104998706</v>
      </c>
      <c r="AV90" s="32">
        <v>10.098288964923333</v>
      </c>
      <c r="AW90" s="32">
        <v>11.722641647246817</v>
      </c>
    </row>
    <row r="91" spans="1:49" x14ac:dyDescent="0.25">
      <c r="A91" t="s">
        <v>11</v>
      </c>
      <c r="B91" s="32">
        <v>9.8164589611789879</v>
      </c>
      <c r="C91" s="32">
        <v>5.5644596989046642</v>
      </c>
      <c r="D91" s="32">
        <v>9.3763879192087281</v>
      </c>
      <c r="E91" s="32">
        <v>5.2572745133076975</v>
      </c>
      <c r="F91" s="32">
        <v>5.4718403726390319</v>
      </c>
      <c r="G91" s="32">
        <v>5.0263235639983543</v>
      </c>
      <c r="H91" s="32">
        <v>7.9391653388256431</v>
      </c>
      <c r="I91" s="32">
        <v>6.6401240362076948</v>
      </c>
      <c r="J91" s="32">
        <v>6.9134220410991407</v>
      </c>
      <c r="K91" s="32">
        <v>9.3289345972347189</v>
      </c>
      <c r="L91" s="32">
        <v>6.2683649268865276</v>
      </c>
      <c r="M91" s="32">
        <v>8.3114232259500387</v>
      </c>
      <c r="N91" s="32">
        <v>8.7060923067939875</v>
      </c>
      <c r="O91" s="32">
        <v>5.9779378056554879</v>
      </c>
      <c r="P91" s="32">
        <v>8.4778254762917964</v>
      </c>
      <c r="Q91" s="32">
        <v>4.4049009818422524</v>
      </c>
      <c r="R91" s="32">
        <v>4.7032698922890539</v>
      </c>
      <c r="S91" s="32">
        <v>4.0095534164602462</v>
      </c>
      <c r="T91" s="32">
        <v>8.4969358633174696</v>
      </c>
      <c r="U91" s="32">
        <v>7.8151080664200814</v>
      </c>
      <c r="V91" s="32">
        <v>9.6141494874342079</v>
      </c>
      <c r="W91" s="32">
        <v>9.0893505510888293</v>
      </c>
      <c r="X91" s="32">
        <v>6.0345523460953983</v>
      </c>
      <c r="Y91" s="32">
        <v>4.5105117885946635</v>
      </c>
      <c r="Z91" s="32">
        <v>4.138652993059881</v>
      </c>
      <c r="AA91" s="32">
        <v>7.65326815346494</v>
      </c>
      <c r="AB91" s="32">
        <v>7.1865837274981246</v>
      </c>
      <c r="AC91" s="32">
        <v>7.2064806176218843</v>
      </c>
      <c r="AD91" s="32">
        <v>4.9069982752999186</v>
      </c>
      <c r="AE91" s="32">
        <v>5.8477067609910103</v>
      </c>
      <c r="AF91" s="32">
        <v>7.1850589830714604</v>
      </c>
      <c r="AG91" s="32">
        <v>6.9960396295983998</v>
      </c>
      <c r="AH91" s="32">
        <v>5.8069668979713391</v>
      </c>
      <c r="AI91" s="32">
        <v>7.221399619873595</v>
      </c>
      <c r="AJ91" s="32">
        <v>9.8996107152832771</v>
      </c>
      <c r="AK91" s="32">
        <v>10.943385182370061</v>
      </c>
      <c r="AL91" s="32">
        <v>8.9000068817421401</v>
      </c>
      <c r="AM91" s="32">
        <v>9.0735472027256066</v>
      </c>
      <c r="AN91" s="32">
        <v>11.308180188774573</v>
      </c>
      <c r="AO91" s="32">
        <v>7.3929689091647779</v>
      </c>
      <c r="AP91" s="32">
        <v>8.1209334725000932</v>
      </c>
      <c r="AQ91" s="32">
        <v>6.6821689309352514</v>
      </c>
      <c r="AR91" s="32">
        <v>9.7620185094333145</v>
      </c>
      <c r="AS91" s="32">
        <v>10.150222801923773</v>
      </c>
      <c r="AT91" s="32">
        <v>7.7578095054917444</v>
      </c>
      <c r="AU91" s="32">
        <v>10.473034389863109</v>
      </c>
      <c r="AV91" s="32">
        <v>7.9229569378450764</v>
      </c>
      <c r="AW91" s="32">
        <v>10.064654942071883</v>
      </c>
    </row>
    <row r="92" spans="1:49" x14ac:dyDescent="0.25">
      <c r="A92" t="s">
        <v>167</v>
      </c>
      <c r="B92" s="32">
        <v>0.16439094079169111</v>
      </c>
      <c r="C92" s="32">
        <v>9.254132789027375E-2</v>
      </c>
      <c r="D92" s="32">
        <v>0.16712879881469236</v>
      </c>
      <c r="E92" s="32">
        <v>0.14302260278007406</v>
      </c>
      <c r="F92" s="32">
        <v>0.19237938869063426</v>
      </c>
      <c r="G92" s="32">
        <v>9.4699692155870763E-2</v>
      </c>
      <c r="H92" s="32">
        <v>0.27912579143103317</v>
      </c>
      <c r="I92" s="32">
        <v>0.24848147279334368</v>
      </c>
      <c r="J92" s="32">
        <v>0.16373106748393867</v>
      </c>
      <c r="K92" s="32">
        <v>9.6168773438548211E-2</v>
      </c>
      <c r="L92" s="32">
        <v>0.15368935754527802</v>
      </c>
      <c r="M92" s="32">
        <v>0.18238962124648969</v>
      </c>
      <c r="N92" s="32">
        <v>0.2240706068555581</v>
      </c>
      <c r="O92" s="86"/>
      <c r="P92" s="32">
        <v>0.20358374321568884</v>
      </c>
      <c r="Q92" s="32">
        <v>8.1849056070144671E-2</v>
      </c>
      <c r="R92" s="32">
        <v>0.18994637995474495</v>
      </c>
      <c r="S92" s="32">
        <v>7.6597523476908458E-2</v>
      </c>
      <c r="T92" s="32">
        <v>0.19984351673779793</v>
      </c>
      <c r="U92" s="32">
        <v>0.17389228391558983</v>
      </c>
      <c r="V92" s="32">
        <v>0.20807264816998314</v>
      </c>
      <c r="W92" s="32">
        <v>0.19808303300577632</v>
      </c>
      <c r="X92" s="32">
        <v>6.3957029897832543E-2</v>
      </c>
      <c r="Y92" s="32">
        <v>0.14693919073375586</v>
      </c>
      <c r="Z92" s="32">
        <v>7.0275288928999771E-2</v>
      </c>
      <c r="AA92" s="32">
        <v>0.19292017772217629</v>
      </c>
      <c r="AB92" s="32">
        <v>0.22771577180629735</v>
      </c>
      <c r="AC92" s="32">
        <v>0.18547477196207002</v>
      </c>
      <c r="AD92" s="32">
        <v>0.15441028585725039</v>
      </c>
      <c r="AE92" s="32">
        <v>0.14042492794401865</v>
      </c>
      <c r="AF92" s="32">
        <v>0.18364607915978826</v>
      </c>
      <c r="AG92" s="32">
        <v>0.22167814698181315</v>
      </c>
      <c r="AH92" s="32">
        <v>5.5467434536596451E-2</v>
      </c>
      <c r="AI92" s="32">
        <v>0.17705610332220265</v>
      </c>
      <c r="AJ92" s="32">
        <v>0.21277075815900764</v>
      </c>
      <c r="AK92" s="32">
        <v>0.12007329095786541</v>
      </c>
      <c r="AL92" s="32">
        <v>0.14297218956958191</v>
      </c>
      <c r="AM92" s="32">
        <v>0.14079486928157017</v>
      </c>
      <c r="AN92" s="32">
        <v>0.19741381687376441</v>
      </c>
      <c r="AO92" s="32">
        <v>8.2249678290149758E-2</v>
      </c>
      <c r="AP92" s="32">
        <v>0.22246427326314006</v>
      </c>
      <c r="AQ92" s="32">
        <v>0.12330613234167083</v>
      </c>
      <c r="AR92" s="32">
        <v>0.28266780658730323</v>
      </c>
      <c r="AS92" s="32">
        <v>0.19390736289344471</v>
      </c>
      <c r="AT92" s="32">
        <v>0.11388497678872178</v>
      </c>
      <c r="AU92" s="32">
        <v>0.15058057672065137</v>
      </c>
      <c r="AV92" s="32">
        <v>0.1299509387700486</v>
      </c>
      <c r="AW92" s="32">
        <v>0.14370934721518813</v>
      </c>
    </row>
    <row r="93" spans="1:49" x14ac:dyDescent="0.25">
      <c r="A93" t="s">
        <v>60</v>
      </c>
      <c r="B93" s="32">
        <v>0.37506244094527075</v>
      </c>
      <c r="C93" s="32">
        <v>0.21858125823471475</v>
      </c>
      <c r="D93" s="32">
        <v>0.23310183361154377</v>
      </c>
      <c r="E93" s="32">
        <v>8.8653110965886628E-2</v>
      </c>
      <c r="F93" s="32">
        <v>0.17825644491450937</v>
      </c>
      <c r="G93" s="32">
        <v>0.13961284103234445</v>
      </c>
      <c r="H93" s="32">
        <v>0.30544559542239991</v>
      </c>
      <c r="I93" s="32">
        <v>0.10891014034584001</v>
      </c>
      <c r="J93" s="32">
        <v>0.17306669213089573</v>
      </c>
      <c r="K93" s="32">
        <v>0.22714923137920937</v>
      </c>
      <c r="L93" s="32">
        <v>0.16818129591260747</v>
      </c>
      <c r="M93" s="32">
        <v>0.26518949673685621</v>
      </c>
      <c r="N93" s="32">
        <v>0.32805857037907832</v>
      </c>
      <c r="O93" s="86"/>
      <c r="P93" s="32">
        <v>0.24378719710739599</v>
      </c>
      <c r="Q93" s="32">
        <v>8.3568878725305953E-2</v>
      </c>
      <c r="R93" s="86"/>
      <c r="S93" s="32">
        <v>0.13429165463699472</v>
      </c>
      <c r="T93" s="32">
        <v>0.26187362613706855</v>
      </c>
      <c r="U93" s="32">
        <v>0.28248884863659413</v>
      </c>
      <c r="V93" s="32">
        <v>0.23736172729697327</v>
      </c>
      <c r="W93" s="32">
        <v>0.34728144005699352</v>
      </c>
      <c r="X93" s="32">
        <v>0.27229582232612304</v>
      </c>
      <c r="Y93" s="32">
        <v>0.18728290711940018</v>
      </c>
      <c r="Z93" s="32">
        <v>0.11818847708263006</v>
      </c>
      <c r="AA93" s="32">
        <v>0.23424269288684899</v>
      </c>
      <c r="AB93" s="32">
        <v>0.17257628389125312</v>
      </c>
      <c r="AC93" s="32">
        <v>0.17185870948189322</v>
      </c>
      <c r="AD93" s="32">
        <v>0.2439810096077219</v>
      </c>
      <c r="AE93" s="32">
        <v>0.2313054185102795</v>
      </c>
      <c r="AF93" s="32">
        <v>0.25613920575820043</v>
      </c>
      <c r="AG93" s="32">
        <v>0.15459209573558916</v>
      </c>
      <c r="AH93" s="32">
        <v>0.10422583317534216</v>
      </c>
      <c r="AI93" s="32">
        <v>0.34442898973176139</v>
      </c>
      <c r="AJ93" s="32">
        <v>0.37045540673653504</v>
      </c>
      <c r="AK93" s="32">
        <v>0.35898293753897942</v>
      </c>
      <c r="AL93" s="32">
        <v>0.2724014808950499</v>
      </c>
      <c r="AM93" s="32">
        <v>0.29354766105627711</v>
      </c>
      <c r="AN93" s="32">
        <v>0.24304491776123124</v>
      </c>
      <c r="AO93" s="32">
        <v>0.17508821017683399</v>
      </c>
      <c r="AP93" s="32">
        <v>0.17094991015069699</v>
      </c>
      <c r="AQ93" s="32">
        <v>0.1312433705781223</v>
      </c>
      <c r="AR93" s="32">
        <v>0.39975264572201946</v>
      </c>
      <c r="AS93" s="32">
        <v>0.35439729328614955</v>
      </c>
      <c r="AT93" s="32">
        <v>0.23255588447433395</v>
      </c>
      <c r="AU93" s="32">
        <v>0.14545124948493171</v>
      </c>
      <c r="AV93" s="32">
        <v>0.19158266878676281</v>
      </c>
      <c r="AW93" s="32">
        <v>0.17815758429587411</v>
      </c>
    </row>
    <row r="94" spans="1:49" x14ac:dyDescent="0.25">
      <c r="A94" t="s">
        <v>180</v>
      </c>
      <c r="B94" s="32">
        <v>3.3524195299369892</v>
      </c>
      <c r="C94" s="32">
        <v>3.5216257778852222</v>
      </c>
      <c r="D94" s="32">
        <v>4.3440245547959346</v>
      </c>
      <c r="E94" s="32">
        <v>2.9779407883513045</v>
      </c>
      <c r="F94" s="32">
        <v>3.6604630049724221</v>
      </c>
      <c r="G94" s="32">
        <v>2.968025621526182</v>
      </c>
      <c r="H94" s="32">
        <v>3.6024723111071641</v>
      </c>
      <c r="I94" s="32">
        <v>4.8272789301220191</v>
      </c>
      <c r="J94" s="32">
        <v>5.2032030204222259</v>
      </c>
      <c r="K94" s="32">
        <v>4.1173392605893282</v>
      </c>
      <c r="L94" s="32">
        <v>4.2814194170771609</v>
      </c>
      <c r="M94" s="32">
        <v>3.5188293278171234</v>
      </c>
      <c r="N94" s="32">
        <v>3.1866163034898314</v>
      </c>
      <c r="O94" s="32">
        <v>3.203497550397004</v>
      </c>
      <c r="P94" s="32">
        <v>3.9825549494211216</v>
      </c>
      <c r="Q94" s="32">
        <v>3.9424968137040541</v>
      </c>
      <c r="R94" s="32">
        <v>3.3721392724413661</v>
      </c>
      <c r="S94" s="32">
        <v>3.1897460263583075</v>
      </c>
      <c r="T94" s="32">
        <v>3.5973703058545627</v>
      </c>
      <c r="U94" s="32">
        <v>3.5216848801073599</v>
      </c>
      <c r="V94" s="32">
        <v>4.0143300462673768</v>
      </c>
      <c r="W94" s="32">
        <v>2.9570880777290167</v>
      </c>
      <c r="X94" s="32">
        <v>2.3347154906290881</v>
      </c>
      <c r="Y94" s="32">
        <v>2.9758279933425213</v>
      </c>
      <c r="Z94" s="32">
        <v>2.3443066413343763</v>
      </c>
      <c r="AA94" s="32">
        <v>3.2854157561773976</v>
      </c>
      <c r="AB94" s="32">
        <v>2.6671632339425293</v>
      </c>
      <c r="AC94" s="32">
        <v>3.7045411822530143</v>
      </c>
      <c r="AD94" s="32">
        <v>4.0694695809839816</v>
      </c>
      <c r="AE94" s="32">
        <v>3.1995543376861484</v>
      </c>
      <c r="AF94" s="32">
        <v>3.5185963036897427</v>
      </c>
      <c r="AG94" s="32">
        <v>4.3065675527598568</v>
      </c>
      <c r="AH94" s="32">
        <v>4.431468352078932</v>
      </c>
      <c r="AI94" s="32">
        <v>2.9531988073815065</v>
      </c>
      <c r="AJ94" s="32">
        <v>4.133522657688367</v>
      </c>
      <c r="AK94" s="32">
        <v>3.6858239905658516</v>
      </c>
      <c r="AL94" s="32">
        <v>3.9553529895843043</v>
      </c>
      <c r="AM94" s="32">
        <v>4.7623269391712366</v>
      </c>
      <c r="AN94" s="32">
        <v>3.6032403088109475</v>
      </c>
      <c r="AO94" s="32">
        <v>4.0170985255803089</v>
      </c>
      <c r="AP94" s="32">
        <v>4.5053699328900141</v>
      </c>
      <c r="AQ94" s="32">
        <v>3.6815580650746482</v>
      </c>
      <c r="AR94" s="32">
        <v>3.1539930633504234</v>
      </c>
      <c r="AS94" s="32">
        <v>3.8462152136618561</v>
      </c>
      <c r="AT94" s="32">
        <v>3.5446651555034645</v>
      </c>
      <c r="AU94" s="32">
        <v>6.3581523901326076</v>
      </c>
      <c r="AV94" s="32">
        <v>2.9815012901423139</v>
      </c>
      <c r="AW94" s="32">
        <v>4.5986991108860131</v>
      </c>
    </row>
    <row r="95" spans="1:49" x14ac:dyDescent="0.25">
      <c r="A95" t="s">
        <v>72</v>
      </c>
      <c r="B95" s="32">
        <v>1.227057370147375</v>
      </c>
      <c r="C95" s="32">
        <v>1.0183557313540288</v>
      </c>
      <c r="D95" s="32">
        <v>1.7159794290188539</v>
      </c>
      <c r="E95" s="32">
        <v>0.68033398732908856</v>
      </c>
      <c r="F95" s="32">
        <v>0.61643733339669204</v>
      </c>
      <c r="G95" s="32">
        <v>0.29108321309994534</v>
      </c>
      <c r="H95" s="32">
        <v>0.92593789829872497</v>
      </c>
      <c r="I95" s="32">
        <v>0.69795706236088517</v>
      </c>
      <c r="J95" s="32">
        <v>0.79520569822215459</v>
      </c>
      <c r="K95" s="32">
        <v>1.3302637620293745</v>
      </c>
      <c r="L95" s="32">
        <v>0.746435326869752</v>
      </c>
      <c r="M95" s="32">
        <v>0.53406807111185073</v>
      </c>
      <c r="N95" s="32">
        <v>0.66990355659841261</v>
      </c>
      <c r="O95" s="32">
        <v>0.48959064182540663</v>
      </c>
      <c r="P95" s="32">
        <v>0.77040782807289143</v>
      </c>
      <c r="Q95" s="32">
        <v>0.80057562113948588</v>
      </c>
      <c r="R95" s="32">
        <v>0.56006420180632144</v>
      </c>
      <c r="S95" s="32">
        <v>1.1277455227504027</v>
      </c>
      <c r="T95" s="32">
        <v>0.64035448596090871</v>
      </c>
      <c r="U95" s="32">
        <v>0.87433970643217296</v>
      </c>
      <c r="V95" s="32">
        <v>1.8727511860424662</v>
      </c>
      <c r="W95" s="32">
        <v>1.4581884861618775</v>
      </c>
      <c r="X95" s="32">
        <v>0.540829875381859</v>
      </c>
      <c r="Y95" s="32">
        <v>0.8141074572875272</v>
      </c>
      <c r="Z95" s="32">
        <v>0.86403477930259387</v>
      </c>
      <c r="AA95" s="32">
        <v>0.70518610314547725</v>
      </c>
      <c r="AB95" s="32">
        <v>0.60512543129012875</v>
      </c>
      <c r="AC95" s="32">
        <v>0.65943157439809941</v>
      </c>
      <c r="AD95" s="32">
        <v>0.69488240890769504</v>
      </c>
      <c r="AE95" s="32">
        <v>0.81669594390915123</v>
      </c>
      <c r="AF95" s="32">
        <v>0.69015867669831343</v>
      </c>
      <c r="AG95" s="32">
        <v>0.6226694751834031</v>
      </c>
      <c r="AH95" s="32">
        <v>0.96445431753281707</v>
      </c>
      <c r="AI95" s="32">
        <v>0.78039610419165018</v>
      </c>
      <c r="AJ95" s="32">
        <v>1.3447815112168593</v>
      </c>
      <c r="AK95" s="32">
        <v>1.3397716964906583</v>
      </c>
      <c r="AL95" s="32">
        <v>0.9485570505435349</v>
      </c>
      <c r="AM95" s="32">
        <v>1.1341934003407022</v>
      </c>
      <c r="AN95" s="32">
        <v>1.034759053847534</v>
      </c>
      <c r="AO95" s="32">
        <v>1.3529925038098622</v>
      </c>
      <c r="AP95" s="32">
        <v>1.302827041374004</v>
      </c>
      <c r="AQ95" s="32">
        <v>1.2060723510988387</v>
      </c>
      <c r="AR95" s="32">
        <v>1.1624587212117983</v>
      </c>
      <c r="AS95" s="32">
        <v>1.277602898088674</v>
      </c>
      <c r="AT95" s="32">
        <v>1.1452395118442513</v>
      </c>
      <c r="AU95" s="32">
        <v>1.2046446137652091</v>
      </c>
      <c r="AV95" s="32">
        <v>1.1065272352692941</v>
      </c>
      <c r="AW95" s="32">
        <v>1.284516842114275</v>
      </c>
    </row>
    <row r="96" spans="1:49" x14ac:dyDescent="0.25">
      <c r="A96" t="s">
        <v>177</v>
      </c>
      <c r="B96" s="32">
        <v>6.0847698801543171</v>
      </c>
      <c r="C96" s="32">
        <v>6.2603425969616433</v>
      </c>
      <c r="D96" s="32">
        <v>6.5388288317803935</v>
      </c>
      <c r="E96" s="32">
        <v>5.79301768178148</v>
      </c>
      <c r="F96" s="32">
        <v>6.1561404381003086</v>
      </c>
      <c r="G96" s="32">
        <v>5.9773397446126806</v>
      </c>
      <c r="H96" s="32">
        <v>6.863704020923671</v>
      </c>
      <c r="I96" s="32">
        <v>6.3696327358033171</v>
      </c>
      <c r="J96" s="32">
        <v>8.6902639693756107</v>
      </c>
      <c r="K96" s="32">
        <v>6.4161698285935094</v>
      </c>
      <c r="L96" s="32">
        <v>6.2250661675517494</v>
      </c>
      <c r="M96" s="32">
        <v>5.4456170859800688</v>
      </c>
      <c r="N96" s="32">
        <v>5.3965048345560325</v>
      </c>
      <c r="O96" s="32">
        <v>4.5619413132375888</v>
      </c>
      <c r="P96" s="32">
        <v>5.9121966937410466</v>
      </c>
      <c r="Q96" s="32">
        <v>6.4940099227453851</v>
      </c>
      <c r="R96" s="32">
        <v>6.0362983829916574</v>
      </c>
      <c r="S96" s="32">
        <v>7.8540760006803616</v>
      </c>
      <c r="T96" s="32">
        <v>5.6448790724389042</v>
      </c>
      <c r="U96" s="32">
        <v>6.3039925192081228</v>
      </c>
      <c r="V96" s="32">
        <v>7.2358336225420512</v>
      </c>
      <c r="W96" s="32">
        <v>5.9141761554580237</v>
      </c>
      <c r="X96" s="32">
        <v>4.5417451455209719</v>
      </c>
      <c r="Y96" s="32">
        <v>6.6497086841537438</v>
      </c>
      <c r="Z96" s="32">
        <v>6.0174877106345042</v>
      </c>
      <c r="AA96" s="32">
        <v>5.6807284830816815</v>
      </c>
      <c r="AB96" s="32">
        <v>5.2608872190728064</v>
      </c>
      <c r="AC96" s="32">
        <v>6.8651672685137664</v>
      </c>
      <c r="AD96" s="32">
        <v>7.3352226848850197</v>
      </c>
      <c r="AE96" s="32">
        <v>6.5335675512732214</v>
      </c>
      <c r="AF96" s="32">
        <v>5.6372830205680797</v>
      </c>
      <c r="AG96" s="32">
        <v>6.7577288368270239</v>
      </c>
      <c r="AH96" s="32">
        <v>7.6623387594695158</v>
      </c>
      <c r="AI96" s="32">
        <v>5.8250824934208509</v>
      </c>
      <c r="AJ96" s="32">
        <v>5.9685140457899584</v>
      </c>
      <c r="AK96" s="32">
        <v>5.9876387377688278</v>
      </c>
      <c r="AL96" s="32">
        <v>5.7909757344661648</v>
      </c>
      <c r="AM96" s="32">
        <v>7.682983560408033</v>
      </c>
      <c r="AN96" s="32">
        <v>6.1020536816027429</v>
      </c>
      <c r="AO96" s="32">
        <v>5.8004058423757865</v>
      </c>
      <c r="AP96" s="32">
        <v>7.5247600070244856</v>
      </c>
      <c r="AQ96" s="32">
        <v>6.3656880329575483</v>
      </c>
      <c r="AR96" s="32">
        <v>4.7147441609492029</v>
      </c>
      <c r="AS96" s="32">
        <v>5.7495119222307114</v>
      </c>
      <c r="AT96" s="32">
        <v>4.9782868138538889</v>
      </c>
      <c r="AU96" s="32">
        <v>9.839654062577079</v>
      </c>
      <c r="AV96" s="32">
        <v>6.1732874121443047</v>
      </c>
      <c r="AW96" s="32">
        <v>7.3677586676579292</v>
      </c>
    </row>
    <row r="97" spans="1:49" x14ac:dyDescent="0.25">
      <c r="A97" t="s">
        <v>119</v>
      </c>
      <c r="B97" s="32">
        <v>0.49489785786107626</v>
      </c>
      <c r="C97" s="32">
        <v>0.17268822400450162</v>
      </c>
      <c r="D97" s="32">
        <v>0.34845210082964251</v>
      </c>
      <c r="E97" s="32">
        <v>0.27822328437164251</v>
      </c>
      <c r="F97" s="32">
        <v>0.3018756182595394</v>
      </c>
      <c r="G97" s="32">
        <v>0.21308538431476212</v>
      </c>
      <c r="H97" s="32">
        <v>0.28499081764870288</v>
      </c>
      <c r="I97" s="32">
        <v>0.16622510465202511</v>
      </c>
      <c r="J97" s="32">
        <v>0.29924519769291136</v>
      </c>
      <c r="K97" s="32">
        <v>0.17095782085523861</v>
      </c>
      <c r="L97" s="32">
        <v>0.30951670312973822</v>
      </c>
      <c r="M97" s="32">
        <v>0.3909607117880663</v>
      </c>
      <c r="N97" s="32">
        <v>0.40109762158753848</v>
      </c>
      <c r="O97" s="32">
        <v>0.26787797777287237</v>
      </c>
      <c r="P97" s="32">
        <v>0.36951229335881525</v>
      </c>
      <c r="Q97" s="32">
        <v>0.15702972537746393</v>
      </c>
      <c r="R97" s="32">
        <v>0.17845894509833191</v>
      </c>
      <c r="S97" s="32">
        <v>0.42733564291017767</v>
      </c>
      <c r="T97" s="32">
        <v>0.3269048474585427</v>
      </c>
      <c r="U97" s="32">
        <v>0.42817302773293331</v>
      </c>
      <c r="V97" s="32">
        <v>0.39919325120490828</v>
      </c>
      <c r="W97" s="32">
        <v>0.40169633820353651</v>
      </c>
      <c r="X97" s="32">
        <v>0.248832486207688</v>
      </c>
      <c r="Y97" s="32">
        <v>0.36180672754657228</v>
      </c>
      <c r="Z97" s="32">
        <v>0.36077250308077552</v>
      </c>
      <c r="AA97" s="32">
        <v>0.31998494833399171</v>
      </c>
      <c r="AB97" s="32">
        <v>0.38297075241729578</v>
      </c>
      <c r="AC97" s="32">
        <v>0.22520251930068338</v>
      </c>
      <c r="AD97" s="32">
        <v>0.30882057171450028</v>
      </c>
      <c r="AE97" s="32">
        <v>0.30310109469256913</v>
      </c>
      <c r="AF97" s="32">
        <v>0.32873569005126746</v>
      </c>
      <c r="AG97" s="32">
        <v>0.24258099994935076</v>
      </c>
      <c r="AH97" s="32">
        <v>0.34574608252442635</v>
      </c>
      <c r="AI97" s="32">
        <v>0.55182337728547881</v>
      </c>
      <c r="AJ97" s="32">
        <v>0.5615053971439129</v>
      </c>
      <c r="AK97" s="32">
        <v>0.44195983803726119</v>
      </c>
      <c r="AL97" s="32">
        <v>0.36193598340413513</v>
      </c>
      <c r="AM97" s="32">
        <v>0.35642406838066293</v>
      </c>
      <c r="AN97" s="32">
        <v>0.3184844570756154</v>
      </c>
      <c r="AO97" s="32">
        <v>0.40786223797521282</v>
      </c>
      <c r="AP97" s="32">
        <v>0.43577204944368747</v>
      </c>
      <c r="AQ97" s="32">
        <v>0.42641096903179609</v>
      </c>
      <c r="AR97" s="32">
        <v>0.37040602923511473</v>
      </c>
      <c r="AS97" s="32">
        <v>0.46439987546742928</v>
      </c>
      <c r="AT97" s="32">
        <v>0.45239326316760209</v>
      </c>
      <c r="AU97" s="32">
        <v>0.22982499191048603</v>
      </c>
      <c r="AV97" s="32">
        <v>0.34532793774457571</v>
      </c>
      <c r="AW97" s="32">
        <v>0.29962414796932446</v>
      </c>
    </row>
    <row r="98" spans="1:49" x14ac:dyDescent="0.25">
      <c r="A98" t="s">
        <v>36</v>
      </c>
      <c r="B98" s="32">
        <v>0.75012488189054272</v>
      </c>
      <c r="C98" s="32">
        <v>0.57683939877479684</v>
      </c>
      <c r="D98" s="32">
        <v>0.73664031369689009</v>
      </c>
      <c r="E98" s="32">
        <v>0.48441487386366222</v>
      </c>
      <c r="F98" s="32">
        <v>0.42103910659310628</v>
      </c>
      <c r="G98" s="32">
        <v>0.67338502625178398</v>
      </c>
      <c r="H98" s="32">
        <v>0.39474347984989139</v>
      </c>
      <c r="I98" s="32">
        <v>0.38990922435124337</v>
      </c>
      <c r="J98" s="32">
        <v>0.66868562102433893</v>
      </c>
      <c r="K98" s="32">
        <v>0.55544359866203097</v>
      </c>
      <c r="L98" s="32">
        <v>0.53148068661471726</v>
      </c>
      <c r="M98" s="32">
        <v>0.4983031300737838</v>
      </c>
      <c r="N98" s="32">
        <v>0.51835964662062306</v>
      </c>
      <c r="O98" s="32">
        <v>0.38679683294377565</v>
      </c>
      <c r="P98" s="32">
        <v>0.50827961183177117</v>
      </c>
      <c r="Q98" s="32">
        <v>0.75215900852668505</v>
      </c>
      <c r="R98" s="32">
        <v>0.37726864893697837</v>
      </c>
      <c r="S98" s="32">
        <v>0.45800700166701458</v>
      </c>
      <c r="T98" s="32">
        <v>0.49207245834988289</v>
      </c>
      <c r="U98" s="32">
        <v>0.46209642163897569</v>
      </c>
      <c r="V98" s="32">
        <v>0.58445312900713475</v>
      </c>
      <c r="W98" s="32">
        <v>0.47112350442357553</v>
      </c>
      <c r="X98" s="32">
        <v>0.36179559636246433</v>
      </c>
      <c r="Y98" s="32">
        <v>0.44853458602921292</v>
      </c>
      <c r="Z98" s="32">
        <v>0.37091519869466405</v>
      </c>
      <c r="AA98" s="32">
        <v>0.65796189940800986</v>
      </c>
      <c r="AB98" s="32">
        <v>0.35240495692491097</v>
      </c>
      <c r="AC98" s="32">
        <v>0.71662728134886089</v>
      </c>
      <c r="AD98" s="32">
        <v>0.62626309248818857</v>
      </c>
      <c r="AE98" s="32">
        <v>0.47892477295628527</v>
      </c>
      <c r="AF98" s="32">
        <v>0.70466037757101108</v>
      </c>
      <c r="AG98" s="32">
        <v>0.58097116316902586</v>
      </c>
      <c r="AH98" s="32">
        <v>0.77796912738404644</v>
      </c>
      <c r="AI98" s="32">
        <v>0.34204984491357288</v>
      </c>
      <c r="AJ98" s="32">
        <v>0.51312129138365703</v>
      </c>
      <c r="AK98" s="32">
        <v>0.45438502031278449</v>
      </c>
      <c r="AL98" s="32">
        <v>0.74422277780430346</v>
      </c>
      <c r="AM98" s="32">
        <v>0.66973704122208833</v>
      </c>
      <c r="AN98" s="32">
        <v>0.49975568089761829</v>
      </c>
      <c r="AO98" s="32">
        <v>0.72004243906906418</v>
      </c>
      <c r="AP98" s="32">
        <v>0.8837104011219129</v>
      </c>
      <c r="AQ98" s="32">
        <v>0.80124561183952936</v>
      </c>
      <c r="AR98" s="32">
        <v>0.67230113355166965</v>
      </c>
      <c r="AS98" s="32">
        <v>0.46119203120859747</v>
      </c>
      <c r="AT98" s="32">
        <v>0.4916315306561605</v>
      </c>
      <c r="AU98" s="32">
        <v>1.0342662285697155</v>
      </c>
      <c r="AV98" s="32">
        <v>0.53441742774569012</v>
      </c>
      <c r="AW98" s="32">
        <v>0.8474650673454025</v>
      </c>
    </row>
    <row r="99" spans="1:49" x14ac:dyDescent="0.25">
      <c r="A99" t="s">
        <v>184</v>
      </c>
      <c r="B99" s="32">
        <v>4.3929884389953813</v>
      </c>
      <c r="C99" s="32">
        <v>2.5249268828731712</v>
      </c>
      <c r="D99" s="32">
        <v>2.9670562090904302</v>
      </c>
      <c r="E99" s="32">
        <v>1.7954121564967938</v>
      </c>
      <c r="F99" s="32">
        <v>2.4318026338659711</v>
      </c>
      <c r="G99" s="32">
        <v>1.7647985933146582</v>
      </c>
      <c r="H99" s="32">
        <v>3.7295132227990249</v>
      </c>
      <c r="I99" s="32">
        <v>2.0437379027736053</v>
      </c>
      <c r="J99" s="32">
        <v>2.3284985762030237</v>
      </c>
      <c r="K99" s="32">
        <v>2.3812388359264984</v>
      </c>
      <c r="L99" s="32">
        <v>2.8443306218338877</v>
      </c>
      <c r="M99" s="32">
        <v>2.8780577509351142</v>
      </c>
      <c r="N99" s="32">
        <v>4.1757209847206056</v>
      </c>
      <c r="O99" s="32">
        <v>2.6020485620312899</v>
      </c>
      <c r="P99" s="32">
        <v>3.6646978823923044</v>
      </c>
      <c r="Q99" s="32">
        <v>1.8265352408095004</v>
      </c>
      <c r="R99" s="32">
        <v>1.6399639733516806</v>
      </c>
      <c r="S99" s="32">
        <v>2.4006774156216069</v>
      </c>
      <c r="T99" s="32">
        <v>3.1974962678047683</v>
      </c>
      <c r="U99" s="32">
        <v>3.3782259450572871</v>
      </c>
      <c r="V99" s="32">
        <v>3.3061661664531208</v>
      </c>
      <c r="W99" s="32">
        <v>2.8962320850801069</v>
      </c>
      <c r="X99" s="32">
        <v>2.2241386909950616</v>
      </c>
      <c r="Y99" s="32">
        <v>2.2088433991273595</v>
      </c>
      <c r="Z99" s="32">
        <v>1.9307498915237131</v>
      </c>
      <c r="AA99" s="32">
        <v>3.0442270180204964</v>
      </c>
      <c r="AB99" s="32">
        <v>2.9594029014043879</v>
      </c>
      <c r="AC99" s="32">
        <v>2.1574017687128202</v>
      </c>
      <c r="AD99" s="32">
        <v>2.048887490179403</v>
      </c>
      <c r="AE99" s="32">
        <v>2.5988456780575646</v>
      </c>
      <c r="AF99" s="32">
        <v>2.8778671600216463</v>
      </c>
      <c r="AG99" s="32">
        <v>2.5080019355473309</v>
      </c>
      <c r="AH99" s="32">
        <v>0.73091969336348517</v>
      </c>
      <c r="AI99" s="32">
        <v>3.7902118300453047</v>
      </c>
      <c r="AJ99" s="32">
        <v>4.133522657688367</v>
      </c>
      <c r="AK99" s="32">
        <v>4.0055134276828266</v>
      </c>
      <c r="AL99" s="32">
        <v>3.1466276093434056</v>
      </c>
      <c r="AM99" s="32">
        <v>2.3977257712915581</v>
      </c>
      <c r="AN99" s="32">
        <v>3.2700096014568509</v>
      </c>
      <c r="AO99" s="32">
        <v>2.5778241403957556</v>
      </c>
      <c r="AP99" s="32">
        <v>2.087310997107847</v>
      </c>
      <c r="AQ99" s="32">
        <v>2.8685396422696043</v>
      </c>
      <c r="AR99" s="32">
        <v>3.6991132943322969</v>
      </c>
      <c r="AS99" s="32">
        <v>4.1509440622567775</v>
      </c>
      <c r="AT99" s="32">
        <v>3.1725641822204094</v>
      </c>
      <c r="AU99" s="32">
        <v>2.2951804664234041</v>
      </c>
      <c r="AV99" s="32">
        <v>2.4385760428000753</v>
      </c>
      <c r="AW99" s="32">
        <v>2.3476637773467579</v>
      </c>
    </row>
    <row r="100" spans="1:49" x14ac:dyDescent="0.25">
      <c r="A100" t="s">
        <v>78</v>
      </c>
      <c r="B100" s="32">
        <v>2.2739534208663033</v>
      </c>
      <c r="C100" s="32">
        <v>0.81577410105846071</v>
      </c>
      <c r="D100" s="32">
        <v>1.7279150098336966</v>
      </c>
      <c r="E100" s="32">
        <v>0.87315825833038407</v>
      </c>
      <c r="F100" s="32">
        <v>1.3031707645517081</v>
      </c>
      <c r="G100" s="32">
        <v>0.78431415670039584</v>
      </c>
      <c r="H100" s="32">
        <v>1.8137647437975051</v>
      </c>
      <c r="I100" s="32">
        <v>1.3206152318652979</v>
      </c>
      <c r="J100" s="32">
        <v>0.97901305282625162</v>
      </c>
      <c r="K100" s="32">
        <v>1.1989008309233933</v>
      </c>
      <c r="L100" s="32">
        <v>1.1313843907650891</v>
      </c>
      <c r="M100" s="32">
        <v>1.2440940397687952</v>
      </c>
      <c r="N100" s="32">
        <v>2.3489651617765137</v>
      </c>
      <c r="O100" s="32">
        <v>1.0567600899726048</v>
      </c>
      <c r="P100" s="32">
        <v>1.3046784340562319</v>
      </c>
      <c r="Q100" s="32">
        <v>0.92601636129467879</v>
      </c>
      <c r="R100" s="32">
        <v>0.71383578039332785</v>
      </c>
      <c r="S100" s="32">
        <v>0.83708240509717535</v>
      </c>
      <c r="T100" s="32">
        <v>1.8492530755255181</v>
      </c>
      <c r="U100" s="32">
        <v>1.6543515302119449</v>
      </c>
      <c r="V100" s="32">
        <v>1.6303245999227562</v>
      </c>
      <c r="W100" s="32">
        <v>1.7102144191381787</v>
      </c>
      <c r="X100" s="32">
        <v>1.1198043994966806</v>
      </c>
      <c r="Y100" s="32">
        <v>0.89087266265913823</v>
      </c>
      <c r="Z100" s="32">
        <v>0.97208965952060455</v>
      </c>
      <c r="AA100" s="32">
        <v>1.3342934104908113</v>
      </c>
      <c r="AB100" s="32">
        <v>1.1853442599831929</v>
      </c>
      <c r="AC100" s="32">
        <v>1.0276114509615124</v>
      </c>
      <c r="AD100" s="32">
        <v>0.89803324811205931</v>
      </c>
      <c r="AE100" s="32">
        <v>1.2904470698389714</v>
      </c>
      <c r="AF100" s="32">
        <v>1.4191233562003795</v>
      </c>
      <c r="AG100" s="32">
        <v>0.95696526255500436</v>
      </c>
      <c r="AH100" s="32">
        <v>0.78882917169503253</v>
      </c>
      <c r="AI100" s="32">
        <v>1.2161140049823569</v>
      </c>
      <c r="AJ100" s="32">
        <v>1.4513261788343279</v>
      </c>
      <c r="AK100" s="32">
        <v>1.6267439401362316</v>
      </c>
      <c r="AL100" s="32">
        <v>1.8580720574430565</v>
      </c>
      <c r="AM100" s="32">
        <v>1.1580252146449299</v>
      </c>
      <c r="AN100" s="32">
        <v>1.6693597271331979</v>
      </c>
      <c r="AO100" s="32">
        <v>1.0396902997870503</v>
      </c>
      <c r="AP100" s="32">
        <v>0.88985709305256044</v>
      </c>
      <c r="AQ100" s="32">
        <v>1.0572499232943269</v>
      </c>
      <c r="AR100" s="32">
        <v>2.2302098829104144</v>
      </c>
      <c r="AS100" s="32">
        <v>2.1486633942410411</v>
      </c>
      <c r="AT100" s="32">
        <v>1.8604470757946756</v>
      </c>
      <c r="AU100" s="32">
        <v>1.3000864821283864</v>
      </c>
      <c r="AV100" s="32">
        <v>1.2799069782053782</v>
      </c>
      <c r="AW100" s="32">
        <v>1.1105126342497942</v>
      </c>
    </row>
    <row r="101" spans="1:49" x14ac:dyDescent="0.25">
      <c r="A101" t="s">
        <v>101</v>
      </c>
      <c r="B101" s="32">
        <v>3.4466688714800418</v>
      </c>
      <c r="C101" s="32">
        <v>2.3558400829388679</v>
      </c>
      <c r="D101" s="32">
        <v>2.7683613308255008</v>
      </c>
      <c r="E101" s="32">
        <v>2.1799802557990944</v>
      </c>
      <c r="F101" s="32">
        <v>3.9779527604904401</v>
      </c>
      <c r="G101" s="32">
        <v>2.1280079581164557</v>
      </c>
      <c r="H101" s="32">
        <v>2.7491532699263619</v>
      </c>
      <c r="I101" s="32">
        <v>4.4420024576199433</v>
      </c>
      <c r="J101" s="32">
        <v>2.6562666881836967</v>
      </c>
      <c r="K101" s="32">
        <v>2.8317861662045907</v>
      </c>
      <c r="L101" s="32">
        <v>3.382498212904975</v>
      </c>
      <c r="M101" s="32">
        <v>3.0002766630732598</v>
      </c>
      <c r="N101" s="32">
        <v>3.7895467808937795</v>
      </c>
      <c r="O101" s="32">
        <v>2.6567231335129127</v>
      </c>
      <c r="P101" s="32">
        <v>3.3257835267212466</v>
      </c>
      <c r="Q101" s="32">
        <v>2.5475484584848695</v>
      </c>
      <c r="R101" s="32">
        <v>2.4177484033787802</v>
      </c>
      <c r="S101" s="32">
        <v>3.0386732688185907</v>
      </c>
      <c r="T101" s="32">
        <v>2.5437249377088835</v>
      </c>
      <c r="U101" s="32">
        <v>3.2631511676473068</v>
      </c>
      <c r="V101" s="32">
        <v>2.3869349264951811</v>
      </c>
      <c r="W101" s="32">
        <v>2.9366619783390138</v>
      </c>
      <c r="X101" s="32">
        <v>3.3711638601579725</v>
      </c>
      <c r="Y101" s="32">
        <v>3.2115975973955644</v>
      </c>
      <c r="Z101" s="32">
        <v>2.6011710823905356</v>
      </c>
      <c r="AA101" s="32">
        <v>2.8207444125819094</v>
      </c>
      <c r="AB101" s="32">
        <v>2.6304436095363988</v>
      </c>
      <c r="AC101" s="32">
        <v>3.0090224526853642</v>
      </c>
      <c r="AD101" s="32">
        <v>2.7035232515753531</v>
      </c>
      <c r="AE101" s="32">
        <v>2.7092076370849378</v>
      </c>
      <c r="AF101" s="32">
        <v>3.0419575064820208</v>
      </c>
      <c r="AG101" s="32">
        <v>3.1745199876092602</v>
      </c>
      <c r="AH101" s="32">
        <v>2.3258931310624442</v>
      </c>
      <c r="AI101" s="32">
        <v>3.0786086416520435</v>
      </c>
      <c r="AJ101" s="32">
        <v>3.0259156984943352</v>
      </c>
      <c r="AK101" s="32">
        <v>3.2761176780826236</v>
      </c>
      <c r="AL101" s="32">
        <v>3.3260421500045023</v>
      </c>
      <c r="AM101" s="32">
        <v>2.9931543281919248</v>
      </c>
      <c r="AN101" s="32">
        <v>3.202713776970977</v>
      </c>
      <c r="AO101" s="32">
        <v>2.631989705284798</v>
      </c>
      <c r="AP101" s="32">
        <v>2.6420276582559374</v>
      </c>
      <c r="AQ101" s="32">
        <v>2.329978198476347</v>
      </c>
      <c r="AR101" s="32">
        <v>3.6735616523727721</v>
      </c>
      <c r="AS101" s="32">
        <v>3.6136066916083456</v>
      </c>
      <c r="AT101" s="32">
        <v>3.0433269862605399</v>
      </c>
      <c r="AU101" s="32">
        <v>2.9456940501882993</v>
      </c>
      <c r="AV101" s="32">
        <v>3.2853315246005259</v>
      </c>
      <c r="AW101" s="32">
        <v>3.4134386121705695</v>
      </c>
    </row>
    <row r="102" spans="1:49" x14ac:dyDescent="0.25">
      <c r="A102" t="s">
        <v>183</v>
      </c>
      <c r="B102" s="32">
        <v>0.16668575280733694</v>
      </c>
      <c r="C102" s="32">
        <v>0.11314475482975726</v>
      </c>
      <c r="D102" s="32">
        <v>0.16032066000886519</v>
      </c>
      <c r="E102" s="32">
        <v>0.10254400592068563</v>
      </c>
      <c r="F102" s="32">
        <v>0.1059919162937128</v>
      </c>
      <c r="G102" s="32">
        <v>0.14859974508242779</v>
      </c>
      <c r="H102" s="32">
        <v>0.16596918857527548</v>
      </c>
      <c r="I102" s="32">
        <v>0.10303527108013992</v>
      </c>
      <c r="J102" s="32">
        <v>0.18548828787483296</v>
      </c>
      <c r="K102" s="32">
        <v>0.11046891185094306</v>
      </c>
      <c r="L102" s="32">
        <v>0.15475835156486936</v>
      </c>
      <c r="M102" s="32">
        <v>0.11950107830681274</v>
      </c>
      <c r="N102" s="32">
        <v>0.23037008905541517</v>
      </c>
      <c r="O102" s="32">
        <v>0.11741168396513448</v>
      </c>
      <c r="P102" s="32">
        <v>0.21668846591102059</v>
      </c>
      <c r="Q102" s="32">
        <v>0.15273573927918269</v>
      </c>
      <c r="R102" s="86"/>
      <c r="S102" s="32">
        <v>0.13244282174353117</v>
      </c>
      <c r="T102" s="32">
        <v>0.17277216065532297</v>
      </c>
      <c r="U102" s="32">
        <v>0.13833765609832044</v>
      </c>
      <c r="V102" s="32">
        <v>0.23572215008259617</v>
      </c>
      <c r="W102" s="32">
        <v>0.15327318384722005</v>
      </c>
      <c r="X102" s="32">
        <v>9.2991763760881807E-2</v>
      </c>
      <c r="Y102" s="32">
        <v>0.12442007095615117</v>
      </c>
      <c r="Z102" s="32">
        <v>7.0275288928999771E-2</v>
      </c>
      <c r="AA102" s="32">
        <v>0.13085817397493857</v>
      </c>
      <c r="AB102" s="32">
        <v>0.10921978464912013</v>
      </c>
      <c r="AC102" s="32">
        <v>0.13206269264545453</v>
      </c>
      <c r="AD102" s="32">
        <v>0.13257133446750846</v>
      </c>
      <c r="AE102" s="32">
        <v>0.10351207430409409</v>
      </c>
      <c r="AF102" s="32">
        <v>0.20518540220262432</v>
      </c>
      <c r="AG102" s="32">
        <v>0.15036476674805482</v>
      </c>
      <c r="AH102" s="32">
        <v>0.12743070161618769</v>
      </c>
      <c r="AI102" s="32">
        <v>0.14992142551324991</v>
      </c>
      <c r="AJ102" s="32">
        <v>0.21277075815900764</v>
      </c>
      <c r="AK102" s="32">
        <v>0.21197810740597534</v>
      </c>
      <c r="AL102" s="32">
        <v>0.17847655188306114</v>
      </c>
      <c r="AM102" s="32">
        <v>0.11046541550377231</v>
      </c>
      <c r="AN102" s="32">
        <v>0.15704989372039213</v>
      </c>
      <c r="AO102" s="32">
        <v>0.16679568202395512</v>
      </c>
      <c r="AP102" s="32">
        <v>0.13136433707701073</v>
      </c>
      <c r="AQ102" s="32">
        <v>0.14765646762807438</v>
      </c>
      <c r="AR102" s="32">
        <v>0.280715277423499</v>
      </c>
      <c r="AS102" s="32">
        <v>0.25943400389104943</v>
      </c>
      <c r="AT102" s="32">
        <v>0.19828526138877556</v>
      </c>
      <c r="AU102" s="32">
        <v>0.13108800588561803</v>
      </c>
      <c r="AV102" s="32">
        <v>0.12041098849577334</v>
      </c>
      <c r="AW102" s="32">
        <v>0.14981207398466195</v>
      </c>
    </row>
    <row r="103" spans="1:49" x14ac:dyDescent="0.25">
      <c r="A103" t="s">
        <v>84</v>
      </c>
      <c r="B103" s="32">
        <v>4.2728619391138256</v>
      </c>
      <c r="C103" s="32">
        <v>3.3781692504162297</v>
      </c>
      <c r="D103" s="32">
        <v>3.9422854946454327</v>
      </c>
      <c r="E103" s="32">
        <v>3.848550207296654</v>
      </c>
      <c r="F103" s="32">
        <v>2.6244700680739994</v>
      </c>
      <c r="G103" s="32">
        <v>2.8669237730118966</v>
      </c>
      <c r="H103" s="32">
        <v>3.3612255173608308</v>
      </c>
      <c r="I103" s="32">
        <v>2.9103853601939083</v>
      </c>
      <c r="J103" s="32">
        <v>3.0092417260913487</v>
      </c>
      <c r="K103" s="32">
        <v>3.0140687583920798</v>
      </c>
      <c r="L103" s="32">
        <v>2.6173179125057162</v>
      </c>
      <c r="M103" s="32">
        <v>3.2156169077488657</v>
      </c>
      <c r="N103" s="32">
        <v>3.2310998093769823</v>
      </c>
      <c r="O103" s="32">
        <v>2.1729393199182874</v>
      </c>
      <c r="P103" s="32">
        <v>3.4430670295039865</v>
      </c>
      <c r="Q103" s="32">
        <v>3.202302484557944</v>
      </c>
      <c r="R103" s="32">
        <v>0.4303743858420091</v>
      </c>
      <c r="S103" s="32">
        <v>1.1199556154061405</v>
      </c>
      <c r="T103" s="32">
        <v>3.1316927461464341</v>
      </c>
      <c r="U103" s="32">
        <v>3.0235969160856118</v>
      </c>
      <c r="V103" s="32">
        <v>3.4465650281787381</v>
      </c>
      <c r="W103" s="32">
        <v>3.1474363768230882</v>
      </c>
      <c r="X103" s="32">
        <v>2.3185884327243422</v>
      </c>
      <c r="Y103" s="32">
        <v>3.3947165994706907</v>
      </c>
      <c r="Z103" s="32">
        <v>5.4989695213467389</v>
      </c>
      <c r="AA103" s="32">
        <v>3.3544493250465788</v>
      </c>
      <c r="AB103" s="32">
        <v>2.6122738083009116</v>
      </c>
      <c r="AC103" s="32">
        <v>3.1368028805266661</v>
      </c>
      <c r="AD103" s="32">
        <v>2.958448465410854</v>
      </c>
      <c r="AE103" s="32">
        <v>3.4530493854611071</v>
      </c>
      <c r="AF103" s="32">
        <v>3.5185963036897427</v>
      </c>
      <c r="AG103" s="32">
        <v>2.9619318807324544</v>
      </c>
      <c r="AH103" s="32">
        <v>4.7167227784385428</v>
      </c>
      <c r="AI103" s="32">
        <v>3.7902118300453047</v>
      </c>
      <c r="AJ103" s="32">
        <v>4.0484559914754312</v>
      </c>
      <c r="AK103" s="32">
        <v>3.7894466073213953</v>
      </c>
      <c r="AL103" s="32">
        <v>4.0384633638177716</v>
      </c>
      <c r="AM103" s="32">
        <v>3.5104760045481607</v>
      </c>
      <c r="AN103" s="32">
        <v>3.5290866955328162</v>
      </c>
      <c r="AO103" s="32">
        <v>3.774155450616766</v>
      </c>
      <c r="AP103" s="32">
        <v>3.6849513426750571</v>
      </c>
      <c r="AQ103" s="32">
        <v>4.1997878584999064</v>
      </c>
      <c r="AR103" s="32">
        <v>3.5979608467708628</v>
      </c>
      <c r="AS103" s="32">
        <v>3.3950656934780228</v>
      </c>
      <c r="AT103" s="32">
        <v>4.0436253943014595</v>
      </c>
      <c r="AU103" s="32">
        <v>3.9139018971536954</v>
      </c>
      <c r="AV103" s="32">
        <v>3.6706586567393669</v>
      </c>
      <c r="AW103" s="32">
        <v>4.5353874612803251</v>
      </c>
    </row>
    <row r="104" spans="1:49" x14ac:dyDescent="0.25">
      <c r="A104" t="s">
        <v>134</v>
      </c>
      <c r="B104" s="32">
        <v>4.2140361861389728</v>
      </c>
      <c r="C104" s="32">
        <v>4.5828390239653043</v>
      </c>
      <c r="D104" s="32">
        <v>5.1302611202836959</v>
      </c>
      <c r="E104" s="32">
        <v>5.8333113062465758</v>
      </c>
      <c r="F104" s="32">
        <v>6.0713870335086071</v>
      </c>
      <c r="G104" s="32">
        <v>4.0826433597194818</v>
      </c>
      <c r="H104" s="32">
        <v>6.4486060715294773</v>
      </c>
      <c r="I104" s="32">
        <v>7.1662093537671039</v>
      </c>
      <c r="J104" s="32">
        <v>5.0609211602042379</v>
      </c>
      <c r="K104" s="32">
        <v>4.5684739496962949</v>
      </c>
      <c r="L104" s="32">
        <v>5.728229011703819</v>
      </c>
      <c r="M104" s="32">
        <v>5.2967064003914013</v>
      </c>
      <c r="N104" s="32">
        <v>4.1182325999706659</v>
      </c>
      <c r="O104" s="32">
        <v>3.2482167097091756</v>
      </c>
      <c r="P104" s="32">
        <v>4.2980857548457436</v>
      </c>
      <c r="Q104" s="32">
        <v>6.0172720682134715</v>
      </c>
      <c r="R104" s="32">
        <v>4.8354968067575692</v>
      </c>
      <c r="S104" s="32">
        <v>7.328112026672235</v>
      </c>
      <c r="T104" s="32">
        <v>4.8802081243540432</v>
      </c>
      <c r="U104" s="32">
        <v>4.9460122838307639</v>
      </c>
      <c r="V104" s="32">
        <v>4.0703680054187492</v>
      </c>
      <c r="W104" s="32">
        <v>4.6724434884491766</v>
      </c>
      <c r="X104" s="32">
        <v>5.5145637219176047</v>
      </c>
      <c r="Y104" s="32">
        <v>6.9803101469893587</v>
      </c>
      <c r="Z104" s="32">
        <v>7.7767172761648249</v>
      </c>
      <c r="AA104" s="32">
        <v>5.0492739358816161</v>
      </c>
      <c r="AB104" s="32">
        <v>3.7200090276640161</v>
      </c>
      <c r="AC104" s="32">
        <v>5.0255965990525411</v>
      </c>
      <c r="AD104" s="32">
        <v>5.7550990730923068</v>
      </c>
      <c r="AE104" s="32">
        <v>5.1617882793558874</v>
      </c>
      <c r="AF104" s="32">
        <v>4.6428156575348805</v>
      </c>
      <c r="AG104" s="32">
        <v>5.3020065832727807</v>
      </c>
      <c r="AH104" s="32">
        <v>5.9702229587384057</v>
      </c>
      <c r="AI104" s="32">
        <v>4.9666685813172977</v>
      </c>
      <c r="AJ104" s="32">
        <v>3.2883680806186808</v>
      </c>
      <c r="AK104" s="32">
        <v>3.6099708296930411</v>
      </c>
      <c r="AL104" s="32">
        <v>5.4407534426772637</v>
      </c>
      <c r="AM104" s="32">
        <v>5.4704771209840732</v>
      </c>
      <c r="AN104" s="32">
        <v>5.7728945462103374</v>
      </c>
      <c r="AO104" s="32">
        <v>5.4496132435859153</v>
      </c>
      <c r="AP104" s="32">
        <v>5.6241909213293999</v>
      </c>
      <c r="AQ104" s="32">
        <v>5.9807087213630119</v>
      </c>
      <c r="AR104" s="32">
        <v>6.0510247565456838</v>
      </c>
      <c r="AS104" s="32">
        <v>4.7025376368949976</v>
      </c>
      <c r="AT104" s="32">
        <v>5.7983778551686447</v>
      </c>
      <c r="AU104" s="32">
        <v>6.4469088899245808</v>
      </c>
      <c r="AV104" s="32">
        <v>5.7598808217694932</v>
      </c>
      <c r="AW104" s="32">
        <v>5.9844796335795829</v>
      </c>
    </row>
    <row r="105" spans="1:49" x14ac:dyDescent="0.25">
      <c r="A105" t="s">
        <v>111</v>
      </c>
      <c r="B105" s="32">
        <v>1.168941476582253</v>
      </c>
      <c r="C105" s="32">
        <v>1.4105341654034871</v>
      </c>
      <c r="D105" s="32">
        <v>1.0563092437256816</v>
      </c>
      <c r="E105" s="32">
        <v>1.4086518271578998</v>
      </c>
      <c r="F105" s="32">
        <v>1.9345877165316938</v>
      </c>
      <c r="G105" s="32">
        <v>1.4235602419840694</v>
      </c>
      <c r="H105" s="32">
        <v>1.7398794396221284</v>
      </c>
      <c r="I105" s="32">
        <v>2.1602678334107859</v>
      </c>
      <c r="J105" s="32">
        <v>1.2918154679541605</v>
      </c>
      <c r="K105" s="32">
        <v>0.84775090751611715</v>
      </c>
      <c r="L105" s="32">
        <v>1.4123416975424965</v>
      </c>
      <c r="M105" s="32">
        <v>1.3241766000978501</v>
      </c>
      <c r="N105" s="32">
        <v>1.1034531033001012</v>
      </c>
      <c r="O105" s="32">
        <v>0.82911716188444451</v>
      </c>
      <c r="P105" s="32">
        <v>1.0670991769705329</v>
      </c>
      <c r="Q105" s="32">
        <v>1.5682000261945457</v>
      </c>
      <c r="R105" s="32">
        <v>1.4476011130862576</v>
      </c>
      <c r="S105" s="32">
        <v>1.7819311044835529</v>
      </c>
      <c r="T105" s="32">
        <v>1.1304856468917153</v>
      </c>
      <c r="U105" s="32">
        <v>1.3625090596854217</v>
      </c>
      <c r="V105" s="32">
        <v>0.83229059267993266</v>
      </c>
      <c r="W105" s="32">
        <v>1.0028996207227765</v>
      </c>
      <c r="X105" s="32">
        <v>1.2774322278156427</v>
      </c>
      <c r="Y105" s="32">
        <v>1.7941383441168521</v>
      </c>
      <c r="Z105" s="32">
        <v>2.2488092457279971</v>
      </c>
      <c r="AA105" s="32">
        <v>1.253599013282467</v>
      </c>
      <c r="AB105" s="32">
        <v>1.2102508625802555</v>
      </c>
      <c r="AC105" s="32">
        <v>1.5902955084713419</v>
      </c>
      <c r="AD105" s="32">
        <v>1.4998734334868005</v>
      </c>
      <c r="AE105" s="32">
        <v>1.2726811036928212</v>
      </c>
      <c r="AF105" s="32">
        <v>1.4489421545548808</v>
      </c>
      <c r="AG105" s="32">
        <v>1.3533532530252186</v>
      </c>
      <c r="AH105" s="32">
        <v>1.7026534317433568</v>
      </c>
      <c r="AI105" s="32">
        <v>1.4562706233552121</v>
      </c>
      <c r="AJ105" s="32">
        <v>0.75647892462358368</v>
      </c>
      <c r="AK105" s="32">
        <v>0.74328488698329132</v>
      </c>
      <c r="AL105" s="32">
        <v>1.1597440556833187</v>
      </c>
      <c r="AM105" s="32">
        <v>1.2849094260548277</v>
      </c>
      <c r="AN105" s="32">
        <v>1.3559414387445281</v>
      </c>
      <c r="AO105" s="32">
        <v>1.1697123932240709</v>
      </c>
      <c r="AP105" s="32">
        <v>1.1108357934142934</v>
      </c>
      <c r="AQ105" s="32">
        <v>1.133132411055388</v>
      </c>
      <c r="AR105" s="32">
        <v>1.1786860402373003</v>
      </c>
      <c r="AS105" s="32">
        <v>1.2170930671303259</v>
      </c>
      <c r="AT105" s="32">
        <v>1.1532052825958177</v>
      </c>
      <c r="AU105" s="32">
        <v>1.3091292987328904</v>
      </c>
      <c r="AV105" s="32">
        <v>1.2535668734774958</v>
      </c>
      <c r="AW105" s="32">
        <v>1.1657236395462114</v>
      </c>
    </row>
    <row r="106" spans="1:49" x14ac:dyDescent="0.25">
      <c r="A106" t="s">
        <v>56</v>
      </c>
      <c r="B106" s="32">
        <v>1.2970217770495771</v>
      </c>
      <c r="C106" s="32">
        <v>1.4302244885785858</v>
      </c>
      <c r="D106" s="32">
        <v>1.1966757201058165</v>
      </c>
      <c r="E106" s="32">
        <v>1.5848156901163868</v>
      </c>
      <c r="F106" s="32">
        <v>1.5390351095250769</v>
      </c>
      <c r="G106" s="32">
        <v>0.91987105415555437</v>
      </c>
      <c r="H106" s="32">
        <v>1.7641672514966182</v>
      </c>
      <c r="I106" s="32">
        <v>2.029620773884699</v>
      </c>
      <c r="J106" s="32">
        <v>1.1562072308315234</v>
      </c>
      <c r="K106" s="32">
        <v>0.97381007291101229</v>
      </c>
      <c r="L106" s="32">
        <v>1.3548087146794525</v>
      </c>
      <c r="M106" s="32">
        <v>1.3520003652776249</v>
      </c>
      <c r="N106" s="32">
        <v>1.0014048282390058</v>
      </c>
      <c r="O106" s="32">
        <v>1.0137120370456618</v>
      </c>
      <c r="P106" s="32">
        <v>1.175842042251553</v>
      </c>
      <c r="Q106" s="32">
        <v>1.1088848727790834</v>
      </c>
      <c r="R106" s="32">
        <v>1.0095162419394275</v>
      </c>
      <c r="S106" s="32">
        <v>1.8193732648525187</v>
      </c>
      <c r="T106" s="32">
        <v>1.0769435834723282</v>
      </c>
      <c r="U106" s="32">
        <v>1.2801082575846459</v>
      </c>
      <c r="V106" s="32">
        <v>1.0608048199180533</v>
      </c>
      <c r="W106" s="32">
        <v>1.045488516164041</v>
      </c>
      <c r="X106" s="32">
        <v>1.4572483349730523</v>
      </c>
      <c r="Y106" s="32">
        <v>1.4076524142208937</v>
      </c>
      <c r="Z106" s="32">
        <v>2.2644509510046653</v>
      </c>
      <c r="AA106" s="32">
        <v>1.3342934104908113</v>
      </c>
      <c r="AB106" s="32">
        <v>0.61784040292101639</v>
      </c>
      <c r="AC106" s="32">
        <v>1.1641644531397348</v>
      </c>
      <c r="AD106" s="32">
        <v>1.7469529634338394</v>
      </c>
      <c r="AE106" s="32">
        <v>1.3084610396304894</v>
      </c>
      <c r="AF106" s="32">
        <v>1.3803173533966298</v>
      </c>
      <c r="AG106" s="32">
        <v>1.2540009677736672</v>
      </c>
      <c r="AH106" s="32">
        <v>1.667613330805475</v>
      </c>
      <c r="AI106" s="32">
        <v>0.45447677665057673</v>
      </c>
      <c r="AJ106" s="32">
        <v>0.73071047535992029</v>
      </c>
      <c r="AK106" s="32">
        <v>0.7966330169729775</v>
      </c>
      <c r="AL106" s="32">
        <v>1.2868165995983605</v>
      </c>
      <c r="AM106" s="32">
        <v>1.1741906442251087</v>
      </c>
      <c r="AN106" s="32">
        <v>1.2220428489417052</v>
      </c>
      <c r="AO106" s="32">
        <v>1.1220631287499403</v>
      </c>
      <c r="AP106" s="32">
        <v>1.302827041374004</v>
      </c>
      <c r="AQ106" s="32">
        <v>1.4145238046709816</v>
      </c>
      <c r="AR106" s="32">
        <v>1.1464548084826049</v>
      </c>
      <c r="AS106" s="32">
        <v>1.0305678493015344</v>
      </c>
      <c r="AT106" s="32">
        <v>1.3525194590671976</v>
      </c>
      <c r="AU106" s="32">
        <v>1.3459339329078464</v>
      </c>
      <c r="AV106" s="32">
        <v>1.1219737798471514</v>
      </c>
      <c r="AW106" s="32">
        <v>1.2668325191656322</v>
      </c>
    </row>
    <row r="107" spans="1:49" x14ac:dyDescent="0.25">
      <c r="A107" t="s">
        <v>170</v>
      </c>
      <c r="B107" s="32">
        <v>0.80396394199845589</v>
      </c>
      <c r="C107" s="32">
        <v>0.78254282462020364</v>
      </c>
      <c r="D107" s="32">
        <v>0.78951153965473853</v>
      </c>
      <c r="E107" s="32">
        <v>1.0749839117094324</v>
      </c>
      <c r="F107" s="32">
        <v>1.2414499882519252</v>
      </c>
      <c r="G107" s="32">
        <v>0.65044706021060983</v>
      </c>
      <c r="H107" s="32">
        <v>1.1320889691015652</v>
      </c>
      <c r="I107" s="32">
        <v>1.2668188073627951</v>
      </c>
      <c r="J107" s="32">
        <v>0.87624122704522611</v>
      </c>
      <c r="K107" s="32">
        <v>0.78008991590236476</v>
      </c>
      <c r="L107" s="32">
        <v>1.1392537915284475</v>
      </c>
      <c r="M107" s="32">
        <v>0.96265819231046057</v>
      </c>
      <c r="N107" s="32">
        <v>0.80777495234424534</v>
      </c>
      <c r="O107" s="32">
        <v>0.69720164925396533</v>
      </c>
      <c r="P107" s="32">
        <v>0.71881592053022292</v>
      </c>
      <c r="Q107" s="32">
        <v>1.0133338714291569</v>
      </c>
      <c r="R107" s="32">
        <v>0.86074877168401664</v>
      </c>
      <c r="S107" s="32">
        <v>1.4984194779893112</v>
      </c>
      <c r="T107" s="32">
        <v>0.86870766675509925</v>
      </c>
      <c r="U107" s="32">
        <v>0.90517322959099789</v>
      </c>
      <c r="V107" s="32">
        <v>0.79838650240981801</v>
      </c>
      <c r="W107" s="32">
        <v>0.6303291182756976</v>
      </c>
      <c r="X107" s="32">
        <v>0.97484635076331505</v>
      </c>
      <c r="Y107" s="32">
        <v>1.0892167996618429</v>
      </c>
      <c r="Z107" s="32">
        <v>1.4133916493142149</v>
      </c>
      <c r="AA107" s="32">
        <v>0.85031892315155966</v>
      </c>
      <c r="AB107" s="32">
        <v>0.6855368496912565</v>
      </c>
      <c r="AC107" s="32">
        <v>0.94559536681549372</v>
      </c>
      <c r="AD107" s="32">
        <v>1.1132987324857386</v>
      </c>
      <c r="AE107" s="32">
        <v>0.85729935776872535</v>
      </c>
      <c r="AF107" s="32">
        <v>0.85559502568260393</v>
      </c>
      <c r="AG107" s="32">
        <v>0.9307969971258242</v>
      </c>
      <c r="AH107" s="32">
        <v>1.3734313595270462</v>
      </c>
      <c r="AI107" s="32">
        <v>0.90267495248420093</v>
      </c>
      <c r="AJ107" s="32">
        <v>0.68651911468962989</v>
      </c>
      <c r="AK107" s="32">
        <v>0.62070822981342644</v>
      </c>
      <c r="AL107" s="32">
        <v>0.98883824739607595</v>
      </c>
      <c r="AM107" s="32">
        <v>0.83027816693737455</v>
      </c>
      <c r="AN107" s="32">
        <v>0.99951136179523492</v>
      </c>
      <c r="AO107" s="32">
        <v>0.8157244759504243</v>
      </c>
      <c r="AP107" s="32">
        <v>1.0011412726993012</v>
      </c>
      <c r="AQ107" s="32">
        <v>0.92679133162074556</v>
      </c>
      <c r="AR107" s="32">
        <v>0.9247783235830741</v>
      </c>
      <c r="AS107" s="32">
        <v>0.67056053858443065</v>
      </c>
      <c r="AT107" s="32">
        <v>0.70988112055384367</v>
      </c>
      <c r="AU107" s="32">
        <v>0.82279651874281312</v>
      </c>
      <c r="AV107" s="32">
        <v>0.82704570311820103</v>
      </c>
      <c r="AW107" s="32">
        <v>0.59510898560010261</v>
      </c>
    </row>
    <row r="108" spans="1:49" x14ac:dyDescent="0.25">
      <c r="A108" t="s">
        <v>169</v>
      </c>
      <c r="B108" s="32">
        <v>0.34274385433559651</v>
      </c>
      <c r="C108" s="32">
        <v>0.34537644800900269</v>
      </c>
      <c r="D108" s="32">
        <v>0.23965521815490939</v>
      </c>
      <c r="E108" s="32">
        <v>0.37224259854391223</v>
      </c>
      <c r="F108" s="32">
        <v>0.64708455327462344</v>
      </c>
      <c r="G108" s="32">
        <v>0.44119964832866443</v>
      </c>
      <c r="H108" s="32">
        <v>0.38930892971347864</v>
      </c>
      <c r="I108" s="32">
        <v>0.55141491317190272</v>
      </c>
      <c r="J108" s="32">
        <v>0.29924519769291136</v>
      </c>
      <c r="K108" s="32">
        <v>0.37415613308630002</v>
      </c>
      <c r="L108" s="32">
        <v>0.40000478741930157</v>
      </c>
      <c r="M108" s="32">
        <v>0.32648656738533127</v>
      </c>
      <c r="N108" s="32">
        <v>0.3928431518966769</v>
      </c>
      <c r="O108" s="32">
        <v>0.43819589892545424</v>
      </c>
      <c r="P108" s="32">
        <v>0.38520391403644505</v>
      </c>
      <c r="Q108" s="32">
        <v>0.43803242979792134</v>
      </c>
      <c r="R108" s="32">
        <v>0.39877976806460358</v>
      </c>
      <c r="S108" s="32">
        <v>0.61704241108538216</v>
      </c>
      <c r="T108" s="32">
        <v>0.37292118852220774</v>
      </c>
      <c r="U108" s="32">
        <v>0.47180604973929646</v>
      </c>
      <c r="V108" s="32">
        <v>0.33568017393168281</v>
      </c>
      <c r="W108" s="32">
        <v>0.31516455913784935</v>
      </c>
      <c r="X108" s="32">
        <v>0.53338411066865599</v>
      </c>
      <c r="Y108" s="32">
        <v>0.50114192395098756</v>
      </c>
      <c r="Z108" s="32">
        <v>0.84625320066999832</v>
      </c>
      <c r="AA108" s="32">
        <v>0.39668780431422995</v>
      </c>
      <c r="AB108" s="32">
        <v>0.35980973417965512</v>
      </c>
      <c r="AC108" s="32">
        <v>0.32743827389449104</v>
      </c>
      <c r="AD108" s="32">
        <v>0.35474168271769102</v>
      </c>
      <c r="AE108" s="32">
        <v>0.38365220924672971</v>
      </c>
      <c r="AF108" s="32">
        <v>0.34269570124492676</v>
      </c>
      <c r="AG108" s="32">
        <v>0.29454060918993691</v>
      </c>
      <c r="AH108" s="32">
        <v>0.74627786984230204</v>
      </c>
      <c r="AI108" s="32">
        <v>0.48039015193584411</v>
      </c>
      <c r="AJ108" s="32">
        <v>0.37303212786187218</v>
      </c>
      <c r="AK108" s="32">
        <v>0.42690506348593082</v>
      </c>
      <c r="AL108" s="32">
        <v>0.24212206263249994</v>
      </c>
      <c r="AM108" s="86"/>
      <c r="AN108" s="32">
        <v>0.32743827389449104</v>
      </c>
      <c r="AO108" s="32">
        <v>0.39396895285684941</v>
      </c>
      <c r="AP108" s="32">
        <v>0.40658969892056884</v>
      </c>
      <c r="AQ108" s="32">
        <v>0.54348663218498117</v>
      </c>
      <c r="AR108" s="32">
        <v>0.29263606525901437</v>
      </c>
      <c r="AS108" s="32">
        <v>0.33996060743539569</v>
      </c>
      <c r="AT108" s="86"/>
      <c r="AU108" s="32">
        <v>0.36821175627353797</v>
      </c>
      <c r="AV108" s="32">
        <v>0.47831699617323054</v>
      </c>
      <c r="AW108" s="32">
        <v>0.35879353658285618</v>
      </c>
    </row>
    <row r="109" spans="1:49" x14ac:dyDescent="0.25">
      <c r="A109" t="s">
        <v>44</v>
      </c>
      <c r="B109" s="32">
        <v>0.32201564830158658</v>
      </c>
      <c r="C109" s="32">
        <v>0.25635973890475144</v>
      </c>
      <c r="D109" s="32">
        <v>0.24469088372516606</v>
      </c>
      <c r="E109" s="32">
        <v>0.17608147839473712</v>
      </c>
      <c r="F109" s="32">
        <v>0.41813077704312762</v>
      </c>
      <c r="G109" s="32">
        <v>0.18168403359254975</v>
      </c>
      <c r="H109" s="32">
        <v>0.27912579143103317</v>
      </c>
      <c r="I109" s="32">
        <v>0.41214108432055974</v>
      </c>
      <c r="J109" s="32">
        <v>0.2160444387843477</v>
      </c>
      <c r="K109" s="32">
        <v>0.37675859479900925</v>
      </c>
      <c r="L109" s="32">
        <v>0.33403916568737119</v>
      </c>
      <c r="M109" s="32">
        <v>0.31536523634346042</v>
      </c>
      <c r="N109" s="32">
        <v>0.43588676865546394</v>
      </c>
      <c r="O109" s="32">
        <v>0.29517611413860856</v>
      </c>
      <c r="P109" s="32">
        <v>0.28791089073430892</v>
      </c>
      <c r="Q109" s="32">
        <v>7.4279586228285038E-2</v>
      </c>
      <c r="R109" s="32">
        <v>0.10392856358087857</v>
      </c>
      <c r="S109" s="32">
        <v>0.17116285557786931</v>
      </c>
      <c r="T109" s="32">
        <v>0.32464675073306848</v>
      </c>
      <c r="U109" s="32">
        <v>0.34538224434195747</v>
      </c>
      <c r="V109" s="32">
        <v>0.32200594642152736</v>
      </c>
      <c r="W109" s="32">
        <v>0.28404220472152525</v>
      </c>
      <c r="X109" s="32">
        <v>0.36431208374326429</v>
      </c>
      <c r="Y109" s="32">
        <v>0.28783045183127431</v>
      </c>
      <c r="Z109" s="32">
        <v>0.23474417927578342</v>
      </c>
      <c r="AA109" s="32">
        <v>0.29855651359081586</v>
      </c>
      <c r="AB109" s="32">
        <v>0.17257628389125312</v>
      </c>
      <c r="AC109" s="32">
        <v>0.2130545654462804</v>
      </c>
      <c r="AD109" s="32">
        <v>0.34265787872094794</v>
      </c>
      <c r="AE109" s="32">
        <v>0.28084985588803785</v>
      </c>
      <c r="AF109" s="32">
        <v>0.23733553023763021</v>
      </c>
      <c r="AG109" s="32">
        <v>0.36011721221157478</v>
      </c>
      <c r="AH109" s="32">
        <v>0.30945141203449306</v>
      </c>
      <c r="AI109" s="32">
        <v>0.40395835668603824</v>
      </c>
      <c r="AJ109" s="32">
        <v>0.30090329186487369</v>
      </c>
      <c r="AK109" s="32">
        <v>0.39011927327562312</v>
      </c>
      <c r="AL109" s="32">
        <v>0.20932353766685113</v>
      </c>
      <c r="AM109" s="32">
        <v>0.29764543369820218</v>
      </c>
      <c r="AN109" s="32">
        <v>0.2992233926936142</v>
      </c>
      <c r="AO109" s="32">
        <v>0.28051578218748491</v>
      </c>
      <c r="AP109" s="32">
        <v>0.23352445915439865</v>
      </c>
      <c r="AQ109" s="32">
        <v>0.22850798037133263</v>
      </c>
      <c r="AR109" s="32">
        <v>0.26010742485085819</v>
      </c>
      <c r="AS109" s="32">
        <v>0.32838030112520716</v>
      </c>
      <c r="AT109" s="32">
        <v>0.2784807192918351</v>
      </c>
      <c r="AU109" s="32">
        <v>0.29090249896986398</v>
      </c>
      <c r="AV109" s="32">
        <v>0.34532793774457571</v>
      </c>
      <c r="AW109" s="32">
        <v>0.31234791537921347</v>
      </c>
    </row>
    <row r="110" spans="1:49" x14ac:dyDescent="0.25">
      <c r="A110" t="s">
        <v>31</v>
      </c>
      <c r="B110" s="32">
        <v>1.4095187825752753</v>
      </c>
      <c r="C110" s="32">
        <v>1.3624861935529167</v>
      </c>
      <c r="D110" s="32">
        <v>1.6234154604471112</v>
      </c>
      <c r="E110" s="32">
        <v>1.4086518271578998</v>
      </c>
      <c r="F110" s="32">
        <v>0.83048507358557344</v>
      </c>
      <c r="G110" s="32">
        <v>1.2829843266425285</v>
      </c>
      <c r="H110" s="32">
        <v>1.3937650097187964</v>
      </c>
      <c r="I110" s="32">
        <v>0.72257046500959521</v>
      </c>
      <c r="J110" s="32">
        <v>1.3941637293693081</v>
      </c>
      <c r="K110" s="32">
        <v>1.5070343791960423</v>
      </c>
      <c r="L110" s="32">
        <v>0.98492731868498895</v>
      </c>
      <c r="M110" s="32">
        <v>1.553040595549801</v>
      </c>
      <c r="N110" s="32">
        <v>1.3213615927475444</v>
      </c>
      <c r="O110" s="32">
        <v>0.87639179785091015</v>
      </c>
      <c r="P110" s="32">
        <v>1.1840206704352252</v>
      </c>
      <c r="Q110" s="32">
        <v>1.2649756279417526</v>
      </c>
      <c r="R110" s="32">
        <v>0.77575022867192422</v>
      </c>
      <c r="S110" s="32">
        <v>2.4006774156216069</v>
      </c>
      <c r="T110" s="32">
        <v>1.4813809348434566</v>
      </c>
      <c r="U110" s="32">
        <v>1.5979982438441231</v>
      </c>
      <c r="V110" s="32">
        <v>1.7840539407059024</v>
      </c>
      <c r="W110" s="32">
        <v>1.6405473286319481</v>
      </c>
      <c r="X110" s="32">
        <v>0.62125038818439182</v>
      </c>
      <c r="Y110" s="32">
        <v>1.096792901634511</v>
      </c>
      <c r="Z110" s="32">
        <v>2.512565646229775</v>
      </c>
      <c r="AA110" s="32">
        <v>1.390955195352598</v>
      </c>
      <c r="AB110" s="32">
        <v>1.4492496351865476</v>
      </c>
      <c r="AC110" s="32">
        <v>1.2391019313940552</v>
      </c>
      <c r="AD110" s="32">
        <v>1.0532447789580481</v>
      </c>
      <c r="AE110" s="32">
        <v>1.4121281003351605</v>
      </c>
      <c r="AF110" s="32">
        <v>1.1687772485612467</v>
      </c>
      <c r="AG110" s="32">
        <v>0.82161729830130936</v>
      </c>
      <c r="AH110" s="32">
        <v>1.9023527798813733</v>
      </c>
      <c r="AI110" s="32">
        <v>1.9082874190773749</v>
      </c>
      <c r="AJ110" s="32">
        <v>1.4715859372965094</v>
      </c>
      <c r="AK110" s="32">
        <v>1.6724779372830236</v>
      </c>
      <c r="AL110" s="32">
        <v>0.79212853379751269</v>
      </c>
      <c r="AM110" s="32">
        <v>1.6721064165770214</v>
      </c>
      <c r="AN110" s="32">
        <v>1.3844326507070253</v>
      </c>
      <c r="AO110" s="32">
        <v>1.8610977686200616</v>
      </c>
      <c r="AP110" s="32">
        <v>1.7797141861051182</v>
      </c>
      <c r="AQ110" s="32">
        <v>1.7414830796640728</v>
      </c>
      <c r="AR110" s="32">
        <v>0.80506629051928913</v>
      </c>
      <c r="AS110" s="32">
        <v>1.359842429741583</v>
      </c>
      <c r="AT110" s="32">
        <v>1.1856262960095736</v>
      </c>
      <c r="AU110" s="32">
        <v>1.8132873866563437</v>
      </c>
      <c r="AV110" s="32">
        <v>1.8738934989314888</v>
      </c>
      <c r="AW110" s="32">
        <v>1.7185904776515284</v>
      </c>
    </row>
    <row r="111" spans="1:49" x14ac:dyDescent="0.25">
      <c r="A111" t="s">
        <v>85</v>
      </c>
      <c r="B111" s="32">
        <v>0.68075269919568926</v>
      </c>
      <c r="C111" s="32">
        <v>0.22786347767126069</v>
      </c>
      <c r="D111" s="32">
        <v>0.1718274288938054</v>
      </c>
      <c r="E111" s="32">
        <v>0.36967133109594147</v>
      </c>
      <c r="F111" s="32">
        <v>0.48701095955828455</v>
      </c>
      <c r="G111" s="32">
        <v>0.16261176505265246</v>
      </c>
      <c r="H111" s="32">
        <v>0.49964916254677449</v>
      </c>
      <c r="I111" s="32">
        <v>0.65574653806263472</v>
      </c>
      <c r="J111" s="32">
        <v>0.33203333602296259</v>
      </c>
      <c r="K111" s="32">
        <v>0.5040757054840912</v>
      </c>
      <c r="L111" s="32">
        <v>0.40558864616519708</v>
      </c>
      <c r="M111" s="32">
        <v>0.43985366597714121</v>
      </c>
      <c r="N111" s="32">
        <v>0.63376738228859975</v>
      </c>
      <c r="O111" s="32">
        <v>0.5470133270320483</v>
      </c>
      <c r="P111" s="32">
        <v>0.46127348399450396</v>
      </c>
      <c r="Q111" s="32">
        <v>0.26226725330774825</v>
      </c>
      <c r="R111" s="32">
        <v>9.6298966303456607E-2</v>
      </c>
      <c r="S111" s="32">
        <v>0.11214533846740087</v>
      </c>
      <c r="T111" s="32">
        <v>0.4989415338874475</v>
      </c>
      <c r="U111" s="32">
        <v>0.69076448868391394</v>
      </c>
      <c r="V111" s="32">
        <v>0.35481999970457057</v>
      </c>
      <c r="W111" s="32">
        <v>0.54494299072679986</v>
      </c>
      <c r="X111" s="32">
        <v>0.4070412054106376</v>
      </c>
      <c r="Y111" s="32">
        <v>0.38509629261159817</v>
      </c>
      <c r="Z111" s="32">
        <v>0.24134373644046442</v>
      </c>
      <c r="AA111" s="32">
        <v>0.28245167266232507</v>
      </c>
      <c r="AB111" s="32">
        <v>0.47807408957834674</v>
      </c>
      <c r="AC111" s="32">
        <v>0.49287539675757713</v>
      </c>
      <c r="AD111" s="32">
        <v>0.54519368793716427</v>
      </c>
      <c r="AE111" s="32">
        <v>0.31597251329046583</v>
      </c>
      <c r="AF111" s="32">
        <v>0.41609936735576203</v>
      </c>
      <c r="AG111" s="32">
        <v>0.55730479119071008</v>
      </c>
      <c r="AH111" s="32">
        <v>0.17896939589655247</v>
      </c>
      <c r="AI111" s="32">
        <v>0.49048417019681767</v>
      </c>
      <c r="AJ111" s="32">
        <v>0.45925642021531005</v>
      </c>
      <c r="AK111" s="32">
        <v>0.69833306046776811</v>
      </c>
      <c r="AL111" s="32">
        <v>0.24720956184901896</v>
      </c>
      <c r="AM111" s="32">
        <v>0.4868896258841664</v>
      </c>
      <c r="AN111" s="32">
        <v>0.4411358369416028</v>
      </c>
      <c r="AO111" s="32">
        <v>0.24761212144370981</v>
      </c>
      <c r="AP111" s="32">
        <v>0.22401163465165291</v>
      </c>
      <c r="AQ111" s="32">
        <v>0.21320548451589835</v>
      </c>
      <c r="AR111" s="32">
        <v>0.4560233135620847</v>
      </c>
      <c r="AS111" s="32">
        <v>0.50119345863358844</v>
      </c>
      <c r="AT111" s="32">
        <v>0.26529131492000924</v>
      </c>
      <c r="AU111" s="32">
        <v>0.34594332154703422</v>
      </c>
      <c r="AV111" s="32">
        <v>0.40782976026293738</v>
      </c>
      <c r="AW111" s="32">
        <v>0.37402997709872382</v>
      </c>
    </row>
    <row r="112" spans="1:49" x14ac:dyDescent="0.25">
      <c r="A112" t="s">
        <v>43</v>
      </c>
      <c r="B112" s="32">
        <v>0.37506244094527075</v>
      </c>
      <c r="C112" s="32">
        <v>9.5804790770504106E-2</v>
      </c>
      <c r="D112" s="32">
        <v>0.22360622513248193</v>
      </c>
      <c r="E112" s="32">
        <v>0.13815072788266183</v>
      </c>
      <c r="F112" s="32">
        <v>0.36148962430947201</v>
      </c>
      <c r="G112" s="32">
        <v>9.2750800672693298E-2</v>
      </c>
      <c r="H112" s="32">
        <v>0.27912579143103317</v>
      </c>
      <c r="I112" s="32">
        <v>0.35385008993361028</v>
      </c>
      <c r="J112" s="32">
        <v>0.27345967298189755</v>
      </c>
      <c r="K112" s="32">
        <v>0.31245326672040297</v>
      </c>
      <c r="L112" s="32">
        <v>0.33173178862617769</v>
      </c>
      <c r="M112" s="32">
        <v>0.27645097048286082</v>
      </c>
      <c r="N112" s="32">
        <v>0.42396742204429089</v>
      </c>
      <c r="O112" s="32">
        <v>0.32300936246450074</v>
      </c>
      <c r="P112" s="32">
        <v>0.31505907425492247</v>
      </c>
      <c r="Q112" s="32">
        <v>0.11655716430612591</v>
      </c>
      <c r="R112" s="32">
        <v>0.19801259749854061</v>
      </c>
      <c r="S112" s="32">
        <v>0.14797666126403974</v>
      </c>
      <c r="T112" s="32">
        <v>0.23438346080749495</v>
      </c>
      <c r="U112" s="32">
        <v>0.33593774870756343</v>
      </c>
      <c r="V112" s="32">
        <v>0.25616747836435683</v>
      </c>
      <c r="W112" s="32">
        <v>0.28208018189633655</v>
      </c>
      <c r="X112" s="32">
        <v>0.41272328889127741</v>
      </c>
      <c r="Y112" s="32">
        <v>0.23705457462430429</v>
      </c>
      <c r="Z112" s="32">
        <v>0.19739553885468217</v>
      </c>
      <c r="AA112" s="32">
        <v>0.29444619784277909</v>
      </c>
      <c r="AB112" s="32">
        <v>0.28624177075007512</v>
      </c>
      <c r="AC112" s="32">
        <v>0.20579714480785932</v>
      </c>
      <c r="AD112" s="32">
        <v>0.26698688204096621</v>
      </c>
      <c r="AE112" s="32">
        <v>0.40272612475514052</v>
      </c>
      <c r="AF112" s="32">
        <v>0.28420424330900346</v>
      </c>
      <c r="AG112" s="32">
        <v>0.34069164233026494</v>
      </c>
      <c r="AH112" s="32">
        <v>0.16129625084494884</v>
      </c>
      <c r="AI112" s="32">
        <v>0.30827258096431942</v>
      </c>
      <c r="AJ112" s="32">
        <v>0.32250016301058471</v>
      </c>
      <c r="AK112" s="32">
        <v>0.49038514416619389</v>
      </c>
      <c r="AL112" s="32">
        <v>0.29398336984755868</v>
      </c>
      <c r="AM112" s="32">
        <v>0.25028897821345614</v>
      </c>
      <c r="AN112" s="32">
        <v>0.34851553532729257</v>
      </c>
      <c r="AO112" s="32">
        <v>0.2096644031166022</v>
      </c>
      <c r="AP112" s="32">
        <v>0.26639622977113586</v>
      </c>
      <c r="AQ112" s="32">
        <v>0.17681547558387298</v>
      </c>
      <c r="AR112" s="32">
        <v>0.44974510584635857</v>
      </c>
      <c r="AS112" s="32">
        <v>0.36436075735697593</v>
      </c>
      <c r="AT112" s="32">
        <v>0.31330709606152118</v>
      </c>
      <c r="AU112" s="32">
        <v>0.23958468505226929</v>
      </c>
      <c r="AV112" s="32">
        <v>0.28440898753796817</v>
      </c>
      <c r="AW112" s="32">
        <v>0.34657171156880562</v>
      </c>
    </row>
    <row r="113" spans="1:49" x14ac:dyDescent="0.25">
      <c r="A113" t="s">
        <v>142</v>
      </c>
      <c r="B113" s="32">
        <v>0.5415636086248089</v>
      </c>
      <c r="C113" s="32">
        <v>0.2654002455732235</v>
      </c>
      <c r="D113" s="32">
        <v>0.44105554430791694</v>
      </c>
      <c r="E113" s="32">
        <v>0.23722287995754041</v>
      </c>
      <c r="F113" s="32">
        <v>0.46717213922242989</v>
      </c>
      <c r="G113" s="32">
        <v>0.30344428321231376</v>
      </c>
      <c r="H113" s="32">
        <v>0.41725097959531382</v>
      </c>
      <c r="I113" s="32">
        <v>0.48673559605618999</v>
      </c>
      <c r="J113" s="32">
        <v>0.26050807541522442</v>
      </c>
      <c r="K113" s="32">
        <v>0.31245326672040297</v>
      </c>
      <c r="L113" s="32">
        <v>0.32944034978256181</v>
      </c>
      <c r="M113" s="32">
        <v>0.46172173152897167</v>
      </c>
      <c r="N113" s="32">
        <v>0.52559567763158954</v>
      </c>
      <c r="O113" s="32">
        <v>0.25875307044973911</v>
      </c>
      <c r="P113" s="32">
        <v>0.48420647186196752</v>
      </c>
      <c r="Q113" s="32">
        <v>0.24301370593973695</v>
      </c>
      <c r="R113" s="32">
        <v>0.22123692836139106</v>
      </c>
      <c r="S113" s="32">
        <v>0.32385985670966516</v>
      </c>
      <c r="T113" s="32">
        <v>0.4591198378670619</v>
      </c>
      <c r="U113" s="32">
        <v>0.56497769727318736</v>
      </c>
      <c r="V113" s="32">
        <v>0.46495378716989633</v>
      </c>
      <c r="W113" s="32">
        <v>0.55255011139256793</v>
      </c>
      <c r="X113" s="32">
        <v>0.28982355409054422</v>
      </c>
      <c r="Y113" s="32">
        <v>0.33757761336092074</v>
      </c>
      <c r="Z113" s="32">
        <v>0.30760722411713243</v>
      </c>
      <c r="AA113" s="32">
        <v>0.4164098063784486</v>
      </c>
      <c r="AB113" s="32">
        <v>0.30256271564506482</v>
      </c>
      <c r="AC113" s="32">
        <v>0.33898535968613319</v>
      </c>
      <c r="AD113" s="32">
        <v>0.32869940826111349</v>
      </c>
      <c r="AE113" s="32">
        <v>0.46582854985423749</v>
      </c>
      <c r="AF113" s="32">
        <v>0.35478083905009467</v>
      </c>
      <c r="AG113" s="32">
        <v>0.34785029794629851</v>
      </c>
      <c r="AH113" s="32">
        <v>0.36545984668174203</v>
      </c>
      <c r="AI113" s="32">
        <v>0.49048417019681767</v>
      </c>
      <c r="AJ113" s="32">
        <v>0.54615100253072657</v>
      </c>
      <c r="AK113" s="32">
        <v>0.69350932166611756</v>
      </c>
      <c r="AL113" s="32">
        <v>0.40159311802808134</v>
      </c>
      <c r="AM113" s="32">
        <v>0.40942374103021895</v>
      </c>
      <c r="AN113" s="32">
        <v>0.35831364067443061</v>
      </c>
      <c r="AO113" s="32">
        <v>0.41932880623320384</v>
      </c>
      <c r="AP113" s="32">
        <v>0.36643915424496115</v>
      </c>
      <c r="AQ113" s="32">
        <v>0.36610171972863054</v>
      </c>
      <c r="AR113" s="32">
        <v>0.45287333044283773</v>
      </c>
      <c r="AS113" s="32">
        <v>0.5334553730102628</v>
      </c>
      <c r="AT113" s="32">
        <v>0.40210644097558579</v>
      </c>
      <c r="AU113" s="32">
        <v>0.36314247621590023</v>
      </c>
      <c r="AV113" s="32">
        <v>0.36249649757162933</v>
      </c>
      <c r="AW113" s="32">
        <v>0.32112921052856869</v>
      </c>
    </row>
    <row r="114" spans="1:49" x14ac:dyDescent="0.25">
      <c r="A114" t="s">
        <v>179</v>
      </c>
      <c r="B114" s="32">
        <v>0.165534370209239</v>
      </c>
      <c r="C114" s="86"/>
      <c r="D114" s="32">
        <v>4.2660132536169855E-2</v>
      </c>
      <c r="E114" s="86"/>
      <c r="F114" s="32">
        <v>4.4874079135011298E-2</v>
      </c>
      <c r="G114" s="86"/>
      <c r="H114" s="32">
        <v>8.4728277014570141E-2</v>
      </c>
      <c r="I114" s="32">
        <v>5.333440103387839E-2</v>
      </c>
      <c r="J114" s="32">
        <v>9.2103513339980944E-2</v>
      </c>
      <c r="K114" s="32">
        <v>9.4844789516108641E-2</v>
      </c>
      <c r="L114" s="32">
        <v>3.868958789121734E-2</v>
      </c>
      <c r="M114" s="86"/>
      <c r="N114" s="32">
        <v>8.0326805656654662E-2</v>
      </c>
      <c r="O114" s="86"/>
      <c r="P114" s="32">
        <v>7.1480536235708811E-2</v>
      </c>
      <c r="Q114" s="86"/>
      <c r="R114" s="86"/>
      <c r="S114" s="32">
        <v>5.968207718292072E-2</v>
      </c>
      <c r="T114" s="32">
        <v>0.10131661413543383</v>
      </c>
      <c r="U114" s="32">
        <v>6.5437698690955892E-2</v>
      </c>
      <c r="V114" s="32">
        <v>7.4076473831216183E-2</v>
      </c>
      <c r="W114" s="32">
        <v>5.6491484195539274E-2</v>
      </c>
      <c r="X114" s="32">
        <v>6.5755106749816911E-2</v>
      </c>
      <c r="Y114" s="32">
        <v>3.3107253406114513E-2</v>
      </c>
      <c r="Z114" s="32">
        <v>2.1931697500739443E-2</v>
      </c>
      <c r="AA114" s="32">
        <v>0.12041407567506035</v>
      </c>
      <c r="AB114" s="86"/>
      <c r="AC114" s="32">
        <v>4.9012545008229297E-2</v>
      </c>
      <c r="AD114" s="32">
        <v>0.12805546813621266</v>
      </c>
      <c r="AE114" s="32">
        <v>8.9490042125795588E-2</v>
      </c>
      <c r="AF114" s="32">
        <v>6.6292983835513478E-2</v>
      </c>
      <c r="AG114" s="32">
        <v>0.13181061481569542</v>
      </c>
      <c r="AH114" s="32">
        <v>2.7926620527016648E-2</v>
      </c>
      <c r="AI114" s="32">
        <v>8.3752640223703448E-2</v>
      </c>
      <c r="AJ114" s="32">
        <v>0.20129340275593119</v>
      </c>
      <c r="AK114" s="32">
        <v>0.12869136680803933</v>
      </c>
      <c r="AL114" s="32">
        <v>4.3399025296536331E-2</v>
      </c>
      <c r="AM114" s="32">
        <v>8.0865417367881401E-2</v>
      </c>
      <c r="AN114" s="32">
        <v>0.10148193735043286</v>
      </c>
      <c r="AO114" s="32">
        <v>5.5022055478342241E-2</v>
      </c>
      <c r="AP114" s="32">
        <v>9.0976993528741515E-2</v>
      </c>
      <c r="AQ114" s="32">
        <v>4.181940818388654E-2</v>
      </c>
      <c r="AR114" s="32">
        <v>5.6218138230794711E-2</v>
      </c>
      <c r="AS114" s="32">
        <v>3.829870684007624E-2</v>
      </c>
      <c r="AT114" s="32">
        <v>3.0940693648568815E-2</v>
      </c>
      <c r="AU114" s="32">
        <v>3.0577358571513287E-2</v>
      </c>
      <c r="AV114" s="86"/>
      <c r="AW114" s="32">
        <v>1.7963668401898544E-2</v>
      </c>
    </row>
    <row r="115" spans="1:49" x14ac:dyDescent="0.25">
      <c r="A115" t="s">
        <v>168</v>
      </c>
      <c r="B115" s="32">
        <v>0.47145850454900989</v>
      </c>
      <c r="C115" s="32">
        <v>0.25635973890475144</v>
      </c>
      <c r="D115" s="32">
        <v>0.42899485725471342</v>
      </c>
      <c r="E115" s="32">
        <v>0.2213367733477615</v>
      </c>
      <c r="F115" s="32">
        <v>0.25209268197851192</v>
      </c>
      <c r="G115" s="32">
        <v>0.28312352733032714</v>
      </c>
      <c r="H115" s="32">
        <v>0.3162171110826546</v>
      </c>
      <c r="I115" s="32">
        <v>0.28150065632214527</v>
      </c>
      <c r="J115" s="32">
        <v>0.33203333602296259</v>
      </c>
      <c r="K115" s="32">
        <v>0.43278197807661711</v>
      </c>
      <c r="L115" s="32">
        <v>0.29079798385210887</v>
      </c>
      <c r="M115" s="32">
        <v>0.24233850238864602</v>
      </c>
      <c r="N115" s="32">
        <v>0.34436855453245108</v>
      </c>
      <c r="O115" s="32">
        <v>0.25342800926141451</v>
      </c>
      <c r="P115" s="32">
        <v>0.30857525226421895</v>
      </c>
      <c r="Q115" s="32">
        <v>0.21302720498498651</v>
      </c>
      <c r="R115" s="32">
        <v>0.31945045998873056</v>
      </c>
      <c r="S115" s="32">
        <v>0.21515399868273041</v>
      </c>
      <c r="T115" s="32">
        <v>0.37812697431665659</v>
      </c>
      <c r="U115" s="32">
        <v>0.38322559451611304</v>
      </c>
      <c r="V115" s="32">
        <v>0.29836686581189803</v>
      </c>
      <c r="W115" s="32">
        <v>0.3129875585075208</v>
      </c>
      <c r="X115" s="32">
        <v>0.18469884545677034</v>
      </c>
      <c r="Y115" s="32">
        <v>0.23541711906841511</v>
      </c>
      <c r="Z115" s="32">
        <v>0.22362622499774998</v>
      </c>
      <c r="AA115" s="32">
        <v>0.20820490318922458</v>
      </c>
      <c r="AB115" s="32">
        <v>0.44297774410240309</v>
      </c>
      <c r="AC115" s="32">
        <v>0.36331551269991669</v>
      </c>
      <c r="AD115" s="32">
        <v>0.36219555954853505</v>
      </c>
      <c r="AE115" s="32">
        <v>0.36295710624103622</v>
      </c>
      <c r="AF115" s="32">
        <v>0.22453309322098344</v>
      </c>
      <c r="AG115" s="32">
        <v>0.32455580409980445</v>
      </c>
      <c r="AH115" s="32">
        <v>0.12743070161618769</v>
      </c>
      <c r="AI115" s="32">
        <v>0.32584967948970506</v>
      </c>
      <c r="AJ115" s="32">
        <v>0.36535523767996081</v>
      </c>
      <c r="AK115" s="32">
        <v>0.40387679973674107</v>
      </c>
      <c r="AL115" s="32">
        <v>0.40438641906295952</v>
      </c>
      <c r="AM115" s="32">
        <v>0.32797702610936214</v>
      </c>
      <c r="AN115" s="32">
        <v>0.42907295428210873</v>
      </c>
      <c r="AO115" s="32">
        <v>0.19562380525866235</v>
      </c>
      <c r="AP115" s="32">
        <v>0.2178860247218441</v>
      </c>
      <c r="AQ115" s="32">
        <v>0.22380535413627828</v>
      </c>
      <c r="AR115" s="32">
        <v>0.36278318338144794</v>
      </c>
      <c r="AS115" s="32">
        <v>0.33528026929221588</v>
      </c>
      <c r="AT115" s="32">
        <v>0.20670559587723047</v>
      </c>
      <c r="AU115" s="32">
        <v>0.15697509547898866</v>
      </c>
      <c r="AV115" s="32">
        <v>0.17147129171944314</v>
      </c>
      <c r="AW115" s="32">
        <v>0.26817112428797774</v>
      </c>
    </row>
    <row r="116" spans="1:49" x14ac:dyDescent="0.25">
      <c r="A116" t="s">
        <v>136</v>
      </c>
      <c r="B116" s="32">
        <v>0.50180637450601773</v>
      </c>
      <c r="C116" s="32">
        <v>0.2545889328385072</v>
      </c>
      <c r="D116" s="32">
        <v>0.36832015684844505</v>
      </c>
      <c r="E116" s="32">
        <v>0.18612129927195709</v>
      </c>
      <c r="F116" s="32">
        <v>0.47042157842189475</v>
      </c>
      <c r="G116" s="32">
        <v>0.30768020755121667</v>
      </c>
      <c r="H116" s="32">
        <v>0.38661977650508111</v>
      </c>
      <c r="I116" s="32">
        <v>0.50740519347117452</v>
      </c>
      <c r="J116" s="32">
        <v>0.37877158219374257</v>
      </c>
      <c r="K116" s="32">
        <v>0.35643534957919348</v>
      </c>
      <c r="L116" s="32">
        <v>0.45948484129949124</v>
      </c>
      <c r="M116" s="32">
        <v>0.41039798180508325</v>
      </c>
      <c r="N116" s="32">
        <v>0.42988578670394834</v>
      </c>
      <c r="O116" s="32">
        <v>0.34380153406048525</v>
      </c>
      <c r="P116" s="32">
        <v>0.38520391403644505</v>
      </c>
      <c r="Q116" s="32">
        <v>0.21155571859451774</v>
      </c>
      <c r="R116" s="32">
        <v>0.18863432446848954</v>
      </c>
      <c r="S116" s="32">
        <v>0.29390902360229154</v>
      </c>
      <c r="T116" s="32">
        <v>0.44348053072588062</v>
      </c>
      <c r="U116" s="32">
        <v>0.48171969776583262</v>
      </c>
      <c r="V116" s="32">
        <v>0.46818779651061648</v>
      </c>
      <c r="W116" s="32">
        <v>0.47770014346218531</v>
      </c>
      <c r="X116" s="32">
        <v>0.36684607467800723</v>
      </c>
      <c r="Y116" s="32">
        <v>0.48072746633581276</v>
      </c>
      <c r="Z116" s="32">
        <v>0.17914023268477727</v>
      </c>
      <c r="AA116" s="32">
        <v>0.42222267065495939</v>
      </c>
      <c r="AB116" s="32">
        <v>0.33571435266570676</v>
      </c>
      <c r="AC116" s="32">
        <v>0.35338063089920474</v>
      </c>
      <c r="AD116" s="32">
        <v>0.52298474292073749</v>
      </c>
      <c r="AE116" s="32">
        <v>0.33168161876731367</v>
      </c>
      <c r="AF116" s="32">
        <v>0.56840848661800791</v>
      </c>
      <c r="AG116" s="32">
        <v>0.69089504085201281</v>
      </c>
      <c r="AH116" s="32">
        <v>0.32259250168989723</v>
      </c>
      <c r="AI116" s="32">
        <v>0.41244638045719667</v>
      </c>
      <c r="AJ116" s="32">
        <v>0.53121647464569199</v>
      </c>
      <c r="AK116" s="32">
        <v>0.40951470976032867</v>
      </c>
      <c r="AL116" s="32">
        <v>0.39606426689875551</v>
      </c>
      <c r="AM116" s="32">
        <v>0.40942374103021895</v>
      </c>
      <c r="AN116" s="32">
        <v>0.45669245863505004</v>
      </c>
      <c r="AO116" s="32">
        <v>0.3006493711711577</v>
      </c>
      <c r="AP116" s="32">
        <v>0.4511395175795212</v>
      </c>
      <c r="AQ116" s="32">
        <v>0.38697612243370816</v>
      </c>
      <c r="AR116" s="32">
        <v>0.6059117076272279</v>
      </c>
      <c r="AS116" s="32">
        <v>0.62133338982711195</v>
      </c>
      <c r="AT116" s="32">
        <v>0.29846824476500788</v>
      </c>
      <c r="AU116" s="32">
        <v>0.22982499191048603</v>
      </c>
      <c r="AV116" s="32">
        <v>0.23423668736643558</v>
      </c>
      <c r="AW116" s="32">
        <v>0.31452046693974567</v>
      </c>
    </row>
    <row r="117" spans="1:49" x14ac:dyDescent="0.25">
      <c r="A117" t="s">
        <v>97</v>
      </c>
      <c r="B117" s="32">
        <v>1.1852592915003284</v>
      </c>
      <c r="C117" s="32">
        <v>0.32901872800282317</v>
      </c>
      <c r="D117" s="32">
        <v>0.54300306934949272</v>
      </c>
      <c r="E117" s="32">
        <v>0.52279421005639581</v>
      </c>
      <c r="F117" s="32">
        <v>0.70320934304563321</v>
      </c>
      <c r="G117" s="32">
        <v>0.39488474653876054</v>
      </c>
      <c r="H117" s="32">
        <v>0.86393060722696591</v>
      </c>
      <c r="I117" s="32">
        <v>0.66030761593264997</v>
      </c>
      <c r="J117" s="32">
        <v>0.57411036205441157</v>
      </c>
      <c r="K117" s="32">
        <v>0.83030444611902576</v>
      </c>
      <c r="L117" s="32">
        <v>0.66807833137474337</v>
      </c>
      <c r="M117" s="32">
        <v>0.72955848498595899</v>
      </c>
      <c r="N117" s="32">
        <v>1.0439302461801512</v>
      </c>
      <c r="O117" s="32">
        <v>0.62401295557462899</v>
      </c>
      <c r="P117" s="32">
        <v>0.78659573420216455</v>
      </c>
      <c r="Q117" s="32">
        <v>0.4260544099699724</v>
      </c>
      <c r="R117" s="32">
        <v>0.53724949331134619</v>
      </c>
      <c r="S117" s="32">
        <v>0.35194979685908556</v>
      </c>
      <c r="T117" s="32">
        <v>0.76151411082862297</v>
      </c>
      <c r="U117" s="32">
        <v>0.9501754406706443</v>
      </c>
      <c r="V117" s="32">
        <v>0.84390893638787856</v>
      </c>
      <c r="W117" s="32">
        <v>0.56416036379267409</v>
      </c>
      <c r="X117" s="32">
        <v>0.59594320650217936</v>
      </c>
      <c r="Y117" s="32">
        <v>0.44235947783840046</v>
      </c>
      <c r="Z117" s="32">
        <v>0.39479107770936372</v>
      </c>
      <c r="AA117" s="32">
        <v>0.97675994824705192</v>
      </c>
      <c r="AB117" s="32">
        <v>0.79295237366953086</v>
      </c>
      <c r="AC117" s="32">
        <v>0.51380572548075709</v>
      </c>
      <c r="AD117" s="32">
        <v>0.42775029782918356</v>
      </c>
      <c r="AE117" s="32">
        <v>0.56169971177607481</v>
      </c>
      <c r="AF117" s="32">
        <v>0.60499704460964709</v>
      </c>
      <c r="AG117" s="32">
        <v>0.77192814290183531</v>
      </c>
      <c r="AH117" s="32">
        <v>0.28872837670583207</v>
      </c>
      <c r="AI117" s="32">
        <v>0.71315050364682941</v>
      </c>
      <c r="AJ117" s="32">
        <v>0.61872566970520471</v>
      </c>
      <c r="AK117" s="32">
        <v>0.83623896864151337</v>
      </c>
      <c r="AL117" s="32">
        <v>0.55625043010888364</v>
      </c>
      <c r="AM117" s="32">
        <v>0.69817793424106289</v>
      </c>
      <c r="AN117" s="32">
        <v>0.72161181827629317</v>
      </c>
      <c r="AO117" s="32">
        <v>0.26722999316281459</v>
      </c>
      <c r="AP117" s="32">
        <v>0.38465729374366253</v>
      </c>
      <c r="AQ117" s="32">
        <v>0.31871005833343846</v>
      </c>
      <c r="AR117" s="32">
        <v>0.71557728018199107</v>
      </c>
      <c r="AS117" s="32">
        <v>1.0893288087342627</v>
      </c>
      <c r="AT117" s="32">
        <v>0.67158846236609693</v>
      </c>
      <c r="AU117" s="32">
        <v>0.30116115344130223</v>
      </c>
      <c r="AV117" s="32">
        <v>0.2563237315892718</v>
      </c>
      <c r="AW117" s="32">
        <v>0.25021250633820064</v>
      </c>
    </row>
    <row r="118" spans="1:49" x14ac:dyDescent="0.25">
      <c r="A118" t="s">
        <v>71</v>
      </c>
      <c r="B118" s="32">
        <v>2.3870068436651071</v>
      </c>
      <c r="C118" s="32">
        <v>0.89269646043991624</v>
      </c>
      <c r="D118" s="32">
        <v>1.6923550331362369</v>
      </c>
      <c r="E118" s="32">
        <v>0.91023758810509214</v>
      </c>
      <c r="F118" s="32">
        <v>1.3122350340369973</v>
      </c>
      <c r="G118" s="32">
        <v>1.0493555218582911</v>
      </c>
      <c r="H118" s="32">
        <v>2.1125527150533094</v>
      </c>
      <c r="I118" s="32">
        <v>1.4857693716193354</v>
      </c>
      <c r="J118" s="32">
        <v>1.5256245875750174</v>
      </c>
      <c r="K118" s="32">
        <v>1.4456440065523832</v>
      </c>
      <c r="L118" s="32">
        <v>1.6336389531841462</v>
      </c>
      <c r="M118" s="32">
        <v>1.7472614990894619</v>
      </c>
      <c r="N118" s="32">
        <v>2.1916619919080795</v>
      </c>
      <c r="O118" s="32">
        <v>1.3376010521274513</v>
      </c>
      <c r="P118" s="32">
        <v>1.5841338804116176</v>
      </c>
      <c r="Q118" s="32">
        <v>0.74180381318831723</v>
      </c>
      <c r="R118" s="32">
        <v>0.71383578039332785</v>
      </c>
      <c r="S118" s="32">
        <v>0.72872255928261931</v>
      </c>
      <c r="T118" s="32">
        <v>1.8492530755255181</v>
      </c>
      <c r="U118" s="32">
        <v>1.7486794128643492</v>
      </c>
      <c r="V118" s="32">
        <v>1.9254013882568088</v>
      </c>
      <c r="W118" s="32">
        <v>1.6292152404736682</v>
      </c>
      <c r="X118" s="32">
        <v>0.89704157322912803</v>
      </c>
      <c r="Y118" s="32">
        <v>1.096792901634511</v>
      </c>
      <c r="Z118" s="32">
        <v>0.76268608858973475</v>
      </c>
      <c r="AA118" s="32">
        <v>1.575790725983427</v>
      </c>
      <c r="AB118" s="32">
        <v>1.5532672995833472</v>
      </c>
      <c r="AC118" s="32">
        <v>1.5149759294884031</v>
      </c>
      <c r="AD118" s="32">
        <v>1.2700107989420379</v>
      </c>
      <c r="AE118" s="32">
        <v>1.3267264750692502</v>
      </c>
      <c r="AF118" s="32">
        <v>1.5209787532410073</v>
      </c>
      <c r="AG118" s="32">
        <v>1.5331920914649164</v>
      </c>
      <c r="AH118" s="32">
        <v>0.82804714205683849</v>
      </c>
      <c r="AI118" s="32">
        <v>1.5181122633665651</v>
      </c>
      <c r="AJ118" s="32">
        <v>1.6441840403093433</v>
      </c>
      <c r="AK118" s="32">
        <v>1.7678393521490448</v>
      </c>
      <c r="AL118" s="32">
        <v>1.0096158409544429</v>
      </c>
      <c r="AM118" s="32">
        <v>1.3028460932198607</v>
      </c>
      <c r="AN118" s="32">
        <v>1.4941188081816903</v>
      </c>
      <c r="AO118" s="32">
        <v>0.81008985541067713</v>
      </c>
      <c r="AP118" s="32">
        <v>1.142065638353698</v>
      </c>
      <c r="AQ118" s="32">
        <v>0.71713491056740086</v>
      </c>
      <c r="AR118" s="32">
        <v>2.0380359316159709</v>
      </c>
      <c r="AS118" s="32">
        <v>2.271175970806635</v>
      </c>
      <c r="AT118" s="32">
        <v>1.1856262960095736</v>
      </c>
      <c r="AU118" s="32">
        <v>1.3091292987328904</v>
      </c>
      <c r="AV118" s="32">
        <v>1.1941954367637979</v>
      </c>
      <c r="AW118" s="32">
        <v>1.2756440361661696</v>
      </c>
    </row>
    <row r="119" spans="1:49" x14ac:dyDescent="0.25">
      <c r="A119" t="s">
        <v>40</v>
      </c>
      <c r="B119" s="32">
        <v>0.98295869729939966</v>
      </c>
      <c r="C119" s="32">
        <v>0.88653015556608472</v>
      </c>
      <c r="D119" s="32">
        <v>1.2474934650402107</v>
      </c>
      <c r="E119" s="32">
        <v>0.71415793693514928</v>
      </c>
      <c r="F119" s="32">
        <v>0.76951755476253703</v>
      </c>
      <c r="G119" s="32">
        <v>0.62395052638063797</v>
      </c>
      <c r="H119" s="32">
        <v>1.1320889691015652</v>
      </c>
      <c r="I119" s="32">
        <v>1.6949117892919672</v>
      </c>
      <c r="J119" s="32">
        <v>1.3845335370471739</v>
      </c>
      <c r="K119" s="32">
        <v>0.883751294807543</v>
      </c>
      <c r="L119" s="32">
        <v>0.778133270943967</v>
      </c>
      <c r="M119" s="32">
        <v>0.69983927759632769</v>
      </c>
      <c r="N119" s="32">
        <v>0.82474802118602464</v>
      </c>
      <c r="O119" s="32">
        <v>0.63272385181668855</v>
      </c>
      <c r="P119" s="32">
        <v>1.5623246411579113</v>
      </c>
      <c r="Q119" s="32">
        <v>0.95867225775160725</v>
      </c>
      <c r="R119" s="32">
        <v>0.68951991316833172</v>
      </c>
      <c r="S119" s="32">
        <v>0.50468025824418994</v>
      </c>
      <c r="T119" s="32">
        <v>0.59334482206932404</v>
      </c>
      <c r="U119" s="32">
        <v>0.75589922902140283</v>
      </c>
      <c r="V119" s="32">
        <v>0.86763444593899075</v>
      </c>
      <c r="W119" s="32">
        <v>0.80898071438302321</v>
      </c>
      <c r="X119" s="32">
        <v>0.91589032353039679</v>
      </c>
      <c r="Y119" s="32">
        <v>0.85458218017667176</v>
      </c>
      <c r="Z119" s="32">
        <v>0.52092995014006183</v>
      </c>
      <c r="AA119" s="32">
        <v>1.0253212135697316</v>
      </c>
      <c r="AB119" s="32">
        <v>0.76594150483459034</v>
      </c>
      <c r="AC119" s="32">
        <v>1.0787008843564083</v>
      </c>
      <c r="AD119" s="32">
        <v>1.2098605449983233</v>
      </c>
      <c r="AE119" s="32">
        <v>0.81105461295004322</v>
      </c>
      <c r="AF119" s="32">
        <v>1.0533610359548338</v>
      </c>
      <c r="AG119" s="32">
        <v>0.97707313694923081</v>
      </c>
      <c r="AH119" s="32">
        <v>0.84544617269721889</v>
      </c>
      <c r="AI119" s="32">
        <v>1.0297388330172303</v>
      </c>
      <c r="AJ119" s="32">
        <v>1.0923020050614549</v>
      </c>
      <c r="AK119" s="32">
        <v>0.89625873492869435</v>
      </c>
      <c r="AL119" s="32">
        <v>0.78665690233585128</v>
      </c>
      <c r="AM119" s="32">
        <v>0.67908622191366019</v>
      </c>
      <c r="AN119" s="32">
        <v>0.51025661008752121</v>
      </c>
      <c r="AO119" s="32">
        <v>0.83286458118153173</v>
      </c>
      <c r="AP119" s="32">
        <v>0.94059500087806203</v>
      </c>
      <c r="AQ119" s="32">
        <v>1.1021468456862376</v>
      </c>
      <c r="AR119" s="32">
        <v>0.93121066550412579</v>
      </c>
      <c r="AS119" s="32">
        <v>0.71868899027883759</v>
      </c>
      <c r="AT119" s="32">
        <v>0.95637568119317551</v>
      </c>
      <c r="AU119" s="32">
        <v>0.47585950549410927</v>
      </c>
      <c r="AV119" s="32">
        <v>0.48499405261453926</v>
      </c>
      <c r="AW119" s="32">
        <v>0.94032136737037908</v>
      </c>
    </row>
    <row r="120" spans="1:49" x14ac:dyDescent="0.25">
      <c r="A120" t="s">
        <v>109</v>
      </c>
      <c r="B120" s="32">
        <v>0.15552330658839428</v>
      </c>
      <c r="C120" s="32">
        <v>0.19428435162210597</v>
      </c>
      <c r="D120" s="32">
        <v>0.33892365980815597</v>
      </c>
      <c r="E120" s="32">
        <v>0.21980788857590988</v>
      </c>
      <c r="F120" s="86"/>
      <c r="G120" s="32">
        <v>0.11261754770032892</v>
      </c>
      <c r="H120" s="32">
        <v>0.13021678609698847</v>
      </c>
      <c r="I120" s="32">
        <v>0.12862207650369764</v>
      </c>
      <c r="J120" s="32">
        <v>0.20724367830558904</v>
      </c>
      <c r="K120" s="32">
        <v>0.19912031581955469</v>
      </c>
      <c r="L120" s="32">
        <v>0.17411219650451026</v>
      </c>
      <c r="M120" s="32">
        <v>0.24743054946452914</v>
      </c>
      <c r="N120" s="32">
        <v>0.13889102832441819</v>
      </c>
      <c r="O120" s="32">
        <v>0.15492564580916193</v>
      </c>
      <c r="P120" s="32">
        <v>0.12795374402866927</v>
      </c>
      <c r="Q120" s="32">
        <v>0.24811994047751448</v>
      </c>
      <c r="R120" s="86"/>
      <c r="S120" s="32">
        <v>8.4403202982684195E-2</v>
      </c>
      <c r="T120" s="32">
        <v>0.23601372670160867</v>
      </c>
      <c r="U120" s="32">
        <v>7.9454118997143122E-2</v>
      </c>
      <c r="V120" s="32">
        <v>0.16668073079927606</v>
      </c>
      <c r="W120" s="32">
        <v>0.10112258929787805</v>
      </c>
      <c r="X120" s="32">
        <v>0.10389850159668333</v>
      </c>
      <c r="Y120" s="32">
        <v>0.14592420760328401</v>
      </c>
      <c r="Z120" s="32">
        <v>8.2421314923298905E-2</v>
      </c>
      <c r="AA120" s="32">
        <v>0.19026418862628092</v>
      </c>
      <c r="AB120" s="32">
        <v>0.17620247846245576</v>
      </c>
      <c r="AC120" s="32">
        <v>0.17546982628940275</v>
      </c>
      <c r="AD120" s="86"/>
      <c r="AE120" s="32">
        <v>0.15581121316400989</v>
      </c>
      <c r="AF120" s="32">
        <v>0.16098520368872832</v>
      </c>
      <c r="AG120" s="32">
        <v>0.15036476674805482</v>
      </c>
      <c r="AH120" s="32">
        <v>0.35546632795553251</v>
      </c>
      <c r="AI120" s="32">
        <v>8.9763857209114839E-2</v>
      </c>
      <c r="AJ120" s="32">
        <v>0.18394824216206324</v>
      </c>
      <c r="AK120" s="32">
        <v>0.18199707630026013</v>
      </c>
      <c r="AL120" s="32">
        <v>0.38791338214952725</v>
      </c>
      <c r="AM120" s="32">
        <v>0.39003261300668685</v>
      </c>
      <c r="AN120" s="32">
        <v>0.25868976346188344</v>
      </c>
      <c r="AO120" s="32">
        <v>0.30910177547651818</v>
      </c>
      <c r="AP120" s="32">
        <v>0.2178860247218441</v>
      </c>
      <c r="AQ120" s="32">
        <v>0.25708484213587124</v>
      </c>
      <c r="AR120" s="32">
        <v>0.19712456645940207</v>
      </c>
      <c r="AS120" s="32">
        <v>9.4958403534697075E-2</v>
      </c>
      <c r="AT120" s="86"/>
      <c r="AU120" s="32">
        <v>0.2235404154207225</v>
      </c>
      <c r="AV120" s="32">
        <v>0.11157138446060212</v>
      </c>
      <c r="AW120" s="32">
        <v>0.20894944133292606</v>
      </c>
    </row>
    <row r="121" spans="1:49" x14ac:dyDescent="0.25">
      <c r="A121" t="s">
        <v>24</v>
      </c>
      <c r="B121" s="32">
        <v>0.57244250442794509</v>
      </c>
      <c r="C121" s="32">
        <v>0.56496821560787569</v>
      </c>
      <c r="D121" s="32">
        <v>0.73155196736876538</v>
      </c>
      <c r="E121" s="32">
        <v>0.39346714212636352</v>
      </c>
      <c r="F121" s="32">
        <v>0.54791581218748775</v>
      </c>
      <c r="G121" s="32">
        <v>0.30344428321231376</v>
      </c>
      <c r="H121" s="32">
        <v>0.66849438229713598</v>
      </c>
      <c r="I121" s="32">
        <v>0.7584942722138478</v>
      </c>
      <c r="J121" s="32">
        <v>0.61106595080821857</v>
      </c>
      <c r="K121" s="32">
        <v>0.52913667785571883</v>
      </c>
      <c r="L121" s="32">
        <v>0.61903340625947745</v>
      </c>
      <c r="M121" s="32">
        <v>0.54152338355703578</v>
      </c>
      <c r="N121" s="32">
        <v>0.64708418219436648</v>
      </c>
      <c r="O121" s="32">
        <v>0.34619286284021888</v>
      </c>
      <c r="P121" s="32">
        <v>0.75455306423444946</v>
      </c>
      <c r="Q121" s="32">
        <v>0.50666693571457766</v>
      </c>
      <c r="R121" s="32">
        <v>0.37207467996167359</v>
      </c>
      <c r="S121" s="32">
        <v>0.53716661854797909</v>
      </c>
      <c r="T121" s="32">
        <v>0.58113396220279956</v>
      </c>
      <c r="U121" s="32">
        <v>0.62255181498151346</v>
      </c>
      <c r="V121" s="32">
        <v>0.50879600067734254</v>
      </c>
      <c r="W121" s="32">
        <v>0.70915712266249109</v>
      </c>
      <c r="X121" s="32">
        <v>0.54837957909709534</v>
      </c>
      <c r="Y121" s="32">
        <v>0.52242329704094959</v>
      </c>
      <c r="Z121" s="32">
        <v>0.33428749441295408</v>
      </c>
      <c r="AA121" s="32">
        <v>0.65796189940800986</v>
      </c>
      <c r="AB121" s="32">
        <v>0.50884780595072709</v>
      </c>
      <c r="AC121" s="32">
        <v>0.65035298504695194</v>
      </c>
      <c r="AD121" s="32">
        <v>0.53397376408193353</v>
      </c>
      <c r="AE121" s="32">
        <v>0.45624193692272402</v>
      </c>
      <c r="AF121" s="32">
        <v>0.60920513183759506</v>
      </c>
      <c r="AG121" s="32">
        <v>0.54583562443462552</v>
      </c>
      <c r="AH121" s="32">
        <v>0.44067434383550935</v>
      </c>
      <c r="AI121" s="32">
        <v>0.58734434876337416</v>
      </c>
      <c r="AJ121" s="32">
        <v>0.6494866580754094</v>
      </c>
      <c r="AK121" s="32">
        <v>0.567222701819727</v>
      </c>
      <c r="AL121" s="32">
        <v>0.73397684289949683</v>
      </c>
      <c r="AM121" s="32">
        <v>0.57104116965538565</v>
      </c>
      <c r="AN121" s="32">
        <v>0.68268637864784931</v>
      </c>
      <c r="AO121" s="32">
        <v>0.59302048486871695</v>
      </c>
      <c r="AP121" s="32">
        <v>0.45743719055765536</v>
      </c>
      <c r="AQ121" s="32">
        <v>0.60303617554942035</v>
      </c>
      <c r="AR121" s="32">
        <v>0.54987648110263954</v>
      </c>
      <c r="AS121" s="32">
        <v>0.66132873349464749</v>
      </c>
      <c r="AT121" s="32">
        <v>0.54173129875627113</v>
      </c>
      <c r="AU121" s="32">
        <v>0.63226777445300264</v>
      </c>
      <c r="AV121" s="32">
        <v>0.41929541544815518</v>
      </c>
      <c r="AW121" s="32">
        <v>0.72257828597317031</v>
      </c>
    </row>
    <row r="122" spans="1:49" x14ac:dyDescent="0.25">
      <c r="A122" t="s">
        <v>87</v>
      </c>
      <c r="B122" s="32">
        <v>0.1263241784656684</v>
      </c>
      <c r="C122" s="32">
        <v>0.14124205390196889</v>
      </c>
      <c r="D122" s="32">
        <v>0.23310183361154377</v>
      </c>
      <c r="E122" s="32">
        <v>0.17978132455347576</v>
      </c>
      <c r="F122" s="32">
        <v>0.10238144252045861</v>
      </c>
      <c r="G122" s="32">
        <v>8.2440870350262679E-2</v>
      </c>
      <c r="H122" s="32">
        <v>0.12319258621908698</v>
      </c>
      <c r="I122" s="32">
        <v>0.15295828852462162</v>
      </c>
      <c r="J122" s="32">
        <v>0.17793225911340343</v>
      </c>
      <c r="K122" s="32">
        <v>0.1883792973995049</v>
      </c>
      <c r="L122" s="32">
        <v>0.12570284191470557</v>
      </c>
      <c r="M122" s="32">
        <v>0.10331313137767632</v>
      </c>
      <c r="N122" s="32">
        <v>8.6092138633112755E-2</v>
      </c>
      <c r="O122" s="32">
        <v>8.1879601282953712E-2</v>
      </c>
      <c r="P122" s="32">
        <v>0.17001032455142931</v>
      </c>
      <c r="Q122" s="32">
        <v>0.16713775745061163</v>
      </c>
      <c r="R122" s="32">
        <v>9.9694942016151228E-2</v>
      </c>
      <c r="S122" s="32">
        <v>0.19935912664739416</v>
      </c>
      <c r="T122" s="32">
        <v>0.14833620551733095</v>
      </c>
      <c r="U122" s="32">
        <v>0.13270234984667623</v>
      </c>
      <c r="V122" s="32">
        <v>0.1411361274654479</v>
      </c>
      <c r="W122" s="32">
        <v>0.11696730416676279</v>
      </c>
      <c r="X122" s="32">
        <v>0.133346027667164</v>
      </c>
      <c r="Y122" s="32">
        <v>0.20494250561455973</v>
      </c>
      <c r="Z122" s="32">
        <v>0.19876853340615913</v>
      </c>
      <c r="AA122" s="32">
        <v>0.14722309892138921</v>
      </c>
      <c r="AB122" s="32">
        <v>0.10846534848829026</v>
      </c>
      <c r="AC122" s="32">
        <v>0.14252578689178036</v>
      </c>
      <c r="AD122" s="32">
        <v>0.14608103166833658</v>
      </c>
      <c r="AE122" s="32">
        <v>0.11890414947544356</v>
      </c>
      <c r="AF122" s="32">
        <v>0.18111776931935972</v>
      </c>
      <c r="AG122" s="32">
        <v>0.16004377421818342</v>
      </c>
      <c r="AH122" s="32">
        <v>0.21283167896791919</v>
      </c>
      <c r="AI122" s="32">
        <v>9.0388214211217413E-2</v>
      </c>
      <c r="AJ122" s="32">
        <v>7.1662977391746124E-2</v>
      </c>
      <c r="AK122" s="32">
        <v>0.11678988050224293</v>
      </c>
      <c r="AL122" s="32">
        <v>0.19803213344937748</v>
      </c>
      <c r="AM122" s="32">
        <v>0.21788921097053515</v>
      </c>
      <c r="AN122" s="32">
        <v>0.15065232798981834</v>
      </c>
      <c r="AO122" s="32">
        <v>0.19427253293121349</v>
      </c>
      <c r="AP122" s="32">
        <v>0.2178860247218441</v>
      </c>
      <c r="AQ122" s="32">
        <v>0.15392681186901297</v>
      </c>
      <c r="AR122" s="32">
        <v>7.4180278124457696E-2</v>
      </c>
      <c r="AS122" s="32">
        <v>0.11371066605741031</v>
      </c>
      <c r="AT122" s="32">
        <v>0.14717957211998972</v>
      </c>
      <c r="AU122" s="32">
        <v>0.14954044069985956</v>
      </c>
      <c r="AV122" s="32">
        <v>8.9998137840148609E-2</v>
      </c>
      <c r="AW122" s="32">
        <v>0.14571545494327665</v>
      </c>
    </row>
    <row r="123" spans="1:49" x14ac:dyDescent="0.25">
      <c r="A123" t="s">
        <v>155</v>
      </c>
      <c r="B123" s="32">
        <v>0.64851088852478733</v>
      </c>
      <c r="C123" s="32">
        <v>1.0397535499958803</v>
      </c>
      <c r="D123" s="32">
        <v>0.78951153965473853</v>
      </c>
      <c r="E123" s="32">
        <v>1.1284285467477784</v>
      </c>
      <c r="F123" s="32">
        <v>1.0807449865766825</v>
      </c>
      <c r="G123" s="32">
        <v>0.75236442880154297</v>
      </c>
      <c r="H123" s="32">
        <v>0.47929551388203756</v>
      </c>
      <c r="I123" s="32">
        <v>0.42080104459340228</v>
      </c>
      <c r="J123" s="32">
        <v>0.43509429338557715</v>
      </c>
      <c r="K123" s="32">
        <v>0.53652315061640998</v>
      </c>
      <c r="L123" s="32">
        <v>0.62333912410349723</v>
      </c>
      <c r="M123" s="32">
        <v>0.51946395162187731</v>
      </c>
      <c r="N123" s="32">
        <v>0.34917576040976789</v>
      </c>
      <c r="O123" s="32">
        <v>0.41169501565274952</v>
      </c>
      <c r="P123" s="32">
        <v>0.57982693869337154</v>
      </c>
      <c r="Q123" s="32">
        <v>0.87606485959584113</v>
      </c>
      <c r="R123" s="32">
        <v>0.57981482322930444</v>
      </c>
      <c r="S123" s="32">
        <v>2.4173754475559996</v>
      </c>
      <c r="T123" s="32">
        <v>0.43737500320793604</v>
      </c>
      <c r="U123" s="32">
        <v>0.66723451435098857</v>
      </c>
      <c r="V123" s="32">
        <v>0.84977878723823774</v>
      </c>
      <c r="W123" s="32">
        <v>0.74441406296894763</v>
      </c>
      <c r="X123" s="32">
        <v>0.71859298325946108</v>
      </c>
      <c r="Y123" s="32">
        <v>1.3597026053947228</v>
      </c>
      <c r="Z123" s="32">
        <v>2.0127406546611799</v>
      </c>
      <c r="AA123" s="32">
        <v>0.60965964117017379</v>
      </c>
      <c r="AB123" s="32">
        <v>0.2842645544125087</v>
      </c>
      <c r="AC123" s="32">
        <v>0.51025661008752299</v>
      </c>
      <c r="AD123" s="32">
        <v>1.0033609976768232</v>
      </c>
      <c r="AE123" s="32">
        <v>0.85137755854311092</v>
      </c>
      <c r="AF123" s="32">
        <v>0.635075491269394</v>
      </c>
      <c r="AG123" s="32">
        <v>0.45899121990484931</v>
      </c>
      <c r="AH123" s="32">
        <v>1.5345171930246131</v>
      </c>
      <c r="AI123" s="32">
        <v>1.0155621142084199</v>
      </c>
      <c r="AJ123" s="32">
        <v>0.71567267122689793</v>
      </c>
      <c r="AK123" s="32">
        <v>0.5219513253685889</v>
      </c>
      <c r="AL123" s="32">
        <v>0.45495837185970794</v>
      </c>
      <c r="AM123" s="32">
        <v>0.68380964012301027</v>
      </c>
      <c r="AN123" s="32">
        <v>0.55837059444543191</v>
      </c>
      <c r="AO123" s="32">
        <v>0.87427184606499042</v>
      </c>
      <c r="AP123" s="32">
        <v>0.72781594822993112</v>
      </c>
      <c r="AQ123" s="32">
        <v>0.88903767052546356</v>
      </c>
      <c r="AR123" s="32">
        <v>0.34321380474147228</v>
      </c>
      <c r="AS123" s="32">
        <v>0.54845284489582136</v>
      </c>
      <c r="AT123" s="32">
        <v>0.80421288195117324</v>
      </c>
      <c r="AU123" s="32">
        <v>0.82279651874281312</v>
      </c>
      <c r="AV123" s="32">
        <v>1.2108657838286501</v>
      </c>
      <c r="AW123" s="32">
        <v>1.2580818677589829</v>
      </c>
    </row>
    <row r="124" spans="1:49" x14ac:dyDescent="0.25">
      <c r="A124" t="s">
        <v>128</v>
      </c>
      <c r="B124" s="32">
        <v>8.2195470395845696E-2</v>
      </c>
      <c r="C124" s="32">
        <v>0.23589906585757048</v>
      </c>
      <c r="D124" s="32">
        <v>0.10724871431367833</v>
      </c>
      <c r="E124" s="32">
        <v>0.21232042495973608</v>
      </c>
      <c r="F124" s="32">
        <v>4.274875291124234E-2</v>
      </c>
      <c r="G124" s="32">
        <v>0.19472412577104739</v>
      </c>
      <c r="H124" s="32">
        <v>3.6625375011831114E-2</v>
      </c>
      <c r="I124" s="32">
        <v>0.10966767027869989</v>
      </c>
      <c r="J124" s="32">
        <v>7.2262951926970201E-2</v>
      </c>
      <c r="K124" s="32">
        <v>7.7573748588704861E-2</v>
      </c>
      <c r="L124" s="32">
        <v>0.12142094165451148</v>
      </c>
      <c r="M124" s="32">
        <v>8.7479909699541086E-2</v>
      </c>
      <c r="N124" s="32">
        <v>7.0904712035586237E-2</v>
      </c>
      <c r="O124" s="86"/>
      <c r="P124" s="32">
        <v>4.8822645036184623E-2</v>
      </c>
      <c r="Q124" s="32">
        <v>0.11736788349692599</v>
      </c>
      <c r="R124" s="32">
        <v>0.11531596142520484</v>
      </c>
      <c r="S124" s="32">
        <v>5.8860416389893158E-2</v>
      </c>
      <c r="T124" s="32">
        <v>0.15145306451458918</v>
      </c>
      <c r="U124" s="32">
        <v>6.1907835230704422E-2</v>
      </c>
      <c r="V124" s="32">
        <v>0.11786107504129784</v>
      </c>
      <c r="W124" s="32">
        <v>9.5006973104781484E-2</v>
      </c>
      <c r="X124" s="32">
        <v>6.8547447387136778E-2</v>
      </c>
      <c r="Y124" s="32">
        <v>6.3958997631773887E-2</v>
      </c>
      <c r="Z124" s="32">
        <v>4.900800706733361E-2</v>
      </c>
      <c r="AA124" s="32">
        <v>8.1677128073199087E-2</v>
      </c>
      <c r="AB124" s="86"/>
      <c r="AC124" s="32">
        <v>9.468599559302518E-2</v>
      </c>
      <c r="AD124" s="32">
        <v>3.8871073582450594E-2</v>
      </c>
      <c r="AE124" s="32">
        <v>5.4707064977678597E-2</v>
      </c>
      <c r="AF124" s="32">
        <v>0.10118027706842586</v>
      </c>
      <c r="AG124" s="32">
        <v>7.8375060485853923E-2</v>
      </c>
      <c r="AH124" s="32">
        <v>0.11326584648746928</v>
      </c>
      <c r="AI124" s="32">
        <v>5.9633981846168048E-2</v>
      </c>
      <c r="AJ124" s="32">
        <v>0.10347626529401055</v>
      </c>
      <c r="AK124" s="32">
        <v>7.8671624225376505E-2</v>
      </c>
      <c r="AL124" s="32">
        <v>0.25066047873155284</v>
      </c>
      <c r="AM124" s="32">
        <v>9.161112821379179E-2</v>
      </c>
      <c r="AN124" s="32">
        <v>0.11984942327851249</v>
      </c>
      <c r="AO124" s="32">
        <v>0.20112353900950397</v>
      </c>
      <c r="AP124" s="32">
        <v>0.15730599619610336</v>
      </c>
      <c r="AQ124" s="32">
        <v>0.12416379431747385</v>
      </c>
      <c r="AR124" s="32">
        <v>0.11088833301787629</v>
      </c>
      <c r="AS124" s="32">
        <v>8.3241079825551928E-2</v>
      </c>
      <c r="AT124" s="32">
        <v>8.5712495445104384E-2</v>
      </c>
      <c r="AU124" s="32">
        <v>0.15697509547898866</v>
      </c>
      <c r="AV124" s="32">
        <v>0.11391573641621429</v>
      </c>
      <c r="AW124" s="32">
        <v>0.12951811565918836</v>
      </c>
    </row>
    <row r="125" spans="1:49" x14ac:dyDescent="0.25">
      <c r="A125" t="s">
        <v>157</v>
      </c>
      <c r="B125" s="32">
        <v>3.5190907110786496</v>
      </c>
      <c r="C125" s="32">
        <v>2.1828932965739716</v>
      </c>
      <c r="D125" s="32">
        <v>2.083533444441827</v>
      </c>
      <c r="E125" s="32">
        <v>1.5958389549796663</v>
      </c>
      <c r="F125" s="32">
        <v>1.0153845009877815</v>
      </c>
      <c r="G125" s="32">
        <v>1.5470325438701191</v>
      </c>
      <c r="H125" s="32">
        <v>2.1420428519844648</v>
      </c>
      <c r="I125" s="32">
        <v>0.80731868690608155</v>
      </c>
      <c r="J125" s="32">
        <v>2.0840646033217922</v>
      </c>
      <c r="K125" s="32">
        <v>1.7191701383531357</v>
      </c>
      <c r="L125" s="32">
        <v>1.5348409605186644</v>
      </c>
      <c r="M125" s="32">
        <v>2.6853228331706922</v>
      </c>
      <c r="N125" s="32">
        <v>2.7934060832781387</v>
      </c>
      <c r="O125" s="32">
        <v>1.7048536361024724</v>
      </c>
      <c r="P125" s="32">
        <v>2.956098346870518</v>
      </c>
      <c r="Q125" s="32">
        <v>1.0637134709195395</v>
      </c>
      <c r="R125" s="32">
        <v>0.91615532716382209</v>
      </c>
      <c r="S125" s="32">
        <v>2.6270461746736369</v>
      </c>
      <c r="T125" s="32">
        <v>2.356985160013874</v>
      </c>
      <c r="U125" s="32">
        <v>2.4053816589149664</v>
      </c>
      <c r="V125" s="32">
        <v>2.9183627813629593</v>
      </c>
      <c r="W125" s="32">
        <v>2.1497623981567684</v>
      </c>
      <c r="X125" s="32">
        <v>1.1354362863802427</v>
      </c>
      <c r="Y125" s="32">
        <v>1.8964365969944386</v>
      </c>
      <c r="Z125" s="32">
        <v>2.3120318790449486</v>
      </c>
      <c r="AA125" s="32">
        <v>2.4726806904395473</v>
      </c>
      <c r="AB125" s="32">
        <v>2.2584079656465246</v>
      </c>
      <c r="AC125" s="32">
        <v>1.5793105349901131</v>
      </c>
      <c r="AD125" s="32">
        <v>1.3706315148837922</v>
      </c>
      <c r="AE125" s="32">
        <v>2.4248087575405495</v>
      </c>
      <c r="AF125" s="32">
        <v>1.7715350382047199</v>
      </c>
      <c r="AG125" s="32">
        <v>1.7369286134835649</v>
      </c>
      <c r="AH125" s="32">
        <v>2.2466646724899668</v>
      </c>
      <c r="AI125" s="32">
        <v>3.1651601113453314</v>
      </c>
      <c r="AJ125" s="32">
        <v>2.7844102575864311</v>
      </c>
      <c r="AK125" s="32">
        <v>3.1865320678919105</v>
      </c>
      <c r="AL125" s="32">
        <v>1.4179497942923756</v>
      </c>
      <c r="AM125" s="32">
        <v>1.8297755194978953</v>
      </c>
      <c r="AN125" s="32">
        <v>1.7523547565401711</v>
      </c>
      <c r="AO125" s="32">
        <v>2.6502966414286786</v>
      </c>
      <c r="AP125" s="32">
        <v>2.087310997107847</v>
      </c>
      <c r="AQ125" s="32">
        <v>2.6395947541443876</v>
      </c>
      <c r="AR125" s="32">
        <v>2.4405046273583282</v>
      </c>
      <c r="AS125" s="32">
        <v>2.4853335593084478</v>
      </c>
      <c r="AT125" s="32">
        <v>2.1519571493528442</v>
      </c>
      <c r="AU125" s="32">
        <v>1.7154743978573026</v>
      </c>
      <c r="AV125" s="32">
        <v>2.1825866956703899</v>
      </c>
      <c r="AW125" s="32">
        <v>1.4451565719463435</v>
      </c>
    </row>
    <row r="126" spans="1:49" x14ac:dyDescent="0.25">
      <c r="A126" t="s">
        <v>13</v>
      </c>
      <c r="B126" s="32">
        <v>1.6996087813064167</v>
      </c>
      <c r="C126" s="32">
        <v>0.93707836793503707</v>
      </c>
      <c r="D126" s="32">
        <v>0.81735360397255052</v>
      </c>
      <c r="E126" s="32">
        <v>0.63477405544182341</v>
      </c>
      <c r="F126" s="32">
        <v>0.80219570320612732</v>
      </c>
      <c r="G126" s="32">
        <v>0.57018561439381577</v>
      </c>
      <c r="H126" s="32">
        <v>1.180163988514304</v>
      </c>
      <c r="I126" s="32">
        <v>0.70770017986721911</v>
      </c>
      <c r="J126" s="32">
        <v>0.76281229378751003</v>
      </c>
      <c r="K126" s="32">
        <v>0.7855158703611631</v>
      </c>
      <c r="L126" s="32">
        <v>0.8754454386941648</v>
      </c>
      <c r="M126" s="32">
        <v>1.0389279032437566</v>
      </c>
      <c r="N126" s="32">
        <v>1.4661424848756186</v>
      </c>
      <c r="O126" s="32">
        <v>0.66418078337822806</v>
      </c>
      <c r="P126" s="32">
        <v>1.3320925013200851</v>
      </c>
      <c r="Q126" s="32">
        <v>0.46622865722450368</v>
      </c>
      <c r="R126" s="32">
        <v>0.64781964445771789</v>
      </c>
      <c r="S126" s="32">
        <v>0.73889514712146509</v>
      </c>
      <c r="T126" s="32">
        <v>1.1866896441386459</v>
      </c>
      <c r="U126" s="32">
        <v>1.262484628921984</v>
      </c>
      <c r="V126" s="32">
        <v>0.97613949501193731</v>
      </c>
      <c r="W126" s="32">
        <v>1.0748811990783824</v>
      </c>
      <c r="X126" s="32">
        <v>0.62992272042280106</v>
      </c>
      <c r="Y126" s="32">
        <v>0.8725387683736715</v>
      </c>
      <c r="Z126" s="32">
        <v>0.77333278962953866</v>
      </c>
      <c r="AA126" s="32">
        <v>1.1298066906493003</v>
      </c>
      <c r="AB126" s="32">
        <v>1.1690252752789052</v>
      </c>
      <c r="AC126" s="32">
        <v>0.74705940409084381</v>
      </c>
      <c r="AD126" s="32">
        <v>0.9297023222137546</v>
      </c>
      <c r="AE126" s="32">
        <v>0.7673044184934581</v>
      </c>
      <c r="AF126" s="32">
        <v>0.84968499913865114</v>
      </c>
      <c r="AG126" s="32">
        <v>1.0992644228862412</v>
      </c>
      <c r="AH126" s="32">
        <v>0.72587086224641584</v>
      </c>
      <c r="AI126" s="32">
        <v>1.2245727468186898</v>
      </c>
      <c r="AJ126" s="32">
        <v>1.1466076382679387</v>
      </c>
      <c r="AK126" s="32">
        <v>1.3774378057245023</v>
      </c>
      <c r="AL126" s="32">
        <v>0.74422277780430346</v>
      </c>
      <c r="AM126" s="32">
        <v>0.82454301671072694</v>
      </c>
      <c r="AN126" s="32">
        <v>0.81185549880346464</v>
      </c>
      <c r="AO126" s="32">
        <v>0.82711156528668828</v>
      </c>
      <c r="AP126" s="32">
        <v>0.55541789670714559</v>
      </c>
      <c r="AQ126" s="32">
        <v>0.77395224486741776</v>
      </c>
      <c r="AR126" s="32">
        <v>1.1624587212117983</v>
      </c>
      <c r="AS126" s="32">
        <v>1.3318572772088308</v>
      </c>
      <c r="AT126" s="32">
        <v>0.91107981430977603</v>
      </c>
      <c r="AU126" s="32">
        <v>0.84008522262607821</v>
      </c>
      <c r="AV126" s="32">
        <v>0.79887349032306376</v>
      </c>
      <c r="AW126" s="32">
        <v>0.7532631226542944</v>
      </c>
    </row>
    <row r="127" spans="1:49" x14ac:dyDescent="0.25">
      <c r="A127" t="s">
        <v>133</v>
      </c>
      <c r="B127" s="32">
        <v>0.37247169542304581</v>
      </c>
      <c r="C127" s="32">
        <v>0.14222447007799746</v>
      </c>
      <c r="D127" s="32">
        <v>0.19198057627106782</v>
      </c>
      <c r="E127" s="32">
        <v>0.11779213091589719</v>
      </c>
      <c r="F127" s="32">
        <v>0.2225229657253798</v>
      </c>
      <c r="G127" s="32">
        <v>9.2110124093828322E-2</v>
      </c>
      <c r="H127" s="32">
        <v>1.1478923421862561</v>
      </c>
      <c r="I127" s="32">
        <v>1.0726728867471347</v>
      </c>
      <c r="J127" s="32">
        <v>0.84639323410466594</v>
      </c>
      <c r="K127" s="32">
        <v>1.3119496277157372</v>
      </c>
      <c r="L127" s="32">
        <v>1.2295148603622268</v>
      </c>
      <c r="M127" s="32">
        <v>1.3614042714950167</v>
      </c>
      <c r="N127" s="32">
        <v>1.0439302461801512</v>
      </c>
      <c r="O127" s="32">
        <v>0.64601872492900048</v>
      </c>
      <c r="P127" s="32">
        <v>1.1677199079793741</v>
      </c>
      <c r="Q127" s="32">
        <v>0.36833989998194633</v>
      </c>
      <c r="R127" s="32">
        <v>0.60026194881258677</v>
      </c>
      <c r="S127" s="32">
        <v>0.27805487922060096</v>
      </c>
      <c r="T127" s="32">
        <v>0.80493415328791462</v>
      </c>
      <c r="U127" s="32">
        <v>1.0470031790552945</v>
      </c>
      <c r="V127" s="32">
        <v>0.89202697035295286</v>
      </c>
      <c r="W127" s="32">
        <v>1.4183142453249844</v>
      </c>
      <c r="X127" s="32">
        <v>1.5836425689732667</v>
      </c>
      <c r="Y127" s="32">
        <v>1.1755135258700451</v>
      </c>
      <c r="Z127" s="32">
        <v>0.93897671710313391</v>
      </c>
      <c r="AA127" s="32">
        <v>1.785187920065191</v>
      </c>
      <c r="AB127" s="32">
        <v>1.7966459318745307</v>
      </c>
      <c r="AC127" s="32">
        <v>1.8394760235664509</v>
      </c>
      <c r="AD127" s="32">
        <v>1.5313889626161048</v>
      </c>
      <c r="AE127" s="32">
        <v>1.4121281003351605</v>
      </c>
      <c r="AF127" s="32">
        <v>1.1769067372187656</v>
      </c>
      <c r="AG127" s="32">
        <v>1.0841305247364308</v>
      </c>
      <c r="AH127" s="32">
        <v>0.48222715876640937</v>
      </c>
      <c r="AI127" s="32">
        <v>0.67937426809814061</v>
      </c>
      <c r="AJ127" s="32">
        <v>0.72065056831584307</v>
      </c>
      <c r="AK127" s="32">
        <v>0.93431904401794208</v>
      </c>
      <c r="AL127" s="32">
        <v>0.78122306619347825</v>
      </c>
      <c r="AM127" s="32">
        <v>0.81884748206043645</v>
      </c>
      <c r="AN127" s="32">
        <v>0.97894171541100361</v>
      </c>
      <c r="AO127" s="32">
        <v>0.69551515026446453</v>
      </c>
      <c r="AP127" s="32">
        <v>0.85360798069240151</v>
      </c>
      <c r="AQ127" s="32">
        <v>0.68316996553034615</v>
      </c>
      <c r="AR127" s="32">
        <v>1.1151049414552088</v>
      </c>
      <c r="AS127" s="32">
        <v>1.0969056897916412</v>
      </c>
      <c r="AT127" s="32">
        <v>0.65776737166654931</v>
      </c>
      <c r="AU127" s="32">
        <v>0.55424954848925811</v>
      </c>
      <c r="AV127" s="32">
        <v>0.74537532253557837</v>
      </c>
      <c r="AW127" s="32">
        <v>0.74289272665045847</v>
      </c>
    </row>
    <row r="128" spans="1:49" x14ac:dyDescent="0.25">
      <c r="A128" t="s">
        <v>139</v>
      </c>
      <c r="B128" s="86"/>
      <c r="C128" s="32">
        <v>0.1492953990603238</v>
      </c>
      <c r="D128" s="32">
        <v>0.21449742862735713</v>
      </c>
      <c r="E128" s="86"/>
      <c r="F128" s="32">
        <v>0.18582624047263813</v>
      </c>
      <c r="G128" s="32">
        <v>7.8536305687474245E-2</v>
      </c>
      <c r="H128" s="32">
        <v>1.1165031657241331</v>
      </c>
      <c r="I128" s="32">
        <v>1.0148103869423475</v>
      </c>
      <c r="J128" s="32">
        <v>0.81191466031627768</v>
      </c>
      <c r="K128" s="32">
        <v>1.4061127951700978</v>
      </c>
      <c r="L128" s="32">
        <v>1.2295148603622268</v>
      </c>
      <c r="M128" s="32">
        <v>1.0755656166283283</v>
      </c>
      <c r="N128" s="32">
        <v>1.0882615383492502</v>
      </c>
      <c r="O128" s="32">
        <v>0.80644490949133973</v>
      </c>
      <c r="P128" s="32">
        <v>0.99563873735528019</v>
      </c>
      <c r="Q128" s="32">
        <v>0.31189008366579529</v>
      </c>
      <c r="R128" s="32">
        <v>0.33071585613132687</v>
      </c>
      <c r="S128" s="32">
        <v>0.39596410514081776</v>
      </c>
      <c r="T128" s="32">
        <v>0.77751514105315545</v>
      </c>
      <c r="U128" s="32">
        <v>0.98368330522184089</v>
      </c>
      <c r="V128" s="32">
        <v>0.83807963155905218</v>
      </c>
      <c r="W128" s="32">
        <v>1.1283207275853464</v>
      </c>
      <c r="X128" s="32">
        <v>1.2863174716202819</v>
      </c>
      <c r="Y128" s="32">
        <v>1.0022838479019738</v>
      </c>
      <c r="Z128" s="32">
        <v>0.80060431155986334</v>
      </c>
      <c r="AA128" s="32">
        <v>1.390955195352598</v>
      </c>
      <c r="AB128" s="32">
        <v>1.6304905984987843</v>
      </c>
      <c r="AC128" s="32">
        <v>1.6463771584628661</v>
      </c>
      <c r="AD128" s="32">
        <v>1.4690064845683681</v>
      </c>
      <c r="AE128" s="32">
        <v>1.1549824802114188</v>
      </c>
      <c r="AF128" s="32">
        <v>0.89192851942009166</v>
      </c>
      <c r="AG128" s="32">
        <v>0.997603520527926</v>
      </c>
      <c r="AH128" s="32">
        <v>0.36042845297666315</v>
      </c>
      <c r="AI128" s="32">
        <v>0.59554337032972571</v>
      </c>
      <c r="AJ128" s="32">
        <v>0.53121647464569199</v>
      </c>
      <c r="AK128" s="32">
        <v>0.87175049268986948</v>
      </c>
      <c r="AL128" s="32">
        <v>0.80318623605616268</v>
      </c>
      <c r="AM128" s="32">
        <v>0.5830399584961673</v>
      </c>
      <c r="AN128" s="32">
        <v>0.8641147853872071</v>
      </c>
      <c r="AO128" s="32">
        <v>0.6579974263211994</v>
      </c>
      <c r="AP128" s="32">
        <v>0.58708673687011148</v>
      </c>
      <c r="AQ128" s="32">
        <v>0.57447517502347156</v>
      </c>
      <c r="AR128" s="32">
        <v>0.80506629051928913</v>
      </c>
      <c r="AS128" s="32">
        <v>0.96824193902734956</v>
      </c>
      <c r="AT128" s="32">
        <v>0.53798928733821105</v>
      </c>
      <c r="AU128" s="32">
        <v>0.63666554460746139</v>
      </c>
      <c r="AV128" s="32">
        <v>0.71998510272118776</v>
      </c>
      <c r="AW128" s="32">
        <v>0.77444023151100272</v>
      </c>
    </row>
    <row r="129" spans="1:49" x14ac:dyDescent="0.25">
      <c r="A129" t="s">
        <v>29</v>
      </c>
      <c r="B129" s="32">
        <v>4.0251956037698239E-2</v>
      </c>
      <c r="C129" s="86"/>
      <c r="D129" s="86"/>
      <c r="E129" s="86"/>
      <c r="F129" s="86"/>
      <c r="G129" s="86"/>
      <c r="H129" s="32">
        <v>0.13203454469083178</v>
      </c>
      <c r="I129" s="32">
        <v>5.9589840291938076E-2</v>
      </c>
      <c r="J129" s="32">
        <v>6.2042472859459553E-2</v>
      </c>
      <c r="K129" s="32">
        <v>8.3141485126835571E-2</v>
      </c>
      <c r="L129" s="32">
        <v>0.10139716154129927</v>
      </c>
      <c r="M129" s="32">
        <v>0.13727069207140738</v>
      </c>
      <c r="N129" s="32">
        <v>9.8210787974168878E-2</v>
      </c>
      <c r="O129" s="32">
        <v>0.1072944894317352</v>
      </c>
      <c r="P129" s="32">
        <v>6.0107726681020768E-2</v>
      </c>
      <c r="Q129" s="86"/>
      <c r="R129" s="86"/>
      <c r="S129" s="32">
        <v>4.3993724607385917E-2</v>
      </c>
      <c r="T129" s="32">
        <v>6.5016183217401824E-2</v>
      </c>
      <c r="U129" s="32">
        <v>8.0563257165518196E-2</v>
      </c>
      <c r="V129" s="32">
        <v>6.4487316020755719E-2</v>
      </c>
      <c r="W129" s="32">
        <v>6.4891674966757101E-2</v>
      </c>
      <c r="X129" s="32">
        <v>0.14898580162554534</v>
      </c>
      <c r="Y129" s="32">
        <v>9.2352263996872588E-2</v>
      </c>
      <c r="Z129" s="32">
        <v>8.357187360323852E-2</v>
      </c>
      <c r="AA129" s="32">
        <v>0.17386939941907439</v>
      </c>
      <c r="AB129" s="32">
        <v>9.7754445502316545E-2</v>
      </c>
      <c r="AC129" s="32">
        <v>8.8959646891625152E-2</v>
      </c>
      <c r="AD129" s="32">
        <v>0.15875134986775499</v>
      </c>
      <c r="AE129" s="32">
        <v>0.20417398597728775</v>
      </c>
      <c r="AF129" s="32">
        <v>0.15336062215672547</v>
      </c>
      <c r="AG129" s="32">
        <v>0.10931311921247491</v>
      </c>
      <c r="AH129" s="32">
        <v>4.6966790182638267E-2</v>
      </c>
      <c r="AI129" s="32">
        <v>6.3914119208094033E-2</v>
      </c>
      <c r="AJ129" s="32">
        <v>6.5035524710070333E-2</v>
      </c>
      <c r="AK129" s="32">
        <v>8.4904638275692224E-2</v>
      </c>
      <c r="AL129" s="32">
        <v>3.0687745084067325E-2</v>
      </c>
      <c r="AM129" s="32">
        <v>5.0473385425002647E-2</v>
      </c>
      <c r="AN129" s="32">
        <v>8.9578410168607639E-2</v>
      </c>
      <c r="AO129" s="32">
        <v>0.10410807264769124</v>
      </c>
      <c r="AP129" s="32">
        <v>0.10596395995884868</v>
      </c>
      <c r="AQ129" s="32">
        <v>9.7416938556012772E-2</v>
      </c>
      <c r="AR129" s="32">
        <v>7.8955276161770296E-2</v>
      </c>
      <c r="AS129" s="32">
        <v>5.8860332017938423E-2</v>
      </c>
      <c r="AT129" s="32">
        <v>4.2560217995857165E-2</v>
      </c>
      <c r="AU129" s="32">
        <v>5.1069565502200501E-2</v>
      </c>
      <c r="AV129" s="86"/>
      <c r="AW129" s="32">
        <v>7.0865429082505038E-2</v>
      </c>
    </row>
    <row r="130" spans="1:49" x14ac:dyDescent="0.25">
      <c r="A130" t="s">
        <v>8</v>
      </c>
      <c r="B130" s="32">
        <v>6.9117876405959427E-2</v>
      </c>
      <c r="C130" s="32">
        <v>5.1697617695963573E-2</v>
      </c>
      <c r="D130" s="32">
        <v>5.3253946665092311E-2</v>
      </c>
      <c r="E130" s="86"/>
      <c r="F130" s="32">
        <v>3.6197306136938535E-2</v>
      </c>
      <c r="G130" s="86"/>
      <c r="H130" s="32">
        <v>0.22515451944419765</v>
      </c>
      <c r="I130" s="32">
        <v>0.21482148452005886</v>
      </c>
      <c r="J130" s="32">
        <v>0.16601666801148102</v>
      </c>
      <c r="K130" s="32">
        <v>0.19774489132945203</v>
      </c>
      <c r="L130" s="32">
        <v>0.20279432308259818</v>
      </c>
      <c r="M130" s="32">
        <v>0.25793787600287799</v>
      </c>
      <c r="N130" s="32">
        <v>0.16864077607987621</v>
      </c>
      <c r="O130" s="32">
        <v>3.741207739230322E-2</v>
      </c>
      <c r="P130" s="32">
        <v>0.18995034896079516</v>
      </c>
      <c r="Q130" s="86"/>
      <c r="R130" s="32">
        <v>0.16421571742302768</v>
      </c>
      <c r="S130" s="32">
        <v>5.9269822962452659E-2</v>
      </c>
      <c r="T130" s="32">
        <v>0.17157873616724292</v>
      </c>
      <c r="U130" s="32">
        <v>0.19974978048051581</v>
      </c>
      <c r="V130" s="32">
        <v>0.16552938289072228</v>
      </c>
      <c r="W130" s="32">
        <v>0.20224517859575575</v>
      </c>
      <c r="X130" s="32">
        <v>0.26854704527493595</v>
      </c>
      <c r="Y130" s="32">
        <v>0.16303924028852981</v>
      </c>
      <c r="Z130" s="32">
        <v>0.13861557651899975</v>
      </c>
      <c r="AA130" s="32">
        <v>0.31777465084329559</v>
      </c>
      <c r="AB130" s="32">
        <v>0.31106891138529824</v>
      </c>
      <c r="AC130" s="32">
        <v>0.3509396525788061</v>
      </c>
      <c r="AD130" s="32">
        <v>0.34265787872094794</v>
      </c>
      <c r="AE130" s="32">
        <v>0.17774377850294246</v>
      </c>
      <c r="AF130" s="32">
        <v>0.27643266333006689</v>
      </c>
      <c r="AG130" s="32">
        <v>0.21862623842495027</v>
      </c>
      <c r="AH130" s="32">
        <v>7.6828468748462456E-2</v>
      </c>
      <c r="AI130" s="32">
        <v>9.9599235654291268E-2</v>
      </c>
      <c r="AJ130" s="32">
        <v>0.13372784435651111</v>
      </c>
      <c r="AK130" s="32">
        <v>0.10896881158623388</v>
      </c>
      <c r="AL130" s="32">
        <v>0.20359957452150446</v>
      </c>
      <c r="AM130" s="32">
        <v>0.10894460548526778</v>
      </c>
      <c r="AN130" s="32">
        <v>0.19335109927027341</v>
      </c>
      <c r="AO130" s="32">
        <v>0.16111400877473528</v>
      </c>
      <c r="AP130" s="32">
        <v>0.23191138788722646</v>
      </c>
      <c r="AQ130" s="32">
        <v>0.20452037133945941</v>
      </c>
      <c r="AR130" s="32">
        <v>0.14939248552434731</v>
      </c>
      <c r="AS130" s="32">
        <v>0.13902724032498198</v>
      </c>
      <c r="AT130" s="32">
        <v>0.11790112182185335</v>
      </c>
      <c r="AU130" s="32">
        <v>0.16592550784013596</v>
      </c>
      <c r="AV130" s="32">
        <v>0.11711834368321759</v>
      </c>
      <c r="AW130" s="32">
        <v>0.14370934721518813</v>
      </c>
    </row>
    <row r="131" spans="1:49" x14ac:dyDescent="0.25">
      <c r="A131" t="s">
        <v>131</v>
      </c>
      <c r="B131" s="32">
        <v>1.8598711839910549</v>
      </c>
      <c r="C131" s="32">
        <v>0.9306054948326733</v>
      </c>
      <c r="D131" s="32">
        <v>0.82303874787902198</v>
      </c>
      <c r="E131" s="32">
        <v>0.82035204736548084</v>
      </c>
      <c r="F131" s="32">
        <v>1.321362350502423</v>
      </c>
      <c r="G131" s="32">
        <v>0.42913502074343557</v>
      </c>
      <c r="H131" s="32">
        <v>1.2648684443306186</v>
      </c>
      <c r="I131" s="32">
        <v>1.4154003597344413</v>
      </c>
      <c r="J131" s="32">
        <v>0.75231043152283705</v>
      </c>
      <c r="K131" s="32">
        <v>1.0364944049792137</v>
      </c>
      <c r="L131" s="32">
        <v>0.9448054369577501</v>
      </c>
      <c r="M131" s="32">
        <v>1.1212403288730002</v>
      </c>
      <c r="N131" s="32">
        <v>1.8302304529127504</v>
      </c>
      <c r="O131" s="32">
        <v>0.64601872492900048</v>
      </c>
      <c r="P131" s="32">
        <v>1.234301009056876</v>
      </c>
      <c r="Q131" s="32">
        <v>0.47602511237839901</v>
      </c>
      <c r="R131" s="32">
        <v>0.39328964915559045</v>
      </c>
      <c r="S131" s="32">
        <v>0.69903740406269466</v>
      </c>
      <c r="T131" s="32">
        <v>1.4408724952777243</v>
      </c>
      <c r="U131" s="32">
        <v>1.3070060532118306</v>
      </c>
      <c r="V131" s="32">
        <v>1.2969826996016953</v>
      </c>
      <c r="W131" s="32">
        <v>1.2093042130556173</v>
      </c>
      <c r="X131" s="32">
        <v>1.1918864130043565</v>
      </c>
      <c r="Y131" s="32">
        <v>1.0304618822620664</v>
      </c>
      <c r="Z131" s="32">
        <v>0.75218596382931402</v>
      </c>
      <c r="AA131" s="32">
        <v>1.2449397723780897</v>
      </c>
      <c r="AB131" s="32">
        <v>0.91719864102319937</v>
      </c>
      <c r="AC131" s="32">
        <v>0.92613529556325347</v>
      </c>
      <c r="AD131" s="32">
        <v>0.9297023222137546</v>
      </c>
      <c r="AE131" s="32">
        <v>0.89992143870917274</v>
      </c>
      <c r="AF131" s="32">
        <v>1.1933357430317186</v>
      </c>
      <c r="AG131" s="32">
        <v>0.95696526255500436</v>
      </c>
      <c r="AH131" s="32">
        <v>0.61462774998769865</v>
      </c>
      <c r="AI131" s="32">
        <v>1.2677572114734756</v>
      </c>
      <c r="AJ131" s="32">
        <v>1.2036131674594948</v>
      </c>
      <c r="AK131" s="32">
        <v>1.3679231477962595</v>
      </c>
      <c r="AL131" s="32">
        <v>1.0380000056962559</v>
      </c>
      <c r="AM131" s="32">
        <v>0.90856816837388543</v>
      </c>
      <c r="AN131" s="32">
        <v>1.2391019313940552</v>
      </c>
      <c r="AO131" s="32">
        <v>0.7454346808453961</v>
      </c>
      <c r="AP131" s="32">
        <v>0.69334512786621083</v>
      </c>
      <c r="AQ131" s="32">
        <v>0.92038951626866183</v>
      </c>
      <c r="AR131" s="32">
        <v>2.080859398806862</v>
      </c>
      <c r="AS131" s="32">
        <v>1.709340121427434</v>
      </c>
      <c r="AT131" s="32">
        <v>1.3525194590671976</v>
      </c>
      <c r="AU131" s="32">
        <v>0.86971076402225245</v>
      </c>
      <c r="AV131" s="32">
        <v>0.92404752669186252</v>
      </c>
      <c r="AW131" s="32">
        <v>0.9338260932346143</v>
      </c>
    </row>
    <row r="132" spans="1:49" x14ac:dyDescent="0.25">
      <c r="A132" t="s">
        <v>124</v>
      </c>
      <c r="B132" s="32">
        <v>1.25284045385885</v>
      </c>
      <c r="C132" s="32">
        <v>1.1779200414694315</v>
      </c>
      <c r="D132" s="32">
        <v>1.2133806906358504</v>
      </c>
      <c r="E132" s="32">
        <v>1.4684712987583957</v>
      </c>
      <c r="F132" s="32">
        <v>1.8175891700315081</v>
      </c>
      <c r="G132" s="32">
        <v>1.1324941093213086</v>
      </c>
      <c r="H132" s="32">
        <v>1.3650817405850297</v>
      </c>
      <c r="I132" s="32">
        <v>2.0866811804992396</v>
      </c>
      <c r="J132" s="32">
        <v>1.3098485398715121</v>
      </c>
      <c r="K132" s="32">
        <v>0.90232078810793381</v>
      </c>
      <c r="L132" s="32">
        <v>1.3928975720360799</v>
      </c>
      <c r="M132" s="32">
        <v>1.2100742228272543</v>
      </c>
      <c r="N132" s="32">
        <v>1.3585101235160295</v>
      </c>
      <c r="O132" s="32">
        <v>0.9524055199564766</v>
      </c>
      <c r="P132" s="32">
        <v>1.3228910662889251</v>
      </c>
      <c r="Q132" s="32">
        <v>1.3842548619050095</v>
      </c>
      <c r="R132" s="32">
        <v>0.98874069809914666</v>
      </c>
      <c r="S132" s="32">
        <v>1.745259492632689</v>
      </c>
      <c r="T132" s="32">
        <v>1.4916847540888309</v>
      </c>
      <c r="U132" s="32">
        <v>1.3437509948302542</v>
      </c>
      <c r="V132" s="32">
        <v>0.97613949501193731</v>
      </c>
      <c r="W132" s="32">
        <v>1.5846642640462139</v>
      </c>
      <c r="X132" s="32">
        <v>1.5727035507019835</v>
      </c>
      <c r="Y132" s="32">
        <v>1.5191782326108119</v>
      </c>
      <c r="Z132" s="32">
        <v>2.1873154386438247</v>
      </c>
      <c r="AA132" s="32">
        <v>1.1615698801050804</v>
      </c>
      <c r="AB132" s="32">
        <v>0.89211779595103879</v>
      </c>
      <c r="AC132" s="32">
        <v>1.504511226342685</v>
      </c>
      <c r="AD132" s="32">
        <v>1.8594046444275127</v>
      </c>
      <c r="AE132" s="32">
        <v>1.5777525638148333</v>
      </c>
      <c r="AF132" s="32">
        <v>1.5422108254079425</v>
      </c>
      <c r="AG132" s="32">
        <v>1.4108244286017406</v>
      </c>
      <c r="AH132" s="32">
        <v>1.7997353941764704</v>
      </c>
      <c r="AI132" s="32">
        <v>1.4868699647568446</v>
      </c>
      <c r="AJ132" s="32">
        <v>1.1626136844214314</v>
      </c>
      <c r="AK132" s="32">
        <v>1.2675012583315091</v>
      </c>
      <c r="AL132" s="32">
        <v>1.1597440556833187</v>
      </c>
      <c r="AM132" s="32">
        <v>1.38671053394907</v>
      </c>
      <c r="AN132" s="32">
        <v>1.4135225235968238</v>
      </c>
      <c r="AO132" s="32">
        <v>1.2536667018573777</v>
      </c>
      <c r="AP132" s="32">
        <v>1.302827041374004</v>
      </c>
      <c r="AQ132" s="32">
        <v>1.404752975035799</v>
      </c>
      <c r="AR132" s="32">
        <v>1.3260907303532277</v>
      </c>
      <c r="AS132" s="32">
        <v>1.3980728040909036</v>
      </c>
      <c r="AT132" s="32">
        <v>1.2189587881744621</v>
      </c>
      <c r="AU132" s="32">
        <v>1.35529564375122</v>
      </c>
      <c r="AV132" s="32">
        <v>1.1376359501518729</v>
      </c>
      <c r="AW132" s="32">
        <v>1.7185904776515284</v>
      </c>
    </row>
    <row r="133" spans="1:49" x14ac:dyDescent="0.25">
      <c r="A133" t="s">
        <v>90</v>
      </c>
      <c r="B133" s="32">
        <v>0.85571524763081863</v>
      </c>
      <c r="C133" s="32">
        <v>1.1943631924825928</v>
      </c>
      <c r="D133" s="32">
        <v>1.1720484899010886</v>
      </c>
      <c r="E133" s="32">
        <v>1.5097556463010997</v>
      </c>
      <c r="F133" s="32">
        <v>1.0014054025098209</v>
      </c>
      <c r="G133" s="32">
        <v>0.94573214951801432</v>
      </c>
      <c r="H133" s="32">
        <v>1.0345385044227895</v>
      </c>
      <c r="I133" s="32">
        <v>1.0218689513868007</v>
      </c>
      <c r="J133" s="32">
        <v>1.4736562134396956</v>
      </c>
      <c r="K133" s="32">
        <v>1.1186140288324207</v>
      </c>
      <c r="L133" s="32">
        <v>1.3177613991302473</v>
      </c>
      <c r="M133" s="32">
        <v>1.4794854838255302</v>
      </c>
      <c r="N133" s="32">
        <v>0.83626107451963649</v>
      </c>
      <c r="O133" s="32">
        <v>0.61117095464700089</v>
      </c>
      <c r="P133" s="32">
        <v>1.0745214387114359</v>
      </c>
      <c r="Q133" s="32">
        <v>1.5043180170533677</v>
      </c>
      <c r="R133" s="32">
        <v>0.94191195922173532</v>
      </c>
      <c r="S133" s="32">
        <v>1.8966343347984755</v>
      </c>
      <c r="T133" s="32">
        <v>1.0474945045482746</v>
      </c>
      <c r="U133" s="32">
        <v>0.78799906490101379</v>
      </c>
      <c r="V133" s="32">
        <v>0.79838650240981801</v>
      </c>
      <c r="W133" s="32">
        <v>1.2782563697266691</v>
      </c>
      <c r="X133" s="32">
        <v>1.0233124783653174</v>
      </c>
      <c r="Y133" s="32">
        <v>1.7450775367473395</v>
      </c>
      <c r="Z133" s="32">
        <v>1.5359819797129612</v>
      </c>
      <c r="AA133" s="32">
        <v>1.0614790880792155</v>
      </c>
      <c r="AB133" s="32">
        <v>0.89211779595103879</v>
      </c>
      <c r="AC133" s="32">
        <v>1.1886260229729528</v>
      </c>
      <c r="AD133" s="32">
        <v>1.5208108863691596</v>
      </c>
      <c r="AE133" s="32">
        <v>1.5240085194430653</v>
      </c>
      <c r="AF133" s="32">
        <v>1.1211660780285062</v>
      </c>
      <c r="AG133" s="32">
        <v>0.64017509687273588</v>
      </c>
      <c r="AH133" s="32">
        <v>1.4618393867269681</v>
      </c>
      <c r="AI133" s="32">
        <v>1.1346744881184994</v>
      </c>
      <c r="AJ133" s="32">
        <v>1.4715859372965094</v>
      </c>
      <c r="AK133" s="32">
        <v>1.2243255123803616</v>
      </c>
      <c r="AL133" s="32">
        <v>1.4081552996182454</v>
      </c>
      <c r="AM133" s="32">
        <v>1.1741906442251087</v>
      </c>
      <c r="AN133" s="32">
        <v>0.9857507935151526</v>
      </c>
      <c r="AO133" s="32">
        <v>1.5116811224148889</v>
      </c>
      <c r="AP133" s="32">
        <v>1.5069646444296003</v>
      </c>
      <c r="AQ133" s="32">
        <v>1.3016273365731506</v>
      </c>
      <c r="AR133" s="32">
        <v>0.71063442685397971</v>
      </c>
      <c r="AS133" s="32">
        <v>0.87262849546760646</v>
      </c>
      <c r="AT133" s="32">
        <v>1.253228384246085</v>
      </c>
      <c r="AU133" s="32">
        <v>1.3742148658996829</v>
      </c>
      <c r="AV133" s="32">
        <v>0.93694674946574263</v>
      </c>
      <c r="AW133" s="32">
        <v>1.3206295259502703</v>
      </c>
    </row>
    <row r="134" spans="1:49" x14ac:dyDescent="0.25">
      <c r="A134" t="s">
        <v>104</v>
      </c>
      <c r="B134" s="32">
        <v>2.6120865538889984</v>
      </c>
      <c r="C134" s="32">
        <v>1.6890846252081122</v>
      </c>
      <c r="D134" s="32">
        <v>2.1421095425309837</v>
      </c>
      <c r="E134" s="32">
        <v>3.061662099467036</v>
      </c>
      <c r="F134" s="32">
        <v>3.0780702190501485</v>
      </c>
      <c r="G134" s="32">
        <v>2.2183754351338321</v>
      </c>
      <c r="H134" s="32">
        <v>2.6008574730345146</v>
      </c>
      <c r="I134" s="32">
        <v>2.4814961065919738</v>
      </c>
      <c r="J134" s="32">
        <v>1.9991683963224436</v>
      </c>
      <c r="K134" s="32">
        <v>1.6606088922380489</v>
      </c>
      <c r="L134" s="32">
        <v>2.7474422791027524</v>
      </c>
      <c r="M134" s="32">
        <v>2.2737845211673378</v>
      </c>
      <c r="N134" s="32">
        <v>2.2532779972372747</v>
      </c>
      <c r="O134" s="32">
        <v>1.646780062610999</v>
      </c>
      <c r="P134" s="32">
        <v>2.4857725030208577</v>
      </c>
      <c r="Q134" s="32">
        <v>1.9849595238201123</v>
      </c>
      <c r="R134" s="32">
        <v>1.7822060231280261</v>
      </c>
      <c r="S134" s="32">
        <v>3.4664082094475344</v>
      </c>
      <c r="T134" s="32">
        <v>2.3898874467204916</v>
      </c>
      <c r="U134" s="32">
        <v>2.5075280211740685</v>
      </c>
      <c r="V134" s="32">
        <v>2.2738849098375198</v>
      </c>
      <c r="W134" s="32">
        <v>2.0197506784731547</v>
      </c>
      <c r="X134" s="32">
        <v>2.3509547210923585</v>
      </c>
      <c r="Y134" s="32">
        <v>2.7006209068873708</v>
      </c>
      <c r="Z134" s="32">
        <v>4.4356984486079867</v>
      </c>
      <c r="AA134" s="32">
        <v>2.6318475976320399</v>
      </c>
      <c r="AB134" s="32">
        <v>1.7719109764096126</v>
      </c>
      <c r="AC134" s="32">
        <v>2.0695181076950719</v>
      </c>
      <c r="AD134" s="32">
        <v>2.7412630297675893</v>
      </c>
      <c r="AE134" s="32">
        <v>2.6719091749563448</v>
      </c>
      <c r="AF134" s="32">
        <v>2.4199881784385888</v>
      </c>
      <c r="AG134" s="32">
        <v>2.168261049472858</v>
      </c>
      <c r="AH134" s="32">
        <v>3.4289926458341693</v>
      </c>
      <c r="AI134" s="32">
        <v>2.8724434306916811</v>
      </c>
      <c r="AJ134" s="32">
        <v>2.0811367907222409</v>
      </c>
      <c r="AK134" s="32">
        <v>1.7925174698573854</v>
      </c>
      <c r="AL134" s="32">
        <v>2.0474191057638804</v>
      </c>
      <c r="AM134" s="32">
        <v>2.1609514605904274</v>
      </c>
      <c r="AN134" s="32">
        <v>2.0129270262089207</v>
      </c>
      <c r="AO134" s="32">
        <v>2.32326519906105</v>
      </c>
      <c r="AP134" s="32">
        <v>2.0443547579438399</v>
      </c>
      <c r="AQ134" s="32">
        <v>2.3461844784669066</v>
      </c>
      <c r="AR134" s="32">
        <v>2.324917442423601</v>
      </c>
      <c r="AS134" s="32">
        <v>2.5375557004809428</v>
      </c>
      <c r="AT134" s="32">
        <v>2.8791627668381503</v>
      </c>
      <c r="AU134" s="32">
        <v>2.2016842688161886</v>
      </c>
      <c r="AV134" s="32">
        <v>3.0441489700469426</v>
      </c>
      <c r="AW134" s="32">
        <v>2.9715709066018343</v>
      </c>
    </row>
    <row r="135" spans="1:49" x14ac:dyDescent="0.25">
      <c r="A135" t="s">
        <v>53</v>
      </c>
      <c r="B135" s="32">
        <v>353.4108942039648</v>
      </c>
      <c r="C135" s="32">
        <v>795.78870424414697</v>
      </c>
      <c r="D135" s="32">
        <v>522.4076662240069</v>
      </c>
      <c r="E135" s="32">
        <v>1093.1798583646048</v>
      </c>
      <c r="F135" s="32">
        <v>622.54147426968939</v>
      </c>
      <c r="G135" s="32">
        <v>625.77644567269863</v>
      </c>
      <c r="H135" s="32">
        <v>661.22036177200846</v>
      </c>
      <c r="I135" s="32">
        <v>545.41485767032862</v>
      </c>
      <c r="J135" s="32">
        <v>548.51984238582418</v>
      </c>
      <c r="K135" s="32">
        <v>385.80080107418638</v>
      </c>
      <c r="L135" s="32">
        <v>487.10506417580541</v>
      </c>
      <c r="M135" s="32">
        <v>517.38540292849245</v>
      </c>
      <c r="N135" s="32">
        <v>223.17402555159731</v>
      </c>
      <c r="O135" s="32">
        <v>398.83491090134686</v>
      </c>
      <c r="P135" s="32">
        <v>336.32081669433126</v>
      </c>
      <c r="Q135" s="32">
        <v>808.50315262755453</v>
      </c>
      <c r="R135" s="32">
        <v>589.62918368478597</v>
      </c>
      <c r="S135" s="32">
        <v>2325.6875278031498</v>
      </c>
      <c r="T135" s="32">
        <v>420.78593582224005</v>
      </c>
      <c r="U135" s="32">
        <v>547.32950603235031</v>
      </c>
      <c r="V135" s="32">
        <v>673.32500653301861</v>
      </c>
      <c r="W135" s="32">
        <v>610.63954667369239</v>
      </c>
      <c r="X135" s="32">
        <v>499.12133159081685</v>
      </c>
      <c r="Y135" s="32">
        <v>1040.6658140371305</v>
      </c>
      <c r="Z135" s="32">
        <v>2537.4457983982597</v>
      </c>
      <c r="AA135" s="32">
        <v>624.2914725582574</v>
      </c>
      <c r="AB135" s="32">
        <v>301.35206120926085</v>
      </c>
      <c r="AC135" s="32">
        <v>484.14482780953324</v>
      </c>
      <c r="AD135" s="32">
        <v>789.52479498336515</v>
      </c>
      <c r="AE135" s="32">
        <v>954.01687010147771</v>
      </c>
      <c r="AF135" s="32">
        <v>432.03368761856876</v>
      </c>
      <c r="AG135" s="32">
        <v>426.54036396650736</v>
      </c>
      <c r="AH135" s="32">
        <v>1571.3456056572022</v>
      </c>
      <c r="AI135" s="32">
        <v>943.76148178793915</v>
      </c>
      <c r="AJ135" s="32">
        <v>432.74453642477266</v>
      </c>
      <c r="AK135" s="32">
        <v>391.26091235943034</v>
      </c>
      <c r="AL135" s="32">
        <v>294.84367829166416</v>
      </c>
      <c r="AM135" s="32">
        <v>644.3347826887001</v>
      </c>
      <c r="AN135" s="32">
        <v>436.33575003398266</v>
      </c>
      <c r="AO135" s="32">
        <v>852.85333112988769</v>
      </c>
      <c r="AP135" s="32">
        <v>681.06352995434941</v>
      </c>
      <c r="AQ135" s="32">
        <v>849.40951277495094</v>
      </c>
      <c r="AR135" s="32">
        <v>175.72546802763392</v>
      </c>
      <c r="AS135" s="32">
        <v>322.56352293134</v>
      </c>
      <c r="AT135" s="32">
        <v>598.68335535716665</v>
      </c>
      <c r="AU135" s="32">
        <v>642.96999108193711</v>
      </c>
      <c r="AV135" s="32">
        <v>1057.2046505372305</v>
      </c>
      <c r="AW135" s="32">
        <v>724.69282803475824</v>
      </c>
    </row>
    <row r="136" spans="1:49" x14ac:dyDescent="0.25">
      <c r="A136" t="s">
        <v>106</v>
      </c>
      <c r="B136" s="32">
        <v>0.20379671509967356</v>
      </c>
      <c r="C136" s="32">
        <v>0.17031077419411483</v>
      </c>
      <c r="D136" s="32">
        <v>0.17302258317659311</v>
      </c>
      <c r="E136" s="32">
        <v>9.8366785531590881E-2</v>
      </c>
      <c r="F136" s="32">
        <v>8.1448172784481451E-2</v>
      </c>
      <c r="G136" s="32">
        <v>0.10802997271532701</v>
      </c>
      <c r="H136" s="32">
        <v>0.14348654277328174</v>
      </c>
      <c r="I136" s="32">
        <v>5.2236794932221484E-2</v>
      </c>
      <c r="J136" s="32">
        <v>0.13672983649094855</v>
      </c>
      <c r="K136" s="32">
        <v>0.16743955977685096</v>
      </c>
      <c r="L136" s="32">
        <v>0.13755582813783737</v>
      </c>
      <c r="M136" s="32">
        <v>0.14112989651326088</v>
      </c>
      <c r="N136" s="32">
        <v>0.1698137654395033</v>
      </c>
      <c r="O136" s="32">
        <v>7.964059928001016E-2</v>
      </c>
      <c r="P136" s="32">
        <v>0.13246602306705968</v>
      </c>
      <c r="Q136" s="32">
        <v>0.11026979657246144</v>
      </c>
      <c r="R136" s="86"/>
      <c r="S136" s="32">
        <v>0.24543987502126074</v>
      </c>
      <c r="T136" s="32">
        <v>0.20546188272570332</v>
      </c>
      <c r="U136" s="32">
        <v>0.17031363246067796</v>
      </c>
      <c r="V136" s="32">
        <v>0.22611980070443943</v>
      </c>
      <c r="W136" s="32">
        <v>0.10042408455088374</v>
      </c>
      <c r="X136" s="32">
        <v>0.12880377244153143</v>
      </c>
      <c r="Y136" s="32">
        <v>0.1521209901042952</v>
      </c>
      <c r="Z136" s="32">
        <v>0.24134373644046442</v>
      </c>
      <c r="AA136" s="32">
        <v>0.27663890129286067</v>
      </c>
      <c r="AB136" s="32">
        <v>0.17257628389125312</v>
      </c>
      <c r="AC136" s="32">
        <v>0.1118234659355119</v>
      </c>
      <c r="AD136" s="32">
        <v>7.5093964235199984E-2</v>
      </c>
      <c r="AE136" s="32">
        <v>0.15689496585656987</v>
      </c>
      <c r="AF136" s="32">
        <v>0.14916696787896563</v>
      </c>
      <c r="AG136" s="32">
        <v>9.2560371272889325E-2</v>
      </c>
      <c r="AH136" s="32">
        <v>0.24279065695395813</v>
      </c>
      <c r="AI136" s="32">
        <v>0.310416786332331</v>
      </c>
      <c r="AJ136" s="32">
        <v>0.22962821010765541</v>
      </c>
      <c r="AK136" s="32">
        <v>0.23684041295758712</v>
      </c>
      <c r="AL136" s="32">
        <v>0.1279636941102425</v>
      </c>
      <c r="AM136" s="32">
        <v>9.5501464474903985E-2</v>
      </c>
      <c r="AN136" s="32">
        <v>0.13115046899340857</v>
      </c>
      <c r="AO136" s="32">
        <v>0.24933439994906212</v>
      </c>
      <c r="AP136" s="32">
        <v>0.246839566238539</v>
      </c>
      <c r="AQ136" s="32">
        <v>0.54726688066030205</v>
      </c>
      <c r="AR136" s="32">
        <v>0.12737724572599812</v>
      </c>
      <c r="AS136" s="32">
        <v>0.13616610109178301</v>
      </c>
      <c r="AT136" s="32">
        <v>0.15027212779090582</v>
      </c>
      <c r="AU136" s="32">
        <v>0.11732705176558168</v>
      </c>
      <c r="AV136" s="32">
        <v>0.1299509387700486</v>
      </c>
      <c r="AW136" s="32">
        <v>0.15835406489570369</v>
      </c>
    </row>
    <row r="137" spans="1:49" x14ac:dyDescent="0.25">
      <c r="A137" t="s">
        <v>21</v>
      </c>
      <c r="B137" s="32">
        <v>2.2739534208663033</v>
      </c>
      <c r="C137" s="32">
        <v>1.6202782754661038</v>
      </c>
      <c r="D137" s="32">
        <v>1.5147001835680705</v>
      </c>
      <c r="E137" s="32">
        <v>1.8331375824253335</v>
      </c>
      <c r="F137" s="32">
        <v>2.4150049460763117</v>
      </c>
      <c r="G137" s="32">
        <v>1.2919081883484775</v>
      </c>
      <c r="H137" s="32">
        <v>1.7887941085901204</v>
      </c>
      <c r="I137" s="32">
        <v>2.3804101772990141</v>
      </c>
      <c r="J137" s="32">
        <v>1.3941637293693081</v>
      </c>
      <c r="K137" s="32">
        <v>1.174227808600208</v>
      </c>
      <c r="L137" s="32">
        <v>1.7148580641739168</v>
      </c>
      <c r="M137" s="32">
        <v>1.8726685068354756</v>
      </c>
      <c r="N137" s="32">
        <v>1.9345866071136006</v>
      </c>
      <c r="O137" s="32">
        <v>1.9048110399129505</v>
      </c>
      <c r="P137" s="32">
        <v>1.9638629692805085</v>
      </c>
      <c r="Q137" s="32">
        <v>1.5147813763222078</v>
      </c>
      <c r="R137" s="32">
        <v>1.2866896546152979</v>
      </c>
      <c r="S137" s="32">
        <v>2.9148902371304772</v>
      </c>
      <c r="T137" s="32">
        <v>1.7254141291662142</v>
      </c>
      <c r="U137" s="32">
        <v>1.9948300248817494</v>
      </c>
      <c r="V137" s="32">
        <v>1.5639118915592172</v>
      </c>
      <c r="W137" s="32">
        <v>1.8457116916109368</v>
      </c>
      <c r="X137" s="32">
        <v>2.1483763621994845</v>
      </c>
      <c r="Y137" s="32">
        <v>2.0896931881637988</v>
      </c>
      <c r="Z137" s="32">
        <v>3.0719639594259283</v>
      </c>
      <c r="AA137" s="32">
        <v>2.152593567913593</v>
      </c>
      <c r="AB137" s="32">
        <v>1.4694804061796447</v>
      </c>
      <c r="AC137" s="32">
        <v>1.8016201544054711</v>
      </c>
      <c r="AD137" s="32">
        <v>1.7836601587060648</v>
      </c>
      <c r="AE137" s="32">
        <v>1.7874104545299547</v>
      </c>
      <c r="AF137" s="32">
        <v>1.8855690718364773</v>
      </c>
      <c r="AG137" s="32">
        <v>1.6546641970942195</v>
      </c>
      <c r="AH137" s="32">
        <v>2.3747650899138257</v>
      </c>
      <c r="AI137" s="32">
        <v>1.9619366807872709</v>
      </c>
      <c r="AJ137" s="32">
        <v>1.5234813033013106</v>
      </c>
      <c r="AK137" s="32">
        <v>1.7801356472551504</v>
      </c>
      <c r="AL137" s="32">
        <v>1.6063724721123254</v>
      </c>
      <c r="AM137" s="32">
        <v>1.6721064165770214</v>
      </c>
      <c r="AN137" s="32">
        <v>1.7891754549681909</v>
      </c>
      <c r="AO137" s="32">
        <v>1.7364656185980514</v>
      </c>
      <c r="AP137" s="32">
        <v>1.6605320511421506</v>
      </c>
      <c r="AQ137" s="32">
        <v>1.8154364836339469</v>
      </c>
      <c r="AR137" s="32">
        <v>2.2929096169652148</v>
      </c>
      <c r="AS137" s="32">
        <v>1.923107606830931</v>
      </c>
      <c r="AT137" s="32">
        <v>2.166925195025085</v>
      </c>
      <c r="AU137" s="32">
        <v>1.6117272224811448</v>
      </c>
      <c r="AV137" s="32">
        <v>1.7851421513696408</v>
      </c>
      <c r="AW137" s="32">
        <v>1.8419396669144821</v>
      </c>
    </row>
    <row r="138" spans="1:49" x14ac:dyDescent="0.25">
      <c r="A138" t="s">
        <v>61</v>
      </c>
      <c r="B138" s="32">
        <v>1.6806961110221869E-2</v>
      </c>
      <c r="C138" s="86"/>
      <c r="D138" s="86"/>
      <c r="E138" s="86"/>
      <c r="F138" s="86"/>
      <c r="G138" s="32">
        <v>0.10728375518585888</v>
      </c>
      <c r="H138" s="32">
        <v>0.13387767824902902</v>
      </c>
      <c r="I138" s="32">
        <v>0.10447358986444315</v>
      </c>
      <c r="J138" s="32">
        <v>6.8364918245474388E-2</v>
      </c>
      <c r="K138" s="32">
        <v>9.683768015609337E-2</v>
      </c>
      <c r="L138" s="32">
        <v>0.10352773144595726</v>
      </c>
      <c r="M138" s="32">
        <v>0.12986598790546933</v>
      </c>
      <c r="N138" s="32">
        <v>0.15093772257223997</v>
      </c>
      <c r="O138" s="32">
        <v>0.11031094810877029</v>
      </c>
      <c r="P138" s="32">
        <v>9.1739971376592205E-2</v>
      </c>
      <c r="Q138" s="32">
        <v>0.10504719825150255</v>
      </c>
      <c r="R138" s="86"/>
      <c r="S138" s="86"/>
      <c r="T138" s="32">
        <v>4.9273052996945642E-2</v>
      </c>
      <c r="U138" s="32">
        <v>8.0563257165518196E-2</v>
      </c>
      <c r="V138" s="32">
        <v>7.3056641125891705E-2</v>
      </c>
      <c r="W138" s="32">
        <v>0.10112258929787805</v>
      </c>
      <c r="X138" s="32">
        <v>0.16303422429611586</v>
      </c>
      <c r="Y138" s="32">
        <v>9.4292781377318752E-2</v>
      </c>
      <c r="Z138" s="32">
        <v>5.0037769472491431E-2</v>
      </c>
      <c r="AA138" s="32">
        <v>0.15999247416699613</v>
      </c>
      <c r="AB138" s="32">
        <v>0.19016269009874517</v>
      </c>
      <c r="AC138" s="32">
        <v>0.11105104483431577</v>
      </c>
      <c r="AD138" s="32">
        <v>7.6671848051561187E-2</v>
      </c>
      <c r="AE138" s="32">
        <v>0.12140257841132845</v>
      </c>
      <c r="AF138" s="32">
        <v>0.18364607915978826</v>
      </c>
      <c r="AG138" s="32">
        <v>0.1147478049762123</v>
      </c>
      <c r="AH138" s="32">
        <v>6.1544972055729064E-2</v>
      </c>
      <c r="AI138" s="32">
        <v>7.7604196583082749E-2</v>
      </c>
      <c r="AJ138" s="32">
        <v>7.0188174642989209E-2</v>
      </c>
      <c r="AK138" s="32">
        <v>7.0413076052336335E-2</v>
      </c>
      <c r="AL138" s="32">
        <v>2.8434898241231736E-2</v>
      </c>
      <c r="AM138" s="32">
        <v>6.3445720536623382E-2</v>
      </c>
      <c r="AN138" s="32">
        <v>6.2469460112202155E-2</v>
      </c>
      <c r="AO138" s="32">
        <v>0.17753235050826965</v>
      </c>
      <c r="AP138" s="32">
        <v>0.12601309511692591</v>
      </c>
      <c r="AQ138" s="32">
        <v>9.9463875514961636E-2</v>
      </c>
      <c r="AR138" s="32">
        <v>5.3555534657941752E-2</v>
      </c>
      <c r="AS138" s="32">
        <v>5.6462604556380573E-2</v>
      </c>
      <c r="AT138" s="32">
        <v>5.9360594488214243E-2</v>
      </c>
      <c r="AU138" s="32">
        <v>5.2505326414129874E-2</v>
      </c>
      <c r="AV138" s="86"/>
      <c r="AW138" s="32">
        <v>4.6110074484458072E-2</v>
      </c>
    </row>
    <row r="139" spans="1:49" x14ac:dyDescent="0.25">
      <c r="A139" t="s">
        <v>30</v>
      </c>
      <c r="B139" s="32">
        <v>7.3370631511870688</v>
      </c>
      <c r="C139" s="32">
        <v>13.701306943178841</v>
      </c>
      <c r="D139" s="32">
        <v>10.696243124140317</v>
      </c>
      <c r="E139" s="32">
        <v>21.620306470632766</v>
      </c>
      <c r="F139" s="32">
        <v>16.35915293937952</v>
      </c>
      <c r="G139" s="32">
        <v>11.467695092047592</v>
      </c>
      <c r="H139" s="32">
        <v>10.845219457864969</v>
      </c>
      <c r="I139" s="32">
        <v>14.037461795673618</v>
      </c>
      <c r="J139" s="32">
        <v>7.5130567514184934</v>
      </c>
      <c r="K139" s="32">
        <v>6.0700665290309335</v>
      </c>
      <c r="L139" s="32">
        <v>10.182988866197949</v>
      </c>
      <c r="M139" s="32">
        <v>9.1583997728900517</v>
      </c>
      <c r="N139" s="32">
        <v>4.6979303235530185</v>
      </c>
      <c r="O139" s="32">
        <v>6.5871202504439967</v>
      </c>
      <c r="P139" s="32">
        <v>6.7913306165192386</v>
      </c>
      <c r="Q139" s="32">
        <v>13.16932584603636</v>
      </c>
      <c r="R139" s="86"/>
      <c r="S139" s="32">
        <v>31.416304002721454</v>
      </c>
      <c r="T139" s="32">
        <v>7.8731593335981298</v>
      </c>
      <c r="U139" s="32">
        <v>10.170127231634307</v>
      </c>
      <c r="V139" s="32">
        <v>10.233014044074221</v>
      </c>
      <c r="W139" s="32">
        <v>12.677314112369693</v>
      </c>
      <c r="X139" s="32">
        <v>15.815275179122853</v>
      </c>
      <c r="Y139" s="32">
        <v>22.366864779945509</v>
      </c>
      <c r="Z139" s="32">
        <v>41.908218528962983</v>
      </c>
      <c r="AA139" s="32">
        <v>11.282977650327638</v>
      </c>
      <c r="AB139" s="32">
        <v>5.2608872190728064</v>
      </c>
      <c r="AC139" s="32">
        <v>9.8443426331917969</v>
      </c>
      <c r="AD139" s="32">
        <v>14.468473013150376</v>
      </c>
      <c r="AE139" s="32">
        <v>13.527946626762743</v>
      </c>
      <c r="AF139" s="32">
        <v>10.890512931995787</v>
      </c>
      <c r="AG139" s="32">
        <v>7.7089718587300018</v>
      </c>
      <c r="AH139" s="32">
        <v>27.81487679499082</v>
      </c>
      <c r="AI139" s="32">
        <v>17.415240377053347</v>
      </c>
      <c r="AJ139" s="32">
        <v>9.1094995261973626</v>
      </c>
      <c r="AK139" s="32">
        <v>6.5522353561652613</v>
      </c>
      <c r="AL139" s="32">
        <v>11.907564444868859</v>
      </c>
      <c r="AM139" s="86"/>
      <c r="AN139" s="32">
        <v>12.81085510788391</v>
      </c>
      <c r="AO139" s="32">
        <v>13.325833298904511</v>
      </c>
      <c r="AP139" s="32">
        <v>10.715635959824265</v>
      </c>
      <c r="AQ139" s="32">
        <v>16.339777754607912</v>
      </c>
      <c r="AR139" s="32">
        <v>6.4405303241543272</v>
      </c>
      <c r="AS139" s="32">
        <v>6.8373604857097137</v>
      </c>
      <c r="AT139" s="32">
        <v>16.629228710795694</v>
      </c>
      <c r="AU139" s="32">
        <v>10.693095104998706</v>
      </c>
      <c r="AV139" s="32">
        <v>16.749416835786398</v>
      </c>
      <c r="AW139" s="32">
        <v>14.135253059463912</v>
      </c>
    </row>
    <row r="140" spans="1:49" x14ac:dyDescent="0.25">
      <c r="A140" t="s">
        <v>188</v>
      </c>
      <c r="B140" s="86"/>
      <c r="C140" s="86"/>
      <c r="D140" s="32">
        <v>6.377046706836037E-2</v>
      </c>
      <c r="E140" s="32">
        <v>4.8506270463569513E-2</v>
      </c>
      <c r="F140" s="32">
        <v>6.434742127552695E-2</v>
      </c>
      <c r="G140" s="86"/>
      <c r="H140" s="32">
        <v>0.32510718412931483</v>
      </c>
      <c r="I140" s="32">
        <v>0.26264939948782762</v>
      </c>
      <c r="J140" s="86"/>
      <c r="K140" s="32">
        <v>8.1996851732233839E-2</v>
      </c>
      <c r="L140" s="32">
        <v>0.22038366081623226</v>
      </c>
      <c r="M140" s="32">
        <v>0.22926619328080797</v>
      </c>
      <c r="N140" s="32">
        <v>0.31469481560179191</v>
      </c>
      <c r="O140" s="32">
        <v>0.19746212831036752</v>
      </c>
      <c r="P140" s="32">
        <v>0.24719033955848424</v>
      </c>
      <c r="Q140" s="32">
        <v>0.12150685296986864</v>
      </c>
      <c r="R140" s="32">
        <v>9.6298966303456607E-2</v>
      </c>
      <c r="S140" s="32">
        <v>8.7379675507836638E-2</v>
      </c>
      <c r="T140" s="32">
        <v>0.20546188272570332</v>
      </c>
      <c r="U140" s="32">
        <v>0.25108814562180731</v>
      </c>
      <c r="V140" s="32">
        <v>0.25974344310144648</v>
      </c>
      <c r="W140" s="32">
        <v>0.31956409243166722</v>
      </c>
      <c r="X140" s="32">
        <v>0.32606844859223116</v>
      </c>
      <c r="Y140" s="32">
        <v>0.25231382084427434</v>
      </c>
      <c r="Z140" s="32">
        <v>0.28502518161817109</v>
      </c>
      <c r="AA140" s="32">
        <v>0.54945603363977213</v>
      </c>
      <c r="AB140" s="32">
        <v>0.38032538019748963</v>
      </c>
      <c r="AC140" s="32">
        <v>0.3509396525788061</v>
      </c>
      <c r="AD140" s="32">
        <v>0.43072553643750983</v>
      </c>
      <c r="AE140" s="32">
        <v>0.38365220924672971</v>
      </c>
      <c r="AF140" s="32">
        <v>0.36729215831957723</v>
      </c>
      <c r="AG140" s="32">
        <v>0.33368030971648677</v>
      </c>
      <c r="AH140" s="32">
        <v>0.1525955515000334</v>
      </c>
      <c r="AI140" s="32">
        <v>0.19509902604791252</v>
      </c>
      <c r="AJ140" s="32">
        <v>0.30510374528641526</v>
      </c>
      <c r="AK140" s="32">
        <v>0.23036399941036567</v>
      </c>
      <c r="AL140" s="32">
        <v>0.24380615475897663</v>
      </c>
      <c r="AM140" s="32">
        <v>0.10235593525755474</v>
      </c>
      <c r="AN140" s="32">
        <v>0.2623009379868167</v>
      </c>
      <c r="AO140" s="32">
        <v>0.26355095887870483</v>
      </c>
      <c r="AP140" s="32">
        <v>0.22713872053830375</v>
      </c>
      <c r="AQ140" s="32">
        <v>0.22380535413627828</v>
      </c>
      <c r="AR140" s="32">
        <v>0.1998763228610094</v>
      </c>
      <c r="AS140" s="32">
        <v>0.30638965472060936</v>
      </c>
      <c r="AT140" s="32">
        <v>0.15131735309788527</v>
      </c>
      <c r="AU140" s="32">
        <v>0.24632032735727658</v>
      </c>
      <c r="AV140" s="32">
        <v>0.15135822297858148</v>
      </c>
      <c r="AW140" s="32">
        <v>0.24506320741773044</v>
      </c>
    </row>
    <row r="141" spans="1:49" x14ac:dyDescent="0.25">
      <c r="A141" t="s">
        <v>62</v>
      </c>
      <c r="B141" s="32">
        <v>0.15022561182824645</v>
      </c>
      <c r="C141" s="32">
        <v>0.31343574236357191</v>
      </c>
      <c r="D141" s="32">
        <v>0.25508186827344059</v>
      </c>
      <c r="E141" s="32">
        <v>0.43657912916519281</v>
      </c>
      <c r="F141" s="32">
        <v>0.2664665127447895</v>
      </c>
      <c r="G141" s="32">
        <v>0.26600099476455735</v>
      </c>
      <c r="H141" s="32">
        <v>0.13669073285378475</v>
      </c>
      <c r="I141" s="32">
        <v>0.16507690398316247</v>
      </c>
      <c r="J141" s="32">
        <v>0.17916987584837193</v>
      </c>
      <c r="K141" s="32">
        <v>0.27389832125099017</v>
      </c>
      <c r="L141" s="32">
        <v>0.20139352037056238</v>
      </c>
      <c r="M141" s="32">
        <v>0.2597319758109391</v>
      </c>
      <c r="N141" s="32">
        <v>0.26831978004057139</v>
      </c>
      <c r="O141" s="32">
        <v>0.10221280761339487</v>
      </c>
      <c r="P141" s="32">
        <v>0.22589030648142741</v>
      </c>
      <c r="Q141" s="32">
        <v>0.16144443185657528</v>
      </c>
      <c r="R141" s="32">
        <v>0.17000677219150762</v>
      </c>
      <c r="S141" s="32">
        <v>6.2216521999071961E-2</v>
      </c>
      <c r="T141" s="32">
        <v>0.14629401714164028</v>
      </c>
      <c r="U141" s="32">
        <v>0.11472612212449365</v>
      </c>
      <c r="V141" s="32">
        <v>0.20098492992298406</v>
      </c>
      <c r="W141" s="32">
        <v>0.2421842944802699</v>
      </c>
      <c r="X141" s="32">
        <v>0.15748068010570027</v>
      </c>
      <c r="Y141" s="32">
        <v>0.20780339637980402</v>
      </c>
      <c r="Z141" s="32">
        <v>0.11901054295110539</v>
      </c>
      <c r="AA141" s="32">
        <v>0.18251360934172539</v>
      </c>
      <c r="AB141" s="32">
        <v>0.17257628389125312</v>
      </c>
      <c r="AC141" s="32">
        <v>0.22364693187102344</v>
      </c>
      <c r="AD141" s="32">
        <v>0.16897020322345893</v>
      </c>
      <c r="AE141" s="32">
        <v>0.11485383763824118</v>
      </c>
      <c r="AF141" s="32">
        <v>0.18620968289033779</v>
      </c>
      <c r="AG141" s="32">
        <v>0.14829465057044688</v>
      </c>
      <c r="AH141" s="32">
        <v>0.27889322825166268</v>
      </c>
      <c r="AI141" s="32">
        <v>0.16634823695839596</v>
      </c>
      <c r="AJ141" s="32">
        <v>0.26931599014381974</v>
      </c>
      <c r="AK141" s="32">
        <v>0.21197810740597534</v>
      </c>
      <c r="AL141" s="32">
        <v>0.33769821334037614</v>
      </c>
      <c r="AM141" s="32">
        <v>0.3954772653854054</v>
      </c>
      <c r="AN141" s="32">
        <v>0.23153382389081248</v>
      </c>
      <c r="AO141" s="32">
        <v>0.39124761051732393</v>
      </c>
      <c r="AP141" s="32">
        <v>0.28750233326733071</v>
      </c>
      <c r="AQ141" s="32">
        <v>0.28525349256534388</v>
      </c>
      <c r="AR141" s="32">
        <v>0.23442193697534777</v>
      </c>
      <c r="AS141" s="32">
        <v>0.2063892152219455</v>
      </c>
      <c r="AT141" s="32">
        <v>0.23417343856977998</v>
      </c>
      <c r="AU141" s="32">
        <v>0.46930820706232679</v>
      </c>
      <c r="AV141" s="32">
        <v>0.19560822790662985</v>
      </c>
      <c r="AW141" s="32">
        <v>0.30380674520750661</v>
      </c>
    </row>
    <row r="142" spans="1:49" x14ac:dyDescent="0.25">
      <c r="A142" t="s">
        <v>4</v>
      </c>
      <c r="B142" s="32">
        <v>0.10332080561269091</v>
      </c>
      <c r="C142" s="32">
        <v>0.16224451497359449</v>
      </c>
      <c r="D142" s="32">
        <v>0.18037011881388396</v>
      </c>
      <c r="E142" s="32">
        <v>0.12712459372246263</v>
      </c>
      <c r="F142" s="32">
        <v>0.15626061947351599</v>
      </c>
      <c r="G142" s="32">
        <v>0.1207004990411278</v>
      </c>
      <c r="H142" s="32">
        <v>8.3561797787141845E-2</v>
      </c>
      <c r="I142" s="32">
        <v>0.16056286736272621</v>
      </c>
      <c r="J142" s="32">
        <v>0.10078829451192574</v>
      </c>
      <c r="K142" s="86"/>
      <c r="L142" s="32">
        <v>0.15262774760675485</v>
      </c>
      <c r="M142" s="32">
        <v>0.11305490892411375</v>
      </c>
      <c r="N142" s="32">
        <v>0.15198757745703795</v>
      </c>
      <c r="O142" s="32">
        <v>8.5356680848801686E-2</v>
      </c>
      <c r="P142" s="32">
        <v>9.1739971376592205E-2</v>
      </c>
      <c r="Q142" s="32">
        <v>0.20293781008579287</v>
      </c>
      <c r="R142" s="86"/>
      <c r="S142" s="32">
        <v>0.34470677477538531</v>
      </c>
      <c r="T142" s="32">
        <v>0.12132448785127491</v>
      </c>
      <c r="U142" s="32">
        <v>9.1268815789756833E-2</v>
      </c>
      <c r="V142" s="32">
        <v>0.14712958050043709</v>
      </c>
      <c r="W142" s="32">
        <v>0.18101450531750662</v>
      </c>
      <c r="X142" s="32">
        <v>0.19795532112165862</v>
      </c>
      <c r="Y142" s="32">
        <v>0.34467083660879577</v>
      </c>
      <c r="Z142" s="32">
        <v>0.28110115571599908</v>
      </c>
      <c r="AA142" s="32">
        <v>9.8486920373964157E-2</v>
      </c>
      <c r="AB142" s="32">
        <v>8.8714031810759916E-2</v>
      </c>
      <c r="AC142" s="32">
        <v>0.18937199118605069</v>
      </c>
      <c r="AD142" s="32">
        <v>0.14208643817529817</v>
      </c>
      <c r="AE142" s="32">
        <v>0.18401189931512846</v>
      </c>
      <c r="AF142" s="32">
        <v>0.17373977748029204</v>
      </c>
      <c r="AG142" s="32">
        <v>0.19703699851935216</v>
      </c>
      <c r="AH142" s="32">
        <v>0.35057251797590777</v>
      </c>
      <c r="AI142" s="32">
        <v>0.1488858425824314</v>
      </c>
      <c r="AJ142" s="32">
        <v>0.10419599963694584</v>
      </c>
      <c r="AK142" s="32">
        <v>8.9745734384744827E-2</v>
      </c>
      <c r="AL142" s="32">
        <v>0.15754178711480268</v>
      </c>
      <c r="AM142" s="32">
        <v>0.16743426030552144</v>
      </c>
      <c r="AN142" s="32">
        <v>0.1206830419413952</v>
      </c>
      <c r="AO142" s="32">
        <v>0.20393111898760605</v>
      </c>
      <c r="AP142" s="32">
        <v>0.12514265908741279</v>
      </c>
      <c r="AQ142" s="32">
        <v>0.16497467213402417</v>
      </c>
      <c r="AR142" s="32">
        <v>8.7001222728105149E-2</v>
      </c>
      <c r="AS142" s="32">
        <v>7.6597413680152326E-2</v>
      </c>
      <c r="AT142" s="32">
        <v>0.16330596013634821</v>
      </c>
      <c r="AU142" s="32">
        <v>0.15058057672065137</v>
      </c>
      <c r="AV142" s="32">
        <v>0.1462024062565189</v>
      </c>
      <c r="AW142" s="32">
        <v>0.24168934982340567</v>
      </c>
    </row>
    <row r="143" spans="1:49" x14ac:dyDescent="0.25">
      <c r="A143" t="s">
        <v>18</v>
      </c>
      <c r="B143" s="32">
        <v>0.16784514390472985</v>
      </c>
      <c r="C143" s="32">
        <v>0.14826414041008543</v>
      </c>
      <c r="D143" s="32">
        <v>8.9562105697577388E-2</v>
      </c>
      <c r="E143" s="32">
        <v>0.1032572558868832</v>
      </c>
      <c r="F143" s="32">
        <v>0.2105195532965535</v>
      </c>
      <c r="G143" s="32">
        <v>0.15491014631814973</v>
      </c>
      <c r="H143" s="32">
        <v>0.11982387847050935</v>
      </c>
      <c r="I143" s="32">
        <v>0.12597507244550002</v>
      </c>
      <c r="J143" s="32">
        <v>0.15276648770205406</v>
      </c>
      <c r="K143" s="32">
        <v>0.10970584733826687</v>
      </c>
      <c r="L143" s="32">
        <v>0.16701958284368648</v>
      </c>
      <c r="M143" s="32">
        <v>0.14112989651326088</v>
      </c>
      <c r="N143" s="32">
        <v>0.14579622963770594</v>
      </c>
      <c r="O143" s="32">
        <v>9.7371804419274524E-2</v>
      </c>
      <c r="P143" s="32">
        <v>0.17358260286242463</v>
      </c>
      <c r="Q143" s="32">
        <v>7.5316490611050405E-2</v>
      </c>
      <c r="R143" s="32">
        <v>9.8322412288897598E-2</v>
      </c>
      <c r="S143" s="32">
        <v>8.9215708233861407E-2</v>
      </c>
      <c r="T143" s="32">
        <v>0.16921656100377216</v>
      </c>
      <c r="U143" s="32">
        <v>0.12729660275806548</v>
      </c>
      <c r="V143" s="32">
        <v>0.11305990035221949</v>
      </c>
      <c r="W143" s="32">
        <v>5.5328906261922065E-2</v>
      </c>
      <c r="X143" s="32">
        <v>6.807395558153076E-2</v>
      </c>
      <c r="Y143" s="32">
        <v>0.11291359769862729</v>
      </c>
      <c r="Z143" s="32">
        <v>6.421976919727794E-2</v>
      </c>
      <c r="AA143" s="32">
        <v>8.6934699709537364E-2</v>
      </c>
      <c r="AB143" s="86"/>
      <c r="AC143" s="32">
        <v>0.18676485102271156</v>
      </c>
      <c r="AD143" s="32">
        <v>0.1632144577993532</v>
      </c>
      <c r="AE143" s="32">
        <v>8.4662738658904127E-2</v>
      </c>
      <c r="AF143" s="32">
        <v>0.14508798929796521</v>
      </c>
      <c r="AG143" s="32">
        <v>0.22014690417002664</v>
      </c>
      <c r="AH143" s="32">
        <v>9.590732456403861E-2</v>
      </c>
      <c r="AI143" s="32">
        <v>0.15957189502720556</v>
      </c>
      <c r="AJ143" s="32">
        <v>0.18267761883998002</v>
      </c>
      <c r="AK143" s="32">
        <v>0.13985339481642506</v>
      </c>
      <c r="AL143" s="32">
        <v>0.19803213344937748</v>
      </c>
      <c r="AM143" s="32">
        <v>0.1457599896240418</v>
      </c>
      <c r="AN143" s="32">
        <v>0.11576691194540642</v>
      </c>
      <c r="AO143" s="32">
        <v>0.14320500753282975</v>
      </c>
      <c r="AP143" s="32">
        <v>0.19232864687183093</v>
      </c>
      <c r="AQ143" s="32">
        <v>0.21919950654970125</v>
      </c>
      <c r="AR143" s="32">
        <v>0.16924433943481942</v>
      </c>
      <c r="AS143" s="32">
        <v>0.14096798827656187</v>
      </c>
      <c r="AT143" s="32">
        <v>0.12205889590371383</v>
      </c>
      <c r="AU143" s="32">
        <v>0.22982499191048603</v>
      </c>
      <c r="AV143" s="32">
        <v>0.15347110503330552</v>
      </c>
      <c r="AW143" s="32">
        <v>0.19495672232680447</v>
      </c>
    </row>
    <row r="144" spans="1:49" x14ac:dyDescent="0.25">
      <c r="A144" t="s">
        <v>45</v>
      </c>
      <c r="B144" s="32">
        <v>0.11073649758355313</v>
      </c>
      <c r="C144" s="32">
        <v>0.11713479599188024</v>
      </c>
      <c r="D144" s="32">
        <v>0.14549406995113476</v>
      </c>
      <c r="E144" s="32">
        <v>9.306064963597839E-2</v>
      </c>
      <c r="F144" s="32">
        <v>0.12692306262347289</v>
      </c>
      <c r="G144" s="32">
        <v>0.10953801493616427</v>
      </c>
      <c r="H144" s="32">
        <v>7.5310108912254273E-2</v>
      </c>
      <c r="I144" s="32">
        <v>0.16393663451565921</v>
      </c>
      <c r="J144" s="32">
        <v>0.10953015338065343</v>
      </c>
      <c r="K144" s="86"/>
      <c r="L144" s="32">
        <v>0.13566205640320275</v>
      </c>
      <c r="M144" s="32">
        <v>0.12807808447371302</v>
      </c>
      <c r="N144" s="32">
        <v>6.5699459703948568E-2</v>
      </c>
      <c r="O144" s="32">
        <v>0.12759537023280382</v>
      </c>
      <c r="P144" s="32">
        <v>0.10985666208581901</v>
      </c>
      <c r="Q144" s="32">
        <v>0.11655716430612591</v>
      </c>
      <c r="R144" s="32">
        <v>0.18863432446848954</v>
      </c>
      <c r="S144" s="32">
        <v>0.23059634614671842</v>
      </c>
      <c r="T144" s="32">
        <v>0.10416501186261713</v>
      </c>
      <c r="U144" s="32">
        <v>0.1179515124348245</v>
      </c>
      <c r="V144" s="32">
        <v>0.14211780686484496</v>
      </c>
      <c r="W144" s="32">
        <v>5.3075034538572971E-2</v>
      </c>
      <c r="X144" s="32">
        <v>0.20211478321347467</v>
      </c>
      <c r="Y144" s="32">
        <v>0.13615209995773009</v>
      </c>
      <c r="Z144" s="32">
        <v>0.21600869482564844</v>
      </c>
      <c r="AA144" s="32">
        <v>0.1534750398304737</v>
      </c>
      <c r="AB144" s="86"/>
      <c r="AC144" s="32">
        <v>8.5335797330980984E-2</v>
      </c>
      <c r="AD144" s="32">
        <v>0.10401336086015875</v>
      </c>
      <c r="AE144" s="32">
        <v>0.1423851868876693</v>
      </c>
      <c r="AF144" s="32">
        <v>0.10547697451625239</v>
      </c>
      <c r="AG144" s="32">
        <v>7.2621395396128066E-2</v>
      </c>
      <c r="AH144" s="32">
        <v>0.20558185066118337</v>
      </c>
      <c r="AI144" s="32">
        <v>0.13891540310216394</v>
      </c>
      <c r="AJ144" s="32">
        <v>9.1974121081032117E-2</v>
      </c>
      <c r="AK144" s="32">
        <v>6.0454233371798852E-2</v>
      </c>
      <c r="AL144" s="32">
        <v>0.14699168492377909</v>
      </c>
      <c r="AM144" s="32">
        <v>0.10450665103606341</v>
      </c>
      <c r="AN144" s="32">
        <v>0.10506069014237154</v>
      </c>
      <c r="AO144" s="32">
        <v>0.12466719997453039</v>
      </c>
      <c r="AP144" s="32">
        <v>7.1379102397106098E-2</v>
      </c>
      <c r="AQ144" s="32">
        <v>0.16157954247581108</v>
      </c>
      <c r="AR144" s="32">
        <v>8.5210763454787258E-2</v>
      </c>
      <c r="AS144" s="32">
        <v>7.7130190825219644E-2</v>
      </c>
      <c r="AT144" s="32">
        <v>0.17261734599531744</v>
      </c>
      <c r="AU144" s="32">
        <v>0.12230943428605273</v>
      </c>
      <c r="AV144" s="32">
        <v>3.9720812966039347E-2</v>
      </c>
      <c r="AW144" s="32">
        <v>0.14571545494327665</v>
      </c>
    </row>
    <row r="145" spans="1:49" x14ac:dyDescent="0.25">
      <c r="A145" t="s">
        <v>49</v>
      </c>
      <c r="B145" s="32">
        <v>0.15879118185682795</v>
      </c>
      <c r="C145" s="32">
        <v>0.25635973890475144</v>
      </c>
      <c r="D145" s="32">
        <v>0.30971909955954396</v>
      </c>
      <c r="E145" s="32">
        <v>0.26874597792735705</v>
      </c>
      <c r="F145" s="32">
        <v>0.14681040680164184</v>
      </c>
      <c r="G145" s="32">
        <v>0.23317799388636673</v>
      </c>
      <c r="H145" s="32">
        <v>0.21748492995276561</v>
      </c>
      <c r="I145" s="32">
        <v>0.25546723784670106</v>
      </c>
      <c r="J145" s="32">
        <v>0.17793225911340343</v>
      </c>
      <c r="K145" s="32">
        <v>0.13413078765410247</v>
      </c>
      <c r="L145" s="32">
        <v>0.30525549521351025</v>
      </c>
      <c r="M145" s="32">
        <v>0.19413007444372538</v>
      </c>
      <c r="N145" s="32">
        <v>0.16747588914960307</v>
      </c>
      <c r="O145" s="32">
        <v>0.11987875302810314</v>
      </c>
      <c r="P145" s="32">
        <v>0.16308480425702868</v>
      </c>
      <c r="Q145" s="32">
        <v>0.23311432861225137</v>
      </c>
      <c r="R145" s="32">
        <v>0.1253178754864806</v>
      </c>
      <c r="S145" s="32">
        <v>0.41854120254858707</v>
      </c>
      <c r="T145" s="32">
        <v>0.23115663444068926</v>
      </c>
      <c r="U145" s="32">
        <v>0.19974978048051581</v>
      </c>
      <c r="V145" s="32">
        <v>0.23087105838172572</v>
      </c>
      <c r="W145" s="32">
        <v>0.28208018189633655</v>
      </c>
      <c r="X145" s="32">
        <v>0.304232620035776</v>
      </c>
      <c r="Y145" s="32">
        <v>0.27230419991546073</v>
      </c>
      <c r="Z145" s="32">
        <v>0.38935587227915408</v>
      </c>
      <c r="AA145" s="32">
        <v>0.19561324304417754</v>
      </c>
      <c r="AB145" s="32">
        <v>0.10404691699492769</v>
      </c>
      <c r="AC145" s="32">
        <v>0.1660045709307017</v>
      </c>
      <c r="AD145" s="32">
        <v>0.27071388002502061</v>
      </c>
      <c r="AE145" s="32">
        <v>0.28280332111908868</v>
      </c>
      <c r="AF145" s="32">
        <v>0.19957459658916274</v>
      </c>
      <c r="AG145" s="32">
        <v>0.16916915662815257</v>
      </c>
      <c r="AH145" s="32">
        <v>0.43160539697829969</v>
      </c>
      <c r="AI145" s="32">
        <v>0.19919847130858218</v>
      </c>
      <c r="AJ145" s="32">
        <v>0.16013624583151623</v>
      </c>
      <c r="AK145" s="32">
        <v>0.17579758775652787</v>
      </c>
      <c r="AL145" s="32">
        <v>0.26865124921112155</v>
      </c>
      <c r="AM145" s="32">
        <v>0.20901330207212721</v>
      </c>
      <c r="AN145" s="32">
        <v>0.17546982628940289</v>
      </c>
      <c r="AO145" s="32">
        <v>0.2111227343675913</v>
      </c>
      <c r="AP145" s="32">
        <v>0.21488632343273067</v>
      </c>
      <c r="AQ145" s="32">
        <v>0.22225941763136586</v>
      </c>
      <c r="AR145" s="32">
        <v>0.16924433943481942</v>
      </c>
      <c r="AS145" s="32">
        <v>0.10037274563908222</v>
      </c>
      <c r="AT145" s="32">
        <v>0.1678971155915242</v>
      </c>
      <c r="AU145" s="32">
        <v>0.18031703395221643</v>
      </c>
      <c r="AV145" s="32">
        <v>0.26536296846250479</v>
      </c>
      <c r="AW145" s="32">
        <v>0.26265224235435125</v>
      </c>
    </row>
    <row r="146" spans="1:49" x14ac:dyDescent="0.25">
      <c r="A146" t="s">
        <v>185</v>
      </c>
      <c r="B146" s="86"/>
      <c r="C146" s="86"/>
      <c r="D146" s="32">
        <v>4.5406173051007449E-2</v>
      </c>
      <c r="E146" s="86"/>
      <c r="F146" s="86"/>
      <c r="G146" s="86"/>
      <c r="H146" s="32">
        <v>4.8663616214184739E-2</v>
      </c>
      <c r="I146" s="32">
        <v>8.9697413278184507E-2</v>
      </c>
      <c r="J146" s="86"/>
      <c r="K146" s="86"/>
      <c r="L146" s="32">
        <v>7.5786735371863423E-2</v>
      </c>
      <c r="M146" s="32">
        <v>5.7715216441121354E-2</v>
      </c>
      <c r="N146" s="32">
        <v>6.1299763429927004E-2</v>
      </c>
      <c r="O146" s="86"/>
      <c r="P146" s="32">
        <v>4.134034582152897E-2</v>
      </c>
      <c r="Q146" s="86"/>
      <c r="R146" s="86"/>
      <c r="S146" s="86"/>
      <c r="T146" s="32">
        <v>3.8391817626954726E-2</v>
      </c>
      <c r="U146" s="32">
        <v>5.8568380912236033E-2</v>
      </c>
      <c r="V146" s="32">
        <v>5.2744308524242382E-2</v>
      </c>
      <c r="W146" s="32">
        <v>8.8032327075230191E-2</v>
      </c>
      <c r="X146" s="32">
        <v>0.12880377244153143</v>
      </c>
      <c r="Y146" s="32">
        <v>5.3411386261042172E-2</v>
      </c>
      <c r="Z146" s="32">
        <v>4.3863395001478803E-2</v>
      </c>
      <c r="AA146" s="32">
        <v>0.11712134644342467</v>
      </c>
      <c r="AB146" s="32">
        <v>0.10771612359868378</v>
      </c>
      <c r="AC146" s="32">
        <v>6.6490630657387487E-2</v>
      </c>
      <c r="AD146" s="32">
        <v>9.0548889887134082E-2</v>
      </c>
      <c r="AE146" s="32">
        <v>7.1687777091201083E-2</v>
      </c>
      <c r="AF146" s="32">
        <v>7.8291527414008105E-2</v>
      </c>
      <c r="AG146" s="32">
        <v>8.4000309953415148E-2</v>
      </c>
      <c r="AH146" s="32">
        <v>5.3950674622287358E-2</v>
      </c>
      <c r="AI146" s="32">
        <v>4.7441008230205223E-2</v>
      </c>
      <c r="AJ146" s="32">
        <v>4.7608790728166012E-2</v>
      </c>
      <c r="AK146" s="32">
        <v>7.9769839173799303E-2</v>
      </c>
      <c r="AL146" s="32">
        <v>3.5743047392395477E-2</v>
      </c>
      <c r="AM146" s="32">
        <v>5.6003727619497026E-2</v>
      </c>
      <c r="AN146" s="32">
        <v>5.180714428752492E-2</v>
      </c>
      <c r="AO146" s="32">
        <v>0.10126123192633478</v>
      </c>
      <c r="AP146" s="32">
        <v>4.7092645138424892E-2</v>
      </c>
      <c r="AQ146" s="32">
        <v>7.5379521943677655E-2</v>
      </c>
      <c r="AR146" s="32">
        <v>9.006931422171835E-2</v>
      </c>
      <c r="AS146" s="32">
        <v>0.10319460761097259</v>
      </c>
      <c r="AT146" s="32">
        <v>6.2311806384061835E-2</v>
      </c>
      <c r="AU146" s="32">
        <v>6.0732290655314373E-2</v>
      </c>
      <c r="AV146" s="32">
        <v>5.7354041511552788E-2</v>
      </c>
      <c r="AW146" s="32">
        <v>4.1269672685946002E-2</v>
      </c>
    </row>
    <row r="147" spans="1:49" x14ac:dyDescent="0.25">
      <c r="A147" t="s">
        <v>54</v>
      </c>
      <c r="B147" s="32">
        <v>8.3342876403668317E-2</v>
      </c>
      <c r="C147" s="32">
        <v>8.6944682795385655E-2</v>
      </c>
      <c r="D147" s="32">
        <v>6.6478528471611939E-2</v>
      </c>
      <c r="E147" s="86"/>
      <c r="F147" s="32">
        <v>5.4864856574805949E-2</v>
      </c>
      <c r="G147" s="86"/>
      <c r="H147" s="32">
        <v>5.3252288703752586E-2</v>
      </c>
      <c r="I147" s="32">
        <v>0.11753889870289085</v>
      </c>
      <c r="J147" s="86"/>
      <c r="K147" s="32">
        <v>0.10523688303177446</v>
      </c>
      <c r="L147" s="32">
        <v>8.0107946523310811E-2</v>
      </c>
      <c r="M147" s="32">
        <v>4.4350541865512731E-2</v>
      </c>
      <c r="N147" s="32">
        <v>3.6449057409426486E-2</v>
      </c>
      <c r="O147" s="86"/>
      <c r="P147" s="32">
        <v>3.2210933175051353E-2</v>
      </c>
      <c r="Q147" s="86"/>
      <c r="R147" s="86"/>
      <c r="S147" s="32">
        <v>2.9226918897551021E-2</v>
      </c>
      <c r="T147" s="32">
        <v>4.2304140250943027E-2</v>
      </c>
      <c r="U147" s="32">
        <v>6.0633790404618956E-2</v>
      </c>
      <c r="V147" s="32">
        <v>3.6782395125109273E-2</v>
      </c>
      <c r="W147" s="32">
        <v>5.8483652083381472E-2</v>
      </c>
      <c r="X147" s="32">
        <v>6.807395558153076E-2</v>
      </c>
      <c r="Y147" s="32">
        <v>3.153922760553423E-2</v>
      </c>
      <c r="Z147" s="32">
        <v>5.144452264969715E-2</v>
      </c>
      <c r="AA147" s="32">
        <v>4.1122618713000464E-2</v>
      </c>
      <c r="AB147" s="32">
        <v>8.3348851060704165E-2</v>
      </c>
      <c r="AC147" s="86"/>
      <c r="AD147" s="32">
        <v>7.9375674933877358E-2</v>
      </c>
      <c r="AE147" s="86"/>
      <c r="AF147" s="32">
        <v>4.4656066866909164E-2</v>
      </c>
      <c r="AG147" s="86"/>
      <c r="AH147" s="32">
        <v>7.3189718661316419E-2</v>
      </c>
      <c r="AI147" s="32">
        <v>3.9892973756801529E-2</v>
      </c>
      <c r="AJ147" s="32">
        <v>0.10565052158807917</v>
      </c>
      <c r="AK147" s="32">
        <v>4.9789563560811066E-2</v>
      </c>
      <c r="AL147" s="32">
        <v>7.7686431388474683E-2</v>
      </c>
      <c r="AM147" s="32">
        <v>4.2738102507687968E-2</v>
      </c>
      <c r="AN147" s="32">
        <v>4.9696734639729498E-2</v>
      </c>
      <c r="AO147" s="32">
        <v>5.2054036323845719E-2</v>
      </c>
      <c r="AP147" s="32">
        <v>5.8381114788599857E-2</v>
      </c>
      <c r="AQ147" s="32">
        <v>2.9366526765127597E-2</v>
      </c>
      <c r="AR147" s="32">
        <v>0.14530734015147451</v>
      </c>
      <c r="AS147" s="32">
        <v>5.1597303805486376E-2</v>
      </c>
      <c r="AT147" s="32">
        <v>6.5864703487921047E-2</v>
      </c>
      <c r="AU147" s="32">
        <v>6.5999897536195409E-2</v>
      </c>
      <c r="AV147" s="32">
        <v>4.9242197681835166E-2</v>
      </c>
      <c r="AW147" s="32">
        <v>5.1518193157036922E-2</v>
      </c>
    </row>
    <row r="148" spans="1:49" x14ac:dyDescent="0.25">
      <c r="A148" t="s">
        <v>151</v>
      </c>
      <c r="B148" s="32">
        <v>0.19549487643147018</v>
      </c>
      <c r="C148" s="32">
        <v>7.9452785568642409E-2</v>
      </c>
      <c r="D148" s="32">
        <v>9.4668761473004376E-2</v>
      </c>
      <c r="E148" s="32">
        <v>8.9269742116893813E-2</v>
      </c>
      <c r="F148" s="32">
        <v>0.23684680962918428</v>
      </c>
      <c r="G148" s="32">
        <v>0.14757329166521599</v>
      </c>
      <c r="H148" s="32">
        <v>0.20151893973529644</v>
      </c>
      <c r="I148" s="32">
        <v>0.26631584847183992</v>
      </c>
      <c r="J148" s="32">
        <v>0.13578537452149431</v>
      </c>
      <c r="K148" s="32">
        <v>0.14375781871675677</v>
      </c>
      <c r="L148" s="32">
        <v>0.19453331773599172</v>
      </c>
      <c r="M148" s="32">
        <v>0.20097605673430405</v>
      </c>
      <c r="N148" s="32">
        <v>0.13049128077251906</v>
      </c>
      <c r="O148" s="32">
        <v>0.10879226468853886</v>
      </c>
      <c r="P148" s="32">
        <v>0.16536138328611588</v>
      </c>
      <c r="Q148" s="32">
        <v>7.7972520916448809E-2</v>
      </c>
      <c r="R148" s="86"/>
      <c r="S148" s="32">
        <v>5.5300700226513913E-2</v>
      </c>
      <c r="T148" s="32">
        <v>0.10488953681678601</v>
      </c>
      <c r="U148" s="32">
        <v>0.11713676182447189</v>
      </c>
      <c r="V148" s="32">
        <v>8.7483771979242883E-2</v>
      </c>
      <c r="W148" s="32">
        <v>9.0507252658753173E-2</v>
      </c>
      <c r="X148" s="32">
        <v>0.14094915688138909</v>
      </c>
      <c r="Y148" s="32">
        <v>9.4292781377318752E-2</v>
      </c>
      <c r="Z148" s="32">
        <v>6.8829044395848235E-2</v>
      </c>
      <c r="AA148" s="32">
        <v>8.1677128073199087E-2</v>
      </c>
      <c r="AB148" s="32">
        <v>9.508134504937274E-2</v>
      </c>
      <c r="AC148" s="32">
        <v>0.1118234659355119</v>
      </c>
      <c r="AD148" s="32">
        <v>0.16096743612787298</v>
      </c>
      <c r="AE148" s="32">
        <v>8.0095831300987089E-2</v>
      </c>
      <c r="AF148" s="32">
        <v>0.14813659636769747</v>
      </c>
      <c r="AG148" s="32">
        <v>0.10341651231838869</v>
      </c>
      <c r="AH148" s="32">
        <v>0.10279092533059112</v>
      </c>
      <c r="AI148" s="32">
        <v>9.2929372797302748E-2</v>
      </c>
      <c r="AJ148" s="32">
        <v>0.11323342534122108</v>
      </c>
      <c r="AK148" s="32">
        <v>9.4207594667670772E-2</v>
      </c>
      <c r="AL148" s="32">
        <v>6.9531303763610566E-2</v>
      </c>
      <c r="AM148" s="32">
        <v>6.8472413088492695E-2</v>
      </c>
      <c r="AN148" s="32">
        <v>0.10218780004552673</v>
      </c>
      <c r="AO148" s="32">
        <v>5.2780683591898005E-2</v>
      </c>
      <c r="AP148" s="32">
        <v>4.0152832390667775E-2</v>
      </c>
      <c r="AQ148" s="32">
        <v>2.6836055741976936E-2</v>
      </c>
      <c r="AR148" s="32">
        <v>0.1740024454562106</v>
      </c>
      <c r="AS148" s="32">
        <v>0.13061925504576419</v>
      </c>
      <c r="AT148" s="32">
        <v>7.0592041316175469E-2</v>
      </c>
      <c r="AU148" s="32">
        <v>7.5813973729800685E-2</v>
      </c>
      <c r="AV148" s="32">
        <v>5.2776480712357139E-2</v>
      </c>
      <c r="AW148" s="32">
        <v>0.10303638631407366</v>
      </c>
    </row>
    <row r="149" spans="1:49" x14ac:dyDescent="0.25">
      <c r="A149" t="s">
        <v>113</v>
      </c>
      <c r="B149" s="32">
        <v>0.41905244124212288</v>
      </c>
      <c r="C149" s="32">
        <v>0.30912057987610969</v>
      </c>
      <c r="D149" s="32">
        <v>0.36832015684844505</v>
      </c>
      <c r="E149" s="32">
        <v>0.40452900915496248</v>
      </c>
      <c r="F149" s="32">
        <v>0.25384612524694533</v>
      </c>
      <c r="G149" s="32">
        <v>0.43512552239269825</v>
      </c>
      <c r="H149" s="32">
        <v>0.49964916254677449</v>
      </c>
      <c r="I149" s="32">
        <v>0.31451706266762269</v>
      </c>
      <c r="J149" s="32">
        <v>0.39760284911107791</v>
      </c>
      <c r="K149" s="32">
        <v>0.43882338935306758</v>
      </c>
      <c r="L149" s="32">
        <v>0.33173178862617769</v>
      </c>
      <c r="M149" s="32">
        <v>0.36477924249297877</v>
      </c>
      <c r="N149" s="32">
        <v>0.34676382725146176</v>
      </c>
      <c r="O149" s="32">
        <v>0.20442561522678945</v>
      </c>
      <c r="P149" s="32">
        <v>0.39058116028947781</v>
      </c>
      <c r="Q149" s="32">
        <v>0.25686987128198163</v>
      </c>
      <c r="R149" s="32">
        <v>0.21222464724681642</v>
      </c>
      <c r="S149" s="32">
        <v>0.5409029078520865</v>
      </c>
      <c r="T149" s="32">
        <v>0.44656518175652371</v>
      </c>
      <c r="U149" s="32">
        <v>0.45890448849797461</v>
      </c>
      <c r="V149" s="32">
        <v>0.41614529633996555</v>
      </c>
      <c r="W149" s="32">
        <v>0.52274425808201952</v>
      </c>
      <c r="X149" s="32">
        <v>0.16531009725526036</v>
      </c>
      <c r="Y149" s="32">
        <v>0.42433957493383717</v>
      </c>
      <c r="Z149" s="32">
        <v>0.56220231143199928</v>
      </c>
      <c r="AA149" s="32">
        <v>0.31998494833399171</v>
      </c>
      <c r="AB149" s="32">
        <v>0.40201078815211488</v>
      </c>
      <c r="AC149" s="32">
        <v>0.44420417933726308</v>
      </c>
      <c r="AD149" s="32">
        <v>0.45528466254492705</v>
      </c>
      <c r="AE149" s="32">
        <v>0.48225595818798589</v>
      </c>
      <c r="AF149" s="32">
        <v>0.32873569005126746</v>
      </c>
      <c r="AG149" s="32">
        <v>0.33600123981366181</v>
      </c>
      <c r="AH149" s="32">
        <v>0.39441458584751554</v>
      </c>
      <c r="AI149" s="32">
        <v>0.46402629981255694</v>
      </c>
      <c r="AJ149" s="32">
        <v>0.28467186019366791</v>
      </c>
      <c r="AK149" s="32">
        <v>0.48029316383146164</v>
      </c>
      <c r="AL149" s="32">
        <v>0.29602818589237656</v>
      </c>
      <c r="AM149" s="32">
        <v>0.35890319382970437</v>
      </c>
      <c r="AN149" s="32">
        <v>0.35583858756649939</v>
      </c>
      <c r="AO149" s="32">
        <v>0.39396895285684941</v>
      </c>
      <c r="AP149" s="32">
        <v>0.34908386230483296</v>
      </c>
      <c r="AQ149" s="32">
        <v>0.30151808777471067</v>
      </c>
      <c r="AR149" s="32">
        <v>0.31582110464708124</v>
      </c>
      <c r="AS149" s="32">
        <v>0.44858071086216311</v>
      </c>
      <c r="AT149" s="32">
        <v>0.39932888889974927</v>
      </c>
      <c r="AU149" s="32">
        <v>0.34834954763684134</v>
      </c>
      <c r="AV149" s="32">
        <v>0.57277441697473808</v>
      </c>
      <c r="AW149" s="32">
        <v>0.48337869964681218</v>
      </c>
    </row>
    <row r="150" spans="1:49" x14ac:dyDescent="0.25">
      <c r="A150" t="s">
        <v>3</v>
      </c>
      <c r="B150" s="32">
        <v>1.1528483138441776</v>
      </c>
      <c r="C150" s="32">
        <v>0.57683939877479684</v>
      </c>
      <c r="D150" s="32">
        <v>1.0710547712654901</v>
      </c>
      <c r="E150" s="32">
        <v>0.77610032741711255</v>
      </c>
      <c r="F150" s="32">
        <v>0.97402191911656744</v>
      </c>
      <c r="G150" s="32">
        <v>0.93919950037987587</v>
      </c>
      <c r="H150" s="32">
        <v>0.89439705429505867</v>
      </c>
      <c r="I150" s="32">
        <v>1.0726728867471347</v>
      </c>
      <c r="J150" s="32">
        <v>0.86417775513739381</v>
      </c>
      <c r="K150" s="32">
        <v>0.71782910699035352</v>
      </c>
      <c r="L150" s="32">
        <v>0.88766620160289145</v>
      </c>
      <c r="M150" s="32">
        <v>0.86160321685206298</v>
      </c>
      <c r="N150" s="32">
        <v>1.0439302461801512</v>
      </c>
      <c r="O150" s="32">
        <v>0.88248758487016077</v>
      </c>
      <c r="P150" s="32">
        <v>1.0670991769705329</v>
      </c>
      <c r="Q150" s="32">
        <v>0.68734655756504814</v>
      </c>
      <c r="R150" s="32">
        <v>0.7188009008961288</v>
      </c>
      <c r="S150" s="32">
        <v>0.87869936619782585</v>
      </c>
      <c r="T150" s="32">
        <v>0.90559799877236968</v>
      </c>
      <c r="U150" s="32">
        <v>1.0113384071493152</v>
      </c>
      <c r="V150" s="32">
        <v>1.24414896711352</v>
      </c>
      <c r="W150" s="32">
        <v>1.1926553645970566</v>
      </c>
      <c r="X150" s="32">
        <v>0.85455588848318276</v>
      </c>
      <c r="Y150" s="32">
        <v>0.90330878158901706</v>
      </c>
      <c r="Z150" s="32">
        <v>1.101264710333572</v>
      </c>
      <c r="AA150" s="32">
        <v>0.97675994824705192</v>
      </c>
      <c r="AB150" s="32">
        <v>0.83816496427466491</v>
      </c>
      <c r="AC150" s="32">
        <v>0.80624760324101108</v>
      </c>
      <c r="AD150" s="32">
        <v>0.97592403843088771</v>
      </c>
      <c r="AE150" s="32">
        <v>0.85137755854311092</v>
      </c>
      <c r="AF150" s="32">
        <v>0.83798713466794772</v>
      </c>
      <c r="AG150" s="32">
        <v>1.1069104116051978</v>
      </c>
      <c r="AH150" s="32">
        <v>0.86921489984346423</v>
      </c>
      <c r="AI150" s="32">
        <v>1.1268367189143405</v>
      </c>
      <c r="AJ150" s="32">
        <v>1.077263960575279</v>
      </c>
      <c r="AK150" s="32">
        <v>1.4865697739665804</v>
      </c>
      <c r="AL150" s="32">
        <v>0.86682126512352053</v>
      </c>
      <c r="AM150" s="32">
        <v>0.96705286714342709</v>
      </c>
      <c r="AN150" s="32">
        <v>1.2136015823865016</v>
      </c>
      <c r="AO150" s="32">
        <v>0.77172237809412947</v>
      </c>
      <c r="AP150" s="32">
        <v>0.94713735648977004</v>
      </c>
      <c r="AQ150" s="32">
        <v>0.88289663875966107</v>
      </c>
      <c r="AR150" s="32">
        <v>1.2632844185883203</v>
      </c>
      <c r="AS150" s="32">
        <v>1.2687778502404734</v>
      </c>
      <c r="AT150" s="32">
        <v>0.94320897457482544</v>
      </c>
      <c r="AU150" s="32">
        <v>0.74670360168737715</v>
      </c>
      <c r="AV150" s="32">
        <v>1.1065272352692941</v>
      </c>
      <c r="AW150" s="32">
        <v>1.0008500253528028</v>
      </c>
    </row>
    <row r="151" spans="1:49" x14ac:dyDescent="0.25">
      <c r="A151" t="s">
        <v>52</v>
      </c>
      <c r="B151" s="32">
        <v>0.26155798199716968</v>
      </c>
      <c r="C151" s="32">
        <v>0.57285487799566193</v>
      </c>
      <c r="D151" s="32">
        <v>0.4534553034262872</v>
      </c>
      <c r="E151" s="32">
        <v>0.71415793693514928</v>
      </c>
      <c r="F151" s="32">
        <v>0.50418536395702296</v>
      </c>
      <c r="G151" s="32">
        <v>0.46313463165922975</v>
      </c>
      <c r="H151" s="32">
        <v>0.47929551388203756</v>
      </c>
      <c r="I151" s="32">
        <v>0.40929421790003001</v>
      </c>
      <c r="J151" s="32">
        <v>0.42614018230607564</v>
      </c>
      <c r="K151" s="32">
        <v>0.41515222305951222</v>
      </c>
      <c r="L151" s="32">
        <v>0.45631094766160163</v>
      </c>
      <c r="M151" s="32">
        <v>0.4983031300737838</v>
      </c>
      <c r="N151" s="32">
        <v>0.41237401059301304</v>
      </c>
      <c r="O151" s="32">
        <v>0.18552016165580654</v>
      </c>
      <c r="P151" s="32">
        <v>0.40156189132498038</v>
      </c>
      <c r="Q151" s="32">
        <v>0.60253192488840224</v>
      </c>
      <c r="R151" s="32">
        <v>0.28003210090316016</v>
      </c>
      <c r="S151" s="32">
        <v>0.93526140472163133</v>
      </c>
      <c r="T151" s="32">
        <v>0.47202745340321833</v>
      </c>
      <c r="U151" s="32">
        <v>0.34538224434195747</v>
      </c>
      <c r="V151" s="32">
        <v>0.39919325120490828</v>
      </c>
      <c r="W151" s="32">
        <v>0.54494299072679986</v>
      </c>
      <c r="X151" s="32">
        <v>0.40422956642694874</v>
      </c>
      <c r="Y151" s="32">
        <v>0.75434225101854901</v>
      </c>
      <c r="Z151" s="32">
        <v>1.1089246121519962</v>
      </c>
      <c r="AA151" s="32">
        <v>0.46848538577369875</v>
      </c>
      <c r="AB151" s="32">
        <v>0.54536957488780691</v>
      </c>
      <c r="AC151" s="32">
        <v>0.5209781861216064</v>
      </c>
      <c r="AD151" s="32">
        <v>0.45528466254492705</v>
      </c>
      <c r="AE151" s="32">
        <v>0.42568877927155613</v>
      </c>
      <c r="AF151" s="32">
        <v>0.50522572324338166</v>
      </c>
      <c r="AG151" s="32">
        <v>0.48853656847461446</v>
      </c>
      <c r="AH151" s="32">
        <v>0.93160146289336776</v>
      </c>
      <c r="AI151" s="32">
        <v>0.54422626178291778</v>
      </c>
      <c r="AJ151" s="32">
        <v>0.4139050611760437</v>
      </c>
      <c r="AK151" s="32">
        <v>0.46072799882073212</v>
      </c>
      <c r="AL151" s="32">
        <v>0.46774899266189685</v>
      </c>
      <c r="AM151" s="32">
        <v>0.66973704122208833</v>
      </c>
      <c r="AN151" s="32">
        <v>0.32517649252347652</v>
      </c>
      <c r="AO151" s="32">
        <v>0.73009385694521356</v>
      </c>
      <c r="AP151" s="32">
        <v>0.77466559360995657</v>
      </c>
      <c r="AQ151" s="32">
        <v>0.52862496164716433</v>
      </c>
      <c r="AR151" s="32">
        <v>0.18265326998659723</v>
      </c>
      <c r="AS151" s="32">
        <v>0.31066669491355531</v>
      </c>
      <c r="AT151" s="32">
        <v>0.43396462518115242</v>
      </c>
      <c r="AU151" s="32">
        <v>0.61925589180938367</v>
      </c>
      <c r="AV151" s="32">
        <v>0.6906558754891502</v>
      </c>
      <c r="AW151" s="32">
        <v>0.61183977646273213</v>
      </c>
    </row>
    <row r="152" spans="1:49" x14ac:dyDescent="0.25">
      <c r="A152" t="s">
        <v>187</v>
      </c>
      <c r="B152" s="86"/>
      <c r="C152" s="32">
        <v>0.32002169358324267</v>
      </c>
      <c r="D152" s="32">
        <v>0.23472318508354209</v>
      </c>
      <c r="E152" s="32">
        <v>0.28015848035303453</v>
      </c>
      <c r="F152" s="32">
        <v>0.33962772564357552</v>
      </c>
      <c r="G152" s="32">
        <v>0.29926667609552843</v>
      </c>
      <c r="H152" s="32">
        <v>0.17301719644430807</v>
      </c>
      <c r="I152" s="32">
        <v>0.23835936116775236</v>
      </c>
      <c r="J152" s="86"/>
      <c r="K152" s="32">
        <v>0.27012748212355436</v>
      </c>
      <c r="L152" s="32">
        <v>0.24966909792120545</v>
      </c>
      <c r="M152" s="32">
        <v>0.1749598193990819</v>
      </c>
      <c r="N152" s="32">
        <v>0.16177104554859162</v>
      </c>
      <c r="O152" s="32">
        <v>0.37104032331161374</v>
      </c>
      <c r="P152" s="32">
        <v>0.18347994275318405</v>
      </c>
      <c r="Q152" s="32">
        <v>0.25865654252974579</v>
      </c>
      <c r="R152" s="32">
        <v>0.20499549666896044</v>
      </c>
      <c r="S152" s="32">
        <v>0.34232571115573923</v>
      </c>
      <c r="T152" s="32">
        <v>0.12301811458747069</v>
      </c>
      <c r="U152" s="32">
        <v>0.11713676182447189</v>
      </c>
      <c r="V152" s="86"/>
      <c r="W152" s="32">
        <v>0.19671477355144365</v>
      </c>
      <c r="X152" s="32">
        <v>0.47081975266104914</v>
      </c>
      <c r="Y152" s="32">
        <v>0.33757761336092074</v>
      </c>
      <c r="Z152" s="32">
        <v>0.30548242581294338</v>
      </c>
      <c r="AA152" s="32">
        <v>0.17386939941907439</v>
      </c>
      <c r="AB152" s="32">
        <v>0.30047276230616349</v>
      </c>
      <c r="AC152" s="32">
        <v>0.29306546431695052</v>
      </c>
      <c r="AD152" s="32">
        <v>0.27259684396858258</v>
      </c>
      <c r="AE152" s="32">
        <v>0.18147855312051844</v>
      </c>
      <c r="AF152" s="32">
        <v>0.11226654661049151</v>
      </c>
      <c r="AG152" s="32">
        <v>0.21117902615084472</v>
      </c>
      <c r="AH152" s="32">
        <v>0.21136154317430472</v>
      </c>
      <c r="AI152" s="32">
        <v>0.23041051801463333</v>
      </c>
      <c r="AJ152" s="32">
        <v>0.19990296765790053</v>
      </c>
      <c r="AK152" s="32">
        <v>0.21197810740597534</v>
      </c>
      <c r="AL152" s="32">
        <v>0.25950000142406393</v>
      </c>
      <c r="AM152" s="32">
        <v>0.20613575417768173</v>
      </c>
      <c r="AN152" s="32">
        <v>0.126683002556265</v>
      </c>
      <c r="AO152" s="32">
        <v>0.16679568202395512</v>
      </c>
      <c r="AP152" s="32">
        <v>0.17944897274905047</v>
      </c>
      <c r="AQ152" s="32">
        <v>0.28132632343889574</v>
      </c>
      <c r="AR152" s="32">
        <v>0.33848867886963829</v>
      </c>
      <c r="AS152" s="32">
        <v>0.15426038165043957</v>
      </c>
      <c r="AT152" s="32">
        <v>0.13264565746000481</v>
      </c>
      <c r="AU152" s="32">
        <v>0.14748167326255146</v>
      </c>
      <c r="AV152" s="32">
        <v>0.30694221006661165</v>
      </c>
      <c r="AW152" s="32">
        <v>0.12000993976834039</v>
      </c>
    </row>
    <row r="153" spans="1:49" x14ac:dyDescent="0.25">
      <c r="A153" t="s">
        <v>149</v>
      </c>
      <c r="B153" s="32">
        <v>0.1941444946804835</v>
      </c>
      <c r="C153" s="32">
        <v>0.11632568685408391</v>
      </c>
      <c r="D153" s="32">
        <v>0.1293213392292038</v>
      </c>
      <c r="E153" s="32">
        <v>7.1511301390037155E-2</v>
      </c>
      <c r="F153" s="32">
        <v>0.17338201305422352</v>
      </c>
      <c r="G153" s="32">
        <v>9.2750800672693298E-2</v>
      </c>
      <c r="H153" s="32">
        <v>0.17543242650140031</v>
      </c>
      <c r="I153" s="32">
        <v>0.18962356805346259</v>
      </c>
      <c r="J153" s="32">
        <v>0.13863851388013779</v>
      </c>
      <c r="K153" s="32">
        <v>0.12172625911387631</v>
      </c>
      <c r="L153" s="32">
        <v>0.14742868621533739</v>
      </c>
      <c r="M153" s="32">
        <v>0.18238962124648969</v>
      </c>
      <c r="N153" s="32">
        <v>0.32579250430726614</v>
      </c>
      <c r="O153" s="32">
        <v>0.16150468123225009</v>
      </c>
      <c r="P153" s="32">
        <v>0.16883597745883847</v>
      </c>
      <c r="Q153" s="86"/>
      <c r="R153" s="86"/>
      <c r="S153" s="32">
        <v>5.7649086536679793E-2</v>
      </c>
      <c r="T153" s="32">
        <v>0.18136181950549757</v>
      </c>
      <c r="U153" s="32">
        <v>0.19294556966089274</v>
      </c>
      <c r="V153" s="32">
        <v>0.17375895485022202</v>
      </c>
      <c r="W153" s="32">
        <v>0.13343205653638854</v>
      </c>
      <c r="X153" s="32">
        <v>0.16416821700416603</v>
      </c>
      <c r="Y153" s="32">
        <v>0.10535211184593371</v>
      </c>
      <c r="Z153" s="32">
        <v>7.1256295404542758E-2</v>
      </c>
      <c r="AA153" s="32">
        <v>0.14419329135725653</v>
      </c>
      <c r="AB153" s="32">
        <v>0.21543224719736717</v>
      </c>
      <c r="AC153" s="32">
        <v>0.17185870948189322</v>
      </c>
      <c r="AD153" s="32">
        <v>7.0065146096726608E-2</v>
      </c>
      <c r="AE153" s="32">
        <v>0.11017516541317394</v>
      </c>
      <c r="AF153" s="32">
        <v>0.16666233463639976</v>
      </c>
      <c r="AG153" s="32">
        <v>0.15893827111749767</v>
      </c>
      <c r="AH153" s="32">
        <v>4.6000227617382324E-2</v>
      </c>
      <c r="AI153" s="32">
        <v>0.18976403292082025</v>
      </c>
      <c r="AJ153" s="32">
        <v>0.18016264207896074</v>
      </c>
      <c r="AK153" s="32">
        <v>0.12958648605174036</v>
      </c>
      <c r="AL153" s="32">
        <v>0.23387449633094887</v>
      </c>
      <c r="AM153" s="32">
        <v>0.18069978147995144</v>
      </c>
      <c r="AN153" s="32">
        <v>0.13862841175411914</v>
      </c>
      <c r="AO153" s="32">
        <v>0.13454436237845749</v>
      </c>
      <c r="AP153" s="32">
        <v>5.7977846971806392E-2</v>
      </c>
      <c r="AQ153" s="32">
        <v>0.10884269247900491</v>
      </c>
      <c r="AR153" s="32">
        <v>0.33848867886963829</v>
      </c>
      <c r="AS153" s="32">
        <v>0.28986227572604689</v>
      </c>
      <c r="AT153" s="32">
        <v>0.22463417731900895</v>
      </c>
      <c r="AU153" s="32">
        <v>0.17783455606091558</v>
      </c>
      <c r="AV153" s="32">
        <v>0.14220449376898384</v>
      </c>
      <c r="AW153" s="32">
        <v>0.14571545494327665</v>
      </c>
    </row>
    <row r="154" spans="1:49" x14ac:dyDescent="0.25">
      <c r="A154" t="s">
        <v>108</v>
      </c>
      <c r="B154" s="32">
        <v>0.11150673083560098</v>
      </c>
      <c r="C154" s="32">
        <v>0.12817986945237592</v>
      </c>
      <c r="D154" s="32">
        <v>0.15167258632948152</v>
      </c>
      <c r="E154" s="32">
        <v>0.1018356827318834</v>
      </c>
      <c r="F154" s="32">
        <v>0.2033484844781708</v>
      </c>
      <c r="G154" s="86"/>
      <c r="H154" s="32">
        <v>9.0809518830639827E-2</v>
      </c>
      <c r="I154" s="32">
        <v>0.14877563608118888</v>
      </c>
      <c r="J154" s="32">
        <v>0.10290607082602354</v>
      </c>
      <c r="K154" s="86"/>
      <c r="L154" s="32">
        <v>0.1049729247207849</v>
      </c>
      <c r="M154" s="32">
        <v>6.1006024993170392E-2</v>
      </c>
      <c r="N154" s="32">
        <v>0.14478914151622038</v>
      </c>
      <c r="O154" s="32">
        <v>0.16489823789660288</v>
      </c>
      <c r="P154" s="32">
        <v>0.12274143558003175</v>
      </c>
      <c r="Q154" s="32">
        <v>0.12754777073700632</v>
      </c>
      <c r="R154" s="32">
        <v>0.10909554709582905</v>
      </c>
      <c r="S154" s="32">
        <v>0.10391253182054842</v>
      </c>
      <c r="T154" s="32">
        <v>0.10202132691663023</v>
      </c>
      <c r="U154" s="32">
        <v>0.1179515124348245</v>
      </c>
      <c r="V154" s="32">
        <v>0.1610029732107634</v>
      </c>
      <c r="W154" s="32">
        <v>0.13529469863294963</v>
      </c>
      <c r="X154" s="32">
        <v>0.11608445949895038</v>
      </c>
      <c r="Y154" s="32">
        <v>6.6214506812229165E-2</v>
      </c>
      <c r="Z154" s="32">
        <v>0.11901054295110539</v>
      </c>
      <c r="AA154" s="32">
        <v>9.0626447876196933E-2</v>
      </c>
      <c r="AB154" s="32">
        <v>0.11544728276034871</v>
      </c>
      <c r="AC154" s="32">
        <v>0.19878693855891735</v>
      </c>
      <c r="AD154" s="32">
        <v>9.1812905285523314E-2</v>
      </c>
      <c r="AE154" s="32">
        <v>7.3194089675110638E-2</v>
      </c>
      <c r="AF154" s="32">
        <v>0.16098520368872832</v>
      </c>
      <c r="AG154" s="32">
        <v>9.4505261429579712E-2</v>
      </c>
      <c r="AH154" s="32">
        <v>0.13944661412583106</v>
      </c>
      <c r="AI154" s="32">
        <v>9.6875689317628064E-2</v>
      </c>
      <c r="AJ154" s="32">
        <v>5.9431507862233557E-2</v>
      </c>
      <c r="AK154" s="32">
        <v>9.8208191852245705E-2</v>
      </c>
      <c r="AL154" s="32">
        <v>0.19666422558396279</v>
      </c>
      <c r="AM154" s="32">
        <v>0.16859885768428698</v>
      </c>
      <c r="AN154" s="32">
        <v>0.10218780004552673</v>
      </c>
      <c r="AO154" s="32">
        <v>0.14221581828985777</v>
      </c>
      <c r="AP154" s="32">
        <v>0.11123213663156985</v>
      </c>
      <c r="AQ154" s="32">
        <v>0.11504868953358252</v>
      </c>
      <c r="AR154" s="32">
        <v>6.3248693409964044E-2</v>
      </c>
      <c r="AS154" s="86"/>
      <c r="AT154" s="86"/>
      <c r="AU154" s="32">
        <v>0.19460323456395925</v>
      </c>
      <c r="AV154" s="32">
        <v>0.10628714033153872</v>
      </c>
      <c r="AW154" s="32">
        <v>0.15190337260375297</v>
      </c>
    </row>
    <row r="155" spans="1:49" x14ac:dyDescent="0.25">
      <c r="A155" t="s">
        <v>153</v>
      </c>
      <c r="B155" s="32">
        <v>15.727339156790405</v>
      </c>
      <c r="C155" s="32">
        <v>23.042759785619779</v>
      </c>
      <c r="D155" s="32">
        <v>19.822022371810757</v>
      </c>
      <c r="E155" s="32">
        <v>27.556391378044442</v>
      </c>
      <c r="F155" s="32">
        <v>22.816824949057171</v>
      </c>
      <c r="G155" s="32">
        <v>18.889381333147625</v>
      </c>
      <c r="H155" s="32">
        <v>20.237895109289902</v>
      </c>
      <c r="I155" s="32">
        <v>22.334625995548301</v>
      </c>
      <c r="J155" s="32">
        <v>17.141245074556998</v>
      </c>
      <c r="K155" s="32">
        <v>11.808160481167322</v>
      </c>
      <c r="L155" s="32">
        <v>18.35484685284365</v>
      </c>
      <c r="M155" s="32">
        <v>18.064626753697439</v>
      </c>
      <c r="N155" s="32">
        <v>14.94949988209992</v>
      </c>
      <c r="O155" s="32">
        <v>13.925409880132959</v>
      </c>
      <c r="P155" s="32">
        <v>15.494607099582995</v>
      </c>
      <c r="Q155" s="32">
        <v>23.902830935782827</v>
      </c>
      <c r="R155" s="32">
        <v>15.494283340297212</v>
      </c>
      <c r="S155" s="32">
        <v>46.962638433354947</v>
      </c>
      <c r="T155" s="32">
        <v>15.422264114923918</v>
      </c>
      <c r="U155" s="32">
        <v>17.954403560041552</v>
      </c>
      <c r="V155" s="32">
        <v>16.739206503797927</v>
      </c>
      <c r="W155" s="32">
        <v>17.804588843238605</v>
      </c>
      <c r="X155" s="32">
        <v>20.868380709902887</v>
      </c>
      <c r="Y155" s="32">
        <v>30.766557845492038</v>
      </c>
      <c r="Z155" s="32">
        <v>48.139901685076133</v>
      </c>
      <c r="AA155" s="32">
        <v>19.509108517445537</v>
      </c>
      <c r="AB155" s="32">
        <v>11.593997081492404</v>
      </c>
      <c r="AC155" s="32">
        <v>19.825630902304823</v>
      </c>
      <c r="AD155" s="32">
        <v>22.861382799938426</v>
      </c>
      <c r="AE155" s="32">
        <v>23.068798615905095</v>
      </c>
      <c r="AF155" s="32">
        <v>19.359905427508682</v>
      </c>
      <c r="AG155" s="32">
        <v>15.417943717459973</v>
      </c>
      <c r="AH155" s="32">
        <v>36.196663377282185</v>
      </c>
      <c r="AI155" s="32">
        <v>8.0683769141643911</v>
      </c>
      <c r="AJ155" s="32">
        <v>17.11716407763334</v>
      </c>
      <c r="AK155" s="32">
        <v>15.369381242606812</v>
      </c>
      <c r="AL155" s="32">
        <v>18.555904890933107</v>
      </c>
      <c r="AM155" s="32">
        <v>21.283546545723482</v>
      </c>
      <c r="AN155" s="32">
        <v>18.49796770988209</v>
      </c>
      <c r="AO155" s="32">
        <v>23.85390978705264</v>
      </c>
      <c r="AP155" s="32">
        <v>20.990222721208475</v>
      </c>
      <c r="AQ155" s="32">
        <v>26.544047274217249</v>
      </c>
      <c r="AR155" s="32">
        <v>13.901604367780728</v>
      </c>
      <c r="AS155" s="32">
        <v>15.38486085464743</v>
      </c>
      <c r="AT155" s="32">
        <v>22.716195857722965</v>
      </c>
      <c r="AU155" s="32">
        <v>22.449440662570577</v>
      </c>
      <c r="AV155" s="32">
        <v>25.563951690338005</v>
      </c>
      <c r="AW155" s="32">
        <v>23.608358136042426</v>
      </c>
    </row>
    <row r="156" spans="1:49" x14ac:dyDescent="0.25">
      <c r="A156" t="s">
        <v>15</v>
      </c>
      <c r="B156" s="32">
        <v>5.2605101053341077</v>
      </c>
      <c r="C156" s="32">
        <v>6.9462850302745682</v>
      </c>
      <c r="D156" s="32">
        <v>5.4604969646297352</v>
      </c>
      <c r="E156" s="32">
        <v>6.9370153094142477</v>
      </c>
      <c r="F156" s="32">
        <v>6.6900924326900446</v>
      </c>
      <c r="G156" s="32">
        <v>4.9571246821808028</v>
      </c>
      <c r="H156" s="32">
        <v>4.6235062593282175</v>
      </c>
      <c r="I156" s="32">
        <v>5.780563720076751</v>
      </c>
      <c r="J156" s="32">
        <v>4.0261474243497322</v>
      </c>
      <c r="K156" s="32">
        <v>2.9932490646903962</v>
      </c>
      <c r="L156" s="32">
        <v>5.728229011703819</v>
      </c>
      <c r="M156" s="32">
        <v>5.9179419353021228</v>
      </c>
      <c r="N156" s="32">
        <v>4.5065559944745424</v>
      </c>
      <c r="O156" s="32">
        <v>4.9921036445970248</v>
      </c>
      <c r="P156" s="32">
        <v>5.3654317495727764</v>
      </c>
      <c r="Q156" s="32">
        <v>5.3114640841081</v>
      </c>
      <c r="R156" s="32">
        <v>4.3883059776074642</v>
      </c>
      <c r="S156" s="32">
        <v>12.670851364506154</v>
      </c>
      <c r="T156" s="32">
        <v>4.5850665537296678</v>
      </c>
      <c r="U156" s="32">
        <v>5.8008560658069124</v>
      </c>
      <c r="V156" s="32">
        <v>5.0811647264359534</v>
      </c>
      <c r="W156" s="32">
        <v>5.0426329462055923</v>
      </c>
      <c r="X156" s="32">
        <v>6.4676730628311825</v>
      </c>
      <c r="Y156" s="32">
        <v>9.021023577189343</v>
      </c>
      <c r="Z156" s="32">
        <v>14.31207839985596</v>
      </c>
      <c r="AA156" s="32">
        <v>5.6414888251638287</v>
      </c>
      <c r="AB156" s="32">
        <v>3.2836631149473146</v>
      </c>
      <c r="AC156" s="32">
        <v>5.1668853506816275</v>
      </c>
      <c r="AD156" s="32">
        <v>6.2542668000208108</v>
      </c>
      <c r="AE156" s="32">
        <v>6.579012107425064</v>
      </c>
      <c r="AF156" s="32">
        <v>5.6372830205680797</v>
      </c>
      <c r="AG156" s="32">
        <v>4.9127760041247219</v>
      </c>
      <c r="AH156" s="32">
        <v>11.140829974666861</v>
      </c>
      <c r="AI156" s="32">
        <v>7.7397044749502024</v>
      </c>
      <c r="AJ156" s="32">
        <v>4.8144526698379799</v>
      </c>
      <c r="AK156" s="32">
        <v>4.2046542715148849</v>
      </c>
      <c r="AL156" s="32">
        <v>4.4192650217980498</v>
      </c>
      <c r="AM156" s="32">
        <v>5.9038933761174706</v>
      </c>
      <c r="AN156" s="32">
        <v>5.2028238803756262</v>
      </c>
      <c r="AO156" s="32">
        <v>8.5513597812100564</v>
      </c>
      <c r="AP156" s="32">
        <v>6.5506840627833247</v>
      </c>
      <c r="AQ156" s="32">
        <v>8.3995757169998306</v>
      </c>
      <c r="AR156" s="32">
        <v>4.3990118488211252</v>
      </c>
      <c r="AS156" s="32">
        <v>4.5109756248499897</v>
      </c>
      <c r="AT156" s="32">
        <v>6.7535654349498753</v>
      </c>
      <c r="AU156" s="32">
        <v>5.0581421956240122</v>
      </c>
      <c r="AV156" s="32">
        <v>7.7599048418326317</v>
      </c>
      <c r="AW156" s="32">
        <v>6.686382122653626</v>
      </c>
    </row>
    <row r="157" spans="1:49" x14ac:dyDescent="0.25">
      <c r="A157" t="s">
        <v>117</v>
      </c>
      <c r="B157" s="32">
        <v>0.28033090401911231</v>
      </c>
      <c r="C157" s="32">
        <v>0.42816584197433771</v>
      </c>
      <c r="D157" s="32">
        <v>0.5467799543793056</v>
      </c>
      <c r="E157" s="32">
        <v>0.26139710502819741</v>
      </c>
      <c r="F157" s="32">
        <v>0.38475877738126912</v>
      </c>
      <c r="G157" s="32">
        <v>0.37358373403829104</v>
      </c>
      <c r="H157" s="32">
        <v>0.41725097959531382</v>
      </c>
      <c r="I157" s="32">
        <v>0.39262125747879517</v>
      </c>
      <c r="J157" s="32">
        <v>0.61106595080821857</v>
      </c>
      <c r="K157" s="32">
        <v>0.45116039405396768</v>
      </c>
      <c r="L157" s="32">
        <v>0.40840973829603638</v>
      </c>
      <c r="M157" s="32">
        <v>0.44599379433791875</v>
      </c>
      <c r="N157" s="32">
        <v>0.35651268538140263</v>
      </c>
      <c r="O157" s="32">
        <v>0.33209039168911342</v>
      </c>
      <c r="P157" s="32">
        <v>0.49096574232012713</v>
      </c>
      <c r="Q157" s="32">
        <v>0.52091128211761817</v>
      </c>
      <c r="R157" s="32">
        <v>0.30643736416914136</v>
      </c>
      <c r="S157" s="32">
        <v>0.27233259255173897</v>
      </c>
      <c r="T157" s="32">
        <v>0.41378196627149905</v>
      </c>
      <c r="U157" s="32">
        <v>0.32002706439616141</v>
      </c>
      <c r="V157" s="32">
        <v>0.50179125578342132</v>
      </c>
      <c r="W157" s="32">
        <v>0.26502074799403474</v>
      </c>
      <c r="X157" s="32">
        <v>0.248832486207688</v>
      </c>
      <c r="Y157" s="32">
        <v>0.46758194848850249</v>
      </c>
      <c r="Z157" s="32">
        <v>0.18290434977316497</v>
      </c>
      <c r="AA157" s="32">
        <v>0.34058243784057957</v>
      </c>
      <c r="AB157" s="32">
        <v>0.29633606499579712</v>
      </c>
      <c r="AC157" s="32">
        <v>0.46306764778162579</v>
      </c>
      <c r="AD157" s="32">
        <v>0.50516996266056147</v>
      </c>
      <c r="AE157" s="32">
        <v>0.25311606254327923</v>
      </c>
      <c r="AF157" s="32">
        <v>0.47467106047525959</v>
      </c>
      <c r="AG157" s="32">
        <v>0.35515937213403082</v>
      </c>
      <c r="AH157" s="32">
        <v>0.62320763364204235</v>
      </c>
      <c r="AI157" s="32">
        <v>0.38216789230153286</v>
      </c>
      <c r="AJ157" s="32">
        <v>0.61445181931849435</v>
      </c>
      <c r="AK157" s="32">
        <v>0.35404071335603748</v>
      </c>
      <c r="AL157" s="32">
        <v>0.94200488838867602</v>
      </c>
      <c r="AM157" s="32">
        <v>0.83605320828850893</v>
      </c>
      <c r="AN157" s="32">
        <v>0.48947085770550097</v>
      </c>
      <c r="AO157" s="32">
        <v>0.8562795916448448</v>
      </c>
      <c r="AP157" s="32">
        <v>0.8477116796707882</v>
      </c>
      <c r="AQ157" s="32">
        <v>0.47973727867360011</v>
      </c>
      <c r="AR157" s="32">
        <v>0.30295585381361351</v>
      </c>
      <c r="AS157" s="32">
        <v>0.34710390245432199</v>
      </c>
      <c r="AT157" s="32">
        <v>0.46511176894866885</v>
      </c>
      <c r="AU157" s="32">
        <v>1.3459339329078464</v>
      </c>
      <c r="AV157" s="32">
        <v>0.23261869637963811</v>
      </c>
      <c r="AW157" s="32">
        <v>0.5253044847087025</v>
      </c>
    </row>
    <row r="158" spans="1:49" x14ac:dyDescent="0.25">
      <c r="A158" t="s">
        <v>82</v>
      </c>
      <c r="B158" s="32">
        <v>0.12458503617109808</v>
      </c>
      <c r="C158" s="86"/>
      <c r="D158" s="32">
        <v>7.5312453623667064E-2</v>
      </c>
      <c r="E158" s="32">
        <v>0.1018356827318834</v>
      </c>
      <c r="F158" s="32">
        <v>0.16864087278949177</v>
      </c>
      <c r="G158" s="32">
        <v>8.8972515124004295E-2</v>
      </c>
      <c r="H158" s="32">
        <v>9.9372284470887765E-2</v>
      </c>
      <c r="I158" s="32">
        <v>0.14075032816107291</v>
      </c>
      <c r="J158" s="32">
        <v>9.6014759110103598E-2</v>
      </c>
      <c r="K158" s="86"/>
      <c r="L158" s="32">
        <v>0.12483454896060248</v>
      </c>
      <c r="M158" s="32">
        <v>7.0564948256630552E-2</v>
      </c>
      <c r="N158" s="32">
        <v>0.28957828303244132</v>
      </c>
      <c r="O158" s="32">
        <v>0.18941833461373778</v>
      </c>
      <c r="P158" s="32">
        <v>0.2404309067240831</v>
      </c>
      <c r="Q158" s="86"/>
      <c r="R158" s="86"/>
      <c r="S158" s="32">
        <v>4.2495136842988744E-2</v>
      </c>
      <c r="T158" s="32">
        <v>0.10061676916098916</v>
      </c>
      <c r="U158" s="32">
        <v>0.15781057861524767</v>
      </c>
      <c r="V158" s="32">
        <v>0.10260402526788878</v>
      </c>
      <c r="W158" s="32">
        <v>0.18227356077023432</v>
      </c>
      <c r="X158" s="32">
        <v>0.15748068010570027</v>
      </c>
      <c r="Y158" s="32">
        <v>0.12356063874829711</v>
      </c>
      <c r="Z158" s="32">
        <v>1.8960769035170914E-2</v>
      </c>
      <c r="AA158" s="32">
        <v>0.12905661082436681</v>
      </c>
      <c r="AB158" s="86"/>
      <c r="AC158" s="32">
        <v>0.20866996589164929</v>
      </c>
      <c r="AD158" s="32">
        <v>0.11865466803479759</v>
      </c>
      <c r="AE158" s="32">
        <v>8.1778814976905562E-2</v>
      </c>
      <c r="AF158" s="32">
        <v>0.15336062215672547</v>
      </c>
      <c r="AG158" s="32">
        <v>0.19032519501215281</v>
      </c>
      <c r="AH158" s="32">
        <v>0.10067551867652386</v>
      </c>
      <c r="AI158" s="32">
        <v>0.13605656544572939</v>
      </c>
      <c r="AJ158" s="32">
        <v>0.19715084442949929</v>
      </c>
      <c r="AK158" s="32">
        <v>0.20193839986837084</v>
      </c>
      <c r="AL158" s="32">
        <v>0.16768278069541143</v>
      </c>
      <c r="AM158" s="32">
        <v>9.6165729691549226E-2</v>
      </c>
      <c r="AN158" s="32">
        <v>0.12321884918939427</v>
      </c>
      <c r="AO158" s="32">
        <v>0.11876271180548013</v>
      </c>
      <c r="AP158" s="32">
        <v>8.727096557620824E-2</v>
      </c>
      <c r="AQ158" s="32">
        <v>7.2811818702385678E-2</v>
      </c>
      <c r="AR158" s="32">
        <v>0.27493824055132027</v>
      </c>
      <c r="AS158" s="32">
        <v>0.21967452666218787</v>
      </c>
      <c r="AT158" s="32">
        <v>0.1850066906112269</v>
      </c>
      <c r="AU158" s="32">
        <v>7.5290288360325544E-2</v>
      </c>
      <c r="AV158" s="32">
        <v>9.9169408505428311E-2</v>
      </c>
      <c r="AW158" s="32">
        <v>6.7978663419435953E-2</v>
      </c>
    </row>
    <row r="159" spans="1:49" x14ac:dyDescent="0.25">
      <c r="A159" t="s">
        <v>102</v>
      </c>
      <c r="B159" s="32">
        <v>0.16439094079169111</v>
      </c>
      <c r="C159" s="32">
        <v>0.42816584197433771</v>
      </c>
      <c r="D159" s="32">
        <v>0.35577382017521048</v>
      </c>
      <c r="E159" s="32">
        <v>0.27822328437164251</v>
      </c>
      <c r="F159" s="32">
        <v>0.2627979895212082</v>
      </c>
      <c r="G159" s="32">
        <v>0.18550160134538696</v>
      </c>
      <c r="H159" s="32">
        <v>0.19465446485673898</v>
      </c>
      <c r="I159" s="32">
        <v>0.24506055492947357</v>
      </c>
      <c r="J159" s="32">
        <v>0.23641606855412331</v>
      </c>
      <c r="K159" s="32">
        <v>0.2573337037868329</v>
      </c>
      <c r="L159" s="32">
        <v>0.22346010207544964</v>
      </c>
      <c r="M159" s="32">
        <v>0.24066454807761509</v>
      </c>
      <c r="N159" s="32">
        <v>0.21345817433536959</v>
      </c>
      <c r="O159" s="32">
        <v>0.18681055642673428</v>
      </c>
      <c r="P159" s="32">
        <v>0.1926019570182228</v>
      </c>
      <c r="Q159" s="32">
        <v>0.25333346785728922</v>
      </c>
      <c r="R159" s="32">
        <v>0.1511092752111737</v>
      </c>
      <c r="S159" s="32">
        <v>0.34470677477538531</v>
      </c>
      <c r="T159" s="32">
        <v>0.29873593084006084</v>
      </c>
      <c r="U159" s="32">
        <v>0.13087539738191201</v>
      </c>
      <c r="V159" s="32">
        <v>0.19959662560245447</v>
      </c>
      <c r="W159" s="32">
        <v>0.2472731013201972</v>
      </c>
      <c r="X159" s="32">
        <v>0.10318082222281935</v>
      </c>
      <c r="Y159" s="32">
        <v>0.25940732786642035</v>
      </c>
      <c r="Z159" s="32">
        <v>0.28305636887558361</v>
      </c>
      <c r="AA159" s="32">
        <v>0.1577898104963007</v>
      </c>
      <c r="AB159" s="32">
        <v>9.7754445502316545E-2</v>
      </c>
      <c r="AC159" s="32">
        <v>0.25690286274037905</v>
      </c>
      <c r="AD159" s="32">
        <v>0.41032551273823142</v>
      </c>
      <c r="AE159" s="32">
        <v>0.29892821235354955</v>
      </c>
      <c r="AF159" s="32">
        <v>0.30672124431345155</v>
      </c>
      <c r="AG159" s="32">
        <v>0.21117902615084472</v>
      </c>
      <c r="AH159" s="32">
        <v>0.37313893492115163</v>
      </c>
      <c r="AI159" s="32">
        <v>0.18329997332151091</v>
      </c>
      <c r="AJ159" s="32">
        <v>0.20269350909488756</v>
      </c>
      <c r="AK159" s="32">
        <v>0.21793762317246734</v>
      </c>
      <c r="AL159" s="32">
        <v>0.29195267837890082</v>
      </c>
      <c r="AM159" s="32">
        <v>0.28950630366123242</v>
      </c>
      <c r="AN159" s="32">
        <v>0.22834622931752538</v>
      </c>
      <c r="AO159" s="32">
        <v>0.32000222604793294</v>
      </c>
      <c r="AP159" s="32">
        <v>0.44802326930330666</v>
      </c>
      <c r="AQ159" s="32">
        <v>0.30361531192723412</v>
      </c>
      <c r="AR159" s="32">
        <v>0.19040978006669615</v>
      </c>
      <c r="AS159" s="32">
        <v>0.17843116069978338</v>
      </c>
      <c r="AT159" s="32">
        <v>0.25448443957138495</v>
      </c>
      <c r="AU159" s="32">
        <v>0.33648348322696159</v>
      </c>
      <c r="AV159" s="32">
        <v>0.31339171836937391</v>
      </c>
      <c r="AW159" s="32">
        <v>0.25370534276364098</v>
      </c>
    </row>
  </sheetData>
  <sortState xmlns:xlrd2="http://schemas.microsoft.com/office/spreadsheetml/2017/richdata2" ref="A2:AW159">
    <sortCondition ref="A2:A15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5CF49-52C8-4DE2-9CEC-3E6D0344AB7F}">
  <dimension ref="A1:FC52"/>
  <sheetViews>
    <sheetView topLeftCell="BO35" workbookViewId="0">
      <selection activeCell="BW52" sqref="BW52"/>
    </sheetView>
  </sheetViews>
  <sheetFormatPr defaultRowHeight="15" x14ac:dyDescent="0.25"/>
  <cols>
    <col min="1" max="1" width="4.85546875" bestFit="1" customWidth="1"/>
    <col min="2" max="7" width="11.85546875" bestFit="1" customWidth="1"/>
    <col min="8" max="8" width="11.42578125" bestFit="1" customWidth="1"/>
    <col min="9" max="9" width="11.7109375" bestFit="1" customWidth="1"/>
    <col min="10" max="10" width="11.28515625" bestFit="1" customWidth="1"/>
    <col min="11" max="12" width="14" bestFit="1" customWidth="1"/>
    <col min="13" max="14" width="15" bestFit="1" customWidth="1"/>
    <col min="15" max="15" width="15.140625" bestFit="1" customWidth="1"/>
    <col min="16" max="16" width="11.140625" bestFit="1" customWidth="1"/>
    <col min="17" max="17" width="14.140625" bestFit="1" customWidth="1"/>
    <col min="18" max="18" width="14" bestFit="1" customWidth="1"/>
    <col min="19" max="19" width="15" bestFit="1" customWidth="1"/>
    <col min="20" max="20" width="15.140625" bestFit="1" customWidth="1"/>
    <col min="21" max="21" width="13.28515625" bestFit="1" customWidth="1"/>
    <col min="22" max="24" width="14" bestFit="1" customWidth="1"/>
    <col min="25" max="25" width="15" bestFit="1" customWidth="1"/>
    <col min="26" max="26" width="15.140625" bestFit="1" customWidth="1"/>
    <col min="27" max="27" width="14" bestFit="1" customWidth="1"/>
    <col min="28" max="28" width="15" bestFit="1" customWidth="1"/>
    <col min="29" max="29" width="12.28515625" bestFit="1" customWidth="1"/>
    <col min="30" max="41" width="14" bestFit="1" customWidth="1"/>
    <col min="42" max="42" width="15" bestFit="1" customWidth="1"/>
    <col min="43" max="43" width="15.140625" bestFit="1" customWidth="1"/>
    <col min="44" max="44" width="15" bestFit="1" customWidth="1"/>
    <col min="45" max="45" width="15.140625" bestFit="1" customWidth="1"/>
    <col min="46" max="46" width="14" bestFit="1" customWidth="1"/>
    <col min="47" max="48" width="15" bestFit="1" customWidth="1"/>
    <col min="49" max="52" width="14" bestFit="1" customWidth="1"/>
    <col min="53" max="54" width="14.140625" bestFit="1" customWidth="1"/>
    <col min="55" max="55" width="14.5703125" bestFit="1" customWidth="1"/>
    <col min="56" max="57" width="13" bestFit="1" customWidth="1"/>
    <col min="58" max="58" width="15" bestFit="1" customWidth="1"/>
    <col min="59" max="61" width="14" bestFit="1" customWidth="1"/>
    <col min="62" max="62" width="14.140625" bestFit="1" customWidth="1"/>
    <col min="63" max="64" width="14" bestFit="1" customWidth="1"/>
    <col min="65" max="65" width="15" bestFit="1" customWidth="1"/>
    <col min="66" max="67" width="14" bestFit="1" customWidth="1"/>
    <col min="68" max="69" width="15" bestFit="1" customWidth="1"/>
    <col min="70" max="70" width="14" bestFit="1" customWidth="1"/>
    <col min="71" max="71" width="14.140625" bestFit="1" customWidth="1"/>
    <col min="72" max="73" width="14" bestFit="1" customWidth="1"/>
    <col min="74" max="74" width="14.140625" bestFit="1" customWidth="1"/>
    <col min="75" max="76" width="14" bestFit="1" customWidth="1"/>
    <col min="77" max="77" width="13" bestFit="1" customWidth="1"/>
    <col min="78" max="81" width="14" bestFit="1" customWidth="1"/>
    <col min="82" max="83" width="13" bestFit="1" customWidth="1"/>
    <col min="84" max="84" width="14" bestFit="1" customWidth="1"/>
    <col min="85" max="85" width="14.140625" bestFit="1" customWidth="1"/>
    <col min="86" max="87" width="13" bestFit="1" customWidth="1"/>
    <col min="88" max="88" width="14" bestFit="1" customWidth="1"/>
    <col min="89" max="89" width="14.140625" bestFit="1" customWidth="1"/>
    <col min="90" max="90" width="14" bestFit="1" customWidth="1"/>
    <col min="91" max="91" width="14.140625" bestFit="1" customWidth="1"/>
    <col min="92" max="93" width="13" bestFit="1" customWidth="1"/>
    <col min="94" max="94" width="14" bestFit="1" customWidth="1"/>
    <col min="95" max="95" width="14.140625" bestFit="1" customWidth="1"/>
    <col min="96" max="96" width="13.85546875" bestFit="1" customWidth="1"/>
    <col min="97" max="97" width="15" bestFit="1" customWidth="1"/>
    <col min="98" max="98" width="14" bestFit="1" customWidth="1"/>
    <col min="99" max="99" width="14.140625" bestFit="1" customWidth="1"/>
    <col min="100" max="100" width="13.85546875" bestFit="1" customWidth="1"/>
    <col min="101" max="101" width="14.140625" bestFit="1" customWidth="1"/>
    <col min="102" max="103" width="14" bestFit="1" customWidth="1"/>
    <col min="104" max="104" width="12.140625" bestFit="1" customWidth="1"/>
    <col min="105" max="105" width="12.28515625" bestFit="1" customWidth="1"/>
    <col min="106" max="106" width="12" bestFit="1" customWidth="1"/>
    <col min="107" max="107" width="12.28515625" bestFit="1" customWidth="1"/>
    <col min="108" max="109" width="14" bestFit="1" customWidth="1"/>
    <col min="110" max="110" width="13" bestFit="1" customWidth="1"/>
    <col min="111" max="111" width="11.140625" bestFit="1" customWidth="1"/>
    <col min="112" max="123" width="14" bestFit="1" customWidth="1"/>
    <col min="124" max="125" width="15" bestFit="1" customWidth="1"/>
    <col min="126" max="126" width="15.140625" bestFit="1" customWidth="1"/>
    <col min="127" max="127" width="15" bestFit="1" customWidth="1"/>
    <col min="128" max="128" width="14.85546875" bestFit="1" customWidth="1"/>
    <col min="129" max="134" width="14" bestFit="1" customWidth="1"/>
    <col min="135" max="135" width="12.140625" bestFit="1" customWidth="1"/>
    <col min="136" max="136" width="14" bestFit="1" customWidth="1"/>
    <col min="137" max="137" width="11.140625" bestFit="1" customWidth="1"/>
    <col min="138" max="145" width="14" bestFit="1" customWidth="1"/>
    <col min="146" max="146" width="11.140625" bestFit="1" customWidth="1"/>
    <col min="147" max="151" width="14" bestFit="1" customWidth="1"/>
    <col min="152" max="152" width="11.85546875" bestFit="1" customWidth="1"/>
    <col min="153" max="155" width="14" bestFit="1" customWidth="1"/>
    <col min="156" max="156" width="13" bestFit="1" customWidth="1"/>
    <col min="157" max="157" width="14" bestFit="1" customWidth="1"/>
    <col min="158" max="158" width="14.140625" bestFit="1" customWidth="1"/>
    <col min="159" max="159" width="16.42578125" bestFit="1" customWidth="1"/>
  </cols>
  <sheetData>
    <row r="1" spans="1:159" x14ac:dyDescent="0.25">
      <c r="A1" t="s">
        <v>674</v>
      </c>
      <c r="B1" t="s">
        <v>55</v>
      </c>
      <c r="C1" t="s">
        <v>63</v>
      </c>
      <c r="D1" t="s">
        <v>75</v>
      </c>
      <c r="E1" t="s">
        <v>146</v>
      </c>
      <c r="F1" t="s">
        <v>35</v>
      </c>
      <c r="G1" t="s">
        <v>48</v>
      </c>
      <c r="H1" t="s">
        <v>9</v>
      </c>
      <c r="I1" t="s">
        <v>172</v>
      </c>
      <c r="J1" t="s">
        <v>105</v>
      </c>
      <c r="K1" t="s">
        <v>83</v>
      </c>
      <c r="L1" t="s">
        <v>126</v>
      </c>
      <c r="M1" t="s">
        <v>140</v>
      </c>
      <c r="N1" t="s">
        <v>25</v>
      </c>
      <c r="O1" t="s">
        <v>41</v>
      </c>
      <c r="P1" t="s">
        <v>94</v>
      </c>
      <c r="Q1" t="s">
        <v>158</v>
      </c>
      <c r="R1" t="s">
        <v>123</v>
      </c>
      <c r="S1" t="s">
        <v>59</v>
      </c>
      <c r="T1" t="s">
        <v>162</v>
      </c>
      <c r="U1" t="s">
        <v>76</v>
      </c>
      <c r="V1" t="s">
        <v>154</v>
      </c>
      <c r="W1" t="s">
        <v>148</v>
      </c>
      <c r="X1" t="s">
        <v>57</v>
      </c>
      <c r="Y1" t="s">
        <v>58</v>
      </c>
      <c r="Z1" t="s">
        <v>122</v>
      </c>
      <c r="AA1" t="s">
        <v>66</v>
      </c>
      <c r="AB1" t="s">
        <v>37</v>
      </c>
      <c r="AC1" t="s">
        <v>33</v>
      </c>
      <c r="AD1" t="s">
        <v>171</v>
      </c>
      <c r="AE1" t="s">
        <v>74</v>
      </c>
      <c r="AF1" t="s">
        <v>50</v>
      </c>
      <c r="AG1" t="s">
        <v>14</v>
      </c>
      <c r="AH1" t="s">
        <v>120</v>
      </c>
      <c r="AI1" t="s">
        <v>22</v>
      </c>
      <c r="AJ1" t="s">
        <v>144</v>
      </c>
      <c r="AK1" t="s">
        <v>81</v>
      </c>
      <c r="AL1" t="s">
        <v>34</v>
      </c>
      <c r="AM1" t="s">
        <v>152</v>
      </c>
      <c r="AN1" t="s">
        <v>143</v>
      </c>
      <c r="AO1" t="s">
        <v>27</v>
      </c>
      <c r="AP1" t="s">
        <v>86</v>
      </c>
      <c r="AQ1" t="s">
        <v>93</v>
      </c>
      <c r="AR1" t="s">
        <v>156</v>
      </c>
      <c r="AS1" t="s">
        <v>96</v>
      </c>
      <c r="AT1" t="s">
        <v>182</v>
      </c>
      <c r="AU1" t="s">
        <v>165</v>
      </c>
      <c r="AV1" t="s">
        <v>121</v>
      </c>
      <c r="AW1" t="s">
        <v>77</v>
      </c>
      <c r="AX1" t="s">
        <v>10</v>
      </c>
      <c r="AY1" t="s">
        <v>12</v>
      </c>
      <c r="AZ1" t="s">
        <v>47</v>
      </c>
      <c r="BA1" t="s">
        <v>79</v>
      </c>
      <c r="BB1" t="s">
        <v>173</v>
      </c>
      <c r="BC1" t="s">
        <v>118</v>
      </c>
      <c r="BD1" t="s">
        <v>73</v>
      </c>
      <c r="BE1" t="s">
        <v>100</v>
      </c>
      <c r="BF1" t="s">
        <v>23</v>
      </c>
      <c r="BG1" t="s">
        <v>46</v>
      </c>
      <c r="BH1" t="s">
        <v>103</v>
      </c>
      <c r="BI1" t="s">
        <v>70</v>
      </c>
      <c r="BJ1" t="s">
        <v>166</v>
      </c>
      <c r="BK1" t="s">
        <v>115</v>
      </c>
      <c r="BL1" t="s">
        <v>164</v>
      </c>
      <c r="BM1" t="s">
        <v>110</v>
      </c>
      <c r="BN1" t="s">
        <v>51</v>
      </c>
      <c r="BO1" t="s">
        <v>80</v>
      </c>
      <c r="BP1" t="s">
        <v>176</v>
      </c>
      <c r="BQ1" t="s">
        <v>147</v>
      </c>
      <c r="BR1" t="s">
        <v>150</v>
      </c>
      <c r="BS1" t="s">
        <v>178</v>
      </c>
      <c r="BT1" t="s">
        <v>95</v>
      </c>
      <c r="BU1" t="s">
        <v>98</v>
      </c>
      <c r="BV1" t="s">
        <v>39</v>
      </c>
      <c r="BW1" t="s">
        <v>145</v>
      </c>
      <c r="BX1" t="s">
        <v>132</v>
      </c>
      <c r="BY1" t="s">
        <v>181</v>
      </c>
      <c r="BZ1" t="s">
        <v>7</v>
      </c>
      <c r="CA1" t="s">
        <v>38</v>
      </c>
      <c r="CB1" t="s">
        <v>138</v>
      </c>
      <c r="CC1" t="s">
        <v>91</v>
      </c>
      <c r="CD1" t="s">
        <v>174</v>
      </c>
      <c r="CE1" t="s">
        <v>135</v>
      </c>
      <c r="CF1" t="s">
        <v>130</v>
      </c>
      <c r="CG1" t="s">
        <v>20</v>
      </c>
      <c r="CH1" t="s">
        <v>186</v>
      </c>
      <c r="CI1" t="s">
        <v>67</v>
      </c>
      <c r="CJ1" t="s">
        <v>32</v>
      </c>
      <c r="CK1" t="s">
        <v>107</v>
      </c>
      <c r="CL1" t="s">
        <v>26</v>
      </c>
      <c r="CM1" t="s">
        <v>11</v>
      </c>
      <c r="CN1" t="s">
        <v>167</v>
      </c>
      <c r="CO1" t="s">
        <v>60</v>
      </c>
      <c r="CP1" t="s">
        <v>180</v>
      </c>
      <c r="CQ1" t="s">
        <v>72</v>
      </c>
      <c r="CR1" t="s">
        <v>177</v>
      </c>
      <c r="CS1" t="s">
        <v>119</v>
      </c>
      <c r="CT1" t="s">
        <v>36</v>
      </c>
      <c r="CU1" t="s">
        <v>184</v>
      </c>
      <c r="CV1" t="s">
        <v>78</v>
      </c>
      <c r="CW1" t="s">
        <v>101</v>
      </c>
      <c r="CX1" t="s">
        <v>183</v>
      </c>
      <c r="CY1" t="s">
        <v>84</v>
      </c>
      <c r="CZ1" t="s">
        <v>134</v>
      </c>
      <c r="DA1" t="s">
        <v>111</v>
      </c>
      <c r="DB1" t="s">
        <v>56</v>
      </c>
      <c r="DC1" t="s">
        <v>170</v>
      </c>
      <c r="DD1" t="s">
        <v>169</v>
      </c>
      <c r="DE1" t="s">
        <v>44</v>
      </c>
      <c r="DF1" t="s">
        <v>31</v>
      </c>
      <c r="DG1" t="s">
        <v>85</v>
      </c>
      <c r="DH1" t="s">
        <v>43</v>
      </c>
      <c r="DI1" t="s">
        <v>142</v>
      </c>
      <c r="DJ1" t="s">
        <v>179</v>
      </c>
      <c r="DK1" t="s">
        <v>168</v>
      </c>
      <c r="DL1" t="s">
        <v>136</v>
      </c>
      <c r="DM1" t="s">
        <v>97</v>
      </c>
      <c r="DN1" t="s">
        <v>71</v>
      </c>
      <c r="DO1" t="s">
        <v>40</v>
      </c>
      <c r="DP1" t="s">
        <v>109</v>
      </c>
      <c r="DQ1" t="s">
        <v>24</v>
      </c>
      <c r="DR1" t="s">
        <v>87</v>
      </c>
      <c r="DS1" t="s">
        <v>155</v>
      </c>
      <c r="DT1" t="s">
        <v>128</v>
      </c>
      <c r="DU1" t="s">
        <v>157</v>
      </c>
      <c r="DV1" t="s">
        <v>13</v>
      </c>
      <c r="DW1" t="s">
        <v>133</v>
      </c>
      <c r="DX1" t="s">
        <v>139</v>
      </c>
      <c r="DY1" t="s">
        <v>29</v>
      </c>
      <c r="DZ1" t="s">
        <v>8</v>
      </c>
      <c r="EA1" t="s">
        <v>131</v>
      </c>
      <c r="EB1" t="s">
        <v>124</v>
      </c>
      <c r="EC1" t="s">
        <v>90</v>
      </c>
      <c r="ED1" t="s">
        <v>104</v>
      </c>
      <c r="EE1" t="s">
        <v>53</v>
      </c>
      <c r="EF1" t="s">
        <v>106</v>
      </c>
      <c r="EG1" t="s">
        <v>21</v>
      </c>
      <c r="EH1" t="s">
        <v>61</v>
      </c>
      <c r="EI1" t="s">
        <v>30</v>
      </c>
      <c r="EJ1" t="s">
        <v>188</v>
      </c>
      <c r="EK1" t="s">
        <v>62</v>
      </c>
      <c r="EL1" t="s">
        <v>4</v>
      </c>
      <c r="EM1" t="s">
        <v>18</v>
      </c>
      <c r="EN1" t="s">
        <v>45</v>
      </c>
      <c r="EO1" t="s">
        <v>49</v>
      </c>
      <c r="EP1" t="s">
        <v>185</v>
      </c>
      <c r="EQ1" t="s">
        <v>54</v>
      </c>
      <c r="ER1" t="s">
        <v>151</v>
      </c>
      <c r="ES1" t="s">
        <v>113</v>
      </c>
      <c r="ET1" t="s">
        <v>3</v>
      </c>
      <c r="EU1" t="s">
        <v>52</v>
      </c>
      <c r="EV1" t="s">
        <v>187</v>
      </c>
      <c r="EW1" t="s">
        <v>149</v>
      </c>
      <c r="EX1" t="s">
        <v>108</v>
      </c>
      <c r="EY1" t="s">
        <v>153</v>
      </c>
      <c r="EZ1" t="s">
        <v>15</v>
      </c>
      <c r="FA1" t="s">
        <v>117</v>
      </c>
      <c r="FB1" t="s">
        <v>82</v>
      </c>
      <c r="FC1" t="s">
        <v>102</v>
      </c>
    </row>
    <row r="2" spans="1:159" x14ac:dyDescent="0.25">
      <c r="A2" s="31" t="s">
        <v>675</v>
      </c>
      <c r="B2" s="32">
        <v>8.9086245446547423</v>
      </c>
      <c r="C2" s="32">
        <v>3.1362898406626101E-2</v>
      </c>
      <c r="D2" s="32">
        <v>4.302582044216785</v>
      </c>
      <c r="E2" s="32">
        <v>0.5415636086248089</v>
      </c>
      <c r="F2" s="32">
        <v>2.4036097892519441</v>
      </c>
      <c r="G2" s="32">
        <v>0.59675171091627655</v>
      </c>
      <c r="H2" s="32">
        <v>0.65756376316676446</v>
      </c>
      <c r="I2" s="32">
        <v>4.675765906329012</v>
      </c>
      <c r="J2" s="32">
        <v>6.0847698801543171</v>
      </c>
      <c r="K2" s="32">
        <v>6.9117876405959427E-2</v>
      </c>
      <c r="L2" s="32">
        <v>7.648637120241581</v>
      </c>
      <c r="M2" s="86"/>
      <c r="N2" s="32">
        <v>9.2869360639913623</v>
      </c>
      <c r="O2" s="32">
        <v>5.3339440898347767</v>
      </c>
      <c r="P2" s="32">
        <v>9.095813683465213</v>
      </c>
      <c r="Q2" s="32">
        <v>0.65756376316676446</v>
      </c>
      <c r="R2" s="32">
        <v>1.9795914314443055</v>
      </c>
      <c r="S2" s="32">
        <v>0.83231566918424382</v>
      </c>
      <c r="T2" s="86"/>
      <c r="U2" s="32">
        <v>0.55678903404092117</v>
      </c>
      <c r="V2" s="32">
        <v>19.906983243314446</v>
      </c>
      <c r="W2" s="32">
        <v>3.8243185601207967</v>
      </c>
      <c r="X2" s="32">
        <v>0.27647150562383666</v>
      </c>
      <c r="Y2" s="32">
        <v>3.3757374517885923</v>
      </c>
      <c r="Z2" s="32">
        <v>0.26520919536078064</v>
      </c>
      <c r="AA2" s="32">
        <v>6.4043799140976229E-2</v>
      </c>
      <c r="AB2" s="32">
        <v>5.274589768419672E-2</v>
      </c>
      <c r="AC2" s="32">
        <v>8.1627704809031004E-2</v>
      </c>
      <c r="AD2" s="32">
        <v>1.6347373874823101E-2</v>
      </c>
      <c r="AE2" s="32">
        <v>0.2544056652247213</v>
      </c>
      <c r="AF2" s="32">
        <v>0.2726652407067478</v>
      </c>
      <c r="AG2" s="32">
        <v>1.7841076933696165</v>
      </c>
      <c r="AH2" s="32">
        <v>0.40477797672041116</v>
      </c>
      <c r="AI2" s="32">
        <v>7.2554187999932851E-2</v>
      </c>
      <c r="AJ2" s="32">
        <v>77.45050295865309</v>
      </c>
      <c r="AK2" s="32">
        <v>13.882569397378235</v>
      </c>
      <c r="AL2" s="32">
        <v>0.64403129660317193</v>
      </c>
      <c r="AM2" s="32">
        <v>40.369748747159896</v>
      </c>
      <c r="AN2" s="32">
        <v>0.19014905875482269</v>
      </c>
      <c r="AO2" s="32">
        <v>0.78197950572588104</v>
      </c>
      <c r="AP2" s="32">
        <v>3.3062657796061048</v>
      </c>
      <c r="AQ2" s="32">
        <v>0.53041839072156038</v>
      </c>
      <c r="AR2" s="32">
        <v>1.7717839613368505</v>
      </c>
      <c r="AS2" s="32">
        <v>1.7114304952616344</v>
      </c>
      <c r="AT2" s="32">
        <v>4.5795400354235696</v>
      </c>
      <c r="AU2" s="86"/>
      <c r="AV2" s="32">
        <v>2.6120865538889984</v>
      </c>
      <c r="AW2" s="32">
        <v>0.67605039681974655</v>
      </c>
      <c r="AX2" s="32">
        <v>2.3441402559079411E-2</v>
      </c>
      <c r="AY2" s="32">
        <v>8.8094923910954998E-2</v>
      </c>
      <c r="AZ2" s="32">
        <v>14.272861546956964</v>
      </c>
      <c r="BA2" s="32">
        <v>0.26520919536078064</v>
      </c>
      <c r="BB2" s="32">
        <v>8.8470881799627943</v>
      </c>
      <c r="BC2" s="32">
        <v>0.29837585545813777</v>
      </c>
      <c r="BD2" s="32">
        <v>71.268996357237825</v>
      </c>
      <c r="BE2" s="32">
        <v>8.8470881799627943</v>
      </c>
      <c r="BF2" s="32">
        <v>1.7717839613368505</v>
      </c>
      <c r="BG2" s="32">
        <v>5.4084031745579635</v>
      </c>
      <c r="BH2" s="32">
        <v>0.3856068813952076</v>
      </c>
      <c r="BI2" s="32">
        <v>1.3709754173423863</v>
      </c>
      <c r="BJ2" s="32">
        <v>0.68075269919568926</v>
      </c>
      <c r="BK2" s="32">
        <v>4.9423689164315929</v>
      </c>
      <c r="BL2" s="86"/>
      <c r="BM2" s="32">
        <v>4.9213662707580381E-2</v>
      </c>
      <c r="BN2" s="32">
        <v>0.3067643425368437</v>
      </c>
      <c r="BO2" s="32">
        <v>0.45225322716461069</v>
      </c>
      <c r="BP2" s="32">
        <v>5.3339440898347767</v>
      </c>
      <c r="BQ2" s="32">
        <v>2.2582460772356985</v>
      </c>
      <c r="BR2" s="32">
        <v>28.744274299798864</v>
      </c>
      <c r="BS2" s="32">
        <v>21.633612698231854</v>
      </c>
      <c r="BT2" s="32">
        <v>0.11543900720631931</v>
      </c>
      <c r="BU2" s="32">
        <v>17.45057540523187</v>
      </c>
      <c r="BV2" s="32">
        <v>8.6281956592765219E-2</v>
      </c>
      <c r="BW2" s="32">
        <v>0.14212208880414393</v>
      </c>
      <c r="BX2" s="32">
        <v>0.36734376752429632</v>
      </c>
      <c r="BY2" s="32">
        <v>37.147744255965449</v>
      </c>
      <c r="BZ2" s="32">
        <v>6.2126238297754854</v>
      </c>
      <c r="CA2" s="32">
        <v>1.3901135209734028</v>
      </c>
      <c r="CB2" s="86"/>
      <c r="CC2" s="32">
        <v>7.0570189913615675E-2</v>
      </c>
      <c r="CD2" s="32">
        <v>8.3698554239094509</v>
      </c>
      <c r="CE2" s="32">
        <v>0.31321011346471245</v>
      </c>
      <c r="CF2" s="32">
        <v>18.703063625316052</v>
      </c>
      <c r="CG2" s="32">
        <v>10.667888179669571</v>
      </c>
      <c r="CH2" s="86"/>
      <c r="CI2" s="32">
        <v>4.6113932553767114</v>
      </c>
      <c r="CJ2" s="32">
        <v>18.191627366930401</v>
      </c>
      <c r="CK2" s="32">
        <v>8.1976062900449183</v>
      </c>
      <c r="CL2" s="32">
        <v>13.691443962093103</v>
      </c>
      <c r="CM2" s="32">
        <v>9.8164589611789879</v>
      </c>
      <c r="CN2" s="32">
        <v>0.16439094079169111</v>
      </c>
      <c r="CO2" s="32">
        <v>0.37506244094527075</v>
      </c>
      <c r="CP2" s="32">
        <v>3.3524195299369892</v>
      </c>
      <c r="CQ2" s="32">
        <v>1.227057370147375</v>
      </c>
      <c r="CR2" s="32">
        <v>6.0847698801543171</v>
      </c>
      <c r="CS2" s="32">
        <v>0.49489785786107626</v>
      </c>
      <c r="CT2" s="32">
        <v>0.75012488189054272</v>
      </c>
      <c r="CU2" s="32">
        <v>4.3929884389953813</v>
      </c>
      <c r="CV2" s="32">
        <v>2.2739534208663033</v>
      </c>
      <c r="CW2" s="32">
        <v>3.4466688714800418</v>
      </c>
      <c r="CX2" s="32">
        <v>0.16668575280733694</v>
      </c>
      <c r="CY2" s="32">
        <v>4.2728619391138256</v>
      </c>
      <c r="CZ2" s="32">
        <v>4.2140361861389728</v>
      </c>
      <c r="DA2" s="32">
        <v>1.168941476582253</v>
      </c>
      <c r="DB2" s="32">
        <v>1.2970217770495771</v>
      </c>
      <c r="DC2" s="32">
        <v>0.80396394199845589</v>
      </c>
      <c r="DD2" s="32">
        <v>0.34274385433559651</v>
      </c>
      <c r="DE2" s="32">
        <v>0.32201564830158658</v>
      </c>
      <c r="DF2" s="32">
        <v>1.4095187825752753</v>
      </c>
      <c r="DG2" s="32">
        <v>0.68075269919568926</v>
      </c>
      <c r="DH2" s="32">
        <v>0.37506244094527075</v>
      </c>
      <c r="DI2" s="32">
        <v>0.5415636086248089</v>
      </c>
      <c r="DJ2" s="32">
        <v>0.165534370209239</v>
      </c>
      <c r="DK2" s="32">
        <v>0.47145850454900989</v>
      </c>
      <c r="DL2" s="32">
        <v>0.50180637450601773</v>
      </c>
      <c r="DM2" s="32">
        <v>1.1852592915003284</v>
      </c>
      <c r="DN2" s="32">
        <v>2.3870068436651071</v>
      </c>
      <c r="DO2" s="32">
        <v>0.98295869729939966</v>
      </c>
      <c r="DP2" s="32">
        <v>0.15552330658839428</v>
      </c>
      <c r="DQ2" s="32">
        <v>0.57244250442794509</v>
      </c>
      <c r="DR2" s="32">
        <v>0.1263241784656684</v>
      </c>
      <c r="DS2" s="32">
        <v>0.64851088852478733</v>
      </c>
      <c r="DT2" s="32">
        <v>8.2195470395845696E-2</v>
      </c>
      <c r="DU2" s="32">
        <v>3.5190907110786496</v>
      </c>
      <c r="DV2" s="32">
        <v>1.6996087813064167</v>
      </c>
      <c r="DW2" s="32">
        <v>0.37247169542304581</v>
      </c>
      <c r="DX2" s="86"/>
      <c r="DY2" s="32">
        <v>4.0251956037698239E-2</v>
      </c>
      <c r="DZ2" s="32">
        <v>6.9117876405959427E-2</v>
      </c>
      <c r="EA2" s="32">
        <v>1.8598711839910549</v>
      </c>
      <c r="EB2" s="32">
        <v>1.25284045385885</v>
      </c>
      <c r="EC2" s="32">
        <v>0.85571524763081863</v>
      </c>
      <c r="ED2" s="32">
        <v>2.6120865538889984</v>
      </c>
      <c r="EE2" s="32">
        <v>353.4108942039648</v>
      </c>
      <c r="EF2" s="32">
        <v>0.20379671509967356</v>
      </c>
      <c r="EG2" s="32">
        <v>2.2739534208663033</v>
      </c>
      <c r="EH2" s="32">
        <v>1.6806961110221869E-2</v>
      </c>
      <c r="EI2" s="32">
        <v>7.3370631511870688</v>
      </c>
      <c r="EJ2" s="86"/>
      <c r="EK2" s="32">
        <v>0.15022561182824645</v>
      </c>
      <c r="EL2" s="32">
        <v>0.10332080561269091</v>
      </c>
      <c r="EM2" s="32">
        <v>0.16784514390472985</v>
      </c>
      <c r="EN2" s="32">
        <v>0.11073649758355313</v>
      </c>
      <c r="EO2" s="32">
        <v>0.15879118185682795</v>
      </c>
      <c r="EP2" s="86"/>
      <c r="EQ2" s="32">
        <v>8.3342876403668317E-2</v>
      </c>
      <c r="ER2" s="32">
        <v>0.19549487643147018</v>
      </c>
      <c r="ES2" s="32">
        <v>0.41905244124212288</v>
      </c>
      <c r="ET2" s="32">
        <v>1.1528483138441776</v>
      </c>
      <c r="EU2" s="32">
        <v>0.26155798199716968</v>
      </c>
      <c r="EV2" s="86"/>
      <c r="EW2" s="32">
        <v>0.1941444946804835</v>
      </c>
      <c r="EX2" s="32">
        <v>0.11150673083560098</v>
      </c>
      <c r="EY2" s="32">
        <v>15.727339156790405</v>
      </c>
      <c r="EZ2" s="32">
        <v>5.2605101053341077</v>
      </c>
      <c r="FA2" s="32">
        <v>0.28033090401911231</v>
      </c>
      <c r="FB2" s="32">
        <v>0.12458503617109808</v>
      </c>
      <c r="FC2" s="32">
        <v>0.16439094079169111</v>
      </c>
    </row>
    <row r="3" spans="1:159" x14ac:dyDescent="0.25">
      <c r="A3" s="31" t="s">
        <v>676</v>
      </c>
      <c r="B3" s="32">
        <v>4.7444524931227274</v>
      </c>
      <c r="C3" s="32">
        <v>8.3983027718909781E-2</v>
      </c>
      <c r="D3" s="32">
        <v>6.3918857025790743</v>
      </c>
      <c r="E3" s="32">
        <v>0.37016531156109517</v>
      </c>
      <c r="F3" s="32">
        <v>0.75588654324011983</v>
      </c>
      <c r="G3" s="32">
        <v>0.3727400149149197</v>
      </c>
      <c r="H3" s="32">
        <v>0.13362312513318664</v>
      </c>
      <c r="I3" s="32">
        <v>3.5707858417596654</v>
      </c>
      <c r="J3" s="32">
        <v>4.4885255606450807</v>
      </c>
      <c r="K3" s="32">
        <v>5.1340516165834273E-2</v>
      </c>
      <c r="L3" s="32">
        <v>11.362761651181343</v>
      </c>
      <c r="M3" s="32">
        <v>6.9462850302745682</v>
      </c>
      <c r="N3" s="32">
        <v>9.823530497923473</v>
      </c>
      <c r="O3" s="32">
        <v>6.994600263510887</v>
      </c>
      <c r="P3" s="32">
        <v>5.3377865325907097</v>
      </c>
      <c r="Q3" s="32">
        <v>0.57285487799566193</v>
      </c>
      <c r="R3" s="32">
        <v>5.6421366616139483</v>
      </c>
      <c r="S3" s="32">
        <v>0.51987677499794094</v>
      </c>
      <c r="T3" s="32">
        <v>0.79346671536532354</v>
      </c>
      <c r="U3" s="32">
        <v>0.46530274741633726</v>
      </c>
      <c r="V3" s="32">
        <v>12.434198503814786</v>
      </c>
      <c r="W3" s="32">
        <v>2.8210683308069786</v>
      </c>
      <c r="X3" s="32">
        <v>0.16913435174424626</v>
      </c>
      <c r="Y3" s="32">
        <v>1.8483546662615951</v>
      </c>
      <c r="Z3" s="32">
        <v>0.11632568685408391</v>
      </c>
      <c r="AA3" s="32">
        <v>4.6916578343350446E-2</v>
      </c>
      <c r="AB3" s="86"/>
      <c r="AC3" s="32">
        <v>7.8903965089786712E-2</v>
      </c>
      <c r="AD3" s="86"/>
      <c r="AE3" s="32">
        <v>0.13087320098244082</v>
      </c>
      <c r="AF3" s="32">
        <v>9.3185003728729579E-2</v>
      </c>
      <c r="AG3" s="32">
        <v>1.9673335933673728</v>
      </c>
      <c r="AH3" s="32">
        <v>0.34537644800900269</v>
      </c>
      <c r="AI3" s="32">
        <v>6.147917479273049E-2</v>
      </c>
      <c r="AJ3" s="32">
        <v>30.195080429768993</v>
      </c>
      <c r="AK3" s="32">
        <v>6.8983035347322899</v>
      </c>
      <c r="AL3" s="32">
        <v>0.68124309677645722</v>
      </c>
      <c r="AM3" s="32">
        <v>69.370078437357606</v>
      </c>
      <c r="AN3" s="32">
        <v>0.19974642820559629</v>
      </c>
      <c r="AO3" s="32">
        <v>0.86828562878431914</v>
      </c>
      <c r="AP3" s="32">
        <v>1.7245758836830722</v>
      </c>
      <c r="AQ3" s="32">
        <v>0.3382687034884943</v>
      </c>
      <c r="AR3" s="32">
        <v>2.3073575950991878</v>
      </c>
      <c r="AS3" s="32">
        <v>0.82144825865334559</v>
      </c>
      <c r="AT3" s="32">
        <v>6.8983035347322899</v>
      </c>
      <c r="AU3" s="32">
        <v>0.42227115630202794</v>
      </c>
      <c r="AV3" s="32">
        <v>0.92417733313079597</v>
      </c>
      <c r="AW3" s="32">
        <v>0.62687148472714493</v>
      </c>
      <c r="AX3" s="86"/>
      <c r="AY3" s="32">
        <v>6.9167667232227434E-2</v>
      </c>
      <c r="AZ3" s="32">
        <v>15.629953820754478</v>
      </c>
      <c r="BA3" s="32">
        <v>0.37016531156109517</v>
      </c>
      <c r="BB3" s="32">
        <v>6.0470923459209498</v>
      </c>
      <c r="BC3" s="32">
        <v>0.4850621826068362</v>
      </c>
      <c r="BD3" s="32">
        <v>121.6204152926593</v>
      </c>
      <c r="BE3" s="32">
        <v>9.1656780479305944</v>
      </c>
      <c r="BF3" s="32">
        <v>0.80454309794252532</v>
      </c>
      <c r="BG3" s="32">
        <v>6.7563385008324497</v>
      </c>
      <c r="BH3" s="32">
        <v>0.36254741960552533</v>
      </c>
      <c r="BI3" s="32">
        <v>1.2624634414365836</v>
      </c>
      <c r="BJ3" s="32">
        <v>0.74548002982984074</v>
      </c>
      <c r="BK3" s="32">
        <v>2.8406904127953343</v>
      </c>
      <c r="BL3" s="32">
        <v>0.88653015556608472</v>
      </c>
      <c r="BM3" s="32">
        <v>8.5747689654610243E-2</v>
      </c>
      <c r="BN3" s="32">
        <v>0.79346671536532354</v>
      </c>
      <c r="BO3" s="32">
        <v>0.33361165828691919</v>
      </c>
      <c r="BP3" s="32">
        <v>2.2914195119826481</v>
      </c>
      <c r="BQ3" s="32">
        <v>0.81013913773305046</v>
      </c>
      <c r="BR3" s="32">
        <v>36.662712191722377</v>
      </c>
      <c r="BS3" s="32">
        <v>28.368964978114768</v>
      </c>
      <c r="BT3" s="32">
        <v>0.23265137370816824</v>
      </c>
      <c r="BU3" s="32">
        <v>20.623847711500634</v>
      </c>
      <c r="BV3" s="32">
        <v>0.10339523539192731</v>
      </c>
      <c r="BW3" s="32">
        <v>0.18508265578054789</v>
      </c>
      <c r="BX3" s="32">
        <v>0.65349205927568477</v>
      </c>
      <c r="BY3" s="32">
        <v>24.021288111795315</v>
      </c>
      <c r="BZ3" s="32">
        <v>2.4389186040461595</v>
      </c>
      <c r="CA3" s="32">
        <v>1.3624861935529167</v>
      </c>
      <c r="CB3" s="32">
        <v>48.042576223590729</v>
      </c>
      <c r="CC3" s="32">
        <v>5.9384968404618849E-2</v>
      </c>
      <c r="CD3" s="32">
        <v>7.6012759557912037</v>
      </c>
      <c r="CE3" s="32">
        <v>0.20113577448563064</v>
      </c>
      <c r="CF3" s="32">
        <v>11.845289969955028</v>
      </c>
      <c r="CG3" s="32">
        <v>4.8106825818152394</v>
      </c>
      <c r="CH3" s="32">
        <v>6.3477337229225794</v>
      </c>
      <c r="CI3" s="32">
        <v>8.5518800085239484</v>
      </c>
      <c r="CJ3" s="32">
        <v>7.1415716835193201</v>
      </c>
      <c r="CK3" s="32">
        <v>5.3749137740102109</v>
      </c>
      <c r="CL3" s="32">
        <v>7.3423485918816622</v>
      </c>
      <c r="CM3" s="32">
        <v>5.5644596989046642</v>
      </c>
      <c r="CN3" s="32">
        <v>9.254132789027375E-2</v>
      </c>
      <c r="CO3" s="32">
        <v>0.21858125823471475</v>
      </c>
      <c r="CP3" s="32">
        <v>3.5216257778852222</v>
      </c>
      <c r="CQ3" s="32">
        <v>1.0183557313540288</v>
      </c>
      <c r="CR3" s="32">
        <v>6.2603425969616433</v>
      </c>
      <c r="CS3" s="32">
        <v>0.17268822400450162</v>
      </c>
      <c r="CT3" s="32">
        <v>0.57683939877479684</v>
      </c>
      <c r="CU3" s="32">
        <v>2.5249268828731712</v>
      </c>
      <c r="CV3" s="32">
        <v>0.81577410105846071</v>
      </c>
      <c r="CW3" s="32">
        <v>2.3558400829388679</v>
      </c>
      <c r="CX3" s="32">
        <v>0.11314475482975726</v>
      </c>
      <c r="CY3" s="32">
        <v>3.3781692504162297</v>
      </c>
      <c r="CZ3" s="32">
        <v>4.5828390239653043</v>
      </c>
      <c r="DA3" s="32">
        <v>1.4105341654034871</v>
      </c>
      <c r="DB3" s="32">
        <v>1.4302244885785858</v>
      </c>
      <c r="DC3" s="32">
        <v>0.78254282462020364</v>
      </c>
      <c r="DD3" s="32">
        <v>0.34537644800900269</v>
      </c>
      <c r="DE3" s="32">
        <v>0.25635973890475144</v>
      </c>
      <c r="DF3" s="32">
        <v>1.3624861935529167</v>
      </c>
      <c r="DG3" s="32">
        <v>0.22786347767126069</v>
      </c>
      <c r="DH3" s="32">
        <v>9.5804790770504106E-2</v>
      </c>
      <c r="DI3" s="32">
        <v>0.2654002455732235</v>
      </c>
      <c r="DJ3" s="86"/>
      <c r="DK3" s="32">
        <v>0.25635973890475144</v>
      </c>
      <c r="DL3" s="32">
        <v>0.2545889328385072</v>
      </c>
      <c r="DM3" s="32">
        <v>0.32901872800282317</v>
      </c>
      <c r="DN3" s="32">
        <v>0.89269646043991624</v>
      </c>
      <c r="DO3" s="32">
        <v>0.88653015556608472</v>
      </c>
      <c r="DP3" s="32">
        <v>0.19428435162210597</v>
      </c>
      <c r="DQ3" s="32">
        <v>0.56496821560787569</v>
      </c>
      <c r="DR3" s="32">
        <v>0.14124205390196889</v>
      </c>
      <c r="DS3" s="32">
        <v>1.0397535499958803</v>
      </c>
      <c r="DT3" s="32">
        <v>0.23589906585757048</v>
      </c>
      <c r="DU3" s="32">
        <v>2.1828932965739716</v>
      </c>
      <c r="DV3" s="32">
        <v>0.93707836793503707</v>
      </c>
      <c r="DW3" s="32">
        <v>0.14222447007799746</v>
      </c>
      <c r="DX3" s="32">
        <v>0.1492953990603238</v>
      </c>
      <c r="DY3" s="86"/>
      <c r="DZ3" s="32">
        <v>5.1697617695963573E-2</v>
      </c>
      <c r="EA3" s="32">
        <v>0.9306054948326733</v>
      </c>
      <c r="EB3" s="32">
        <v>1.1779200414694315</v>
      </c>
      <c r="EC3" s="32">
        <v>1.1943631924825928</v>
      </c>
      <c r="ED3" s="32">
        <v>1.6890846252081122</v>
      </c>
      <c r="EE3" s="32">
        <v>795.78870424414697</v>
      </c>
      <c r="EF3" s="32">
        <v>0.17031077419411483</v>
      </c>
      <c r="EG3" s="32">
        <v>1.6202782754661038</v>
      </c>
      <c r="EH3" s="86"/>
      <c r="EI3" s="32">
        <v>13.701306943178841</v>
      </c>
      <c r="EJ3" s="86"/>
      <c r="EK3" s="32">
        <v>0.31343574236357191</v>
      </c>
      <c r="EL3" s="32">
        <v>0.16224451497359449</v>
      </c>
      <c r="EM3" s="32">
        <v>0.14826414041008543</v>
      </c>
      <c r="EN3" s="32">
        <v>0.11713479599188024</v>
      </c>
      <c r="EO3" s="32">
        <v>0.25635973890475144</v>
      </c>
      <c r="EP3" s="86"/>
      <c r="EQ3" s="32">
        <v>8.6944682795385655E-2</v>
      </c>
      <c r="ER3" s="32">
        <v>7.9452785568642409E-2</v>
      </c>
      <c r="ES3" s="32">
        <v>0.30912057987610969</v>
      </c>
      <c r="ET3" s="32">
        <v>0.57683939877479684</v>
      </c>
      <c r="EU3" s="32">
        <v>0.57285487799566193</v>
      </c>
      <c r="EV3" s="32">
        <v>0.32002169358324267</v>
      </c>
      <c r="EW3" s="32">
        <v>0.11632568685408391</v>
      </c>
      <c r="EX3" s="32">
        <v>0.12817986945237592</v>
      </c>
      <c r="EY3" s="32">
        <v>23.042759785619779</v>
      </c>
      <c r="EZ3" s="32">
        <v>6.9462850302745682</v>
      </c>
      <c r="FA3" s="32">
        <v>0.42816584197433771</v>
      </c>
      <c r="FB3" s="86"/>
      <c r="FC3" s="32">
        <v>0.42816584197433771</v>
      </c>
    </row>
    <row r="4" spans="1:159" x14ac:dyDescent="0.25">
      <c r="A4" s="31" t="s">
        <v>677</v>
      </c>
      <c r="B4" s="32">
        <v>6.1861090169356467</v>
      </c>
      <c r="C4" s="32">
        <v>0.10076260692165559</v>
      </c>
      <c r="D4" s="32">
        <v>5.38532068930457</v>
      </c>
      <c r="E4" s="32">
        <v>0.43498340229458637</v>
      </c>
      <c r="F4" s="32">
        <v>1.1639525596090803</v>
      </c>
      <c r="G4" s="32">
        <v>0.44721245026496464</v>
      </c>
      <c r="H4" s="32">
        <v>0.76261787825789917</v>
      </c>
      <c r="I4" s="32">
        <v>4.2252369749027272</v>
      </c>
      <c r="J4" s="32">
        <v>4.3742396350344386</v>
      </c>
      <c r="K4" s="32">
        <v>0.10504156768891813</v>
      </c>
      <c r="L4" s="32">
        <v>8.688049109591887</v>
      </c>
      <c r="M4" s="32">
        <v>7.2051689415803128</v>
      </c>
      <c r="N4" s="32">
        <v>8.5092516443663193</v>
      </c>
      <c r="O4" s="32">
        <v>5.6923811228033694</v>
      </c>
      <c r="P4" s="32">
        <v>5.1659449083098572</v>
      </c>
      <c r="Q4" s="32">
        <v>0.72649876881612208</v>
      </c>
      <c r="R4" s="32">
        <v>3.3613301660453883</v>
      </c>
      <c r="S4" s="32">
        <v>0.69690420165928624</v>
      </c>
      <c r="T4" s="32">
        <v>0.82876343508851458</v>
      </c>
      <c r="U4" s="86"/>
      <c r="V4" s="32">
        <v>19.146811521693067</v>
      </c>
      <c r="W4" s="32">
        <v>5.5367226616509928</v>
      </c>
      <c r="X4" s="32">
        <v>0.22360622513248193</v>
      </c>
      <c r="Y4" s="32">
        <v>1.998658874667224</v>
      </c>
      <c r="Z4" s="32">
        <v>0.20719085877212862</v>
      </c>
      <c r="AA4" s="32">
        <v>6.8347494297413311E-2</v>
      </c>
      <c r="AB4" s="32">
        <v>0.1766581554444836</v>
      </c>
      <c r="AC4" s="32">
        <v>0.14958446501322725</v>
      </c>
      <c r="AD4" s="32">
        <v>5.2886094785507466E-2</v>
      </c>
      <c r="AE4" s="32">
        <v>7.6894928366524729E-2</v>
      </c>
      <c r="AF4" s="32">
        <v>0.19601449627301487</v>
      </c>
      <c r="AG4" s="32">
        <v>2.0691414276672542</v>
      </c>
      <c r="AH4" s="32">
        <v>0.26407731093142034</v>
      </c>
      <c r="AI4" s="32">
        <v>0.10216920049656862</v>
      </c>
      <c r="AJ4" s="32">
        <v>45.539048982426884</v>
      </c>
      <c r="AK4" s="32">
        <v>7.6689669809571175</v>
      </c>
      <c r="AL4" s="32">
        <v>0.69209033270637488</v>
      </c>
      <c r="AM4" s="32">
        <v>44.293781293208035</v>
      </c>
      <c r="AN4" s="32">
        <v>0.22516152942438425</v>
      </c>
      <c r="AO4" s="32">
        <v>0.86395750491684964</v>
      </c>
      <c r="AP4" s="32">
        <v>2.512340936563445</v>
      </c>
      <c r="AQ4" s="32">
        <v>0.32064132001773088</v>
      </c>
      <c r="AR4" s="32">
        <v>1.9305772161691239</v>
      </c>
      <c r="AS4" s="32">
        <v>1.4835281045452127</v>
      </c>
      <c r="AT4" s="32">
        <v>7.0081432179694252</v>
      </c>
      <c r="AU4" s="32">
        <v>0.75735009178403367</v>
      </c>
      <c r="AV4" s="32">
        <v>1.4835281045452127</v>
      </c>
      <c r="AW4" s="32">
        <v>0.45660933448775237</v>
      </c>
      <c r="AX4" s="32">
        <v>4.0080165002216277E-2</v>
      </c>
      <c r="AY4" s="32">
        <v>7.8510654267608046E-2</v>
      </c>
      <c r="AZ4" s="32">
        <v>15.989270997337826</v>
      </c>
      <c r="BA4" s="32">
        <v>0.36324938440806032</v>
      </c>
      <c r="BB4" s="32">
        <v>6.6301074807081068</v>
      </c>
      <c r="BC4" s="32">
        <v>0.38396115254213503</v>
      </c>
      <c r="BD4" s="32">
        <v>101.76038741621284</v>
      </c>
      <c r="BE4" s="32">
        <v>7.4077338122315561</v>
      </c>
      <c r="BF4" s="32">
        <v>1.1884096771087997</v>
      </c>
      <c r="BG4" s="32">
        <v>6.1009430260632049</v>
      </c>
      <c r="BH4" s="32">
        <v>0.24300068032931843</v>
      </c>
      <c r="BI4" s="32">
        <v>1.0860061386989834</v>
      </c>
      <c r="BJ4" s="32">
        <v>0.72148047525553594</v>
      </c>
      <c r="BK4" s="32">
        <v>2.9876937170738502</v>
      </c>
      <c r="BL4" s="32">
        <v>0.76261787825789917</v>
      </c>
      <c r="BM4" s="32">
        <v>0.11574584081611801</v>
      </c>
      <c r="BN4" s="32">
        <v>0.65023461208873379</v>
      </c>
      <c r="BO4" s="32">
        <v>0.33194871174855556</v>
      </c>
      <c r="BP4" s="32">
        <v>3.7038669061157847</v>
      </c>
      <c r="BQ4" s="32">
        <v>1.0132795564176522</v>
      </c>
      <c r="BR4" s="32">
        <v>31.757650069930403</v>
      </c>
      <c r="BS4" s="32">
        <v>28.032572871877701</v>
      </c>
      <c r="BT4" s="32">
        <v>0.24983235933340339</v>
      </c>
      <c r="BU4" s="32">
        <v>15.769141978581679</v>
      </c>
      <c r="BV4" s="32">
        <v>7.9606622159158286E-2</v>
      </c>
      <c r="BW4" s="32">
        <v>0.21008313537783668</v>
      </c>
      <c r="BX4" s="32">
        <v>0.61091021038371385</v>
      </c>
      <c r="BY4" s="32">
        <v>33.801895799221761</v>
      </c>
      <c r="BZ4" s="32">
        <v>3.2921549915160888</v>
      </c>
      <c r="CA4" s="32">
        <v>1.6575268701770267</v>
      </c>
      <c r="CB4" s="32">
        <v>68.547505360991394</v>
      </c>
      <c r="CC4" s="32">
        <v>8.1279326511091557E-2</v>
      </c>
      <c r="CD4" s="32">
        <v>6.3600242135133112</v>
      </c>
      <c r="CE4" s="32">
        <v>0.23472318508354209</v>
      </c>
      <c r="CF4" s="32">
        <v>19.014554833740807</v>
      </c>
      <c r="CG4" s="32">
        <v>12.117601468544544</v>
      </c>
      <c r="CH4" s="32">
        <v>8.5684381701239385</v>
      </c>
      <c r="CI4" s="32">
        <v>7.356564857122363</v>
      </c>
      <c r="CJ4" s="32">
        <v>8.5684381701239385</v>
      </c>
      <c r="CK4" s="32">
        <v>4.4046648777760096</v>
      </c>
      <c r="CL4" s="32">
        <v>12.20188605212639</v>
      </c>
      <c r="CM4" s="32">
        <v>9.3763879192087281</v>
      </c>
      <c r="CN4" s="32">
        <v>0.16712879881469236</v>
      </c>
      <c r="CO4" s="32">
        <v>0.23310183361154377</v>
      </c>
      <c r="CP4" s="32">
        <v>4.3440245547959346</v>
      </c>
      <c r="CQ4" s="32">
        <v>1.7159794290188539</v>
      </c>
      <c r="CR4" s="32">
        <v>6.5388288317803935</v>
      </c>
      <c r="CS4" s="32">
        <v>0.34845210082964251</v>
      </c>
      <c r="CT4" s="32">
        <v>0.73664031369689009</v>
      </c>
      <c r="CU4" s="32">
        <v>2.9670562090904302</v>
      </c>
      <c r="CV4" s="32">
        <v>1.7279150098336966</v>
      </c>
      <c r="CW4" s="32">
        <v>2.7683613308255008</v>
      </c>
      <c r="CX4" s="32">
        <v>0.16032066000886519</v>
      </c>
      <c r="CY4" s="32">
        <v>3.9422854946454327</v>
      </c>
      <c r="CZ4" s="32">
        <v>5.1302611202836959</v>
      </c>
      <c r="DA4" s="32">
        <v>1.0563092437256816</v>
      </c>
      <c r="DB4" s="32">
        <v>1.1966757201058165</v>
      </c>
      <c r="DC4" s="32">
        <v>0.78951153965473853</v>
      </c>
      <c r="DD4" s="32">
        <v>0.23965521815490939</v>
      </c>
      <c r="DE4" s="32">
        <v>0.24469088372516606</v>
      </c>
      <c r="DF4" s="32">
        <v>1.6234154604471112</v>
      </c>
      <c r="DG4" s="32">
        <v>0.1718274288938054</v>
      </c>
      <c r="DH4" s="32">
        <v>0.22360622513248193</v>
      </c>
      <c r="DI4" s="32">
        <v>0.44105554430791694</v>
      </c>
      <c r="DJ4" s="32">
        <v>4.2660132536169855E-2</v>
      </c>
      <c r="DK4" s="32">
        <v>0.42899485725471342</v>
      </c>
      <c r="DL4" s="32">
        <v>0.36832015684844505</v>
      </c>
      <c r="DM4" s="32">
        <v>0.54300306934949272</v>
      </c>
      <c r="DN4" s="32">
        <v>1.6923550331362369</v>
      </c>
      <c r="DO4" s="32">
        <v>1.2474934650402107</v>
      </c>
      <c r="DP4" s="32">
        <v>0.33892365980815597</v>
      </c>
      <c r="DQ4" s="32">
        <v>0.73155196736876538</v>
      </c>
      <c r="DR4" s="32">
        <v>0.23310183361154377</v>
      </c>
      <c r="DS4" s="32">
        <v>0.78951153965473853</v>
      </c>
      <c r="DT4" s="32">
        <v>0.10724871431367833</v>
      </c>
      <c r="DU4" s="32">
        <v>2.083533444441827</v>
      </c>
      <c r="DV4" s="32">
        <v>0.81735360397255052</v>
      </c>
      <c r="DW4" s="32">
        <v>0.19198057627106782</v>
      </c>
      <c r="DX4" s="32">
        <v>0.21449742862735713</v>
      </c>
      <c r="DY4" s="86"/>
      <c r="DZ4" s="32">
        <v>5.3253946665092311E-2</v>
      </c>
      <c r="EA4" s="32">
        <v>0.82303874787902198</v>
      </c>
      <c r="EB4" s="32">
        <v>1.2133806906358504</v>
      </c>
      <c r="EC4" s="32">
        <v>1.1720484899010886</v>
      </c>
      <c r="ED4" s="32">
        <v>2.1421095425309837</v>
      </c>
      <c r="EE4" s="32">
        <v>522.4076662240069</v>
      </c>
      <c r="EF4" s="32">
        <v>0.17302258317659311</v>
      </c>
      <c r="EG4" s="32">
        <v>1.5147001835680705</v>
      </c>
      <c r="EH4" s="86"/>
      <c r="EI4" s="32">
        <v>10.696243124140317</v>
      </c>
      <c r="EJ4" s="32">
        <v>6.377046706836037E-2</v>
      </c>
      <c r="EK4" s="32">
        <v>0.25508186827344059</v>
      </c>
      <c r="EL4" s="32">
        <v>0.18037011881388396</v>
      </c>
      <c r="EM4" s="32">
        <v>8.9562105697577388E-2</v>
      </c>
      <c r="EN4" s="32">
        <v>0.14549406995113476</v>
      </c>
      <c r="EO4" s="32">
        <v>0.30971909955954396</v>
      </c>
      <c r="EP4" s="32">
        <v>4.5406173051007449E-2</v>
      </c>
      <c r="EQ4" s="32">
        <v>6.6478528471611939E-2</v>
      </c>
      <c r="ER4" s="32">
        <v>9.4668761473004376E-2</v>
      </c>
      <c r="ES4" s="32">
        <v>0.36832015684844505</v>
      </c>
      <c r="ET4" s="32">
        <v>1.0710547712654901</v>
      </c>
      <c r="EU4" s="32">
        <v>0.4534553034262872</v>
      </c>
      <c r="EV4" s="32">
        <v>0.23472318508354209</v>
      </c>
      <c r="EW4" s="32">
        <v>0.1293213392292038</v>
      </c>
      <c r="EX4" s="32">
        <v>0.15167258632948152</v>
      </c>
      <c r="EY4" s="32">
        <v>19.822022371810757</v>
      </c>
      <c r="EZ4" s="32">
        <v>5.4604969646297352</v>
      </c>
      <c r="FA4" s="32">
        <v>0.5467799543793056</v>
      </c>
      <c r="FB4" s="32">
        <v>7.5312453623667064E-2</v>
      </c>
      <c r="FC4" s="32">
        <v>0.35577382017521048</v>
      </c>
    </row>
    <row r="5" spans="1:159" x14ac:dyDescent="0.25">
      <c r="A5" s="31" t="s">
        <v>675</v>
      </c>
      <c r="B5" s="32">
        <v>3.7174544589190748</v>
      </c>
      <c r="C5" s="32">
        <v>9.9050980632274133E-2</v>
      </c>
      <c r="D5" s="32">
        <v>5.9558815767025983</v>
      </c>
      <c r="E5" s="32">
        <v>0.35461244386354657</v>
      </c>
      <c r="F5" s="32">
        <v>0.72412721022268367</v>
      </c>
      <c r="G5" s="32">
        <v>0.39074926604674887</v>
      </c>
      <c r="H5" s="32">
        <v>7.9346756930228024E-2</v>
      </c>
      <c r="I5" s="32">
        <v>2.5041397337624316</v>
      </c>
      <c r="J5" s="32">
        <v>4.0962820863212546</v>
      </c>
      <c r="K5" s="32">
        <v>0.11299376472648436</v>
      </c>
      <c r="L5" s="32">
        <v>15.182264317282646</v>
      </c>
      <c r="M5" s="32">
        <v>5.4805286754659424</v>
      </c>
      <c r="N5" s="32">
        <v>9.2171138337890142</v>
      </c>
      <c r="O5" s="32">
        <v>7.0827767471283591</v>
      </c>
      <c r="P5" s="32">
        <v>4.2702338217367419</v>
      </c>
      <c r="Q5" s="32">
        <v>0.51918300666493933</v>
      </c>
      <c r="R5" s="32">
        <v>0.93582784987291567</v>
      </c>
      <c r="S5" s="32">
        <v>0.46791392493645861</v>
      </c>
      <c r="T5" s="32">
        <v>0.43961577715182054</v>
      </c>
      <c r="U5" s="32">
        <v>0.68983109587568048</v>
      </c>
      <c r="V5" s="32">
        <v>12.078045170408778</v>
      </c>
      <c r="W5" s="32">
        <v>2.402131396375021</v>
      </c>
      <c r="X5" s="32">
        <v>0.12979575166623483</v>
      </c>
      <c r="Y5" s="32">
        <v>2.7593243835027121</v>
      </c>
      <c r="Z5" s="32">
        <v>0.21980788857590988</v>
      </c>
      <c r="AA5" s="32">
        <v>5.3080106239934019E-2</v>
      </c>
      <c r="AB5" s="32">
        <v>0.13624876598744337</v>
      </c>
      <c r="AC5" s="32">
        <v>0.1091447822912982</v>
      </c>
      <c r="AD5" s="86"/>
      <c r="AE5" s="32">
        <v>5.8489240617057417E-2</v>
      </c>
      <c r="AF5" s="32">
        <v>5.2349336731804828E-2</v>
      </c>
      <c r="AG5" s="32">
        <v>3.5413883735641853</v>
      </c>
      <c r="AH5" s="32">
        <v>0.19003210340904425</v>
      </c>
      <c r="AI5" s="32">
        <v>6.5803816419225669E-2</v>
      </c>
      <c r="AJ5" s="32">
        <v>27.941064266572351</v>
      </c>
      <c r="AK5" s="32">
        <v>7.181648625987175</v>
      </c>
      <c r="AL5" s="32">
        <v>0.53009214526602155</v>
      </c>
      <c r="AM5" s="32">
        <v>43.240612941265461</v>
      </c>
      <c r="AN5" s="32">
        <v>0.17853948423378729</v>
      </c>
      <c r="AO5" s="32">
        <v>0.93582784987291567</v>
      </c>
      <c r="AP5" s="32">
        <v>1.5202568272723627</v>
      </c>
      <c r="AQ5" s="32">
        <v>0.30657566040510653</v>
      </c>
      <c r="AR5" s="32">
        <v>1.4684712987583957</v>
      </c>
      <c r="AS5" s="32">
        <v>1.30523996640457</v>
      </c>
      <c r="AT5" s="32">
        <v>4.2702338217367419</v>
      </c>
      <c r="AU5" s="32">
        <v>0.43961577715182054</v>
      </c>
      <c r="AV5" s="32">
        <v>0.93582784987291567</v>
      </c>
      <c r="AW5" s="32">
        <v>1.0311934953547768</v>
      </c>
      <c r="AX5" s="86"/>
      <c r="AY5" s="86"/>
      <c r="AZ5" s="32">
        <v>19.084309302349787</v>
      </c>
      <c r="BA5" s="32">
        <v>0.39620392252909653</v>
      </c>
      <c r="BB5" s="32">
        <v>6.517483694840541</v>
      </c>
      <c r="BC5" s="86"/>
      <c r="BD5" s="32">
        <v>175.37691761491027</v>
      </c>
      <c r="BE5" s="32">
        <v>8.2495479628382</v>
      </c>
      <c r="BF5" s="32">
        <v>0.36967133109594147</v>
      </c>
      <c r="BG5" s="32">
        <v>9.3457799480742114</v>
      </c>
      <c r="BH5" s="32">
        <v>0.29613256794941806</v>
      </c>
      <c r="BI5" s="32">
        <v>1.0383660133298771</v>
      </c>
      <c r="BJ5" s="32">
        <v>0.39895973874491653</v>
      </c>
      <c r="BK5" s="32">
        <v>2.2257862749731445</v>
      </c>
      <c r="BL5" s="32">
        <v>0.61315132081021206</v>
      </c>
      <c r="BM5" s="32">
        <v>0.11299376472648436</v>
      </c>
      <c r="BN5" s="32">
        <v>0.54878580439774149</v>
      </c>
      <c r="BO5" s="32">
        <v>0.18741587528566431</v>
      </c>
      <c r="BP5" s="32">
        <v>2.402131396375021</v>
      </c>
      <c r="BQ5" s="32">
        <v>0.7869342842527286</v>
      </c>
      <c r="BR5" s="32">
        <v>52.139869558724243</v>
      </c>
      <c r="BS5" s="32">
        <v>38.970622416891381</v>
      </c>
      <c r="BT5" s="32">
        <v>0.22598752945296835</v>
      </c>
      <c r="BU5" s="32">
        <v>20.739584246093834</v>
      </c>
      <c r="BV5" s="32">
        <v>7.771382428516152E-2</v>
      </c>
      <c r="BW5" s="32">
        <v>0.29408703088506488</v>
      </c>
      <c r="BX5" s="32">
        <v>0.54878580439774149</v>
      </c>
      <c r="BY5" s="32">
        <v>25.007953026991931</v>
      </c>
      <c r="BZ5" s="32">
        <v>2.3690605435953493</v>
      </c>
      <c r="CA5" s="32">
        <v>1.0601842905320453</v>
      </c>
      <c r="CB5" s="32">
        <v>45.076858469052887</v>
      </c>
      <c r="CC5" s="86"/>
      <c r="CD5" s="32">
        <v>11.191372465873442</v>
      </c>
      <c r="CE5" s="32">
        <v>0.30235494269316515</v>
      </c>
      <c r="CF5" s="32">
        <v>11.506004771422454</v>
      </c>
      <c r="CG5" s="32">
        <v>4.9393290041156037</v>
      </c>
      <c r="CH5" s="32">
        <v>5.8333113062465758</v>
      </c>
      <c r="CI5" s="32">
        <v>11.191372465873442</v>
      </c>
      <c r="CJ5" s="32">
        <v>5.5956862329367105</v>
      </c>
      <c r="CK5" s="32">
        <v>3.848550207296654</v>
      </c>
      <c r="CL5" s="32">
        <v>9.281223930438415</v>
      </c>
      <c r="CM5" s="32">
        <v>5.2572745133076975</v>
      </c>
      <c r="CN5" s="32">
        <v>0.14302260278007406</v>
      </c>
      <c r="CO5" s="32">
        <v>8.8653110965886628E-2</v>
      </c>
      <c r="CP5" s="32">
        <v>2.9779407883513045</v>
      </c>
      <c r="CQ5" s="32">
        <v>0.68033398732908856</v>
      </c>
      <c r="CR5" s="32">
        <v>5.79301768178148</v>
      </c>
      <c r="CS5" s="32">
        <v>0.27822328437164251</v>
      </c>
      <c r="CT5" s="32">
        <v>0.48441487386366222</v>
      </c>
      <c r="CU5" s="32">
        <v>1.7954121564967938</v>
      </c>
      <c r="CV5" s="32">
        <v>0.87315825833038407</v>
      </c>
      <c r="CW5" s="32">
        <v>2.1799802557990944</v>
      </c>
      <c r="CX5" s="32">
        <v>0.10254400592068563</v>
      </c>
      <c r="CY5" s="32">
        <v>3.848550207296654</v>
      </c>
      <c r="CZ5" s="32">
        <v>5.8333113062465758</v>
      </c>
      <c r="DA5" s="32">
        <v>1.4086518271578998</v>
      </c>
      <c r="DB5" s="32">
        <v>1.5848156901163868</v>
      </c>
      <c r="DC5" s="32">
        <v>1.0749839117094324</v>
      </c>
      <c r="DD5" s="32">
        <v>0.37224259854391223</v>
      </c>
      <c r="DE5" s="32">
        <v>0.17608147839473712</v>
      </c>
      <c r="DF5" s="32">
        <v>1.4086518271578998</v>
      </c>
      <c r="DG5" s="32">
        <v>0.36967133109594147</v>
      </c>
      <c r="DH5" s="32">
        <v>0.13815072788266183</v>
      </c>
      <c r="DI5" s="32">
        <v>0.23722287995754041</v>
      </c>
      <c r="DJ5" s="86"/>
      <c r="DK5" s="32">
        <v>0.2213367733477615</v>
      </c>
      <c r="DL5" s="32">
        <v>0.18612129927195709</v>
      </c>
      <c r="DM5" s="32">
        <v>0.52279421005639581</v>
      </c>
      <c r="DN5" s="32">
        <v>0.91023758810509214</v>
      </c>
      <c r="DO5" s="32">
        <v>0.71415793693514928</v>
      </c>
      <c r="DP5" s="32">
        <v>0.21980788857590988</v>
      </c>
      <c r="DQ5" s="32">
        <v>0.39346714212636352</v>
      </c>
      <c r="DR5" s="32">
        <v>0.17978132455347576</v>
      </c>
      <c r="DS5" s="32">
        <v>1.1284285467477784</v>
      </c>
      <c r="DT5" s="32">
        <v>0.21232042495973608</v>
      </c>
      <c r="DU5" s="32">
        <v>1.5958389549796663</v>
      </c>
      <c r="DV5" s="32">
        <v>0.63477405544182341</v>
      </c>
      <c r="DW5" s="32">
        <v>0.11779213091589719</v>
      </c>
      <c r="DX5" s="86"/>
      <c r="DY5" s="86"/>
      <c r="DZ5" s="86"/>
      <c r="EA5" s="32">
        <v>0.82035204736548084</v>
      </c>
      <c r="EB5" s="32">
        <v>1.4684712987583957</v>
      </c>
      <c r="EC5" s="32">
        <v>1.5097556463010997</v>
      </c>
      <c r="ED5" s="32">
        <v>3.061662099467036</v>
      </c>
      <c r="EE5" s="32">
        <v>1093.1798583646048</v>
      </c>
      <c r="EF5" s="32">
        <v>9.8366785531590881E-2</v>
      </c>
      <c r="EG5" s="32">
        <v>1.8331375824253335</v>
      </c>
      <c r="EH5" s="86"/>
      <c r="EI5" s="32">
        <v>21.620306470632766</v>
      </c>
      <c r="EJ5" s="32">
        <v>4.8506270463569513E-2</v>
      </c>
      <c r="EK5" s="32">
        <v>0.43657912916519281</v>
      </c>
      <c r="EL5" s="32">
        <v>0.12712459372246263</v>
      </c>
      <c r="EM5" s="32">
        <v>0.1032572558868832</v>
      </c>
      <c r="EN5" s="32">
        <v>9.306064963597839E-2</v>
      </c>
      <c r="EO5" s="32">
        <v>0.26874597792735705</v>
      </c>
      <c r="EP5" s="86"/>
      <c r="EQ5" s="86"/>
      <c r="ER5" s="32">
        <v>8.9269742116893813E-2</v>
      </c>
      <c r="ES5" s="32">
        <v>0.40452900915496248</v>
      </c>
      <c r="ET5" s="32">
        <v>0.77610032741711255</v>
      </c>
      <c r="EU5" s="32">
        <v>0.71415793693514928</v>
      </c>
      <c r="EV5" s="32">
        <v>0.28015848035303453</v>
      </c>
      <c r="EW5" s="32">
        <v>7.1511301390037155E-2</v>
      </c>
      <c r="EX5" s="32">
        <v>0.1018356827318834</v>
      </c>
      <c r="EY5" s="32">
        <v>27.556391378044442</v>
      </c>
      <c r="EZ5" s="32">
        <v>6.9370153094142477</v>
      </c>
      <c r="FA5" s="32">
        <v>0.26139710502819741</v>
      </c>
      <c r="FB5" s="32">
        <v>0.1018356827318834</v>
      </c>
      <c r="FC5" s="32">
        <v>0.27822328437164251</v>
      </c>
    </row>
    <row r="6" spans="1:159" x14ac:dyDescent="0.25">
      <c r="A6" s="31" t="s">
        <v>676</v>
      </c>
      <c r="B6" s="32">
        <v>4.3530486497174481</v>
      </c>
      <c r="C6" s="32">
        <v>6.0455866141615078E-2</v>
      </c>
      <c r="D6" s="32">
        <v>5.248940136147989</v>
      </c>
      <c r="E6" s="32">
        <v>0.54413108121468179</v>
      </c>
      <c r="F6" s="32">
        <v>1.2941691065492447</v>
      </c>
      <c r="G6" s="32">
        <v>0.35405027541576944</v>
      </c>
      <c r="H6" s="32">
        <v>0.11598628638476557</v>
      </c>
      <c r="I6" s="32">
        <v>2.60634152910341</v>
      </c>
      <c r="J6" s="32">
        <v>5.9053646357969418</v>
      </c>
      <c r="K6" s="32">
        <v>0.10097192694688305</v>
      </c>
      <c r="L6" s="32">
        <v>7.7921753529325555</v>
      </c>
      <c r="M6" s="32">
        <v>8.468028610948096</v>
      </c>
      <c r="N6" s="32">
        <v>8.8890309103096925</v>
      </c>
      <c r="O6" s="32">
        <v>6.3292131032474472</v>
      </c>
      <c r="P6" s="32">
        <v>5.6648044066523147</v>
      </c>
      <c r="Q6" s="32">
        <v>0.67456349115796466</v>
      </c>
      <c r="R6" s="32">
        <v>1.321362350502423</v>
      </c>
      <c r="S6" s="32">
        <v>0.81905154016366455</v>
      </c>
      <c r="T6" s="32">
        <v>0.52196542241890576</v>
      </c>
      <c r="U6" s="32">
        <v>0.62938999213663027</v>
      </c>
      <c r="V6" s="32">
        <v>13.661330991756914</v>
      </c>
      <c r="W6" s="32">
        <v>2.2222577275774231</v>
      </c>
      <c r="X6" s="32">
        <v>0.32805875850924915</v>
      </c>
      <c r="Y6" s="32">
        <v>2.9939002270415518</v>
      </c>
      <c r="Z6" s="32">
        <v>0.31469499606831569</v>
      </c>
      <c r="AA6" s="32">
        <v>3.9336874508539385E-2</v>
      </c>
      <c r="AB6" s="32">
        <v>9.4210139060486198E-2</v>
      </c>
      <c r="AC6" s="32">
        <v>7.4947602762241189E-2</v>
      </c>
      <c r="AD6" s="86"/>
      <c r="AE6" s="32">
        <v>0.13889110797358886</v>
      </c>
      <c r="AF6" s="32">
        <v>0.17825644491450937</v>
      </c>
      <c r="AG6" s="32">
        <v>2.4657493335867691</v>
      </c>
      <c r="AH6" s="32">
        <v>0.2664665127447895</v>
      </c>
      <c r="AI6" s="32">
        <v>0.11679303480560743</v>
      </c>
      <c r="AJ6" s="32">
        <v>37.323856191172951</v>
      </c>
      <c r="AK6" s="32">
        <v>8.2937591021093962</v>
      </c>
      <c r="AL6" s="32">
        <v>0.92789029107812304</v>
      </c>
      <c r="AM6" s="32">
        <v>41.127348081296311</v>
      </c>
      <c r="AN6" s="32">
        <v>0.12431102376532553</v>
      </c>
      <c r="AO6" s="32">
        <v>1.486609923781097</v>
      </c>
      <c r="AP6" s="32">
        <v>2.9732198475621998</v>
      </c>
      <c r="AQ6" s="32">
        <v>0.409525770081833</v>
      </c>
      <c r="AR6" s="32">
        <v>1.4260515593160779</v>
      </c>
      <c r="AS6" s="32">
        <v>1.528404217483474</v>
      </c>
      <c r="AT6" s="32">
        <v>3.6100683290918458</v>
      </c>
      <c r="AU6" s="32">
        <v>0.81905154016366455</v>
      </c>
      <c r="AV6" s="32">
        <v>1.5497399452684284</v>
      </c>
      <c r="AW6" s="32">
        <v>0.90251708227296124</v>
      </c>
      <c r="AX6" s="32">
        <v>4.5816978926790687E-2</v>
      </c>
      <c r="AY6" s="32">
        <v>8.6691006527111605E-2</v>
      </c>
      <c r="AZ6" s="32">
        <v>13.566965285595225</v>
      </c>
      <c r="BA6" s="32">
        <v>0.23521078921094779</v>
      </c>
      <c r="BB6" s="32">
        <v>6.0294488998711202</v>
      </c>
      <c r="BC6" s="32">
        <v>0.38743498631710693</v>
      </c>
      <c r="BD6" s="32">
        <v>86.344126868219718</v>
      </c>
      <c r="BE6" s="32">
        <v>5.7838339889515558</v>
      </c>
      <c r="BF6" s="32">
        <v>0.67925545128715004</v>
      </c>
      <c r="BG6" s="32">
        <v>8.2937591021093962</v>
      </c>
      <c r="BH6" s="32">
        <v>0.35160467152281599</v>
      </c>
      <c r="BI6" s="32">
        <v>1.2500849557881262</v>
      </c>
      <c r="BJ6" s="32">
        <v>0.61643733339669204</v>
      </c>
      <c r="BK6" s="32">
        <v>4.32297994630673</v>
      </c>
      <c r="BL6" s="32">
        <v>0.74847505676038772</v>
      </c>
      <c r="BM6" s="32">
        <v>9.9581816590730135E-2</v>
      </c>
      <c r="BN6" s="32">
        <v>0.57915689819101468</v>
      </c>
      <c r="BO6" s="32">
        <v>0.39012980975815881</v>
      </c>
      <c r="BP6" s="32">
        <v>2.6611063049488108</v>
      </c>
      <c r="BQ6" s="32">
        <v>1.5073622249677801</v>
      </c>
      <c r="BR6" s="32">
        <v>29.283704039779437</v>
      </c>
      <c r="BS6" s="32">
        <v>25.141976139427236</v>
      </c>
      <c r="BT6" s="32">
        <v>0.40669696895634239</v>
      </c>
      <c r="BU6" s="32">
        <v>13.380184865380112</v>
      </c>
      <c r="BV6" s="32">
        <v>6.4794992985229741E-2</v>
      </c>
      <c r="BW6" s="32">
        <v>0.28957844909550684</v>
      </c>
      <c r="BX6" s="32">
        <v>0.34199002328993938</v>
      </c>
      <c r="BY6" s="32">
        <v>34.824389197739663</v>
      </c>
      <c r="BZ6" s="32">
        <v>4.0334829116561925</v>
      </c>
      <c r="CA6" s="32">
        <v>1.0585035763685136</v>
      </c>
      <c r="CB6" s="32">
        <v>64.089945760628581</v>
      </c>
      <c r="CC6" s="32">
        <v>4.9790908295364977E-2</v>
      </c>
      <c r="CD6" s="32">
        <v>12.312280876200598</v>
      </c>
      <c r="CE6" s="32">
        <v>0.31252123894703149</v>
      </c>
      <c r="CF6" s="32">
        <v>15.692748437301208</v>
      </c>
      <c r="CG6" s="32">
        <v>6.285494034856808</v>
      </c>
      <c r="CH6" s="32">
        <v>8.6459598926134458</v>
      </c>
      <c r="CI6" s="32">
        <v>9.2665103710562384</v>
      </c>
      <c r="CJ6" s="32">
        <v>6.6900924326900446</v>
      </c>
      <c r="CK6" s="32">
        <v>4.3530486497174481</v>
      </c>
      <c r="CL6" s="32">
        <v>8.3514467587024956</v>
      </c>
      <c r="CM6" s="32">
        <v>5.4718403726390319</v>
      </c>
      <c r="CN6" s="32">
        <v>0.19237938869063426</v>
      </c>
      <c r="CO6" s="32">
        <v>0.17825644491450937</v>
      </c>
      <c r="CP6" s="32">
        <v>3.6604630049724221</v>
      </c>
      <c r="CQ6" s="32">
        <v>0.61643733339669204</v>
      </c>
      <c r="CR6" s="32">
        <v>6.1561404381003086</v>
      </c>
      <c r="CS6" s="32">
        <v>0.3018756182595394</v>
      </c>
      <c r="CT6" s="32">
        <v>0.42103910659310628</v>
      </c>
      <c r="CU6" s="32">
        <v>2.4318026338659711</v>
      </c>
      <c r="CV6" s="32">
        <v>1.3031707645517081</v>
      </c>
      <c r="CW6" s="32">
        <v>3.9779527604904401</v>
      </c>
      <c r="CX6" s="32">
        <v>0.1059919162937128</v>
      </c>
      <c r="CY6" s="32">
        <v>2.6244700680739994</v>
      </c>
      <c r="CZ6" s="32">
        <v>6.0713870335086071</v>
      </c>
      <c r="DA6" s="32">
        <v>1.9345877165316938</v>
      </c>
      <c r="DB6" s="32">
        <v>1.5390351095250769</v>
      </c>
      <c r="DC6" s="32">
        <v>1.2414499882519252</v>
      </c>
      <c r="DD6" s="32">
        <v>0.64708455327462344</v>
      </c>
      <c r="DE6" s="32">
        <v>0.41813077704312762</v>
      </c>
      <c r="DF6" s="32">
        <v>0.83048507358557344</v>
      </c>
      <c r="DG6" s="32">
        <v>0.48701095955828455</v>
      </c>
      <c r="DH6" s="32">
        <v>0.36148962430947201</v>
      </c>
      <c r="DI6" s="32">
        <v>0.46717213922242989</v>
      </c>
      <c r="DJ6" s="32">
        <v>4.4874079135011298E-2</v>
      </c>
      <c r="DK6" s="32">
        <v>0.25209268197851192</v>
      </c>
      <c r="DL6" s="32">
        <v>0.47042157842189475</v>
      </c>
      <c r="DM6" s="32">
        <v>0.70320934304563321</v>
      </c>
      <c r="DN6" s="32">
        <v>1.3122350340369973</v>
      </c>
      <c r="DO6" s="32">
        <v>0.76951755476253703</v>
      </c>
      <c r="DP6" s="86"/>
      <c r="DQ6" s="32">
        <v>0.54791581218748775</v>
      </c>
      <c r="DR6" s="32">
        <v>0.10238144252045861</v>
      </c>
      <c r="DS6" s="32">
        <v>1.0807449865766825</v>
      </c>
      <c r="DT6" s="32">
        <v>4.274875291124234E-2</v>
      </c>
      <c r="DU6" s="32">
        <v>1.0153845009877815</v>
      </c>
      <c r="DV6" s="32">
        <v>0.80219570320612732</v>
      </c>
      <c r="DW6" s="32">
        <v>0.2225229657253798</v>
      </c>
      <c r="DX6" s="32">
        <v>0.18582624047263813</v>
      </c>
      <c r="DY6" s="86"/>
      <c r="DZ6" s="32">
        <v>3.6197306136938535E-2</v>
      </c>
      <c r="EA6" s="32">
        <v>1.321362350502423</v>
      </c>
      <c r="EB6" s="32">
        <v>1.8175891700315081</v>
      </c>
      <c r="EC6" s="32">
        <v>1.0014054025098209</v>
      </c>
      <c r="ED6" s="32">
        <v>3.0780702190501485</v>
      </c>
      <c r="EE6" s="32">
        <v>622.54147426968939</v>
      </c>
      <c r="EF6" s="32">
        <v>8.1448172784481451E-2</v>
      </c>
      <c r="EG6" s="32">
        <v>2.4150049460763117</v>
      </c>
      <c r="EH6" s="86"/>
      <c r="EI6" s="32">
        <v>16.35915293937952</v>
      </c>
      <c r="EJ6" s="32">
        <v>6.434742127552695E-2</v>
      </c>
      <c r="EK6" s="32">
        <v>0.2664665127447895</v>
      </c>
      <c r="EL6" s="32">
        <v>0.15626061947351599</v>
      </c>
      <c r="EM6" s="32">
        <v>0.2105195532965535</v>
      </c>
      <c r="EN6" s="32">
        <v>0.12692306262347289</v>
      </c>
      <c r="EO6" s="32">
        <v>0.14681040680164184</v>
      </c>
      <c r="EP6" s="86"/>
      <c r="EQ6" s="32">
        <v>5.4864856574805949E-2</v>
      </c>
      <c r="ER6" s="32">
        <v>0.23684680962918428</v>
      </c>
      <c r="ES6" s="32">
        <v>0.25384612524694533</v>
      </c>
      <c r="ET6" s="32">
        <v>0.97402191911656744</v>
      </c>
      <c r="EU6" s="32">
        <v>0.50418536395702296</v>
      </c>
      <c r="EV6" s="32">
        <v>0.33962772564357552</v>
      </c>
      <c r="EW6" s="32">
        <v>0.17338201305422352</v>
      </c>
      <c r="EX6" s="32">
        <v>0.2033484844781708</v>
      </c>
      <c r="EY6" s="32">
        <v>22.816824949057171</v>
      </c>
      <c r="EZ6" s="32">
        <v>6.6900924326900446</v>
      </c>
      <c r="FA6" s="32">
        <v>0.38475877738126912</v>
      </c>
      <c r="FB6" s="32">
        <v>0.16864087278949177</v>
      </c>
      <c r="FC6" s="32">
        <v>0.2627979895212082</v>
      </c>
    </row>
    <row r="7" spans="1:159" x14ac:dyDescent="0.25">
      <c r="A7" s="31" t="s">
        <v>677</v>
      </c>
      <c r="B7" s="32">
        <v>3.1590779723100684</v>
      </c>
      <c r="C7" s="32">
        <v>0.10953801493616427</v>
      </c>
      <c r="D7" s="32">
        <v>4.2856188479804631</v>
      </c>
      <c r="E7" s="32">
        <v>0.34139256545832708</v>
      </c>
      <c r="F7" s="32">
        <v>0.87025104478539506</v>
      </c>
      <c r="G7" s="32">
        <v>0.31633027557181337</v>
      </c>
      <c r="H7" s="86"/>
      <c r="I7" s="32">
        <v>2.3286657047995671</v>
      </c>
      <c r="J7" s="32">
        <v>4.5614849151505181</v>
      </c>
      <c r="K7" s="86"/>
      <c r="L7" s="32">
        <v>10.479540436754384</v>
      </c>
      <c r="M7" s="32">
        <v>5.4622810473332359</v>
      </c>
      <c r="N7" s="32">
        <v>7.6714726267679421</v>
      </c>
      <c r="O7" s="32">
        <v>6.0189154304123331</v>
      </c>
      <c r="P7" s="32">
        <v>3.8892811969305372</v>
      </c>
      <c r="Q7" s="32">
        <v>0.5138800487464672</v>
      </c>
      <c r="R7" s="32">
        <v>0.59853335219105785</v>
      </c>
      <c r="S7" s="32">
        <v>0.57018561439381577</v>
      </c>
      <c r="T7" s="32">
        <v>0.44735856590287748</v>
      </c>
      <c r="U7" s="32">
        <v>0.52105354690144201</v>
      </c>
      <c r="V7" s="32">
        <v>14.118388746517244</v>
      </c>
      <c r="W7" s="32">
        <v>2.5482442131040695</v>
      </c>
      <c r="X7" s="32">
        <v>0.1058067480251528</v>
      </c>
      <c r="Y7" s="32">
        <v>2.2030519966932749</v>
      </c>
      <c r="Z7" s="32">
        <v>0.17428297447961966</v>
      </c>
      <c r="AA7" s="86"/>
      <c r="AB7" s="32">
        <v>0.17549520843264602</v>
      </c>
      <c r="AC7" s="32">
        <v>6.8369825155427444E-2</v>
      </c>
      <c r="AD7" s="86"/>
      <c r="AE7" s="32">
        <v>7.0291962568352503E-2</v>
      </c>
      <c r="AF7" s="32">
        <v>0.23479987509496972</v>
      </c>
      <c r="AG7" s="32">
        <v>2.2807424575752635</v>
      </c>
      <c r="AH7" s="32">
        <v>0.29310785695933389</v>
      </c>
      <c r="AI7" s="32">
        <v>0.10953801493616427</v>
      </c>
      <c r="AJ7" s="32">
        <v>31.988990194541916</v>
      </c>
      <c r="AK7" s="32">
        <v>7.4101541065476768</v>
      </c>
      <c r="AL7" s="32">
        <v>0.73179098393083808</v>
      </c>
      <c r="AM7" s="32">
        <v>38.041534741101536</v>
      </c>
      <c r="AN7" s="32">
        <v>0.18550160134538696</v>
      </c>
      <c r="AO7" s="32">
        <v>0.91351704065163519</v>
      </c>
      <c r="AP7" s="32">
        <v>1.5470325438701191</v>
      </c>
      <c r="AQ7" s="32">
        <v>0.21605994543065365</v>
      </c>
      <c r="AR7" s="32">
        <v>1.1805863333217257</v>
      </c>
      <c r="AS7" s="32">
        <v>0.84060709944301704</v>
      </c>
      <c r="AT7" s="32">
        <v>3.5295971866293105</v>
      </c>
      <c r="AU7" s="32">
        <v>0.51033041996493411</v>
      </c>
      <c r="AV7" s="32">
        <v>0.99965594357943255</v>
      </c>
      <c r="AW7" s="32">
        <v>0.69231645615261805</v>
      </c>
      <c r="AX7" s="86"/>
      <c r="AY7" s="86"/>
      <c r="AZ7" s="32">
        <v>12.724204389118212</v>
      </c>
      <c r="BA7" s="32">
        <v>0.18679186701914585</v>
      </c>
      <c r="BB7" s="32">
        <v>5.4245503160745825</v>
      </c>
      <c r="BC7" s="32">
        <v>0.36589549196541976</v>
      </c>
      <c r="BD7" s="32">
        <v>94.32076707207996</v>
      </c>
      <c r="BE7" s="32">
        <v>6.1029363587210845</v>
      </c>
      <c r="BF7" s="32">
        <v>0.49982797178971711</v>
      </c>
      <c r="BG7" s="32">
        <v>4.9916042110450958</v>
      </c>
      <c r="BH7" s="32">
        <v>0.28707578448817722</v>
      </c>
      <c r="BI7" s="32">
        <v>0.8947171318057533</v>
      </c>
      <c r="BJ7" s="32">
        <v>0.51033041996493411</v>
      </c>
      <c r="BK7" s="32">
        <v>2.0555201949858688</v>
      </c>
      <c r="BL7" s="32">
        <v>0.43815205974465721</v>
      </c>
      <c r="BM7" s="86"/>
      <c r="BN7" s="32">
        <v>0.50680531026040809</v>
      </c>
      <c r="BO7" s="32">
        <v>0.49294669239960376</v>
      </c>
      <c r="BP7" s="32">
        <v>2.3125804358180435</v>
      </c>
      <c r="BQ7" s="32">
        <v>0.73688099275062557</v>
      </c>
      <c r="BR7" s="32">
        <v>31.114249575444251</v>
      </c>
      <c r="BS7" s="32">
        <v>24.92468809869413</v>
      </c>
      <c r="BT7" s="32">
        <v>0.60688856642462674</v>
      </c>
      <c r="BU7" s="32">
        <v>13.924016716566326</v>
      </c>
      <c r="BV7" s="86"/>
      <c r="BW7" s="86"/>
      <c r="BX7" s="32">
        <v>0.36844049637531334</v>
      </c>
      <c r="BY7" s="32">
        <v>25.098053014412724</v>
      </c>
      <c r="BZ7" s="32">
        <v>2.3775959213188456</v>
      </c>
      <c r="CA7" s="32">
        <v>1.2307208302048624</v>
      </c>
      <c r="CB7" s="32">
        <v>49.505041403843919</v>
      </c>
      <c r="CC7" s="86"/>
      <c r="CD7" s="32">
        <v>9.1864251036216604</v>
      </c>
      <c r="CE7" s="32">
        <v>0.21161349605030597</v>
      </c>
      <c r="CF7" s="32">
        <v>13.827836507561889</v>
      </c>
      <c r="CG7" s="32">
        <v>5.7737296096477326</v>
      </c>
      <c r="CH7" s="32">
        <v>6.1881301754804774</v>
      </c>
      <c r="CI7" s="32">
        <v>7.2576553401999151</v>
      </c>
      <c r="CJ7" s="32">
        <v>5.8543278714467162</v>
      </c>
      <c r="CK7" s="32">
        <v>3.8357363133839777</v>
      </c>
      <c r="CL7" s="32">
        <v>9.3794514226986383</v>
      </c>
      <c r="CM7" s="32">
        <v>5.0263235639983543</v>
      </c>
      <c r="CN7" s="32">
        <v>9.4699692155870763E-2</v>
      </c>
      <c r="CO7" s="32">
        <v>0.13961284103234445</v>
      </c>
      <c r="CP7" s="32">
        <v>2.968025621526182</v>
      </c>
      <c r="CQ7" s="32">
        <v>0.29108321309994534</v>
      </c>
      <c r="CR7" s="32">
        <v>5.9773397446126806</v>
      </c>
      <c r="CS7" s="32">
        <v>0.21308538431476212</v>
      </c>
      <c r="CT7" s="32">
        <v>0.67338502625178398</v>
      </c>
      <c r="CU7" s="32">
        <v>1.7647985933146582</v>
      </c>
      <c r="CV7" s="32">
        <v>0.78431415670039584</v>
      </c>
      <c r="CW7" s="32">
        <v>2.1280079581164557</v>
      </c>
      <c r="CX7" s="32">
        <v>0.14859974508242779</v>
      </c>
      <c r="CY7" s="32">
        <v>2.8669237730118966</v>
      </c>
      <c r="CZ7" s="32">
        <v>4.0826433597194818</v>
      </c>
      <c r="DA7" s="32">
        <v>1.4235602419840694</v>
      </c>
      <c r="DB7" s="32">
        <v>0.91987105415555437</v>
      </c>
      <c r="DC7" s="32">
        <v>0.65044706021060983</v>
      </c>
      <c r="DD7" s="32">
        <v>0.44119964832866443</v>
      </c>
      <c r="DE7" s="32">
        <v>0.18168403359254975</v>
      </c>
      <c r="DF7" s="32">
        <v>1.2829843266425285</v>
      </c>
      <c r="DG7" s="32">
        <v>0.16261176505265246</v>
      </c>
      <c r="DH7" s="32">
        <v>9.2750800672693298E-2</v>
      </c>
      <c r="DI7" s="32">
        <v>0.30344428321231376</v>
      </c>
      <c r="DJ7" s="86"/>
      <c r="DK7" s="32">
        <v>0.28312352733032714</v>
      </c>
      <c r="DL7" s="32">
        <v>0.30768020755121667</v>
      </c>
      <c r="DM7" s="32">
        <v>0.39488474653876054</v>
      </c>
      <c r="DN7" s="32">
        <v>1.0493555218582911</v>
      </c>
      <c r="DO7" s="32">
        <v>0.62395052638063797</v>
      </c>
      <c r="DP7" s="32">
        <v>0.11261754770032892</v>
      </c>
      <c r="DQ7" s="32">
        <v>0.30344428321231376</v>
      </c>
      <c r="DR7" s="32">
        <v>8.2440870350262679E-2</v>
      </c>
      <c r="DS7" s="32">
        <v>0.75236442880154297</v>
      </c>
      <c r="DT7" s="32">
        <v>0.19472412577104739</v>
      </c>
      <c r="DU7" s="32">
        <v>1.5470325438701191</v>
      </c>
      <c r="DV7" s="32">
        <v>0.57018561439381577</v>
      </c>
      <c r="DW7" s="32">
        <v>9.2110124093828322E-2</v>
      </c>
      <c r="DX7" s="32">
        <v>7.8536305687474245E-2</v>
      </c>
      <c r="DY7" s="86"/>
      <c r="DZ7" s="86"/>
      <c r="EA7" s="32">
        <v>0.42913502074343557</v>
      </c>
      <c r="EB7" s="32">
        <v>1.1324941093213086</v>
      </c>
      <c r="EC7" s="32">
        <v>0.94573214951801432</v>
      </c>
      <c r="ED7" s="32">
        <v>2.2183754351338321</v>
      </c>
      <c r="EE7" s="32">
        <v>625.77644567269863</v>
      </c>
      <c r="EF7" s="32">
        <v>0.10802997271532701</v>
      </c>
      <c r="EG7" s="32">
        <v>1.2919081883484775</v>
      </c>
      <c r="EH7" s="32">
        <v>0.10728375518585888</v>
      </c>
      <c r="EI7" s="32">
        <v>11.467695092047592</v>
      </c>
      <c r="EJ7" s="86"/>
      <c r="EK7" s="32">
        <v>0.26600099476455735</v>
      </c>
      <c r="EL7" s="32">
        <v>0.1207004990411278</v>
      </c>
      <c r="EM7" s="32">
        <v>0.15491014631814973</v>
      </c>
      <c r="EN7" s="32">
        <v>0.10953801493616427</v>
      </c>
      <c r="EO7" s="32">
        <v>0.23317799388636673</v>
      </c>
      <c r="EP7" s="86"/>
      <c r="EQ7" s="86"/>
      <c r="ER7" s="32">
        <v>0.14757329166521599</v>
      </c>
      <c r="ES7" s="32">
        <v>0.43512552239269825</v>
      </c>
      <c r="ET7" s="32">
        <v>0.93919950037987587</v>
      </c>
      <c r="EU7" s="32">
        <v>0.46313463165922975</v>
      </c>
      <c r="EV7" s="32">
        <v>0.29926667609552843</v>
      </c>
      <c r="EW7" s="32">
        <v>9.2750800672693298E-2</v>
      </c>
      <c r="EX7" s="86"/>
      <c r="EY7" s="32">
        <v>18.889381333147625</v>
      </c>
      <c r="EZ7" s="32">
        <v>4.9571246821808028</v>
      </c>
      <c r="FA7" s="32">
        <v>0.37358373403829104</v>
      </c>
      <c r="FB7" s="32">
        <v>8.8972515124004295E-2</v>
      </c>
      <c r="FC7" s="32">
        <v>0.18550160134538696</v>
      </c>
    </row>
    <row r="8" spans="1:159" x14ac:dyDescent="0.25">
      <c r="A8" s="31" t="s">
        <v>675</v>
      </c>
      <c r="B8" s="32">
        <v>7.8843255180215701</v>
      </c>
      <c r="C8" s="32">
        <v>7.3760249282143961E-2</v>
      </c>
      <c r="D8" s="32">
        <v>4.8533716572525138</v>
      </c>
      <c r="E8" s="32">
        <v>0.52813817876332725</v>
      </c>
      <c r="F8" s="32">
        <v>1.7887941085901204</v>
      </c>
      <c r="G8" s="32">
        <v>0.64126267490814903</v>
      </c>
      <c r="H8" s="32">
        <v>0.26224503094182117</v>
      </c>
      <c r="I8" s="32">
        <v>3.5039625163141492</v>
      </c>
      <c r="J8" s="32">
        <v>5.2378957347571928</v>
      </c>
      <c r="K8" s="32">
        <v>5.2156372449414123E-2</v>
      </c>
      <c r="L8" s="32">
        <v>10.04905087823885</v>
      </c>
      <c r="M8" s="32">
        <v>9.7742590535167828</v>
      </c>
      <c r="N8" s="32">
        <v>7.9391653388256431</v>
      </c>
      <c r="O8" s="32">
        <v>4.9211222008154243</v>
      </c>
      <c r="P8" s="32">
        <v>7.4075031863898166</v>
      </c>
      <c r="Q8" s="32">
        <v>0.27528298417687752</v>
      </c>
      <c r="R8" s="32">
        <v>0.85796300261546021</v>
      </c>
      <c r="S8" s="32">
        <v>0.8287376330997136</v>
      </c>
      <c r="T8" s="32">
        <v>0.43496985990553194</v>
      </c>
      <c r="U8" s="32">
        <v>0.62372731334024667</v>
      </c>
      <c r="V8" s="32">
        <v>14.211504040982613</v>
      </c>
      <c r="W8" s="32">
        <v>3.0929582120406436</v>
      </c>
      <c r="X8" s="32">
        <v>0.28499081764870288</v>
      </c>
      <c r="Y8" s="32">
        <v>3.0503765423457927</v>
      </c>
      <c r="Z8" s="32">
        <v>0.24638517243817357</v>
      </c>
      <c r="AA8" s="32">
        <v>7.8508209986240862E-2</v>
      </c>
      <c r="AB8" s="32">
        <v>0.20718440827492837</v>
      </c>
      <c r="AC8" s="32">
        <v>0.11257725972209862</v>
      </c>
      <c r="AD8" s="32">
        <v>0.14650150004732446</v>
      </c>
      <c r="AE8" s="32">
        <v>0.84030637934020747</v>
      </c>
      <c r="AF8" s="32">
        <v>0.15485472851932564</v>
      </c>
      <c r="AG8" s="32">
        <v>2.1870517256605573</v>
      </c>
      <c r="AH8" s="32">
        <v>0.32286150477148884</v>
      </c>
      <c r="AI8" s="32">
        <v>6.4658656526424538E-2</v>
      </c>
      <c r="AJ8" s="32">
        <v>66.210464283058556</v>
      </c>
      <c r="AK8" s="32">
        <v>10.920653924680261</v>
      </c>
      <c r="AL8" s="32">
        <v>0.71152548765464863</v>
      </c>
      <c r="AM8" s="32">
        <v>24.572748712623262</v>
      </c>
      <c r="AN8" s="32">
        <v>0.12149655748038161</v>
      </c>
      <c r="AO8" s="32">
        <v>0.97197245984305136</v>
      </c>
      <c r="AP8" s="32">
        <v>3.4557224289078641</v>
      </c>
      <c r="AQ8" s="32">
        <v>0.51014785355970105</v>
      </c>
      <c r="AR8" s="32">
        <v>1.6460262482351611</v>
      </c>
      <c r="AS8" s="32">
        <v>1.5899565515342047</v>
      </c>
      <c r="AT8" s="32">
        <v>4.343889311772239</v>
      </c>
      <c r="AU8" s="32">
        <v>0.74690017521412155</v>
      </c>
      <c r="AV8" s="32">
        <v>2.0264960197338096</v>
      </c>
      <c r="AW8" s="32">
        <v>0.8287376330997136</v>
      </c>
      <c r="AX8" s="32">
        <v>0.11654728821246926</v>
      </c>
      <c r="AY8" s="32">
        <v>7.0266816211363339E-2</v>
      </c>
      <c r="AZ8" s="32">
        <v>15.659729007059894</v>
      </c>
      <c r="BA8" s="32">
        <v>0.24809891683830079</v>
      </c>
      <c r="BB8" s="32">
        <v>8.3918409901382969</v>
      </c>
      <c r="BC8" s="32">
        <v>0.40866407860367898</v>
      </c>
      <c r="BD8" s="32">
        <v>109.06068726528522</v>
      </c>
      <c r="BE8" s="32">
        <v>7.2049446222143168</v>
      </c>
      <c r="BF8" s="32">
        <v>0.75732651311519406</v>
      </c>
      <c r="BG8" s="32">
        <v>6.4934596738560693</v>
      </c>
      <c r="BH8" s="32">
        <v>0.40025389347910256</v>
      </c>
      <c r="BI8" s="32">
        <v>1.1165031657241331</v>
      </c>
      <c r="BJ8" s="32">
        <v>0.49964916254677449</v>
      </c>
      <c r="BK8" s="32">
        <v>4.1095696999317193</v>
      </c>
      <c r="BL8" s="32">
        <v>0.39474347984989139</v>
      </c>
      <c r="BM8" s="32">
        <v>4.6681260950882576E-2</v>
      </c>
      <c r="BN8" s="32">
        <v>0.31841657502758025</v>
      </c>
      <c r="BO8" s="32">
        <v>0.40866407860367898</v>
      </c>
      <c r="BP8" s="32">
        <v>5.0594737773224745</v>
      </c>
      <c r="BQ8" s="32">
        <v>2.0547848499658556</v>
      </c>
      <c r="BR8" s="32">
        <v>33.800843440852965</v>
      </c>
      <c r="BS8" s="32">
        <v>27.076837517590029</v>
      </c>
      <c r="BT8" s="32">
        <v>0.15593182833506161</v>
      </c>
      <c r="BU8" s="32">
        <v>16.099983913845314</v>
      </c>
      <c r="BV8" s="32">
        <v>3.0585408216913784E-2</v>
      </c>
      <c r="BW8" s="32">
        <v>0.16255359206465708</v>
      </c>
      <c r="BX8" s="32">
        <v>0.25331200246672569</v>
      </c>
      <c r="BY8" s="32">
        <v>35.976609900218115</v>
      </c>
      <c r="BZ8" s="32">
        <v>5.0245254391194178</v>
      </c>
      <c r="CA8" s="32">
        <v>1.309473933689298</v>
      </c>
      <c r="CB8" s="32">
        <v>69.502228988355711</v>
      </c>
      <c r="CC8" s="32">
        <v>5.4371232488191576E-2</v>
      </c>
      <c r="CD8" s="32">
        <v>9.9107026252368478</v>
      </c>
      <c r="CE8" s="32">
        <v>0.46618915284987877</v>
      </c>
      <c r="CF8" s="32">
        <v>17.255535506120626</v>
      </c>
      <c r="CG8" s="32">
        <v>9.6396939407685682</v>
      </c>
      <c r="CH8" s="32">
        <v>9.2470125186564172</v>
      </c>
      <c r="CI8" s="32">
        <v>6.7224510347216491</v>
      </c>
      <c r="CJ8" s="32">
        <v>13.168209985881269</v>
      </c>
      <c r="CK8" s="32">
        <v>4.8871295267584003</v>
      </c>
      <c r="CL8" s="32">
        <v>13.259802129595421</v>
      </c>
      <c r="CM8" s="32">
        <v>7.9391653388256431</v>
      </c>
      <c r="CN8" s="32">
        <v>0.27912579143103317</v>
      </c>
      <c r="CO8" s="32">
        <v>0.30544559542239991</v>
      </c>
      <c r="CP8" s="32">
        <v>3.6024723111071641</v>
      </c>
      <c r="CQ8" s="32">
        <v>0.92593789829872497</v>
      </c>
      <c r="CR8" s="32">
        <v>6.863704020923671</v>
      </c>
      <c r="CS8" s="32">
        <v>0.28499081764870288</v>
      </c>
      <c r="CT8" s="32">
        <v>0.39474347984989139</v>
      </c>
      <c r="CU8" s="32">
        <v>3.7295132227990249</v>
      </c>
      <c r="CV8" s="32">
        <v>1.8137647437975051</v>
      </c>
      <c r="CW8" s="32">
        <v>2.7491532699263619</v>
      </c>
      <c r="CX8" s="32">
        <v>0.16596918857527548</v>
      </c>
      <c r="CY8" s="32">
        <v>3.3612255173608308</v>
      </c>
      <c r="CZ8" s="32">
        <v>6.4486060715294773</v>
      </c>
      <c r="DA8" s="32">
        <v>1.7398794396221284</v>
      </c>
      <c r="DB8" s="32">
        <v>1.7641672514966182</v>
      </c>
      <c r="DC8" s="32">
        <v>1.1320889691015652</v>
      </c>
      <c r="DD8" s="32">
        <v>0.38930892971347864</v>
      </c>
      <c r="DE8" s="32">
        <v>0.27912579143103317</v>
      </c>
      <c r="DF8" s="32">
        <v>1.3937650097187964</v>
      </c>
      <c r="DG8" s="32">
        <v>0.49964916254677449</v>
      </c>
      <c r="DH8" s="32">
        <v>0.27912579143103317</v>
      </c>
      <c r="DI8" s="32">
        <v>0.41725097959531382</v>
      </c>
      <c r="DJ8" s="32">
        <v>8.4728277014570141E-2</v>
      </c>
      <c r="DK8" s="32">
        <v>0.3162171110826546</v>
      </c>
      <c r="DL8" s="32">
        <v>0.38661977650508111</v>
      </c>
      <c r="DM8" s="32">
        <v>0.86393060722696591</v>
      </c>
      <c r="DN8" s="32">
        <v>2.1125527150533094</v>
      </c>
      <c r="DO8" s="32">
        <v>1.1320889691015652</v>
      </c>
      <c r="DP8" s="32">
        <v>0.13021678609698847</v>
      </c>
      <c r="DQ8" s="32">
        <v>0.66849438229713598</v>
      </c>
      <c r="DR8" s="32">
        <v>0.12319258621908698</v>
      </c>
      <c r="DS8" s="32">
        <v>0.47929551388203756</v>
      </c>
      <c r="DT8" s="32">
        <v>3.6625375011831114E-2</v>
      </c>
      <c r="DU8" s="32">
        <v>2.1420428519844648</v>
      </c>
      <c r="DV8" s="32">
        <v>1.180163988514304</v>
      </c>
      <c r="DW8" s="32">
        <v>1.1478923421862561</v>
      </c>
      <c r="DX8" s="32">
        <v>1.1165031657241331</v>
      </c>
      <c r="DY8" s="32">
        <v>0.13203454469083178</v>
      </c>
      <c r="DZ8" s="32">
        <v>0.22515451944419765</v>
      </c>
      <c r="EA8" s="32">
        <v>1.2648684443306186</v>
      </c>
      <c r="EB8" s="32">
        <v>1.3650817405850297</v>
      </c>
      <c r="EC8" s="32">
        <v>1.0345385044227895</v>
      </c>
      <c r="ED8" s="32">
        <v>2.6008574730345146</v>
      </c>
      <c r="EE8" s="32">
        <v>661.22036177200846</v>
      </c>
      <c r="EF8" s="32">
        <v>0.14348654277328174</v>
      </c>
      <c r="EG8" s="32">
        <v>1.7887941085901204</v>
      </c>
      <c r="EH8" s="32">
        <v>0.13387767824902902</v>
      </c>
      <c r="EI8" s="32">
        <v>10.845219457864969</v>
      </c>
      <c r="EJ8" s="32">
        <v>0.32510718412931483</v>
      </c>
      <c r="EK8" s="32">
        <v>0.13669073285378475</v>
      </c>
      <c r="EL8" s="32">
        <v>8.3561797787141845E-2</v>
      </c>
      <c r="EM8" s="32">
        <v>0.11982387847050935</v>
      </c>
      <c r="EN8" s="32">
        <v>7.5310108912254273E-2</v>
      </c>
      <c r="EO8" s="32">
        <v>0.21748492995276561</v>
      </c>
      <c r="EP8" s="32">
        <v>4.8663616214184739E-2</v>
      </c>
      <c r="EQ8" s="32">
        <v>5.3252288703752586E-2</v>
      </c>
      <c r="ER8" s="32">
        <v>0.20151893973529644</v>
      </c>
      <c r="ES8" s="32">
        <v>0.49964916254677449</v>
      </c>
      <c r="ET8" s="32">
        <v>0.89439705429505867</v>
      </c>
      <c r="EU8" s="32">
        <v>0.47929551388203756</v>
      </c>
      <c r="EV8" s="32">
        <v>0.17301719644430807</v>
      </c>
      <c r="EW8" s="32">
        <v>0.17543242650140031</v>
      </c>
      <c r="EX8" s="32">
        <v>9.0809518830639827E-2</v>
      </c>
      <c r="EY8" s="32">
        <v>20.237895109289902</v>
      </c>
      <c r="EZ8" s="32">
        <v>4.6235062593282175</v>
      </c>
      <c r="FA8" s="32">
        <v>0.41725097959531382</v>
      </c>
      <c r="FB8" s="32">
        <v>9.9372284470887765E-2</v>
      </c>
      <c r="FC8" s="32">
        <v>0.19465446485673898</v>
      </c>
    </row>
    <row r="9" spans="1:159" x14ac:dyDescent="0.25">
      <c r="A9" s="31" t="s">
        <v>676</v>
      </c>
      <c r="B9" s="32">
        <v>4.2023903918052277</v>
      </c>
      <c r="C9" s="32">
        <v>0.10447358986444315</v>
      </c>
      <c r="D9" s="32">
        <v>5.5836564988870743</v>
      </c>
      <c r="E9" s="32">
        <v>0.68834808123241698</v>
      </c>
      <c r="F9" s="32">
        <v>1.0726728867471347</v>
      </c>
      <c r="G9" s="32">
        <v>0.28941471697755639</v>
      </c>
      <c r="H9" s="32">
        <v>8.7851467205697045E-2</v>
      </c>
      <c r="I9" s="32">
        <v>2.9103853601939083</v>
      </c>
      <c r="J9" s="32">
        <v>4.5986493359911149</v>
      </c>
      <c r="K9" s="32">
        <v>3.7713116641578184E-2</v>
      </c>
      <c r="L9" s="32">
        <v>6.0260397565403929</v>
      </c>
      <c r="M9" s="32">
        <v>6.3696327358033171</v>
      </c>
      <c r="N9" s="32">
        <v>6.5942573491289593</v>
      </c>
      <c r="O9" s="32">
        <v>4.6952767339222614</v>
      </c>
      <c r="P9" s="32">
        <v>5.1380117556072316</v>
      </c>
      <c r="Q9" s="32">
        <v>0.43263137221779324</v>
      </c>
      <c r="R9" s="32">
        <v>0.83578871891554718</v>
      </c>
      <c r="S9" s="32">
        <v>0.62903412533524428</v>
      </c>
      <c r="T9" s="32">
        <v>0.95343744467100977</v>
      </c>
      <c r="U9" s="32">
        <v>0.78524251495759179</v>
      </c>
      <c r="V9" s="32">
        <v>12.052079513080766</v>
      </c>
      <c r="W9" s="32">
        <v>2.1602678334107859</v>
      </c>
      <c r="X9" s="32">
        <v>0.34656796038393745</v>
      </c>
      <c r="Y9" s="32">
        <v>2.5512604579803977</v>
      </c>
      <c r="Z9" s="32">
        <v>0.27003347917634762</v>
      </c>
      <c r="AA9" s="32">
        <v>0.12000864081792098</v>
      </c>
      <c r="AB9" s="32">
        <v>0.2060705421602802</v>
      </c>
      <c r="AC9" s="32">
        <v>0.17448926559022127</v>
      </c>
      <c r="AD9" s="32">
        <v>0.10966767027869989</v>
      </c>
      <c r="AE9" s="32">
        <v>0.51093447569340122</v>
      </c>
      <c r="AF9" s="32">
        <v>0.1540221975570443</v>
      </c>
      <c r="AG9" s="32">
        <v>2.7725436830715049</v>
      </c>
      <c r="AH9" s="32">
        <v>0.33476258337623227</v>
      </c>
      <c r="AI9" s="32">
        <v>8.2538451991581413E-2</v>
      </c>
      <c r="AJ9" s="32">
        <v>25.127760478642909</v>
      </c>
      <c r="AK9" s="32">
        <v>7.9514071293870145</v>
      </c>
      <c r="AL9" s="32">
        <v>0.98706034354484895</v>
      </c>
      <c r="AM9" s="32">
        <v>22.96253779921533</v>
      </c>
      <c r="AN9" s="32">
        <v>0.15295828852462162</v>
      </c>
      <c r="AO9" s="32">
        <v>1.1417210361798198</v>
      </c>
      <c r="AP9" s="32">
        <v>4.0312023182559944</v>
      </c>
      <c r="AQ9" s="32">
        <v>0.51093447569340122</v>
      </c>
      <c r="AR9" s="32">
        <v>1.4857693716193354</v>
      </c>
      <c r="AS9" s="32">
        <v>1.4154003597344413</v>
      </c>
      <c r="AT9" s="32">
        <v>7.8964827483587801</v>
      </c>
      <c r="AU9" s="32">
        <v>0.76377001709196657</v>
      </c>
      <c r="AV9" s="32">
        <v>1.5169885444276985</v>
      </c>
      <c r="AW9" s="32">
        <v>0.80174212939251355</v>
      </c>
      <c r="AX9" s="32">
        <v>9.8155314369698779E-2</v>
      </c>
      <c r="AY9" s="32">
        <v>0.10520026114835092</v>
      </c>
      <c r="AZ9" s="32">
        <v>11.968829718850984</v>
      </c>
      <c r="BA9" s="32">
        <v>0.3080443951140891</v>
      </c>
      <c r="BB9" s="32">
        <v>5.9430774864773435</v>
      </c>
      <c r="BC9" s="32">
        <v>0.35385008993361028</v>
      </c>
      <c r="BD9" s="32">
        <v>89.959902418633845</v>
      </c>
      <c r="BE9" s="32">
        <v>5.4687465097631769</v>
      </c>
      <c r="BF9" s="32">
        <v>0.65574653806263472</v>
      </c>
      <c r="BG9" s="32">
        <v>6.1101601367357459</v>
      </c>
      <c r="BH9" s="32">
        <v>0.26264939948782762</v>
      </c>
      <c r="BI9" s="32">
        <v>0.83578871891554718</v>
      </c>
      <c r="BJ9" s="32">
        <v>0.43867068111479968</v>
      </c>
      <c r="BK9" s="32">
        <v>3.5583543649784035</v>
      </c>
      <c r="BL9" s="32">
        <v>0.37924713610692451</v>
      </c>
      <c r="BM9" s="32">
        <v>5.917822319821494E-2</v>
      </c>
      <c r="BN9" s="32">
        <v>0.2996209049303431</v>
      </c>
      <c r="BO9" s="32">
        <v>0.64671868169567037</v>
      </c>
      <c r="BP9" s="32">
        <v>3.7874062846857712</v>
      </c>
      <c r="BQ9" s="32">
        <v>1.4961037148563752</v>
      </c>
      <c r="BR9" s="32">
        <v>26.377029396515841</v>
      </c>
      <c r="BS9" s="32">
        <v>24.440640546942987</v>
      </c>
      <c r="BT9" s="32">
        <v>0.66490041860810067</v>
      </c>
      <c r="BU9" s="32">
        <v>13.097414972800992</v>
      </c>
      <c r="BV9" s="86"/>
      <c r="BW9" s="32">
        <v>0.28741558349944463</v>
      </c>
      <c r="BX9" s="32">
        <v>0.29345479587014123</v>
      </c>
      <c r="BY9" s="32">
        <v>34.564285334572453</v>
      </c>
      <c r="BZ9" s="32">
        <v>6.1101601367357459</v>
      </c>
      <c r="CA9" s="32">
        <v>1.6600310090519235</v>
      </c>
      <c r="CB9" s="32">
        <v>75.124427742756197</v>
      </c>
      <c r="CC9" s="32">
        <v>7.2856938882161298E-2</v>
      </c>
      <c r="CD9" s="32">
        <v>11.16731299777417</v>
      </c>
      <c r="CE9" s="32">
        <v>0.3514058688227894</v>
      </c>
      <c r="CF9" s="32">
        <v>19.990050215815412</v>
      </c>
      <c r="CG9" s="32">
        <v>8.5813830939770952</v>
      </c>
      <c r="CH9" s="32">
        <v>11.16731299777417</v>
      </c>
      <c r="CI9" s="32">
        <v>7.8419377577431426</v>
      </c>
      <c r="CJ9" s="32">
        <v>6.8742875046418757</v>
      </c>
      <c r="CK9" s="32">
        <v>3.2743537432002472</v>
      </c>
      <c r="CL9" s="32">
        <v>10.064546005363912</v>
      </c>
      <c r="CM9" s="32">
        <v>6.6401240362076948</v>
      </c>
      <c r="CN9" s="32">
        <v>0.24848147279334368</v>
      </c>
      <c r="CO9" s="32">
        <v>0.10891014034584001</v>
      </c>
      <c r="CP9" s="32">
        <v>4.8272789301220191</v>
      </c>
      <c r="CQ9" s="32">
        <v>0.69795706236088517</v>
      </c>
      <c r="CR9" s="32">
        <v>6.3696327358033171</v>
      </c>
      <c r="CS9" s="32">
        <v>0.16622510465202511</v>
      </c>
      <c r="CT9" s="32">
        <v>0.38990922435124337</v>
      </c>
      <c r="CU9" s="32">
        <v>2.0437379027736053</v>
      </c>
      <c r="CV9" s="32">
        <v>1.3206152318652979</v>
      </c>
      <c r="CW9" s="32">
        <v>4.4420024576199433</v>
      </c>
      <c r="CX9" s="32">
        <v>0.10303527108013992</v>
      </c>
      <c r="CY9" s="32">
        <v>2.9103853601939083</v>
      </c>
      <c r="CZ9" s="32">
        <v>7.1662093537671039</v>
      </c>
      <c r="DA9" s="32">
        <v>2.1602678334107859</v>
      </c>
      <c r="DB9" s="32">
        <v>2.029620773884699</v>
      </c>
      <c r="DC9" s="32">
        <v>1.2668188073627951</v>
      </c>
      <c r="DD9" s="32">
        <v>0.55141491317190272</v>
      </c>
      <c r="DE9" s="32">
        <v>0.41214108432055974</v>
      </c>
      <c r="DF9" s="32">
        <v>0.72257046500959521</v>
      </c>
      <c r="DG9" s="32">
        <v>0.65574653806263472</v>
      </c>
      <c r="DH9" s="32">
        <v>0.35385008993361028</v>
      </c>
      <c r="DI9" s="32">
        <v>0.48673559605618999</v>
      </c>
      <c r="DJ9" s="32">
        <v>5.333440103387839E-2</v>
      </c>
      <c r="DK9" s="32">
        <v>0.28150065632214527</v>
      </c>
      <c r="DL9" s="32">
        <v>0.50740519347117452</v>
      </c>
      <c r="DM9" s="32">
        <v>0.66030761593264997</v>
      </c>
      <c r="DN9" s="32">
        <v>1.4857693716193354</v>
      </c>
      <c r="DO9" s="32">
        <v>1.6949117892919672</v>
      </c>
      <c r="DP9" s="32">
        <v>0.12862207650369764</v>
      </c>
      <c r="DQ9" s="32">
        <v>0.7584942722138478</v>
      </c>
      <c r="DR9" s="32">
        <v>0.15295828852462162</v>
      </c>
      <c r="DS9" s="32">
        <v>0.42080104459340228</v>
      </c>
      <c r="DT9" s="32">
        <v>0.10966767027869989</v>
      </c>
      <c r="DU9" s="32">
        <v>0.80731868690608155</v>
      </c>
      <c r="DV9" s="32">
        <v>0.70770017986721911</v>
      </c>
      <c r="DW9" s="32">
        <v>1.0726728867471347</v>
      </c>
      <c r="DX9" s="32">
        <v>1.0148103869423475</v>
      </c>
      <c r="DY9" s="32">
        <v>5.9589840291938076E-2</v>
      </c>
      <c r="DZ9" s="32">
        <v>0.21482148452005886</v>
      </c>
      <c r="EA9" s="32">
        <v>1.4154003597344413</v>
      </c>
      <c r="EB9" s="32">
        <v>2.0866811804992396</v>
      </c>
      <c r="EC9" s="32">
        <v>1.0218689513868007</v>
      </c>
      <c r="ED9" s="32">
        <v>2.4814961065919738</v>
      </c>
      <c r="EE9" s="32">
        <v>545.41485767032862</v>
      </c>
      <c r="EF9" s="32">
        <v>5.2236794932221484E-2</v>
      </c>
      <c r="EG9" s="32">
        <v>2.3804101772990141</v>
      </c>
      <c r="EH9" s="32">
        <v>0.10447358986444315</v>
      </c>
      <c r="EI9" s="32">
        <v>14.037461795673618</v>
      </c>
      <c r="EJ9" s="32">
        <v>0.26264939948782762</v>
      </c>
      <c r="EK9" s="32">
        <v>0.16507690398316247</v>
      </c>
      <c r="EL9" s="32">
        <v>0.16056286736272621</v>
      </c>
      <c r="EM9" s="32">
        <v>0.12597507244550002</v>
      </c>
      <c r="EN9" s="32">
        <v>0.16393663451565921</v>
      </c>
      <c r="EO9" s="32">
        <v>0.25546723784670106</v>
      </c>
      <c r="EP9" s="32">
        <v>8.9697413278184507E-2</v>
      </c>
      <c r="EQ9" s="32">
        <v>0.11753889870289085</v>
      </c>
      <c r="ER9" s="32">
        <v>0.26631584847183992</v>
      </c>
      <c r="ES9" s="32">
        <v>0.31451706266762269</v>
      </c>
      <c r="ET9" s="32">
        <v>1.0726728867471347</v>
      </c>
      <c r="EU9" s="32">
        <v>0.40929421790003001</v>
      </c>
      <c r="EV9" s="32">
        <v>0.23835936116775236</v>
      </c>
      <c r="EW9" s="32">
        <v>0.18962356805346259</v>
      </c>
      <c r="EX9" s="32">
        <v>0.14877563608118888</v>
      </c>
      <c r="EY9" s="32">
        <v>22.334625995548301</v>
      </c>
      <c r="EZ9" s="32">
        <v>5.780563720076751</v>
      </c>
      <c r="FA9" s="32">
        <v>0.39262125747879517</v>
      </c>
      <c r="FB9" s="32">
        <v>0.14075032816107291</v>
      </c>
      <c r="FC9" s="32">
        <v>0.24506055492947357</v>
      </c>
    </row>
    <row r="10" spans="1:159" x14ac:dyDescent="0.25">
      <c r="A10" s="31" t="s">
        <v>677</v>
      </c>
      <c r="B10" s="32">
        <v>4.6248289233260946</v>
      </c>
      <c r="C10" s="32">
        <v>0.10953015338065343</v>
      </c>
      <c r="D10" s="32">
        <v>5.2393941594860491</v>
      </c>
      <c r="E10" s="32">
        <v>0.60684500996473789</v>
      </c>
      <c r="F10" s="32">
        <v>1.1969807907716459</v>
      </c>
      <c r="G10" s="32">
        <v>0.32520018877639018</v>
      </c>
      <c r="H10" s="32">
        <v>0.10009209890769077</v>
      </c>
      <c r="I10" s="32">
        <v>2.9473124268793867</v>
      </c>
      <c r="J10" s="32">
        <v>4.8547600797178969</v>
      </c>
      <c r="K10" s="32">
        <v>0.12581710701092977</v>
      </c>
      <c r="L10" s="32">
        <v>9.1223150737420067</v>
      </c>
      <c r="M10" s="32">
        <v>5.8946248537587849</v>
      </c>
      <c r="N10" s="32">
        <v>6.1449445830466125</v>
      </c>
      <c r="O10" s="32">
        <v>5.2393941594860491</v>
      </c>
      <c r="P10" s="32">
        <v>3.7305801388131332</v>
      </c>
      <c r="Q10" s="32">
        <v>0.48950652641312498</v>
      </c>
      <c r="R10" s="32">
        <v>4.3753547677103635</v>
      </c>
      <c r="S10" s="32">
        <v>0.72668397643703642</v>
      </c>
      <c r="T10" s="32">
        <v>0.75231043152283705</v>
      </c>
      <c r="U10" s="32">
        <v>0.59025080125466001</v>
      </c>
      <c r="V10" s="32">
        <v>14.117375468187168</v>
      </c>
      <c r="W10" s="32">
        <v>3.0938430263448864</v>
      </c>
      <c r="X10" s="32">
        <v>0.19742820280829795</v>
      </c>
      <c r="Y10" s="32">
        <v>2.3284985762030237</v>
      </c>
      <c r="Z10" s="32">
        <v>0.21159830852616718</v>
      </c>
      <c r="AA10" s="32">
        <v>6.8364918245474388E-2</v>
      </c>
      <c r="AB10" s="32">
        <v>0.21455211083764228</v>
      </c>
      <c r="AC10" s="32">
        <v>0.13768086771290847</v>
      </c>
      <c r="AD10" s="86"/>
      <c r="AE10" s="32">
        <v>0.51029379349395265</v>
      </c>
      <c r="AF10" s="32">
        <v>0.14654341028792525</v>
      </c>
      <c r="AG10" s="32">
        <v>2.1278552307487093</v>
      </c>
      <c r="AH10" s="32">
        <v>0.25514689674697683</v>
      </c>
      <c r="AI10" s="32">
        <v>5.1810919576397253E-2</v>
      </c>
      <c r="AJ10" s="32">
        <v>40.487369281633832</v>
      </c>
      <c r="AK10" s="32">
        <v>10.551674055658463</v>
      </c>
      <c r="AL10" s="32">
        <v>0.98582262712136337</v>
      </c>
      <c r="AM10" s="32">
        <v>32.43321195436431</v>
      </c>
      <c r="AN10" s="32">
        <v>0.12581710701092977</v>
      </c>
      <c r="AO10" s="32">
        <v>0.85820844335056934</v>
      </c>
      <c r="AP10" s="32">
        <v>2.9884553751373071</v>
      </c>
      <c r="AQ10" s="32">
        <v>0.55841128401288143</v>
      </c>
      <c r="AR10" s="32">
        <v>1.6694813766718564</v>
      </c>
      <c r="AS10" s="32">
        <v>1.1482207241088214</v>
      </c>
      <c r="AT10" s="32">
        <v>6.8656675468045458</v>
      </c>
      <c r="AU10" s="32">
        <v>0.68748493266121968</v>
      </c>
      <c r="AV10" s="32">
        <v>1.1887126404976129</v>
      </c>
      <c r="AW10" s="32">
        <v>0.74195315149933205</v>
      </c>
      <c r="AX10" s="32">
        <v>7.3271705143962765E-2</v>
      </c>
      <c r="AY10" s="32">
        <v>9.6014759110103598E-2</v>
      </c>
      <c r="AZ10" s="32">
        <v>12.036966904365395</v>
      </c>
      <c r="BA10" s="32">
        <v>0.23806047235316444</v>
      </c>
      <c r="BB10" s="32">
        <v>5.9356252119946662</v>
      </c>
      <c r="BC10" s="32">
        <v>0.29106232202537746</v>
      </c>
      <c r="BD10" s="32">
        <v>83.251248326755629</v>
      </c>
      <c r="BE10" s="32">
        <v>6.2740629310893441</v>
      </c>
      <c r="BF10" s="32">
        <v>0.59435632024880547</v>
      </c>
      <c r="BG10" s="32">
        <v>4.5611575368709953</v>
      </c>
      <c r="BH10" s="32">
        <v>0.27727702776027502</v>
      </c>
      <c r="BI10" s="32">
        <v>0.78971281123319204</v>
      </c>
      <c r="BJ10" s="32">
        <v>0.2811476708255346</v>
      </c>
      <c r="BK10" s="32">
        <v>2.6747424840973468</v>
      </c>
      <c r="BL10" s="32">
        <v>0.68273612735189493</v>
      </c>
      <c r="BM10" s="86"/>
      <c r="BN10" s="32">
        <v>0.55072347085163198</v>
      </c>
      <c r="BO10" s="32">
        <v>0.35340638244335831</v>
      </c>
      <c r="BP10" s="32">
        <v>4.1107453401458747</v>
      </c>
      <c r="BQ10" s="32">
        <v>1.3845335370471739</v>
      </c>
      <c r="BR10" s="32">
        <v>25.446582343108997</v>
      </c>
      <c r="BS10" s="32">
        <v>21.25013350546962</v>
      </c>
      <c r="BT10" s="32">
        <v>0.34854093234232697</v>
      </c>
      <c r="BU10" s="32">
        <v>13.171977065731047</v>
      </c>
      <c r="BV10" s="32">
        <v>7.1763795256801571E-2</v>
      </c>
      <c r="BW10" s="86"/>
      <c r="BX10" s="32">
        <v>0.36841405335992378</v>
      </c>
      <c r="BY10" s="32">
        <v>35.246302134504468</v>
      </c>
      <c r="BZ10" s="32">
        <v>3.8354610221622796</v>
      </c>
      <c r="CA10" s="32">
        <v>1.4736562134396956</v>
      </c>
      <c r="CB10" s="32">
        <v>62.656835380880146</v>
      </c>
      <c r="CC10" s="32">
        <v>7.5855626245592347E-2</v>
      </c>
      <c r="CD10" s="32">
        <v>9.2496578466521768</v>
      </c>
      <c r="CE10" s="32">
        <v>0.32295386698854012</v>
      </c>
      <c r="CF10" s="32">
        <v>17.141245074556998</v>
      </c>
      <c r="CG10" s="32">
        <v>6.3616455857772483</v>
      </c>
      <c r="CH10" s="86"/>
      <c r="CI10" s="32">
        <v>5.4998794612897495</v>
      </c>
      <c r="CJ10" s="32">
        <v>9.1223150737420067</v>
      </c>
      <c r="CK10" s="32">
        <v>4.4983627332085554</v>
      </c>
      <c r="CL10" s="32">
        <v>11.626943622992588</v>
      </c>
      <c r="CM10" s="32">
        <v>6.9134220410991407</v>
      </c>
      <c r="CN10" s="32">
        <v>0.16373106748393867</v>
      </c>
      <c r="CO10" s="32">
        <v>0.17306669213089573</v>
      </c>
      <c r="CP10" s="32">
        <v>5.2032030204222259</v>
      </c>
      <c r="CQ10" s="32">
        <v>0.79520569822215459</v>
      </c>
      <c r="CR10" s="32">
        <v>8.6902639693756107</v>
      </c>
      <c r="CS10" s="32">
        <v>0.29924519769291136</v>
      </c>
      <c r="CT10" s="32">
        <v>0.66868562102433893</v>
      </c>
      <c r="CU10" s="32">
        <v>2.3284985762030237</v>
      </c>
      <c r="CV10" s="32">
        <v>0.97901305282625162</v>
      </c>
      <c r="CW10" s="32">
        <v>2.6562666881836967</v>
      </c>
      <c r="CX10" s="32">
        <v>0.18548828787483296</v>
      </c>
      <c r="CY10" s="32">
        <v>3.0092417260913487</v>
      </c>
      <c r="CZ10" s="32">
        <v>5.0609211602042379</v>
      </c>
      <c r="DA10" s="32">
        <v>1.2918154679541605</v>
      </c>
      <c r="DB10" s="32">
        <v>1.1562072308315234</v>
      </c>
      <c r="DC10" s="32">
        <v>0.87624122704522611</v>
      </c>
      <c r="DD10" s="32">
        <v>0.29924519769291136</v>
      </c>
      <c r="DE10" s="32">
        <v>0.2160444387843477</v>
      </c>
      <c r="DF10" s="32">
        <v>1.3941637293693081</v>
      </c>
      <c r="DG10" s="32">
        <v>0.33203333602296259</v>
      </c>
      <c r="DH10" s="32">
        <v>0.27345967298189755</v>
      </c>
      <c r="DI10" s="32">
        <v>0.26050807541522442</v>
      </c>
      <c r="DJ10" s="32">
        <v>9.2103513339980944E-2</v>
      </c>
      <c r="DK10" s="32">
        <v>0.33203333602296259</v>
      </c>
      <c r="DL10" s="32">
        <v>0.37877158219374257</v>
      </c>
      <c r="DM10" s="32">
        <v>0.57411036205441157</v>
      </c>
      <c r="DN10" s="32">
        <v>1.5256245875750174</v>
      </c>
      <c r="DO10" s="32">
        <v>1.3845335370471739</v>
      </c>
      <c r="DP10" s="32">
        <v>0.20724367830558904</v>
      </c>
      <c r="DQ10" s="32">
        <v>0.61106595080821857</v>
      </c>
      <c r="DR10" s="32">
        <v>0.17793225911340343</v>
      </c>
      <c r="DS10" s="32">
        <v>0.43509429338557715</v>
      </c>
      <c r="DT10" s="32">
        <v>7.2262951926970201E-2</v>
      </c>
      <c r="DU10" s="32">
        <v>2.0840646033217922</v>
      </c>
      <c r="DV10" s="32">
        <v>0.76281229378751003</v>
      </c>
      <c r="DW10" s="32">
        <v>0.84639323410466594</v>
      </c>
      <c r="DX10" s="32">
        <v>0.81191466031627768</v>
      </c>
      <c r="DY10" s="32">
        <v>6.2042472859459553E-2</v>
      </c>
      <c r="DZ10" s="32">
        <v>0.16601666801148102</v>
      </c>
      <c r="EA10" s="32">
        <v>0.75231043152283705</v>
      </c>
      <c r="EB10" s="32">
        <v>1.3098485398715121</v>
      </c>
      <c r="EC10" s="32">
        <v>1.4736562134396956</v>
      </c>
      <c r="ED10" s="32">
        <v>1.9991683963224436</v>
      </c>
      <c r="EE10" s="32">
        <v>548.51984238582418</v>
      </c>
      <c r="EF10" s="32">
        <v>0.13672983649094855</v>
      </c>
      <c r="EG10" s="32">
        <v>1.3941637293693081</v>
      </c>
      <c r="EH10" s="32">
        <v>6.8364918245474388E-2</v>
      </c>
      <c r="EI10" s="32">
        <v>7.5130567514184934</v>
      </c>
      <c r="EJ10" s="86"/>
      <c r="EK10" s="32">
        <v>0.17916987584837193</v>
      </c>
      <c r="EL10" s="32">
        <v>0.10078829451192574</v>
      </c>
      <c r="EM10" s="32">
        <v>0.15276648770205406</v>
      </c>
      <c r="EN10" s="32">
        <v>0.10953015338065343</v>
      </c>
      <c r="EO10" s="32">
        <v>0.17793225911340343</v>
      </c>
      <c r="EP10" s="86"/>
      <c r="EQ10" s="86"/>
      <c r="ER10" s="32">
        <v>0.13578537452149431</v>
      </c>
      <c r="ES10" s="32">
        <v>0.39760284911107791</v>
      </c>
      <c r="ET10" s="32">
        <v>0.86417775513739381</v>
      </c>
      <c r="EU10" s="32">
        <v>0.42614018230607564</v>
      </c>
      <c r="EV10" s="86"/>
      <c r="EW10" s="32">
        <v>0.13863851388013779</v>
      </c>
      <c r="EX10" s="32">
        <v>0.10290607082602354</v>
      </c>
      <c r="EY10" s="32">
        <v>17.141245074556998</v>
      </c>
      <c r="EZ10" s="32">
        <v>4.0261474243497322</v>
      </c>
      <c r="FA10" s="32">
        <v>0.61106595080821857</v>
      </c>
      <c r="FB10" s="32">
        <v>9.6014759110103598E-2</v>
      </c>
      <c r="FC10" s="32">
        <v>0.23641606855412331</v>
      </c>
    </row>
    <row r="11" spans="1:159" x14ac:dyDescent="0.25">
      <c r="A11" s="31" t="s">
        <v>675</v>
      </c>
      <c r="B11" s="32">
        <v>3.6596668676545958</v>
      </c>
      <c r="C11" s="32">
        <v>0.13600318367357994</v>
      </c>
      <c r="D11" s="32">
        <v>2.4481845717864301</v>
      </c>
      <c r="E11" s="32">
        <v>0.52548166383899808</v>
      </c>
      <c r="F11" s="86"/>
      <c r="G11" s="32">
        <v>0.17945727674758771</v>
      </c>
      <c r="H11" s="32">
        <v>0.33720838803270736</v>
      </c>
      <c r="I11" s="32">
        <v>2.0729888099584239</v>
      </c>
      <c r="J11" s="32">
        <v>2.931648889690869</v>
      </c>
      <c r="K11" s="86"/>
      <c r="L11" s="32">
        <v>8.7042037551091216</v>
      </c>
      <c r="M11" s="32">
        <v>6.3718501062257404</v>
      </c>
      <c r="N11" s="32">
        <v>5.1755505180045773</v>
      </c>
      <c r="O11" s="32">
        <v>4.0047504019870468</v>
      </c>
      <c r="P11" s="32">
        <v>4.5055784188164409</v>
      </c>
      <c r="Q11" s="32">
        <v>0.2573337037868329</v>
      </c>
      <c r="R11" s="32">
        <v>1.6721593405126449</v>
      </c>
      <c r="S11" s="32">
        <v>0.31029499435481839</v>
      </c>
      <c r="T11" s="32">
        <v>0.41515222305951222</v>
      </c>
      <c r="U11" s="32">
        <v>0.81321702770564486</v>
      </c>
      <c r="V11" s="32">
        <v>12.74370021245146</v>
      </c>
      <c r="W11" s="32">
        <v>3.0140687583920798</v>
      </c>
      <c r="X11" s="32">
        <v>0.17576409939626247</v>
      </c>
      <c r="Y11" s="32">
        <v>1.9885437851558958</v>
      </c>
      <c r="Z11" s="32">
        <v>0.21789610739438728</v>
      </c>
      <c r="AA11" s="86"/>
      <c r="AB11" s="32">
        <v>0.29559880222522977</v>
      </c>
      <c r="AC11" s="32">
        <v>0.11046891185094306</v>
      </c>
      <c r="AD11" s="32">
        <v>0.1074481336470713</v>
      </c>
      <c r="AE11" s="32">
        <v>0.74831226617259872</v>
      </c>
      <c r="AF11" s="32">
        <v>0.17214692653578562</v>
      </c>
      <c r="AG11" s="32">
        <v>2.2372280576648378</v>
      </c>
      <c r="AH11" s="32">
        <v>0.18322805560567859</v>
      </c>
      <c r="AI11" s="32">
        <v>7.8656637764365309E-2</v>
      </c>
      <c r="AJ11" s="32">
        <v>39.443408673977338</v>
      </c>
      <c r="AK11" s="32">
        <v>12.481438654437838</v>
      </c>
      <c r="AL11" s="32">
        <v>0.41803983512816112</v>
      </c>
      <c r="AM11" s="32">
        <v>25.664679314374052</v>
      </c>
      <c r="AN11" s="32">
        <v>0.13982675360405231</v>
      </c>
      <c r="AO11" s="32">
        <v>0.64247504739820382</v>
      </c>
      <c r="AP11" s="32">
        <v>2.17605093877728</v>
      </c>
      <c r="AQ11" s="32">
        <v>0.40943669972441343</v>
      </c>
      <c r="AR11" s="32">
        <v>1.4966245323452003</v>
      </c>
      <c r="AS11" s="32">
        <v>0.96040334186990095</v>
      </c>
      <c r="AT11" s="32">
        <v>4.4744561153296845</v>
      </c>
      <c r="AU11" s="32">
        <v>0.43278197807661711</v>
      </c>
      <c r="AV11" s="32">
        <v>0.71287069915838841</v>
      </c>
      <c r="AW11" s="32">
        <v>0.51111234010744211</v>
      </c>
      <c r="AX11" s="32">
        <v>0.13228416946392965</v>
      </c>
      <c r="AY11" s="86"/>
      <c r="AZ11" s="32">
        <v>11.171200516971354</v>
      </c>
      <c r="BA11" s="32">
        <v>0.16743955977685096</v>
      </c>
      <c r="BB11" s="32">
        <v>5.3210550481174979</v>
      </c>
      <c r="BC11" s="32">
        <v>0.29972520773084826</v>
      </c>
      <c r="BD11" s="32">
        <v>66.335641918669495</v>
      </c>
      <c r="BE11" s="32">
        <v>5.2477985108629497</v>
      </c>
      <c r="BF11" s="32">
        <v>1.0437037936965532</v>
      </c>
      <c r="BG11" s="32">
        <v>5.1755505180045773</v>
      </c>
      <c r="BH11" s="32">
        <v>0.17576409939626247</v>
      </c>
      <c r="BI11" s="32">
        <v>0.85958506917656941</v>
      </c>
      <c r="BJ11" s="32">
        <v>0.45745835845682353</v>
      </c>
      <c r="BK11" s="32">
        <v>2.7353251336838285</v>
      </c>
      <c r="BL11" s="32">
        <v>0.5182472024896041</v>
      </c>
      <c r="BM11" s="86"/>
      <c r="BN11" s="32">
        <v>0.34910001615535396</v>
      </c>
      <c r="BO11" s="32">
        <v>0.27012748212355436</v>
      </c>
      <c r="BP11" s="32">
        <v>2.8122255903401907</v>
      </c>
      <c r="BQ11" s="32">
        <v>1.2760742961534166</v>
      </c>
      <c r="BR11" s="32">
        <v>26.754549448202329</v>
      </c>
      <c r="BS11" s="32">
        <v>26.20394878236247</v>
      </c>
      <c r="BT11" s="32">
        <v>0.22247456779406619</v>
      </c>
      <c r="BU11" s="32">
        <v>10.941300534735316</v>
      </c>
      <c r="BV11" s="86"/>
      <c r="BW11" s="32">
        <v>9.2892911972436557E-2</v>
      </c>
      <c r="BX11" s="32">
        <v>0.34668860620083092</v>
      </c>
      <c r="BY11" s="32">
        <v>25.136507851557273</v>
      </c>
      <c r="BZ11" s="32">
        <v>3.1420634814446533</v>
      </c>
      <c r="CA11" s="32">
        <v>1.0730463012328144</v>
      </c>
      <c r="CB11" s="32">
        <v>78.886817347954533</v>
      </c>
      <c r="CC11" s="86"/>
      <c r="CD11" s="32">
        <v>6.5057362216451473</v>
      </c>
      <c r="CE11" s="32">
        <v>8.7275004038838491E-2</v>
      </c>
      <c r="CF11" s="32">
        <v>14.337408050349124</v>
      </c>
      <c r="CG11" s="32">
        <v>9.8608521684943327</v>
      </c>
      <c r="CH11" s="32">
        <v>8.0095008039740812</v>
      </c>
      <c r="CI11" s="32">
        <v>3.9223338304755191</v>
      </c>
      <c r="CJ11" s="32">
        <v>5.9451463662359432</v>
      </c>
      <c r="CK11" s="32">
        <v>2.931648889690869</v>
      </c>
      <c r="CL11" s="32">
        <v>12.395223059979941</v>
      </c>
      <c r="CM11" s="32">
        <v>9.3289345972347189</v>
      </c>
      <c r="CN11" s="32">
        <v>9.6168773438548211E-2</v>
      </c>
      <c r="CO11" s="32">
        <v>0.22714923137920937</v>
      </c>
      <c r="CP11" s="32">
        <v>4.1173392605893282</v>
      </c>
      <c r="CQ11" s="32">
        <v>1.3302637620293745</v>
      </c>
      <c r="CR11" s="32">
        <v>6.4161698285935094</v>
      </c>
      <c r="CS11" s="32">
        <v>0.17095782085523861</v>
      </c>
      <c r="CT11" s="32">
        <v>0.55544359866203097</v>
      </c>
      <c r="CU11" s="32">
        <v>2.3812388359264984</v>
      </c>
      <c r="CV11" s="32">
        <v>1.1989008309233933</v>
      </c>
      <c r="CW11" s="32">
        <v>2.8317861662045907</v>
      </c>
      <c r="CX11" s="32">
        <v>0.11046891185094306</v>
      </c>
      <c r="CY11" s="32">
        <v>3.0140687583920798</v>
      </c>
      <c r="CZ11" s="32">
        <v>4.5684739496962949</v>
      </c>
      <c r="DA11" s="32">
        <v>0.84775090751611715</v>
      </c>
      <c r="DB11" s="32">
        <v>0.97381007291101229</v>
      </c>
      <c r="DC11" s="32">
        <v>0.78008991590236476</v>
      </c>
      <c r="DD11" s="32">
        <v>0.37415613308630002</v>
      </c>
      <c r="DE11" s="32">
        <v>0.37675859479900925</v>
      </c>
      <c r="DF11" s="32">
        <v>1.5070343791960423</v>
      </c>
      <c r="DG11" s="32">
        <v>0.5040757054840912</v>
      </c>
      <c r="DH11" s="32">
        <v>0.31245326672040297</v>
      </c>
      <c r="DI11" s="32">
        <v>0.31245326672040297</v>
      </c>
      <c r="DJ11" s="32">
        <v>9.4844789516108641E-2</v>
      </c>
      <c r="DK11" s="32">
        <v>0.43278197807661711</v>
      </c>
      <c r="DL11" s="32">
        <v>0.35643534957919348</v>
      </c>
      <c r="DM11" s="32">
        <v>0.83030444611902576</v>
      </c>
      <c r="DN11" s="32">
        <v>1.4456440065523832</v>
      </c>
      <c r="DO11" s="32">
        <v>0.883751294807543</v>
      </c>
      <c r="DP11" s="32">
        <v>0.19912031581955469</v>
      </c>
      <c r="DQ11" s="32">
        <v>0.52913667785571883</v>
      </c>
      <c r="DR11" s="32">
        <v>0.1883792973995049</v>
      </c>
      <c r="DS11" s="32">
        <v>0.53652315061640998</v>
      </c>
      <c r="DT11" s="32">
        <v>7.7573748588704861E-2</v>
      </c>
      <c r="DU11" s="32">
        <v>1.7191701383531357</v>
      </c>
      <c r="DV11" s="32">
        <v>0.7855158703611631</v>
      </c>
      <c r="DW11" s="32">
        <v>1.3119496277157372</v>
      </c>
      <c r="DX11" s="32">
        <v>1.4061127951700978</v>
      </c>
      <c r="DY11" s="32">
        <v>8.3141485126835571E-2</v>
      </c>
      <c r="DZ11" s="32">
        <v>0.19774489132945203</v>
      </c>
      <c r="EA11" s="32">
        <v>1.0364944049792137</v>
      </c>
      <c r="EB11" s="32">
        <v>0.90232078810793381</v>
      </c>
      <c r="EC11" s="32">
        <v>1.1186140288324207</v>
      </c>
      <c r="ED11" s="32">
        <v>1.6606088922380489</v>
      </c>
      <c r="EE11" s="32">
        <v>385.80080107418638</v>
      </c>
      <c r="EF11" s="32">
        <v>0.16743955977685096</v>
      </c>
      <c r="EG11" s="32">
        <v>1.174227808600208</v>
      </c>
      <c r="EH11" s="32">
        <v>9.683768015609337E-2</v>
      </c>
      <c r="EI11" s="32">
        <v>6.0700665290309335</v>
      </c>
      <c r="EJ11" s="32">
        <v>8.1996851732233839E-2</v>
      </c>
      <c r="EK11" s="32">
        <v>0.27389832125099017</v>
      </c>
      <c r="EL11" s="86"/>
      <c r="EM11" s="32">
        <v>0.10970584733826687</v>
      </c>
      <c r="EN11" s="86"/>
      <c r="EO11" s="32">
        <v>0.13413078765410247</v>
      </c>
      <c r="EP11" s="86"/>
      <c r="EQ11" s="32">
        <v>0.10523688303177446</v>
      </c>
      <c r="ER11" s="32">
        <v>0.14375781871675677</v>
      </c>
      <c r="ES11" s="32">
        <v>0.43882338935306758</v>
      </c>
      <c r="ET11" s="32">
        <v>0.71782910699035352</v>
      </c>
      <c r="EU11" s="32">
        <v>0.41515222305951222</v>
      </c>
      <c r="EV11" s="32">
        <v>0.27012748212355436</v>
      </c>
      <c r="EW11" s="32">
        <v>0.12172625911387631</v>
      </c>
      <c r="EX11" s="86"/>
      <c r="EY11" s="32">
        <v>11.808160481167322</v>
      </c>
      <c r="EZ11" s="32">
        <v>2.9932490646903962</v>
      </c>
      <c r="FA11" s="32">
        <v>0.45116039405396768</v>
      </c>
      <c r="FB11" s="86"/>
      <c r="FC11" s="32">
        <v>0.2573337037868329</v>
      </c>
    </row>
    <row r="12" spans="1:159" x14ac:dyDescent="0.25">
      <c r="A12" s="31" t="s">
        <v>676</v>
      </c>
      <c r="B12" s="32">
        <v>4.9180594414489081</v>
      </c>
      <c r="C12" s="32">
        <v>6.2417274480301342E-2</v>
      </c>
      <c r="D12" s="32">
        <v>5.1269085774918963</v>
      </c>
      <c r="E12" s="32">
        <v>0.60210590521175944</v>
      </c>
      <c r="F12" s="32">
        <v>1.3177613991302473</v>
      </c>
      <c r="G12" s="32">
        <v>0.30737871509055664</v>
      </c>
      <c r="H12" s="32">
        <v>0.12570284191470557</v>
      </c>
      <c r="I12" s="32">
        <v>3.1559824264546306</v>
      </c>
      <c r="J12" s="32">
        <v>5.2346358250114422</v>
      </c>
      <c r="K12" s="32">
        <v>0.13566205640320275</v>
      </c>
      <c r="L12" s="32">
        <v>8.6823716098049815</v>
      </c>
      <c r="M12" s="32">
        <v>7.4028929778152648</v>
      </c>
      <c r="N12" s="32">
        <v>7.2004604800356757</v>
      </c>
      <c r="O12" s="32">
        <v>5.4192348587178101</v>
      </c>
      <c r="P12" s="32">
        <v>5.5331045028059913</v>
      </c>
      <c r="Q12" s="32">
        <v>0.40000478741930157</v>
      </c>
      <c r="R12" s="32">
        <v>5.9302345715475377</v>
      </c>
      <c r="S12" s="32">
        <v>0.68686056977568788</v>
      </c>
      <c r="T12" s="32">
        <v>0.79448350504999099</v>
      </c>
      <c r="U12" s="32">
        <v>0.62333912410349723</v>
      </c>
      <c r="V12" s="32">
        <v>14.202659225646265</v>
      </c>
      <c r="W12" s="32">
        <v>2.5106991623340358</v>
      </c>
      <c r="X12" s="32">
        <v>0.29282064378518541</v>
      </c>
      <c r="Y12" s="32">
        <v>2.4084236208470386</v>
      </c>
      <c r="Z12" s="32">
        <v>0.27895207188145565</v>
      </c>
      <c r="AA12" s="32">
        <v>3.9229674411469288E-2</v>
      </c>
      <c r="AB12" s="32">
        <v>0.20562522633720207</v>
      </c>
      <c r="AC12" s="32">
        <v>0.10000119685482538</v>
      </c>
      <c r="AD12" s="32">
        <v>0.10717862901086976</v>
      </c>
      <c r="AE12" s="32">
        <v>0.83978339776628086</v>
      </c>
      <c r="AF12" s="32">
        <v>0.1972489016534151</v>
      </c>
      <c r="AG12" s="32">
        <v>1.8635960426217431</v>
      </c>
      <c r="AH12" s="32">
        <v>0.28089233698085286</v>
      </c>
      <c r="AI12" s="32">
        <v>8.0107946523310811E-2</v>
      </c>
      <c r="AJ12" s="32">
        <v>43.655428944373881</v>
      </c>
      <c r="AK12" s="32">
        <v>8.988554783387281</v>
      </c>
      <c r="AL12" s="32">
        <v>1.2728736082747412</v>
      </c>
      <c r="AM12" s="32">
        <v>42.168364772168005</v>
      </c>
      <c r="AN12" s="32">
        <v>0.13287017165367884</v>
      </c>
      <c r="AO12" s="32">
        <v>1.1551571818070017</v>
      </c>
      <c r="AP12" s="32">
        <v>2.5106991623340358</v>
      </c>
      <c r="AQ12" s="32">
        <v>0.35554132772923647</v>
      </c>
      <c r="AR12" s="32">
        <v>1.9698546373699812</v>
      </c>
      <c r="AS12" s="32">
        <v>1.503254390299795</v>
      </c>
      <c r="AT12" s="32">
        <v>3.2000382993544183</v>
      </c>
      <c r="AU12" s="32">
        <v>0.54264822561281112</v>
      </c>
      <c r="AV12" s="32">
        <v>1.1235693479234117</v>
      </c>
      <c r="AW12" s="32">
        <v>0.82822185156765959</v>
      </c>
      <c r="AX12" s="32">
        <v>0.1086747869164699</v>
      </c>
      <c r="AY12" s="32">
        <v>6.0291112972996816E-2</v>
      </c>
      <c r="AZ12" s="32">
        <v>11.220687526578068</v>
      </c>
      <c r="BA12" s="32">
        <v>0.23620135923943747</v>
      </c>
      <c r="BB12" s="32">
        <v>6.7182671821302371</v>
      </c>
      <c r="BC12" s="32">
        <v>0.33403916568737119</v>
      </c>
      <c r="BD12" s="32">
        <v>82.030537239870213</v>
      </c>
      <c r="BE12" s="32">
        <v>6.0130175611991801</v>
      </c>
      <c r="BF12" s="32">
        <v>0.96465780756794595</v>
      </c>
      <c r="BG12" s="32">
        <v>6.4445926518579881</v>
      </c>
      <c r="BH12" s="32">
        <v>0.31166956205174806</v>
      </c>
      <c r="BI12" s="32">
        <v>1.4420179988327704</v>
      </c>
      <c r="BJ12" s="32">
        <v>0.56569219538254356</v>
      </c>
      <c r="BK12" s="32">
        <v>3.8319777174418941</v>
      </c>
      <c r="BL12" s="32">
        <v>0.69644878601803872</v>
      </c>
      <c r="BM12" s="32">
        <v>9.3953399393737161E-2</v>
      </c>
      <c r="BN12" s="32">
        <v>0.69163806285074747</v>
      </c>
      <c r="BO12" s="32">
        <v>0.39177280793040781</v>
      </c>
      <c r="BP12" s="32">
        <v>3.4775931813270438</v>
      </c>
      <c r="BQ12" s="32">
        <v>1.4928706537395016</v>
      </c>
      <c r="BR12" s="32">
        <v>26.320028971161936</v>
      </c>
      <c r="BS12" s="32">
        <v>22.912916046815283</v>
      </c>
      <c r="BT12" s="32">
        <v>0.21140613830656088</v>
      </c>
      <c r="BU12" s="32">
        <v>13.529992851619904</v>
      </c>
      <c r="BV12" s="86"/>
      <c r="BW12" s="32">
        <v>0.18790679878747463</v>
      </c>
      <c r="BX12" s="32">
        <v>0.65432947812642883</v>
      </c>
      <c r="BY12" s="32">
        <v>34.014763943341933</v>
      </c>
      <c r="BZ12" s="32">
        <v>4.9867129928279699</v>
      </c>
      <c r="CA12" s="32">
        <v>1.1876330705768308</v>
      </c>
      <c r="CB12" s="32">
        <v>86.70775773948499</v>
      </c>
      <c r="CC12" s="32">
        <v>9.3304415858718806E-2</v>
      </c>
      <c r="CD12" s="32">
        <v>9.3702606011259189</v>
      </c>
      <c r="CE12" s="32">
        <v>0.29282064378518541</v>
      </c>
      <c r="CF12" s="32">
        <v>15.978822266957101</v>
      </c>
      <c r="CG12" s="32">
        <v>6.580007242790483</v>
      </c>
      <c r="CH12" s="32">
        <v>9.1774234264218055</v>
      </c>
      <c r="CI12" s="32">
        <v>5.9714826149580063</v>
      </c>
      <c r="CJ12" s="32">
        <v>7.8249914298958823</v>
      </c>
      <c r="CK12" s="32">
        <v>5.0213983246680627</v>
      </c>
      <c r="CL12" s="32">
        <v>9.7007021275985093</v>
      </c>
      <c r="CM12" s="32">
        <v>6.2683649268865276</v>
      </c>
      <c r="CN12" s="32">
        <v>0.15368935754527802</v>
      </c>
      <c r="CO12" s="32">
        <v>0.16818129591260747</v>
      </c>
      <c r="CP12" s="32">
        <v>4.2814194170771609</v>
      </c>
      <c r="CQ12" s="32">
        <v>0.746435326869752</v>
      </c>
      <c r="CR12" s="32">
        <v>6.2250661675517494</v>
      </c>
      <c r="CS12" s="32">
        <v>0.30951670312973822</v>
      </c>
      <c r="CT12" s="32">
        <v>0.53148068661471726</v>
      </c>
      <c r="CU12" s="32">
        <v>2.8443306218338877</v>
      </c>
      <c r="CV12" s="32">
        <v>1.1313843907650891</v>
      </c>
      <c r="CW12" s="32">
        <v>3.382498212904975</v>
      </c>
      <c r="CX12" s="32">
        <v>0.15475835156486936</v>
      </c>
      <c r="CY12" s="32">
        <v>2.6173179125057162</v>
      </c>
      <c r="CZ12" s="32">
        <v>5.728229011703819</v>
      </c>
      <c r="DA12" s="32">
        <v>1.4123416975424965</v>
      </c>
      <c r="DB12" s="32">
        <v>1.3548087146794525</v>
      </c>
      <c r="DC12" s="32">
        <v>1.1392537915284475</v>
      </c>
      <c r="DD12" s="32">
        <v>0.40000478741930157</v>
      </c>
      <c r="DE12" s="32">
        <v>0.33403916568737119</v>
      </c>
      <c r="DF12" s="32">
        <v>0.98492731868498895</v>
      </c>
      <c r="DG12" s="32">
        <v>0.40558864616519708</v>
      </c>
      <c r="DH12" s="32">
        <v>0.33173178862617769</v>
      </c>
      <c r="DI12" s="32">
        <v>0.32944034978256181</v>
      </c>
      <c r="DJ12" s="32">
        <v>3.868958789121734E-2</v>
      </c>
      <c r="DK12" s="32">
        <v>0.29079798385210887</v>
      </c>
      <c r="DL12" s="32">
        <v>0.45948484129949124</v>
      </c>
      <c r="DM12" s="32">
        <v>0.66807833137474337</v>
      </c>
      <c r="DN12" s="32">
        <v>1.6336389531841462</v>
      </c>
      <c r="DO12" s="32">
        <v>0.778133270943967</v>
      </c>
      <c r="DP12" s="32">
        <v>0.17411219650451026</v>
      </c>
      <c r="DQ12" s="32">
        <v>0.61903340625947745</v>
      </c>
      <c r="DR12" s="32">
        <v>0.12570284191470557</v>
      </c>
      <c r="DS12" s="32">
        <v>0.62333912410349723</v>
      </c>
      <c r="DT12" s="32">
        <v>0.12142094165451148</v>
      </c>
      <c r="DU12" s="32">
        <v>1.5348409605186644</v>
      </c>
      <c r="DV12" s="32">
        <v>0.8754454386941648</v>
      </c>
      <c r="DW12" s="32">
        <v>1.2295148603622268</v>
      </c>
      <c r="DX12" s="32">
        <v>1.2295148603622268</v>
      </c>
      <c r="DY12" s="32">
        <v>0.10139716154129927</v>
      </c>
      <c r="DZ12" s="32">
        <v>0.20279432308259818</v>
      </c>
      <c r="EA12" s="32">
        <v>0.9448054369577501</v>
      </c>
      <c r="EB12" s="32">
        <v>1.3928975720360799</v>
      </c>
      <c r="EC12" s="32">
        <v>1.3177613991302473</v>
      </c>
      <c r="ED12" s="32">
        <v>2.7474422791027524</v>
      </c>
      <c r="EE12" s="32">
        <v>487.10506417580541</v>
      </c>
      <c r="EF12" s="32">
        <v>0.13755582813783737</v>
      </c>
      <c r="EG12" s="32">
        <v>1.7148580641739168</v>
      </c>
      <c r="EH12" s="32">
        <v>0.10352773144595726</v>
      </c>
      <c r="EI12" s="32">
        <v>10.182988866197949</v>
      </c>
      <c r="EJ12" s="32">
        <v>0.22038366081623226</v>
      </c>
      <c r="EK12" s="32">
        <v>0.20139352037056238</v>
      </c>
      <c r="EL12" s="32">
        <v>0.15262774760675485</v>
      </c>
      <c r="EM12" s="32">
        <v>0.16701958284368648</v>
      </c>
      <c r="EN12" s="32">
        <v>0.13566205640320275</v>
      </c>
      <c r="EO12" s="32">
        <v>0.30525549521351025</v>
      </c>
      <c r="EP12" s="32">
        <v>7.5786735371863423E-2</v>
      </c>
      <c r="EQ12" s="32">
        <v>8.0107946523310811E-2</v>
      </c>
      <c r="ER12" s="32">
        <v>0.19453331773599172</v>
      </c>
      <c r="ES12" s="32">
        <v>0.33173178862617769</v>
      </c>
      <c r="ET12" s="32">
        <v>0.88766620160289145</v>
      </c>
      <c r="EU12" s="32">
        <v>0.45631094766160163</v>
      </c>
      <c r="EV12" s="32">
        <v>0.24966909792120545</v>
      </c>
      <c r="EW12" s="32">
        <v>0.14742868621533739</v>
      </c>
      <c r="EX12" s="32">
        <v>0.1049729247207849</v>
      </c>
      <c r="EY12" s="32">
        <v>18.35484685284365</v>
      </c>
      <c r="EZ12" s="32">
        <v>5.728229011703819</v>
      </c>
      <c r="FA12" s="32">
        <v>0.40840973829603638</v>
      </c>
      <c r="FB12" s="32">
        <v>0.12483454896060248</v>
      </c>
      <c r="FC12" s="32">
        <v>0.22346010207544964</v>
      </c>
    </row>
    <row r="13" spans="1:159" x14ac:dyDescent="0.25">
      <c r="A13" s="31" t="s">
        <v>677</v>
      </c>
      <c r="B13" s="32">
        <v>4.5475690423346675</v>
      </c>
      <c r="C13" s="32">
        <v>4.6555503723952063E-2</v>
      </c>
      <c r="D13" s="32">
        <v>4.9420018180493388</v>
      </c>
      <c r="E13" s="32">
        <v>0.43985366597714121</v>
      </c>
      <c r="F13" s="32">
        <v>1.5105726187936344</v>
      </c>
      <c r="G13" s="32">
        <v>0.34035106787375413</v>
      </c>
      <c r="H13" s="32">
        <v>0.14409533563984067</v>
      </c>
      <c r="I13" s="32">
        <v>3.3060202040856383</v>
      </c>
      <c r="J13" s="32">
        <v>5.2237850781652844</v>
      </c>
      <c r="K13" s="32">
        <v>8.6875641824124022E-2</v>
      </c>
      <c r="L13" s="32">
        <v>8.9079628494810503</v>
      </c>
      <c r="M13" s="32">
        <v>8.0283056390148904</v>
      </c>
      <c r="N13" s="32">
        <v>8.3692337462407203</v>
      </c>
      <c r="O13" s="32">
        <v>6.1692518421982854</v>
      </c>
      <c r="P13" s="32">
        <v>5.6376563577864731</v>
      </c>
      <c r="Q13" s="32">
        <v>0.30887511362808362</v>
      </c>
      <c r="R13" s="32">
        <v>5.3706456663413755</v>
      </c>
      <c r="S13" s="32">
        <v>0.53406807111185073</v>
      </c>
      <c r="T13" s="32">
        <v>0.62637369906883589</v>
      </c>
      <c r="U13" s="32">
        <v>0.46493326014489689</v>
      </c>
      <c r="V13" s="32">
        <v>15.617542398251578</v>
      </c>
      <c r="W13" s="32">
        <v>3.2379832921139475</v>
      </c>
      <c r="X13" s="32">
        <v>0.27837383904628316</v>
      </c>
      <c r="Y13" s="32">
        <v>2.211607763862883</v>
      </c>
      <c r="Z13" s="32">
        <v>0.19548035589403281</v>
      </c>
      <c r="AA13" s="32">
        <v>4.4350541865512731E-2</v>
      </c>
      <c r="AB13" s="32">
        <v>0.21096791976277526</v>
      </c>
      <c r="AC13" s="32">
        <v>0.18112976410549142</v>
      </c>
      <c r="AD13" s="32">
        <v>0.13538084588925942</v>
      </c>
      <c r="AE13" s="32">
        <v>0.5123123378948522</v>
      </c>
      <c r="AF13" s="32">
        <v>0.24066454807761509</v>
      </c>
      <c r="AG13" s="32">
        <v>1.925316384620918</v>
      </c>
      <c r="AH13" s="32">
        <v>0.31755877503099555</v>
      </c>
      <c r="AI13" s="32">
        <v>6.9593459761570775E-2</v>
      </c>
      <c r="AJ13" s="32">
        <v>46.691743039101397</v>
      </c>
      <c r="AK13" s="32">
        <v>9.8157298358819816</v>
      </c>
      <c r="AL13" s="32">
        <v>0.94940499250503163</v>
      </c>
      <c r="AM13" s="32">
        <v>39.262919343527926</v>
      </c>
      <c r="AN13" s="32">
        <v>0.1609958651665942</v>
      </c>
      <c r="AO13" s="32">
        <v>1.0981655365712613</v>
      </c>
      <c r="AP13" s="32">
        <v>2.8384346793928161</v>
      </c>
      <c r="AQ13" s="32">
        <v>0.38291485668426334</v>
      </c>
      <c r="AR13" s="32">
        <v>1.9120172529089972</v>
      </c>
      <c r="AS13" s="32">
        <v>1.3520003652776249</v>
      </c>
      <c r="AT13" s="32">
        <v>3.3989650830247471</v>
      </c>
      <c r="AU13" s="32">
        <v>0.63953514197334982</v>
      </c>
      <c r="AV13" s="32">
        <v>1.2527473981376698</v>
      </c>
      <c r="AW13" s="32">
        <v>0.7552863093968184</v>
      </c>
      <c r="AX13" s="32">
        <v>8.450002282985182E-2</v>
      </c>
      <c r="AY13" s="32">
        <v>5.8520890838608473E-2</v>
      </c>
      <c r="AZ13" s="32">
        <v>12.338503684396571</v>
      </c>
      <c r="BA13" s="32">
        <v>0.37244402979161595</v>
      </c>
      <c r="BB13" s="32">
        <v>7.438932162318328</v>
      </c>
      <c r="BC13" s="32">
        <v>0.38291485668426334</v>
      </c>
      <c r="BD13" s="32">
        <v>95.345671626653569</v>
      </c>
      <c r="BE13" s="32">
        <v>8.084146920757707</v>
      </c>
      <c r="BF13" s="32">
        <v>1.0246246757897062</v>
      </c>
      <c r="BG13" s="32">
        <v>6.2553713886090634</v>
      </c>
      <c r="BH13" s="32">
        <v>0.3909607117880663</v>
      </c>
      <c r="BI13" s="32">
        <v>1.2702351001239824</v>
      </c>
      <c r="BJ13" s="32">
        <v>0.61348311474262363</v>
      </c>
      <c r="BK13" s="32">
        <v>3.4945229981789301</v>
      </c>
      <c r="BL13" s="32">
        <v>0.72451905642196834</v>
      </c>
      <c r="BM13" s="32">
        <v>9.6394560034348209E-2</v>
      </c>
      <c r="BN13" s="32">
        <v>0.44291309016847535</v>
      </c>
      <c r="BO13" s="32">
        <v>0.32875746104762549</v>
      </c>
      <c r="BP13" s="32">
        <v>3.9315427490413906</v>
      </c>
      <c r="BQ13" s="32">
        <v>1.6415919272203272</v>
      </c>
      <c r="BR13" s="32">
        <v>30.380959760161076</v>
      </c>
      <c r="BS13" s="32">
        <v>26.084041975880425</v>
      </c>
      <c r="BT13" s="32">
        <v>0.22454796324971082</v>
      </c>
      <c r="BU13" s="32">
        <v>16.508024064184141</v>
      </c>
      <c r="BV13" s="32">
        <v>4.6233921369547723E-2</v>
      </c>
      <c r="BW13" s="32">
        <v>0.17255109586362705</v>
      </c>
      <c r="BX13" s="32">
        <v>0.54152338355703578</v>
      </c>
      <c r="BY13" s="32">
        <v>34.180356551158461</v>
      </c>
      <c r="BZ13" s="32">
        <v>5.01098959255068</v>
      </c>
      <c r="CA13" s="32">
        <v>1.3150298441905024</v>
      </c>
      <c r="CB13" s="32">
        <v>96.008853218344342</v>
      </c>
      <c r="CC13" s="32">
        <v>6.8161247069781494E-2</v>
      </c>
      <c r="CD13" s="32">
        <v>6.9407691292472569</v>
      </c>
      <c r="CE13" s="32">
        <v>0.34035106787375413</v>
      </c>
      <c r="CF13" s="32">
        <v>17.570648585140187</v>
      </c>
      <c r="CG13" s="32">
        <v>7.5427757854976258</v>
      </c>
      <c r="CH13" s="32">
        <v>10.593412800782785</v>
      </c>
      <c r="CI13" s="32">
        <v>6.2553713886090634</v>
      </c>
      <c r="CJ13" s="32">
        <v>9.2221014809498083</v>
      </c>
      <c r="CK13" s="32">
        <v>5.4080014611105005</v>
      </c>
      <c r="CL13" s="32">
        <v>13.501946864817576</v>
      </c>
      <c r="CM13" s="32">
        <v>8.3114232259500387</v>
      </c>
      <c r="CN13" s="32">
        <v>0.18238962124648969</v>
      </c>
      <c r="CO13" s="32">
        <v>0.26518949673685621</v>
      </c>
      <c r="CP13" s="32">
        <v>3.5188293278171234</v>
      </c>
      <c r="CQ13" s="32">
        <v>0.53406807111185073</v>
      </c>
      <c r="CR13" s="32">
        <v>5.4456170859800688</v>
      </c>
      <c r="CS13" s="32">
        <v>0.3909607117880663</v>
      </c>
      <c r="CT13" s="32">
        <v>0.4983031300737838</v>
      </c>
      <c r="CU13" s="32">
        <v>2.8780577509351142</v>
      </c>
      <c r="CV13" s="32">
        <v>1.2440940397687952</v>
      </c>
      <c r="CW13" s="32">
        <v>3.0002766630732598</v>
      </c>
      <c r="CX13" s="32">
        <v>0.11950107830681274</v>
      </c>
      <c r="CY13" s="32">
        <v>3.2156169077488657</v>
      </c>
      <c r="CZ13" s="32">
        <v>5.2967064003914013</v>
      </c>
      <c r="DA13" s="32">
        <v>1.3241766000978501</v>
      </c>
      <c r="DB13" s="32">
        <v>1.3520003652776249</v>
      </c>
      <c r="DC13" s="32">
        <v>0.96265819231046057</v>
      </c>
      <c r="DD13" s="32">
        <v>0.32648656738533127</v>
      </c>
      <c r="DE13" s="32">
        <v>0.31536523634346042</v>
      </c>
      <c r="DF13" s="32">
        <v>1.553040595549801</v>
      </c>
      <c r="DG13" s="32">
        <v>0.43985366597714121</v>
      </c>
      <c r="DH13" s="32">
        <v>0.27645097048286082</v>
      </c>
      <c r="DI13" s="32">
        <v>0.46172173152897167</v>
      </c>
      <c r="DJ13" s="86"/>
      <c r="DK13" s="32">
        <v>0.24233850238864602</v>
      </c>
      <c r="DL13" s="32">
        <v>0.41039798180508325</v>
      </c>
      <c r="DM13" s="32">
        <v>0.72955848498595899</v>
      </c>
      <c r="DN13" s="32">
        <v>1.7472614990894619</v>
      </c>
      <c r="DO13" s="32">
        <v>0.69983927759632769</v>
      </c>
      <c r="DP13" s="32">
        <v>0.24743054946452914</v>
      </c>
      <c r="DQ13" s="32">
        <v>0.54152338355703578</v>
      </c>
      <c r="DR13" s="32">
        <v>0.10331313137767632</v>
      </c>
      <c r="DS13" s="32">
        <v>0.51946395162187731</v>
      </c>
      <c r="DT13" s="32">
        <v>8.7479909699541086E-2</v>
      </c>
      <c r="DU13" s="32">
        <v>2.6853228331706922</v>
      </c>
      <c r="DV13" s="32">
        <v>1.0389279032437566</v>
      </c>
      <c r="DW13" s="32">
        <v>1.3614042714950167</v>
      </c>
      <c r="DX13" s="32">
        <v>1.0755656166283283</v>
      </c>
      <c r="DY13" s="32">
        <v>0.13727069207140738</v>
      </c>
      <c r="DZ13" s="32">
        <v>0.25793787600287799</v>
      </c>
      <c r="EA13" s="32">
        <v>1.1212403288730002</v>
      </c>
      <c r="EB13" s="32">
        <v>1.2100742228272543</v>
      </c>
      <c r="EC13" s="32">
        <v>1.4794854838255302</v>
      </c>
      <c r="ED13" s="32">
        <v>2.2737845211673378</v>
      </c>
      <c r="EE13" s="32">
        <v>517.38540292849245</v>
      </c>
      <c r="EF13" s="32">
        <v>0.14112989651326088</v>
      </c>
      <c r="EG13" s="32">
        <v>1.8726685068354756</v>
      </c>
      <c r="EH13" s="32">
        <v>0.12986598790546933</v>
      </c>
      <c r="EI13" s="32">
        <v>9.1583997728900517</v>
      </c>
      <c r="EJ13" s="32">
        <v>0.22926619328080797</v>
      </c>
      <c r="EK13" s="32">
        <v>0.2597319758109391</v>
      </c>
      <c r="EL13" s="32">
        <v>0.11305490892411375</v>
      </c>
      <c r="EM13" s="32">
        <v>0.14112989651326088</v>
      </c>
      <c r="EN13" s="32">
        <v>0.12807808447371302</v>
      </c>
      <c r="EO13" s="32">
        <v>0.19413007444372538</v>
      </c>
      <c r="EP13" s="32">
        <v>5.7715216441121354E-2</v>
      </c>
      <c r="EQ13" s="32">
        <v>4.4350541865512731E-2</v>
      </c>
      <c r="ER13" s="32">
        <v>0.20097605673430405</v>
      </c>
      <c r="ES13" s="32">
        <v>0.36477924249297877</v>
      </c>
      <c r="ET13" s="32">
        <v>0.86160321685206298</v>
      </c>
      <c r="EU13" s="32">
        <v>0.4983031300737838</v>
      </c>
      <c r="EV13" s="32">
        <v>0.1749598193990819</v>
      </c>
      <c r="EW13" s="32">
        <v>0.18238962124648969</v>
      </c>
      <c r="EX13" s="32">
        <v>6.1006024993170392E-2</v>
      </c>
      <c r="EY13" s="32">
        <v>18.064626753697439</v>
      </c>
      <c r="EZ13" s="32">
        <v>5.9179419353021228</v>
      </c>
      <c r="FA13" s="32">
        <v>0.44599379433791875</v>
      </c>
      <c r="FB13" s="32">
        <v>7.0564948256630552E-2</v>
      </c>
      <c r="FC13" s="32">
        <v>0.24066454807761509</v>
      </c>
    </row>
    <row r="14" spans="1:159" x14ac:dyDescent="0.25">
      <c r="A14" s="31" t="s">
        <v>675</v>
      </c>
      <c r="B14" s="32">
        <v>8.5269235179394212</v>
      </c>
      <c r="C14" s="32">
        <v>7.0904712035586237E-2</v>
      </c>
      <c r="D14" s="32">
        <v>3.9504727681874559</v>
      </c>
      <c r="E14" s="32">
        <v>0.61217893864015793</v>
      </c>
      <c r="F14" s="32">
        <v>2.398321913037579</v>
      </c>
      <c r="G14" s="32">
        <v>0.84207773028394428</v>
      </c>
      <c r="H14" s="32">
        <v>0.28559157323762835</v>
      </c>
      <c r="I14" s="32">
        <v>3.9231848595153447</v>
      </c>
      <c r="J14" s="32">
        <v>5.7438788353668411</v>
      </c>
      <c r="K14" s="32">
        <v>8.7901117472472798E-2</v>
      </c>
      <c r="L14" s="32">
        <v>7.2703525108319136</v>
      </c>
      <c r="M14" s="32">
        <v>12.570980860693648</v>
      </c>
      <c r="N14" s="32">
        <v>7.846369719030676</v>
      </c>
      <c r="O14" s="32">
        <v>4.4754269383794512</v>
      </c>
      <c r="P14" s="32">
        <v>8.9508538767589183</v>
      </c>
      <c r="Q14" s="32">
        <v>0.61643697989153912</v>
      </c>
      <c r="R14" s="32">
        <v>0.36400377474284573</v>
      </c>
      <c r="S14" s="32">
        <v>1.1344753925693802</v>
      </c>
      <c r="T14" s="32">
        <v>0.38475855673562975</v>
      </c>
      <c r="U14" s="32">
        <v>0.63817558304042443</v>
      </c>
      <c r="V14" s="32">
        <v>20.001347822533194</v>
      </c>
      <c r="W14" s="32">
        <v>4.1757209847206056</v>
      </c>
      <c r="X14" s="32">
        <v>0.29771943668497591</v>
      </c>
      <c r="Y14" s="32">
        <v>4.5694651718020385</v>
      </c>
      <c r="Z14" s="32">
        <v>0.2936206452220636</v>
      </c>
      <c r="AA14" s="32">
        <v>3.4722757081104547E-2</v>
      </c>
      <c r="AB14" s="32">
        <v>0.16517019909344272</v>
      </c>
      <c r="AC14" s="32">
        <v>0.1332331799678039</v>
      </c>
      <c r="AD14" s="32">
        <v>8.7901117472472798E-2</v>
      </c>
      <c r="AE14" s="32">
        <v>0.94738669522344454</v>
      </c>
      <c r="AF14" s="32">
        <v>0.15410924497288533</v>
      </c>
      <c r="AG14" s="32">
        <v>1.3398071131968226</v>
      </c>
      <c r="AH14" s="32">
        <v>0.27586327582502529</v>
      </c>
      <c r="AI14" s="32">
        <v>0.12869476874908348</v>
      </c>
      <c r="AJ14" s="32">
        <v>65.891721599530683</v>
      </c>
      <c r="AK14" s="32">
        <v>13.566957505417291</v>
      </c>
      <c r="AL14" s="32">
        <v>0.94084261730329621</v>
      </c>
      <c r="AM14" s="32">
        <v>14.641843623302035</v>
      </c>
      <c r="AN14" s="32">
        <v>0.10027440539688461</v>
      </c>
      <c r="AO14" s="32">
        <v>1.367959308682706</v>
      </c>
      <c r="AP14" s="32">
        <v>3.8691732142272084</v>
      </c>
      <c r="AQ14" s="32">
        <v>0.40952553523319346</v>
      </c>
      <c r="AR14" s="32">
        <v>1.4162002895215029</v>
      </c>
      <c r="AS14" s="32">
        <v>1.5933081517449181</v>
      </c>
      <c r="AT14" s="32">
        <v>3.2989920847440994</v>
      </c>
      <c r="AU14" s="32">
        <v>1.0224464723737579</v>
      </c>
      <c r="AV14" s="32">
        <v>2.146558240324568</v>
      </c>
      <c r="AW14" s="32">
        <v>0.96729330355680188</v>
      </c>
      <c r="AX14" s="32">
        <v>6.0455831472300318E-2</v>
      </c>
      <c r="AY14" s="32">
        <v>7.5468861286119862E-2</v>
      </c>
      <c r="AZ14" s="32">
        <v>10.210809328646796</v>
      </c>
      <c r="BA14" s="32">
        <v>0.24519905371970896</v>
      </c>
      <c r="BB14" s="32">
        <v>8.2364651999413176</v>
      </c>
      <c r="BC14" s="32">
        <v>0.2319724397414103</v>
      </c>
      <c r="BD14" s="32">
        <v>60.213927507410979</v>
      </c>
      <c r="BE14" s="32">
        <v>8.0669611971909205</v>
      </c>
      <c r="BF14" s="32">
        <v>1.367959308682706</v>
      </c>
      <c r="BG14" s="32">
        <v>5.1409155620259011</v>
      </c>
      <c r="BH14" s="32">
        <v>0.2520925374122166</v>
      </c>
      <c r="BI14" s="32">
        <v>1.5713726075867078</v>
      </c>
      <c r="BJ14" s="32">
        <v>0.72297883401574725</v>
      </c>
      <c r="BK14" s="32">
        <v>5.0701390583087909</v>
      </c>
      <c r="BL14" s="32">
        <v>0.25035120705975222</v>
      </c>
      <c r="BM14" s="32">
        <v>4.4564085672675252E-2</v>
      </c>
      <c r="BN14" s="32">
        <v>0.14579622963770594</v>
      </c>
      <c r="BO14" s="32">
        <v>0.42396742204429089</v>
      </c>
      <c r="BP14" s="32">
        <v>4.2931164806491298</v>
      </c>
      <c r="BQ14" s="32">
        <v>1.7925648548444622</v>
      </c>
      <c r="BR14" s="32">
        <v>26.575507114610044</v>
      </c>
      <c r="BS14" s="32">
        <v>20.001347822533194</v>
      </c>
      <c r="BT14" s="32">
        <v>0.27586327582502529</v>
      </c>
      <c r="BU14" s="32">
        <v>15.692739438061382</v>
      </c>
      <c r="BV14" s="32">
        <v>3.6197285379055082E-2</v>
      </c>
      <c r="BW14" s="32">
        <v>0.17458788020488425</v>
      </c>
      <c r="BX14" s="32">
        <v>0.27778205664883698</v>
      </c>
      <c r="BY14" s="32">
        <v>35.31049930560318</v>
      </c>
      <c r="BZ14" s="32">
        <v>5.5868121665562889</v>
      </c>
      <c r="CA14" s="32">
        <v>1.2243578772803181</v>
      </c>
      <c r="CB14" s="32">
        <v>91.902061365869486</v>
      </c>
      <c r="CC14" s="32">
        <v>8.9128171345350657E-2</v>
      </c>
      <c r="CD14" s="32">
        <v>8.5862329612982737</v>
      </c>
      <c r="CE14" s="32">
        <v>0.2936206452220636</v>
      </c>
      <c r="CF14" s="32">
        <v>20.140468198514693</v>
      </c>
      <c r="CG14" s="32">
        <v>9.5270219739192523</v>
      </c>
      <c r="CH14" s="32">
        <v>11.487757670733705</v>
      </c>
      <c r="CI14" s="32">
        <v>3.6859214248866436</v>
      </c>
      <c r="CJ14" s="32">
        <v>15.911801917097174</v>
      </c>
      <c r="CK14" s="32">
        <v>5.6256715182382635</v>
      </c>
      <c r="CL14" s="32">
        <v>14.743685699546578</v>
      </c>
      <c r="CM14" s="32">
        <v>8.7060923067939875</v>
      </c>
      <c r="CN14" s="32">
        <v>0.2240706068555581</v>
      </c>
      <c r="CO14" s="32">
        <v>0.32805857037907832</v>
      </c>
      <c r="CP14" s="32">
        <v>3.1866163034898314</v>
      </c>
      <c r="CQ14" s="32">
        <v>0.66990355659841261</v>
      </c>
      <c r="CR14" s="32">
        <v>5.3965048345560325</v>
      </c>
      <c r="CS14" s="32">
        <v>0.40109762158753848</v>
      </c>
      <c r="CT14" s="32">
        <v>0.51835964662062306</v>
      </c>
      <c r="CU14" s="32">
        <v>4.1757209847206056</v>
      </c>
      <c r="CV14" s="32">
        <v>2.3489651617765137</v>
      </c>
      <c r="CW14" s="32">
        <v>3.7895467808937795</v>
      </c>
      <c r="CX14" s="32">
        <v>0.23037008905541517</v>
      </c>
      <c r="CY14" s="32">
        <v>3.2310998093769823</v>
      </c>
      <c r="CZ14" s="32">
        <v>4.1182325999706659</v>
      </c>
      <c r="DA14" s="32">
        <v>1.1034531033001012</v>
      </c>
      <c r="DB14" s="32">
        <v>1.0014048282390058</v>
      </c>
      <c r="DC14" s="32">
        <v>0.80777495234424534</v>
      </c>
      <c r="DD14" s="32">
        <v>0.3928431518966769</v>
      </c>
      <c r="DE14" s="32">
        <v>0.43588676865546394</v>
      </c>
      <c r="DF14" s="32">
        <v>1.3213615927475444</v>
      </c>
      <c r="DG14" s="32">
        <v>0.63376738228859975</v>
      </c>
      <c r="DH14" s="32">
        <v>0.42396742204429089</v>
      </c>
      <c r="DI14" s="32">
        <v>0.52559567763158954</v>
      </c>
      <c r="DJ14" s="32">
        <v>8.0326805656654662E-2</v>
      </c>
      <c r="DK14" s="32">
        <v>0.34436855453245108</v>
      </c>
      <c r="DL14" s="32">
        <v>0.42988578670394834</v>
      </c>
      <c r="DM14" s="32">
        <v>1.0439302461801512</v>
      </c>
      <c r="DN14" s="32">
        <v>2.1916619919080795</v>
      </c>
      <c r="DO14" s="32">
        <v>0.82474802118602464</v>
      </c>
      <c r="DP14" s="32">
        <v>0.13889102832441819</v>
      </c>
      <c r="DQ14" s="32">
        <v>0.64708418219436648</v>
      </c>
      <c r="DR14" s="32">
        <v>8.6092138633112755E-2</v>
      </c>
      <c r="DS14" s="32">
        <v>0.34917576040976789</v>
      </c>
      <c r="DT14" s="32">
        <v>7.0904712035586237E-2</v>
      </c>
      <c r="DU14" s="32">
        <v>2.7934060832781387</v>
      </c>
      <c r="DV14" s="32">
        <v>1.4661424848756186</v>
      </c>
      <c r="DW14" s="32">
        <v>1.0439302461801512</v>
      </c>
      <c r="DX14" s="32">
        <v>1.0882615383492502</v>
      </c>
      <c r="DY14" s="32">
        <v>9.8210787974168878E-2</v>
      </c>
      <c r="DZ14" s="32">
        <v>0.16864077607987621</v>
      </c>
      <c r="EA14" s="32">
        <v>1.8302304529127504</v>
      </c>
      <c r="EB14" s="32">
        <v>1.3585101235160295</v>
      </c>
      <c r="EC14" s="32">
        <v>0.83626107451963649</v>
      </c>
      <c r="ED14" s="32">
        <v>2.2532779972372747</v>
      </c>
      <c r="EE14" s="32">
        <v>223.17402555159731</v>
      </c>
      <c r="EF14" s="32">
        <v>0.1698137654395033</v>
      </c>
      <c r="EG14" s="32">
        <v>1.9345866071136006</v>
      </c>
      <c r="EH14" s="32">
        <v>0.15093772257223997</v>
      </c>
      <c r="EI14" s="32">
        <v>4.6979303235530185</v>
      </c>
      <c r="EJ14" s="32">
        <v>0.31469481560179191</v>
      </c>
      <c r="EK14" s="32">
        <v>0.26831978004057139</v>
      </c>
      <c r="EL14" s="32">
        <v>0.15198757745703795</v>
      </c>
      <c r="EM14" s="32">
        <v>0.14579622963770594</v>
      </c>
      <c r="EN14" s="32">
        <v>6.5699459703948568E-2</v>
      </c>
      <c r="EO14" s="32">
        <v>0.16747588914960307</v>
      </c>
      <c r="EP14" s="32">
        <v>6.1299763429927004E-2</v>
      </c>
      <c r="EQ14" s="32">
        <v>3.6449057409426486E-2</v>
      </c>
      <c r="ER14" s="32">
        <v>0.13049128077251906</v>
      </c>
      <c r="ES14" s="32">
        <v>0.34676382725146176</v>
      </c>
      <c r="ET14" s="32">
        <v>1.0439302461801512</v>
      </c>
      <c r="EU14" s="32">
        <v>0.41237401059301304</v>
      </c>
      <c r="EV14" s="32">
        <v>0.16177104554859162</v>
      </c>
      <c r="EW14" s="32">
        <v>0.32579250430726614</v>
      </c>
      <c r="EX14" s="32">
        <v>0.14478914151622038</v>
      </c>
      <c r="EY14" s="32">
        <v>14.94949988209992</v>
      </c>
      <c r="EZ14" s="32">
        <v>4.5065559944745424</v>
      </c>
      <c r="FA14" s="32">
        <v>0.35651268538140263</v>
      </c>
      <c r="FB14" s="32">
        <v>0.28957828303244132</v>
      </c>
      <c r="FC14" s="32">
        <v>0.21345817433536959</v>
      </c>
    </row>
    <row r="15" spans="1:159" x14ac:dyDescent="0.25">
      <c r="A15" s="31" t="s">
        <v>676</v>
      </c>
      <c r="B15" s="32">
        <v>3.0517734931488572</v>
      </c>
      <c r="C15" s="32">
        <v>0.11185083155951307</v>
      </c>
      <c r="D15" s="32">
        <v>3.2482167097091756</v>
      </c>
      <c r="E15" s="32">
        <v>0.50685601852282824</v>
      </c>
      <c r="F15" s="32">
        <v>1.0567600899726048</v>
      </c>
      <c r="G15" s="32">
        <v>0.23482336793026948</v>
      </c>
      <c r="H15" s="86"/>
      <c r="I15" s="32">
        <v>2.907235390996878</v>
      </c>
      <c r="J15" s="32">
        <v>3.5545030857646256</v>
      </c>
      <c r="K15" s="86"/>
      <c r="L15" s="32">
        <v>6.8194145444098906</v>
      </c>
      <c r="M15" s="32">
        <v>5.854913624571239</v>
      </c>
      <c r="N15" s="32">
        <v>7.0599006789612764</v>
      </c>
      <c r="O15" s="32">
        <v>5.1324507811103501</v>
      </c>
      <c r="P15" s="32">
        <v>4.8220542680743996</v>
      </c>
      <c r="Q15" s="32">
        <v>0.35102553511248752</v>
      </c>
      <c r="R15" s="32">
        <v>1.1484180310994074</v>
      </c>
      <c r="S15" s="32">
        <v>0.62835330892317032</v>
      </c>
      <c r="T15" s="32">
        <v>0.41169501565274952</v>
      </c>
      <c r="U15" s="32">
        <v>0.50685601852282824</v>
      </c>
      <c r="V15" s="32">
        <v>13.638829088819802</v>
      </c>
      <c r="W15" s="32">
        <v>1.9857002899814211</v>
      </c>
      <c r="X15" s="32">
        <v>0.19609815775805084</v>
      </c>
      <c r="Y15" s="32">
        <v>3.1813693764501889</v>
      </c>
      <c r="Z15" s="32">
        <v>0.16489823789660288</v>
      </c>
      <c r="AA15" s="86"/>
      <c r="AB15" s="86"/>
      <c r="AC15" s="86"/>
      <c r="AD15" s="86"/>
      <c r="AE15" s="32">
        <v>0.24142515139105419</v>
      </c>
      <c r="AF15" s="32">
        <v>9.4709167306868722E-2</v>
      </c>
      <c r="AG15" s="32">
        <v>1.9314012111284371</v>
      </c>
      <c r="AH15" s="32">
        <v>0.18941833461373778</v>
      </c>
      <c r="AI15" s="32">
        <v>8.4767079186359312E-2</v>
      </c>
      <c r="AJ15" s="32">
        <v>28.239602715845116</v>
      </c>
      <c r="AK15" s="32">
        <v>8.5720952887319051</v>
      </c>
      <c r="AL15" s="32">
        <v>0.7472422257069371</v>
      </c>
      <c r="AM15" s="32">
        <v>31.992190843936381</v>
      </c>
      <c r="AN15" s="32">
        <v>0.10010929844990617</v>
      </c>
      <c r="AO15" s="32">
        <v>0.87033811750830981</v>
      </c>
      <c r="AP15" s="32">
        <v>2.4616879392610378</v>
      </c>
      <c r="AQ15" s="32">
        <v>0.32525607025391062</v>
      </c>
      <c r="AR15" s="32">
        <v>1.1092986970312584</v>
      </c>
      <c r="AS15" s="32">
        <v>1.4138684431725974</v>
      </c>
      <c r="AT15" s="32">
        <v>4.2270403598904212</v>
      </c>
      <c r="AU15" s="32">
        <v>0.62835330892317032</v>
      </c>
      <c r="AV15" s="32">
        <v>1.4237026759027016</v>
      </c>
      <c r="AW15" s="32">
        <v>0.69720164925396533</v>
      </c>
      <c r="AX15" s="32">
        <v>9.3405278213366957E-2</v>
      </c>
      <c r="AY15" s="86"/>
      <c r="AZ15" s="32">
        <v>9.3803898810661899</v>
      </c>
      <c r="BA15" s="32">
        <v>0.1743004123134913</v>
      </c>
      <c r="BB15" s="32">
        <v>5.5390858054435039</v>
      </c>
      <c r="BC15" s="32">
        <v>0.37104032331161374</v>
      </c>
      <c r="BD15" s="32">
        <v>65.328829559195498</v>
      </c>
      <c r="BE15" s="32">
        <v>5.9779378056554879</v>
      </c>
      <c r="BF15" s="32">
        <v>0.85835591545388035</v>
      </c>
      <c r="BG15" s="32">
        <v>4.7887459062148121</v>
      </c>
      <c r="BH15" s="32">
        <v>0.29929661913842576</v>
      </c>
      <c r="BI15" s="32">
        <v>0.97241758446602355</v>
      </c>
      <c r="BJ15" s="32">
        <v>0.37883666922747494</v>
      </c>
      <c r="BK15" s="32">
        <v>3.2482167097091756</v>
      </c>
      <c r="BL15" s="32">
        <v>0.59445845275209674</v>
      </c>
      <c r="BM15" s="86"/>
      <c r="BN15" s="32">
        <v>0.32979647579320515</v>
      </c>
      <c r="BO15" s="32">
        <v>0.28315185517502611</v>
      </c>
      <c r="BP15" s="32">
        <v>2.6938096064028958</v>
      </c>
      <c r="BQ15" s="32">
        <v>1.3191859031728208</v>
      </c>
      <c r="BR15" s="32">
        <v>25.100564193030568</v>
      </c>
      <c r="BS15" s="32">
        <v>20.107305885541418</v>
      </c>
      <c r="BT15" s="32">
        <v>0.2160815632475753</v>
      </c>
      <c r="BU15" s="32">
        <v>12.463590965667082</v>
      </c>
      <c r="BV15" s="86"/>
      <c r="BW15" s="32">
        <v>0.16038908690969864</v>
      </c>
      <c r="BX15" s="32">
        <v>0.38147168664360637</v>
      </c>
      <c r="BY15" s="32">
        <v>22.937684978093269</v>
      </c>
      <c r="BZ15" s="32">
        <v>3.5545030857646256</v>
      </c>
      <c r="CA15" s="32">
        <v>0.99285014499070878</v>
      </c>
      <c r="CB15" s="32">
        <v>56.479205431690133</v>
      </c>
      <c r="CC15" s="86"/>
      <c r="CD15" s="32">
        <v>7.619244159651803</v>
      </c>
      <c r="CE15" s="32">
        <v>0.29313718378331782</v>
      </c>
      <c r="CF15" s="32">
        <v>12.550282096515263</v>
      </c>
      <c r="CG15" s="32">
        <v>6.1035469862977036</v>
      </c>
      <c r="CH15" s="32">
        <v>7.9980477109840944</v>
      </c>
      <c r="CI15" s="32">
        <v>4.1688454461373183</v>
      </c>
      <c r="CJ15" s="32">
        <v>6.4964334194183397</v>
      </c>
      <c r="CK15" s="32">
        <v>3.8896703378640951</v>
      </c>
      <c r="CL15" s="32">
        <v>8.8743895762500866</v>
      </c>
      <c r="CM15" s="32">
        <v>5.9779378056554879</v>
      </c>
      <c r="CN15" s="86"/>
      <c r="CO15" s="86"/>
      <c r="CP15" s="32">
        <v>3.203497550397004</v>
      </c>
      <c r="CQ15" s="32">
        <v>0.48959064182540663</v>
      </c>
      <c r="CR15" s="32">
        <v>4.5619413132375888</v>
      </c>
      <c r="CS15" s="32">
        <v>0.26787797777287237</v>
      </c>
      <c r="CT15" s="32">
        <v>0.38679683294377565</v>
      </c>
      <c r="CU15" s="32">
        <v>2.6020485620312899</v>
      </c>
      <c r="CV15" s="32">
        <v>1.0567600899726048</v>
      </c>
      <c r="CW15" s="32">
        <v>2.6567231335129127</v>
      </c>
      <c r="CX15" s="32">
        <v>0.11741168396513448</v>
      </c>
      <c r="CY15" s="32">
        <v>2.1729393199182874</v>
      </c>
      <c r="CZ15" s="32">
        <v>3.2482167097091756</v>
      </c>
      <c r="DA15" s="32">
        <v>0.82911716188444451</v>
      </c>
      <c r="DB15" s="32">
        <v>1.0137120370456618</v>
      </c>
      <c r="DC15" s="32">
        <v>0.69720164925396533</v>
      </c>
      <c r="DD15" s="32">
        <v>0.43819589892545424</v>
      </c>
      <c r="DE15" s="32">
        <v>0.29517611413860856</v>
      </c>
      <c r="DF15" s="32">
        <v>0.87639179785091015</v>
      </c>
      <c r="DG15" s="32">
        <v>0.5470133270320483</v>
      </c>
      <c r="DH15" s="32">
        <v>0.32300936246450074</v>
      </c>
      <c r="DI15" s="32">
        <v>0.25875307044973911</v>
      </c>
      <c r="DJ15" s="86"/>
      <c r="DK15" s="32">
        <v>0.25342800926141451</v>
      </c>
      <c r="DL15" s="32">
        <v>0.34380153406048525</v>
      </c>
      <c r="DM15" s="32">
        <v>0.62401295557462899</v>
      </c>
      <c r="DN15" s="32">
        <v>1.3376010521274513</v>
      </c>
      <c r="DO15" s="32">
        <v>0.63272385181668855</v>
      </c>
      <c r="DP15" s="32">
        <v>0.15492564580916193</v>
      </c>
      <c r="DQ15" s="32">
        <v>0.34619286284021888</v>
      </c>
      <c r="DR15" s="32">
        <v>8.1879601282953712E-2</v>
      </c>
      <c r="DS15" s="32">
        <v>0.41169501565274952</v>
      </c>
      <c r="DT15" s="86"/>
      <c r="DU15" s="32">
        <v>1.7048536361024724</v>
      </c>
      <c r="DV15" s="32">
        <v>0.66418078337822806</v>
      </c>
      <c r="DW15" s="32">
        <v>0.64601872492900048</v>
      </c>
      <c r="DX15" s="32">
        <v>0.80644490949133973</v>
      </c>
      <c r="DY15" s="32">
        <v>0.1072944894317352</v>
      </c>
      <c r="DZ15" s="32">
        <v>3.741207739230322E-2</v>
      </c>
      <c r="EA15" s="32">
        <v>0.64601872492900048</v>
      </c>
      <c r="EB15" s="32">
        <v>0.9524055199564766</v>
      </c>
      <c r="EC15" s="32">
        <v>0.61117095464700089</v>
      </c>
      <c r="ED15" s="32">
        <v>1.646780062610999</v>
      </c>
      <c r="EE15" s="32">
        <v>398.83491090134686</v>
      </c>
      <c r="EF15" s="32">
        <v>7.964059928001016E-2</v>
      </c>
      <c r="EG15" s="32">
        <v>1.9048110399129505</v>
      </c>
      <c r="EH15" s="32">
        <v>0.11031094810877029</v>
      </c>
      <c r="EI15" s="32">
        <v>6.5871202504439967</v>
      </c>
      <c r="EJ15" s="32">
        <v>0.19746212831036752</v>
      </c>
      <c r="EK15" s="32">
        <v>0.10221280761339487</v>
      </c>
      <c r="EL15" s="32">
        <v>8.5356680848801686E-2</v>
      </c>
      <c r="EM15" s="32">
        <v>9.7371804419274524E-2</v>
      </c>
      <c r="EN15" s="32">
        <v>0.12759537023280382</v>
      </c>
      <c r="EO15" s="32">
        <v>0.11987875302810314</v>
      </c>
      <c r="EP15" s="86"/>
      <c r="EQ15" s="86"/>
      <c r="ER15" s="32">
        <v>0.10879226468853886</v>
      </c>
      <c r="ES15" s="32">
        <v>0.20442561522678945</v>
      </c>
      <c r="ET15" s="32">
        <v>0.88248758487016077</v>
      </c>
      <c r="EU15" s="32">
        <v>0.18552016165580654</v>
      </c>
      <c r="EV15" s="32">
        <v>0.37104032331161374</v>
      </c>
      <c r="EW15" s="32">
        <v>0.16150468123225009</v>
      </c>
      <c r="EX15" s="32">
        <v>0.16489823789660288</v>
      </c>
      <c r="EY15" s="32">
        <v>13.925409880132959</v>
      </c>
      <c r="EZ15" s="32">
        <v>4.9921036445970248</v>
      </c>
      <c r="FA15" s="32">
        <v>0.33209039168911342</v>
      </c>
      <c r="FB15" s="32">
        <v>0.18941833461373778</v>
      </c>
      <c r="FC15" s="32">
        <v>0.18681055642673428</v>
      </c>
    </row>
    <row r="16" spans="1:159" x14ac:dyDescent="0.25">
      <c r="A16" s="31" t="s">
        <v>677</v>
      </c>
      <c r="B16" s="32">
        <v>6.036424513875585</v>
      </c>
      <c r="C16" s="32">
        <v>8.8614971167175663E-2</v>
      </c>
      <c r="D16" s="32">
        <v>4.0662368946541765</v>
      </c>
      <c r="E16" s="32">
        <v>0.57982693869337154</v>
      </c>
      <c r="F16" s="32">
        <v>1.7699324095683382</v>
      </c>
      <c r="G16" s="32">
        <v>0.67067896869659804</v>
      </c>
      <c r="H16" s="32">
        <v>0.2064256663646864</v>
      </c>
      <c r="I16" s="32">
        <v>3.9825549494211216</v>
      </c>
      <c r="J16" s="32">
        <v>4.9372040362275049</v>
      </c>
      <c r="K16" s="32">
        <v>6.2660247026960242E-2</v>
      </c>
      <c r="L16" s="32">
        <v>7.3293957647845964</v>
      </c>
      <c r="M16" s="32">
        <v>8.1324737893083405</v>
      </c>
      <c r="N16" s="32">
        <v>8.4778254762917964</v>
      </c>
      <c r="O16" s="32">
        <v>5.6321832223674519</v>
      </c>
      <c r="P16" s="32">
        <v>6.0784111667454379</v>
      </c>
      <c r="Q16" s="86"/>
      <c r="R16" s="32">
        <v>0.74934098550025041</v>
      </c>
      <c r="S16" s="32">
        <v>1.0597281845364723</v>
      </c>
      <c r="T16" s="32">
        <v>0.70891976933740697</v>
      </c>
      <c r="U16" s="32">
        <v>0.52256929673162278</v>
      </c>
      <c r="V16" s="32">
        <v>20.3040309386705</v>
      </c>
      <c r="W16" s="32">
        <v>4.7360826817409025</v>
      </c>
      <c r="X16" s="32">
        <v>0.28991346934668621</v>
      </c>
      <c r="Y16" s="32">
        <v>3.4670154545763294</v>
      </c>
      <c r="Z16" s="32">
        <v>0.26128464836581095</v>
      </c>
      <c r="AA16" s="32">
        <v>9.4319133029305974E-2</v>
      </c>
      <c r="AB16" s="32">
        <v>0.16536138328611588</v>
      </c>
      <c r="AC16" s="32">
        <v>6.3096083511722939E-2</v>
      </c>
      <c r="AD16" s="32">
        <v>9.6970804785642462E-2</v>
      </c>
      <c r="AE16" s="32">
        <v>0.43038337868799736</v>
      </c>
      <c r="AF16" s="32">
        <v>0.23224094740113224</v>
      </c>
      <c r="AG16" s="32">
        <v>1.8450939359780165</v>
      </c>
      <c r="AH16" s="32">
        <v>0.29806404636915712</v>
      </c>
      <c r="AI16" s="32">
        <v>0.17119283987400535</v>
      </c>
      <c r="AJ16" s="32">
        <v>38.152197935252204</v>
      </c>
      <c r="AK16" s="32">
        <v>10.656740010560704</v>
      </c>
      <c r="AL16" s="32">
        <v>1.313753190212233</v>
      </c>
      <c r="AM16" s="32">
        <v>24.313644666981752</v>
      </c>
      <c r="AN16" s="32">
        <v>0.18733524637506255</v>
      </c>
      <c r="AO16" s="32">
        <v>1.4476313612940754</v>
      </c>
      <c r="AP16" s="32">
        <v>3.6646978823923044</v>
      </c>
      <c r="AQ16" s="32">
        <v>0.59612809273831524</v>
      </c>
      <c r="AR16" s="32">
        <v>1.7335077272881683</v>
      </c>
      <c r="AS16" s="32">
        <v>1.6744580902595818</v>
      </c>
      <c r="AT16" s="32">
        <v>6.5599929642355086</v>
      </c>
      <c r="AU16" s="32">
        <v>0.87278261352951414</v>
      </c>
      <c r="AV16" s="32">
        <v>1.8450939359780165</v>
      </c>
      <c r="AW16" s="32">
        <v>0.916174470598076</v>
      </c>
      <c r="AX16" s="32">
        <v>2.9435363776599461E-2</v>
      </c>
      <c r="AY16" s="32">
        <v>4.0771201064257301E-2</v>
      </c>
      <c r="AZ16" s="32">
        <v>11.501054728483567</v>
      </c>
      <c r="BA16" s="32">
        <v>0.31288280226190401</v>
      </c>
      <c r="BB16" s="32">
        <v>7.6937890151706476</v>
      </c>
      <c r="BC16" s="32">
        <v>0.32167913512835988</v>
      </c>
      <c r="BD16" s="32">
        <v>78.449604429103587</v>
      </c>
      <c r="BE16" s="32">
        <v>7.6937890151706476</v>
      </c>
      <c r="BF16" s="32">
        <v>1.0236299522293562</v>
      </c>
      <c r="BG16" s="32">
        <v>5.328370005280342</v>
      </c>
      <c r="BH16" s="32">
        <v>0.31945713503465001</v>
      </c>
      <c r="BI16" s="32">
        <v>1.2428862515104266</v>
      </c>
      <c r="BJ16" s="32">
        <v>0.6753439098353563</v>
      </c>
      <c r="BK16" s="32">
        <v>3.9277259385610113</v>
      </c>
      <c r="BL16" s="32">
        <v>0.63011814850984593</v>
      </c>
      <c r="BM16" s="32">
        <v>5.6472576620356853E-2</v>
      </c>
      <c r="BN16" s="32">
        <v>0.31945713503465001</v>
      </c>
      <c r="BO16" s="32">
        <v>0.37990069792159098</v>
      </c>
      <c r="BP16" s="32">
        <v>3.8203220662209394</v>
      </c>
      <c r="BQ16" s="32">
        <v>1.3600825964114325</v>
      </c>
      <c r="BR16" s="32">
        <v>28.515892208641539</v>
      </c>
      <c r="BS16" s="32">
        <v>25.346142086585893</v>
      </c>
      <c r="BT16" s="32">
        <v>0.29600516760880624</v>
      </c>
      <c r="BU16" s="32">
        <v>16.838529716260606</v>
      </c>
      <c r="BV16" s="32">
        <v>4.7159566514653077E-2</v>
      </c>
      <c r="BW16" s="32">
        <v>0.12884373270020541</v>
      </c>
      <c r="BX16" s="32">
        <v>0.57184428988566971</v>
      </c>
      <c r="BY16" s="32">
        <v>30.989214199165939</v>
      </c>
      <c r="BZ16" s="32">
        <v>5.006124836190466</v>
      </c>
      <c r="CA16" s="32">
        <v>1.4277013925584556</v>
      </c>
      <c r="CB16" s="32">
        <v>93.29282775623885</v>
      </c>
      <c r="CC16" s="32">
        <v>8.9851990066277865E-2</v>
      </c>
      <c r="CD16" s="32">
        <v>6.9822609082361033</v>
      </c>
      <c r="CE16" s="32">
        <v>0.23877012913880866</v>
      </c>
      <c r="CF16" s="32">
        <v>20.3040309386705</v>
      </c>
      <c r="CG16" s="32">
        <v>9.2772310190939482</v>
      </c>
      <c r="CH16" s="32">
        <v>11.109286583195143</v>
      </c>
      <c r="CI16" s="32">
        <v>5.255012760848933</v>
      </c>
      <c r="CJ16" s="32">
        <v>12.761219223306917</v>
      </c>
      <c r="CK16" s="32">
        <v>6.2492985646316468</v>
      </c>
      <c r="CL16" s="32">
        <v>15.175732696466087</v>
      </c>
      <c r="CM16" s="32">
        <v>8.4778254762917964</v>
      </c>
      <c r="CN16" s="32">
        <v>0.20358374321568884</v>
      </c>
      <c r="CO16" s="32">
        <v>0.24378719710739599</v>
      </c>
      <c r="CP16" s="32">
        <v>3.9825549494211216</v>
      </c>
      <c r="CQ16" s="32">
        <v>0.77040782807289143</v>
      </c>
      <c r="CR16" s="32">
        <v>5.9121966937410466</v>
      </c>
      <c r="CS16" s="32">
        <v>0.36951229335881525</v>
      </c>
      <c r="CT16" s="32">
        <v>0.50827961183177117</v>
      </c>
      <c r="CU16" s="32">
        <v>3.6646978823923044</v>
      </c>
      <c r="CV16" s="32">
        <v>1.3046784340562319</v>
      </c>
      <c r="CW16" s="32">
        <v>3.3257835267212466</v>
      </c>
      <c r="CX16" s="32">
        <v>0.21668846591102059</v>
      </c>
      <c r="CY16" s="32">
        <v>3.4430670295039865</v>
      </c>
      <c r="CZ16" s="32">
        <v>4.2980857548457436</v>
      </c>
      <c r="DA16" s="32">
        <v>1.0670991769705329</v>
      </c>
      <c r="DB16" s="32">
        <v>1.175842042251553</v>
      </c>
      <c r="DC16" s="32">
        <v>0.71881592053022292</v>
      </c>
      <c r="DD16" s="32">
        <v>0.38520391403644505</v>
      </c>
      <c r="DE16" s="32">
        <v>0.28791089073430892</v>
      </c>
      <c r="DF16" s="32">
        <v>1.1840206704352252</v>
      </c>
      <c r="DG16" s="32">
        <v>0.46127348399450396</v>
      </c>
      <c r="DH16" s="32">
        <v>0.31505907425492247</v>
      </c>
      <c r="DI16" s="32">
        <v>0.48420647186196752</v>
      </c>
      <c r="DJ16" s="32">
        <v>7.1480536235708811E-2</v>
      </c>
      <c r="DK16" s="32">
        <v>0.30857525226421895</v>
      </c>
      <c r="DL16" s="32">
        <v>0.38520391403644505</v>
      </c>
      <c r="DM16" s="32">
        <v>0.78659573420216455</v>
      </c>
      <c r="DN16" s="32">
        <v>1.5841338804116176</v>
      </c>
      <c r="DO16" s="32">
        <v>1.5623246411579113</v>
      </c>
      <c r="DP16" s="32">
        <v>0.12795374402866927</v>
      </c>
      <c r="DQ16" s="32">
        <v>0.75455306423444946</v>
      </c>
      <c r="DR16" s="32">
        <v>0.17001032455142931</v>
      </c>
      <c r="DS16" s="32">
        <v>0.57982693869337154</v>
      </c>
      <c r="DT16" s="32">
        <v>4.8822645036184623E-2</v>
      </c>
      <c r="DU16" s="32">
        <v>2.956098346870518</v>
      </c>
      <c r="DV16" s="32">
        <v>1.3320925013200851</v>
      </c>
      <c r="DW16" s="32">
        <v>1.1677199079793741</v>
      </c>
      <c r="DX16" s="32">
        <v>0.99563873735528019</v>
      </c>
      <c r="DY16" s="32">
        <v>6.0107726681020768E-2</v>
      </c>
      <c r="DZ16" s="32">
        <v>0.18995034896079516</v>
      </c>
      <c r="EA16" s="32">
        <v>1.234301009056876</v>
      </c>
      <c r="EB16" s="32">
        <v>1.3228910662889251</v>
      </c>
      <c r="EC16" s="32">
        <v>1.0745214387114359</v>
      </c>
      <c r="ED16" s="32">
        <v>2.4857725030208577</v>
      </c>
      <c r="EE16" s="32">
        <v>336.32081669433126</v>
      </c>
      <c r="EF16" s="32">
        <v>0.13246602306705968</v>
      </c>
      <c r="EG16" s="32">
        <v>1.9638629692805085</v>
      </c>
      <c r="EH16" s="32">
        <v>9.1739971376592205E-2</v>
      </c>
      <c r="EI16" s="32">
        <v>6.7913306165192386</v>
      </c>
      <c r="EJ16" s="32">
        <v>0.24719033955848424</v>
      </c>
      <c r="EK16" s="32">
        <v>0.22589030648142741</v>
      </c>
      <c r="EL16" s="32">
        <v>9.1739971376592205E-2</v>
      </c>
      <c r="EM16" s="32">
        <v>0.17358260286242463</v>
      </c>
      <c r="EN16" s="32">
        <v>0.10985666208581901</v>
      </c>
      <c r="EO16" s="32">
        <v>0.16308480425702868</v>
      </c>
      <c r="EP16" s="32">
        <v>4.134034582152897E-2</v>
      </c>
      <c r="EQ16" s="32">
        <v>3.2210933175051353E-2</v>
      </c>
      <c r="ER16" s="32">
        <v>0.16536138328611588</v>
      </c>
      <c r="ES16" s="32">
        <v>0.39058116028947781</v>
      </c>
      <c r="ET16" s="32">
        <v>1.0670991769705329</v>
      </c>
      <c r="EU16" s="32">
        <v>0.40156189132498038</v>
      </c>
      <c r="EV16" s="32">
        <v>0.18347994275318405</v>
      </c>
      <c r="EW16" s="32">
        <v>0.16883597745883847</v>
      </c>
      <c r="EX16" s="32">
        <v>0.12274143558003175</v>
      </c>
      <c r="EY16" s="32">
        <v>15.494607099582995</v>
      </c>
      <c r="EZ16" s="32">
        <v>5.3654317495727764</v>
      </c>
      <c r="FA16" s="32">
        <v>0.49096574232012713</v>
      </c>
      <c r="FB16" s="32">
        <v>0.2404309067240831</v>
      </c>
      <c r="FC16" s="32">
        <v>0.1926019570182228</v>
      </c>
    </row>
    <row r="17" spans="1:159" x14ac:dyDescent="0.25">
      <c r="A17" s="31" t="s">
        <v>675</v>
      </c>
      <c r="B17" s="32">
        <v>4.1385046804759344</v>
      </c>
      <c r="C17" s="32">
        <v>7.6367869639591454E-2</v>
      </c>
      <c r="D17" s="32">
        <v>4.9902413386527265</v>
      </c>
      <c r="E17" s="32">
        <v>0.41154143268863824</v>
      </c>
      <c r="F17" s="32">
        <v>1.056365865265475</v>
      </c>
      <c r="G17" s="32">
        <v>0.28109108218752876</v>
      </c>
      <c r="H17" s="32">
        <v>6.9787361063677347E-2</v>
      </c>
      <c r="I17" s="32">
        <v>2.4951206693263672</v>
      </c>
      <c r="J17" s="32">
        <v>4.3744741082107668</v>
      </c>
      <c r="K17" s="32">
        <v>9.801250163715941E-2</v>
      </c>
      <c r="L17" s="32">
        <v>12.545600209556348</v>
      </c>
      <c r="M17" s="32">
        <v>4.9215392114940455</v>
      </c>
      <c r="N17" s="32">
        <v>7.2556737611967703</v>
      </c>
      <c r="O17" s="32">
        <v>4.786959462943237</v>
      </c>
      <c r="P17" s="32">
        <v>3.6530704816190078</v>
      </c>
      <c r="Q17" s="32">
        <v>0.4260544099699724</v>
      </c>
      <c r="R17" s="32">
        <v>4.1962760529239738</v>
      </c>
      <c r="S17" s="32">
        <v>0.40587562017158652</v>
      </c>
      <c r="T17" s="32">
        <v>0.88215837257969343</v>
      </c>
      <c r="U17" s="32">
        <v>0.93894306797540794</v>
      </c>
      <c r="V17" s="32">
        <v>10.92157932931727</v>
      </c>
      <c r="W17" s="32">
        <v>2.2801197397478647</v>
      </c>
      <c r="X17" s="32">
        <v>0.25333346785728922</v>
      </c>
      <c r="Y17" s="32">
        <v>1.7765885385962554</v>
      </c>
      <c r="Z17" s="32">
        <v>0.2791494442547095</v>
      </c>
      <c r="AA17" s="86"/>
      <c r="AB17" s="86"/>
      <c r="AC17" s="32">
        <v>9.869423249848068E-2</v>
      </c>
      <c r="AD17" s="86"/>
      <c r="AE17" s="32">
        <v>0.2991849664339522</v>
      </c>
      <c r="AF17" s="32">
        <v>0.15168071646318382</v>
      </c>
      <c r="AG17" s="32">
        <v>2.4607696057470188</v>
      </c>
      <c r="AH17" s="32">
        <v>0.26409146631636876</v>
      </c>
      <c r="AI17" s="32">
        <v>7.7433925372432544E-2</v>
      </c>
      <c r="AJ17" s="32">
        <v>32.426683885732984</v>
      </c>
      <c r="AK17" s="32">
        <v>6.9601075006458748</v>
      </c>
      <c r="AL17" s="32">
        <v>0.37090190659415656</v>
      </c>
      <c r="AM17" s="32">
        <v>41.04428894895635</v>
      </c>
      <c r="AN17" s="32">
        <v>0.32288886371315106</v>
      </c>
      <c r="AO17" s="32">
        <v>0.65026946673492747</v>
      </c>
      <c r="AP17" s="32">
        <v>1.7042176398798898</v>
      </c>
      <c r="AQ17" s="32">
        <v>0.30547147855836587</v>
      </c>
      <c r="AR17" s="32">
        <v>1.9306807012567646</v>
      </c>
      <c r="AS17" s="32">
        <v>0.77868383867898372</v>
      </c>
      <c r="AT17" s="32">
        <v>6.864285643926479</v>
      </c>
      <c r="AU17" s="32">
        <v>0.57798725629342962</v>
      </c>
      <c r="AV17" s="32">
        <v>0.94547393348512021</v>
      </c>
      <c r="AW17" s="32">
        <v>0.68259870808232914</v>
      </c>
      <c r="AX17" s="86"/>
      <c r="AY17" s="86"/>
      <c r="AZ17" s="32">
        <v>15.12758293576193</v>
      </c>
      <c r="BA17" s="32">
        <v>0.43500671879036695</v>
      </c>
      <c r="BB17" s="32">
        <v>5.1305361186195526</v>
      </c>
      <c r="BC17" s="32">
        <v>0.5245345066154975</v>
      </c>
      <c r="BD17" s="32">
        <v>124.4230174411456</v>
      </c>
      <c r="BE17" s="32">
        <v>6.7230206880961427</v>
      </c>
      <c r="BF17" s="32">
        <v>0.93245731444900237</v>
      </c>
      <c r="BG17" s="32">
        <v>7.2055551615839413</v>
      </c>
      <c r="BH17" s="32">
        <v>0.1405455410937641</v>
      </c>
      <c r="BI17" s="32">
        <v>0.57798725629342962</v>
      </c>
      <c r="BJ17" s="32">
        <v>0.29100373779336292</v>
      </c>
      <c r="BK17" s="32">
        <v>2.1127317305309541</v>
      </c>
      <c r="BL17" s="32">
        <v>0.93894306797540794</v>
      </c>
      <c r="BM17" s="32">
        <v>0.11258679939974905</v>
      </c>
      <c r="BN17" s="32">
        <v>0.81175124034317159</v>
      </c>
      <c r="BO17" s="32">
        <v>0.29711834491314015</v>
      </c>
      <c r="BP17" s="32">
        <v>2.2643698022414496</v>
      </c>
      <c r="BQ17" s="32">
        <v>0.84622287437807098</v>
      </c>
      <c r="BR17" s="32">
        <v>35.979658520003753</v>
      </c>
      <c r="BS17" s="32">
        <v>29.022695044787081</v>
      </c>
      <c r="BT17" s="32">
        <v>0.23636848337128002</v>
      </c>
      <c r="BU17" s="32">
        <v>16.554018721903741</v>
      </c>
      <c r="BV17" s="32">
        <v>8.4150146244463792E-2</v>
      </c>
      <c r="BW17" s="32">
        <v>0.32513473336746423</v>
      </c>
      <c r="BX17" s="32">
        <v>0.62378016733159181</v>
      </c>
      <c r="BY17" s="32">
        <v>28.034075507066984</v>
      </c>
      <c r="BZ17" s="32">
        <v>2.637387560855553</v>
      </c>
      <c r="CA17" s="32">
        <v>0.99938300457430473</v>
      </c>
      <c r="CB17" s="32">
        <v>37.507562093859306</v>
      </c>
      <c r="CC17" s="32">
        <v>5.9917016109475446E-2</v>
      </c>
      <c r="CD17" s="32">
        <v>8.3925521058479617</v>
      </c>
      <c r="CE17" s="32">
        <v>0.15486785074486534</v>
      </c>
      <c r="CF17" s="32">
        <v>12.458941418863741</v>
      </c>
      <c r="CG17" s="32">
        <v>4.8537829268218928</v>
      </c>
      <c r="CH17" s="32">
        <v>5.2747751217110972</v>
      </c>
      <c r="CI17" s="32">
        <v>7.1063541543850217</v>
      </c>
      <c r="CJ17" s="32">
        <v>5.8934383997111413</v>
      </c>
      <c r="CK17" s="32">
        <v>3.1582154399513884</v>
      </c>
      <c r="CL17" s="32">
        <v>8.1630573271684099</v>
      </c>
      <c r="CM17" s="32">
        <v>4.4049009818422524</v>
      </c>
      <c r="CN17" s="32">
        <v>8.1849056070144671E-2</v>
      </c>
      <c r="CO17" s="32">
        <v>8.3568878725305953E-2</v>
      </c>
      <c r="CP17" s="32">
        <v>3.9424968137040541</v>
      </c>
      <c r="CQ17" s="32">
        <v>0.80057562113948588</v>
      </c>
      <c r="CR17" s="32">
        <v>6.4940099227453851</v>
      </c>
      <c r="CS17" s="32">
        <v>0.15702972537746393</v>
      </c>
      <c r="CT17" s="32">
        <v>0.75215900852668505</v>
      </c>
      <c r="CU17" s="32">
        <v>1.8265352408095004</v>
      </c>
      <c r="CV17" s="32">
        <v>0.92601636129467879</v>
      </c>
      <c r="CW17" s="32">
        <v>2.5475484584848695</v>
      </c>
      <c r="CX17" s="32">
        <v>0.15273573927918269</v>
      </c>
      <c r="CY17" s="32">
        <v>3.202302484557944</v>
      </c>
      <c r="CZ17" s="32">
        <v>6.0172720682134715</v>
      </c>
      <c r="DA17" s="32">
        <v>1.5682000261945457</v>
      </c>
      <c r="DB17" s="32">
        <v>1.1088848727790834</v>
      </c>
      <c r="DC17" s="32">
        <v>1.0133338714291569</v>
      </c>
      <c r="DD17" s="32">
        <v>0.43803242979792134</v>
      </c>
      <c r="DE17" s="32">
        <v>7.4279586228285038E-2</v>
      </c>
      <c r="DF17" s="32">
        <v>1.2649756279417526</v>
      </c>
      <c r="DG17" s="32">
        <v>0.26226725330774825</v>
      </c>
      <c r="DH17" s="32">
        <v>0.11655716430612591</v>
      </c>
      <c r="DI17" s="32">
        <v>0.24301370593973695</v>
      </c>
      <c r="DJ17" s="86"/>
      <c r="DK17" s="32">
        <v>0.21302720498498651</v>
      </c>
      <c r="DL17" s="32">
        <v>0.21155571859451774</v>
      </c>
      <c r="DM17" s="32">
        <v>0.4260544099699724</v>
      </c>
      <c r="DN17" s="32">
        <v>0.74180381318831723</v>
      </c>
      <c r="DO17" s="32">
        <v>0.95867225775160725</v>
      </c>
      <c r="DP17" s="32">
        <v>0.24811994047751448</v>
      </c>
      <c r="DQ17" s="32">
        <v>0.50666693571457766</v>
      </c>
      <c r="DR17" s="32">
        <v>0.16713775745061163</v>
      </c>
      <c r="DS17" s="32">
        <v>0.87606485959584113</v>
      </c>
      <c r="DT17" s="32">
        <v>0.11736788349692599</v>
      </c>
      <c r="DU17" s="32">
        <v>1.0637134709195395</v>
      </c>
      <c r="DV17" s="32">
        <v>0.46622865722450368</v>
      </c>
      <c r="DW17" s="32">
        <v>0.36833989998194633</v>
      </c>
      <c r="DX17" s="32">
        <v>0.31189008366579529</v>
      </c>
      <c r="DY17" s="86"/>
      <c r="DZ17" s="86"/>
      <c r="EA17" s="32">
        <v>0.47602511237839901</v>
      </c>
      <c r="EB17" s="32">
        <v>1.3842548619050095</v>
      </c>
      <c r="EC17" s="32">
        <v>1.5043180170533677</v>
      </c>
      <c r="ED17" s="32">
        <v>1.9849595238201123</v>
      </c>
      <c r="EE17" s="32">
        <v>808.50315262755453</v>
      </c>
      <c r="EF17" s="32">
        <v>0.11026979657246144</v>
      </c>
      <c r="EG17" s="32">
        <v>1.5147813763222078</v>
      </c>
      <c r="EH17" s="32">
        <v>0.10504719825150255</v>
      </c>
      <c r="EI17" s="32">
        <v>13.16932584603636</v>
      </c>
      <c r="EJ17" s="32">
        <v>0.12150685296986864</v>
      </c>
      <c r="EK17" s="32">
        <v>0.16144443185657528</v>
      </c>
      <c r="EL17" s="32">
        <v>0.20293781008579287</v>
      </c>
      <c r="EM17" s="32">
        <v>7.5316490611050405E-2</v>
      </c>
      <c r="EN17" s="32">
        <v>0.11655716430612591</v>
      </c>
      <c r="EO17" s="32">
        <v>0.23311432861225137</v>
      </c>
      <c r="EP17" s="86"/>
      <c r="EQ17" s="86"/>
      <c r="ER17" s="32">
        <v>7.7972520916448809E-2</v>
      </c>
      <c r="ES17" s="32">
        <v>0.25686987128198163</v>
      </c>
      <c r="ET17" s="32">
        <v>0.68734655756504814</v>
      </c>
      <c r="EU17" s="32">
        <v>0.60253192488840224</v>
      </c>
      <c r="EV17" s="32">
        <v>0.25865654252974579</v>
      </c>
      <c r="EW17" s="86"/>
      <c r="EX17" s="32">
        <v>0.12754777073700632</v>
      </c>
      <c r="EY17" s="32">
        <v>23.902830935782827</v>
      </c>
      <c r="EZ17" s="32">
        <v>5.3114640841081</v>
      </c>
      <c r="FA17" s="32">
        <v>0.52091128211761817</v>
      </c>
      <c r="FB17" s="86"/>
      <c r="FC17" s="32">
        <v>0.25333346785728922</v>
      </c>
    </row>
    <row r="18" spans="1:159" x14ac:dyDescent="0.25">
      <c r="A18" s="31" t="s">
        <v>676</v>
      </c>
      <c r="B18" s="32">
        <v>2.8160327690457514</v>
      </c>
      <c r="C18" s="32">
        <v>9.6298966303456607E-2</v>
      </c>
      <c r="D18" s="32">
        <v>4.4805136144505644</v>
      </c>
      <c r="E18" s="32">
        <v>0.30432064667788</v>
      </c>
      <c r="F18" s="32">
        <v>0.71383578039332785</v>
      </c>
      <c r="G18" s="32">
        <v>0.16195491111442945</v>
      </c>
      <c r="H18" s="86"/>
      <c r="I18" s="32">
        <v>2.4345651734230365</v>
      </c>
      <c r="J18" s="32">
        <v>3.5153397323078144</v>
      </c>
      <c r="K18" s="86"/>
      <c r="L18" s="32">
        <v>7.9099255847931893</v>
      </c>
      <c r="M18" s="32">
        <v>4.6064779975373948</v>
      </c>
      <c r="N18" s="32">
        <v>6.6976924100600597</v>
      </c>
      <c r="O18" s="32">
        <v>3.1245839928758441</v>
      </c>
      <c r="P18" s="32">
        <v>3.081566921710607</v>
      </c>
      <c r="Q18" s="86"/>
      <c r="R18" s="32">
        <v>5.040839857701342</v>
      </c>
      <c r="S18" s="32">
        <v>0.43941746653847591</v>
      </c>
      <c r="T18" s="32">
        <v>0.60443710084469504</v>
      </c>
      <c r="U18" s="86"/>
      <c r="V18" s="32">
        <v>10.880433420256487</v>
      </c>
      <c r="W18" s="32">
        <v>1.9367854175371479</v>
      </c>
      <c r="X18" s="32">
        <v>0.23547798980543461</v>
      </c>
      <c r="Y18" s="32">
        <v>2.2247822231071712</v>
      </c>
      <c r="Z18" s="32">
        <v>0.20077675035149312</v>
      </c>
      <c r="AA18" s="86"/>
      <c r="AB18" s="86"/>
      <c r="AC18" s="86"/>
      <c r="AD18" s="86"/>
      <c r="AE18" s="32">
        <v>0.2939543682680657</v>
      </c>
      <c r="AF18" s="32">
        <v>0.10249774833448001</v>
      </c>
      <c r="AG18" s="32">
        <v>1.6628570172940575</v>
      </c>
      <c r="AH18" s="32">
        <v>0.15752624555316716</v>
      </c>
      <c r="AI18" s="86"/>
      <c r="AJ18" s="32">
        <v>23.322719601447801</v>
      </c>
      <c r="AK18" s="32">
        <v>6.5145436588906227</v>
      </c>
      <c r="AL18" s="32">
        <v>0.57981482322930444</v>
      </c>
      <c r="AM18" s="32">
        <v>46.96988389018896</v>
      </c>
      <c r="AN18" s="32">
        <v>0.17845894509833191</v>
      </c>
      <c r="AO18" s="32">
        <v>0.68002708876603046</v>
      </c>
      <c r="AP18" s="32">
        <v>0.63010498221266864</v>
      </c>
      <c r="AQ18" s="32">
        <v>0.37989275990949067</v>
      </c>
      <c r="AR18" s="32">
        <v>1.4678088715684063</v>
      </c>
      <c r="AS18" s="32">
        <v>0.69914525246102932</v>
      </c>
      <c r="AT18" s="32">
        <v>4.8354968067575692</v>
      </c>
      <c r="AU18" s="32">
        <v>0.47095597961086844</v>
      </c>
      <c r="AV18" s="32">
        <v>0.94846347500312533</v>
      </c>
      <c r="AW18" s="32">
        <v>0.48085176585700634</v>
      </c>
      <c r="AX18" s="86"/>
      <c r="AY18" s="86"/>
      <c r="AZ18" s="32">
        <v>10.437209382759525</v>
      </c>
      <c r="BA18" s="32">
        <v>0.11372837250763179</v>
      </c>
      <c r="BB18" s="32">
        <v>3.8735708350743026</v>
      </c>
      <c r="BC18" s="32">
        <v>0.32843143484605597</v>
      </c>
      <c r="BD18" s="32">
        <v>81.214426746551609</v>
      </c>
      <c r="BE18" s="32">
        <v>5.4026383883795086</v>
      </c>
      <c r="BF18" s="86"/>
      <c r="BG18" s="32">
        <v>5.4402167101282437</v>
      </c>
      <c r="BH18" s="32">
        <v>0.33766489927372029</v>
      </c>
      <c r="BI18" s="32">
        <v>0.54853824720093203</v>
      </c>
      <c r="BJ18" s="32">
        <v>0.40155350070298551</v>
      </c>
      <c r="BK18" s="32">
        <v>2.1639454362200912</v>
      </c>
      <c r="BL18" s="32">
        <v>0.63448770895743534</v>
      </c>
      <c r="BM18" s="32">
        <v>8.6789487929935072E-2</v>
      </c>
      <c r="BN18" s="32">
        <v>0.72380055654312714</v>
      </c>
      <c r="BO18" s="32">
        <v>0.28003210090316016</v>
      </c>
      <c r="BP18" s="32">
        <v>2.1941529888037286</v>
      </c>
      <c r="BQ18" s="32">
        <v>0.83142850864702711</v>
      </c>
      <c r="BR18" s="32">
        <v>26.058174635562498</v>
      </c>
      <c r="BS18" s="32">
        <v>21.461278556238984</v>
      </c>
      <c r="BT18" s="32">
        <v>0.22432528079165967</v>
      </c>
      <c r="BU18" s="32">
        <v>13.119711786813426</v>
      </c>
      <c r="BV18" s="86"/>
      <c r="BW18" s="32">
        <v>0.20642135310744283</v>
      </c>
      <c r="BX18" s="32">
        <v>0.43638218838331633</v>
      </c>
      <c r="BY18" s="32">
        <v>22.218108910063389</v>
      </c>
      <c r="BZ18" s="32">
        <v>2.9356177431368087</v>
      </c>
      <c r="CA18" s="32">
        <v>0.67532979854744213</v>
      </c>
      <c r="CB18" s="32">
        <v>43.52173368102595</v>
      </c>
      <c r="CC18" s="32">
        <v>8.9850112612016225E-2</v>
      </c>
      <c r="CD18" s="32">
        <v>7.1288240925121062</v>
      </c>
      <c r="CE18" s="32">
        <v>0.19664482457779484</v>
      </c>
      <c r="CF18" s="32">
        <v>9.4719674429102856</v>
      </c>
      <c r="CG18" s="32">
        <v>3.9824717340715665</v>
      </c>
      <c r="CH18" s="32">
        <v>5.4026383883795086</v>
      </c>
      <c r="CI18" s="32">
        <v>5.2549029575368786</v>
      </c>
      <c r="CJ18" s="32">
        <v>4.9714411257787203</v>
      </c>
      <c r="CK18" s="32">
        <v>0.90354234604477579</v>
      </c>
      <c r="CL18" s="32">
        <v>6.3804762890336821</v>
      </c>
      <c r="CM18" s="32">
        <v>4.7032698922890539</v>
      </c>
      <c r="CN18" s="32">
        <v>0.18994637995474495</v>
      </c>
      <c r="CO18" s="86"/>
      <c r="CP18" s="32">
        <v>3.3721392724413661</v>
      </c>
      <c r="CQ18" s="32">
        <v>0.56006420180632144</v>
      </c>
      <c r="CR18" s="32">
        <v>6.0362983829916574</v>
      </c>
      <c r="CS18" s="32">
        <v>0.17845894509833191</v>
      </c>
      <c r="CT18" s="32">
        <v>0.37726864893697837</v>
      </c>
      <c r="CU18" s="32">
        <v>1.6399639733516806</v>
      </c>
      <c r="CV18" s="32">
        <v>0.71383578039332785</v>
      </c>
      <c r="CW18" s="32">
        <v>2.4177484033787802</v>
      </c>
      <c r="CX18" s="86"/>
      <c r="CY18" s="32">
        <v>0.4303743858420091</v>
      </c>
      <c r="CZ18" s="32">
        <v>4.8354968067575692</v>
      </c>
      <c r="DA18" s="32">
        <v>1.4476011130862576</v>
      </c>
      <c r="DB18" s="32">
        <v>1.0095162419394275</v>
      </c>
      <c r="DC18" s="32">
        <v>0.86074877168401664</v>
      </c>
      <c r="DD18" s="32">
        <v>0.39877976806460358</v>
      </c>
      <c r="DE18" s="32">
        <v>0.10392856358087857</v>
      </c>
      <c r="DF18" s="32">
        <v>0.77575022867192422</v>
      </c>
      <c r="DG18" s="32">
        <v>9.6298966303456607E-2</v>
      </c>
      <c r="DH18" s="32">
        <v>0.19801259749854061</v>
      </c>
      <c r="DI18" s="32">
        <v>0.22123692836139106</v>
      </c>
      <c r="DJ18" s="86"/>
      <c r="DK18" s="32">
        <v>0.31945045998873056</v>
      </c>
      <c r="DL18" s="32">
        <v>0.18863432446848954</v>
      </c>
      <c r="DM18" s="32">
        <v>0.53724949331134619</v>
      </c>
      <c r="DN18" s="32">
        <v>0.71383578039332785</v>
      </c>
      <c r="DO18" s="32">
        <v>0.68951991316833172</v>
      </c>
      <c r="DP18" s="86"/>
      <c r="DQ18" s="32">
        <v>0.37207467996167359</v>
      </c>
      <c r="DR18" s="32">
        <v>9.9694942016151228E-2</v>
      </c>
      <c r="DS18" s="32">
        <v>0.57981482322930444</v>
      </c>
      <c r="DT18" s="32">
        <v>0.11531596142520484</v>
      </c>
      <c r="DU18" s="32">
        <v>0.91615532716382209</v>
      </c>
      <c r="DV18" s="32">
        <v>0.64781964445771789</v>
      </c>
      <c r="DW18" s="32">
        <v>0.60026194881258677</v>
      </c>
      <c r="DX18" s="32">
        <v>0.33071585613132687</v>
      </c>
      <c r="DY18" s="86"/>
      <c r="DZ18" s="32">
        <v>0.16421571742302768</v>
      </c>
      <c r="EA18" s="32">
        <v>0.39328964915559045</v>
      </c>
      <c r="EB18" s="32">
        <v>0.98874069809914666</v>
      </c>
      <c r="EC18" s="32">
        <v>0.94191195922173532</v>
      </c>
      <c r="ED18" s="32">
        <v>1.7822060231280261</v>
      </c>
      <c r="EE18" s="32">
        <v>589.62918368478597</v>
      </c>
      <c r="EF18" s="86"/>
      <c r="EG18" s="32">
        <v>1.2866896546152979</v>
      </c>
      <c r="EH18" s="86"/>
      <c r="EI18" s="86"/>
      <c r="EJ18" s="32">
        <v>9.6298966303456607E-2</v>
      </c>
      <c r="EK18" s="32">
        <v>0.17000677219150762</v>
      </c>
      <c r="EL18" s="86"/>
      <c r="EM18" s="32">
        <v>9.8322412288897598E-2</v>
      </c>
      <c r="EN18" s="32">
        <v>0.18863432446848954</v>
      </c>
      <c r="EO18" s="32">
        <v>0.1253178754864806</v>
      </c>
      <c r="EP18" s="86"/>
      <c r="EQ18" s="86"/>
      <c r="ER18" s="86"/>
      <c r="ES18" s="32">
        <v>0.21222464724681642</v>
      </c>
      <c r="ET18" s="32">
        <v>0.7188009008961288</v>
      </c>
      <c r="EU18" s="32">
        <v>0.28003210090316016</v>
      </c>
      <c r="EV18" s="32">
        <v>0.20499549666896044</v>
      </c>
      <c r="EW18" s="86"/>
      <c r="EX18" s="32">
        <v>0.10909554709582905</v>
      </c>
      <c r="EY18" s="32">
        <v>15.494283340297212</v>
      </c>
      <c r="EZ18" s="32">
        <v>4.3883059776074642</v>
      </c>
      <c r="FA18" s="32">
        <v>0.30643736416914136</v>
      </c>
      <c r="FB18" s="86"/>
      <c r="FC18" s="32">
        <v>0.1511092752111737</v>
      </c>
    </row>
    <row r="19" spans="1:159" x14ac:dyDescent="0.25">
      <c r="A19" s="31" t="s">
        <v>677</v>
      </c>
      <c r="B19" s="32">
        <v>3.8462207269283559</v>
      </c>
      <c r="C19" s="86"/>
      <c r="D19" s="32">
        <v>11.822322353943401</v>
      </c>
      <c r="E19" s="32">
        <v>0.35439780128859133</v>
      </c>
      <c r="F19" s="32">
        <v>0.94176666223829097</v>
      </c>
      <c r="G19" s="32">
        <v>0.2838974032962836</v>
      </c>
      <c r="H19" s="32">
        <v>8.6176693693846299E-2</v>
      </c>
      <c r="I19" s="32">
        <v>5.2177996824699262</v>
      </c>
      <c r="J19" s="32">
        <v>8.5946658967676672</v>
      </c>
      <c r="K19" s="32">
        <v>5.7250875208376704E-2</v>
      </c>
      <c r="L19" s="32">
        <v>24.820178028208719</v>
      </c>
      <c r="M19" s="32">
        <v>7.9637148158812021</v>
      </c>
      <c r="N19" s="32">
        <v>19.339003580447969</v>
      </c>
      <c r="O19" s="32">
        <v>9.0219641820032077</v>
      </c>
      <c r="P19" s="32">
        <v>6.205044507052178</v>
      </c>
      <c r="Q19" s="32">
        <v>0.39871825329478761</v>
      </c>
      <c r="R19" s="32">
        <v>2.3512721888183372</v>
      </c>
      <c r="S19" s="32">
        <v>0.37201728465196721</v>
      </c>
      <c r="T19" s="32">
        <v>0.48748899592923645</v>
      </c>
      <c r="U19" s="32">
        <v>0.5409029078520865</v>
      </c>
      <c r="V19" s="32">
        <v>12.410089014104337</v>
      </c>
      <c r="W19" s="32">
        <v>2.6270461746736369</v>
      </c>
      <c r="X19" s="32">
        <v>0.25234012912209536</v>
      </c>
      <c r="Y19" s="32">
        <v>2.9148902371304772</v>
      </c>
      <c r="Z19" s="32">
        <v>0.33761281193073678</v>
      </c>
      <c r="AA19" s="32">
        <v>3.0468062245577375E-2</v>
      </c>
      <c r="AB19" s="32">
        <v>5.5300700226513913E-2</v>
      </c>
      <c r="AC19" s="32">
        <v>3.8298761738454298E-2</v>
      </c>
      <c r="AD19" s="32">
        <v>4.6502160581495977E-2</v>
      </c>
      <c r="AE19" s="32">
        <v>0.21815743657908568</v>
      </c>
      <c r="AF19" s="32">
        <v>0.10177404283869292</v>
      </c>
      <c r="AG19" s="32">
        <v>5.0751186757606206</v>
      </c>
      <c r="AH19" s="32">
        <v>0.33296479658205841</v>
      </c>
      <c r="AI19" s="32">
        <v>5.0887021419346534E-2</v>
      </c>
      <c r="AJ19" s="32">
        <v>27.731265675580236</v>
      </c>
      <c r="AK19" s="32">
        <v>7.8540760006803616</v>
      </c>
      <c r="AL19" s="32">
        <v>0.34951870203134799</v>
      </c>
      <c r="AM19" s="32">
        <v>177.71745280113885</v>
      </c>
      <c r="AN19" s="32">
        <v>0.25059708852876617</v>
      </c>
      <c r="AO19" s="32">
        <v>0.54466518510347706</v>
      </c>
      <c r="AP19" s="32">
        <v>1.5193366344092927</v>
      </c>
      <c r="AQ19" s="32">
        <v>0.36184445243962016</v>
      </c>
      <c r="AR19" s="32">
        <v>2.4853371218512237</v>
      </c>
      <c r="AS19" s="32">
        <v>1.398074808125392</v>
      </c>
      <c r="AT19" s="32">
        <v>4.7352531604492487</v>
      </c>
      <c r="AU19" s="32">
        <v>0.55610975844120303</v>
      </c>
      <c r="AV19" s="32">
        <v>0.90340296786191099</v>
      </c>
      <c r="AW19" s="32">
        <v>0.73379122552117049</v>
      </c>
      <c r="AX19" s="32">
        <v>4.7479269825290452E-2</v>
      </c>
      <c r="AY19" s="32">
        <v>2.8231342745684656E-2</v>
      </c>
      <c r="AZ19" s="32">
        <v>25.874185772388678</v>
      </c>
      <c r="BA19" s="32">
        <v>0.7492097389946567</v>
      </c>
      <c r="BB19" s="32">
        <v>9.0847169054810646</v>
      </c>
      <c r="BC19" s="32">
        <v>1.3318591863282339</v>
      </c>
      <c r="BD19" s="32">
        <v>286.7086375439722</v>
      </c>
      <c r="BE19" s="32">
        <v>14.964182475546107</v>
      </c>
      <c r="BF19" s="32">
        <v>0.74403456930393319</v>
      </c>
      <c r="BG19" s="32">
        <v>15.927429631762376</v>
      </c>
      <c r="BH19" s="32">
        <v>0.48412166346545987</v>
      </c>
      <c r="BI19" s="32">
        <v>1.7696224072484492</v>
      </c>
      <c r="BJ19" s="32">
        <v>0.75442090483721624</v>
      </c>
      <c r="BK19" s="32">
        <v>2.68224599913448</v>
      </c>
      <c r="BL19" s="32">
        <v>0.75442090483721624</v>
      </c>
      <c r="BM19" s="32">
        <v>7.9850295589901019E-2</v>
      </c>
      <c r="BN19" s="32">
        <v>0.69903740406269466</v>
      </c>
      <c r="BO19" s="32">
        <v>0.19798205257040921</v>
      </c>
      <c r="BP19" s="32">
        <v>1.8320280066680583</v>
      </c>
      <c r="BQ19" s="32">
        <v>0.73889514712146509</v>
      </c>
      <c r="BR19" s="32">
        <v>81.201898812169986</v>
      </c>
      <c r="BS19" s="32">
        <v>62.398591478942414</v>
      </c>
      <c r="BT19" s="32">
        <v>0.10391253182054842</v>
      </c>
      <c r="BU19" s="32">
        <v>40.60094940608505</v>
      </c>
      <c r="BV19" s="32">
        <v>0.21967484154945641</v>
      </c>
      <c r="BW19" s="32">
        <v>0.41277902213139628</v>
      </c>
      <c r="BX19" s="32">
        <v>0.72872255928261931</v>
      </c>
      <c r="BY19" s="32">
        <v>29.721634633630512</v>
      </c>
      <c r="BZ19" s="32">
        <v>2.2869765271670666</v>
      </c>
      <c r="CA19" s="32">
        <v>1.0023883541150613</v>
      </c>
      <c r="CB19" s="32">
        <v>37.882025283594068</v>
      </c>
      <c r="CC19" s="86"/>
      <c r="CD19" s="32">
        <v>11.262393499490761</v>
      </c>
      <c r="CE19" s="32">
        <v>0.24038879543302219</v>
      </c>
      <c r="CF19" s="32">
        <v>10.010496034440337</v>
      </c>
      <c r="CG19" s="32">
        <v>3.5147974647913043</v>
      </c>
      <c r="CH19" s="32">
        <v>5.1104189177536679</v>
      </c>
      <c r="CI19" s="32">
        <v>17.919289846498256</v>
      </c>
      <c r="CJ19" s="32">
        <v>6.205044507052178</v>
      </c>
      <c r="CK19" s="32">
        <v>5.3644919982689512</v>
      </c>
      <c r="CL19" s="32">
        <v>6.7901411201097295</v>
      </c>
      <c r="CM19" s="32">
        <v>4.0095534164602462</v>
      </c>
      <c r="CN19" s="32">
        <v>7.6597523476908458E-2</v>
      </c>
      <c r="CO19" s="32">
        <v>0.13429165463699472</v>
      </c>
      <c r="CP19" s="32">
        <v>3.1897460263583075</v>
      </c>
      <c r="CQ19" s="32">
        <v>1.1277455227504027</v>
      </c>
      <c r="CR19" s="32">
        <v>7.8540760006803616</v>
      </c>
      <c r="CS19" s="32">
        <v>0.42733564291017767</v>
      </c>
      <c r="CT19" s="32">
        <v>0.45800700166701458</v>
      </c>
      <c r="CU19" s="32">
        <v>2.4006774156216069</v>
      </c>
      <c r="CV19" s="32">
        <v>0.83708240509717535</v>
      </c>
      <c r="CW19" s="32">
        <v>3.0386732688185907</v>
      </c>
      <c r="CX19" s="32">
        <v>0.13244282174353117</v>
      </c>
      <c r="CY19" s="32">
        <v>1.1199556154061405</v>
      </c>
      <c r="CZ19" s="32">
        <v>7.328112026672235</v>
      </c>
      <c r="DA19" s="32">
        <v>1.7819311044835529</v>
      </c>
      <c r="DB19" s="32">
        <v>1.8193732648525187</v>
      </c>
      <c r="DC19" s="32">
        <v>1.4984194779893112</v>
      </c>
      <c r="DD19" s="32">
        <v>0.61704241108538216</v>
      </c>
      <c r="DE19" s="32">
        <v>0.17116285557786931</v>
      </c>
      <c r="DF19" s="32">
        <v>2.4006774156216069</v>
      </c>
      <c r="DG19" s="32">
        <v>0.11214533846740087</v>
      </c>
      <c r="DH19" s="32">
        <v>0.14797666126403974</v>
      </c>
      <c r="DI19" s="32">
        <v>0.32385985670966516</v>
      </c>
      <c r="DJ19" s="32">
        <v>5.968207718292072E-2</v>
      </c>
      <c r="DK19" s="32">
        <v>0.21515399868273041</v>
      </c>
      <c r="DL19" s="32">
        <v>0.29390902360229154</v>
      </c>
      <c r="DM19" s="32">
        <v>0.35194979685908556</v>
      </c>
      <c r="DN19" s="32">
        <v>0.72872255928261931</v>
      </c>
      <c r="DO19" s="32">
        <v>0.50468025824418994</v>
      </c>
      <c r="DP19" s="32">
        <v>8.4403202982684195E-2</v>
      </c>
      <c r="DQ19" s="32">
        <v>0.53716661854797909</v>
      </c>
      <c r="DR19" s="32">
        <v>0.19935912664739416</v>
      </c>
      <c r="DS19" s="32">
        <v>2.4173754475559996</v>
      </c>
      <c r="DT19" s="32">
        <v>5.8860416389893158E-2</v>
      </c>
      <c r="DU19" s="32">
        <v>2.6270461746736369</v>
      </c>
      <c r="DV19" s="32">
        <v>0.73889514712146509</v>
      </c>
      <c r="DW19" s="32">
        <v>0.27805487922060096</v>
      </c>
      <c r="DX19" s="32">
        <v>0.39596410514081776</v>
      </c>
      <c r="DY19" s="32">
        <v>4.3993724607385917E-2</v>
      </c>
      <c r="DZ19" s="32">
        <v>5.9269822962452659E-2</v>
      </c>
      <c r="EA19" s="32">
        <v>0.69903740406269466</v>
      </c>
      <c r="EB19" s="32">
        <v>1.745259492632689</v>
      </c>
      <c r="EC19" s="32">
        <v>1.8966343347984755</v>
      </c>
      <c r="ED19" s="32">
        <v>3.4664082094475344</v>
      </c>
      <c r="EE19" s="32">
        <v>2325.6875278031498</v>
      </c>
      <c r="EF19" s="32">
        <v>0.24543987502126074</v>
      </c>
      <c r="EG19" s="32">
        <v>2.9148902371304772</v>
      </c>
      <c r="EH19" s="86"/>
      <c r="EI19" s="32">
        <v>31.416304002721454</v>
      </c>
      <c r="EJ19" s="32">
        <v>8.7379675507836638E-2</v>
      </c>
      <c r="EK19" s="32">
        <v>6.2216521999071961E-2</v>
      </c>
      <c r="EL19" s="32">
        <v>0.34470677477538531</v>
      </c>
      <c r="EM19" s="32">
        <v>8.9215708233861407E-2</v>
      </c>
      <c r="EN19" s="32">
        <v>0.23059634614671842</v>
      </c>
      <c r="EO19" s="32">
        <v>0.41854120254858707</v>
      </c>
      <c r="EP19" s="86"/>
      <c r="EQ19" s="32">
        <v>2.9226918897551021E-2</v>
      </c>
      <c r="ER19" s="32">
        <v>5.5300700226513913E-2</v>
      </c>
      <c r="ES19" s="32">
        <v>0.5409029078520865</v>
      </c>
      <c r="ET19" s="32">
        <v>0.87869936619782585</v>
      </c>
      <c r="EU19" s="32">
        <v>0.93526140472163133</v>
      </c>
      <c r="EV19" s="32">
        <v>0.34232571115573923</v>
      </c>
      <c r="EW19" s="32">
        <v>5.7649086536679793E-2</v>
      </c>
      <c r="EX19" s="32">
        <v>0.10391253182054842</v>
      </c>
      <c r="EY19" s="32">
        <v>46.962638433354947</v>
      </c>
      <c r="EZ19" s="32">
        <v>12.670851364506154</v>
      </c>
      <c r="FA19" s="32">
        <v>0.27233259255173897</v>
      </c>
      <c r="FB19" s="32">
        <v>4.2495136842988744E-2</v>
      </c>
      <c r="FC19" s="32">
        <v>0.34470677477538531</v>
      </c>
    </row>
    <row r="20" spans="1:159" x14ac:dyDescent="0.25">
      <c r="A20" s="31" t="s">
        <v>675</v>
      </c>
      <c r="B20" s="32">
        <v>6.9496613340407825</v>
      </c>
      <c r="C20" s="32">
        <v>9.7865398317075858E-2</v>
      </c>
      <c r="D20" s="32">
        <v>4.7797748934409752</v>
      </c>
      <c r="E20" s="32">
        <v>0.45279899938618406</v>
      </c>
      <c r="F20" s="32">
        <v>1.9411918056203992</v>
      </c>
      <c r="G20" s="32">
        <v>0.6058122580583567</v>
      </c>
      <c r="H20" s="32">
        <v>0.30081380356075971</v>
      </c>
      <c r="I20" s="32">
        <v>3.2873901236112544</v>
      </c>
      <c r="J20" s="32">
        <v>5.6841423113913843</v>
      </c>
      <c r="K20" s="32">
        <v>4.825902822928492E-2</v>
      </c>
      <c r="L20" s="32">
        <v>9.2339164273150391</v>
      </c>
      <c r="M20" s="32">
        <v>10.316936058272884</v>
      </c>
      <c r="N20" s="32">
        <v>7.2951754478727597</v>
      </c>
      <c r="O20" s="32">
        <v>5.0174094496076647</v>
      </c>
      <c r="P20" s="32">
        <v>6.806639371914585</v>
      </c>
      <c r="Q20" s="32">
        <v>0.6768662440150911</v>
      </c>
      <c r="R20" s="32">
        <v>1.3167146019553004</v>
      </c>
      <c r="S20" s="32">
        <v>0.60162760712151842</v>
      </c>
      <c r="T20" s="32">
        <v>0.72544727802199049</v>
      </c>
      <c r="U20" s="32">
        <v>1.2456879177350586</v>
      </c>
      <c r="V20" s="32">
        <v>13.80331303332974</v>
      </c>
      <c r="W20" s="32">
        <v>3.0460564433144928</v>
      </c>
      <c r="X20" s="32">
        <v>0.18775753025809233</v>
      </c>
      <c r="Y20" s="32">
        <v>2.1538871669446524</v>
      </c>
      <c r="Z20" s="32">
        <v>0.20833002372523385</v>
      </c>
      <c r="AA20" s="32">
        <v>5.8191113995621095E-2</v>
      </c>
      <c r="AB20" s="32">
        <v>2.3797315963394503E-2</v>
      </c>
      <c r="AC20" s="86"/>
      <c r="AD20" s="32">
        <v>0.10061676916098916</v>
      </c>
      <c r="AE20" s="32">
        <v>0.77751514105315545</v>
      </c>
      <c r="AF20" s="32">
        <v>0.12560298667544409</v>
      </c>
      <c r="AG20" s="32">
        <v>1.6666401898018748</v>
      </c>
      <c r="AH20" s="32">
        <v>0.36778707231913521</v>
      </c>
      <c r="AI20" s="32">
        <v>1.7862607270260951</v>
      </c>
      <c r="AJ20" s="32">
        <v>55.984000410615749</v>
      </c>
      <c r="AK20" s="32">
        <v>11.447357295535554</v>
      </c>
      <c r="AL20" s="32">
        <v>0.91823967573412535</v>
      </c>
      <c r="AM20" s="32">
        <v>28.186699963923562</v>
      </c>
      <c r="AN20" s="32">
        <v>0.18775753025809233</v>
      </c>
      <c r="AO20" s="32">
        <v>1.1542395534143814</v>
      </c>
      <c r="AP20" s="32">
        <v>2.8817449905554486</v>
      </c>
      <c r="AQ20" s="32">
        <v>0.40808530766652101</v>
      </c>
      <c r="AR20" s="32">
        <v>1.9144668443973558</v>
      </c>
      <c r="AS20" s="32">
        <v>1.2456879177350586</v>
      </c>
      <c r="AT20" s="32">
        <v>2.7835821770746909</v>
      </c>
      <c r="AU20" s="32">
        <v>0.70560988405486391</v>
      </c>
      <c r="AV20" s="32">
        <v>1.7254141291662142</v>
      </c>
      <c r="AW20" s="32">
        <v>0.79937406695119184</v>
      </c>
      <c r="AX20" s="32">
        <v>7.4683982710015195E-2</v>
      </c>
      <c r="AY20" s="32">
        <v>4.8594696315822208E-2</v>
      </c>
      <c r="AZ20" s="32">
        <v>11.526979962221795</v>
      </c>
      <c r="BA20" s="32">
        <v>0.21717691668877476</v>
      </c>
      <c r="BB20" s="32">
        <v>7.7647672224815985</v>
      </c>
      <c r="BC20" s="32">
        <v>0.29667241103466141</v>
      </c>
      <c r="BD20" s="32">
        <v>73.361064859674713</v>
      </c>
      <c r="BE20" s="32">
        <v>6.9980000513269545</v>
      </c>
      <c r="BF20" s="32">
        <v>0.6228439588675303</v>
      </c>
      <c r="BG20" s="32">
        <v>5.4525937684563281</v>
      </c>
      <c r="BH20" s="32">
        <v>0.29258803428328001</v>
      </c>
      <c r="BI20" s="32">
        <v>1.0118129962923115</v>
      </c>
      <c r="BJ20" s="32">
        <v>0.56917439819853577</v>
      </c>
      <c r="BK20" s="32">
        <v>3.5725214540521968</v>
      </c>
      <c r="BL20" s="32">
        <v>0.41666004745046858</v>
      </c>
      <c r="BM20" s="32">
        <v>0.10635374018616568</v>
      </c>
      <c r="BN20" s="32">
        <v>0.29462314500173464</v>
      </c>
      <c r="BO20" s="32">
        <v>0.32240425182102805</v>
      </c>
      <c r="BP20" s="32">
        <v>4.1322933526503096</v>
      </c>
      <c r="BQ20" s="32">
        <v>1.7862607270260951</v>
      </c>
      <c r="BR20" s="32">
        <v>28.979135960715787</v>
      </c>
      <c r="BS20" s="32">
        <v>21.962078229407155</v>
      </c>
      <c r="BT20" s="32">
        <v>4.3077743338893129</v>
      </c>
      <c r="BU20" s="32">
        <v>15.315734755178877</v>
      </c>
      <c r="BV20" s="32">
        <v>6.7308973967020472E-2</v>
      </c>
      <c r="BW20" s="32">
        <v>0.36778707231913521</v>
      </c>
      <c r="BX20" s="32">
        <v>0.28656665960810507</v>
      </c>
      <c r="BY20" s="32">
        <v>32.829996139690998</v>
      </c>
      <c r="BZ20" s="32">
        <v>4.5850665537296678</v>
      </c>
      <c r="CA20" s="32">
        <v>1.4508945560439788</v>
      </c>
      <c r="CB20" s="32">
        <v>79.173332656593786</v>
      </c>
      <c r="CC20" s="32">
        <v>6.2801493337722142E-2</v>
      </c>
      <c r="CD20" s="32">
        <v>8.2074990349227477</v>
      </c>
      <c r="CE20" s="32">
        <v>0.25471267805901554</v>
      </c>
      <c r="CF20" s="32">
        <v>17.112073452086996</v>
      </c>
      <c r="CG20" s="32">
        <v>7.9830645421991608</v>
      </c>
      <c r="CH20" s="32">
        <v>10.174899750835534</v>
      </c>
      <c r="CI20" s="32">
        <v>4.6169582136575258</v>
      </c>
      <c r="CJ20" s="32">
        <v>12.440242256850494</v>
      </c>
      <c r="CK20" s="32">
        <v>5.8845931571061652</v>
      </c>
      <c r="CL20" s="32">
        <v>13.996000102653934</v>
      </c>
      <c r="CM20" s="32">
        <v>8.4969358633174696</v>
      </c>
      <c r="CN20" s="32">
        <v>0.19984351673779793</v>
      </c>
      <c r="CO20" s="32">
        <v>0.26187362613706855</v>
      </c>
      <c r="CP20" s="32">
        <v>3.5973703058545627</v>
      </c>
      <c r="CQ20" s="32">
        <v>0.64035448596090871</v>
      </c>
      <c r="CR20" s="32">
        <v>5.6448790724389042</v>
      </c>
      <c r="CS20" s="32">
        <v>0.3269048474585427</v>
      </c>
      <c r="CT20" s="32">
        <v>0.49207245834988289</v>
      </c>
      <c r="CU20" s="32">
        <v>3.1974962678047683</v>
      </c>
      <c r="CV20" s="32">
        <v>1.8492530755255181</v>
      </c>
      <c r="CW20" s="32">
        <v>2.5437249377088835</v>
      </c>
      <c r="CX20" s="32">
        <v>0.17277216065532297</v>
      </c>
      <c r="CY20" s="32">
        <v>3.1316927461464341</v>
      </c>
      <c r="CZ20" s="32">
        <v>4.8802081243540432</v>
      </c>
      <c r="DA20" s="32">
        <v>1.1304856468917153</v>
      </c>
      <c r="DB20" s="32">
        <v>1.0769435834723282</v>
      </c>
      <c r="DC20" s="32">
        <v>0.86870766675509925</v>
      </c>
      <c r="DD20" s="32">
        <v>0.37292118852220774</v>
      </c>
      <c r="DE20" s="32">
        <v>0.32464675073306848</v>
      </c>
      <c r="DF20" s="32">
        <v>1.4813809348434566</v>
      </c>
      <c r="DG20" s="32">
        <v>0.4989415338874475</v>
      </c>
      <c r="DH20" s="32">
        <v>0.23438346080749495</v>
      </c>
      <c r="DI20" s="32">
        <v>0.4591198378670619</v>
      </c>
      <c r="DJ20" s="32">
        <v>0.10131661413543383</v>
      </c>
      <c r="DK20" s="32">
        <v>0.37812697431665659</v>
      </c>
      <c r="DL20" s="32">
        <v>0.44348053072588062</v>
      </c>
      <c r="DM20" s="32">
        <v>0.76151411082862297</v>
      </c>
      <c r="DN20" s="32">
        <v>1.8492530755255181</v>
      </c>
      <c r="DO20" s="32">
        <v>0.59334482206932404</v>
      </c>
      <c r="DP20" s="32">
        <v>0.23601372670160867</v>
      </c>
      <c r="DQ20" s="32">
        <v>0.58113396220279956</v>
      </c>
      <c r="DR20" s="32">
        <v>0.14833620551733095</v>
      </c>
      <c r="DS20" s="32">
        <v>0.43737500320793604</v>
      </c>
      <c r="DT20" s="32">
        <v>0.15145306451458918</v>
      </c>
      <c r="DU20" s="32">
        <v>2.356985160013874</v>
      </c>
      <c r="DV20" s="32">
        <v>1.1866896441386459</v>
      </c>
      <c r="DW20" s="32">
        <v>0.80493415328791462</v>
      </c>
      <c r="DX20" s="32">
        <v>0.77751514105315545</v>
      </c>
      <c r="DY20" s="32">
        <v>6.5016183217401824E-2</v>
      </c>
      <c r="DZ20" s="32">
        <v>0.17157873616724292</v>
      </c>
      <c r="EA20" s="32">
        <v>1.4408724952777243</v>
      </c>
      <c r="EB20" s="32">
        <v>1.4916847540888309</v>
      </c>
      <c r="EC20" s="32">
        <v>1.0474945045482746</v>
      </c>
      <c r="ED20" s="32">
        <v>2.3898874467204916</v>
      </c>
      <c r="EE20" s="32">
        <v>420.78593582224005</v>
      </c>
      <c r="EF20" s="32">
        <v>0.20546188272570332</v>
      </c>
      <c r="EG20" s="32">
        <v>1.7254141291662142</v>
      </c>
      <c r="EH20" s="32">
        <v>4.9273052996945642E-2</v>
      </c>
      <c r="EI20" s="32">
        <v>7.8731593335981298</v>
      </c>
      <c r="EJ20" s="32">
        <v>0.20546188272570332</v>
      </c>
      <c r="EK20" s="32">
        <v>0.14629401714164028</v>
      </c>
      <c r="EL20" s="32">
        <v>0.12132448785127491</v>
      </c>
      <c r="EM20" s="32">
        <v>0.16921656100377216</v>
      </c>
      <c r="EN20" s="32">
        <v>0.10416501186261713</v>
      </c>
      <c r="EO20" s="32">
        <v>0.23115663444068926</v>
      </c>
      <c r="EP20" s="32">
        <v>3.8391817626954726E-2</v>
      </c>
      <c r="EQ20" s="32">
        <v>4.2304140250943027E-2</v>
      </c>
      <c r="ER20" s="32">
        <v>0.10488953681678601</v>
      </c>
      <c r="ES20" s="32">
        <v>0.44656518175652371</v>
      </c>
      <c r="ET20" s="32">
        <v>0.90559799877236968</v>
      </c>
      <c r="EU20" s="32">
        <v>0.47202745340321833</v>
      </c>
      <c r="EV20" s="32">
        <v>0.12301811458747069</v>
      </c>
      <c r="EW20" s="32">
        <v>0.18136181950549757</v>
      </c>
      <c r="EX20" s="32">
        <v>0.10202132691663023</v>
      </c>
      <c r="EY20" s="32">
        <v>15.422264114923918</v>
      </c>
      <c r="EZ20" s="32">
        <v>4.5850665537296678</v>
      </c>
      <c r="FA20" s="32">
        <v>0.41378196627149905</v>
      </c>
      <c r="FB20" s="32">
        <v>0.10061676916098916</v>
      </c>
      <c r="FC20" s="32">
        <v>0.29873593084006084</v>
      </c>
    </row>
    <row r="21" spans="1:159" x14ac:dyDescent="0.25">
      <c r="A21" s="31" t="s">
        <v>676</v>
      </c>
      <c r="B21" s="32">
        <v>7.1913659310185825</v>
      </c>
      <c r="C21" s="32">
        <v>5.6573326849437347E-2</v>
      </c>
      <c r="D21" s="32">
        <v>5.4500362387416867</v>
      </c>
      <c r="E21" s="32">
        <v>0.61398096017646586</v>
      </c>
      <c r="F21" s="32">
        <v>1.7978414827546454</v>
      </c>
      <c r="G21" s="32">
        <v>0.4987075062204373</v>
      </c>
      <c r="H21" s="32">
        <v>0.20536551118353177</v>
      </c>
      <c r="I21" s="32">
        <v>3.7744483979143792</v>
      </c>
      <c r="J21" s="32">
        <v>6.1742582291485801</v>
      </c>
      <c r="K21" s="32">
        <v>7.8360250661689473E-2</v>
      </c>
      <c r="L21" s="32">
        <v>10.09987703137589</v>
      </c>
      <c r="M21" s="32">
        <v>11.129106170597755</v>
      </c>
      <c r="N21" s="32">
        <v>8.3181679985482653</v>
      </c>
      <c r="O21" s="32">
        <v>6.0471938321712138</v>
      </c>
      <c r="P21" s="32">
        <v>7.2917536583953568</v>
      </c>
      <c r="Q21" s="32">
        <v>0.32002706439616141</v>
      </c>
      <c r="R21" s="32">
        <v>2.8803933130316275</v>
      </c>
      <c r="S21" s="32">
        <v>0.70040720160336833</v>
      </c>
      <c r="T21" s="32">
        <v>0.4463557211272588</v>
      </c>
      <c r="U21" s="32">
        <v>0.54573248282847397</v>
      </c>
      <c r="V21" s="32">
        <v>17.342810662821801</v>
      </c>
      <c r="W21" s="32">
        <v>3.195996487688253</v>
      </c>
      <c r="X21" s="32">
        <v>0.24935375311021818</v>
      </c>
      <c r="Y21" s="32">
        <v>2.8604969830787272</v>
      </c>
      <c r="Z21" s="32">
        <v>0.22629330739774942</v>
      </c>
      <c r="AA21" s="32">
        <v>5.8975756217412141E-2</v>
      </c>
      <c r="AB21" s="32">
        <v>3.3638701404362634E-2</v>
      </c>
      <c r="AC21" s="32">
        <v>2.9487878108706119E-2</v>
      </c>
      <c r="AD21" s="32">
        <v>0.15243497097311828</v>
      </c>
      <c r="AE21" s="32">
        <v>0.73522912485279912</v>
      </c>
      <c r="AF21" s="32">
        <v>0.20113915007746608</v>
      </c>
      <c r="AG21" s="32">
        <v>1.9537770166050203</v>
      </c>
      <c r="AH21" s="32">
        <v>0.34299651491319938</v>
      </c>
      <c r="AI21" s="32">
        <v>9.0638376028232936E-2</v>
      </c>
      <c r="AJ21" s="32">
        <v>54.051615120916601</v>
      </c>
      <c r="AK21" s="32">
        <v>12.010845626364777</v>
      </c>
      <c r="AL21" s="32">
        <v>1.0690029414694353</v>
      </c>
      <c r="AM21" s="32">
        <v>48.377550657369817</v>
      </c>
      <c r="AN21" s="32">
        <v>0.20823230688646779</v>
      </c>
      <c r="AO21" s="32">
        <v>1.501355703295594</v>
      </c>
      <c r="AP21" s="32">
        <v>3.3317169101834736</v>
      </c>
      <c r="AQ21" s="32">
        <v>0.36255350411293186</v>
      </c>
      <c r="AR21" s="32">
        <v>1.9402812929478046</v>
      </c>
      <c r="AS21" s="32">
        <v>1.4603010526361146</v>
      </c>
      <c r="AT21" s="32">
        <v>2.8211156758168316</v>
      </c>
      <c r="AU21" s="32">
        <v>0.75589922902140283</v>
      </c>
      <c r="AV21" s="32">
        <v>1.8229384145988388</v>
      </c>
      <c r="AW21" s="32">
        <v>0.82717576510597091</v>
      </c>
      <c r="AX21" s="32">
        <v>0.10411615344323405</v>
      </c>
      <c r="AY21" s="32">
        <v>8.2256062452461004E-2</v>
      </c>
      <c r="AZ21" s="32">
        <v>13.326867640733894</v>
      </c>
      <c r="BA21" s="32">
        <v>0.33593774870756343</v>
      </c>
      <c r="BB21" s="32">
        <v>8.4342852966140569</v>
      </c>
      <c r="BC21" s="32">
        <v>0.44946037068866107</v>
      </c>
      <c r="BD21" s="32">
        <v>85.406017836926438</v>
      </c>
      <c r="BE21" s="32">
        <v>7.3935427462235888</v>
      </c>
      <c r="BF21" s="32">
        <v>0.73522912485279912</v>
      </c>
      <c r="BG21" s="32">
        <v>6.8507684437269347</v>
      </c>
      <c r="BH21" s="32">
        <v>0.38057846197334833</v>
      </c>
      <c r="BI21" s="32">
        <v>1.2537640105870318</v>
      </c>
      <c r="BJ21" s="32">
        <v>0.61825153547884626</v>
      </c>
      <c r="BK21" s="32">
        <v>4.1018246608191804</v>
      </c>
      <c r="BL21" s="32">
        <v>0.53821922246980236</v>
      </c>
      <c r="BM21" s="32">
        <v>8.4568595133660163E-2</v>
      </c>
      <c r="BN21" s="32">
        <v>0.43415010046020786</v>
      </c>
      <c r="BO21" s="32">
        <v>0.32449447573386159</v>
      </c>
      <c r="BP21" s="32">
        <v>5.1204330303385657</v>
      </c>
      <c r="BQ21" s="32">
        <v>2.0795419996370659</v>
      </c>
      <c r="BR21" s="32">
        <v>29.369887263870286</v>
      </c>
      <c r="BS21" s="32">
        <v>24.697032916594328</v>
      </c>
      <c r="BT21" s="32">
        <v>0.16913719026732005</v>
      </c>
      <c r="BU21" s="32">
        <v>16.407298643276725</v>
      </c>
      <c r="BV21" s="32">
        <v>4.790319931451404E-2</v>
      </c>
      <c r="BW21" s="32">
        <v>0.27098141660659048</v>
      </c>
      <c r="BX21" s="32">
        <v>0.3267515133029576</v>
      </c>
      <c r="BY21" s="32">
        <v>32.139282639591293</v>
      </c>
      <c r="BZ21" s="32">
        <v>5.1560484585931681</v>
      </c>
      <c r="CA21" s="32">
        <v>1.262484628921984</v>
      </c>
      <c r="CB21" s="32">
        <v>94.109327981158316</v>
      </c>
      <c r="CC21" s="32">
        <v>7.6747620022058094E-2</v>
      </c>
      <c r="CD21" s="32">
        <v>9.8236953628234591</v>
      </c>
      <c r="CE21" s="32">
        <v>0.36255350411293186</v>
      </c>
      <c r="CF21" s="32">
        <v>17.707219980584998</v>
      </c>
      <c r="CG21" s="32">
        <v>8.3181679985482653</v>
      </c>
      <c r="CH21" s="32">
        <v>10.09987703137589</v>
      </c>
      <c r="CI21" s="32">
        <v>6.0054228131823786</v>
      </c>
      <c r="CJ21" s="32">
        <v>11.845488765341941</v>
      </c>
      <c r="CK21" s="32">
        <v>5.7209939661574447</v>
      </c>
      <c r="CL21" s="32">
        <v>12.094387664342452</v>
      </c>
      <c r="CM21" s="32">
        <v>7.8151080664200814</v>
      </c>
      <c r="CN21" s="32">
        <v>0.17389228391558983</v>
      </c>
      <c r="CO21" s="32">
        <v>0.28248884863659413</v>
      </c>
      <c r="CP21" s="32">
        <v>3.5216848801073599</v>
      </c>
      <c r="CQ21" s="32">
        <v>0.87433970643217296</v>
      </c>
      <c r="CR21" s="32">
        <v>6.3039925192081228</v>
      </c>
      <c r="CS21" s="32">
        <v>0.42817302773293331</v>
      </c>
      <c r="CT21" s="32">
        <v>0.46209642163897569</v>
      </c>
      <c r="CU21" s="32">
        <v>3.3782259450572871</v>
      </c>
      <c r="CV21" s="32">
        <v>1.6543515302119449</v>
      </c>
      <c r="CW21" s="32">
        <v>3.2631511676473068</v>
      </c>
      <c r="CX21" s="32">
        <v>0.13833765609832044</v>
      </c>
      <c r="CY21" s="32">
        <v>3.0235969160856118</v>
      </c>
      <c r="CZ21" s="32">
        <v>4.9460122838307639</v>
      </c>
      <c r="DA21" s="32">
        <v>1.3625090596854217</v>
      </c>
      <c r="DB21" s="32">
        <v>1.2801082575846459</v>
      </c>
      <c r="DC21" s="32">
        <v>0.90517322959099789</v>
      </c>
      <c r="DD21" s="32">
        <v>0.47180604973929646</v>
      </c>
      <c r="DE21" s="32">
        <v>0.34538224434195747</v>
      </c>
      <c r="DF21" s="32">
        <v>1.5979982438441231</v>
      </c>
      <c r="DG21" s="32">
        <v>0.69076448868391394</v>
      </c>
      <c r="DH21" s="32">
        <v>0.33593774870756343</v>
      </c>
      <c r="DI21" s="32">
        <v>0.56497769727318736</v>
      </c>
      <c r="DJ21" s="32">
        <v>6.5437698690955892E-2</v>
      </c>
      <c r="DK21" s="32">
        <v>0.38322559451611304</v>
      </c>
      <c r="DL21" s="32">
        <v>0.48171969776583262</v>
      </c>
      <c r="DM21" s="32">
        <v>0.9501754406706443</v>
      </c>
      <c r="DN21" s="32">
        <v>1.7486794128643492</v>
      </c>
      <c r="DO21" s="32">
        <v>0.75589922902140283</v>
      </c>
      <c r="DP21" s="32">
        <v>7.9454118997143122E-2</v>
      </c>
      <c r="DQ21" s="32">
        <v>0.62255181498151346</v>
      </c>
      <c r="DR21" s="32">
        <v>0.13270234984667623</v>
      </c>
      <c r="DS21" s="32">
        <v>0.66723451435098857</v>
      </c>
      <c r="DT21" s="32">
        <v>6.1907835230704422E-2</v>
      </c>
      <c r="DU21" s="32">
        <v>2.4053816589149664</v>
      </c>
      <c r="DV21" s="32">
        <v>1.262484628921984</v>
      </c>
      <c r="DW21" s="32">
        <v>1.0470031790552945</v>
      </c>
      <c r="DX21" s="32">
        <v>0.98368330522184089</v>
      </c>
      <c r="DY21" s="32">
        <v>8.0563257165518196E-2</v>
      </c>
      <c r="DZ21" s="32">
        <v>0.19974978048051581</v>
      </c>
      <c r="EA21" s="32">
        <v>1.3070060532118306</v>
      </c>
      <c r="EB21" s="32">
        <v>1.3437509948302542</v>
      </c>
      <c r="EC21" s="32">
        <v>0.78799906490101379</v>
      </c>
      <c r="ED21" s="32">
        <v>2.5075280211740685</v>
      </c>
      <c r="EE21" s="32">
        <v>547.32950603235031</v>
      </c>
      <c r="EF21" s="32">
        <v>0.17031363246067796</v>
      </c>
      <c r="EG21" s="32">
        <v>1.9948300248817494</v>
      </c>
      <c r="EH21" s="32">
        <v>8.0563257165518196E-2</v>
      </c>
      <c r="EI21" s="32">
        <v>10.170127231634307</v>
      </c>
      <c r="EJ21" s="32">
        <v>0.25108814562180731</v>
      </c>
      <c r="EK21" s="32">
        <v>0.11472612212449365</v>
      </c>
      <c r="EL21" s="32">
        <v>9.1268815789756833E-2</v>
      </c>
      <c r="EM21" s="32">
        <v>0.12729660275806548</v>
      </c>
      <c r="EN21" s="32">
        <v>0.1179515124348245</v>
      </c>
      <c r="EO21" s="32">
        <v>0.19974978048051581</v>
      </c>
      <c r="EP21" s="32">
        <v>5.8568380912236033E-2</v>
      </c>
      <c r="EQ21" s="32">
        <v>6.0633790404618956E-2</v>
      </c>
      <c r="ER21" s="32">
        <v>0.11713676182447189</v>
      </c>
      <c r="ES21" s="32">
        <v>0.45890448849797461</v>
      </c>
      <c r="ET21" s="32">
        <v>1.0113384071493152</v>
      </c>
      <c r="EU21" s="32">
        <v>0.34538224434195747</v>
      </c>
      <c r="EV21" s="32">
        <v>0.11713676182447189</v>
      </c>
      <c r="EW21" s="32">
        <v>0.19294556966089274</v>
      </c>
      <c r="EX21" s="32">
        <v>0.1179515124348245</v>
      </c>
      <c r="EY21" s="32">
        <v>17.954403560041552</v>
      </c>
      <c r="EZ21" s="32">
        <v>5.8008560658069124</v>
      </c>
      <c r="FA21" s="32">
        <v>0.32002706439616141</v>
      </c>
      <c r="FB21" s="32">
        <v>0.15781057861524767</v>
      </c>
      <c r="FC21" s="32">
        <v>0.13087539738191201</v>
      </c>
    </row>
    <row r="22" spans="1:159" x14ac:dyDescent="0.25">
      <c r="A22" s="77" t="s">
        <v>677</v>
      </c>
      <c r="B22" s="32">
        <v>6.5212983996910259</v>
      </c>
      <c r="C22" s="32">
        <v>8.9943275579886281E-2</v>
      </c>
      <c r="D22" s="32">
        <v>5.04606655790292</v>
      </c>
      <c r="E22" s="32">
        <v>0.50179125578342132</v>
      </c>
      <c r="F22" s="32">
        <v>1.7352688918779846</v>
      </c>
      <c r="G22" s="32">
        <v>0.35236907893757957</v>
      </c>
      <c r="H22" s="32">
        <v>0.72455104428357897</v>
      </c>
      <c r="I22" s="32">
        <v>4.4541780701429659</v>
      </c>
      <c r="J22" s="32">
        <v>5.9182032152587407</v>
      </c>
      <c r="K22" s="32">
        <v>0.11704694912765409</v>
      </c>
      <c r="L22" s="32">
        <v>11.673451125451839</v>
      </c>
      <c r="M22" s="32">
        <v>9.1588041206044597</v>
      </c>
      <c r="N22" s="32">
        <v>7.4392605947183448</v>
      </c>
      <c r="O22" s="32">
        <v>6.4762525012387027</v>
      </c>
      <c r="P22" s="32">
        <v>6.2124366521287859</v>
      </c>
      <c r="Q22" s="32">
        <v>0.41327077080664076</v>
      </c>
      <c r="R22" s="32">
        <v>1.9121016693818855</v>
      </c>
      <c r="S22" s="32">
        <v>0.68546705588749446</v>
      </c>
      <c r="T22" s="32">
        <v>0.49832513039444126</v>
      </c>
      <c r="U22" s="32">
        <v>0.53040240995902566</v>
      </c>
      <c r="V22" s="32">
        <v>16.508752901313478</v>
      </c>
      <c r="W22" s="32">
        <v>4.4851593286713882</v>
      </c>
      <c r="X22" s="32">
        <v>0.22455787714929668</v>
      </c>
      <c r="Y22" s="32">
        <v>2.02112595992419</v>
      </c>
      <c r="Z22" s="32">
        <v>0.2052080505357772</v>
      </c>
      <c r="AA22" s="32">
        <v>5.8523474563827151E-2</v>
      </c>
      <c r="AB22" s="32">
        <v>4.2545761816949468E-2</v>
      </c>
      <c r="AC22" s="32">
        <v>3.9972711109664896E-2</v>
      </c>
      <c r="AD22" s="32">
        <v>7.0080614510490413E-2</v>
      </c>
      <c r="AE22" s="32">
        <v>0.65754395169240154</v>
      </c>
      <c r="AF22" s="32">
        <v>0.15878639770112377</v>
      </c>
      <c r="AG22" s="32">
        <v>2.3056271602812459</v>
      </c>
      <c r="AH22" s="32">
        <v>0.331058765781444</v>
      </c>
      <c r="AI22" s="32">
        <v>5.4984135715763181E-2</v>
      </c>
      <c r="AJ22" s="32">
        <v>52.898658663249954</v>
      </c>
      <c r="AK22" s="32">
        <v>12.424873304257551</v>
      </c>
      <c r="AL22" s="32">
        <v>1.1448505150755592</v>
      </c>
      <c r="AM22" s="32">
        <v>57.089726102589012</v>
      </c>
      <c r="AN22" s="32">
        <v>0.25974344310144648</v>
      </c>
      <c r="AO22" s="32">
        <v>1.2101276481808532</v>
      </c>
      <c r="AP22" s="32">
        <v>2.5939653992033862</v>
      </c>
      <c r="AQ22" s="32">
        <v>0.43683466037932756</v>
      </c>
      <c r="AR22" s="32">
        <v>1.9795317891296127</v>
      </c>
      <c r="AS22" s="32">
        <v>1.4291518718945635</v>
      </c>
      <c r="AT22" s="32">
        <v>5.1879307984067822</v>
      </c>
      <c r="AU22" s="32">
        <v>0.66672292319710669</v>
      </c>
      <c r="AV22" s="32">
        <v>1.6303245999227562</v>
      </c>
      <c r="AW22" s="32">
        <v>0.46495378716989633</v>
      </c>
      <c r="AX22" s="32">
        <v>6.4041869591089193E-2</v>
      </c>
      <c r="AY22" s="32">
        <v>5.0246232480746E-2</v>
      </c>
      <c r="AZ22" s="32">
        <v>15.946404172622154</v>
      </c>
      <c r="BA22" s="32">
        <v>0.35236907893757957</v>
      </c>
      <c r="BB22" s="32">
        <v>7.973202086311062</v>
      </c>
      <c r="BC22" s="32">
        <v>0.43987308572610484</v>
      </c>
      <c r="BD22" s="32">
        <v>90.206484208020427</v>
      </c>
      <c r="BE22" s="32">
        <v>6.7046370524724077</v>
      </c>
      <c r="BF22" s="32">
        <v>0.6092723758063967</v>
      </c>
      <c r="BG22" s="32">
        <v>6.084586554567907</v>
      </c>
      <c r="BH22" s="32">
        <v>0.16325049096143399</v>
      </c>
      <c r="BI22" s="32">
        <v>1.2528027075322943</v>
      </c>
      <c r="BJ22" s="32">
        <v>0.66211753156288933</v>
      </c>
      <c r="BK22" s="32">
        <v>3.3061661664531208</v>
      </c>
      <c r="BL22" s="32">
        <v>0.72455104428357897</v>
      </c>
      <c r="BM22" s="32">
        <v>9.0568880535447524E-2</v>
      </c>
      <c r="BN22" s="32">
        <v>0.4190398157795252</v>
      </c>
      <c r="BO22" s="32">
        <v>0.30044217148231939</v>
      </c>
      <c r="BP22" s="32">
        <v>4.0143300462673768</v>
      </c>
      <c r="BQ22" s="32">
        <v>1.6190631253096754</v>
      </c>
      <c r="BR22" s="32">
        <v>28.743408275109942</v>
      </c>
      <c r="BS22" s="32">
        <v>26.63329896575781</v>
      </c>
      <c r="BT22" s="32">
        <v>0.24067517353210149</v>
      </c>
      <c r="BU22" s="32">
        <v>14.173844639759229</v>
      </c>
      <c r="BV22" s="32">
        <v>6.0168793383025145E-2</v>
      </c>
      <c r="BW22" s="32">
        <v>0.25439800033867171</v>
      </c>
      <c r="BX22" s="32">
        <v>0.44601348517647549</v>
      </c>
      <c r="BY22" s="32">
        <v>30.806422212108949</v>
      </c>
      <c r="BZ22" s="32">
        <v>3.8775872279842081</v>
      </c>
      <c r="CA22" s="32">
        <v>1.3709341117749914</v>
      </c>
      <c r="CB22" s="32">
        <v>87.133720201112581</v>
      </c>
      <c r="CC22" s="32">
        <v>4.2841690992968542E-2</v>
      </c>
      <c r="CD22" s="32">
        <v>7.7551744559684304</v>
      </c>
      <c r="CE22" s="32">
        <v>0.38559526360044344</v>
      </c>
      <c r="CF22" s="32">
        <v>17.940637314685556</v>
      </c>
      <c r="CG22" s="32">
        <v>12.085114490356966</v>
      </c>
      <c r="CH22" s="32">
        <v>9.953191736908181</v>
      </c>
      <c r="CI22" s="32">
        <v>6.2556475662368696</v>
      </c>
      <c r="CJ22" s="32">
        <v>8.3696032518989778</v>
      </c>
      <c r="CK22" s="32">
        <v>4.7081465760139976</v>
      </c>
      <c r="CL22" s="32">
        <v>12.952505002477427</v>
      </c>
      <c r="CM22" s="32">
        <v>9.6141494874342079</v>
      </c>
      <c r="CN22" s="32">
        <v>0.20807264816998314</v>
      </c>
      <c r="CO22" s="32">
        <v>0.23736172729697327</v>
      </c>
      <c r="CP22" s="32">
        <v>4.0143300462673768</v>
      </c>
      <c r="CQ22" s="32">
        <v>1.8727511860424662</v>
      </c>
      <c r="CR22" s="32">
        <v>7.2358336225420512</v>
      </c>
      <c r="CS22" s="32">
        <v>0.39919325120490828</v>
      </c>
      <c r="CT22" s="32">
        <v>0.58445312900713475</v>
      </c>
      <c r="CU22" s="32">
        <v>3.3061661664531208</v>
      </c>
      <c r="CV22" s="32">
        <v>1.6303245999227562</v>
      </c>
      <c r="CW22" s="32">
        <v>2.3869349264951811</v>
      </c>
      <c r="CX22" s="32">
        <v>0.23572215008259617</v>
      </c>
      <c r="CY22" s="32">
        <v>3.4465650281787381</v>
      </c>
      <c r="CZ22" s="32">
        <v>4.0703680054187492</v>
      </c>
      <c r="DA22" s="32">
        <v>0.83229059267993266</v>
      </c>
      <c r="DB22" s="32">
        <v>1.0608048199180533</v>
      </c>
      <c r="DC22" s="32">
        <v>0.79838650240981801</v>
      </c>
      <c r="DD22" s="32">
        <v>0.33568017393168281</v>
      </c>
      <c r="DE22" s="32">
        <v>0.32200594642152736</v>
      </c>
      <c r="DF22" s="32">
        <v>1.7840539407059024</v>
      </c>
      <c r="DG22" s="32">
        <v>0.35481999970457057</v>
      </c>
      <c r="DH22" s="32">
        <v>0.25616747836435683</v>
      </c>
      <c r="DI22" s="32">
        <v>0.46495378716989633</v>
      </c>
      <c r="DJ22" s="32">
        <v>7.4076473831216183E-2</v>
      </c>
      <c r="DK22" s="32">
        <v>0.29836686581189803</v>
      </c>
      <c r="DL22" s="32">
        <v>0.46818779651061648</v>
      </c>
      <c r="DM22" s="32">
        <v>0.84390893638787856</v>
      </c>
      <c r="DN22" s="32">
        <v>1.9254013882568088</v>
      </c>
      <c r="DO22" s="32">
        <v>0.86763444593899075</v>
      </c>
      <c r="DP22" s="32">
        <v>0.16668073079927606</v>
      </c>
      <c r="DQ22" s="32">
        <v>0.50879600067734254</v>
      </c>
      <c r="DR22" s="32">
        <v>0.1411361274654479</v>
      </c>
      <c r="DS22" s="32">
        <v>0.84977878723823774</v>
      </c>
      <c r="DT22" s="32">
        <v>0.11786107504129784</v>
      </c>
      <c r="DU22" s="32">
        <v>2.9183627813629593</v>
      </c>
      <c r="DV22" s="32">
        <v>0.97613949501193731</v>
      </c>
      <c r="DW22" s="32">
        <v>0.89202697035295286</v>
      </c>
      <c r="DX22" s="32">
        <v>0.83807963155905218</v>
      </c>
      <c r="DY22" s="32">
        <v>6.4487316020755719E-2</v>
      </c>
      <c r="DZ22" s="32">
        <v>0.16552938289072228</v>
      </c>
      <c r="EA22" s="32">
        <v>1.2969826996016953</v>
      </c>
      <c r="EB22" s="32">
        <v>0.97613949501193731</v>
      </c>
      <c r="EC22" s="32">
        <v>0.79838650240981801</v>
      </c>
      <c r="ED22" s="32">
        <v>2.2738849098375198</v>
      </c>
      <c r="EE22" s="32">
        <v>673.32500653301861</v>
      </c>
      <c r="EF22" s="32">
        <v>0.22611980070443943</v>
      </c>
      <c r="EG22" s="32">
        <v>1.5639118915592172</v>
      </c>
      <c r="EH22" s="32">
        <v>7.3056641125891705E-2</v>
      </c>
      <c r="EI22" s="32">
        <v>10.233014044074221</v>
      </c>
      <c r="EJ22" s="32">
        <v>0.25974344310144648</v>
      </c>
      <c r="EK22" s="32">
        <v>0.20098492992298406</v>
      </c>
      <c r="EL22" s="32">
        <v>0.14712958050043709</v>
      </c>
      <c r="EM22" s="32">
        <v>0.11305990035221949</v>
      </c>
      <c r="EN22" s="32">
        <v>0.14211780686484496</v>
      </c>
      <c r="EO22" s="32">
        <v>0.23087105838172572</v>
      </c>
      <c r="EP22" s="32">
        <v>5.2744308524242382E-2</v>
      </c>
      <c r="EQ22" s="32">
        <v>3.6782395125109273E-2</v>
      </c>
      <c r="ER22" s="32">
        <v>8.7483771979242883E-2</v>
      </c>
      <c r="ES22" s="32">
        <v>0.41614529633996555</v>
      </c>
      <c r="ET22" s="32">
        <v>1.24414896711352</v>
      </c>
      <c r="EU22" s="32">
        <v>0.39919325120490828</v>
      </c>
      <c r="EV22" s="86"/>
      <c r="EW22" s="32">
        <v>0.17375895485022202</v>
      </c>
      <c r="EX22" s="32">
        <v>0.1610029732107634</v>
      </c>
      <c r="EY22" s="32">
        <v>16.739206503797927</v>
      </c>
      <c r="EZ22" s="32">
        <v>5.0811647264359534</v>
      </c>
      <c r="FA22" s="32">
        <v>0.50179125578342132</v>
      </c>
      <c r="FB22" s="32">
        <v>0.10260402526788878</v>
      </c>
      <c r="FC22" s="32">
        <v>0.19959662560245447</v>
      </c>
    </row>
    <row r="23" spans="1:159" x14ac:dyDescent="0.25">
      <c r="A23" s="31" t="s">
        <v>675</v>
      </c>
      <c r="B23" s="32">
        <v>5.5951515759532571</v>
      </c>
      <c r="C23" s="32">
        <v>5.0912976264802207E-2</v>
      </c>
      <c r="D23" s="32">
        <v>4.8372168522224719</v>
      </c>
      <c r="E23" s="32">
        <v>0.57601457227570163</v>
      </c>
      <c r="F23" s="32">
        <v>1.4785440388645108</v>
      </c>
      <c r="G23" s="32">
        <v>0.48436858896053897</v>
      </c>
      <c r="H23" s="32">
        <v>0.51554748340660517</v>
      </c>
      <c r="I23" s="32">
        <v>3.5165901817250642</v>
      </c>
      <c r="J23" s="32">
        <v>4.5132829103413865</v>
      </c>
      <c r="K23" s="32">
        <v>7.5581513315976068E-2</v>
      </c>
      <c r="L23" s="32">
        <v>11.425435208435955</v>
      </c>
      <c r="M23" s="32">
        <v>9.2162331564112314</v>
      </c>
      <c r="N23" s="32">
        <v>8.4220837109755546</v>
      </c>
      <c r="O23" s="32">
        <v>5.2204610130135469</v>
      </c>
      <c r="P23" s="32">
        <v>6.2082093802700244</v>
      </c>
      <c r="Q23" s="32">
        <v>0.27436668448842982</v>
      </c>
      <c r="R23" s="32">
        <v>1.7705250003815103</v>
      </c>
      <c r="S23" s="32">
        <v>0.84333469592509203</v>
      </c>
      <c r="T23" s="32">
        <v>0.4810228107221371</v>
      </c>
      <c r="U23" s="32">
        <v>0.36963600971612764</v>
      </c>
      <c r="V23" s="32">
        <v>14.562409866659737</v>
      </c>
      <c r="W23" s="32">
        <v>4.0395013569463032</v>
      </c>
      <c r="X23" s="32">
        <v>0.2559931684062749</v>
      </c>
      <c r="Y23" s="32">
        <v>3.9838883480657512</v>
      </c>
      <c r="Z23" s="32">
        <v>0.25246883480914378</v>
      </c>
      <c r="AA23" s="32">
        <v>5.2344334854055152E-2</v>
      </c>
      <c r="AB23" s="32">
        <v>0.25072490518069401</v>
      </c>
      <c r="AC23" s="32">
        <v>0.22131562504768906</v>
      </c>
      <c r="AD23" s="32">
        <v>0.12536245259034678</v>
      </c>
      <c r="AE23" s="32">
        <v>0.9292748158361035</v>
      </c>
      <c r="AF23" s="32">
        <v>0.14908192057463179</v>
      </c>
      <c r="AG23" s="32">
        <v>2.3362217442245843</v>
      </c>
      <c r="AH23" s="32">
        <v>0.26502074799403474</v>
      </c>
      <c r="AI23" s="32">
        <v>7.5581513315976068E-2</v>
      </c>
      <c r="AJ23" s="32">
        <v>44.761212607626156</v>
      </c>
      <c r="AK23" s="32">
        <v>11.425435208435955</v>
      </c>
      <c r="AL23" s="32">
        <v>1.1127868027024126</v>
      </c>
      <c r="AM23" s="32">
        <v>47.313409243664289</v>
      </c>
      <c r="AN23" s="32">
        <v>0.1161593519795131</v>
      </c>
      <c r="AO23" s="32">
        <v>1.1926553645970566</v>
      </c>
      <c r="AP23" s="32">
        <v>2.9776562518757914</v>
      </c>
      <c r="AQ23" s="32">
        <v>0.38533288410299776</v>
      </c>
      <c r="AR23" s="32">
        <v>1.4281794010544966</v>
      </c>
      <c r="AS23" s="32">
        <v>1.6634485159105763</v>
      </c>
      <c r="AT23" s="32">
        <v>3.5904812166841564</v>
      </c>
      <c r="AU23" s="32">
        <v>0.86105495056910764</v>
      </c>
      <c r="AV23" s="32">
        <v>1.5846642640462139</v>
      </c>
      <c r="AW23" s="32">
        <v>0.59220854611202767</v>
      </c>
      <c r="AX23" s="32">
        <v>0.13529469863294963</v>
      </c>
      <c r="AY23" s="32">
        <v>7.4026068264003583E-2</v>
      </c>
      <c r="AZ23" s="32">
        <v>15.93555339226301</v>
      </c>
      <c r="BA23" s="32">
        <v>0.32402504092158685</v>
      </c>
      <c r="BB23" s="32">
        <v>7.5379760707772112</v>
      </c>
      <c r="BC23" s="32">
        <v>0.49798604350821962</v>
      </c>
      <c r="BD23" s="32">
        <v>101.41851289895739</v>
      </c>
      <c r="BE23" s="32">
        <v>7.38284676644375</v>
      </c>
      <c r="BF23" s="32">
        <v>0.65255762662669436</v>
      </c>
      <c r="BG23" s="32">
        <v>7.38284676644375</v>
      </c>
      <c r="BH23" s="32">
        <v>0.23885007173109213</v>
      </c>
      <c r="BI23" s="32">
        <v>1.2347142651985805</v>
      </c>
      <c r="BJ23" s="32">
        <v>0.79233213202310537</v>
      </c>
      <c r="BK23" s="32">
        <v>3.2810946572639024</v>
      </c>
      <c r="BL23" s="32">
        <v>0.71408970052724952</v>
      </c>
      <c r="BM23" s="32">
        <v>3.9669587750629648E-2</v>
      </c>
      <c r="BN23" s="32">
        <v>0.46142792290273421</v>
      </c>
      <c r="BO23" s="32">
        <v>0.35704485026362409</v>
      </c>
      <c r="BP23" s="32">
        <v>4.5762859919149763</v>
      </c>
      <c r="BQ23" s="32">
        <v>1.7221099011382122</v>
      </c>
      <c r="BR23" s="32">
        <v>31.871106784525956</v>
      </c>
      <c r="BS23" s="32">
        <v>32.092787863128798</v>
      </c>
      <c r="BT23" s="32">
        <v>0.27247149536340037</v>
      </c>
      <c r="BU23" s="32">
        <v>15.93555339226301</v>
      </c>
      <c r="BV23" s="32">
        <v>5.8079675989756455E-2</v>
      </c>
      <c r="BW23" s="32">
        <v>0.15011886733574059</v>
      </c>
      <c r="BX23" s="32">
        <v>0.4426312500953774</v>
      </c>
      <c r="BY23" s="32">
        <v>29.736794106755273</v>
      </c>
      <c r="BZ23" s="32">
        <v>3.7429537333364036</v>
      </c>
      <c r="CA23" s="32">
        <v>1.1762357257550697</v>
      </c>
      <c r="CB23" s="32">
        <v>65.99007787604539</v>
      </c>
      <c r="CC23" s="32">
        <v>6.0967204865869498E-2</v>
      </c>
      <c r="CD23" s="32">
        <v>8.8408017822810905</v>
      </c>
      <c r="CE23" s="32">
        <v>0.26502074799403474</v>
      </c>
      <c r="CF23" s="32">
        <v>16.961327871618227</v>
      </c>
      <c r="CG23" s="32">
        <v>11.425435208435955</v>
      </c>
      <c r="CH23" s="32">
        <v>8.7190878516288013</v>
      </c>
      <c r="CI23" s="32">
        <v>6.8884396045528522</v>
      </c>
      <c r="CJ23" s="32">
        <v>7.5379760707772112</v>
      </c>
      <c r="CK23" s="32">
        <v>3.5904812166841564</v>
      </c>
      <c r="CL23" s="32">
        <v>13.215665901573354</v>
      </c>
      <c r="CM23" s="32">
        <v>9.0893505510888293</v>
      </c>
      <c r="CN23" s="32">
        <v>0.19808303300577632</v>
      </c>
      <c r="CO23" s="32">
        <v>0.34728144005699352</v>
      </c>
      <c r="CP23" s="32">
        <v>2.9570880777290167</v>
      </c>
      <c r="CQ23" s="32">
        <v>1.4581884861618775</v>
      </c>
      <c r="CR23" s="32">
        <v>5.9141761554580237</v>
      </c>
      <c r="CS23" s="32">
        <v>0.40169633820353651</v>
      </c>
      <c r="CT23" s="32">
        <v>0.47112350442357553</v>
      </c>
      <c r="CU23" s="32">
        <v>2.8962320850801069</v>
      </c>
      <c r="CV23" s="32">
        <v>1.7102144191381787</v>
      </c>
      <c r="CW23" s="32">
        <v>2.9366619783390138</v>
      </c>
      <c r="CX23" s="32">
        <v>0.15327318384722005</v>
      </c>
      <c r="CY23" s="32">
        <v>3.1474363768230882</v>
      </c>
      <c r="CZ23" s="32">
        <v>4.6724434884491766</v>
      </c>
      <c r="DA23" s="32">
        <v>1.0028996207227765</v>
      </c>
      <c r="DB23" s="32">
        <v>1.045488516164041</v>
      </c>
      <c r="DC23" s="32">
        <v>0.6303291182756976</v>
      </c>
      <c r="DD23" s="32">
        <v>0.31516455913784935</v>
      </c>
      <c r="DE23" s="32">
        <v>0.28404220472152525</v>
      </c>
      <c r="DF23" s="32">
        <v>1.6405473286319481</v>
      </c>
      <c r="DG23" s="32">
        <v>0.54494299072679986</v>
      </c>
      <c r="DH23" s="32">
        <v>0.28208018189633655</v>
      </c>
      <c r="DI23" s="32">
        <v>0.55255011139256793</v>
      </c>
      <c r="DJ23" s="32">
        <v>5.6491484195539274E-2</v>
      </c>
      <c r="DK23" s="32">
        <v>0.3129875585075208</v>
      </c>
      <c r="DL23" s="32">
        <v>0.47770014346218531</v>
      </c>
      <c r="DM23" s="32">
        <v>0.56416036379267409</v>
      </c>
      <c r="DN23" s="32">
        <v>1.6292152404736682</v>
      </c>
      <c r="DO23" s="32">
        <v>0.80898071438302321</v>
      </c>
      <c r="DP23" s="32">
        <v>0.10112258929787805</v>
      </c>
      <c r="DQ23" s="32">
        <v>0.70915712266249109</v>
      </c>
      <c r="DR23" s="32">
        <v>0.11696730416676279</v>
      </c>
      <c r="DS23" s="32">
        <v>0.74441406296894763</v>
      </c>
      <c r="DT23" s="32">
        <v>9.5006973104781484E-2</v>
      </c>
      <c r="DU23" s="32">
        <v>2.1497623981567684</v>
      </c>
      <c r="DV23" s="32">
        <v>1.0748811990783824</v>
      </c>
      <c r="DW23" s="32">
        <v>1.4183142453249844</v>
      </c>
      <c r="DX23" s="32">
        <v>1.1283207275853464</v>
      </c>
      <c r="DY23" s="32">
        <v>6.4891674966757101E-2</v>
      </c>
      <c r="DZ23" s="32">
        <v>0.20224517859575575</v>
      </c>
      <c r="EA23" s="32">
        <v>1.2093042130556173</v>
      </c>
      <c r="EB23" s="32">
        <v>1.5846642640462139</v>
      </c>
      <c r="EC23" s="32">
        <v>1.2782563697266691</v>
      </c>
      <c r="ED23" s="32">
        <v>2.0197506784731547</v>
      </c>
      <c r="EE23" s="32">
        <v>610.63954667369239</v>
      </c>
      <c r="EF23" s="32">
        <v>0.10042408455088374</v>
      </c>
      <c r="EG23" s="32">
        <v>1.8457116916109368</v>
      </c>
      <c r="EH23" s="32">
        <v>0.10112258929787805</v>
      </c>
      <c r="EI23" s="32">
        <v>12.677314112369693</v>
      </c>
      <c r="EJ23" s="32">
        <v>0.31956409243166722</v>
      </c>
      <c r="EK23" s="32">
        <v>0.2421842944802699</v>
      </c>
      <c r="EL23" s="32">
        <v>0.18101450531750662</v>
      </c>
      <c r="EM23" s="32">
        <v>5.5328906261922065E-2</v>
      </c>
      <c r="EN23" s="32">
        <v>5.3075034538572971E-2</v>
      </c>
      <c r="EO23" s="32">
        <v>0.28208018189633655</v>
      </c>
      <c r="EP23" s="32">
        <v>8.8032327075230191E-2</v>
      </c>
      <c r="EQ23" s="32">
        <v>5.8483652083381472E-2</v>
      </c>
      <c r="ER23" s="32">
        <v>9.0507252658753173E-2</v>
      </c>
      <c r="ES23" s="32">
        <v>0.52274425808201952</v>
      </c>
      <c r="ET23" s="32">
        <v>1.1926553645970566</v>
      </c>
      <c r="EU23" s="32">
        <v>0.54494299072679986</v>
      </c>
      <c r="EV23" s="32">
        <v>0.19671477355144365</v>
      </c>
      <c r="EW23" s="32">
        <v>0.13343205653638854</v>
      </c>
      <c r="EX23" s="32">
        <v>0.13529469863294963</v>
      </c>
      <c r="EY23" s="32">
        <v>17.804588843238605</v>
      </c>
      <c r="EZ23" s="32">
        <v>5.0426329462055923</v>
      </c>
      <c r="FA23" s="32">
        <v>0.26502074799403474</v>
      </c>
      <c r="FB23" s="32">
        <v>0.18227356077023432</v>
      </c>
      <c r="FC23" s="32">
        <v>0.2472731013201972</v>
      </c>
    </row>
    <row r="24" spans="1:159" x14ac:dyDescent="0.25">
      <c r="A24" s="31" t="s">
        <v>676</v>
      </c>
      <c r="B24" s="32">
        <v>3.7405405045696782</v>
      </c>
      <c r="C24" s="32">
        <v>8.8587487663741124E-2</v>
      </c>
      <c r="D24" s="32">
        <v>5.3637676869434587</v>
      </c>
      <c r="E24" s="32">
        <v>0.55990219974834121</v>
      </c>
      <c r="F24" s="32">
        <v>1.2686083588731274</v>
      </c>
      <c r="G24" s="32">
        <v>0.4392903622999581</v>
      </c>
      <c r="H24" s="32">
        <v>9.1078020935816073E-2</v>
      </c>
      <c r="I24" s="32">
        <v>3.2563296432851065</v>
      </c>
      <c r="J24" s="32">
        <v>4.5417451455209719</v>
      </c>
      <c r="K24" s="32">
        <v>0.13151021349963407</v>
      </c>
      <c r="L24" s="32">
        <v>6.5579584142402805</v>
      </c>
      <c r="M24" s="32">
        <v>7.6914028238302858</v>
      </c>
      <c r="N24" s="32">
        <v>9.2102910901826753</v>
      </c>
      <c r="O24" s="32">
        <v>6.9318803531032955</v>
      </c>
      <c r="P24" s="32">
        <v>5.4010756415826124</v>
      </c>
      <c r="Q24" s="32">
        <v>0.37455429051433192</v>
      </c>
      <c r="R24" s="32">
        <v>1.2952645171829702</v>
      </c>
      <c r="S24" s="32">
        <v>0.88469173680873869</v>
      </c>
      <c r="T24" s="32">
        <v>0.37196705504352728</v>
      </c>
      <c r="U24" s="32">
        <v>0.51521508976612573</v>
      </c>
      <c r="V24" s="32">
        <v>10.653434874342443</v>
      </c>
      <c r="W24" s="32">
        <v>2.0324878855033433</v>
      </c>
      <c r="X24" s="32">
        <v>0.28782159656820794</v>
      </c>
      <c r="Y24" s="32">
        <v>3.8191372118645441</v>
      </c>
      <c r="Z24" s="32">
        <v>0.36431208374326429</v>
      </c>
      <c r="AA24" s="86"/>
      <c r="AB24" s="32">
        <v>0.304232620035776</v>
      </c>
      <c r="AC24" s="32">
        <v>0.13900866818719182</v>
      </c>
      <c r="AD24" s="32">
        <v>0.18727714525716627</v>
      </c>
      <c r="AE24" s="32">
        <v>0.58367887265727203</v>
      </c>
      <c r="AF24" s="32">
        <v>0.15106556591233772</v>
      </c>
      <c r="AG24" s="32">
        <v>2.1187990299616049</v>
      </c>
      <c r="AH24" s="32">
        <v>0.2938693401365442</v>
      </c>
      <c r="AI24" s="32">
        <v>8.7975569188481872E-2</v>
      </c>
      <c r="AJ24" s="32">
        <v>25.514522786139416</v>
      </c>
      <c r="AK24" s="32">
        <v>6.3786306965348523</v>
      </c>
      <c r="AL24" s="32">
        <v>0.96142535297878728</v>
      </c>
      <c r="AM24" s="32">
        <v>35.833740783893859</v>
      </c>
      <c r="AN24" s="32">
        <v>0.15211631001788822</v>
      </c>
      <c r="AO24" s="32">
        <v>1.8963782520735024</v>
      </c>
      <c r="AP24" s="32">
        <v>3.2338365314155966</v>
      </c>
      <c r="AQ24" s="32">
        <v>0.37715952163096228</v>
      </c>
      <c r="AR24" s="32">
        <v>1.3596607733919375</v>
      </c>
      <c r="AS24" s="32">
        <v>1.6057493954094826</v>
      </c>
      <c r="AT24" s="32">
        <v>4.2967527243989601</v>
      </c>
      <c r="AU24" s="32">
        <v>0.85455588848318276</v>
      </c>
      <c r="AV24" s="32">
        <v>1.6508931555651101</v>
      </c>
      <c r="AW24" s="32">
        <v>0.7491085810286654</v>
      </c>
      <c r="AX24" s="86"/>
      <c r="AY24" s="32">
        <v>6.4849836764121316E-2</v>
      </c>
      <c r="AZ24" s="32">
        <v>11.985737296458607</v>
      </c>
      <c r="BA24" s="32">
        <v>0.25230605827000696</v>
      </c>
      <c r="BB24" s="32">
        <v>5.6695992104794133</v>
      </c>
      <c r="BC24" s="32">
        <v>0.37196705504352728</v>
      </c>
      <c r="BD24" s="32">
        <v>87.018289497084055</v>
      </c>
      <c r="BE24" s="32">
        <v>7.6382744237291007</v>
      </c>
      <c r="BF24" s="32">
        <v>0.57964710818108545</v>
      </c>
      <c r="BG24" s="32">
        <v>8.1864998269225282</v>
      </c>
      <c r="BH24" s="32">
        <v>0.27229582232612304</v>
      </c>
      <c r="BI24" s="32">
        <v>1.3409419217358645</v>
      </c>
      <c r="BJ24" s="32">
        <v>0.57166693515318745</v>
      </c>
      <c r="BK24" s="32">
        <v>3.7405405045696782</v>
      </c>
      <c r="BL24" s="32">
        <v>0.44234586840437162</v>
      </c>
      <c r="BM24" s="32">
        <v>7.7656298523048811E-2</v>
      </c>
      <c r="BN24" s="32">
        <v>0.55990219974834121</v>
      </c>
      <c r="BO24" s="32">
        <v>0.32157936790507047</v>
      </c>
      <c r="BP24" s="32">
        <v>3.6890433780887126</v>
      </c>
      <c r="BQ24" s="32">
        <v>1.4471823854498524</v>
      </c>
      <c r="BR24" s="32">
        <v>27.535993431737225</v>
      </c>
      <c r="BS24" s="32">
        <v>25.514522786139416</v>
      </c>
      <c r="BT24" s="32">
        <v>0.34227949049035589</v>
      </c>
      <c r="BU24" s="32">
        <v>16.601558211615068</v>
      </c>
      <c r="BV24" s="86"/>
      <c r="BW24" s="32">
        <v>0.15106556591233772</v>
      </c>
      <c r="BX24" s="32">
        <v>0.43625596211790602</v>
      </c>
      <c r="BY24" s="32">
        <v>25.514522786139416</v>
      </c>
      <c r="BZ24" s="32">
        <v>4.0932499134612703</v>
      </c>
      <c r="CA24" s="32">
        <v>1.1592942163621731</v>
      </c>
      <c r="CB24" s="32">
        <v>60.264928340614219</v>
      </c>
      <c r="CC24" s="86"/>
      <c r="CD24" s="32">
        <v>9.7354438411448179</v>
      </c>
      <c r="CE24" s="32">
        <v>0.18342303733900328</v>
      </c>
      <c r="CF24" s="32">
        <v>14.962162018278715</v>
      </c>
      <c r="CG24" s="32">
        <v>5.8695371948481165</v>
      </c>
      <c r="CH24" s="32">
        <v>8.6532780061097476</v>
      </c>
      <c r="CI24" s="32">
        <v>7.5331160425767898</v>
      </c>
      <c r="CJ24" s="32">
        <v>6.7892243182734013</v>
      </c>
      <c r="CK24" s="32">
        <v>4.009012048339887</v>
      </c>
      <c r="CL24" s="32">
        <v>9.4038188843694019</v>
      </c>
      <c r="CM24" s="32">
        <v>6.0345523460953983</v>
      </c>
      <c r="CN24" s="32">
        <v>6.3957029897832543E-2</v>
      </c>
      <c r="CO24" s="32">
        <v>0.27229582232612304</v>
      </c>
      <c r="CP24" s="32">
        <v>2.3347154906290881</v>
      </c>
      <c r="CQ24" s="32">
        <v>0.540829875381859</v>
      </c>
      <c r="CR24" s="32">
        <v>4.5417451455209719</v>
      </c>
      <c r="CS24" s="32">
        <v>0.248832486207688</v>
      </c>
      <c r="CT24" s="32">
        <v>0.36179559636246433</v>
      </c>
      <c r="CU24" s="32">
        <v>2.2241386909950616</v>
      </c>
      <c r="CV24" s="32">
        <v>1.1198043994966806</v>
      </c>
      <c r="CW24" s="32">
        <v>3.3711638601579725</v>
      </c>
      <c r="CX24" s="32">
        <v>9.2991763760881807E-2</v>
      </c>
      <c r="CY24" s="32">
        <v>2.3185884327243422</v>
      </c>
      <c r="CZ24" s="32">
        <v>5.5145637219176047</v>
      </c>
      <c r="DA24" s="32">
        <v>1.2774322278156427</v>
      </c>
      <c r="DB24" s="32">
        <v>1.4572483349730523</v>
      </c>
      <c r="DC24" s="32">
        <v>0.97484635076331505</v>
      </c>
      <c r="DD24" s="32">
        <v>0.53338411066865599</v>
      </c>
      <c r="DE24" s="32">
        <v>0.36431208374326429</v>
      </c>
      <c r="DF24" s="32">
        <v>0.62125038818439182</v>
      </c>
      <c r="DG24" s="32">
        <v>0.4070412054106376</v>
      </c>
      <c r="DH24" s="32">
        <v>0.41272328889127741</v>
      </c>
      <c r="DI24" s="32">
        <v>0.28982355409054422</v>
      </c>
      <c r="DJ24" s="32">
        <v>6.5755106749816911E-2</v>
      </c>
      <c r="DK24" s="32">
        <v>0.18469884545677034</v>
      </c>
      <c r="DL24" s="32">
        <v>0.36684607467800723</v>
      </c>
      <c r="DM24" s="32">
        <v>0.59594320650217936</v>
      </c>
      <c r="DN24" s="32">
        <v>0.89704157322912803</v>
      </c>
      <c r="DO24" s="32">
        <v>0.91589032353039679</v>
      </c>
      <c r="DP24" s="32">
        <v>0.10389850159668333</v>
      </c>
      <c r="DQ24" s="32">
        <v>0.54837957909709534</v>
      </c>
      <c r="DR24" s="32">
        <v>0.133346027667164</v>
      </c>
      <c r="DS24" s="32">
        <v>0.71859298325946108</v>
      </c>
      <c r="DT24" s="32">
        <v>6.8547447387136778E-2</v>
      </c>
      <c r="DU24" s="32">
        <v>1.1354362863802427</v>
      </c>
      <c r="DV24" s="32">
        <v>0.62992272042280106</v>
      </c>
      <c r="DW24" s="32">
        <v>1.5836425689732667</v>
      </c>
      <c r="DX24" s="32">
        <v>1.2863174716202819</v>
      </c>
      <c r="DY24" s="32">
        <v>0.14898580162554534</v>
      </c>
      <c r="DZ24" s="32">
        <v>0.26854704527493595</v>
      </c>
      <c r="EA24" s="32">
        <v>1.1918864130043565</v>
      </c>
      <c r="EB24" s="32">
        <v>1.5727035507019835</v>
      </c>
      <c r="EC24" s="32">
        <v>1.0233124783653174</v>
      </c>
      <c r="ED24" s="32">
        <v>2.3509547210923585</v>
      </c>
      <c r="EE24" s="32">
        <v>499.12133159081685</v>
      </c>
      <c r="EF24" s="32">
        <v>0.12880377244153143</v>
      </c>
      <c r="EG24" s="32">
        <v>2.1483763621994845</v>
      </c>
      <c r="EH24" s="32">
        <v>0.16303422429611586</v>
      </c>
      <c r="EI24" s="32">
        <v>15.815275179122853</v>
      </c>
      <c r="EJ24" s="32">
        <v>0.32606844859223116</v>
      </c>
      <c r="EK24" s="32">
        <v>0.15748068010570027</v>
      </c>
      <c r="EL24" s="32">
        <v>0.19795532112165862</v>
      </c>
      <c r="EM24" s="32">
        <v>6.807395558153076E-2</v>
      </c>
      <c r="EN24" s="32">
        <v>0.20211478321347467</v>
      </c>
      <c r="EO24" s="32">
        <v>0.304232620035776</v>
      </c>
      <c r="EP24" s="32">
        <v>0.12880377244153143</v>
      </c>
      <c r="EQ24" s="32">
        <v>6.807395558153076E-2</v>
      </c>
      <c r="ER24" s="32">
        <v>0.14094915688138909</v>
      </c>
      <c r="ES24" s="32">
        <v>0.16531009725526036</v>
      </c>
      <c r="ET24" s="32">
        <v>0.85455588848318276</v>
      </c>
      <c r="EU24" s="32">
        <v>0.40422956642694874</v>
      </c>
      <c r="EV24" s="32">
        <v>0.47081975266104914</v>
      </c>
      <c r="EW24" s="32">
        <v>0.16416821700416603</v>
      </c>
      <c r="EX24" s="32">
        <v>0.11608445949895038</v>
      </c>
      <c r="EY24" s="32">
        <v>20.868380709902887</v>
      </c>
      <c r="EZ24" s="32">
        <v>6.4676730628311825</v>
      </c>
      <c r="FA24" s="32">
        <v>0.248832486207688</v>
      </c>
      <c r="FB24" s="32">
        <v>0.15748068010570027</v>
      </c>
      <c r="FC24" s="32">
        <v>0.10318082222281935</v>
      </c>
    </row>
    <row r="25" spans="1:159" x14ac:dyDescent="0.25">
      <c r="A25" s="31" t="s">
        <v>677</v>
      </c>
      <c r="B25" s="32">
        <v>2.8348868221009345</v>
      </c>
      <c r="C25" s="32">
        <v>5.9263643656076066E-2</v>
      </c>
      <c r="D25" s="32">
        <v>6.5581601796659115</v>
      </c>
      <c r="E25" s="32">
        <v>0.46114460963008919</v>
      </c>
      <c r="F25" s="32">
        <v>1.0448465940819012</v>
      </c>
      <c r="G25" s="32">
        <v>0.29592246726039628</v>
      </c>
      <c r="H25" s="32">
        <v>6.0090933291976477E-2</v>
      </c>
      <c r="I25" s="32">
        <v>3.1237762922042021</v>
      </c>
      <c r="J25" s="32">
        <v>5.5530913898546999</v>
      </c>
      <c r="K25" s="32">
        <v>0.10036242491861116</v>
      </c>
      <c r="L25" s="32">
        <v>17.068816672983669</v>
      </c>
      <c r="M25" s="32">
        <v>8.5344083364918486</v>
      </c>
      <c r="N25" s="32">
        <v>11.497841469604278</v>
      </c>
      <c r="O25" s="32">
        <v>10.953280679430371</v>
      </c>
      <c r="P25" s="32">
        <v>5.7489207348021285</v>
      </c>
      <c r="Q25" s="32">
        <v>0.20072484983722269</v>
      </c>
      <c r="R25" s="32">
        <v>0.98848510998637529</v>
      </c>
      <c r="S25" s="32">
        <v>0.71365125482429814</v>
      </c>
      <c r="T25" s="32">
        <v>0.68934167321759054</v>
      </c>
      <c r="U25" s="32">
        <v>0.52605703843431451</v>
      </c>
      <c r="V25" s="32">
        <v>11.497841469604278</v>
      </c>
      <c r="W25" s="32">
        <v>2.0609237645241287</v>
      </c>
      <c r="X25" s="32">
        <v>0.1885855627546372</v>
      </c>
      <c r="Y25" s="32">
        <v>3.3947165994706907</v>
      </c>
      <c r="Z25" s="32">
        <v>0.28190698678716636</v>
      </c>
      <c r="AA25" s="32">
        <v>5.1235626403639933E-2</v>
      </c>
      <c r="AB25" s="32">
        <v>0.20924878330528013</v>
      </c>
      <c r="AC25" s="32">
        <v>0.16878880668046062</v>
      </c>
      <c r="AD25" s="32">
        <v>0.12528548098774689</v>
      </c>
      <c r="AE25" s="32">
        <v>0.92228921926018015</v>
      </c>
      <c r="AF25" s="32">
        <v>0.12442007095615117</v>
      </c>
      <c r="AG25" s="32">
        <v>3.1455038745706227</v>
      </c>
      <c r="AH25" s="32">
        <v>0.28983247094683506</v>
      </c>
      <c r="AI25" s="32">
        <v>9.8980705756994067E-2</v>
      </c>
      <c r="AJ25" s="32">
        <v>34.375079363523227</v>
      </c>
      <c r="AK25" s="32">
        <v>8.4169126149490356</v>
      </c>
      <c r="AL25" s="32">
        <v>1.1513218073250975</v>
      </c>
      <c r="AM25" s="32">
        <v>104.20575453280337</v>
      </c>
      <c r="AN25" s="32">
        <v>7.6060495052147722E-2</v>
      </c>
      <c r="AO25" s="32">
        <v>1.4174434110504648</v>
      </c>
      <c r="AP25" s="32">
        <v>2.8744603674010687</v>
      </c>
      <c r="AQ25" s="32">
        <v>0.36180672754657228</v>
      </c>
      <c r="AR25" s="32">
        <v>1.6057987986977789</v>
      </c>
      <c r="AS25" s="32">
        <v>1.5297449528528104</v>
      </c>
      <c r="AT25" s="32">
        <v>3.0383564652216304</v>
      </c>
      <c r="AU25" s="32">
        <v>0.77554969830303233</v>
      </c>
      <c r="AV25" s="32">
        <v>1.3691600849287986</v>
      </c>
      <c r="AW25" s="32">
        <v>0.70382620711044541</v>
      </c>
      <c r="AX25" s="32">
        <v>0.12703440112757969</v>
      </c>
      <c r="AY25" s="32">
        <v>6.1353571536170048E-2</v>
      </c>
      <c r="AZ25" s="32">
        <v>16.148084534033565</v>
      </c>
      <c r="BA25" s="32">
        <v>0.35191310355522332</v>
      </c>
      <c r="BB25" s="32">
        <v>6.4231951947911181</v>
      </c>
      <c r="BC25" s="32">
        <v>0.68934167321759054</v>
      </c>
      <c r="BD25" s="32">
        <v>125.65211450607661</v>
      </c>
      <c r="BE25" s="32">
        <v>9.021023577189343</v>
      </c>
      <c r="BF25" s="32">
        <v>0.67049158891255412</v>
      </c>
      <c r="BG25" s="32">
        <v>12.495105168816812</v>
      </c>
      <c r="BH25" s="32">
        <v>0.46435212404575787</v>
      </c>
      <c r="BI25" s="32">
        <v>1.6395400449164779</v>
      </c>
      <c r="BJ25" s="32">
        <v>0.7087217055252335</v>
      </c>
      <c r="BK25" s="32">
        <v>3.1894134723371468</v>
      </c>
      <c r="BL25" s="32">
        <v>0.60428085468410797</v>
      </c>
      <c r="BM25" s="32">
        <v>9.1714340311914028E-2</v>
      </c>
      <c r="BN25" s="32">
        <v>0.47083423813683123</v>
      </c>
      <c r="BO25" s="32">
        <v>0.38243623821320255</v>
      </c>
      <c r="BP25" s="32">
        <v>3.2115975973955644</v>
      </c>
      <c r="BQ25" s="32">
        <v>1.3691600849287986</v>
      </c>
      <c r="BR25" s="32">
        <v>51.742976403940482</v>
      </c>
      <c r="BS25" s="32">
        <v>48.277904065186995</v>
      </c>
      <c r="BT25" s="32">
        <v>0.24371908584331983</v>
      </c>
      <c r="BU25" s="32">
        <v>21.16034345834489</v>
      </c>
      <c r="BV25" s="32">
        <v>8.557250530804987E-2</v>
      </c>
      <c r="BW25" s="32">
        <v>0.32607848057706024</v>
      </c>
      <c r="BX25" s="32">
        <v>0.51167198105419032</v>
      </c>
      <c r="BY25" s="32">
        <v>29.718535938928412</v>
      </c>
      <c r="BZ25" s="32">
        <v>3.6636740090790676</v>
      </c>
      <c r="CA25" s="32">
        <v>1.0233439621083824</v>
      </c>
      <c r="CB25" s="32">
        <v>57.015850410184889</v>
      </c>
      <c r="CC25" s="32">
        <v>8.2086633942782983E-2</v>
      </c>
      <c r="CD25" s="32">
        <v>11.418420077188735</v>
      </c>
      <c r="CE25" s="32">
        <v>0.29184841520656851</v>
      </c>
      <c r="CF25" s="32">
        <v>13.768420308935552</v>
      </c>
      <c r="CG25" s="32">
        <v>5.9516559866850551</v>
      </c>
      <c r="CH25" s="32">
        <v>6.8842101544677625</v>
      </c>
      <c r="CI25" s="32">
        <v>11.986106055641619</v>
      </c>
      <c r="CJ25" s="32">
        <v>6.6959610657689801</v>
      </c>
      <c r="CK25" s="32">
        <v>4.0370211335083903</v>
      </c>
      <c r="CL25" s="32">
        <v>7.1269813012731227</v>
      </c>
      <c r="CM25" s="32">
        <v>4.5105117885946635</v>
      </c>
      <c r="CN25" s="32">
        <v>0.14693919073375586</v>
      </c>
      <c r="CO25" s="32">
        <v>0.18728290711940018</v>
      </c>
      <c r="CP25" s="32">
        <v>2.9758279933425213</v>
      </c>
      <c r="CQ25" s="32">
        <v>0.8141074572875272</v>
      </c>
      <c r="CR25" s="32">
        <v>6.6497086841537438</v>
      </c>
      <c r="CS25" s="32">
        <v>0.36180672754657228</v>
      </c>
      <c r="CT25" s="32">
        <v>0.44853458602921292</v>
      </c>
      <c r="CU25" s="32">
        <v>2.2088433991273595</v>
      </c>
      <c r="CV25" s="32">
        <v>0.89087266265913823</v>
      </c>
      <c r="CW25" s="32">
        <v>3.2115975973955644</v>
      </c>
      <c r="CX25" s="32">
        <v>0.12442007095615117</v>
      </c>
      <c r="CY25" s="32">
        <v>3.3947165994706907</v>
      </c>
      <c r="CZ25" s="32">
        <v>6.9803101469893587</v>
      </c>
      <c r="DA25" s="32">
        <v>1.7941383441168521</v>
      </c>
      <c r="DB25" s="32">
        <v>1.4076524142208937</v>
      </c>
      <c r="DC25" s="32">
        <v>1.0892167996618429</v>
      </c>
      <c r="DD25" s="32">
        <v>0.50114192395098756</v>
      </c>
      <c r="DE25" s="32">
        <v>0.28783045183127431</v>
      </c>
      <c r="DF25" s="32">
        <v>1.096792901634511</v>
      </c>
      <c r="DG25" s="32">
        <v>0.38509629261159817</v>
      </c>
      <c r="DH25" s="32">
        <v>0.23705457462430429</v>
      </c>
      <c r="DI25" s="32">
        <v>0.33757761336092074</v>
      </c>
      <c r="DJ25" s="32">
        <v>3.3107253406114513E-2</v>
      </c>
      <c r="DK25" s="32">
        <v>0.23541711906841511</v>
      </c>
      <c r="DL25" s="32">
        <v>0.48072746633581276</v>
      </c>
      <c r="DM25" s="32">
        <v>0.44235947783840046</v>
      </c>
      <c r="DN25" s="32">
        <v>1.096792901634511</v>
      </c>
      <c r="DO25" s="32">
        <v>0.85458218017667176</v>
      </c>
      <c r="DP25" s="32">
        <v>0.14592420760328401</v>
      </c>
      <c r="DQ25" s="32">
        <v>0.52242329704094959</v>
      </c>
      <c r="DR25" s="32">
        <v>0.20494250561455973</v>
      </c>
      <c r="DS25" s="32">
        <v>1.3597026053947228</v>
      </c>
      <c r="DT25" s="32">
        <v>6.3958997631773887E-2</v>
      </c>
      <c r="DU25" s="32">
        <v>1.8964365969944386</v>
      </c>
      <c r="DV25" s="32">
        <v>0.8725387683736715</v>
      </c>
      <c r="DW25" s="32">
        <v>1.1755135258700451</v>
      </c>
      <c r="DX25" s="32">
        <v>1.0022838479019738</v>
      </c>
      <c r="DY25" s="32">
        <v>9.2352263996872588E-2</v>
      </c>
      <c r="DZ25" s="32">
        <v>0.16303924028852981</v>
      </c>
      <c r="EA25" s="32">
        <v>1.0304618822620664</v>
      </c>
      <c r="EB25" s="32">
        <v>1.5191782326108119</v>
      </c>
      <c r="EC25" s="32">
        <v>1.7450775367473395</v>
      </c>
      <c r="ED25" s="32">
        <v>2.7006209068873708</v>
      </c>
      <c r="EE25" s="32">
        <v>1040.6658140371305</v>
      </c>
      <c r="EF25" s="32">
        <v>0.1521209901042952</v>
      </c>
      <c r="EG25" s="32">
        <v>2.0896931881637988</v>
      </c>
      <c r="EH25" s="32">
        <v>9.4292781377318752E-2</v>
      </c>
      <c r="EI25" s="32">
        <v>22.366864779945509</v>
      </c>
      <c r="EJ25" s="32">
        <v>0.25231382084427434</v>
      </c>
      <c r="EK25" s="32">
        <v>0.20780339637980402</v>
      </c>
      <c r="EL25" s="32">
        <v>0.34467083660879577</v>
      </c>
      <c r="EM25" s="32">
        <v>0.11291359769862729</v>
      </c>
      <c r="EN25" s="32">
        <v>0.13615209995773009</v>
      </c>
      <c r="EO25" s="32">
        <v>0.27230419991546073</v>
      </c>
      <c r="EP25" s="32">
        <v>5.3411386261042172E-2</v>
      </c>
      <c r="EQ25" s="32">
        <v>3.153922760553423E-2</v>
      </c>
      <c r="ER25" s="32">
        <v>9.4292781377318752E-2</v>
      </c>
      <c r="ES25" s="32">
        <v>0.42433957493383717</v>
      </c>
      <c r="ET25" s="32">
        <v>0.90330878158901706</v>
      </c>
      <c r="EU25" s="32">
        <v>0.75434225101854901</v>
      </c>
      <c r="EV25" s="32">
        <v>0.33757761336092074</v>
      </c>
      <c r="EW25" s="32">
        <v>0.10535211184593371</v>
      </c>
      <c r="EX25" s="32">
        <v>6.6214506812229165E-2</v>
      </c>
      <c r="EY25" s="32">
        <v>30.766557845492038</v>
      </c>
      <c r="EZ25" s="32">
        <v>9.021023577189343</v>
      </c>
      <c r="FA25" s="32">
        <v>0.46758194848850249</v>
      </c>
      <c r="FB25" s="32">
        <v>0.12356063874829711</v>
      </c>
      <c r="FC25" s="32">
        <v>0.25940732786642035</v>
      </c>
    </row>
    <row r="26" spans="1:159" x14ac:dyDescent="0.25">
      <c r="A26" s="31" t="s">
        <v>675</v>
      </c>
      <c r="B26" s="32">
        <v>4.3444130945415038</v>
      </c>
      <c r="C26" s="32">
        <v>4.5410234285630159E-2</v>
      </c>
      <c r="D26" s="32">
        <v>10.92197072857288</v>
      </c>
      <c r="E26" s="32">
        <v>0.373495117925983</v>
      </c>
      <c r="F26" s="32">
        <v>1.0637515914740916</v>
      </c>
      <c r="G26" s="32">
        <v>0.34131158526790178</v>
      </c>
      <c r="H26" s="32">
        <v>0.14651916508339899</v>
      </c>
      <c r="I26" s="32">
        <v>4.9559488249966055</v>
      </c>
      <c r="J26" s="32">
        <v>8.6888261890829952</v>
      </c>
      <c r="K26" s="32">
        <v>4.3863395001478803E-2</v>
      </c>
      <c r="L26" s="32">
        <v>26.339595596645005</v>
      </c>
      <c r="M26" s="32">
        <v>9.3772265653375069</v>
      </c>
      <c r="N26" s="32">
        <v>19.823795299986429</v>
      </c>
      <c r="O26" s="32">
        <v>15.023627473650144</v>
      </c>
      <c r="P26" s="32">
        <v>7.3064027951624801</v>
      </c>
      <c r="Q26" s="86"/>
      <c r="R26" s="32">
        <v>0.65029277059763368</v>
      </c>
      <c r="S26" s="32">
        <v>0.27152581840884388</v>
      </c>
      <c r="T26" s="32">
        <v>0.25159258183264693</v>
      </c>
      <c r="U26" s="32">
        <v>0.28110115571599908</v>
      </c>
      <c r="V26" s="32">
        <v>10.697199821214516</v>
      </c>
      <c r="W26" s="32">
        <v>2.7494847606733641</v>
      </c>
      <c r="X26" s="32">
        <v>0.2568790767891127</v>
      </c>
      <c r="Y26" s="32">
        <v>3.5533044132508702</v>
      </c>
      <c r="Z26" s="32">
        <v>0.26410093062553158</v>
      </c>
      <c r="AA26" s="32">
        <v>8.4153161953419417E-2</v>
      </c>
      <c r="AB26" s="32">
        <v>2.7760190728522365E-2</v>
      </c>
      <c r="AC26" s="32">
        <v>1.6853140786201364E-2</v>
      </c>
      <c r="AD26" s="32">
        <v>6.8829044395848235E-2</v>
      </c>
      <c r="AE26" s="32">
        <v>0.4760421718044216</v>
      </c>
      <c r="AF26" s="32">
        <v>6.4666453016560835E-2</v>
      </c>
      <c r="AG26" s="32">
        <v>5.8125099885606737</v>
      </c>
      <c r="AH26" s="32">
        <v>0.23312268278630721</v>
      </c>
      <c r="AI26" s="32">
        <v>6.8353607457619606E-2</v>
      </c>
      <c r="AJ26" s="32">
        <v>22.771561050892327</v>
      </c>
      <c r="AK26" s="32">
        <v>7.1066088265017546</v>
      </c>
      <c r="AL26" s="32">
        <v>0.70669582465710856</v>
      </c>
      <c r="AM26" s="32">
        <v>139.98818807320484</v>
      </c>
      <c r="AN26" s="32">
        <v>0.22208152582817936</v>
      </c>
      <c r="AO26" s="32">
        <v>0.76268608858973475</v>
      </c>
      <c r="AP26" s="32">
        <v>1.5466655792590747</v>
      </c>
      <c r="AQ26" s="32">
        <v>0.35580564142019239</v>
      </c>
      <c r="AR26" s="32">
        <v>1.9174132278380682</v>
      </c>
      <c r="AS26" s="32">
        <v>1.5043719276586258</v>
      </c>
      <c r="AT26" s="32">
        <v>2.2960615082907321</v>
      </c>
      <c r="AU26" s="32">
        <v>0.58202833312809421</v>
      </c>
      <c r="AV26" s="32">
        <v>1.0861032736353757</v>
      </c>
      <c r="AW26" s="32">
        <v>0.9069917230645087</v>
      </c>
      <c r="AX26" s="32">
        <v>6.7412563144805468E-2</v>
      </c>
      <c r="AY26" s="32">
        <v>4.5096562885097009E-2</v>
      </c>
      <c r="AZ26" s="32">
        <v>33.109223944478998</v>
      </c>
      <c r="BA26" s="32">
        <v>0.6969665344057433</v>
      </c>
      <c r="BB26" s="32">
        <v>9.8434311717482235</v>
      </c>
      <c r="BC26" s="32">
        <v>1.1885159712578579</v>
      </c>
      <c r="BD26" s="32">
        <v>321.60840271741188</v>
      </c>
      <c r="BE26" s="32">
        <v>16.669758404482018</v>
      </c>
      <c r="BF26" s="32">
        <v>0.4441630516563595</v>
      </c>
      <c r="BG26" s="32">
        <v>16.554611972239528</v>
      </c>
      <c r="BH26" s="32">
        <v>0.54305163681768698</v>
      </c>
      <c r="BI26" s="32">
        <v>1.8520990943298448</v>
      </c>
      <c r="BJ26" s="32">
        <v>0.92604954716492072</v>
      </c>
      <c r="BK26" s="32">
        <v>3.0087438553172565</v>
      </c>
      <c r="BL26" s="32">
        <v>0.95870661391903578</v>
      </c>
      <c r="BM26" s="32">
        <v>9.4677228869086208E-2</v>
      </c>
      <c r="BN26" s="32">
        <v>0.73161739909265999</v>
      </c>
      <c r="BO26" s="86"/>
      <c r="BP26" s="32">
        <v>1.7161329102439984</v>
      </c>
      <c r="BQ26" s="32">
        <v>0.72656374857008532</v>
      </c>
      <c r="BR26" s="32">
        <v>84.986470917108392</v>
      </c>
      <c r="BS26" s="32">
        <v>69.510609512663976</v>
      </c>
      <c r="BT26" s="32">
        <v>0.19739553885468217</v>
      </c>
      <c r="BU26" s="32">
        <v>41.908218528962983</v>
      </c>
      <c r="BV26" s="32">
        <v>0.2363769541652597</v>
      </c>
      <c r="BW26" s="32">
        <v>0.55446230607599711</v>
      </c>
      <c r="BX26" s="32">
        <v>0.75218596382931402</v>
      </c>
      <c r="BY26" s="32">
        <v>27.458126563903985</v>
      </c>
      <c r="BZ26" s="32">
        <v>2.2802014529453656</v>
      </c>
      <c r="CA26" s="32">
        <v>1.2562828231148897</v>
      </c>
      <c r="CB26" s="32">
        <v>39.647590599972801</v>
      </c>
      <c r="CC26" s="86"/>
      <c r="CD26" s="32">
        <v>10.99793904269346</v>
      </c>
      <c r="CE26" s="32">
        <v>0.22674793076612712</v>
      </c>
      <c r="CF26" s="32">
        <v>8.8713968972159574</v>
      </c>
      <c r="CG26" s="32">
        <v>3.6279668922580224</v>
      </c>
      <c r="CH26" s="32">
        <v>5.423263582964335</v>
      </c>
      <c r="CI26" s="32">
        <v>19.016255540125737</v>
      </c>
      <c r="CJ26" s="32">
        <v>6.2296939564664697</v>
      </c>
      <c r="CK26" s="32">
        <v>6.8171148573433582</v>
      </c>
      <c r="CL26" s="32">
        <v>7.0087700427371855</v>
      </c>
      <c r="CM26" s="32">
        <v>4.138652993059881</v>
      </c>
      <c r="CN26" s="32">
        <v>7.0275288928999771E-2</v>
      </c>
      <c r="CO26" s="32">
        <v>0.11818847708263006</v>
      </c>
      <c r="CP26" s="32">
        <v>2.3443066413343763</v>
      </c>
      <c r="CQ26" s="32">
        <v>0.86403477930259387</v>
      </c>
      <c r="CR26" s="32">
        <v>6.0174877106345042</v>
      </c>
      <c r="CS26" s="32">
        <v>0.36077250308077552</v>
      </c>
      <c r="CT26" s="32">
        <v>0.37091519869466405</v>
      </c>
      <c r="CU26" s="32">
        <v>1.9307498915237131</v>
      </c>
      <c r="CV26" s="32">
        <v>0.97208965952060455</v>
      </c>
      <c r="CW26" s="32">
        <v>2.6011710823905356</v>
      </c>
      <c r="CX26" s="32">
        <v>7.0275288928999771E-2</v>
      </c>
      <c r="CY26" s="32">
        <v>5.4989695213467389</v>
      </c>
      <c r="CZ26" s="32">
        <v>7.7767172761648249</v>
      </c>
      <c r="DA26" s="32">
        <v>2.2488092457279971</v>
      </c>
      <c r="DB26" s="32">
        <v>2.2644509510046653</v>
      </c>
      <c r="DC26" s="32">
        <v>1.4133916493142149</v>
      </c>
      <c r="DD26" s="32">
        <v>0.84625320066999832</v>
      </c>
      <c r="DE26" s="32">
        <v>0.23474417927578342</v>
      </c>
      <c r="DF26" s="32">
        <v>2.512565646229775</v>
      </c>
      <c r="DG26" s="32">
        <v>0.24134373644046442</v>
      </c>
      <c r="DH26" s="32">
        <v>0.19739553885468217</v>
      </c>
      <c r="DI26" s="32">
        <v>0.30760722411713243</v>
      </c>
      <c r="DJ26" s="32">
        <v>2.1931697500739443E-2</v>
      </c>
      <c r="DK26" s="32">
        <v>0.22362622499774998</v>
      </c>
      <c r="DL26" s="32">
        <v>0.17914023268477727</v>
      </c>
      <c r="DM26" s="32">
        <v>0.39479107770936372</v>
      </c>
      <c r="DN26" s="32">
        <v>0.76268608858973475</v>
      </c>
      <c r="DO26" s="32">
        <v>0.52092995014006183</v>
      </c>
      <c r="DP26" s="32">
        <v>8.2421314923298905E-2</v>
      </c>
      <c r="DQ26" s="32">
        <v>0.33428749441295408</v>
      </c>
      <c r="DR26" s="32">
        <v>0.19876853340615913</v>
      </c>
      <c r="DS26" s="32">
        <v>2.0127406546611799</v>
      </c>
      <c r="DT26" s="32">
        <v>4.900800706733361E-2</v>
      </c>
      <c r="DU26" s="32">
        <v>2.3120318790449486</v>
      </c>
      <c r="DV26" s="32">
        <v>0.77333278962953866</v>
      </c>
      <c r="DW26" s="32">
        <v>0.93897671710313391</v>
      </c>
      <c r="DX26" s="32">
        <v>0.80060431155986334</v>
      </c>
      <c r="DY26" s="32">
        <v>8.357187360323852E-2</v>
      </c>
      <c r="DZ26" s="32">
        <v>0.13861557651899975</v>
      </c>
      <c r="EA26" s="32">
        <v>0.75218596382931402</v>
      </c>
      <c r="EB26" s="32">
        <v>2.1873154386438247</v>
      </c>
      <c r="EC26" s="32">
        <v>1.5359819797129612</v>
      </c>
      <c r="ED26" s="32">
        <v>4.4356984486079867</v>
      </c>
      <c r="EE26" s="32">
        <v>2537.4457983982597</v>
      </c>
      <c r="EF26" s="32">
        <v>0.24134373644046442</v>
      </c>
      <c r="EG26" s="32">
        <v>3.0719639594259283</v>
      </c>
      <c r="EH26" s="32">
        <v>5.0037769472491431E-2</v>
      </c>
      <c r="EI26" s="32">
        <v>41.908218528962983</v>
      </c>
      <c r="EJ26" s="32">
        <v>0.28502518161817109</v>
      </c>
      <c r="EK26" s="32">
        <v>0.11901054295110539</v>
      </c>
      <c r="EL26" s="32">
        <v>0.28110115571599908</v>
      </c>
      <c r="EM26" s="32">
        <v>6.421976919727794E-2</v>
      </c>
      <c r="EN26" s="32">
        <v>0.21600869482564844</v>
      </c>
      <c r="EO26" s="32">
        <v>0.38935587227915408</v>
      </c>
      <c r="EP26" s="32">
        <v>4.3863395001478803E-2</v>
      </c>
      <c r="EQ26" s="32">
        <v>5.144452264969715E-2</v>
      </c>
      <c r="ER26" s="32">
        <v>6.8829044395848235E-2</v>
      </c>
      <c r="ES26" s="32">
        <v>0.56220231143199928</v>
      </c>
      <c r="ET26" s="32">
        <v>1.101264710333572</v>
      </c>
      <c r="EU26" s="32">
        <v>1.1089246121519962</v>
      </c>
      <c r="EV26" s="32">
        <v>0.30548242581294338</v>
      </c>
      <c r="EW26" s="32">
        <v>7.1256295404542758E-2</v>
      </c>
      <c r="EX26" s="32">
        <v>0.11901054295110539</v>
      </c>
      <c r="EY26" s="32">
        <v>48.139901685076133</v>
      </c>
      <c r="EZ26" s="32">
        <v>14.31207839985596</v>
      </c>
      <c r="FA26" s="32">
        <v>0.18290434977316497</v>
      </c>
      <c r="FB26" s="32">
        <v>1.8960769035170914E-2</v>
      </c>
      <c r="FC26" s="32">
        <v>0.28305636887558361</v>
      </c>
    </row>
    <row r="27" spans="1:159" x14ac:dyDescent="0.25">
      <c r="A27" s="31" t="s">
        <v>676</v>
      </c>
      <c r="B27" s="32">
        <v>5.9219649402475731</v>
      </c>
      <c r="C27" s="32">
        <v>7.5681051802116983E-2</v>
      </c>
      <c r="D27" s="32">
        <v>5.3742966203913092</v>
      </c>
      <c r="E27" s="32">
        <v>0.53443112950525684</v>
      </c>
      <c r="F27" s="32">
        <v>1.8481424361088346</v>
      </c>
      <c r="G27" s="32">
        <v>0.4917769254802391</v>
      </c>
      <c r="H27" s="32">
        <v>0.16222588587668743</v>
      </c>
      <c r="I27" s="32">
        <v>4.3051871358271789</v>
      </c>
      <c r="J27" s="32">
        <v>5.760028497533896</v>
      </c>
      <c r="K27" s="32">
        <v>6.7268548997299865E-2</v>
      </c>
      <c r="L27" s="32">
        <v>10.028792106259724</v>
      </c>
      <c r="M27" s="32">
        <v>9.4878154595482851</v>
      </c>
      <c r="N27" s="32">
        <v>9.4222783309689166</v>
      </c>
      <c r="O27" s="32">
        <v>5.8000926640766055</v>
      </c>
      <c r="P27" s="32">
        <v>6.7555627304793529</v>
      </c>
      <c r="Q27" s="32">
        <v>0.41930616563082296</v>
      </c>
      <c r="R27" s="32">
        <v>1.3623297513623192</v>
      </c>
      <c r="S27" s="32">
        <v>0.41067696952217397</v>
      </c>
      <c r="T27" s="32">
        <v>0.46848538577369875</v>
      </c>
      <c r="U27" s="32">
        <v>0.41353345374082595</v>
      </c>
      <c r="V27" s="32">
        <v>17.101796144168194</v>
      </c>
      <c r="W27" s="32">
        <v>3.670752767596813</v>
      </c>
      <c r="X27" s="32">
        <v>0.25811322164873313</v>
      </c>
      <c r="Y27" s="32">
        <v>3.1081926988043764</v>
      </c>
      <c r="Z27" s="32">
        <v>0.24759875225107883</v>
      </c>
      <c r="AA27" s="32">
        <v>6.3200332089580646E-2</v>
      </c>
      <c r="AB27" s="32">
        <v>2.8677755996850136E-2</v>
      </c>
      <c r="AC27" s="32">
        <v>4.4689383393784206E-2</v>
      </c>
      <c r="AD27" s="32">
        <v>0.13268488600990214</v>
      </c>
      <c r="AE27" s="32">
        <v>1.0614790880792155</v>
      </c>
      <c r="AF27" s="32">
        <v>0.13360778237631418</v>
      </c>
      <c r="AG27" s="32">
        <v>2.197824134559089</v>
      </c>
      <c r="AH27" s="32">
        <v>0.28838658271451306</v>
      </c>
      <c r="AI27" s="32">
        <v>0.10482654140770571</v>
      </c>
      <c r="AJ27" s="32">
        <v>42.994372963130409</v>
      </c>
      <c r="AK27" s="32">
        <v>8.9760203662269902</v>
      </c>
      <c r="AL27" s="32">
        <v>1.3250767726695114</v>
      </c>
      <c r="AM27" s="32">
        <v>42.994372963130409</v>
      </c>
      <c r="AN27" s="32">
        <v>0.19697384074792795</v>
      </c>
      <c r="AO27" s="32">
        <v>1.7006378463031224</v>
      </c>
      <c r="AP27" s="32">
        <v>3.0231990060028178</v>
      </c>
      <c r="AQ27" s="32">
        <v>0.6444212393190526</v>
      </c>
      <c r="AR27" s="32">
        <v>1.5115995030014113</v>
      </c>
      <c r="AS27" s="32">
        <v>1.2888424786381034</v>
      </c>
      <c r="AT27" s="32">
        <v>4.7111391654844672</v>
      </c>
      <c r="AU27" s="32">
        <v>0.75579975150070433</v>
      </c>
      <c r="AV27" s="32">
        <v>1.7243778659487474</v>
      </c>
      <c r="AW27" s="32">
        <v>0.72501158300957702</v>
      </c>
      <c r="AX27" s="32">
        <v>0.14122583633116276</v>
      </c>
      <c r="AY27" s="32">
        <v>6.7268548997299865E-2</v>
      </c>
      <c r="AZ27" s="32">
        <v>13.325113804110384</v>
      </c>
      <c r="BA27" s="32">
        <v>0.2493209377663417</v>
      </c>
      <c r="BB27" s="32">
        <v>7.4439891333405548</v>
      </c>
      <c r="BC27" s="32">
        <v>0.36250579150478784</v>
      </c>
      <c r="BD27" s="32">
        <v>99.462166361739918</v>
      </c>
      <c r="BE27" s="32">
        <v>8.6103742716543756</v>
      </c>
      <c r="BF27" s="32">
        <v>0.6311592419852029</v>
      </c>
      <c r="BG27" s="32">
        <v>6.0046324901482127</v>
      </c>
      <c r="BH27" s="32">
        <v>0.3267085122927964</v>
      </c>
      <c r="BI27" s="32">
        <v>1.253599013282467</v>
      </c>
      <c r="BJ27" s="32">
        <v>0.5848246187752637</v>
      </c>
      <c r="BK27" s="32">
        <v>3.7478830861895847</v>
      </c>
      <c r="BL27" s="32">
        <v>0.70518610314547725</v>
      </c>
      <c r="BM27" s="32">
        <v>7.2096645678628266E-2</v>
      </c>
      <c r="BN27" s="32">
        <v>0.4556746282631407</v>
      </c>
      <c r="BO27" s="32">
        <v>0.3155796209926009</v>
      </c>
      <c r="BP27" s="32">
        <v>3.3544493250465788</v>
      </c>
      <c r="BQ27" s="32">
        <v>1.2978070870134977</v>
      </c>
      <c r="BR27" s="32">
        <v>31.040415182323599</v>
      </c>
      <c r="BS27" s="32">
        <v>23.852621855294345</v>
      </c>
      <c r="BT27" s="32">
        <v>0.39944698619402641</v>
      </c>
      <c r="BU27" s="32">
        <v>18.975630919096606</v>
      </c>
      <c r="BV27" s="32">
        <v>4.3769689182516398E-2</v>
      </c>
      <c r="BW27" s="32">
        <v>0.20965308281541109</v>
      </c>
      <c r="BX27" s="32">
        <v>0.55327780258572035</v>
      </c>
      <c r="BY27" s="32">
        <v>31.692640288138055</v>
      </c>
      <c r="BZ27" s="32">
        <v>3.853250421601913</v>
      </c>
      <c r="CA27" s="32">
        <v>1.3813471659938197</v>
      </c>
      <c r="CB27" s="32">
        <v>80.230336850077805</v>
      </c>
      <c r="CC27" s="32">
        <v>5.8156165104222939E-2</v>
      </c>
      <c r="CD27" s="32">
        <v>6.4803689331998351</v>
      </c>
      <c r="CE27" s="32">
        <v>0.19292017772217629</v>
      </c>
      <c r="CF27" s="32">
        <v>17.340528321815892</v>
      </c>
      <c r="CG27" s="32">
        <v>6.8498668718857463</v>
      </c>
      <c r="CH27" s="32">
        <v>9.553808434906097</v>
      </c>
      <c r="CI27" s="32">
        <v>6.2163853976087431</v>
      </c>
      <c r="CJ27" s="32">
        <v>12.432770795217507</v>
      </c>
      <c r="CK27" s="32">
        <v>6.5708315123547854</v>
      </c>
      <c r="CL27" s="32">
        <v>12.176908072081988</v>
      </c>
      <c r="CM27" s="32">
        <v>7.65326815346494</v>
      </c>
      <c r="CN27" s="32">
        <v>0.19292017772217629</v>
      </c>
      <c r="CO27" s="32">
        <v>0.23424269288684899</v>
      </c>
      <c r="CP27" s="32">
        <v>3.2854157561773976</v>
      </c>
      <c r="CQ27" s="32">
        <v>0.70518610314547725</v>
      </c>
      <c r="CR27" s="32">
        <v>5.6807284830816815</v>
      </c>
      <c r="CS27" s="32">
        <v>0.31998494833399171</v>
      </c>
      <c r="CT27" s="32">
        <v>0.65796189940800986</v>
      </c>
      <c r="CU27" s="32">
        <v>3.0442270180204964</v>
      </c>
      <c r="CV27" s="32">
        <v>1.3342934104908113</v>
      </c>
      <c r="CW27" s="32">
        <v>2.8207444125819094</v>
      </c>
      <c r="CX27" s="32">
        <v>0.13085817397493857</v>
      </c>
      <c r="CY27" s="32">
        <v>3.3544493250465788</v>
      </c>
      <c r="CZ27" s="32">
        <v>5.0492739358816161</v>
      </c>
      <c r="DA27" s="32">
        <v>1.253599013282467</v>
      </c>
      <c r="DB27" s="32">
        <v>1.3342934104908113</v>
      </c>
      <c r="DC27" s="32">
        <v>0.85031892315155966</v>
      </c>
      <c r="DD27" s="32">
        <v>0.39668780431422995</v>
      </c>
      <c r="DE27" s="32">
        <v>0.29855651359081586</v>
      </c>
      <c r="DF27" s="32">
        <v>1.390955195352598</v>
      </c>
      <c r="DG27" s="32">
        <v>0.28245167266232507</v>
      </c>
      <c r="DH27" s="32">
        <v>0.29444619784277909</v>
      </c>
      <c r="DI27" s="32">
        <v>0.4164098063784486</v>
      </c>
      <c r="DJ27" s="32">
        <v>0.12041407567506035</v>
      </c>
      <c r="DK27" s="32">
        <v>0.20820490318922458</v>
      </c>
      <c r="DL27" s="32">
        <v>0.42222267065495939</v>
      </c>
      <c r="DM27" s="32">
        <v>0.97675994824705192</v>
      </c>
      <c r="DN27" s="32">
        <v>1.575790725983427</v>
      </c>
      <c r="DO27" s="32">
        <v>1.0253212135697316</v>
      </c>
      <c r="DP27" s="32">
        <v>0.19026418862628092</v>
      </c>
      <c r="DQ27" s="32">
        <v>0.65796189940800986</v>
      </c>
      <c r="DR27" s="32">
        <v>0.14722309892138921</v>
      </c>
      <c r="DS27" s="32">
        <v>0.60965964117017379</v>
      </c>
      <c r="DT27" s="32">
        <v>8.1677128073199087E-2</v>
      </c>
      <c r="DU27" s="32">
        <v>2.4726806904395473</v>
      </c>
      <c r="DV27" s="32">
        <v>1.1298066906493003</v>
      </c>
      <c r="DW27" s="32">
        <v>1.785187920065191</v>
      </c>
      <c r="DX27" s="32">
        <v>1.390955195352598</v>
      </c>
      <c r="DY27" s="32">
        <v>0.17386939941907439</v>
      </c>
      <c r="DZ27" s="32">
        <v>0.31777465084329559</v>
      </c>
      <c r="EA27" s="32">
        <v>1.2449397723780897</v>
      </c>
      <c r="EB27" s="32">
        <v>1.1615698801050804</v>
      </c>
      <c r="EC27" s="32">
        <v>1.0614790880792155</v>
      </c>
      <c r="ED27" s="32">
        <v>2.6318475976320399</v>
      </c>
      <c r="EE27" s="32">
        <v>624.2914725582574</v>
      </c>
      <c r="EF27" s="32">
        <v>0.27663890129286067</v>
      </c>
      <c r="EG27" s="32">
        <v>2.152593567913593</v>
      </c>
      <c r="EH27" s="32">
        <v>0.15999247416699613</v>
      </c>
      <c r="EI27" s="32">
        <v>11.282977650327638</v>
      </c>
      <c r="EJ27" s="32">
        <v>0.54945603363977213</v>
      </c>
      <c r="EK27" s="32">
        <v>0.18251360934172539</v>
      </c>
      <c r="EL27" s="32">
        <v>9.8486920373964157E-2</v>
      </c>
      <c r="EM27" s="32">
        <v>8.6934699709537364E-2</v>
      </c>
      <c r="EN27" s="32">
        <v>0.1534750398304737</v>
      </c>
      <c r="EO27" s="32">
        <v>0.19561324304417754</v>
      </c>
      <c r="EP27" s="32">
        <v>0.11712134644342467</v>
      </c>
      <c r="EQ27" s="32">
        <v>4.1122618713000464E-2</v>
      </c>
      <c r="ER27" s="32">
        <v>8.1677128073199087E-2</v>
      </c>
      <c r="ES27" s="32">
        <v>0.31998494833399171</v>
      </c>
      <c r="ET27" s="32">
        <v>0.97675994824705192</v>
      </c>
      <c r="EU27" s="32">
        <v>0.46848538577369875</v>
      </c>
      <c r="EV27" s="32">
        <v>0.17386939941907439</v>
      </c>
      <c r="EW27" s="32">
        <v>0.14419329135725653</v>
      </c>
      <c r="EX27" s="32">
        <v>9.0626447876196933E-2</v>
      </c>
      <c r="EY27" s="32">
        <v>19.509108517445537</v>
      </c>
      <c r="EZ27" s="32">
        <v>5.6414888251638287</v>
      </c>
      <c r="FA27" s="32">
        <v>0.34058243784057957</v>
      </c>
      <c r="FB27" s="32">
        <v>0.12905661082436681</v>
      </c>
      <c r="FC27" s="32">
        <v>0.1577898104963007</v>
      </c>
    </row>
    <row r="28" spans="1:159" x14ac:dyDescent="0.25">
      <c r="A28" s="31" t="s">
        <v>677</v>
      </c>
      <c r="B28" s="32">
        <v>4.8410034503210229</v>
      </c>
      <c r="C28" s="86"/>
      <c r="D28" s="32">
        <v>3.1499002061207899</v>
      </c>
      <c r="E28" s="32">
        <v>0.41618766797971085</v>
      </c>
      <c r="F28" s="32">
        <v>1.1771564890986743</v>
      </c>
      <c r="G28" s="32">
        <v>0.22302944898775964</v>
      </c>
      <c r="H28" s="32">
        <v>0.18115620439831806</v>
      </c>
      <c r="I28" s="32">
        <v>2.594229515050356</v>
      </c>
      <c r="J28" s="32">
        <v>3.5684711838041556</v>
      </c>
      <c r="K28" s="86"/>
      <c r="L28" s="32">
        <v>6.5673262298946176</v>
      </c>
      <c r="M28" s="32">
        <v>7.7023897254276532</v>
      </c>
      <c r="N28" s="32">
        <v>5.5608526999187395</v>
      </c>
      <c r="O28" s="32">
        <v>3.6182851851757669</v>
      </c>
      <c r="P28" s="32">
        <v>5.8373198542750853</v>
      </c>
      <c r="Q28" s="32">
        <v>0.35240495692491097</v>
      </c>
      <c r="R28" s="32">
        <v>0.8096139886248952</v>
      </c>
      <c r="S28" s="32">
        <v>0.41618766797971085</v>
      </c>
      <c r="T28" s="32">
        <v>0.40201078815211488</v>
      </c>
      <c r="U28" s="32">
        <v>0.40480699431244682</v>
      </c>
      <c r="V28" s="32">
        <v>13.503917802231419</v>
      </c>
      <c r="W28" s="32">
        <v>2.6487397917339073</v>
      </c>
      <c r="X28" s="32">
        <v>0.13824566261163782</v>
      </c>
      <c r="Y28" s="32">
        <v>3.0215862471869288</v>
      </c>
      <c r="Z28" s="32">
        <v>0.21246632778854158</v>
      </c>
      <c r="AA28" s="86"/>
      <c r="AB28" s="32">
        <v>8.2201362798012836E-2</v>
      </c>
      <c r="AC28" s="86"/>
      <c r="AD28" s="32">
        <v>9.312459926322228E-2</v>
      </c>
      <c r="AE28" s="32">
        <v>1.0907391497756156</v>
      </c>
      <c r="AF28" s="32">
        <v>0.14919862266474371</v>
      </c>
      <c r="AG28" s="32">
        <v>1.7234579775789411</v>
      </c>
      <c r="AH28" s="32">
        <v>0.19415841244791801</v>
      </c>
      <c r="AI28" s="32">
        <v>0.11074443602560111</v>
      </c>
      <c r="AJ28" s="32">
        <v>40.372642760587262</v>
      </c>
      <c r="AK28" s="32">
        <v>10.81758178081386</v>
      </c>
      <c r="AL28" s="32">
        <v>1.4392389367186207</v>
      </c>
      <c r="AM28" s="32">
        <v>23.839897411384829</v>
      </c>
      <c r="AN28" s="32">
        <v>0.15023638115308197</v>
      </c>
      <c r="AO28" s="32">
        <v>1.3152218047682014</v>
      </c>
      <c r="AP28" s="32">
        <v>2.7043954452034646</v>
      </c>
      <c r="AQ28" s="32">
        <v>0.43687913859647909</v>
      </c>
      <c r="AR28" s="32">
        <v>0.94954358124629601</v>
      </c>
      <c r="AS28" s="32">
        <v>1.3335816169712669</v>
      </c>
      <c r="AT28" s="32">
        <v>2.5585139907046144</v>
      </c>
      <c r="AU28" s="32">
        <v>0.6855368496912565</v>
      </c>
      <c r="AV28" s="32">
        <v>1.3428574106628322</v>
      </c>
      <c r="AW28" s="32">
        <v>0.4554315436125938</v>
      </c>
      <c r="AX28" s="32">
        <v>0.11074443602560111</v>
      </c>
      <c r="AY28" s="32">
        <v>0.106233163894271</v>
      </c>
      <c r="AZ28" s="32">
        <v>8.6057809726399395</v>
      </c>
      <c r="BA28" s="32">
        <v>0.2689306553949975</v>
      </c>
      <c r="BB28" s="32">
        <v>5.7969985407461921</v>
      </c>
      <c r="BC28" s="32">
        <v>0.27649132522327613</v>
      </c>
      <c r="BD28" s="32">
        <v>47.67979482276958</v>
      </c>
      <c r="BE28" s="32">
        <v>5.1884590301007121</v>
      </c>
      <c r="BF28" s="32">
        <v>0.54160243206076886</v>
      </c>
      <c r="BG28" s="32">
        <v>4.5798683320012028</v>
      </c>
      <c r="BH28" s="32">
        <v>0.15990712441903776</v>
      </c>
      <c r="BI28" s="32">
        <v>1.2704205218197033</v>
      </c>
      <c r="BJ28" s="32">
        <v>0.47149230231305228</v>
      </c>
      <c r="BK28" s="32">
        <v>3.5932918637490561</v>
      </c>
      <c r="BL28" s="32">
        <v>0.42199743131973388</v>
      </c>
      <c r="BM28" s="86"/>
      <c r="BN28" s="32">
        <v>0.38563452465599263</v>
      </c>
      <c r="BO28" s="32">
        <v>0.25619356116813419</v>
      </c>
      <c r="BP28" s="32">
        <v>3.4950331087718394</v>
      </c>
      <c r="BQ28" s="32">
        <v>1.3152218047682014</v>
      </c>
      <c r="BR28" s="32">
        <v>18.834503825578796</v>
      </c>
      <c r="BS28" s="32">
        <v>17.331277825944522</v>
      </c>
      <c r="BT28" s="32">
        <v>0.35485612724303967</v>
      </c>
      <c r="BU28" s="32">
        <v>10.742859285302639</v>
      </c>
      <c r="BV28" s="86"/>
      <c r="BW28" s="32">
        <v>0.13920723723805697</v>
      </c>
      <c r="BX28" s="32">
        <v>0.3242786893812945</v>
      </c>
      <c r="BY28" s="32">
        <v>27.007835604462887</v>
      </c>
      <c r="BZ28" s="32">
        <v>3.8245927166267553</v>
      </c>
      <c r="CA28" s="32">
        <v>0.95614817915669181</v>
      </c>
      <c r="CB28" s="32">
        <v>61.61911780342114</v>
      </c>
      <c r="CC28" s="32">
        <v>0.11151472449388</v>
      </c>
      <c r="CD28" s="32">
        <v>6.170152394495882</v>
      </c>
      <c r="CE28" s="32">
        <v>0.15128135782253213</v>
      </c>
      <c r="CF28" s="32">
        <v>13.883564606501187</v>
      </c>
      <c r="CG28" s="32">
        <v>6.8938319103157655</v>
      </c>
      <c r="CH28" s="32">
        <v>8.6656389129722751</v>
      </c>
      <c r="CI28" s="32">
        <v>3.5438219528192185</v>
      </c>
      <c r="CJ28" s="32">
        <v>10.892824012382974</v>
      </c>
      <c r="CK28" s="32">
        <v>4.7413770399327726</v>
      </c>
      <c r="CL28" s="32">
        <v>10.968589595060109</v>
      </c>
      <c r="CM28" s="32">
        <v>7.1865837274981246</v>
      </c>
      <c r="CN28" s="32">
        <v>0.22771577180629735</v>
      </c>
      <c r="CO28" s="32">
        <v>0.17257628389125312</v>
      </c>
      <c r="CP28" s="32">
        <v>2.6671632339425293</v>
      </c>
      <c r="CQ28" s="32">
        <v>0.60512543129012875</v>
      </c>
      <c r="CR28" s="32">
        <v>5.2608872190728064</v>
      </c>
      <c r="CS28" s="32">
        <v>0.38297075241729578</v>
      </c>
      <c r="CT28" s="32">
        <v>0.35240495692491097</v>
      </c>
      <c r="CU28" s="32">
        <v>2.9594029014043879</v>
      </c>
      <c r="CV28" s="32">
        <v>1.1853442599831929</v>
      </c>
      <c r="CW28" s="32">
        <v>2.6304436095363988</v>
      </c>
      <c r="CX28" s="32">
        <v>0.10921978464912013</v>
      </c>
      <c r="CY28" s="32">
        <v>2.6122738083009116</v>
      </c>
      <c r="CZ28" s="32">
        <v>3.7200090276640161</v>
      </c>
      <c r="DA28" s="32">
        <v>1.2102508625802555</v>
      </c>
      <c r="DB28" s="32">
        <v>0.61784040292101639</v>
      </c>
      <c r="DC28" s="32">
        <v>0.6855368496912565</v>
      </c>
      <c r="DD28" s="32">
        <v>0.35980973417965512</v>
      </c>
      <c r="DE28" s="32">
        <v>0.17257628389125312</v>
      </c>
      <c r="DF28" s="32">
        <v>1.4492496351865476</v>
      </c>
      <c r="DG28" s="32">
        <v>0.47807408957834674</v>
      </c>
      <c r="DH28" s="32">
        <v>0.28624177075007512</v>
      </c>
      <c r="DI28" s="32">
        <v>0.30256271564506482</v>
      </c>
      <c r="DJ28" s="86"/>
      <c r="DK28" s="32">
        <v>0.44297774410240309</v>
      </c>
      <c r="DL28" s="32">
        <v>0.33571435266570676</v>
      </c>
      <c r="DM28" s="32">
        <v>0.79295237366953086</v>
      </c>
      <c r="DN28" s="32">
        <v>1.5532672995833472</v>
      </c>
      <c r="DO28" s="32">
        <v>0.76594150483459034</v>
      </c>
      <c r="DP28" s="32">
        <v>0.17620247846245576</v>
      </c>
      <c r="DQ28" s="32">
        <v>0.50884780595072709</v>
      </c>
      <c r="DR28" s="32">
        <v>0.10846534848829026</v>
      </c>
      <c r="DS28" s="32">
        <v>0.2842645544125087</v>
      </c>
      <c r="DT28" s="86"/>
      <c r="DU28" s="32">
        <v>2.2584079656465246</v>
      </c>
      <c r="DV28" s="32">
        <v>1.1690252752789052</v>
      </c>
      <c r="DW28" s="32">
        <v>1.7966459318745307</v>
      </c>
      <c r="DX28" s="32">
        <v>1.6304905984987843</v>
      </c>
      <c r="DY28" s="32">
        <v>9.7754445502316545E-2</v>
      </c>
      <c r="DZ28" s="32">
        <v>0.31106891138529824</v>
      </c>
      <c r="EA28" s="32">
        <v>0.91719864102319937</v>
      </c>
      <c r="EB28" s="32">
        <v>0.89211779595103879</v>
      </c>
      <c r="EC28" s="32">
        <v>0.89211779595103879</v>
      </c>
      <c r="ED28" s="32">
        <v>1.7719109764096126</v>
      </c>
      <c r="EE28" s="32">
        <v>301.35206120926085</v>
      </c>
      <c r="EF28" s="32">
        <v>0.17257628389125312</v>
      </c>
      <c r="EG28" s="32">
        <v>1.4694804061796447</v>
      </c>
      <c r="EH28" s="32">
        <v>0.19016269009874517</v>
      </c>
      <c r="EI28" s="32">
        <v>5.2608872190728064</v>
      </c>
      <c r="EJ28" s="32">
        <v>0.38032538019748963</v>
      </c>
      <c r="EK28" s="32">
        <v>0.17257628389125312</v>
      </c>
      <c r="EL28" s="32">
        <v>8.8714031810759916E-2</v>
      </c>
      <c r="EM28" s="86"/>
      <c r="EN28" s="86"/>
      <c r="EO28" s="32">
        <v>0.10404691699492769</v>
      </c>
      <c r="EP28" s="32">
        <v>0.10771612359868378</v>
      </c>
      <c r="EQ28" s="32">
        <v>8.3348851060704165E-2</v>
      </c>
      <c r="ER28" s="32">
        <v>9.508134504937274E-2</v>
      </c>
      <c r="ES28" s="32">
        <v>0.40201078815211488</v>
      </c>
      <c r="ET28" s="32">
        <v>0.83816496427466491</v>
      </c>
      <c r="EU28" s="32">
        <v>0.54536957488780691</v>
      </c>
      <c r="EV28" s="32">
        <v>0.30047276230616349</v>
      </c>
      <c r="EW28" s="32">
        <v>0.21543224719736717</v>
      </c>
      <c r="EX28" s="32">
        <v>0.11544728276034871</v>
      </c>
      <c r="EY28" s="32">
        <v>11.593997081492404</v>
      </c>
      <c r="EZ28" s="32">
        <v>3.2836631149473146</v>
      </c>
      <c r="FA28" s="32">
        <v>0.29633606499579712</v>
      </c>
      <c r="FB28" s="86"/>
      <c r="FC28" s="32">
        <v>9.7754445502316545E-2</v>
      </c>
    </row>
    <row r="29" spans="1:159" x14ac:dyDescent="0.25">
      <c r="A29" s="77" t="s">
        <v>675</v>
      </c>
      <c r="B29" s="32">
        <v>4.6566578125589233</v>
      </c>
      <c r="C29" s="32">
        <v>0.14056359226632442</v>
      </c>
      <c r="D29" s="32">
        <v>4.0538560818004754</v>
      </c>
      <c r="E29" s="32">
        <v>0.64139938331818536</v>
      </c>
      <c r="F29" s="32">
        <v>1.1402062951342415</v>
      </c>
      <c r="G29" s="32">
        <v>0.36584257193488379</v>
      </c>
      <c r="H29" s="32">
        <v>9.5344588775043149E-2</v>
      </c>
      <c r="I29" s="32">
        <v>2.8270450471936428</v>
      </c>
      <c r="J29" s="32">
        <v>4.5293212597915202</v>
      </c>
      <c r="K29" s="32">
        <v>9.468599559302518E-2</v>
      </c>
      <c r="L29" s="32">
        <v>9.1216503610739164</v>
      </c>
      <c r="M29" s="32">
        <v>6.4499808259281028</v>
      </c>
      <c r="N29" s="32">
        <v>7.5125093000359913</v>
      </c>
      <c r="O29" s="32">
        <v>5.7330182507908871</v>
      </c>
      <c r="P29" s="32">
        <v>5.060552387762133</v>
      </c>
      <c r="Q29" s="32">
        <v>0.48608983552246343</v>
      </c>
      <c r="R29" s="32">
        <v>2.6195061911559336</v>
      </c>
      <c r="S29" s="32">
        <v>0.66401828372280691</v>
      </c>
      <c r="T29" s="32">
        <v>0.3948276337475296</v>
      </c>
      <c r="U29" s="32">
        <v>0.49630361625144848</v>
      </c>
      <c r="V29" s="32">
        <v>15.129525869047903</v>
      </c>
      <c r="W29" s="32">
        <v>3.5047095130803365</v>
      </c>
      <c r="X29" s="32">
        <v>0.19469596251976898</v>
      </c>
      <c r="Y29" s="32">
        <v>4.1390362153901368</v>
      </c>
      <c r="Z29" s="32">
        <v>0.33200914186140396</v>
      </c>
      <c r="AA29" s="32">
        <v>5.2895722515825083E-2</v>
      </c>
      <c r="AB29" s="32">
        <v>0.14154128936848467</v>
      </c>
      <c r="AC29" s="32">
        <v>0.10952217228376028</v>
      </c>
      <c r="AD29" s="32">
        <v>0.14351713213687903</v>
      </c>
      <c r="AE29" s="32">
        <v>0.95217250272278109</v>
      </c>
      <c r="AF29" s="32">
        <v>0.16371913694724521</v>
      </c>
      <c r="AG29" s="32">
        <v>2.083912744486426</v>
      </c>
      <c r="AH29" s="32">
        <v>0.30551071223542631</v>
      </c>
      <c r="AI29" s="32">
        <v>0.1311504689934086</v>
      </c>
      <c r="AJ29" s="32">
        <v>39.377370532767188</v>
      </c>
      <c r="AK29" s="32">
        <v>7.9408578600231783</v>
      </c>
      <c r="AL29" s="32">
        <v>1.504511226342685</v>
      </c>
      <c r="AM29" s="32">
        <v>28.429067477584759</v>
      </c>
      <c r="AN29" s="32">
        <v>0.17425776766364659</v>
      </c>
      <c r="AO29" s="32">
        <v>1.6237109976069264</v>
      </c>
      <c r="AP29" s="32">
        <v>2.807517220630444</v>
      </c>
      <c r="AQ29" s="32">
        <v>0.43506258951585902</v>
      </c>
      <c r="AR29" s="32">
        <v>2.0552229019230293</v>
      </c>
      <c r="AS29" s="32">
        <v>1.256399149763135</v>
      </c>
      <c r="AT29" s="32">
        <v>5.1311950665454757</v>
      </c>
      <c r="AU29" s="32">
        <v>0.74705940409084381</v>
      </c>
      <c r="AV29" s="32">
        <v>1.3748696758551482</v>
      </c>
      <c r="AW29" s="32">
        <v>0.88227167388320693</v>
      </c>
      <c r="AX29" s="32">
        <v>0.12152245888061539</v>
      </c>
      <c r="AY29" s="32">
        <v>7.1758566068439389E-2</v>
      </c>
      <c r="AZ29" s="32">
        <v>10.99895740684121</v>
      </c>
      <c r="BA29" s="32">
        <v>0.16258824626173796</v>
      </c>
      <c r="BB29" s="32">
        <v>6.2736057610533189</v>
      </c>
      <c r="BC29" s="32">
        <v>0.37874398237210072</v>
      </c>
      <c r="BD29" s="32">
        <v>89.219977043786955</v>
      </c>
      <c r="BE29" s="32">
        <v>6.9129182830976426</v>
      </c>
      <c r="BF29" s="32">
        <v>0.63256904847026529</v>
      </c>
      <c r="BG29" s="32">
        <v>5.9764752327267621</v>
      </c>
      <c r="BH29" s="32">
        <v>0.2992233926936152</v>
      </c>
      <c r="BI29" s="32">
        <v>1.1323303149478798</v>
      </c>
      <c r="BJ29" s="32">
        <v>0.3509396525788061</v>
      </c>
      <c r="BK29" s="32">
        <v>2.9675963513931318</v>
      </c>
      <c r="BL29" s="32">
        <v>0.59431301148647531</v>
      </c>
      <c r="BM29" s="32">
        <v>8.3002285465350989E-2</v>
      </c>
      <c r="BN29" s="32">
        <v>0.45353785339315816</v>
      </c>
      <c r="BO29" s="32">
        <v>0.22520251930068338</v>
      </c>
      <c r="BP29" s="32">
        <v>3.4564591415488288</v>
      </c>
      <c r="BQ29" s="32">
        <v>1.504511226342685</v>
      </c>
      <c r="BR29" s="32">
        <v>31.763431440092713</v>
      </c>
      <c r="BS29" s="32">
        <v>25.094423044213283</v>
      </c>
      <c r="BT29" s="32">
        <v>0.2992233926936152</v>
      </c>
      <c r="BU29" s="32">
        <v>15.234760043564508</v>
      </c>
      <c r="BV29" s="86"/>
      <c r="BW29" s="32">
        <v>0.2043756000910531</v>
      </c>
      <c r="BX29" s="32">
        <v>0.47279768340774758</v>
      </c>
      <c r="BY29" s="32">
        <v>32.656423045601493</v>
      </c>
      <c r="BZ29" s="32">
        <v>3.5047095130803365</v>
      </c>
      <c r="CA29" s="32">
        <v>1.328036567445616</v>
      </c>
      <c r="CB29" s="32">
        <v>68.086405793164843</v>
      </c>
      <c r="CC29" s="32">
        <v>5.2530345071185668E-2</v>
      </c>
      <c r="CD29" s="32">
        <v>8.2780724307802895</v>
      </c>
      <c r="CE29" s="32">
        <v>0.19335109927027344</v>
      </c>
      <c r="CF29" s="32">
        <v>15.447429368498568</v>
      </c>
      <c r="CG29" s="32">
        <v>6.2302708006326215</v>
      </c>
      <c r="CH29" s="32">
        <v>9.708812659091997</v>
      </c>
      <c r="CI29" s="32">
        <v>5.4614910291827865</v>
      </c>
      <c r="CJ29" s="32">
        <v>8.0517081048356829</v>
      </c>
      <c r="CK29" s="32">
        <v>3.6032403088109346</v>
      </c>
      <c r="CL29" s="32">
        <v>12.460541601265266</v>
      </c>
      <c r="CM29" s="32">
        <v>7.2064806176218843</v>
      </c>
      <c r="CN29" s="32">
        <v>0.18547477196207002</v>
      </c>
      <c r="CO29" s="32">
        <v>0.17185870948189322</v>
      </c>
      <c r="CP29" s="32">
        <v>3.7045411822530143</v>
      </c>
      <c r="CQ29" s="32">
        <v>0.65943157439809941</v>
      </c>
      <c r="CR29" s="32">
        <v>6.8651672685137664</v>
      </c>
      <c r="CS29" s="32">
        <v>0.22520251930068338</v>
      </c>
      <c r="CT29" s="32">
        <v>0.71662728134886089</v>
      </c>
      <c r="CU29" s="32">
        <v>2.1574017687128202</v>
      </c>
      <c r="CV29" s="32">
        <v>1.0276114509615124</v>
      </c>
      <c r="CW29" s="32">
        <v>3.0090224526853642</v>
      </c>
      <c r="CX29" s="32">
        <v>0.13206269264545453</v>
      </c>
      <c r="CY29" s="32">
        <v>3.1368028805266661</v>
      </c>
      <c r="CZ29" s="32">
        <v>5.0255965990525411</v>
      </c>
      <c r="DA29" s="32">
        <v>1.5902955084713419</v>
      </c>
      <c r="DB29" s="32">
        <v>1.1641644531397348</v>
      </c>
      <c r="DC29" s="32">
        <v>0.94559536681549372</v>
      </c>
      <c r="DD29" s="32">
        <v>0.32743827389449104</v>
      </c>
      <c r="DE29" s="32">
        <v>0.2130545654462804</v>
      </c>
      <c r="DF29" s="32">
        <v>1.2391019313940552</v>
      </c>
      <c r="DG29" s="32">
        <v>0.49287539675757713</v>
      </c>
      <c r="DH29" s="32">
        <v>0.20579714480785932</v>
      </c>
      <c r="DI29" s="32">
        <v>0.33898535968613319</v>
      </c>
      <c r="DJ29" s="32">
        <v>4.9012545008229297E-2</v>
      </c>
      <c r="DK29" s="32">
        <v>0.36331551269991669</v>
      </c>
      <c r="DL29" s="32">
        <v>0.35338063089920474</v>
      </c>
      <c r="DM29" s="32">
        <v>0.51380572548075709</v>
      </c>
      <c r="DN29" s="32">
        <v>1.5149759294884031</v>
      </c>
      <c r="DO29" s="32">
        <v>1.0787008843564083</v>
      </c>
      <c r="DP29" s="32">
        <v>0.17546982628940275</v>
      </c>
      <c r="DQ29" s="32">
        <v>0.65035298504695194</v>
      </c>
      <c r="DR29" s="32">
        <v>0.14252578689178036</v>
      </c>
      <c r="DS29" s="32">
        <v>0.51025661008752299</v>
      </c>
      <c r="DT29" s="32">
        <v>9.468599559302518E-2</v>
      </c>
      <c r="DU29" s="32">
        <v>1.5793105349901131</v>
      </c>
      <c r="DV29" s="32">
        <v>0.74705940409084381</v>
      </c>
      <c r="DW29" s="32">
        <v>1.8394760235664509</v>
      </c>
      <c r="DX29" s="32">
        <v>1.6463771584628661</v>
      </c>
      <c r="DY29" s="32">
        <v>8.8959646891625152E-2</v>
      </c>
      <c r="DZ29" s="32">
        <v>0.3509396525788061</v>
      </c>
      <c r="EA29" s="32">
        <v>0.92613529556325347</v>
      </c>
      <c r="EB29" s="32">
        <v>1.504511226342685</v>
      </c>
      <c r="EC29" s="32">
        <v>1.1886260229729528</v>
      </c>
      <c r="ED29" s="32">
        <v>2.0695181076950719</v>
      </c>
      <c r="EE29" s="32">
        <v>484.14482780953324</v>
      </c>
      <c r="EF29" s="32">
        <v>0.1118234659355119</v>
      </c>
      <c r="EG29" s="32">
        <v>1.8016201544054711</v>
      </c>
      <c r="EH29" s="32">
        <v>0.11105104483431577</v>
      </c>
      <c r="EI29" s="32">
        <v>9.8443426331917969</v>
      </c>
      <c r="EJ29" s="32">
        <v>0.3509396525788061</v>
      </c>
      <c r="EK29" s="32">
        <v>0.22364693187102344</v>
      </c>
      <c r="EL29" s="32">
        <v>0.18937199118605069</v>
      </c>
      <c r="EM29" s="32">
        <v>0.18676485102271156</v>
      </c>
      <c r="EN29" s="32">
        <v>8.5335797330980984E-2</v>
      </c>
      <c r="EO29" s="32">
        <v>0.1660045709307017</v>
      </c>
      <c r="EP29" s="32">
        <v>6.6490630657387487E-2</v>
      </c>
      <c r="EQ29" s="86"/>
      <c r="ER29" s="32">
        <v>0.1118234659355119</v>
      </c>
      <c r="ES29" s="32">
        <v>0.44420417933726308</v>
      </c>
      <c r="ET29" s="32">
        <v>0.80624760324101108</v>
      </c>
      <c r="EU29" s="32">
        <v>0.5209781861216064</v>
      </c>
      <c r="EV29" s="32">
        <v>0.29306546431695052</v>
      </c>
      <c r="EW29" s="32">
        <v>0.17185870948189322</v>
      </c>
      <c r="EX29" s="32">
        <v>0.19878693855891735</v>
      </c>
      <c r="EY29" s="32">
        <v>19.825630902304823</v>
      </c>
      <c r="EZ29" s="32">
        <v>5.1668853506816275</v>
      </c>
      <c r="FA29" s="32">
        <v>0.46306764778162579</v>
      </c>
      <c r="FB29" s="32">
        <v>0.20866996589164929</v>
      </c>
      <c r="FC29" s="32">
        <v>0.25690286274037905</v>
      </c>
    </row>
    <row r="30" spans="1:159" x14ac:dyDescent="0.25">
      <c r="A30" s="31" t="s">
        <v>676</v>
      </c>
      <c r="B30" s="32">
        <v>4.5783912802690336</v>
      </c>
      <c r="C30" s="32">
        <v>5.2006680430079277E-2</v>
      </c>
      <c r="D30" s="32">
        <v>6.9878118537353338</v>
      </c>
      <c r="E30" s="32">
        <v>0.61764114342899945</v>
      </c>
      <c r="F30" s="32">
        <v>1.1605758102042012</v>
      </c>
      <c r="G30" s="32">
        <v>0.33794040644691842</v>
      </c>
      <c r="H30" s="32">
        <v>0.13442196133174467</v>
      </c>
      <c r="I30" s="32">
        <v>3.4220023826334636</v>
      </c>
      <c r="J30" s="32">
        <v>5.150957956091947</v>
      </c>
      <c r="K30" s="32">
        <v>8.3321970251932442E-2</v>
      </c>
      <c r="L30" s="32">
        <v>9.3491860267735447</v>
      </c>
      <c r="M30" s="32">
        <v>6.8916085830001599</v>
      </c>
      <c r="N30" s="32">
        <v>8.3099555747624141</v>
      </c>
      <c r="O30" s="32">
        <v>7.807392307447091</v>
      </c>
      <c r="P30" s="32">
        <v>4.8394421799932941</v>
      </c>
      <c r="Q30" s="32">
        <v>0.44283487950525735</v>
      </c>
      <c r="R30" s="32">
        <v>2.3864080747070102</v>
      </c>
      <c r="S30" s="32">
        <v>0.56834575270119481</v>
      </c>
      <c r="T30" s="32">
        <v>0.46808445662688136</v>
      </c>
      <c r="U30" s="32">
        <v>0.89183007935303071</v>
      </c>
      <c r="V30" s="32">
        <v>14.772486386893878</v>
      </c>
      <c r="W30" s="32">
        <v>2.958448465410854</v>
      </c>
      <c r="X30" s="32">
        <v>0.24062205095044412</v>
      </c>
      <c r="Y30" s="32">
        <v>3.4939059268676727</v>
      </c>
      <c r="Z30" s="32">
        <v>0.22606989083047538</v>
      </c>
      <c r="AA30" s="32">
        <v>0.10329488809540747</v>
      </c>
      <c r="AB30" s="32">
        <v>0.12455378462588382</v>
      </c>
      <c r="AC30" s="32">
        <v>3.2913899342438928E-2</v>
      </c>
      <c r="AD30" s="32">
        <v>0.14608103166833658</v>
      </c>
      <c r="AE30" s="32">
        <v>0.67121216309475318</v>
      </c>
      <c r="AF30" s="32">
        <v>0.12717092440574956</v>
      </c>
      <c r="AG30" s="32">
        <v>2.4877487092768393</v>
      </c>
      <c r="AH30" s="32">
        <v>0.21239780534755975</v>
      </c>
      <c r="AI30" s="32">
        <v>9.2451514544089328E-2</v>
      </c>
      <c r="AJ30" s="32">
        <v>24.672649843230154</v>
      </c>
      <c r="AK30" s="32">
        <v>7.5414438639315584</v>
      </c>
      <c r="AL30" s="32">
        <v>1.2267495688249839</v>
      </c>
      <c r="AM30" s="32">
        <v>63.771537728452472</v>
      </c>
      <c r="AN30" s="32">
        <v>0.14110497545526729</v>
      </c>
      <c r="AO30" s="32">
        <v>1.3801650109948844</v>
      </c>
      <c r="AP30" s="32">
        <v>3.105532711780838</v>
      </c>
      <c r="AQ30" s="32">
        <v>0.35720910624903768</v>
      </c>
      <c r="AR30" s="32">
        <v>1.6642137737625347</v>
      </c>
      <c r="AS30" s="32">
        <v>1.2182757905807096</v>
      </c>
      <c r="AT30" s="32">
        <v>5.0800431957681536</v>
      </c>
      <c r="AU30" s="32">
        <v>0.82065102547646163</v>
      </c>
      <c r="AV30" s="32">
        <v>1.2438743546384217</v>
      </c>
      <c r="AW30" s="32">
        <v>0.86145107287502121</v>
      </c>
      <c r="AX30" s="32">
        <v>0.10843036736672708</v>
      </c>
      <c r="AY30" s="32">
        <v>6.0155512737611029E-2</v>
      </c>
      <c r="AZ30" s="32">
        <v>13.975623707470692</v>
      </c>
      <c r="BA30" s="32">
        <v>0.33098569344888784</v>
      </c>
      <c r="BB30" s="32">
        <v>6.041223512928652</v>
      </c>
      <c r="BC30" s="32">
        <v>0.53397376408193353</v>
      </c>
      <c r="BD30" s="32">
        <v>114.15425015718819</v>
      </c>
      <c r="BE30" s="32">
        <v>6.9395435114705375</v>
      </c>
      <c r="BF30" s="32">
        <v>0.58432412667334632</v>
      </c>
      <c r="BG30" s="32">
        <v>7.916379442575745</v>
      </c>
      <c r="BH30" s="32">
        <v>0.31750269973550949</v>
      </c>
      <c r="BI30" s="32">
        <v>1.2612381935533308</v>
      </c>
      <c r="BJ30" s="32">
        <v>0.60913789529035367</v>
      </c>
      <c r="BK30" s="32">
        <v>3.3983648855609445</v>
      </c>
      <c r="BL30" s="32">
        <v>0.70458260585128796</v>
      </c>
      <c r="BM30" s="32">
        <v>0.11382116563623135</v>
      </c>
      <c r="BN30" s="32">
        <v>0.70458260585128796</v>
      </c>
      <c r="BO30" s="32">
        <v>0.33328788100772988</v>
      </c>
      <c r="BP30" s="32">
        <v>2.8975644763882866</v>
      </c>
      <c r="BQ30" s="32">
        <v>1.1525591274995486</v>
      </c>
      <c r="BR30" s="32">
        <v>32.330877610275948</v>
      </c>
      <c r="BS30" s="32">
        <v>28.341432288336378</v>
      </c>
      <c r="BT30" s="32">
        <v>0.21536276821875527</v>
      </c>
      <c r="BU30" s="32">
        <v>16.391099921435263</v>
      </c>
      <c r="BV30" s="32">
        <v>5.9739988258888453E-2</v>
      </c>
      <c r="BW30" s="32">
        <v>0.31313154624409478</v>
      </c>
      <c r="BX30" s="32">
        <v>0.56052116877381197</v>
      </c>
      <c r="BY30" s="32">
        <v>34.174320901243767</v>
      </c>
      <c r="BZ30" s="32">
        <v>2.8975644763882866</v>
      </c>
      <c r="CA30" s="32">
        <v>1.3517616257876741</v>
      </c>
      <c r="CB30" s="32">
        <v>63.331035540606081</v>
      </c>
      <c r="CC30" s="32">
        <v>3.7546982117600054E-2</v>
      </c>
      <c r="CD30" s="32">
        <v>9.8139965505998568</v>
      </c>
      <c r="CE30" s="32">
        <v>0.25968611171132683</v>
      </c>
      <c r="CF30" s="32">
        <v>14.569109201437646</v>
      </c>
      <c r="CG30" s="32">
        <v>5.9168969308217196</v>
      </c>
      <c r="CH30" s="32">
        <v>8.7230990069946319</v>
      </c>
      <c r="CI30" s="32">
        <v>8.1389391619679756</v>
      </c>
      <c r="CJ30" s="32">
        <v>6.9878118537353338</v>
      </c>
      <c r="CK30" s="32">
        <v>4.5467660216095513</v>
      </c>
      <c r="CL30" s="32">
        <v>6.2542668000208108</v>
      </c>
      <c r="CM30" s="32">
        <v>4.9069982752999186</v>
      </c>
      <c r="CN30" s="32">
        <v>0.15441028585725039</v>
      </c>
      <c r="CO30" s="32">
        <v>0.2439810096077219</v>
      </c>
      <c r="CP30" s="32">
        <v>4.0694695809839816</v>
      </c>
      <c r="CQ30" s="32">
        <v>0.69488240890769504</v>
      </c>
      <c r="CR30" s="32">
        <v>7.3352226848850197</v>
      </c>
      <c r="CS30" s="32">
        <v>0.30882057171450028</v>
      </c>
      <c r="CT30" s="32">
        <v>0.62626309248818857</v>
      </c>
      <c r="CU30" s="32">
        <v>2.048887490179403</v>
      </c>
      <c r="CV30" s="32">
        <v>0.89803324811205931</v>
      </c>
      <c r="CW30" s="32">
        <v>2.7035232515753531</v>
      </c>
      <c r="CX30" s="32">
        <v>0.13257133446750846</v>
      </c>
      <c r="CY30" s="32">
        <v>2.958448465410854</v>
      </c>
      <c r="CZ30" s="32">
        <v>5.7550990730923068</v>
      </c>
      <c r="DA30" s="32">
        <v>1.4998734334868005</v>
      </c>
      <c r="DB30" s="32">
        <v>1.7469529634338394</v>
      </c>
      <c r="DC30" s="32">
        <v>1.1132987324857386</v>
      </c>
      <c r="DD30" s="32">
        <v>0.35474168271769102</v>
      </c>
      <c r="DE30" s="32">
        <v>0.34265787872094794</v>
      </c>
      <c r="DF30" s="32">
        <v>1.0532447789580481</v>
      </c>
      <c r="DG30" s="32">
        <v>0.54519368793716427</v>
      </c>
      <c r="DH30" s="32">
        <v>0.26698688204096621</v>
      </c>
      <c r="DI30" s="32">
        <v>0.32869940826111349</v>
      </c>
      <c r="DJ30" s="32">
        <v>0.12805546813621266</v>
      </c>
      <c r="DK30" s="32">
        <v>0.36219555954853505</v>
      </c>
      <c r="DL30" s="32">
        <v>0.52298474292073749</v>
      </c>
      <c r="DM30" s="32">
        <v>0.42775029782918356</v>
      </c>
      <c r="DN30" s="32">
        <v>1.2700107989420379</v>
      </c>
      <c r="DO30" s="32">
        <v>1.2098605449983233</v>
      </c>
      <c r="DP30" s="86"/>
      <c r="DQ30" s="32">
        <v>0.53397376408193353</v>
      </c>
      <c r="DR30" s="32">
        <v>0.14608103166833658</v>
      </c>
      <c r="DS30" s="32">
        <v>1.0033609976768232</v>
      </c>
      <c r="DT30" s="32">
        <v>3.8871073582450594E-2</v>
      </c>
      <c r="DU30" s="32">
        <v>1.3706315148837922</v>
      </c>
      <c r="DV30" s="32">
        <v>0.9297023222137546</v>
      </c>
      <c r="DW30" s="32">
        <v>1.5313889626161048</v>
      </c>
      <c r="DX30" s="32">
        <v>1.4690064845683681</v>
      </c>
      <c r="DY30" s="32">
        <v>0.15875134986775499</v>
      </c>
      <c r="DZ30" s="32">
        <v>0.34265787872094794</v>
      </c>
      <c r="EA30" s="32">
        <v>0.9297023222137546</v>
      </c>
      <c r="EB30" s="32">
        <v>1.8594046444275127</v>
      </c>
      <c r="EC30" s="32">
        <v>1.5208108863691596</v>
      </c>
      <c r="ED30" s="32">
        <v>2.7412630297675893</v>
      </c>
      <c r="EE30" s="32">
        <v>789.52479498336515</v>
      </c>
      <c r="EF30" s="32">
        <v>7.5093964235199984E-2</v>
      </c>
      <c r="EG30" s="32">
        <v>1.7836601587060648</v>
      </c>
      <c r="EH30" s="32">
        <v>7.6671848051561187E-2</v>
      </c>
      <c r="EI30" s="32">
        <v>14.468473013150376</v>
      </c>
      <c r="EJ30" s="32">
        <v>0.43072553643750983</v>
      </c>
      <c r="EK30" s="32">
        <v>0.16897020322345893</v>
      </c>
      <c r="EL30" s="32">
        <v>0.14208643817529817</v>
      </c>
      <c r="EM30" s="32">
        <v>0.1632144577993532</v>
      </c>
      <c r="EN30" s="32">
        <v>0.10401336086015875</v>
      </c>
      <c r="EO30" s="32">
        <v>0.27071388002502061</v>
      </c>
      <c r="EP30" s="32">
        <v>9.0548889887134082E-2</v>
      </c>
      <c r="EQ30" s="32">
        <v>7.9375674933877358E-2</v>
      </c>
      <c r="ER30" s="32">
        <v>0.16096743612787298</v>
      </c>
      <c r="ES30" s="32">
        <v>0.45528466254492705</v>
      </c>
      <c r="ET30" s="32">
        <v>0.97592403843088771</v>
      </c>
      <c r="EU30" s="32">
        <v>0.45528466254492705</v>
      </c>
      <c r="EV30" s="32">
        <v>0.27259684396858258</v>
      </c>
      <c r="EW30" s="32">
        <v>7.0065146096726608E-2</v>
      </c>
      <c r="EX30" s="32">
        <v>9.1812905285523314E-2</v>
      </c>
      <c r="EY30" s="32">
        <v>22.861382799938426</v>
      </c>
      <c r="EZ30" s="32">
        <v>6.2542668000208108</v>
      </c>
      <c r="FA30" s="32">
        <v>0.50516996266056147</v>
      </c>
      <c r="FB30" s="32">
        <v>0.11865466803479759</v>
      </c>
      <c r="FC30" s="32">
        <v>0.41032551273823142</v>
      </c>
    </row>
    <row r="31" spans="1:159" x14ac:dyDescent="0.25">
      <c r="A31" s="31" t="s">
        <v>677</v>
      </c>
      <c r="B31" s="32">
        <v>4.8496175150811078</v>
      </c>
      <c r="C31" s="32">
        <v>7.1687777091201083E-2</v>
      </c>
      <c r="D31" s="32">
        <v>6.9060987709222266</v>
      </c>
      <c r="E31" s="32">
        <v>0.62324485265603968</v>
      </c>
      <c r="F31" s="32">
        <v>1.2726811036928212</v>
      </c>
      <c r="G31" s="32">
        <v>0.40834797195457628</v>
      </c>
      <c r="H31" s="32">
        <v>0.12832471555144151</v>
      </c>
      <c r="I31" s="32">
        <v>3.8580476655038813</v>
      </c>
      <c r="J31" s="32">
        <v>5.8883807780841027</v>
      </c>
      <c r="K31" s="32">
        <v>6.7352297417766258E-2</v>
      </c>
      <c r="L31" s="32">
        <v>12.192068155544503</v>
      </c>
      <c r="M31" s="32">
        <v>7.8238080078389336</v>
      </c>
      <c r="N31" s="32">
        <v>9.9719176424966385</v>
      </c>
      <c r="O31" s="32">
        <v>7.8782268960715989</v>
      </c>
      <c r="P31" s="32">
        <v>5.8073136998565813</v>
      </c>
      <c r="Q31" s="32">
        <v>0.38900779450810902</v>
      </c>
      <c r="R31" s="32">
        <v>1.6221092259000898</v>
      </c>
      <c r="S31" s="32">
        <v>0.42864967888436339</v>
      </c>
      <c r="T31" s="32">
        <v>0.2887456200528547</v>
      </c>
      <c r="U31" s="32">
        <v>0.45624193692272402</v>
      </c>
      <c r="V31" s="32">
        <v>14.29928363623967</v>
      </c>
      <c r="W31" s="32">
        <v>2.8636813480254442</v>
      </c>
      <c r="X31" s="32">
        <v>0.16932547731780856</v>
      </c>
      <c r="Y31" s="32">
        <v>3.6499354953817855</v>
      </c>
      <c r="Z31" s="32">
        <v>0.21581558659131916</v>
      </c>
      <c r="AA31" s="86"/>
      <c r="AB31" s="32">
        <v>0.18022498918675811</v>
      </c>
      <c r="AC31" s="32">
        <v>6.8767512357776645E-2</v>
      </c>
      <c r="AD31" s="32">
        <v>0.14337555418240194</v>
      </c>
      <c r="AE31" s="32">
        <v>0.77801558901621937</v>
      </c>
      <c r="AF31" s="32">
        <v>0.20276365323751153</v>
      </c>
      <c r="AG31" s="32">
        <v>2.4248087575405495</v>
      </c>
      <c r="AH31" s="32">
        <v>0.29075400466678991</v>
      </c>
      <c r="AI31" s="32">
        <v>6.9727471056745746E-2</v>
      </c>
      <c r="AJ31" s="32">
        <v>36.704141870694791</v>
      </c>
      <c r="AK31" s="32">
        <v>9.1126519608108403</v>
      </c>
      <c r="AL31" s="32">
        <v>1.2815333008157939</v>
      </c>
      <c r="AM31" s="32">
        <v>74.433025194698558</v>
      </c>
      <c r="AN31" s="32">
        <v>0.12056398954699689</v>
      </c>
      <c r="AO31" s="32">
        <v>1.2904470698389714</v>
      </c>
      <c r="AP31" s="32">
        <v>2.6719091749563448</v>
      </c>
      <c r="AQ31" s="32">
        <v>0.49926267782553513</v>
      </c>
      <c r="AR31" s="32">
        <v>1.6109044990205625</v>
      </c>
      <c r="AS31" s="32">
        <v>1.2378795719849494</v>
      </c>
      <c r="AT31" s="32">
        <v>4.1063908976461239</v>
      </c>
      <c r="AU31" s="32">
        <v>0.54634000361905521</v>
      </c>
      <c r="AV31" s="32">
        <v>1.2208373181157957</v>
      </c>
      <c r="AW31" s="32">
        <v>0.77801558901621937</v>
      </c>
      <c r="AX31" s="32">
        <v>0.10138182661875594</v>
      </c>
      <c r="AY31" s="86"/>
      <c r="AZ31" s="32">
        <v>15.114600770609497</v>
      </c>
      <c r="BA31" s="32">
        <v>0.31597251329046583</v>
      </c>
      <c r="BB31" s="32">
        <v>6.579012107425064</v>
      </c>
      <c r="BC31" s="32">
        <v>0.47561659790177246</v>
      </c>
      <c r="BD31" s="32">
        <v>120.91680616487581</v>
      </c>
      <c r="BE31" s="32">
        <v>9.0497062758108253</v>
      </c>
      <c r="BF31" s="32">
        <v>0.62324485265603968</v>
      </c>
      <c r="BG31" s="32">
        <v>6.858394862149817</v>
      </c>
      <c r="BH31" s="32">
        <v>0.27128307877556163</v>
      </c>
      <c r="BI31" s="32">
        <v>1.2904470698389714</v>
      </c>
      <c r="BJ31" s="32">
        <v>0.66336323753462623</v>
      </c>
      <c r="BK31" s="32">
        <v>3.5256052932215742</v>
      </c>
      <c r="BL31" s="32">
        <v>0.64971141951439104</v>
      </c>
      <c r="BM31" s="32">
        <v>4.9647709398424E-2</v>
      </c>
      <c r="BN31" s="32">
        <v>0.58962555863761457</v>
      </c>
      <c r="BO31" s="32">
        <v>0.19585677884763178</v>
      </c>
      <c r="BP31" s="32">
        <v>3.1555051276296724</v>
      </c>
      <c r="BQ31" s="32">
        <v>1.3084610396304894</v>
      </c>
      <c r="BR31" s="32">
        <v>37.475373913656625</v>
      </c>
      <c r="BS31" s="32">
        <v>30.651185469202268</v>
      </c>
      <c r="BT31" s="32">
        <v>0.18658060970474197</v>
      </c>
      <c r="BU31" s="32">
        <v>19.806073151759197</v>
      </c>
      <c r="BV31" s="32">
        <v>6.7820769693890393E-2</v>
      </c>
      <c r="BW31" s="32">
        <v>7.8993128322616457E-2</v>
      </c>
      <c r="BX31" s="32">
        <v>0.45624193692272402</v>
      </c>
      <c r="BY31" s="32">
        <v>31.295232031355752</v>
      </c>
      <c r="BZ31" s="32">
        <v>3.0480170388861256</v>
      </c>
      <c r="CA31" s="32">
        <v>1.1312132844763549</v>
      </c>
      <c r="CB31" s="32">
        <v>60.878924531427025</v>
      </c>
      <c r="CC31" s="32">
        <v>8.7042932217788818E-2</v>
      </c>
      <c r="CD31" s="32">
        <v>7.4532567976678026</v>
      </c>
      <c r="CE31" s="32">
        <v>9.9986073052692262E-2</v>
      </c>
      <c r="CF31" s="32">
        <v>13.527946626762743</v>
      </c>
      <c r="CG31" s="32">
        <v>5.3438183499126817</v>
      </c>
      <c r="CH31" s="32">
        <v>7.6098655664283621</v>
      </c>
      <c r="CI31" s="32">
        <v>7.4017733923289599</v>
      </c>
      <c r="CJ31" s="32">
        <v>8.9251162952634466</v>
      </c>
      <c r="CK31" s="32">
        <v>5.0206389074102473</v>
      </c>
      <c r="CL31" s="32">
        <v>9.9719176424966385</v>
      </c>
      <c r="CM31" s="32">
        <v>5.8477067609910103</v>
      </c>
      <c r="CN31" s="32">
        <v>0.14042492794401865</v>
      </c>
      <c r="CO31" s="32">
        <v>0.2313054185102795</v>
      </c>
      <c r="CP31" s="32">
        <v>3.1995543376861484</v>
      </c>
      <c r="CQ31" s="32">
        <v>0.81669594390915123</v>
      </c>
      <c r="CR31" s="32">
        <v>6.5335675512732214</v>
      </c>
      <c r="CS31" s="32">
        <v>0.30310109469256913</v>
      </c>
      <c r="CT31" s="32">
        <v>0.47892477295628527</v>
      </c>
      <c r="CU31" s="32">
        <v>2.5988456780575646</v>
      </c>
      <c r="CV31" s="32">
        <v>1.2904470698389714</v>
      </c>
      <c r="CW31" s="32">
        <v>2.7092076370849378</v>
      </c>
      <c r="CX31" s="32">
        <v>0.10351207430409409</v>
      </c>
      <c r="CY31" s="32">
        <v>3.4530493854611071</v>
      </c>
      <c r="CZ31" s="32">
        <v>5.1617882793558874</v>
      </c>
      <c r="DA31" s="32">
        <v>1.2726811036928212</v>
      </c>
      <c r="DB31" s="32">
        <v>1.3084610396304894</v>
      </c>
      <c r="DC31" s="32">
        <v>0.85729935776872535</v>
      </c>
      <c r="DD31" s="32">
        <v>0.38365220924672971</v>
      </c>
      <c r="DE31" s="32">
        <v>0.28084985588803785</v>
      </c>
      <c r="DF31" s="32">
        <v>1.4121281003351605</v>
      </c>
      <c r="DG31" s="32">
        <v>0.31597251329046583</v>
      </c>
      <c r="DH31" s="32">
        <v>0.40272612475514052</v>
      </c>
      <c r="DI31" s="32">
        <v>0.46582854985423749</v>
      </c>
      <c r="DJ31" s="32">
        <v>8.9490042125795588E-2</v>
      </c>
      <c r="DK31" s="32">
        <v>0.36295710624103622</v>
      </c>
      <c r="DL31" s="32">
        <v>0.33168161876731367</v>
      </c>
      <c r="DM31" s="32">
        <v>0.56169971177607481</v>
      </c>
      <c r="DN31" s="32">
        <v>1.3267264750692502</v>
      </c>
      <c r="DO31" s="32">
        <v>0.81105461295004322</v>
      </c>
      <c r="DP31" s="32">
        <v>0.15581121316400989</v>
      </c>
      <c r="DQ31" s="32">
        <v>0.45624193692272402</v>
      </c>
      <c r="DR31" s="32">
        <v>0.11890414947544356</v>
      </c>
      <c r="DS31" s="32">
        <v>0.85137755854311092</v>
      </c>
      <c r="DT31" s="32">
        <v>5.4707064977678597E-2</v>
      </c>
      <c r="DU31" s="32">
        <v>2.4248087575405495</v>
      </c>
      <c r="DV31" s="32">
        <v>0.7673044184934581</v>
      </c>
      <c r="DW31" s="32">
        <v>1.4121281003351605</v>
      </c>
      <c r="DX31" s="32">
        <v>1.1549824802114188</v>
      </c>
      <c r="DY31" s="32">
        <v>0.20417398597728775</v>
      </c>
      <c r="DZ31" s="32">
        <v>0.17774377850294246</v>
      </c>
      <c r="EA31" s="32">
        <v>0.89992143870917274</v>
      </c>
      <c r="EB31" s="32">
        <v>1.5777525638148333</v>
      </c>
      <c r="EC31" s="32">
        <v>1.5240085194430653</v>
      </c>
      <c r="ED31" s="32">
        <v>2.6719091749563448</v>
      </c>
      <c r="EE31" s="32">
        <v>954.01687010147771</v>
      </c>
      <c r="EF31" s="32">
        <v>0.15689496585656987</v>
      </c>
      <c r="EG31" s="32">
        <v>1.7874104545299547</v>
      </c>
      <c r="EH31" s="32">
        <v>0.12140257841132845</v>
      </c>
      <c r="EI31" s="32">
        <v>13.527946626762743</v>
      </c>
      <c r="EJ31" s="32">
        <v>0.38365220924672971</v>
      </c>
      <c r="EK31" s="32">
        <v>0.11485383763824118</v>
      </c>
      <c r="EL31" s="32">
        <v>0.18401189931512846</v>
      </c>
      <c r="EM31" s="32">
        <v>8.4662738658904127E-2</v>
      </c>
      <c r="EN31" s="32">
        <v>0.1423851868876693</v>
      </c>
      <c r="EO31" s="32">
        <v>0.28280332111908868</v>
      </c>
      <c r="EP31" s="32">
        <v>7.1687777091201083E-2</v>
      </c>
      <c r="EQ31" s="86"/>
      <c r="ER31" s="32">
        <v>8.0095831300987089E-2</v>
      </c>
      <c r="ES31" s="32">
        <v>0.48225595818798589</v>
      </c>
      <c r="ET31" s="32">
        <v>0.85137755854311092</v>
      </c>
      <c r="EU31" s="32">
        <v>0.42568877927155613</v>
      </c>
      <c r="EV31" s="32">
        <v>0.18147855312051844</v>
      </c>
      <c r="EW31" s="32">
        <v>0.11017516541317394</v>
      </c>
      <c r="EX31" s="32">
        <v>7.3194089675110638E-2</v>
      </c>
      <c r="EY31" s="32">
        <v>23.068798615905095</v>
      </c>
      <c r="EZ31" s="32">
        <v>6.579012107425064</v>
      </c>
      <c r="FA31" s="32">
        <v>0.25311606254327923</v>
      </c>
      <c r="FB31" s="32">
        <v>8.1778814976905562E-2</v>
      </c>
      <c r="FC31" s="32">
        <v>0.29892821235354955</v>
      </c>
    </row>
    <row r="32" spans="1:159" x14ac:dyDescent="0.25">
      <c r="A32" s="31" t="s">
        <v>675</v>
      </c>
      <c r="B32" s="32">
        <v>5.5983434623807797</v>
      </c>
      <c r="C32" s="32">
        <v>6.8156733291578578E-2</v>
      </c>
      <c r="D32" s="32">
        <v>4.9075399090152265</v>
      </c>
      <c r="E32" s="32">
        <v>0.49141029927262664</v>
      </c>
      <c r="F32" s="32">
        <v>1.5315579970943827</v>
      </c>
      <c r="G32" s="32">
        <v>0.63068870441562563</v>
      </c>
      <c r="H32" s="32">
        <v>0.16782156284753305</v>
      </c>
      <c r="I32" s="32">
        <v>3.1711365464411392</v>
      </c>
      <c r="J32" s="32">
        <v>5.0806039301551449</v>
      </c>
      <c r="K32" s="32">
        <v>4.4656066866909164E-2</v>
      </c>
      <c r="L32" s="32">
        <v>8.4268882876386861</v>
      </c>
      <c r="M32" s="32">
        <v>8.6638003642074075</v>
      </c>
      <c r="N32" s="32">
        <v>8.8458452265621581</v>
      </c>
      <c r="O32" s="32">
        <v>4.8736410547007702</v>
      </c>
      <c r="P32" s="32">
        <v>5.8360813769606956</v>
      </c>
      <c r="Q32" s="32">
        <v>0.51227841151639997</v>
      </c>
      <c r="R32" s="32">
        <v>3.4461846388480697</v>
      </c>
      <c r="S32" s="32">
        <v>0.83798713466794772</v>
      </c>
      <c r="T32" s="32">
        <v>0.5087398460513437</v>
      </c>
      <c r="U32" s="32">
        <v>0.42190789806500817</v>
      </c>
      <c r="V32" s="32">
        <v>17.814745891658983</v>
      </c>
      <c r="W32" s="32">
        <v>4.8065441981073995</v>
      </c>
      <c r="X32" s="32">
        <v>0.20236055413685211</v>
      </c>
      <c r="Y32" s="32">
        <v>4.155436413190654</v>
      </c>
      <c r="Z32" s="32">
        <v>0.244007940194056</v>
      </c>
      <c r="AA32" s="32">
        <v>8.993334875067624E-2</v>
      </c>
      <c r="AB32" s="32">
        <v>0.15442732964086631</v>
      </c>
      <c r="AC32" s="32">
        <v>8.9312133733818203E-2</v>
      </c>
      <c r="AD32" s="32">
        <v>6.3153215405422805E-2</v>
      </c>
      <c r="AE32" s="32">
        <v>0.36984687731220972</v>
      </c>
      <c r="AF32" s="32">
        <v>0.18111776931935972</v>
      </c>
      <c r="AG32" s="32">
        <v>1.993080525655738</v>
      </c>
      <c r="AH32" s="32">
        <v>0.28420424330900346</v>
      </c>
      <c r="AI32" s="32">
        <v>8.6869888740146173E-2</v>
      </c>
      <c r="AJ32" s="32">
        <v>36.885963097563696</v>
      </c>
      <c r="AK32" s="32">
        <v>8.5445232643828017</v>
      </c>
      <c r="AL32" s="32">
        <v>0.72951017212008795</v>
      </c>
      <c r="AM32" s="32">
        <v>23.506698132452957</v>
      </c>
      <c r="AN32" s="32">
        <v>0.19277635317599243</v>
      </c>
      <c r="AO32" s="32">
        <v>1.1134216182286862</v>
      </c>
      <c r="AP32" s="32">
        <v>3.3058012726168475</v>
      </c>
      <c r="AQ32" s="32">
        <v>0.5843886242806221</v>
      </c>
      <c r="AR32" s="32">
        <v>2.2114613066405395</v>
      </c>
      <c r="AS32" s="32">
        <v>1.4289941397410915</v>
      </c>
      <c r="AT32" s="32">
        <v>5.2234391483556815</v>
      </c>
      <c r="AU32" s="32">
        <v>0.87964907592243546</v>
      </c>
      <c r="AV32" s="32">
        <v>1.5315579970943827</v>
      </c>
      <c r="AW32" s="32">
        <v>0.9828205985452515</v>
      </c>
      <c r="AX32" s="32">
        <v>0.12543396856368808</v>
      </c>
      <c r="AY32" s="32">
        <v>5.5360469943897567E-2</v>
      </c>
      <c r="AZ32" s="32">
        <v>11.511468640086587</v>
      </c>
      <c r="BA32" s="32">
        <v>0.2389863293984362</v>
      </c>
      <c r="BB32" s="32">
        <v>6.5659328704839943</v>
      </c>
      <c r="BC32" s="32">
        <v>0.36984687731220972</v>
      </c>
      <c r="BD32" s="32">
        <v>87.124103455966321</v>
      </c>
      <c r="BE32" s="32">
        <v>8.253465434410872</v>
      </c>
      <c r="BF32" s="32">
        <v>0.51584158965067928</v>
      </c>
      <c r="BG32" s="32">
        <v>5.9587098524908031</v>
      </c>
      <c r="BH32" s="32">
        <v>0.42484249956932479</v>
      </c>
      <c r="BI32" s="32">
        <v>1.2701509825387858</v>
      </c>
      <c r="BJ32" s="32">
        <v>0.64394081475491349</v>
      </c>
      <c r="BK32" s="32">
        <v>3.7973684838020705</v>
      </c>
      <c r="BL32" s="32">
        <v>0.69979293279759847</v>
      </c>
      <c r="BM32" s="32">
        <v>9.7733705391074482E-2</v>
      </c>
      <c r="BN32" s="32">
        <v>0.51942955164883253</v>
      </c>
      <c r="BO32" s="32">
        <v>0.3909348215642966</v>
      </c>
      <c r="BP32" s="32">
        <v>3.7973684838020705</v>
      </c>
      <c r="BQ32" s="32">
        <v>1.2613774088312488</v>
      </c>
      <c r="BR32" s="32">
        <v>31.450259153448009</v>
      </c>
      <c r="BS32" s="32">
        <v>24.50492795351013</v>
      </c>
      <c r="BT32" s="32">
        <v>0.18750487366072752</v>
      </c>
      <c r="BU32" s="32">
        <v>17.569485020592825</v>
      </c>
      <c r="BV32" s="32">
        <v>6.7685940345370441E-2</v>
      </c>
      <c r="BW32" s="32">
        <v>0.20661257953855289</v>
      </c>
      <c r="BX32" s="32">
        <v>0.53034387068410882</v>
      </c>
      <c r="BY32" s="32">
        <v>36.126860953796246</v>
      </c>
      <c r="BZ32" s="32">
        <v>4.4229226132810711</v>
      </c>
      <c r="CA32" s="32">
        <v>1.1769067372187656</v>
      </c>
      <c r="CB32" s="32">
        <v>73.771926195127392</v>
      </c>
      <c r="CC32" s="32">
        <v>4.4041273598188019E-2</v>
      </c>
      <c r="CD32" s="32">
        <v>8.7240618613220491</v>
      </c>
      <c r="CE32" s="32">
        <v>0.32420988866275252</v>
      </c>
      <c r="CF32" s="32">
        <v>18.189071571776228</v>
      </c>
      <c r="CG32" s="32">
        <v>6.7505263690401334</v>
      </c>
      <c r="CH32" s="32">
        <v>10.446878296711345</v>
      </c>
      <c r="CI32" s="32">
        <v>5.9587098524908031</v>
      </c>
      <c r="CJ32" s="32">
        <v>10.592711283163167</v>
      </c>
      <c r="CK32" s="32">
        <v>5.4452564659978835</v>
      </c>
      <c r="CL32" s="32">
        <v>12.509914290057477</v>
      </c>
      <c r="CM32" s="32">
        <v>7.1850589830714604</v>
      </c>
      <c r="CN32" s="32">
        <v>0.18364607915978826</v>
      </c>
      <c r="CO32" s="32">
        <v>0.25613920575820043</v>
      </c>
      <c r="CP32" s="32">
        <v>3.5185963036897427</v>
      </c>
      <c r="CQ32" s="32">
        <v>0.69015867669831343</v>
      </c>
      <c r="CR32" s="32">
        <v>5.6372830205680797</v>
      </c>
      <c r="CS32" s="32">
        <v>0.32873569005126746</v>
      </c>
      <c r="CT32" s="32">
        <v>0.70466037757101108</v>
      </c>
      <c r="CU32" s="32">
        <v>2.8778671600216463</v>
      </c>
      <c r="CV32" s="32">
        <v>1.4191233562003795</v>
      </c>
      <c r="CW32" s="32">
        <v>3.0419575064820208</v>
      </c>
      <c r="CX32" s="32">
        <v>0.20518540220262432</v>
      </c>
      <c r="CY32" s="32">
        <v>3.5185963036897427</v>
      </c>
      <c r="CZ32" s="32">
        <v>4.6428156575348805</v>
      </c>
      <c r="DA32" s="32">
        <v>1.4489421545548808</v>
      </c>
      <c r="DB32" s="32">
        <v>1.3803173533966298</v>
      </c>
      <c r="DC32" s="32">
        <v>0.85559502568260393</v>
      </c>
      <c r="DD32" s="32">
        <v>0.34269570124492676</v>
      </c>
      <c r="DE32" s="32">
        <v>0.23733553023763021</v>
      </c>
      <c r="DF32" s="32">
        <v>1.1687772485612467</v>
      </c>
      <c r="DG32" s="32">
        <v>0.41609936735576203</v>
      </c>
      <c r="DH32" s="32">
        <v>0.28420424330900346</v>
      </c>
      <c r="DI32" s="32">
        <v>0.35478083905009467</v>
      </c>
      <c r="DJ32" s="32">
        <v>6.6292983835513478E-2</v>
      </c>
      <c r="DK32" s="32">
        <v>0.22453309322098344</v>
      </c>
      <c r="DL32" s="32">
        <v>0.56840848661800791</v>
      </c>
      <c r="DM32" s="32">
        <v>0.60499704460964709</v>
      </c>
      <c r="DN32" s="32">
        <v>1.5209787532410073</v>
      </c>
      <c r="DO32" s="32">
        <v>1.0533610359548338</v>
      </c>
      <c r="DP32" s="32">
        <v>0.16098520368872832</v>
      </c>
      <c r="DQ32" s="32">
        <v>0.60920513183759506</v>
      </c>
      <c r="DR32" s="32">
        <v>0.18111776931935972</v>
      </c>
      <c r="DS32" s="32">
        <v>0.635075491269394</v>
      </c>
      <c r="DT32" s="32">
        <v>0.10118027706842586</v>
      </c>
      <c r="DU32" s="32">
        <v>1.7715350382047199</v>
      </c>
      <c r="DV32" s="32">
        <v>0.84968499913865114</v>
      </c>
      <c r="DW32" s="32">
        <v>1.1769067372187656</v>
      </c>
      <c r="DX32" s="32">
        <v>0.89192851942009166</v>
      </c>
      <c r="DY32" s="32">
        <v>0.15336062215672547</v>
      </c>
      <c r="DZ32" s="32">
        <v>0.27643266333006689</v>
      </c>
      <c r="EA32" s="32">
        <v>1.1933357430317186</v>
      </c>
      <c r="EB32" s="32">
        <v>1.5422108254079425</v>
      </c>
      <c r="EC32" s="32">
        <v>1.1211660780285062</v>
      </c>
      <c r="ED32" s="32">
        <v>2.4199881784385888</v>
      </c>
      <c r="EE32" s="32">
        <v>432.03368761856876</v>
      </c>
      <c r="EF32" s="32">
        <v>0.14916696787896563</v>
      </c>
      <c r="EG32" s="32">
        <v>1.8855690718364773</v>
      </c>
      <c r="EH32" s="32">
        <v>0.18364607915978826</v>
      </c>
      <c r="EI32" s="32">
        <v>10.890512931995787</v>
      </c>
      <c r="EJ32" s="32">
        <v>0.36729215831957723</v>
      </c>
      <c r="EK32" s="32">
        <v>0.18620968289033779</v>
      </c>
      <c r="EL32" s="32">
        <v>0.17373977748029204</v>
      </c>
      <c r="EM32" s="32">
        <v>0.14508798929796521</v>
      </c>
      <c r="EN32" s="32">
        <v>0.10547697451625239</v>
      </c>
      <c r="EO32" s="32">
        <v>0.19957459658916274</v>
      </c>
      <c r="EP32" s="32">
        <v>7.8291527414008105E-2</v>
      </c>
      <c r="EQ32" s="32">
        <v>4.4656066866909164E-2</v>
      </c>
      <c r="ER32" s="32">
        <v>0.14813659636769747</v>
      </c>
      <c r="ES32" s="32">
        <v>0.32873569005126746</v>
      </c>
      <c r="ET32" s="32">
        <v>0.83798713466794772</v>
      </c>
      <c r="EU32" s="32">
        <v>0.50522572324338166</v>
      </c>
      <c r="EV32" s="32">
        <v>0.11226654661049151</v>
      </c>
      <c r="EW32" s="32">
        <v>0.16666233463639976</v>
      </c>
      <c r="EX32" s="32">
        <v>0.16098520368872832</v>
      </c>
      <c r="EY32" s="32">
        <v>19.359905427508682</v>
      </c>
      <c r="EZ32" s="32">
        <v>5.6372830205680797</v>
      </c>
      <c r="FA32" s="32">
        <v>0.47467106047525959</v>
      </c>
      <c r="FB32" s="32">
        <v>0.15336062215672547</v>
      </c>
      <c r="FC32" s="32">
        <v>0.30672124431345155</v>
      </c>
    </row>
    <row r="33" spans="1:159" x14ac:dyDescent="0.25">
      <c r="A33" s="31" t="s">
        <v>676</v>
      </c>
      <c r="B33" s="32">
        <v>5.3388849554637883</v>
      </c>
      <c r="C33" s="32">
        <v>9.5162597506076252E-2</v>
      </c>
      <c r="D33" s="32">
        <v>4.6156648176678861</v>
      </c>
      <c r="E33" s="32">
        <v>0.56901494952043041</v>
      </c>
      <c r="F33" s="32">
        <v>1.4206374885361235</v>
      </c>
      <c r="G33" s="32">
        <v>0.42825395099694974</v>
      </c>
      <c r="H33" s="32">
        <v>9.7837982276503213E-2</v>
      </c>
      <c r="I33" s="32">
        <v>2.9619318807324544</v>
      </c>
      <c r="J33" s="32">
        <v>4.9469470635388637</v>
      </c>
      <c r="K33" s="32">
        <v>5.8986902437238781E-2</v>
      </c>
      <c r="L33" s="32">
        <v>8.8552832928415697</v>
      </c>
      <c r="M33" s="32">
        <v>7.498169617855809</v>
      </c>
      <c r="N33" s="32">
        <v>7.3949401009678546</v>
      </c>
      <c r="O33" s="32">
        <v>4.9127760041247219</v>
      </c>
      <c r="P33" s="32">
        <v>5.3760198370185917</v>
      </c>
      <c r="Q33" s="32">
        <v>0.54963221144311969</v>
      </c>
      <c r="R33" s="32">
        <v>1.9677384361247052</v>
      </c>
      <c r="S33" s="32">
        <v>0.76130078004861435</v>
      </c>
      <c r="T33" s="32">
        <v>0.4495453171889941</v>
      </c>
      <c r="U33" s="32">
        <v>0.8330866483720839</v>
      </c>
      <c r="V33" s="32">
        <v>18.591077221408803</v>
      </c>
      <c r="W33" s="32">
        <v>3.4980198147992048</v>
      </c>
      <c r="X33" s="32">
        <v>0.29250606858797989</v>
      </c>
      <c r="Y33" s="32">
        <v>4.6156648176678861</v>
      </c>
      <c r="Z33" s="32">
        <v>0.3806503900243064</v>
      </c>
      <c r="AA33" s="32">
        <v>0.10558951307542254</v>
      </c>
      <c r="AB33" s="32">
        <v>0.23924131563875195</v>
      </c>
      <c r="AC33" s="32">
        <v>0.12213414211865362</v>
      </c>
      <c r="AD33" s="32">
        <v>9.8518499259676248E-2</v>
      </c>
      <c r="AE33" s="32">
        <v>0.47517751031865579</v>
      </c>
      <c r="AF33" s="32">
        <v>0.1412711190400556</v>
      </c>
      <c r="AG33" s="32">
        <v>1.9814251393157025</v>
      </c>
      <c r="AH33" s="32">
        <v>0.36514426115748477</v>
      </c>
      <c r="AI33" s="32">
        <v>0.16916915662815257</v>
      </c>
      <c r="AJ33" s="32">
        <v>31.923312656893703</v>
      </c>
      <c r="AK33" s="32">
        <v>10.677769910927577</v>
      </c>
      <c r="AL33" s="32">
        <v>0.88671258792725272</v>
      </c>
      <c r="AM33" s="32">
        <v>25.220735810477045</v>
      </c>
      <c r="AN33" s="32">
        <v>9.7837982276503213E-2</v>
      </c>
      <c r="AO33" s="32">
        <v>1.2197102453648507</v>
      </c>
      <c r="AP33" s="32">
        <v>3.6465658876719718</v>
      </c>
      <c r="AQ33" s="32">
        <v>0.41080864915065396</v>
      </c>
      <c r="AR33" s="32">
        <v>1.9677384361247052</v>
      </c>
      <c r="AS33" s="32">
        <v>1.3072530729656786</v>
      </c>
      <c r="AT33" s="32">
        <v>4.4276416464207928</v>
      </c>
      <c r="AU33" s="32">
        <v>0.73028852231496844</v>
      </c>
      <c r="AV33" s="32">
        <v>1.4912668730967442</v>
      </c>
      <c r="AW33" s="32">
        <v>0.66736061943297353</v>
      </c>
      <c r="AX33" s="32">
        <v>0.1472703045949682</v>
      </c>
      <c r="AY33" s="32">
        <v>9.1921010085972407E-2</v>
      </c>
      <c r="AZ33" s="32">
        <v>10.826826024201768</v>
      </c>
      <c r="BA33" s="32">
        <v>0.3070485002577949</v>
      </c>
      <c r="BB33" s="32">
        <v>6.4376692704386729</v>
      </c>
      <c r="BC33" s="32">
        <v>0.32231393340204934</v>
      </c>
      <c r="BD33" s="32">
        <v>74.88155355852264</v>
      </c>
      <c r="BE33" s="32">
        <v>6.6646931869766854</v>
      </c>
      <c r="BF33" s="32">
        <v>0.46539849856291132</v>
      </c>
      <c r="BG33" s="32">
        <v>5.12140077498188</v>
      </c>
      <c r="BH33" s="32">
        <v>0.24258099994935076</v>
      </c>
      <c r="BI33" s="32">
        <v>1.1069104116051978</v>
      </c>
      <c r="BJ33" s="32">
        <v>0.70053957621181684</v>
      </c>
      <c r="BK33" s="32">
        <v>3.4498615423207841</v>
      </c>
      <c r="BL33" s="32">
        <v>0.69570059589259614</v>
      </c>
      <c r="BM33" s="32">
        <v>6.7758157796026897E-2</v>
      </c>
      <c r="BN33" s="32">
        <v>0.45899121990484931</v>
      </c>
      <c r="BO33" s="32">
        <v>0.34785029794629851</v>
      </c>
      <c r="BP33" s="32">
        <v>3.3093283941884337</v>
      </c>
      <c r="BQ33" s="32">
        <v>1.2982232163992178</v>
      </c>
      <c r="BR33" s="32">
        <v>27.21893023208526</v>
      </c>
      <c r="BS33" s="32">
        <v>22.262419068563119</v>
      </c>
      <c r="BT33" s="32">
        <v>0.19032519501215281</v>
      </c>
      <c r="BU33" s="32">
        <v>14.485508868654897</v>
      </c>
      <c r="BV33" s="32">
        <v>4.2000154976707643E-2</v>
      </c>
      <c r="BW33" s="32">
        <v>0.28254223808011075</v>
      </c>
      <c r="BX33" s="32">
        <v>0.41366604927355477</v>
      </c>
      <c r="BY33" s="32">
        <v>42.711079643710306</v>
      </c>
      <c r="BZ33" s="32">
        <v>4.9813558014672337</v>
      </c>
      <c r="CA33" s="32">
        <v>1.2982232163992178</v>
      </c>
      <c r="CB33" s="32">
        <v>69.384353583131357</v>
      </c>
      <c r="CC33" s="86"/>
      <c r="CD33" s="32">
        <v>9.4252994940779686</v>
      </c>
      <c r="CE33" s="32">
        <v>0.21412697549847529</v>
      </c>
      <c r="CF33" s="32">
        <v>17.346088395782836</v>
      </c>
      <c r="CG33" s="32">
        <v>7.2931317753439311</v>
      </c>
      <c r="CH33" s="32">
        <v>10.385785731193765</v>
      </c>
      <c r="CI33" s="32">
        <v>5.0860246757599192</v>
      </c>
      <c r="CJ33" s="32">
        <v>9.2955386107044156</v>
      </c>
      <c r="CK33" s="32">
        <v>5.3760198370185917</v>
      </c>
      <c r="CL33" s="32">
        <v>12.698079950437045</v>
      </c>
      <c r="CM33" s="32">
        <v>6.9960396295983998</v>
      </c>
      <c r="CN33" s="32">
        <v>0.22167814698181315</v>
      </c>
      <c r="CO33" s="32">
        <v>0.15459209573558916</v>
      </c>
      <c r="CP33" s="32">
        <v>4.3065675527598568</v>
      </c>
      <c r="CQ33" s="32">
        <v>0.6226694751834031</v>
      </c>
      <c r="CR33" s="32">
        <v>6.7577288368270239</v>
      </c>
      <c r="CS33" s="32">
        <v>0.24258099994935076</v>
      </c>
      <c r="CT33" s="32">
        <v>0.58097116316902586</v>
      </c>
      <c r="CU33" s="32">
        <v>2.5080019355473309</v>
      </c>
      <c r="CV33" s="32">
        <v>0.95696526255500436</v>
      </c>
      <c r="CW33" s="32">
        <v>3.1745199876092602</v>
      </c>
      <c r="CX33" s="32">
        <v>0.15036476674805482</v>
      </c>
      <c r="CY33" s="32">
        <v>2.9619318807324544</v>
      </c>
      <c r="CZ33" s="32">
        <v>5.3020065832727807</v>
      </c>
      <c r="DA33" s="32">
        <v>1.3533532530252186</v>
      </c>
      <c r="DB33" s="32">
        <v>1.2540009677736672</v>
      </c>
      <c r="DC33" s="32">
        <v>0.9307969971258242</v>
      </c>
      <c r="DD33" s="32">
        <v>0.29454060918993691</v>
      </c>
      <c r="DE33" s="32">
        <v>0.36011721221157478</v>
      </c>
      <c r="DF33" s="32">
        <v>0.82161729830130936</v>
      </c>
      <c r="DG33" s="32">
        <v>0.55730479119071008</v>
      </c>
      <c r="DH33" s="32">
        <v>0.34069164233026494</v>
      </c>
      <c r="DI33" s="32">
        <v>0.34785029794629851</v>
      </c>
      <c r="DJ33" s="32">
        <v>0.13181061481569542</v>
      </c>
      <c r="DK33" s="32">
        <v>0.32455580409980445</v>
      </c>
      <c r="DL33" s="32">
        <v>0.69089504085201281</v>
      </c>
      <c r="DM33" s="32">
        <v>0.77192814290183531</v>
      </c>
      <c r="DN33" s="32">
        <v>1.5331920914649164</v>
      </c>
      <c r="DO33" s="32">
        <v>0.97707313694923081</v>
      </c>
      <c r="DP33" s="32">
        <v>0.15036476674805482</v>
      </c>
      <c r="DQ33" s="32">
        <v>0.54583562443462552</v>
      </c>
      <c r="DR33" s="32">
        <v>0.16004377421818342</v>
      </c>
      <c r="DS33" s="32">
        <v>0.45899121990484931</v>
      </c>
      <c r="DT33" s="32">
        <v>7.8375060485853923E-2</v>
      </c>
      <c r="DU33" s="32">
        <v>1.7369286134835649</v>
      </c>
      <c r="DV33" s="32">
        <v>1.0992644228862412</v>
      </c>
      <c r="DW33" s="32">
        <v>1.0841305247364308</v>
      </c>
      <c r="DX33" s="32">
        <v>0.997603520527926</v>
      </c>
      <c r="DY33" s="32">
        <v>0.10931311921247491</v>
      </c>
      <c r="DZ33" s="32">
        <v>0.21862623842495027</v>
      </c>
      <c r="EA33" s="32">
        <v>0.95696526255500436</v>
      </c>
      <c r="EB33" s="32">
        <v>1.4108244286017406</v>
      </c>
      <c r="EC33" s="32">
        <v>0.64017509687273588</v>
      </c>
      <c r="ED33" s="32">
        <v>2.168261049472858</v>
      </c>
      <c r="EE33" s="32">
        <v>426.54036396650736</v>
      </c>
      <c r="EF33" s="32">
        <v>9.2560371272889325E-2</v>
      </c>
      <c r="EG33" s="32">
        <v>1.6546641970942195</v>
      </c>
      <c r="EH33" s="32">
        <v>0.1147478049762123</v>
      </c>
      <c r="EI33" s="32">
        <v>7.7089718587300018</v>
      </c>
      <c r="EJ33" s="32">
        <v>0.33368030971648677</v>
      </c>
      <c r="EK33" s="32">
        <v>0.14829465057044688</v>
      </c>
      <c r="EL33" s="32">
        <v>0.19703699851935216</v>
      </c>
      <c r="EM33" s="32">
        <v>0.22014690417002664</v>
      </c>
      <c r="EN33" s="32">
        <v>7.2621395396128066E-2</v>
      </c>
      <c r="EO33" s="32">
        <v>0.16916915662815257</v>
      </c>
      <c r="EP33" s="32">
        <v>8.4000309953415148E-2</v>
      </c>
      <c r="EQ33" s="86"/>
      <c r="ER33" s="32">
        <v>0.10341651231838869</v>
      </c>
      <c r="ES33" s="32">
        <v>0.33600123981366181</v>
      </c>
      <c r="ET33" s="32">
        <v>1.1069104116051978</v>
      </c>
      <c r="EU33" s="32">
        <v>0.48853656847461446</v>
      </c>
      <c r="EV33" s="32">
        <v>0.21117902615084472</v>
      </c>
      <c r="EW33" s="32">
        <v>0.15893827111749767</v>
      </c>
      <c r="EX33" s="32">
        <v>9.4505261429579712E-2</v>
      </c>
      <c r="EY33" s="32">
        <v>15.417943717459973</v>
      </c>
      <c r="EZ33" s="32">
        <v>4.9127760041247219</v>
      </c>
      <c r="FA33" s="32">
        <v>0.35515937213403082</v>
      </c>
      <c r="FB33" s="32">
        <v>0.19032519501215281</v>
      </c>
      <c r="FC33" s="32">
        <v>0.21117902615084472</v>
      </c>
    </row>
    <row r="34" spans="1:159" x14ac:dyDescent="0.25">
      <c r="A34" s="31" t="s">
        <v>677</v>
      </c>
      <c r="B34" s="32">
        <v>4.431468352078932</v>
      </c>
      <c r="C34" s="32">
        <v>7.2182094176458003E-2</v>
      </c>
      <c r="D34" s="32">
        <v>9.8340439998031837</v>
      </c>
      <c r="E34" s="32">
        <v>0.37573432146110558</v>
      </c>
      <c r="F34" s="32">
        <v>1.0194456129295002</v>
      </c>
      <c r="G34" s="32">
        <v>0.44373947629276933</v>
      </c>
      <c r="H34" s="32">
        <v>0.12308994411145789</v>
      </c>
      <c r="I34" s="32">
        <v>5.1614800270383556</v>
      </c>
      <c r="J34" s="32">
        <v>6.4432331952975073</v>
      </c>
      <c r="K34" s="32">
        <v>0.10641583948395975</v>
      </c>
      <c r="L34" s="32">
        <v>18.998120719310574</v>
      </c>
      <c r="M34" s="32">
        <v>6.5786192211578589</v>
      </c>
      <c r="N34" s="32">
        <v>15.218822239051018</v>
      </c>
      <c r="O34" s="32">
        <v>11.694715093815768</v>
      </c>
      <c r="P34" s="32">
        <v>4.9856610691363494</v>
      </c>
      <c r="Q34" s="32">
        <v>0.73091969336348517</v>
      </c>
      <c r="R34" s="32">
        <v>2.653294490903638</v>
      </c>
      <c r="S34" s="32">
        <v>0.56950673564514198</v>
      </c>
      <c r="T34" s="32">
        <v>0.61890282406898733</v>
      </c>
      <c r="U34" s="32">
        <v>0.28475336782257049</v>
      </c>
      <c r="V34" s="32">
        <v>14.298429709832559</v>
      </c>
      <c r="W34" s="32">
        <v>3.7784245387479536</v>
      </c>
      <c r="X34" s="32">
        <v>0.21136154317430472</v>
      </c>
      <c r="Y34" s="32">
        <v>3.2440247131572537</v>
      </c>
      <c r="Z34" s="32">
        <v>0.23452031587535901</v>
      </c>
      <c r="AA34" s="32">
        <v>0.10422583317534216</v>
      </c>
      <c r="AB34" s="32">
        <v>0.10865186248043322</v>
      </c>
      <c r="AC34" s="32">
        <v>0.11326584648746928</v>
      </c>
      <c r="AD34" s="32">
        <v>3.2527072884375716E-2</v>
      </c>
      <c r="AE34" s="32">
        <v>0.15472570601724681</v>
      </c>
      <c r="AF34" s="32">
        <v>0.12567632549041924</v>
      </c>
      <c r="AG34" s="32">
        <v>3.8047055597627542</v>
      </c>
      <c r="AH34" s="32">
        <v>0.24279065695395813</v>
      </c>
      <c r="AI34" s="32">
        <v>0.13101326627208584</v>
      </c>
      <c r="AJ34" s="32">
        <v>22.436641150458097</v>
      </c>
      <c r="AK34" s="32">
        <v>5.8880291350249312</v>
      </c>
      <c r="AL34" s="32">
        <v>0.97791759808682155</v>
      </c>
      <c r="AM34" s="32">
        <v>101.67243679807437</v>
      </c>
      <c r="AN34" s="32">
        <v>0.18400091046952935</v>
      </c>
      <c r="AO34" s="32">
        <v>1.0481061301766887</v>
      </c>
      <c r="AP34" s="32">
        <v>2.0248075754129933</v>
      </c>
      <c r="AQ34" s="32">
        <v>0.40550308914465727</v>
      </c>
      <c r="AR34" s="32">
        <v>2.6349668471008312</v>
      </c>
      <c r="AS34" s="32">
        <v>1.0054106039233524</v>
      </c>
      <c r="AT34" s="32">
        <v>5.6091602876145243</v>
      </c>
      <c r="AU34" s="32">
        <v>0.3999204082875476</v>
      </c>
      <c r="AV34" s="32">
        <v>0.93808126350143606</v>
      </c>
      <c r="AW34" s="32">
        <v>0.84544617269721889</v>
      </c>
      <c r="AX34" s="32">
        <v>4.9301823230939512E-2</v>
      </c>
      <c r="AY34" s="32">
        <v>8.234271397190078E-2</v>
      </c>
      <c r="AZ34" s="32">
        <v>24.046996573510764</v>
      </c>
      <c r="BA34" s="32">
        <v>0.35546632795553251</v>
      </c>
      <c r="BB34" s="32">
        <v>7.0998316206843137</v>
      </c>
      <c r="BC34" s="32">
        <v>0.82804714205683849</v>
      </c>
      <c r="BD34" s="32">
        <v>211.98006836655043</v>
      </c>
      <c r="BE34" s="32">
        <v>12.709054599759291</v>
      </c>
      <c r="BF34" s="32">
        <v>0.35546632795553251</v>
      </c>
      <c r="BG34" s="32">
        <v>12.276137544196883</v>
      </c>
      <c r="BH34" s="32">
        <v>0.49235977644583001</v>
      </c>
      <c r="BI34" s="32">
        <v>1.5029372858444223</v>
      </c>
      <c r="BJ34" s="32">
        <v>0.69149216504885425</v>
      </c>
      <c r="BK34" s="32">
        <v>2.309827013646661</v>
      </c>
      <c r="BL34" s="32">
        <v>0.97116262781583274</v>
      </c>
      <c r="BM34" s="32">
        <v>0.1590756376954528</v>
      </c>
      <c r="BN34" s="32">
        <v>0.89986769708823333</v>
      </c>
      <c r="BO34" s="32">
        <v>0.19584508264803721</v>
      </c>
      <c r="BP34" s="32">
        <v>1.7264215879131999</v>
      </c>
      <c r="BQ34" s="32">
        <v>0.50972280646475088</v>
      </c>
      <c r="BR34" s="32">
        <v>60.037200864091737</v>
      </c>
      <c r="BS34" s="32">
        <v>46.778860375263086</v>
      </c>
      <c r="BT34" s="32">
        <v>0.40270207470609404</v>
      </c>
      <c r="BU34" s="32">
        <v>31.293363138778357</v>
      </c>
      <c r="BV34" s="32">
        <v>0.16931536551779425</v>
      </c>
      <c r="BW34" s="32">
        <v>0.46258321076878262</v>
      </c>
      <c r="BX34" s="32">
        <v>0.83380666540273896</v>
      </c>
      <c r="BY34" s="32">
        <v>37.473135954593971</v>
      </c>
      <c r="BZ34" s="32">
        <v>2.21573417603947</v>
      </c>
      <c r="CA34" s="32">
        <v>1.4517417244928343</v>
      </c>
      <c r="CB34" s="32">
        <v>41.006616641599564</v>
      </c>
      <c r="CC34" s="32">
        <v>8.009104812812394E-2</v>
      </c>
      <c r="CD34" s="32">
        <v>11.06387464078167</v>
      </c>
      <c r="CE34" s="32">
        <v>0.21730372496086603</v>
      </c>
      <c r="CF34" s="32">
        <v>13.62122745394683</v>
      </c>
      <c r="CG34" s="32">
        <v>4.7825657747393366</v>
      </c>
      <c r="CH34" s="32">
        <v>7.4528117031469332</v>
      </c>
      <c r="CI34" s="32">
        <v>13.527138763155502</v>
      </c>
      <c r="CJ34" s="32">
        <v>6.3545272998796332</v>
      </c>
      <c r="CK34" s="32">
        <v>6.4432331952975073</v>
      </c>
      <c r="CL34" s="32">
        <v>9.2393080545866457</v>
      </c>
      <c r="CM34" s="32">
        <v>5.8069668979713391</v>
      </c>
      <c r="CN34" s="32">
        <v>5.5467434536596451E-2</v>
      </c>
      <c r="CO34" s="32">
        <v>0.10422583317534216</v>
      </c>
      <c r="CP34" s="32">
        <v>4.431468352078932</v>
      </c>
      <c r="CQ34" s="32">
        <v>0.96445431753281707</v>
      </c>
      <c r="CR34" s="32">
        <v>7.6623387594695158</v>
      </c>
      <c r="CS34" s="32">
        <v>0.34574608252442635</v>
      </c>
      <c r="CT34" s="32">
        <v>0.77796912738404644</v>
      </c>
      <c r="CU34" s="32">
        <v>0.73091969336348517</v>
      </c>
      <c r="CV34" s="32">
        <v>0.78882917169503253</v>
      </c>
      <c r="CW34" s="32">
        <v>2.3258931310624442</v>
      </c>
      <c r="CX34" s="32">
        <v>0.12743070161618769</v>
      </c>
      <c r="CY34" s="32">
        <v>4.7167227784385428</v>
      </c>
      <c r="CZ34" s="32">
        <v>5.9702229587384057</v>
      </c>
      <c r="DA34" s="32">
        <v>1.7026534317433568</v>
      </c>
      <c r="DB34" s="32">
        <v>1.667613330805475</v>
      </c>
      <c r="DC34" s="32">
        <v>1.3734313595270462</v>
      </c>
      <c r="DD34" s="32">
        <v>0.74627786984230204</v>
      </c>
      <c r="DE34" s="32">
        <v>0.30945141203449306</v>
      </c>
      <c r="DF34" s="32">
        <v>1.9023527798813733</v>
      </c>
      <c r="DG34" s="32">
        <v>0.17896939589655247</v>
      </c>
      <c r="DH34" s="32">
        <v>0.16129625084494884</v>
      </c>
      <c r="DI34" s="32">
        <v>0.36545984668174203</v>
      </c>
      <c r="DJ34" s="32">
        <v>2.7926620527016648E-2</v>
      </c>
      <c r="DK34" s="32">
        <v>0.12743070161618769</v>
      </c>
      <c r="DL34" s="32">
        <v>0.32259250168989723</v>
      </c>
      <c r="DM34" s="32">
        <v>0.28872837670583207</v>
      </c>
      <c r="DN34" s="32">
        <v>0.82804714205683849</v>
      </c>
      <c r="DO34" s="32">
        <v>0.84544617269721889</v>
      </c>
      <c r="DP34" s="32">
        <v>0.35546632795553251</v>
      </c>
      <c r="DQ34" s="32">
        <v>0.44067434383550935</v>
      </c>
      <c r="DR34" s="32">
        <v>0.21283167896791919</v>
      </c>
      <c r="DS34" s="32">
        <v>1.5345171930246131</v>
      </c>
      <c r="DT34" s="32">
        <v>0.11326584648746928</v>
      </c>
      <c r="DU34" s="32">
        <v>2.2466646724899668</v>
      </c>
      <c r="DV34" s="32">
        <v>0.72587086224641584</v>
      </c>
      <c r="DW34" s="32">
        <v>0.48222715876640937</v>
      </c>
      <c r="DX34" s="32">
        <v>0.36042845297666315</v>
      </c>
      <c r="DY34" s="32">
        <v>4.6966790182638267E-2</v>
      </c>
      <c r="DZ34" s="32">
        <v>7.6828468748462456E-2</v>
      </c>
      <c r="EA34" s="32">
        <v>0.61462774998769865</v>
      </c>
      <c r="EB34" s="32">
        <v>1.7997353941764704</v>
      </c>
      <c r="EC34" s="32">
        <v>1.4618393867269681</v>
      </c>
      <c r="ED34" s="32">
        <v>3.4289926458341693</v>
      </c>
      <c r="EE34" s="32">
        <v>1571.3456056572022</v>
      </c>
      <c r="EF34" s="32">
        <v>0.24279065695395813</v>
      </c>
      <c r="EG34" s="32">
        <v>2.3747650899138257</v>
      </c>
      <c r="EH34" s="32">
        <v>6.1544972055729064E-2</v>
      </c>
      <c r="EI34" s="32">
        <v>27.81487679499082</v>
      </c>
      <c r="EJ34" s="32">
        <v>0.1525955515000334</v>
      </c>
      <c r="EK34" s="32">
        <v>0.27889322825166268</v>
      </c>
      <c r="EL34" s="32">
        <v>0.35057251797590777</v>
      </c>
      <c r="EM34" s="32">
        <v>9.590732456403861E-2</v>
      </c>
      <c r="EN34" s="32">
        <v>0.20558185066118337</v>
      </c>
      <c r="EO34" s="32">
        <v>0.43160539697829969</v>
      </c>
      <c r="EP34" s="32">
        <v>5.3950674622287358E-2</v>
      </c>
      <c r="EQ34" s="32">
        <v>7.3189718661316419E-2</v>
      </c>
      <c r="ER34" s="32">
        <v>0.10279092533059112</v>
      </c>
      <c r="ES34" s="32">
        <v>0.39441458584751554</v>
      </c>
      <c r="ET34" s="32">
        <v>0.86921489984346423</v>
      </c>
      <c r="EU34" s="32">
        <v>0.93160146289336776</v>
      </c>
      <c r="EV34" s="32">
        <v>0.21136154317430472</v>
      </c>
      <c r="EW34" s="32">
        <v>4.6000227617382324E-2</v>
      </c>
      <c r="EX34" s="32">
        <v>0.13944661412583106</v>
      </c>
      <c r="EY34" s="32">
        <v>36.196663377282185</v>
      </c>
      <c r="EZ34" s="32">
        <v>11.140829974666861</v>
      </c>
      <c r="FA34" s="32">
        <v>0.62320763364204235</v>
      </c>
      <c r="FB34" s="32">
        <v>0.10067551867652386</v>
      </c>
      <c r="FC34" s="32">
        <v>0.37313893492115163</v>
      </c>
    </row>
    <row r="35" spans="1:159" x14ac:dyDescent="0.25">
      <c r="A35" s="31" t="s">
        <v>675</v>
      </c>
      <c r="B35" s="32">
        <v>3.1651601113453314</v>
      </c>
      <c r="C35" s="32">
        <v>4.5508456979850273E-2</v>
      </c>
      <c r="D35" s="32">
        <v>6.5535584832353635</v>
      </c>
      <c r="E35" s="32">
        <v>0.48039015193584411</v>
      </c>
      <c r="F35" s="32">
        <v>1.7559825168778165</v>
      </c>
      <c r="G35" s="32">
        <v>0.63387860573673882</v>
      </c>
      <c r="H35" s="32">
        <v>0.17828762591170733</v>
      </c>
      <c r="I35" s="32">
        <v>5.1063006408705887</v>
      </c>
      <c r="J35" s="32">
        <v>2.8328976531552432</v>
      </c>
      <c r="K35" s="32">
        <v>5.7602629503658312E-2</v>
      </c>
      <c r="L35" s="32">
        <v>11.489773722766724</v>
      </c>
      <c r="M35" s="32">
        <v>11.098389849946422</v>
      </c>
      <c r="N35" s="32">
        <v>12.926667413953213</v>
      </c>
      <c r="O35" s="32">
        <v>9.0773959049479807</v>
      </c>
      <c r="P35" s="32">
        <v>7.7935383768499378</v>
      </c>
      <c r="Q35" s="32">
        <v>0.22410993028276119</v>
      </c>
      <c r="R35" s="32">
        <v>2.1173774641393925</v>
      </c>
      <c r="S35" s="32">
        <v>0.96746305936877675</v>
      </c>
      <c r="T35" s="32">
        <v>0.40959740520221</v>
      </c>
      <c r="U35" s="32">
        <v>0.25389052855210492</v>
      </c>
      <c r="V35" s="32">
        <v>17.904849426187575</v>
      </c>
      <c r="W35" s="32">
        <v>3.2316668534883028</v>
      </c>
      <c r="X35" s="32">
        <v>0.28564169332967154</v>
      </c>
      <c r="Y35" s="32">
        <v>3.1432967534336984</v>
      </c>
      <c r="Z35" s="32">
        <v>0.29571482589086523</v>
      </c>
      <c r="AA35" s="32">
        <v>3.6455454062141332E-2</v>
      </c>
      <c r="AB35" s="32">
        <v>8.4335185905161869E-2</v>
      </c>
      <c r="AC35" s="32">
        <v>2.7437226826215775E-2</v>
      </c>
      <c r="AD35" s="32">
        <v>8.4335185905161869E-2</v>
      </c>
      <c r="AE35" s="32">
        <v>0.48709614855312089</v>
      </c>
      <c r="AF35" s="32">
        <v>0.14582181624856536</v>
      </c>
      <c r="AG35" s="32">
        <v>2.8328976531552432</v>
      </c>
      <c r="AH35" s="32">
        <v>0.310416786332331</v>
      </c>
      <c r="AI35" s="32">
        <v>0.1112809449583634</v>
      </c>
      <c r="AJ35" s="32">
        <v>40.00971594599838</v>
      </c>
      <c r="AK35" s="32">
        <v>10.720337948634029</v>
      </c>
      <c r="AL35" s="32">
        <v>1.3215934860205147</v>
      </c>
      <c r="AM35" s="32">
        <v>70.145491812983011</v>
      </c>
      <c r="AN35" s="32">
        <v>0.221024542646586</v>
      </c>
      <c r="AO35" s="32">
        <v>1.5286715692061319</v>
      </c>
      <c r="AP35" s="32">
        <v>3.1871755409373166</v>
      </c>
      <c r="AQ35" s="32">
        <v>0.39019805209582437</v>
      </c>
      <c r="AR35" s="32">
        <v>2.1027516696443374</v>
      </c>
      <c r="AS35" s="32">
        <v>1.5500110290820552</v>
      </c>
      <c r="AT35" s="32">
        <v>4.2347549282787931</v>
      </c>
      <c r="AU35" s="32">
        <v>0.78039610419165018</v>
      </c>
      <c r="AV35" s="32">
        <v>1.7681963411726855</v>
      </c>
      <c r="AW35" s="32">
        <v>0.81919481040441866</v>
      </c>
      <c r="AX35" s="32">
        <v>7.6535796676168083E-2</v>
      </c>
      <c r="AY35" s="32">
        <v>3.7741052873245529E-2</v>
      </c>
      <c r="AZ35" s="32">
        <v>17.781171597076984</v>
      </c>
      <c r="BA35" s="32">
        <v>0.32584967948970506</v>
      </c>
      <c r="BB35" s="32">
        <v>8.707620188526688</v>
      </c>
      <c r="BC35" s="32">
        <v>0.55566161240865575</v>
      </c>
      <c r="BD35" s="32">
        <v>146.24854698479169</v>
      </c>
      <c r="BE35" s="32">
        <v>10.794903795860705</v>
      </c>
      <c r="BF35" s="32">
        <v>1.1505139537036497</v>
      </c>
      <c r="BG35" s="32">
        <v>9.3325962399081863</v>
      </c>
      <c r="BH35" s="32">
        <v>0.15846965143418471</v>
      </c>
      <c r="BI35" s="32">
        <v>1.5935877704686552</v>
      </c>
      <c r="BJ35" s="32">
        <v>0.68885797946352401</v>
      </c>
      <c r="BK35" s="32">
        <v>4.5702670932747465</v>
      </c>
      <c r="BL35" s="32">
        <v>0.76965216041301077</v>
      </c>
      <c r="BM35" s="32">
        <v>3.5213647466073188E-2</v>
      </c>
      <c r="BN35" s="32">
        <v>0.61654516192863995</v>
      </c>
      <c r="BO35" s="32">
        <v>0.310416786332331</v>
      </c>
      <c r="BP35" s="32">
        <v>4.445292899269246</v>
      </c>
      <c r="BQ35" s="32">
        <v>1.8053499049683983</v>
      </c>
      <c r="BR35" s="32">
        <v>44.393559399785694</v>
      </c>
      <c r="BS35" s="32">
        <v>35.562343194153968</v>
      </c>
      <c r="BT35" s="32">
        <v>0.19919847130858218</v>
      </c>
      <c r="BU35" s="32">
        <v>24.628869133216394</v>
      </c>
      <c r="BV35" s="32">
        <v>0.10382879297554452</v>
      </c>
      <c r="BW35" s="32">
        <v>0.27400582739446466</v>
      </c>
      <c r="BX35" s="32">
        <v>0.56341835945716934</v>
      </c>
      <c r="BY35" s="32">
        <v>36.30958361979193</v>
      </c>
      <c r="BZ35" s="32">
        <v>3.6611033009614737</v>
      </c>
      <c r="CA35" s="32">
        <v>1.2416671453293244</v>
      </c>
      <c r="CB35" s="32">
        <v>62.781973785192584</v>
      </c>
      <c r="CC35" s="32">
        <v>4.9455626739770615E-2</v>
      </c>
      <c r="CD35" s="32">
        <v>9.7289120398588373</v>
      </c>
      <c r="CE35" s="32">
        <v>0.31257590582811162</v>
      </c>
      <c r="CF35" s="32">
        <v>16.590419728250026</v>
      </c>
      <c r="CG35" s="32">
        <v>6.2000441163282209</v>
      </c>
      <c r="CH35" s="32">
        <v>10.072001382003945</v>
      </c>
      <c r="CI35" s="32">
        <v>8.707620188526688</v>
      </c>
      <c r="CJ35" s="32">
        <v>5.3974518979303436</v>
      </c>
      <c r="CK35" s="32">
        <v>6.5991420873151494</v>
      </c>
      <c r="CL35" s="32">
        <v>12.573187013734795</v>
      </c>
      <c r="CM35" s="32">
        <v>7.221399619873595</v>
      </c>
      <c r="CN35" s="32">
        <v>0.17705610332220265</v>
      </c>
      <c r="CO35" s="32">
        <v>0.34442898973176139</v>
      </c>
      <c r="CP35" s="32">
        <v>2.9531988073815065</v>
      </c>
      <c r="CQ35" s="32">
        <v>0.78039610419165018</v>
      </c>
      <c r="CR35" s="32">
        <v>5.8250824934208509</v>
      </c>
      <c r="CS35" s="32">
        <v>0.55182337728547881</v>
      </c>
      <c r="CT35" s="32">
        <v>0.34204984491357288</v>
      </c>
      <c r="CU35" s="32">
        <v>3.7902118300453047</v>
      </c>
      <c r="CV35" s="32">
        <v>1.2161140049823569</v>
      </c>
      <c r="CW35" s="32">
        <v>3.0786086416520435</v>
      </c>
      <c r="CX35" s="32">
        <v>0.14992142551324991</v>
      </c>
      <c r="CY35" s="32">
        <v>3.7902118300453047</v>
      </c>
      <c r="CZ35" s="32">
        <v>4.9666685813172977</v>
      </c>
      <c r="DA35" s="32">
        <v>1.4562706233552121</v>
      </c>
      <c r="DB35" s="32">
        <v>0.45447677665057673</v>
      </c>
      <c r="DC35" s="32">
        <v>0.90267495248420093</v>
      </c>
      <c r="DD35" s="32">
        <v>0.48039015193584411</v>
      </c>
      <c r="DE35" s="32">
        <v>0.40395835668603824</v>
      </c>
      <c r="DF35" s="32">
        <v>1.9082874190773749</v>
      </c>
      <c r="DG35" s="32">
        <v>0.49048417019681767</v>
      </c>
      <c r="DH35" s="32">
        <v>0.30827258096431942</v>
      </c>
      <c r="DI35" s="32">
        <v>0.49048417019681767</v>
      </c>
      <c r="DJ35" s="32">
        <v>8.3752640223703448E-2</v>
      </c>
      <c r="DK35" s="32">
        <v>0.32584967948970506</v>
      </c>
      <c r="DL35" s="32">
        <v>0.41244638045719667</v>
      </c>
      <c r="DM35" s="32">
        <v>0.71315050364682941</v>
      </c>
      <c r="DN35" s="32">
        <v>1.5181122633665651</v>
      </c>
      <c r="DO35" s="32">
        <v>1.0297388330172303</v>
      </c>
      <c r="DP35" s="32">
        <v>8.9763857209114839E-2</v>
      </c>
      <c r="DQ35" s="32">
        <v>0.58734434876337416</v>
      </c>
      <c r="DR35" s="32">
        <v>9.0388214211217413E-2</v>
      </c>
      <c r="DS35" s="32">
        <v>1.0155621142084199</v>
      </c>
      <c r="DT35" s="32">
        <v>5.9633981846168048E-2</v>
      </c>
      <c r="DU35" s="32">
        <v>3.1651601113453314</v>
      </c>
      <c r="DV35" s="32">
        <v>1.2245727468186898</v>
      </c>
      <c r="DW35" s="32">
        <v>0.67937426809814061</v>
      </c>
      <c r="DX35" s="32">
        <v>0.59554337032972571</v>
      </c>
      <c r="DY35" s="32">
        <v>6.3914119208094033E-2</v>
      </c>
      <c r="DZ35" s="32">
        <v>9.9599235654291268E-2</v>
      </c>
      <c r="EA35" s="32">
        <v>1.2677572114734756</v>
      </c>
      <c r="EB35" s="32">
        <v>1.4868699647568446</v>
      </c>
      <c r="EC35" s="32">
        <v>1.1346744881184994</v>
      </c>
      <c r="ED35" s="32">
        <v>2.8724434306916811</v>
      </c>
      <c r="EE35" s="32">
        <v>943.76148178793915</v>
      </c>
      <c r="EF35" s="32">
        <v>0.310416786332331</v>
      </c>
      <c r="EG35" s="32">
        <v>1.9619366807872709</v>
      </c>
      <c r="EH35" s="32">
        <v>7.7604196583082749E-2</v>
      </c>
      <c r="EI35" s="32">
        <v>17.415240377053347</v>
      </c>
      <c r="EJ35" s="32">
        <v>0.19509902604791252</v>
      </c>
      <c r="EK35" s="32">
        <v>0.16634823695839596</v>
      </c>
      <c r="EL35" s="32">
        <v>0.1488858425824314</v>
      </c>
      <c r="EM35" s="32">
        <v>0.15957189502720556</v>
      </c>
      <c r="EN35" s="32">
        <v>0.13891540310216394</v>
      </c>
      <c r="EO35" s="32">
        <v>0.19919847130858218</v>
      </c>
      <c r="EP35" s="32">
        <v>4.7441008230205223E-2</v>
      </c>
      <c r="EQ35" s="32">
        <v>3.9892973756801529E-2</v>
      </c>
      <c r="ER35" s="32">
        <v>9.2929372797302748E-2</v>
      </c>
      <c r="ES35" s="32">
        <v>0.46402629981255694</v>
      </c>
      <c r="ET35" s="32">
        <v>1.1268367189143405</v>
      </c>
      <c r="EU35" s="32">
        <v>0.54422626178291778</v>
      </c>
      <c r="EV35" s="32">
        <v>0.23041051801463333</v>
      </c>
      <c r="EW35" s="32">
        <v>0.18976403292082025</v>
      </c>
      <c r="EX35" s="32">
        <v>9.6875689317628064E-2</v>
      </c>
      <c r="EY35" s="32">
        <v>8.0683769141643911</v>
      </c>
      <c r="EZ35" s="32">
        <v>7.7397044749502024</v>
      </c>
      <c r="FA35" s="32">
        <v>0.38216789230153286</v>
      </c>
      <c r="FB35" s="32">
        <v>0.13605656544572939</v>
      </c>
      <c r="FC35" s="32">
        <v>0.18329997332151091</v>
      </c>
    </row>
    <row r="36" spans="1:159" x14ac:dyDescent="0.25">
      <c r="A36" s="31" t="s">
        <v>676</v>
      </c>
      <c r="B36" s="32">
        <v>5.9272865077845607</v>
      </c>
      <c r="C36" s="32">
        <v>0.11561270030874729</v>
      </c>
      <c r="D36" s="32">
        <v>4.9842339765777437</v>
      </c>
      <c r="E36" s="32">
        <v>0.58942158332636208</v>
      </c>
      <c r="F36" s="32">
        <v>1.588177095973224</v>
      </c>
      <c r="G36" s="32">
        <v>0.39980593531580033</v>
      </c>
      <c r="H36" s="32">
        <v>0.88722492115588536</v>
      </c>
      <c r="I36" s="32">
        <v>5.018902065496218</v>
      </c>
      <c r="J36" s="32">
        <v>5.8863437491860378</v>
      </c>
      <c r="K36" s="32">
        <v>0.10937627918568482</v>
      </c>
      <c r="L36" s="32">
        <v>6.6685439767645116</v>
      </c>
      <c r="M36" s="32">
        <v>9.9684679531554696</v>
      </c>
      <c r="N36" s="32">
        <v>7.2973456703536561</v>
      </c>
      <c r="O36" s="32">
        <v>5.5688205151728729</v>
      </c>
      <c r="P36" s="32">
        <v>6.8560222661756347</v>
      </c>
      <c r="Q36" s="32">
        <v>0.36032528415792087</v>
      </c>
      <c r="R36" s="32">
        <v>2.984257022894973</v>
      </c>
      <c r="S36" s="32">
        <v>0.87501023348547702</v>
      </c>
      <c r="T36" s="32">
        <v>0.65855315395270575</v>
      </c>
      <c r="U36" s="32">
        <v>0.16809768890210774</v>
      </c>
      <c r="V36" s="32">
        <v>18.09315123330768</v>
      </c>
      <c r="W36" s="32">
        <v>4.2497317971655297</v>
      </c>
      <c r="X36" s="32">
        <v>0.2565606456918289</v>
      </c>
      <c r="Y36" s="32">
        <v>2.823279176304355</v>
      </c>
      <c r="Z36" s="32">
        <v>0.18651606393093642</v>
      </c>
      <c r="AA36" s="32">
        <v>2.623018503203255E-2</v>
      </c>
      <c r="AB36" s="32">
        <v>0.11886301572446691</v>
      </c>
      <c r="AC36" s="32">
        <v>8.1750524379603201E-2</v>
      </c>
      <c r="AD36" s="32">
        <v>5.5451557572243022E-2</v>
      </c>
      <c r="AE36" s="32">
        <v>0.40538701818977446</v>
      </c>
      <c r="AF36" s="32">
        <v>0.19852213699665328</v>
      </c>
      <c r="AG36" s="32">
        <v>1.8756254953948452</v>
      </c>
      <c r="AH36" s="32">
        <v>0.36283154470858314</v>
      </c>
      <c r="AI36" s="32">
        <v>5.1738132647005358E-2</v>
      </c>
      <c r="AJ36" s="32">
        <v>38.515621358703925</v>
      </c>
      <c r="AK36" s="32">
        <v>10.107622580085122</v>
      </c>
      <c r="AL36" s="32">
        <v>1.5663121925760837</v>
      </c>
      <c r="AM36" s="32">
        <v>42.735757657342113</v>
      </c>
      <c r="AN36" s="32">
        <v>0.2565606456918289</v>
      </c>
      <c r="AO36" s="32">
        <v>2.2616439041634635</v>
      </c>
      <c r="AP36" s="32">
        <v>3.3808166908185409</v>
      </c>
      <c r="AQ36" s="32">
        <v>0.61445181931849435</v>
      </c>
      <c r="AR36" s="32">
        <v>1.6671359941911279</v>
      </c>
      <c r="AS36" s="32">
        <v>1.7621928219292586</v>
      </c>
      <c r="AT36" s="32">
        <v>6.3968949650528089</v>
      </c>
      <c r="AU36" s="32">
        <v>0.73071047535992029</v>
      </c>
      <c r="AV36" s="32">
        <v>2.0524851655346286</v>
      </c>
      <c r="AW36" s="32">
        <v>0.35047217031393907</v>
      </c>
      <c r="AX36" s="32">
        <v>7.6275936321603816E-2</v>
      </c>
      <c r="AY36" s="32">
        <v>7.6806477414811655E-2</v>
      </c>
      <c r="AZ36" s="32">
        <v>15.214466012731748</v>
      </c>
      <c r="BA36" s="32">
        <v>0.22490252987799328</v>
      </c>
      <c r="BB36" s="32">
        <v>7.5546860096628743</v>
      </c>
      <c r="BC36" s="32">
        <v>0.28270548802043227</v>
      </c>
      <c r="BD36" s="32">
        <v>81.423413239162272</v>
      </c>
      <c r="BE36" s="32">
        <v>6.6224809788167018</v>
      </c>
      <c r="BF36" s="32">
        <v>1.4513261788343279</v>
      </c>
      <c r="BG36" s="32">
        <v>5.607554725023026</v>
      </c>
      <c r="BH36" s="32">
        <v>0.2360839378019651</v>
      </c>
      <c r="BI36" s="32">
        <v>1.3635539615446943</v>
      </c>
      <c r="BJ36" s="32">
        <v>0.6817769807723485</v>
      </c>
      <c r="BK36" s="32">
        <v>3.7512509907896847</v>
      </c>
      <c r="BL36" s="32">
        <v>0.54994978316735676</v>
      </c>
      <c r="BM36" s="32">
        <v>4.8609152623713701E-2</v>
      </c>
      <c r="BN36" s="32">
        <v>0.59352133465369972</v>
      </c>
      <c r="BO36" s="32">
        <v>0.40538701818977446</v>
      </c>
      <c r="BP36" s="32">
        <v>4.781196816052895</v>
      </c>
      <c r="BQ36" s="32">
        <v>1.5447483097652361</v>
      </c>
      <c r="BR36" s="32">
        <v>24.04011337599875</v>
      </c>
      <c r="BS36" s="32">
        <v>21.968611670068125</v>
      </c>
      <c r="BT36" s="32">
        <v>0.29676066732684936</v>
      </c>
      <c r="BU36" s="32">
        <v>12.882777776379605</v>
      </c>
      <c r="BV36" s="32">
        <v>4.4113737129755685E-2</v>
      </c>
      <c r="BW36" s="86"/>
      <c r="BX36" s="32">
        <v>0.46566740093174785</v>
      </c>
      <c r="BY36" s="32">
        <v>33.529795869519866</v>
      </c>
      <c r="BZ36" s="32">
        <v>4.0484559914754312</v>
      </c>
      <c r="CA36" s="32">
        <v>1.2204149811456617</v>
      </c>
      <c r="CB36" s="32">
        <v>78.649832872767334</v>
      </c>
      <c r="CC36" s="32">
        <v>7.4706200250826679E-2</v>
      </c>
      <c r="CD36" s="32">
        <v>7.4506784149079683</v>
      </c>
      <c r="CE36" s="32">
        <v>0.31806020796547746</v>
      </c>
      <c r="CF36" s="32">
        <v>20.640010432677435</v>
      </c>
      <c r="CG36" s="32">
        <v>12.272623630135225</v>
      </c>
      <c r="CH36" s="86"/>
      <c r="CI36" s="32">
        <v>5.416540825333902</v>
      </c>
      <c r="CJ36" s="32">
        <v>11.937028091579894</v>
      </c>
      <c r="CK36" s="32">
        <v>5.1958932646032858</v>
      </c>
      <c r="CL36" s="32">
        <v>10.758252089734897</v>
      </c>
      <c r="CM36" s="32">
        <v>9.8996107152832771</v>
      </c>
      <c r="CN36" s="32">
        <v>0.21277075815900764</v>
      </c>
      <c r="CO36" s="32">
        <v>0.37045540673653504</v>
      </c>
      <c r="CP36" s="32">
        <v>4.133522657688367</v>
      </c>
      <c r="CQ36" s="32">
        <v>1.3447815112168593</v>
      </c>
      <c r="CR36" s="32">
        <v>5.9685140457899584</v>
      </c>
      <c r="CS36" s="32">
        <v>0.5615053971439129</v>
      </c>
      <c r="CT36" s="32">
        <v>0.51312129138365703</v>
      </c>
      <c r="CU36" s="32">
        <v>4.133522657688367</v>
      </c>
      <c r="CV36" s="32">
        <v>1.4513261788343279</v>
      </c>
      <c r="CW36" s="32">
        <v>3.0259156984943352</v>
      </c>
      <c r="CX36" s="32">
        <v>0.21277075815900764</v>
      </c>
      <c r="CY36" s="32">
        <v>4.0484559914754312</v>
      </c>
      <c r="CZ36" s="32">
        <v>3.2883680806186808</v>
      </c>
      <c r="DA36" s="32">
        <v>0.75647892462358368</v>
      </c>
      <c r="DB36" s="32">
        <v>0.73071047535992029</v>
      </c>
      <c r="DC36" s="32">
        <v>0.68651911468962989</v>
      </c>
      <c r="DD36" s="32">
        <v>0.37303212786187218</v>
      </c>
      <c r="DE36" s="32">
        <v>0.30090329186487369</v>
      </c>
      <c r="DF36" s="32">
        <v>1.4715859372965094</v>
      </c>
      <c r="DG36" s="32">
        <v>0.45925642021531005</v>
      </c>
      <c r="DH36" s="32">
        <v>0.32250016301058471</v>
      </c>
      <c r="DI36" s="32">
        <v>0.54615100253072657</v>
      </c>
      <c r="DJ36" s="32">
        <v>0.20129340275593119</v>
      </c>
      <c r="DK36" s="32">
        <v>0.36535523767996081</v>
      </c>
      <c r="DL36" s="32">
        <v>0.53121647464569199</v>
      </c>
      <c r="DM36" s="32">
        <v>0.61872566970520471</v>
      </c>
      <c r="DN36" s="32">
        <v>1.6441840403093433</v>
      </c>
      <c r="DO36" s="32">
        <v>1.0923020050614549</v>
      </c>
      <c r="DP36" s="32">
        <v>0.18394824216206324</v>
      </c>
      <c r="DQ36" s="32">
        <v>0.6494866580754094</v>
      </c>
      <c r="DR36" s="32">
        <v>7.1662977391746124E-2</v>
      </c>
      <c r="DS36" s="32">
        <v>0.71567267122689793</v>
      </c>
      <c r="DT36" s="32">
        <v>0.10347626529401055</v>
      </c>
      <c r="DU36" s="32">
        <v>2.7844102575864311</v>
      </c>
      <c r="DV36" s="32">
        <v>1.1466076382679387</v>
      </c>
      <c r="DW36" s="32">
        <v>0.72065056831584307</v>
      </c>
      <c r="DX36" s="32">
        <v>0.53121647464569199</v>
      </c>
      <c r="DY36" s="32">
        <v>6.5035524710070333E-2</v>
      </c>
      <c r="DZ36" s="32">
        <v>0.13372784435651111</v>
      </c>
      <c r="EA36" s="32">
        <v>1.2036131674594948</v>
      </c>
      <c r="EB36" s="32">
        <v>1.1626136844214314</v>
      </c>
      <c r="EC36" s="32">
        <v>1.4715859372965094</v>
      </c>
      <c r="ED36" s="32">
        <v>2.0811367907222409</v>
      </c>
      <c r="EE36" s="32">
        <v>432.74453642477266</v>
      </c>
      <c r="EF36" s="32">
        <v>0.22962821010765541</v>
      </c>
      <c r="EG36" s="32">
        <v>1.5234813033013106</v>
      </c>
      <c r="EH36" s="32">
        <v>7.0188174642989209E-2</v>
      </c>
      <c r="EI36" s="32">
        <v>9.1094995261973626</v>
      </c>
      <c r="EJ36" s="32">
        <v>0.30510374528641526</v>
      </c>
      <c r="EK36" s="32">
        <v>0.26931599014381974</v>
      </c>
      <c r="EL36" s="32">
        <v>0.10419599963694584</v>
      </c>
      <c r="EM36" s="32">
        <v>0.18267761883998002</v>
      </c>
      <c r="EN36" s="32">
        <v>9.1974121081032117E-2</v>
      </c>
      <c r="EO36" s="32">
        <v>0.16013624583151623</v>
      </c>
      <c r="EP36" s="32">
        <v>4.7608790728166012E-2</v>
      </c>
      <c r="EQ36" s="32">
        <v>0.10565052158807917</v>
      </c>
      <c r="ER36" s="32">
        <v>0.11323342534122108</v>
      </c>
      <c r="ES36" s="32">
        <v>0.28467186019366791</v>
      </c>
      <c r="ET36" s="32">
        <v>1.077263960575279</v>
      </c>
      <c r="EU36" s="32">
        <v>0.4139050611760437</v>
      </c>
      <c r="EV36" s="32">
        <v>0.19990296765790053</v>
      </c>
      <c r="EW36" s="32">
        <v>0.18016264207896074</v>
      </c>
      <c r="EX36" s="32">
        <v>5.9431507862233557E-2</v>
      </c>
      <c r="EY36" s="32">
        <v>17.11716407763334</v>
      </c>
      <c r="EZ36" s="32">
        <v>4.8144526698379799</v>
      </c>
      <c r="FA36" s="32">
        <v>0.61445181931849435</v>
      </c>
      <c r="FB36" s="32">
        <v>0.19715084442949929</v>
      </c>
      <c r="FC36" s="32">
        <v>0.20269350909488756</v>
      </c>
    </row>
    <row r="37" spans="1:159" x14ac:dyDescent="0.25">
      <c r="A37" s="31" t="s">
        <v>677</v>
      </c>
      <c r="B37" s="32">
        <v>6.5069757605449272</v>
      </c>
      <c r="C37" s="32">
        <v>6.0454233371798852E-2</v>
      </c>
      <c r="D37" s="32">
        <v>4.6978061376040046</v>
      </c>
      <c r="E37" s="32">
        <v>0.62937299380301093</v>
      </c>
      <c r="F37" s="32">
        <v>2.3326780101362936</v>
      </c>
      <c r="G37" s="32">
        <v>0.41523132207494706</v>
      </c>
      <c r="H37" s="32">
        <v>0.90877004062556754</v>
      </c>
      <c r="I37" s="32">
        <v>4.5693443817243464</v>
      </c>
      <c r="J37" s="32">
        <v>5.4716925911850396</v>
      </c>
      <c r="K37" s="32">
        <v>0.13322965805756742</v>
      </c>
      <c r="L37" s="32">
        <v>7.6846906213033899</v>
      </c>
      <c r="M37" s="32">
        <v>10.140010066652094</v>
      </c>
      <c r="N37" s="32">
        <v>7.6316085857717608</v>
      </c>
      <c r="O37" s="32">
        <v>5.0002047758120867</v>
      </c>
      <c r="P37" s="32">
        <v>7.2199416593860706</v>
      </c>
      <c r="Q37" s="32">
        <v>0.37945144123241986</v>
      </c>
      <c r="R37" s="32">
        <v>2.3489030688020063</v>
      </c>
      <c r="S37" s="32">
        <v>0.98759208516702579</v>
      </c>
      <c r="T37" s="32">
        <v>0.69350932166611756</v>
      </c>
      <c r="U37" s="32">
        <v>0.25738273361607822</v>
      </c>
      <c r="V37" s="32">
        <v>19.319517780081657</v>
      </c>
      <c r="W37" s="32">
        <v>4.3529310841791906</v>
      </c>
      <c r="X37" s="32">
        <v>0.24519257208309647</v>
      </c>
      <c r="Y37" s="32">
        <v>3.3449558745660539</v>
      </c>
      <c r="Z37" s="32">
        <v>0.21793762317246734</v>
      </c>
      <c r="AA37" s="32">
        <v>4.3044931428890598E-2</v>
      </c>
      <c r="AB37" s="32">
        <v>5.7590999852591397E-2</v>
      </c>
      <c r="AC37" s="32">
        <v>3.2621957835536793E-2</v>
      </c>
      <c r="AD37" s="32">
        <v>7.7588528726678152E-2</v>
      </c>
      <c r="AE37" s="32">
        <v>0.61642068488372015</v>
      </c>
      <c r="AF37" s="32">
        <v>0.22562317685581498</v>
      </c>
      <c r="AG37" s="32">
        <v>1.8049854148465172</v>
      </c>
      <c r="AH37" s="32">
        <v>0.45754551806659211</v>
      </c>
      <c r="AI37" s="32">
        <v>5.4484405793116836E-2</v>
      </c>
      <c r="AJ37" s="32">
        <v>47.901109902150715</v>
      </c>
      <c r="AK37" s="32">
        <v>12.397584723691859</v>
      </c>
      <c r="AL37" s="32">
        <v>1.5178057649296797</v>
      </c>
      <c r="AM37" s="32">
        <v>37.843855706806941</v>
      </c>
      <c r="AN37" s="32">
        <v>0.23357976100448546</v>
      </c>
      <c r="AO37" s="32">
        <v>1.7801356472551504</v>
      </c>
      <c r="AP37" s="32">
        <v>3.511255987514966</v>
      </c>
      <c r="AQ37" s="32">
        <v>0.51120972241839424</v>
      </c>
      <c r="AR37" s="32">
        <v>1.6043480755987349</v>
      </c>
      <c r="AS37" s="32">
        <v>1.7435009853797427</v>
      </c>
      <c r="AT37" s="32">
        <v>4.3529310841791906</v>
      </c>
      <c r="AU37" s="32">
        <v>0.76949677191520305</v>
      </c>
      <c r="AV37" s="32">
        <v>1.7314577443676977</v>
      </c>
      <c r="AW37" s="32">
        <v>0.39011927327562312</v>
      </c>
      <c r="AX37" s="32">
        <v>8.5495196737266188E-2</v>
      </c>
      <c r="AY37" s="32">
        <v>0.12090846674359795</v>
      </c>
      <c r="AZ37" s="32">
        <v>14.045023950059866</v>
      </c>
      <c r="BA37" s="32">
        <v>0.27395050713928959</v>
      </c>
      <c r="BB37" s="32">
        <v>7.3716479811317184</v>
      </c>
      <c r="BC37" s="32">
        <v>0.26461874717322542</v>
      </c>
      <c r="BD37" s="32">
        <v>63.645525206465429</v>
      </c>
      <c r="BE37" s="32">
        <v>6.5522353561652613</v>
      </c>
      <c r="BF37" s="32">
        <v>1.4865697739665804</v>
      </c>
      <c r="BG37" s="32">
        <v>5.105269707123159</v>
      </c>
      <c r="BH37" s="32">
        <v>0.23848776830536783</v>
      </c>
      <c r="BI37" s="32">
        <v>1.6380588390413149</v>
      </c>
      <c r="BJ37" s="32">
        <v>0.74845484222110448</v>
      </c>
      <c r="BK37" s="32">
        <v>4.0614283114252645</v>
      </c>
      <c r="BL37" s="32">
        <v>0.59542313342992048</v>
      </c>
      <c r="BM37" s="32">
        <v>7.0902837727465737E-2</v>
      </c>
      <c r="BN37" s="32">
        <v>0.54411638552239772</v>
      </c>
      <c r="BO37" s="32">
        <v>0.31907935669519727</v>
      </c>
      <c r="BP37" s="32">
        <v>4.7965170307153633</v>
      </c>
      <c r="BQ37" s="32">
        <v>1.7194976920978968</v>
      </c>
      <c r="BR37" s="32">
        <v>22.502091232835543</v>
      </c>
      <c r="BS37" s="32">
        <v>19.053540269757431</v>
      </c>
      <c r="BT37" s="32">
        <v>0.30821034244186057</v>
      </c>
      <c r="BU37" s="32">
        <v>12.483816744819924</v>
      </c>
      <c r="BV37" s="32">
        <v>4.6778427638819176E-2</v>
      </c>
      <c r="BW37" s="86"/>
      <c r="BX37" s="32">
        <v>0.567222701819727</v>
      </c>
      <c r="BY37" s="32">
        <v>32.491426491402066</v>
      </c>
      <c r="BZ37" s="32">
        <v>4.1467675536556854</v>
      </c>
      <c r="CA37" s="32">
        <v>1.3397716964906583</v>
      </c>
      <c r="CB37" s="32">
        <v>68.688047929971916</v>
      </c>
      <c r="CC37" s="32">
        <v>4.2159079549692759E-2</v>
      </c>
      <c r="CD37" s="32">
        <v>8.2362474757144923</v>
      </c>
      <c r="CE37" s="32">
        <v>0.31251279848825531</v>
      </c>
      <c r="CF37" s="32">
        <v>19.725461916279091</v>
      </c>
      <c r="CG37" s="32">
        <v>12.483816744819924</v>
      </c>
      <c r="CH37" s="86"/>
      <c r="CI37" s="32">
        <v>4.1467675536556854</v>
      </c>
      <c r="CJ37" s="32">
        <v>12.14244611943742</v>
      </c>
      <c r="CK37" s="32">
        <v>4.8298794450204143</v>
      </c>
      <c r="CL37" s="32">
        <v>11.975277475537675</v>
      </c>
      <c r="CM37" s="32">
        <v>10.943385182370061</v>
      </c>
      <c r="CN37" s="32">
        <v>0.12007329095786541</v>
      </c>
      <c r="CO37" s="32">
        <v>0.35898293753897942</v>
      </c>
      <c r="CP37" s="32">
        <v>3.6858239905658516</v>
      </c>
      <c r="CQ37" s="32">
        <v>1.3397716964906583</v>
      </c>
      <c r="CR37" s="32">
        <v>5.9876387377688278</v>
      </c>
      <c r="CS37" s="32">
        <v>0.44195983803726119</v>
      </c>
      <c r="CT37" s="32">
        <v>0.45438502031278449</v>
      </c>
      <c r="CU37" s="32">
        <v>4.0055134276828266</v>
      </c>
      <c r="CV37" s="32">
        <v>1.6267439401362316</v>
      </c>
      <c r="CW37" s="32">
        <v>3.2761176780826236</v>
      </c>
      <c r="CX37" s="32">
        <v>0.21197810740597534</v>
      </c>
      <c r="CY37" s="32">
        <v>3.7894466073213953</v>
      </c>
      <c r="CZ37" s="32">
        <v>3.6099708296930411</v>
      </c>
      <c r="DA37" s="32">
        <v>0.74328488698329132</v>
      </c>
      <c r="DB37" s="32">
        <v>0.7966330169729775</v>
      </c>
      <c r="DC37" s="32">
        <v>0.62070822981342644</v>
      </c>
      <c r="DD37" s="32">
        <v>0.42690506348593082</v>
      </c>
      <c r="DE37" s="32">
        <v>0.39011927327562312</v>
      </c>
      <c r="DF37" s="32">
        <v>1.6724779372830236</v>
      </c>
      <c r="DG37" s="32">
        <v>0.69833306046776811</v>
      </c>
      <c r="DH37" s="32">
        <v>0.49038514416619389</v>
      </c>
      <c r="DI37" s="32">
        <v>0.69350932166611756</v>
      </c>
      <c r="DJ37" s="32">
        <v>0.12869136680803933</v>
      </c>
      <c r="DK37" s="32">
        <v>0.40387679973674107</v>
      </c>
      <c r="DL37" s="32">
        <v>0.40951470976032867</v>
      </c>
      <c r="DM37" s="32">
        <v>0.83623896864151337</v>
      </c>
      <c r="DN37" s="32">
        <v>1.7678393521490448</v>
      </c>
      <c r="DO37" s="32">
        <v>0.89625873492869435</v>
      </c>
      <c r="DP37" s="32">
        <v>0.18199707630026013</v>
      </c>
      <c r="DQ37" s="32">
        <v>0.567222701819727</v>
      </c>
      <c r="DR37" s="32">
        <v>0.11678988050224293</v>
      </c>
      <c r="DS37" s="32">
        <v>0.5219513253685889</v>
      </c>
      <c r="DT37" s="32">
        <v>7.8671624225376505E-2</v>
      </c>
      <c r="DU37" s="32">
        <v>3.1865320678919105</v>
      </c>
      <c r="DV37" s="32">
        <v>1.3774378057245023</v>
      </c>
      <c r="DW37" s="32">
        <v>0.93431904401794208</v>
      </c>
      <c r="DX37" s="32">
        <v>0.87175049268986948</v>
      </c>
      <c r="DY37" s="32">
        <v>8.4904638275692224E-2</v>
      </c>
      <c r="DZ37" s="32">
        <v>0.10896881158623388</v>
      </c>
      <c r="EA37" s="32">
        <v>1.3679231477962595</v>
      </c>
      <c r="EB37" s="32">
        <v>1.2675012583315091</v>
      </c>
      <c r="EC37" s="32">
        <v>1.2243255123803616</v>
      </c>
      <c r="ED37" s="32">
        <v>1.7925174698573854</v>
      </c>
      <c r="EE37" s="32">
        <v>391.26091235943034</v>
      </c>
      <c r="EF37" s="32">
        <v>0.23684041295758712</v>
      </c>
      <c r="EG37" s="32">
        <v>1.7801356472551504</v>
      </c>
      <c r="EH37" s="32">
        <v>7.0413076052336335E-2</v>
      </c>
      <c r="EI37" s="32">
        <v>6.5522353561652613</v>
      </c>
      <c r="EJ37" s="32">
        <v>0.23036399941036567</v>
      </c>
      <c r="EK37" s="32">
        <v>0.21197810740597534</v>
      </c>
      <c r="EL37" s="32">
        <v>8.9745734384744827E-2</v>
      </c>
      <c r="EM37" s="32">
        <v>0.13985339481642506</v>
      </c>
      <c r="EN37" s="32">
        <v>6.0454233371798852E-2</v>
      </c>
      <c r="EO37" s="32">
        <v>0.17579758775652787</v>
      </c>
      <c r="EP37" s="32">
        <v>7.9769839173799303E-2</v>
      </c>
      <c r="EQ37" s="32">
        <v>4.9789563560811066E-2</v>
      </c>
      <c r="ER37" s="32">
        <v>9.4207594667670772E-2</v>
      </c>
      <c r="ES37" s="32">
        <v>0.48029316383146164</v>
      </c>
      <c r="ET37" s="32">
        <v>1.4865697739665804</v>
      </c>
      <c r="EU37" s="32">
        <v>0.46072799882073212</v>
      </c>
      <c r="EV37" s="32">
        <v>0.21197810740597534</v>
      </c>
      <c r="EW37" s="32">
        <v>0.12958648605174036</v>
      </c>
      <c r="EX37" s="32">
        <v>9.8208191852245705E-2</v>
      </c>
      <c r="EY37" s="32">
        <v>15.369381242606812</v>
      </c>
      <c r="EZ37" s="32">
        <v>4.2046542715148849</v>
      </c>
      <c r="FA37" s="32">
        <v>0.35404071335603748</v>
      </c>
      <c r="FB37" s="32">
        <v>0.20193839986837084</v>
      </c>
      <c r="FC37" s="32">
        <v>0.21793762317246734</v>
      </c>
    </row>
    <row r="38" spans="1:159" x14ac:dyDescent="0.25">
      <c r="A38" s="31" t="s">
        <v>675</v>
      </c>
      <c r="B38" s="32">
        <v>5.9126564445660525</v>
      </c>
      <c r="C38" s="32">
        <v>0.13620074044752473</v>
      </c>
      <c r="D38" s="32">
        <v>4.2392423692000527</v>
      </c>
      <c r="E38" s="32">
        <v>0.71887181789453836</v>
      </c>
      <c r="F38" s="32">
        <v>1.6745883013348066</v>
      </c>
      <c r="G38" s="32">
        <v>0.36954102778537817</v>
      </c>
      <c r="H38" s="32">
        <v>0.54480296179009902</v>
      </c>
      <c r="I38" s="32">
        <v>3.1466276093434056</v>
      </c>
      <c r="J38" s="32">
        <v>3.491401935293267</v>
      </c>
      <c r="K38" s="32">
        <v>0.24212206263249994</v>
      </c>
      <c r="L38" s="32">
        <v>6.8866695462352494</v>
      </c>
      <c r="M38" s="32">
        <v>7.6412382927219502</v>
      </c>
      <c r="N38" s="32">
        <v>6.2497845295478394</v>
      </c>
      <c r="O38" s="32">
        <v>3.4672850604940826</v>
      </c>
      <c r="P38" s="32">
        <v>5.2191195596557076</v>
      </c>
      <c r="Q38" s="32">
        <v>0.43041684663970303</v>
      </c>
      <c r="R38" s="32">
        <v>11.422499320515922</v>
      </c>
      <c r="S38" s="32">
        <v>0.77046773738458962</v>
      </c>
      <c r="T38" s="32">
        <v>0.95515478659024511</v>
      </c>
      <c r="U38" s="32">
        <v>0.46130935405698753</v>
      </c>
      <c r="V38" s="32">
        <v>15.388774616324632</v>
      </c>
      <c r="W38" s="32">
        <v>3.8471936540811575</v>
      </c>
      <c r="X38" s="32">
        <v>0.21973040976389541</v>
      </c>
      <c r="Y38" s="32">
        <v>2.2404778312783122</v>
      </c>
      <c r="Z38" s="32">
        <v>0.22906142879445054</v>
      </c>
      <c r="AA38" s="32">
        <v>3.6242001740103759E-2</v>
      </c>
      <c r="AB38" s="32">
        <v>9.6978345537382132E-2</v>
      </c>
      <c r="AC38" s="32">
        <v>6.5780621612363824E-2</v>
      </c>
      <c r="AD38" s="32">
        <v>9.2385256946344821E-2</v>
      </c>
      <c r="AE38" s="32">
        <v>0.20787763437528206</v>
      </c>
      <c r="AF38" s="32">
        <v>0.29398336984755868</v>
      </c>
      <c r="AG38" s="32">
        <v>2.225001720435535</v>
      </c>
      <c r="AH38" s="32">
        <v>0.18096799170206723</v>
      </c>
      <c r="AI38" s="32">
        <v>8.8009706226140613E-2</v>
      </c>
      <c r="AJ38" s="32">
        <v>24.654967596306836</v>
      </c>
      <c r="AK38" s="32">
        <v>6.5151863846881568</v>
      </c>
      <c r="AL38" s="32">
        <v>0.86682126512352053</v>
      </c>
      <c r="AM38" s="32">
        <v>11.662510312128928</v>
      </c>
      <c r="AN38" s="32">
        <v>0.13620074044752473</v>
      </c>
      <c r="AO38" s="32">
        <v>1.6630210750022543</v>
      </c>
      <c r="AP38" s="32">
        <v>3.3491766026696195</v>
      </c>
      <c r="AQ38" s="32">
        <v>0.48089920676014375</v>
      </c>
      <c r="AR38" s="32">
        <v>3.491401935293267</v>
      </c>
      <c r="AS38" s="32">
        <v>1.5516535285981092</v>
      </c>
      <c r="AT38" s="32">
        <v>3.8471936540811575</v>
      </c>
      <c r="AU38" s="32">
        <v>0.78122306619347825</v>
      </c>
      <c r="AV38" s="32">
        <v>1.7823818558259901</v>
      </c>
      <c r="AW38" s="32">
        <v>0.54103973284561679</v>
      </c>
      <c r="AX38" s="86"/>
      <c r="AY38" s="32">
        <v>3.7260903094693799E-2</v>
      </c>
      <c r="AZ38" s="32">
        <v>12.413228228784854</v>
      </c>
      <c r="BA38" s="32">
        <v>0.20932353766685113</v>
      </c>
      <c r="BB38" s="32">
        <v>6.5605030897157173</v>
      </c>
      <c r="BC38" s="32">
        <v>0.29398336984755868</v>
      </c>
      <c r="BD38" s="32">
        <v>71.200055053937007</v>
      </c>
      <c r="BE38" s="32">
        <v>6.4254898884493015</v>
      </c>
      <c r="BF38" s="32">
        <v>0.84898234144195506</v>
      </c>
      <c r="BG38" s="32">
        <v>5.2191195596557076</v>
      </c>
      <c r="BH38" s="32">
        <v>0.3353655613908223</v>
      </c>
      <c r="BI38" s="32">
        <v>1.0671821579253977</v>
      </c>
      <c r="BJ38" s="32">
        <v>0.54480296179009902</v>
      </c>
      <c r="BK38" s="32">
        <v>3.3959293657678207</v>
      </c>
      <c r="BL38" s="32">
        <v>1.7216673865588124</v>
      </c>
      <c r="BM38" s="32">
        <v>0.16768278069541143</v>
      </c>
      <c r="BN38" s="32">
        <v>1.3229939384176148</v>
      </c>
      <c r="BO38" s="32">
        <v>0.31948197701623499</v>
      </c>
      <c r="BP38" s="32">
        <v>4.2392423692000527</v>
      </c>
      <c r="BQ38" s="32">
        <v>1.3229939384176148</v>
      </c>
      <c r="BR38" s="32">
        <v>24.999138118191365</v>
      </c>
      <c r="BS38" s="32">
        <v>21.612685653784016</v>
      </c>
      <c r="BT38" s="32">
        <v>0.47427852527176639</v>
      </c>
      <c r="BU38" s="32">
        <v>11.58195146893231</v>
      </c>
      <c r="BV38" s="32">
        <v>6.5326241668421978E-2</v>
      </c>
      <c r="BW38" s="86"/>
      <c r="BX38" s="32">
        <v>1.2006423414824798</v>
      </c>
      <c r="BY38" s="32">
        <v>34.149829053612685</v>
      </c>
      <c r="BZ38" s="32">
        <v>4.7037339175609416</v>
      </c>
      <c r="CA38" s="32">
        <v>1.7336425302470442</v>
      </c>
      <c r="CB38" s="32">
        <v>83.505912954491365</v>
      </c>
      <c r="CC38" s="32">
        <v>7.9318788450552249E-2</v>
      </c>
      <c r="CD38" s="32">
        <v>8.5374572634031711</v>
      </c>
      <c r="CE38" s="32">
        <v>0.34241230472462975</v>
      </c>
      <c r="CF38" s="32">
        <v>20.30560984334139</v>
      </c>
      <c r="CG38" s="32">
        <v>12.76221157545112</v>
      </c>
      <c r="CH38" s="86"/>
      <c r="CI38" s="32">
        <v>5.3658489822531408</v>
      </c>
      <c r="CJ38" s="32">
        <v>8.1331061957940598</v>
      </c>
      <c r="CK38" s="32">
        <v>3.6396669748776587</v>
      </c>
      <c r="CL38" s="32">
        <v>10.881506885354547</v>
      </c>
      <c r="CM38" s="32">
        <v>8.9000068817421401</v>
      </c>
      <c r="CN38" s="32">
        <v>0.14297218956958191</v>
      </c>
      <c r="CO38" s="32">
        <v>0.2724014808950499</v>
      </c>
      <c r="CP38" s="32">
        <v>3.9553529895843043</v>
      </c>
      <c r="CQ38" s="32">
        <v>0.9485570505435349</v>
      </c>
      <c r="CR38" s="32">
        <v>5.7909757344661648</v>
      </c>
      <c r="CS38" s="32">
        <v>0.36193598340413513</v>
      </c>
      <c r="CT38" s="32">
        <v>0.74422277780430346</v>
      </c>
      <c r="CU38" s="32">
        <v>3.1466276093434056</v>
      </c>
      <c r="CV38" s="32">
        <v>1.8580720574430565</v>
      </c>
      <c r="CW38" s="32">
        <v>3.3260421500045023</v>
      </c>
      <c r="CX38" s="32">
        <v>0.17847655188306114</v>
      </c>
      <c r="CY38" s="32">
        <v>4.0384633638177716</v>
      </c>
      <c r="CZ38" s="32">
        <v>5.4407534426772637</v>
      </c>
      <c r="DA38" s="32">
        <v>1.1597440556833187</v>
      </c>
      <c r="DB38" s="32">
        <v>1.2868165995983605</v>
      </c>
      <c r="DC38" s="32">
        <v>0.98883824739607595</v>
      </c>
      <c r="DD38" s="32">
        <v>0.24212206263249994</v>
      </c>
      <c r="DE38" s="32">
        <v>0.20932353766685113</v>
      </c>
      <c r="DF38" s="32">
        <v>0.79212853379751269</v>
      </c>
      <c r="DG38" s="32">
        <v>0.24720956184901896</v>
      </c>
      <c r="DH38" s="32">
        <v>0.29398336984755868</v>
      </c>
      <c r="DI38" s="32">
        <v>0.40159311802808134</v>
      </c>
      <c r="DJ38" s="32">
        <v>4.3399025296536331E-2</v>
      </c>
      <c r="DK38" s="32">
        <v>0.40438641906295952</v>
      </c>
      <c r="DL38" s="32">
        <v>0.39606426689875551</v>
      </c>
      <c r="DM38" s="32">
        <v>0.55625043010888364</v>
      </c>
      <c r="DN38" s="32">
        <v>1.0096158409544429</v>
      </c>
      <c r="DO38" s="32">
        <v>0.78665690233585128</v>
      </c>
      <c r="DP38" s="32">
        <v>0.38791338214952725</v>
      </c>
      <c r="DQ38" s="32">
        <v>0.73397684289949683</v>
      </c>
      <c r="DR38" s="32">
        <v>0.19803213344937748</v>
      </c>
      <c r="DS38" s="32">
        <v>0.45495837185970794</v>
      </c>
      <c r="DT38" s="32">
        <v>0.25066047873155284</v>
      </c>
      <c r="DU38" s="32">
        <v>1.4179497942923756</v>
      </c>
      <c r="DV38" s="32">
        <v>0.74422277780430346</v>
      </c>
      <c r="DW38" s="32">
        <v>0.78122306619347825</v>
      </c>
      <c r="DX38" s="32">
        <v>0.80318623605616268</v>
      </c>
      <c r="DY38" s="32">
        <v>3.0687745084067325E-2</v>
      </c>
      <c r="DZ38" s="32">
        <v>0.20359957452150446</v>
      </c>
      <c r="EA38" s="32">
        <v>1.0380000056962559</v>
      </c>
      <c r="EB38" s="32">
        <v>1.1597440556833187</v>
      </c>
      <c r="EC38" s="32">
        <v>1.4081552996182454</v>
      </c>
      <c r="ED38" s="32">
        <v>2.0474191057638804</v>
      </c>
      <c r="EE38" s="32">
        <v>294.84367829166416</v>
      </c>
      <c r="EF38" s="32">
        <v>0.1279636941102425</v>
      </c>
      <c r="EG38" s="32">
        <v>1.6063724721123254</v>
      </c>
      <c r="EH38" s="32">
        <v>2.8434898241231736E-2</v>
      </c>
      <c r="EI38" s="32">
        <v>11.907564444868859</v>
      </c>
      <c r="EJ38" s="32">
        <v>0.24380615475897663</v>
      </c>
      <c r="EK38" s="32">
        <v>0.33769821334037614</v>
      </c>
      <c r="EL38" s="32">
        <v>0.15754178711480268</v>
      </c>
      <c r="EM38" s="32">
        <v>0.19803213344937748</v>
      </c>
      <c r="EN38" s="32">
        <v>0.14699168492377909</v>
      </c>
      <c r="EO38" s="32">
        <v>0.26865124921112155</v>
      </c>
      <c r="EP38" s="32">
        <v>3.5743047392395477E-2</v>
      </c>
      <c r="EQ38" s="32">
        <v>7.7686431388474683E-2</v>
      </c>
      <c r="ER38" s="32">
        <v>6.9531303763610566E-2</v>
      </c>
      <c r="ES38" s="32">
        <v>0.29602818589237656</v>
      </c>
      <c r="ET38" s="32">
        <v>0.86682126512352053</v>
      </c>
      <c r="EU38" s="32">
        <v>0.46774899266189685</v>
      </c>
      <c r="EV38" s="32">
        <v>0.25950000142406393</v>
      </c>
      <c r="EW38" s="32">
        <v>0.23387449633094887</v>
      </c>
      <c r="EX38" s="32">
        <v>0.19666422558396279</v>
      </c>
      <c r="EY38" s="32">
        <v>18.555904890933107</v>
      </c>
      <c r="EZ38" s="32">
        <v>4.4192650217980498</v>
      </c>
      <c r="FA38" s="32">
        <v>0.94200488838867602</v>
      </c>
      <c r="FB38" s="32">
        <v>0.16768278069541143</v>
      </c>
      <c r="FC38" s="32">
        <v>0.29195267837890082</v>
      </c>
    </row>
    <row r="39" spans="1:159" x14ac:dyDescent="0.25">
      <c r="A39" s="31" t="s">
        <v>676</v>
      </c>
      <c r="B39" s="32">
        <v>5.2841325877107206</v>
      </c>
      <c r="C39" s="32">
        <v>8.3138853694232281E-2</v>
      </c>
      <c r="D39" s="32">
        <v>4.7294311441085943</v>
      </c>
      <c r="E39" s="32">
        <v>0.47030437781814372</v>
      </c>
      <c r="F39" s="32">
        <v>1.3581724438273204</v>
      </c>
      <c r="G39" s="32">
        <v>0.35151707290558765</v>
      </c>
      <c r="H39" s="32">
        <v>0.42681023169948384</v>
      </c>
      <c r="I39" s="32">
        <v>3.0773033501295708</v>
      </c>
      <c r="J39" s="32">
        <v>4.6321008585797205</v>
      </c>
      <c r="K39" s="32">
        <v>8.9106017095165704E-2</v>
      </c>
      <c r="L39" s="32">
        <v>11.726224411365337</v>
      </c>
      <c r="M39" s="32">
        <v>8.0092473028305875</v>
      </c>
      <c r="N39" s="32">
        <v>7.682983560408033</v>
      </c>
      <c r="O39" s="32">
        <v>5.5468421357962807</v>
      </c>
      <c r="P39" s="32">
        <v>5.6633930800315673</v>
      </c>
      <c r="Q39" s="32">
        <v>0.37155988762653563</v>
      </c>
      <c r="R39" s="32">
        <v>7.7364229371474069</v>
      </c>
      <c r="S39" s="32">
        <v>0.55928931231826473</v>
      </c>
      <c r="T39" s="32">
        <v>0.75349334073728791</v>
      </c>
      <c r="U39" s="32">
        <v>0.45114611480253808</v>
      </c>
      <c r="V39" s="32">
        <v>14.237921693548117</v>
      </c>
      <c r="W39" s="32">
        <v>4.0324780116810297</v>
      </c>
      <c r="X39" s="32">
        <v>0.20901330207212721</v>
      </c>
      <c r="Y39" s="32">
        <v>3.034937205544765</v>
      </c>
      <c r="Z39" s="32">
        <v>0.34667763348726738</v>
      </c>
      <c r="AA39" s="32">
        <v>7.5974899241810459E-2</v>
      </c>
      <c r="AB39" s="32">
        <v>0.11278652870063451</v>
      </c>
      <c r="AC39" s="32">
        <v>8.3717130152760832E-2</v>
      </c>
      <c r="AD39" s="32">
        <v>5.3351278962435564E-2</v>
      </c>
      <c r="AE39" s="32">
        <v>0.46062565367908093</v>
      </c>
      <c r="AF39" s="32">
        <v>0.27964465615913181</v>
      </c>
      <c r="AG39" s="32">
        <v>2.6056921864397165</v>
      </c>
      <c r="AH39" s="32">
        <v>0.32346166947152566</v>
      </c>
      <c r="AI39" s="32">
        <v>0.10970237514212978</v>
      </c>
      <c r="AJ39" s="32">
        <v>37.056806868637715</v>
      </c>
      <c r="AK39" s="32">
        <v>9.2642017171594251</v>
      </c>
      <c r="AL39" s="32">
        <v>1.3119081044374488</v>
      </c>
      <c r="AM39" s="32">
        <v>34.336394856256852</v>
      </c>
      <c r="AN39" s="32">
        <v>0.18577994381326809</v>
      </c>
      <c r="AO39" s="32">
        <v>1.7674466480603517</v>
      </c>
      <c r="AP39" s="32">
        <v>3.0987076876211095</v>
      </c>
      <c r="AQ39" s="32">
        <v>0.33486852061104339</v>
      </c>
      <c r="AR39" s="32">
        <v>2.8316965400157885</v>
      </c>
      <c r="AS39" s="32">
        <v>1.6605563338747518</v>
      </c>
      <c r="AT39" s="32">
        <v>2.5876933557722017</v>
      </c>
      <c r="AU39" s="32">
        <v>0.6885659123041511</v>
      </c>
      <c r="AV39" s="32">
        <v>1.5493538438105519</v>
      </c>
      <c r="AW39" s="32">
        <v>0.48018647252550184</v>
      </c>
      <c r="AX39" s="32">
        <v>0.12601493786503232</v>
      </c>
      <c r="AY39" s="32">
        <v>8.3138853694232281E-2</v>
      </c>
      <c r="AZ39" s="32">
        <v>17.528937750654197</v>
      </c>
      <c r="BA39" s="32">
        <v>0.27579470554093644</v>
      </c>
      <c r="BB39" s="32">
        <v>5.5468421357962807</v>
      </c>
      <c r="BC39" s="32">
        <v>0.42977893163078984</v>
      </c>
      <c r="BD39" s="32">
        <v>97.793499622301738</v>
      </c>
      <c r="BE39" s="32">
        <v>6.4605933344003317</v>
      </c>
      <c r="BF39" s="32">
        <v>1.0011559128538212</v>
      </c>
      <c r="BG39" s="32">
        <v>6.8764629060926401</v>
      </c>
      <c r="BH39" s="32">
        <v>0.21638414025153613</v>
      </c>
      <c r="BI39" s="32">
        <v>1.2584663724388663</v>
      </c>
      <c r="BJ39" s="32">
        <v>0.64245471302741475</v>
      </c>
      <c r="BK39" s="32">
        <v>2.891196503679224</v>
      </c>
      <c r="BL39" s="32">
        <v>1.2584663724388663</v>
      </c>
      <c r="BM39" s="32">
        <v>0.17945159691485185</v>
      </c>
      <c r="BN39" s="32">
        <v>0.92125130735816341</v>
      </c>
      <c r="BO39" s="32">
        <v>0.2815897385631409</v>
      </c>
      <c r="BP39" s="32">
        <v>3.4144818535958779</v>
      </c>
      <c r="BQ39" s="32">
        <v>1.2155983878689676</v>
      </c>
      <c r="BR39" s="32">
        <v>31.595926513707049</v>
      </c>
      <c r="BS39" s="32">
        <v>25.663867025853996</v>
      </c>
      <c r="BT39" s="32">
        <v>0.42681023169948384</v>
      </c>
      <c r="BU39" s="32">
        <v>14.537090693982123</v>
      </c>
      <c r="BV39" s="32">
        <v>3.5443543760646991E-2</v>
      </c>
      <c r="BW39" s="32">
        <v>0.34190482006150447</v>
      </c>
      <c r="BX39" s="32">
        <v>0.81319128934173435</v>
      </c>
      <c r="BY39" s="32">
        <v>38.899148411806927</v>
      </c>
      <c r="BZ39" s="32">
        <v>4.5367736013627944</v>
      </c>
      <c r="CA39" s="32">
        <v>1.4455982518396093</v>
      </c>
      <c r="CB39" s="32">
        <v>58.552816623932777</v>
      </c>
      <c r="CC39" s="32">
        <v>4.9778503412635941E-2</v>
      </c>
      <c r="CD39" s="32">
        <v>11.093684271592542</v>
      </c>
      <c r="CE39" s="32">
        <v>0.32571152330496511</v>
      </c>
      <c r="CF39" s="32">
        <v>18.147094405451181</v>
      </c>
      <c r="CG39" s="32">
        <v>9.7247871029517299</v>
      </c>
      <c r="CH39" s="32">
        <v>8.7644688753270827</v>
      </c>
      <c r="CI39" s="32">
        <v>6.6884256663080865</v>
      </c>
      <c r="CJ39" s="32">
        <v>7.2183378368406137</v>
      </c>
      <c r="CK39" s="32">
        <v>4.2920493570320977</v>
      </c>
      <c r="CL39" s="32">
        <v>11.807786752234922</v>
      </c>
      <c r="CM39" s="32">
        <v>9.0735472027256066</v>
      </c>
      <c r="CN39" s="32">
        <v>0.14079486928157017</v>
      </c>
      <c r="CO39" s="32">
        <v>0.29354766105627711</v>
      </c>
      <c r="CP39" s="32">
        <v>4.7623269391712366</v>
      </c>
      <c r="CQ39" s="32">
        <v>1.1341934003407022</v>
      </c>
      <c r="CR39" s="32">
        <v>7.682983560408033</v>
      </c>
      <c r="CS39" s="32">
        <v>0.35642406838066293</v>
      </c>
      <c r="CT39" s="32">
        <v>0.66973704122208833</v>
      </c>
      <c r="CU39" s="32">
        <v>2.3977257712915581</v>
      </c>
      <c r="CV39" s="32">
        <v>1.1580252146449299</v>
      </c>
      <c r="CW39" s="32">
        <v>2.9931543281919248</v>
      </c>
      <c r="CX39" s="32">
        <v>0.11046541550377231</v>
      </c>
      <c r="CY39" s="32">
        <v>3.5104760045481607</v>
      </c>
      <c r="CZ39" s="32">
        <v>5.4704771209840732</v>
      </c>
      <c r="DA39" s="32">
        <v>1.2849094260548277</v>
      </c>
      <c r="DB39" s="32">
        <v>1.1741906442251087</v>
      </c>
      <c r="DC39" s="32">
        <v>0.83027816693737455</v>
      </c>
      <c r="DD39" s="86"/>
      <c r="DE39" s="32">
        <v>0.29764543369820218</v>
      </c>
      <c r="DF39" s="32">
        <v>1.6721064165770214</v>
      </c>
      <c r="DG39" s="32">
        <v>0.4868896258841664</v>
      </c>
      <c r="DH39" s="32">
        <v>0.25028897821345614</v>
      </c>
      <c r="DI39" s="32">
        <v>0.40942374103021895</v>
      </c>
      <c r="DJ39" s="32">
        <v>8.0865417367881401E-2</v>
      </c>
      <c r="DK39" s="32">
        <v>0.32797702610936214</v>
      </c>
      <c r="DL39" s="32">
        <v>0.40942374103021895</v>
      </c>
      <c r="DM39" s="32">
        <v>0.69817793424106289</v>
      </c>
      <c r="DN39" s="32">
        <v>1.3028460932198607</v>
      </c>
      <c r="DO39" s="32">
        <v>0.67908622191366019</v>
      </c>
      <c r="DP39" s="32">
        <v>0.39003261300668685</v>
      </c>
      <c r="DQ39" s="32">
        <v>0.57104116965538565</v>
      </c>
      <c r="DR39" s="32">
        <v>0.21788921097053515</v>
      </c>
      <c r="DS39" s="32">
        <v>0.68380964012301027</v>
      </c>
      <c r="DT39" s="32">
        <v>9.161112821379179E-2</v>
      </c>
      <c r="DU39" s="32">
        <v>1.8297755194978953</v>
      </c>
      <c r="DV39" s="32">
        <v>0.82454301671072694</v>
      </c>
      <c r="DW39" s="32">
        <v>0.81884748206043645</v>
      </c>
      <c r="DX39" s="32">
        <v>0.5830399584961673</v>
      </c>
      <c r="DY39" s="32">
        <v>5.0473385425002647E-2</v>
      </c>
      <c r="DZ39" s="32">
        <v>0.10894460548526778</v>
      </c>
      <c r="EA39" s="32">
        <v>0.90856816837388543</v>
      </c>
      <c r="EB39" s="32">
        <v>1.38671053394907</v>
      </c>
      <c r="EC39" s="32">
        <v>1.1741906442251087</v>
      </c>
      <c r="ED39" s="32">
        <v>2.1609514605904274</v>
      </c>
      <c r="EE39" s="32">
        <v>644.3347826887001</v>
      </c>
      <c r="EF39" s="32">
        <v>9.5501464474903985E-2</v>
      </c>
      <c r="EG39" s="32">
        <v>1.6721064165770214</v>
      </c>
      <c r="EH39" s="32">
        <v>6.3445720536623382E-2</v>
      </c>
      <c r="EI39" s="86"/>
      <c r="EJ39" s="32">
        <v>0.10235593525755474</v>
      </c>
      <c r="EK39" s="32">
        <v>0.3954772653854054</v>
      </c>
      <c r="EL39" s="32">
        <v>0.16743426030552144</v>
      </c>
      <c r="EM39" s="32">
        <v>0.1457599896240418</v>
      </c>
      <c r="EN39" s="32">
        <v>0.10450665103606341</v>
      </c>
      <c r="EO39" s="32">
        <v>0.20901330207212721</v>
      </c>
      <c r="EP39" s="32">
        <v>5.6003727619497026E-2</v>
      </c>
      <c r="EQ39" s="32">
        <v>4.2738102507687968E-2</v>
      </c>
      <c r="ER39" s="32">
        <v>6.8472413088492695E-2</v>
      </c>
      <c r="ES39" s="32">
        <v>0.35890319382970437</v>
      </c>
      <c r="ET39" s="32">
        <v>0.96705286714342709</v>
      </c>
      <c r="EU39" s="32">
        <v>0.66973704122208833</v>
      </c>
      <c r="EV39" s="32">
        <v>0.20613575417768173</v>
      </c>
      <c r="EW39" s="32">
        <v>0.18069978147995144</v>
      </c>
      <c r="EX39" s="32">
        <v>0.16859885768428698</v>
      </c>
      <c r="EY39" s="32">
        <v>21.283546545723482</v>
      </c>
      <c r="EZ39" s="32">
        <v>5.9038933761174706</v>
      </c>
      <c r="FA39" s="32">
        <v>0.83605320828850893</v>
      </c>
      <c r="FB39" s="32">
        <v>9.6165729691549226E-2</v>
      </c>
      <c r="FC39" s="32">
        <v>0.28950630366123242</v>
      </c>
    </row>
    <row r="40" spans="1:159" x14ac:dyDescent="0.25">
      <c r="A40" s="31" t="s">
        <v>677</v>
      </c>
      <c r="B40" s="32">
        <v>6.0599037179536142</v>
      </c>
      <c r="C40" s="32">
        <v>8.6527040669188746E-2</v>
      </c>
      <c r="D40" s="32">
        <v>4.0538560818004754</v>
      </c>
      <c r="E40" s="32">
        <v>0.6458606688352021</v>
      </c>
      <c r="F40" s="32">
        <v>1.6124952064820199</v>
      </c>
      <c r="G40" s="32">
        <v>0.42024276056948628</v>
      </c>
      <c r="H40" s="32">
        <v>0.5138057254807572</v>
      </c>
      <c r="I40" s="32">
        <v>3.5536334346980993</v>
      </c>
      <c r="J40" s="32">
        <v>4.5608251805369502</v>
      </c>
      <c r="K40" s="32">
        <v>9.7347981259884656E-2</v>
      </c>
      <c r="L40" s="32">
        <v>8.8109334635117094</v>
      </c>
      <c r="M40" s="32">
        <v>8.1641057614003412</v>
      </c>
      <c r="N40" s="32">
        <v>7.5647629345239631</v>
      </c>
      <c r="O40" s="32">
        <v>5.2028238803756262</v>
      </c>
      <c r="P40" s="32">
        <v>5.6540900943872971</v>
      </c>
      <c r="Q40" s="32">
        <v>1.256399149763135</v>
      </c>
      <c r="R40" s="32">
        <v>4.9564077255762218</v>
      </c>
      <c r="S40" s="32">
        <v>0.59431301148647753</v>
      </c>
      <c r="T40" s="32">
        <v>0.72663102539983471</v>
      </c>
      <c r="U40" s="32">
        <v>0.3184844570756154</v>
      </c>
      <c r="V40" s="32">
        <v>16.44178321538427</v>
      </c>
      <c r="W40" s="32">
        <v>5.4994787034205963</v>
      </c>
      <c r="X40" s="32">
        <v>0.2830825787369699</v>
      </c>
      <c r="Y40" s="32">
        <v>3.1368028805266652</v>
      </c>
      <c r="Z40" s="32">
        <v>0.36080590913814597</v>
      </c>
      <c r="AA40" s="32">
        <v>8.6527040669188746E-2</v>
      </c>
      <c r="AB40" s="32">
        <v>0.10726823857052714</v>
      </c>
      <c r="AC40" s="32">
        <v>7.5850098899156337E-2</v>
      </c>
      <c r="AD40" s="32">
        <v>8.5335797330980998E-2</v>
      </c>
      <c r="AE40" s="32">
        <v>0.41733993178329948</v>
      </c>
      <c r="AF40" s="32">
        <v>0.24304491776123124</v>
      </c>
      <c r="AG40" s="32">
        <v>1.9578834308220041</v>
      </c>
      <c r="AH40" s="32">
        <v>0.37352970204542257</v>
      </c>
      <c r="AI40" s="32">
        <v>6.5122273265200897E-2</v>
      </c>
      <c r="AJ40" s="32">
        <v>33.112289723121044</v>
      </c>
      <c r="AK40" s="32">
        <v>9.2489838549410273</v>
      </c>
      <c r="AL40" s="32">
        <v>1.2220428489417052</v>
      </c>
      <c r="AM40" s="32">
        <v>20.242209551048539</v>
      </c>
      <c r="AN40" s="32">
        <v>0.16258824626173798</v>
      </c>
      <c r="AO40" s="32">
        <v>1.5361242053584749</v>
      </c>
      <c r="AP40" s="32">
        <v>3.6032403088109475</v>
      </c>
      <c r="AQ40" s="32">
        <v>0.40033922212137274</v>
      </c>
      <c r="AR40" s="32">
        <v>2.3445237145355931</v>
      </c>
      <c r="AS40" s="32">
        <v>1.8267698345402008</v>
      </c>
      <c r="AT40" s="32">
        <v>2.7497393517102928</v>
      </c>
      <c r="AU40" s="32">
        <v>0.90707570678631833</v>
      </c>
      <c r="AV40" s="32">
        <v>1.8911907336309906</v>
      </c>
      <c r="AW40" s="32">
        <v>0.81185549880346464</v>
      </c>
      <c r="AX40" s="32">
        <v>6.3782076260940235E-2</v>
      </c>
      <c r="AY40" s="32">
        <v>7.8524946860196204E-2</v>
      </c>
      <c r="AZ40" s="32">
        <v>14.715808188531639</v>
      </c>
      <c r="BA40" s="32">
        <v>0.33664381676732269</v>
      </c>
      <c r="BB40" s="32">
        <v>6.7706524820256027</v>
      </c>
      <c r="BC40" s="32">
        <v>0.29306546431694946</v>
      </c>
      <c r="BD40" s="32">
        <v>84.407241522956767</v>
      </c>
      <c r="BE40" s="32">
        <v>6.9610014322537204</v>
      </c>
      <c r="BF40" s="32">
        <v>0.8641147853872071</v>
      </c>
      <c r="BG40" s="32">
        <v>6.2302708006326215</v>
      </c>
      <c r="BH40" s="32">
        <v>0.2623009379868167</v>
      </c>
      <c r="BI40" s="32">
        <v>1.1481370570950307</v>
      </c>
      <c r="BJ40" s="32">
        <v>0.81750240036421251</v>
      </c>
      <c r="BK40" s="32">
        <v>3.1586210699802315</v>
      </c>
      <c r="BL40" s="32">
        <v>0.82318857923143474</v>
      </c>
      <c r="BM40" s="32">
        <v>0.1141731146587625</v>
      </c>
      <c r="BN40" s="32">
        <v>0.47939769311405001</v>
      </c>
      <c r="BO40" s="32">
        <v>0.22834622931752538</v>
      </c>
      <c r="BP40" s="32">
        <v>4.6566578125589393</v>
      </c>
      <c r="BQ40" s="32">
        <v>1.5575677001581549</v>
      </c>
      <c r="BR40" s="32">
        <v>28.626807279491064</v>
      </c>
      <c r="BS40" s="32">
        <v>23.41392460383258</v>
      </c>
      <c r="BT40" s="32">
        <v>0.33431844806690847</v>
      </c>
      <c r="BU40" s="32">
        <v>14.921233215533375</v>
      </c>
      <c r="BV40" s="32">
        <v>3.2561136632600504E-2</v>
      </c>
      <c r="BW40" s="86"/>
      <c r="BX40" s="32">
        <v>0.62386028345162137</v>
      </c>
      <c r="BY40" s="32">
        <v>36.995935419764116</v>
      </c>
      <c r="BZ40" s="32">
        <v>5.6540900943872971</v>
      </c>
      <c r="CA40" s="32">
        <v>1.5149759294884033</v>
      </c>
      <c r="CB40" s="32">
        <v>77.13399193078692</v>
      </c>
      <c r="CC40" s="32">
        <v>3.2561136632600504E-2</v>
      </c>
      <c r="CD40" s="32">
        <v>9.5751485661956774</v>
      </c>
      <c r="CE40" s="32">
        <v>0.29306546431694946</v>
      </c>
      <c r="CF40" s="32">
        <v>20.524780266181914</v>
      </c>
      <c r="CG40" s="32">
        <v>12.03608981074146</v>
      </c>
      <c r="CH40" s="86"/>
      <c r="CI40" s="32">
        <v>5.8534811509581433</v>
      </c>
      <c r="CJ40" s="32">
        <v>9.2489838549410273</v>
      </c>
      <c r="CK40" s="32">
        <v>4.5293212597915211</v>
      </c>
      <c r="CL40" s="32">
        <v>14.313403639745506</v>
      </c>
      <c r="CM40" s="32">
        <v>11.308180188774573</v>
      </c>
      <c r="CN40" s="32">
        <v>0.19741381687376441</v>
      </c>
      <c r="CO40" s="32">
        <v>0.24304491776123124</v>
      </c>
      <c r="CP40" s="32">
        <v>3.6032403088109475</v>
      </c>
      <c r="CQ40" s="32">
        <v>1.034759053847534</v>
      </c>
      <c r="CR40" s="32">
        <v>6.1020536816027429</v>
      </c>
      <c r="CS40" s="32">
        <v>0.3184844570756154</v>
      </c>
      <c r="CT40" s="32">
        <v>0.49975568089761829</v>
      </c>
      <c r="CU40" s="32">
        <v>3.2700096014568509</v>
      </c>
      <c r="CV40" s="32">
        <v>1.6693597271331979</v>
      </c>
      <c r="CW40" s="32">
        <v>3.202713776970977</v>
      </c>
      <c r="CX40" s="32">
        <v>0.15704989372039213</v>
      </c>
      <c r="CY40" s="32">
        <v>3.5290866955328162</v>
      </c>
      <c r="CZ40" s="32">
        <v>5.7728945462103374</v>
      </c>
      <c r="DA40" s="32">
        <v>1.3559414387445281</v>
      </c>
      <c r="DB40" s="32">
        <v>1.2220428489417052</v>
      </c>
      <c r="DC40" s="32">
        <v>0.99951136179523492</v>
      </c>
      <c r="DD40" s="32">
        <v>0.32743827389449104</v>
      </c>
      <c r="DE40" s="32">
        <v>0.2992233926936142</v>
      </c>
      <c r="DF40" s="32">
        <v>1.3844326507070253</v>
      </c>
      <c r="DG40" s="32">
        <v>0.4411358369416028</v>
      </c>
      <c r="DH40" s="32">
        <v>0.34851553532729257</v>
      </c>
      <c r="DI40" s="32">
        <v>0.35831364067443061</v>
      </c>
      <c r="DJ40" s="32">
        <v>0.10148193735043286</v>
      </c>
      <c r="DK40" s="32">
        <v>0.42907295428210873</v>
      </c>
      <c r="DL40" s="32">
        <v>0.45669245863505004</v>
      </c>
      <c r="DM40" s="32">
        <v>0.72161181827629317</v>
      </c>
      <c r="DN40" s="32">
        <v>1.4941188081816903</v>
      </c>
      <c r="DO40" s="32">
        <v>0.51025661008752121</v>
      </c>
      <c r="DP40" s="32">
        <v>0.25868976346188344</v>
      </c>
      <c r="DQ40" s="32">
        <v>0.68268637864784931</v>
      </c>
      <c r="DR40" s="32">
        <v>0.15065232798981834</v>
      </c>
      <c r="DS40" s="32">
        <v>0.55837059444543191</v>
      </c>
      <c r="DT40" s="32">
        <v>0.11984942327851249</v>
      </c>
      <c r="DU40" s="32">
        <v>1.7523547565401711</v>
      </c>
      <c r="DV40" s="32">
        <v>0.81185549880346464</v>
      </c>
      <c r="DW40" s="32">
        <v>0.97894171541100361</v>
      </c>
      <c r="DX40" s="32">
        <v>0.8641147853872071</v>
      </c>
      <c r="DY40" s="32">
        <v>8.9578410168607639E-2</v>
      </c>
      <c r="DZ40" s="32">
        <v>0.19335109927027341</v>
      </c>
      <c r="EA40" s="32">
        <v>1.2391019313940552</v>
      </c>
      <c r="EB40" s="32">
        <v>1.4135225235968238</v>
      </c>
      <c r="EC40" s="32">
        <v>0.9857507935151526</v>
      </c>
      <c r="ED40" s="32">
        <v>2.0129270262089207</v>
      </c>
      <c r="EE40" s="32">
        <v>436.33575003398266</v>
      </c>
      <c r="EF40" s="32">
        <v>0.13115046899340857</v>
      </c>
      <c r="EG40" s="32">
        <v>1.7891754549681909</v>
      </c>
      <c r="EH40" s="32">
        <v>6.2469460112202155E-2</v>
      </c>
      <c r="EI40" s="32">
        <v>12.81085510788391</v>
      </c>
      <c r="EJ40" s="32">
        <v>0.2623009379868167</v>
      </c>
      <c r="EK40" s="32">
        <v>0.23153382389081248</v>
      </c>
      <c r="EL40" s="32">
        <v>0.1206830419413952</v>
      </c>
      <c r="EM40" s="32">
        <v>0.11576691194540642</v>
      </c>
      <c r="EN40" s="32">
        <v>0.10506069014237154</v>
      </c>
      <c r="EO40" s="32">
        <v>0.17546982628940289</v>
      </c>
      <c r="EP40" s="32">
        <v>5.180714428752492E-2</v>
      </c>
      <c r="EQ40" s="32">
        <v>4.9696734639729498E-2</v>
      </c>
      <c r="ER40" s="32">
        <v>0.10218780004552673</v>
      </c>
      <c r="ES40" s="32">
        <v>0.35583858756649939</v>
      </c>
      <c r="ET40" s="32">
        <v>1.2136015823865016</v>
      </c>
      <c r="EU40" s="32">
        <v>0.32517649252347652</v>
      </c>
      <c r="EV40" s="32">
        <v>0.126683002556265</v>
      </c>
      <c r="EW40" s="32">
        <v>0.13862841175411914</v>
      </c>
      <c r="EX40" s="32">
        <v>0.10218780004552673</v>
      </c>
      <c r="EY40" s="32">
        <v>18.49796770988209</v>
      </c>
      <c r="EZ40" s="32">
        <v>5.2028238803756262</v>
      </c>
      <c r="FA40" s="32">
        <v>0.48947085770550097</v>
      </c>
      <c r="FB40" s="32">
        <v>0.12321884918939427</v>
      </c>
      <c r="FC40" s="32">
        <v>0.22834622931752538</v>
      </c>
    </row>
    <row r="41" spans="1:159" x14ac:dyDescent="0.25">
      <c r="A41" s="31" t="s">
        <v>675</v>
      </c>
      <c r="B41" s="32">
        <v>5.4119700152394499</v>
      </c>
      <c r="C41" s="32">
        <v>0.10267478604692341</v>
      </c>
      <c r="D41" s="32">
        <v>7.5483109012335197</v>
      </c>
      <c r="E41" s="32">
        <v>0.42224546873518182</v>
      </c>
      <c r="F41" s="32">
        <v>1.2109622116874359</v>
      </c>
      <c r="G41" s="32">
        <v>0.34296989383071369</v>
      </c>
      <c r="H41" s="32">
        <v>0.33824812595246551</v>
      </c>
      <c r="I41" s="32">
        <v>5.0146668074295109</v>
      </c>
      <c r="J41" s="32">
        <v>5.6417934395859275</v>
      </c>
      <c r="K41" s="32">
        <v>9.3179335105674638E-2</v>
      </c>
      <c r="L41" s="32">
        <v>13.051591615206791</v>
      </c>
      <c r="M41" s="32">
        <v>8.6108391922212864</v>
      </c>
      <c r="N41" s="32">
        <v>10.383017300966802</v>
      </c>
      <c r="O41" s="32">
        <v>8.8529228326346665</v>
      </c>
      <c r="P41" s="32">
        <v>5.5641212021157074</v>
      </c>
      <c r="Q41" s="32">
        <v>0.80449415603801588</v>
      </c>
      <c r="R41" s="32">
        <v>5.6028227256586804</v>
      </c>
      <c r="S41" s="32">
        <v>0.95671017433851857</v>
      </c>
      <c r="T41" s="32">
        <v>1.4501014605939462</v>
      </c>
      <c r="U41" s="32">
        <v>0.27474285086789518</v>
      </c>
      <c r="V41" s="32">
        <v>18.845574181233722</v>
      </c>
      <c r="W41" s="32">
        <v>5.1200356167669288</v>
      </c>
      <c r="X41" s="32">
        <v>0.18252346423630336</v>
      </c>
      <c r="Y41" s="32">
        <v>1.9401307013642257</v>
      </c>
      <c r="Z41" s="32">
        <v>0.19427253293121349</v>
      </c>
      <c r="AA41" s="32">
        <v>4.4076511246764948E-2</v>
      </c>
      <c r="AB41" s="32">
        <v>9.4480070150930531E-2</v>
      </c>
      <c r="AC41" s="32">
        <v>7.5162342792789411E-2</v>
      </c>
      <c r="AD41" s="32">
        <v>5.8971178915886928E-2</v>
      </c>
      <c r="AE41" s="32">
        <v>0.31125174834846608</v>
      </c>
      <c r="AF41" s="32">
        <v>0.12817207202431169</v>
      </c>
      <c r="AG41" s="32">
        <v>2.8602749705426747</v>
      </c>
      <c r="AH41" s="32">
        <v>0.28840215426219412</v>
      </c>
      <c r="AI41" s="32">
        <v>8.5742473457678423E-2</v>
      </c>
      <c r="AJ41" s="32">
        <v>24.355131138106234</v>
      </c>
      <c r="AK41" s="32">
        <v>7.7069169587672128</v>
      </c>
      <c r="AL41" s="32">
        <v>2.3720819394748682</v>
      </c>
      <c r="AM41" s="32">
        <v>83.641895180347589</v>
      </c>
      <c r="AN41" s="32">
        <v>0.33591167547903561</v>
      </c>
      <c r="AO41" s="32">
        <v>2.2132307081586666</v>
      </c>
      <c r="AP41" s="32">
        <v>2.4051949693692576</v>
      </c>
      <c r="AQ41" s="32">
        <v>0.2617304794276763</v>
      </c>
      <c r="AR41" s="32">
        <v>2.3556967726542153</v>
      </c>
      <c r="AS41" s="32">
        <v>1.0989714034715807</v>
      </c>
      <c r="AT41" s="32">
        <v>4.4572498902726592</v>
      </c>
      <c r="AU41" s="32">
        <v>0.60548110584371673</v>
      </c>
      <c r="AV41" s="32">
        <v>1.2193851199676242</v>
      </c>
      <c r="AW41" s="32">
        <v>0.46851068182753713</v>
      </c>
      <c r="AX41" s="32">
        <v>0.10556136718379583</v>
      </c>
      <c r="AY41" s="32">
        <v>2.3784307752056848E-2</v>
      </c>
      <c r="AZ41" s="32">
        <v>22.102748038092887</v>
      </c>
      <c r="BA41" s="32">
        <v>0.37530979454101493</v>
      </c>
      <c r="BB41" s="32">
        <v>5.9222846990885012</v>
      </c>
      <c r="BC41" s="32">
        <v>0.41069914418769526</v>
      </c>
      <c r="BD41" s="32">
        <v>136.82175649936096</v>
      </c>
      <c r="BE41" s="32">
        <v>8.7310420279003083</v>
      </c>
      <c r="BF41" s="32">
        <v>0.77172237809412947</v>
      </c>
      <c r="BG41" s="32">
        <v>6.9458624743922091</v>
      </c>
      <c r="BH41" s="32">
        <v>0.29040814988263064</v>
      </c>
      <c r="BI41" s="32">
        <v>1.381421752380805</v>
      </c>
      <c r="BJ41" s="32">
        <v>0.75061958908203119</v>
      </c>
      <c r="BK41" s="32">
        <v>2.8014113628293447</v>
      </c>
      <c r="BL41" s="32">
        <v>0.78249522103464941</v>
      </c>
      <c r="BM41" s="32">
        <v>8.2249678290149758E-2</v>
      </c>
      <c r="BN41" s="32">
        <v>0.70522417994824194</v>
      </c>
      <c r="BO41" s="32">
        <v>0.28443163657971499</v>
      </c>
      <c r="BP41" s="32">
        <v>2.8405176081323149</v>
      </c>
      <c r="BQ41" s="32">
        <v>0.96336461984590316</v>
      </c>
      <c r="BR41" s="32">
        <v>36.155766240280279</v>
      </c>
      <c r="BS41" s="32">
        <v>27.976699074079747</v>
      </c>
      <c r="BT41" s="32">
        <v>0.21856796151624827</v>
      </c>
      <c r="BU41" s="32">
        <v>19.782513630497178</v>
      </c>
      <c r="BV41" s="32">
        <v>7.1107909144928996E-2</v>
      </c>
      <c r="BW41" s="86"/>
      <c r="BX41" s="32">
        <v>0.64000445209586454</v>
      </c>
      <c r="BY41" s="32">
        <v>28.171292404911199</v>
      </c>
      <c r="BZ41" s="32">
        <v>2.631989705284798</v>
      </c>
      <c r="CA41" s="32">
        <v>1.2800089041917317</v>
      </c>
      <c r="CB41" s="32">
        <v>54.801893865270088</v>
      </c>
      <c r="CC41" s="32">
        <v>5.388971795044236E-2</v>
      </c>
      <c r="CD41" s="32">
        <v>7.8145015102965747</v>
      </c>
      <c r="CE41" s="32">
        <v>0.18896014030186076</v>
      </c>
      <c r="CF41" s="32">
        <v>15.629003020593125</v>
      </c>
      <c r="CG41" s="32">
        <v>8.3753753416856327</v>
      </c>
      <c r="CH41" s="86"/>
      <c r="CI41" s="32">
        <v>8.4922912245018214</v>
      </c>
      <c r="CJ41" s="32">
        <v>6.7092608997312624</v>
      </c>
      <c r="CK41" s="32">
        <v>5.374586807664552</v>
      </c>
      <c r="CL41" s="32">
        <v>9.6207798774770321</v>
      </c>
      <c r="CM41" s="32">
        <v>7.3929689091647779</v>
      </c>
      <c r="CN41" s="32">
        <v>8.2249678290149758E-2</v>
      </c>
      <c r="CO41" s="32">
        <v>0.17508821017683399</v>
      </c>
      <c r="CP41" s="32">
        <v>4.0170985255803089</v>
      </c>
      <c r="CQ41" s="32">
        <v>1.3529925038098622</v>
      </c>
      <c r="CR41" s="32">
        <v>5.8004058423757865</v>
      </c>
      <c r="CS41" s="32">
        <v>0.40786223797521282</v>
      </c>
      <c r="CT41" s="32">
        <v>0.72004243906906418</v>
      </c>
      <c r="CU41" s="32">
        <v>2.5778241403957556</v>
      </c>
      <c r="CV41" s="32">
        <v>1.0396902997870503</v>
      </c>
      <c r="CW41" s="32">
        <v>2.631989705284798</v>
      </c>
      <c r="CX41" s="32">
        <v>0.16679568202395512</v>
      </c>
      <c r="CY41" s="32">
        <v>3.774155450616766</v>
      </c>
      <c r="CZ41" s="32">
        <v>5.4496132435859153</v>
      </c>
      <c r="DA41" s="32">
        <v>1.1697123932240709</v>
      </c>
      <c r="DB41" s="32">
        <v>1.1220631287499403</v>
      </c>
      <c r="DC41" s="32">
        <v>0.8157244759504243</v>
      </c>
      <c r="DD41" s="32">
        <v>0.39396895285684941</v>
      </c>
      <c r="DE41" s="32">
        <v>0.28051578218748491</v>
      </c>
      <c r="DF41" s="32">
        <v>1.8610977686200616</v>
      </c>
      <c r="DG41" s="32">
        <v>0.24761212144370981</v>
      </c>
      <c r="DH41" s="32">
        <v>0.2096644031166022</v>
      </c>
      <c r="DI41" s="32">
        <v>0.41932880623320384</v>
      </c>
      <c r="DJ41" s="32">
        <v>5.5022055478342241E-2</v>
      </c>
      <c r="DK41" s="32">
        <v>0.19562380525866235</v>
      </c>
      <c r="DL41" s="32">
        <v>0.3006493711711577</v>
      </c>
      <c r="DM41" s="32">
        <v>0.26722999316281459</v>
      </c>
      <c r="DN41" s="32">
        <v>0.81008985541067713</v>
      </c>
      <c r="DO41" s="32">
        <v>0.83286458118153173</v>
      </c>
      <c r="DP41" s="32">
        <v>0.30910177547651818</v>
      </c>
      <c r="DQ41" s="32">
        <v>0.59302048486871695</v>
      </c>
      <c r="DR41" s="32">
        <v>0.19427253293121349</v>
      </c>
      <c r="DS41" s="32">
        <v>0.87427184606499042</v>
      </c>
      <c r="DT41" s="32">
        <v>0.20112353900950397</v>
      </c>
      <c r="DU41" s="32">
        <v>2.6502966414286786</v>
      </c>
      <c r="DV41" s="32">
        <v>0.82711156528668828</v>
      </c>
      <c r="DW41" s="32">
        <v>0.69551515026446453</v>
      </c>
      <c r="DX41" s="32">
        <v>0.6579974263211994</v>
      </c>
      <c r="DY41" s="32">
        <v>0.10410807264769124</v>
      </c>
      <c r="DZ41" s="32">
        <v>0.16111400877473528</v>
      </c>
      <c r="EA41" s="32">
        <v>0.7454346808453961</v>
      </c>
      <c r="EB41" s="32">
        <v>1.2536667018573777</v>
      </c>
      <c r="EC41" s="32">
        <v>1.5116811224148889</v>
      </c>
      <c r="ED41" s="32">
        <v>2.32326519906105</v>
      </c>
      <c r="EE41" s="32">
        <v>852.85333112988769</v>
      </c>
      <c r="EF41" s="32">
        <v>0.24933439994906212</v>
      </c>
      <c r="EG41" s="32">
        <v>1.7364656185980514</v>
      </c>
      <c r="EH41" s="32">
        <v>0.17753235050826965</v>
      </c>
      <c r="EI41" s="32">
        <v>13.325833298904511</v>
      </c>
      <c r="EJ41" s="32">
        <v>0.26355095887870483</v>
      </c>
      <c r="EK41" s="32">
        <v>0.39124761051732393</v>
      </c>
      <c r="EL41" s="32">
        <v>0.20393111898760605</v>
      </c>
      <c r="EM41" s="32">
        <v>0.14320500753282975</v>
      </c>
      <c r="EN41" s="32">
        <v>0.12466719997453039</v>
      </c>
      <c r="EO41" s="32">
        <v>0.2111227343675913</v>
      </c>
      <c r="EP41" s="32">
        <v>0.10126123192633478</v>
      </c>
      <c r="EQ41" s="32">
        <v>5.2054036323845719E-2</v>
      </c>
      <c r="ER41" s="32">
        <v>5.2780683591898005E-2</v>
      </c>
      <c r="ES41" s="32">
        <v>0.39396895285684941</v>
      </c>
      <c r="ET41" s="32">
        <v>0.77172237809412947</v>
      </c>
      <c r="EU41" s="32">
        <v>0.73009385694521356</v>
      </c>
      <c r="EV41" s="32">
        <v>0.16679568202395512</v>
      </c>
      <c r="EW41" s="32">
        <v>0.13454436237845749</v>
      </c>
      <c r="EX41" s="32">
        <v>0.14221581828985777</v>
      </c>
      <c r="EY41" s="32">
        <v>23.85390978705264</v>
      </c>
      <c r="EZ41" s="32">
        <v>8.5513597812100564</v>
      </c>
      <c r="FA41" s="32">
        <v>0.8562795916448448</v>
      </c>
      <c r="FB41" s="32">
        <v>0.11876271180548013</v>
      </c>
      <c r="FC41" s="32">
        <v>0.32000222604793294</v>
      </c>
    </row>
    <row r="42" spans="1:159" x14ac:dyDescent="0.25">
      <c r="A42" s="31" t="s">
        <v>676</v>
      </c>
      <c r="B42" s="32">
        <v>4.7293619844483761</v>
      </c>
      <c r="C42" s="32">
        <v>7.3385842108764046E-2</v>
      </c>
      <c r="D42" s="32">
        <v>6.5506840627833247</v>
      </c>
      <c r="E42" s="32">
        <v>0.39822220391256263</v>
      </c>
      <c r="F42" s="32">
        <v>1.1660628651126477</v>
      </c>
      <c r="G42" s="32">
        <v>0.31680029185373459</v>
      </c>
      <c r="H42" s="32">
        <v>0.42977264686546229</v>
      </c>
      <c r="I42" s="32">
        <v>4.1171487395928024</v>
      </c>
      <c r="J42" s="32">
        <v>5.1395625460054699</v>
      </c>
      <c r="K42" s="32">
        <v>0.14575785813908171</v>
      </c>
      <c r="L42" s="32">
        <v>12.831745868338347</v>
      </c>
      <c r="M42" s="32">
        <v>7.2182322812723143</v>
      </c>
      <c r="N42" s="32">
        <v>8.3492439884313896</v>
      </c>
      <c r="O42" s="32">
        <v>7.268439057225736</v>
      </c>
      <c r="P42" s="32">
        <v>4.9644901779681447</v>
      </c>
      <c r="Q42" s="32">
        <v>0.53649832416446008</v>
      </c>
      <c r="R42" s="32">
        <v>11.016893491708249</v>
      </c>
      <c r="S42" s="32">
        <v>0.68855584323176766</v>
      </c>
      <c r="T42" s="32">
        <v>1.4862178168516744</v>
      </c>
      <c r="U42" s="32">
        <v>0.32345693941024073</v>
      </c>
      <c r="V42" s="32">
        <v>16.129676174966555</v>
      </c>
      <c r="W42" s="32">
        <v>5.1753110305638534</v>
      </c>
      <c r="X42" s="32">
        <v>0.14475103506889744</v>
      </c>
      <c r="Y42" s="32">
        <v>1.8171097643064336</v>
      </c>
      <c r="Z42" s="32">
        <v>0.25028531817482519</v>
      </c>
      <c r="AA42" s="32">
        <v>4.9092470144249223E-2</v>
      </c>
      <c r="AB42" s="32">
        <v>0.13505749127838307</v>
      </c>
      <c r="AC42" s="32">
        <v>6.2139117799372326E-2</v>
      </c>
      <c r="AD42" s="32">
        <v>6.5228468659620287E-2</v>
      </c>
      <c r="AE42" s="32">
        <v>0.32797223001888226</v>
      </c>
      <c r="AF42" s="32">
        <v>0.18968080155595429</v>
      </c>
      <c r="AG42" s="32">
        <v>2.087310997107847</v>
      </c>
      <c r="AH42" s="32">
        <v>0.33486362374450873</v>
      </c>
      <c r="AI42" s="32">
        <v>0.12172062649370051</v>
      </c>
      <c r="AJ42" s="32">
        <v>27.12677374946518</v>
      </c>
      <c r="AK42" s="32">
        <v>6.781693437366294</v>
      </c>
      <c r="AL42" s="32">
        <v>2.1311698381690838</v>
      </c>
      <c r="AM42" s="32">
        <v>69.63040789478643</v>
      </c>
      <c r="AN42" s="32">
        <v>0.42680399034620137</v>
      </c>
      <c r="AO42" s="32">
        <v>1.9747165299083096</v>
      </c>
      <c r="AP42" s="32">
        <v>2.5876555152819218</v>
      </c>
      <c r="AQ42" s="32">
        <v>0.33486362374450873</v>
      </c>
      <c r="AR42" s="32">
        <v>3.3210641022843088</v>
      </c>
      <c r="AS42" s="32">
        <v>1.1108357934142934</v>
      </c>
      <c r="AT42" s="32">
        <v>4.6642514604505916</v>
      </c>
      <c r="AU42" s="32">
        <v>0.50057063634964949</v>
      </c>
      <c r="AV42" s="32">
        <v>1.0509146966160878</v>
      </c>
      <c r="AW42" s="32">
        <v>0.51108868948595987</v>
      </c>
      <c r="AX42" s="32">
        <v>0.12004486265950887</v>
      </c>
      <c r="AY42" s="32">
        <v>0.10819048800593598</v>
      </c>
      <c r="AZ42" s="32">
        <v>19.857960711872582</v>
      </c>
      <c r="BA42" s="32">
        <v>0.36139427812326763</v>
      </c>
      <c r="BB42" s="32">
        <v>5.4326103317213743</v>
      </c>
      <c r="BC42" s="32">
        <v>0.42977264686546229</v>
      </c>
      <c r="BD42" s="32">
        <v>104.08696292366571</v>
      </c>
      <c r="BE42" s="32">
        <v>7.020849339950578</v>
      </c>
      <c r="BF42" s="32">
        <v>0.62487761723838797</v>
      </c>
      <c r="BG42" s="32">
        <v>5.6241909213293999</v>
      </c>
      <c r="BH42" s="32">
        <v>0.33486362374450873</v>
      </c>
      <c r="BI42" s="32">
        <v>1.1031626901025791</v>
      </c>
      <c r="BJ42" s="32">
        <v>0.75348232221479861</v>
      </c>
      <c r="BK42" s="32">
        <v>2.2841312767073925</v>
      </c>
      <c r="BL42" s="32">
        <v>1.3118889200755293</v>
      </c>
      <c r="BM42" s="32">
        <v>0.20049602919278653</v>
      </c>
      <c r="BN42" s="32">
        <v>0.96703872568630844</v>
      </c>
      <c r="BO42" s="32">
        <v>0.33953814573258573</v>
      </c>
      <c r="BP42" s="32">
        <v>2.9519035210004279</v>
      </c>
      <c r="BQ42" s="32">
        <v>0.86552390404748669</v>
      </c>
      <c r="BR42" s="32">
        <v>29.073756228902951</v>
      </c>
      <c r="BS42" s="32">
        <v>24.961722205552913</v>
      </c>
      <c r="BT42" s="32">
        <v>0.20470887696197915</v>
      </c>
      <c r="BU42" s="32">
        <v>15.688609331739217</v>
      </c>
      <c r="BV42" s="32">
        <v>5.7179648819706802E-2</v>
      </c>
      <c r="BW42" s="32">
        <v>0.1721389608079413</v>
      </c>
      <c r="BX42" s="32">
        <v>1.158008280551182</v>
      </c>
      <c r="BY42" s="32">
        <v>30.945239221961938</v>
      </c>
      <c r="BZ42" s="32">
        <v>3.14191808923194</v>
      </c>
      <c r="CA42" s="32">
        <v>1.5174464124476372</v>
      </c>
      <c r="CB42" s="32">
        <v>57.745858250178621</v>
      </c>
      <c r="CC42" s="32">
        <v>4.9777775489070225E-2</v>
      </c>
      <c r="CD42" s="32">
        <v>7.6828712102085435</v>
      </c>
      <c r="CE42" s="32">
        <v>0.19232864687183093</v>
      </c>
      <c r="CF42" s="32">
        <v>15.580240191193703</v>
      </c>
      <c r="CG42" s="32">
        <v>8.6436794418165217</v>
      </c>
      <c r="CH42" s="32">
        <v>7.268439057225736</v>
      </c>
      <c r="CI42" s="32">
        <v>6.781693437366294</v>
      </c>
      <c r="CJ42" s="32">
        <v>6.3275437155514078</v>
      </c>
      <c r="CK42" s="32">
        <v>5.1395625460054699</v>
      </c>
      <c r="CL42" s="32">
        <v>10.940794249644572</v>
      </c>
      <c r="CM42" s="32">
        <v>8.1209334725000932</v>
      </c>
      <c r="CN42" s="32">
        <v>0.22246427326314006</v>
      </c>
      <c r="CO42" s="32">
        <v>0.17094991015069699</v>
      </c>
      <c r="CP42" s="32">
        <v>4.5053699328900141</v>
      </c>
      <c r="CQ42" s="32">
        <v>1.302827041374004</v>
      </c>
      <c r="CR42" s="32">
        <v>7.5247600070244856</v>
      </c>
      <c r="CS42" s="32">
        <v>0.43577204944368747</v>
      </c>
      <c r="CT42" s="32">
        <v>0.8837104011219129</v>
      </c>
      <c r="CU42" s="32">
        <v>2.087310997107847</v>
      </c>
      <c r="CV42" s="32">
        <v>0.88985709305256044</v>
      </c>
      <c r="CW42" s="32">
        <v>2.6420276582559374</v>
      </c>
      <c r="CX42" s="32">
        <v>0.13136433707701073</v>
      </c>
      <c r="CY42" s="32">
        <v>3.6849513426750571</v>
      </c>
      <c r="CZ42" s="32">
        <v>5.6241909213293999</v>
      </c>
      <c r="DA42" s="32">
        <v>1.1108357934142934</v>
      </c>
      <c r="DB42" s="32">
        <v>1.302827041374004</v>
      </c>
      <c r="DC42" s="32">
        <v>1.0011412726993012</v>
      </c>
      <c r="DD42" s="32">
        <v>0.40658969892056884</v>
      </c>
      <c r="DE42" s="32">
        <v>0.23352445915439865</v>
      </c>
      <c r="DF42" s="32">
        <v>1.7797141861051182</v>
      </c>
      <c r="DG42" s="32">
        <v>0.22401163465165291</v>
      </c>
      <c r="DH42" s="32">
        <v>0.26639622977113586</v>
      </c>
      <c r="DI42" s="32">
        <v>0.36643915424496115</v>
      </c>
      <c r="DJ42" s="32">
        <v>9.0976993528741515E-2</v>
      </c>
      <c r="DK42" s="32">
        <v>0.2178860247218441</v>
      </c>
      <c r="DL42" s="32">
        <v>0.4511395175795212</v>
      </c>
      <c r="DM42" s="32">
        <v>0.38465729374366253</v>
      </c>
      <c r="DN42" s="32">
        <v>1.142065638353698</v>
      </c>
      <c r="DO42" s="32">
        <v>0.94059500087806203</v>
      </c>
      <c r="DP42" s="32">
        <v>0.2178860247218441</v>
      </c>
      <c r="DQ42" s="32">
        <v>0.45743719055765536</v>
      </c>
      <c r="DR42" s="32">
        <v>0.2178860247218441</v>
      </c>
      <c r="DS42" s="32">
        <v>0.72781594822993112</v>
      </c>
      <c r="DT42" s="32">
        <v>0.15730599619610336</v>
      </c>
      <c r="DU42" s="32">
        <v>2.087310997107847</v>
      </c>
      <c r="DV42" s="32">
        <v>0.55541789670714559</v>
      </c>
      <c r="DW42" s="32">
        <v>0.85360798069240151</v>
      </c>
      <c r="DX42" s="32">
        <v>0.58708673687011148</v>
      </c>
      <c r="DY42" s="32">
        <v>0.10596395995884868</v>
      </c>
      <c r="DZ42" s="32">
        <v>0.23191138788722646</v>
      </c>
      <c r="EA42" s="32">
        <v>0.69334512786621083</v>
      </c>
      <c r="EB42" s="32">
        <v>1.302827041374004</v>
      </c>
      <c r="EC42" s="32">
        <v>1.5069646444296003</v>
      </c>
      <c r="ED42" s="32">
        <v>2.0443547579438399</v>
      </c>
      <c r="EE42" s="32">
        <v>681.06352995434941</v>
      </c>
      <c r="EF42" s="32">
        <v>0.246839566238539</v>
      </c>
      <c r="EG42" s="32">
        <v>1.6605320511421506</v>
      </c>
      <c r="EH42" s="32">
        <v>0.12601309511692591</v>
      </c>
      <c r="EI42" s="32">
        <v>10.715635959824265</v>
      </c>
      <c r="EJ42" s="32">
        <v>0.22713872053830375</v>
      </c>
      <c r="EK42" s="32">
        <v>0.28750233326733071</v>
      </c>
      <c r="EL42" s="32">
        <v>0.12514265908741279</v>
      </c>
      <c r="EM42" s="32">
        <v>0.19232864687183093</v>
      </c>
      <c r="EN42" s="32">
        <v>7.1379102397106098E-2</v>
      </c>
      <c r="EO42" s="32">
        <v>0.21488632343273067</v>
      </c>
      <c r="EP42" s="32">
        <v>4.7092645138424892E-2</v>
      </c>
      <c r="EQ42" s="32">
        <v>5.8381114788599857E-2</v>
      </c>
      <c r="ER42" s="32">
        <v>4.0152832390667775E-2</v>
      </c>
      <c r="ES42" s="32">
        <v>0.34908386230483296</v>
      </c>
      <c r="ET42" s="32">
        <v>0.94713735648977004</v>
      </c>
      <c r="EU42" s="32">
        <v>0.77466559360995657</v>
      </c>
      <c r="EV42" s="32">
        <v>0.17944897274905047</v>
      </c>
      <c r="EW42" s="32">
        <v>5.7977846971806392E-2</v>
      </c>
      <c r="EX42" s="32">
        <v>0.11123213663156985</v>
      </c>
      <c r="EY42" s="32">
        <v>20.990222721208475</v>
      </c>
      <c r="EZ42" s="32">
        <v>6.5506840627833247</v>
      </c>
      <c r="FA42" s="32">
        <v>0.8477116796707882</v>
      </c>
      <c r="FB42" s="32">
        <v>8.727096557620824E-2</v>
      </c>
      <c r="FC42" s="32">
        <v>0.44802326930330666</v>
      </c>
    </row>
    <row r="43" spans="1:159" x14ac:dyDescent="0.25">
      <c r="A43" s="31" t="s">
        <v>677</v>
      </c>
      <c r="B43" s="32">
        <v>6.5901735366377565</v>
      </c>
      <c r="C43" s="32">
        <v>0.12160854037994182</v>
      </c>
      <c r="D43" s="32">
        <v>8.341555609407683</v>
      </c>
      <c r="E43" s="32">
        <v>0.42346553331751197</v>
      </c>
      <c r="F43" s="32">
        <v>1.505576960062273</v>
      </c>
      <c r="G43" s="32">
        <v>0.40621529188242511</v>
      </c>
      <c r="H43" s="32">
        <v>0.40904074267891882</v>
      </c>
      <c r="I43" s="32">
        <v>6.0223078402490939</v>
      </c>
      <c r="J43" s="32">
        <v>6.1916179589393323</v>
      </c>
      <c r="K43" s="32">
        <v>0.1267727395719547</v>
      </c>
      <c r="L43" s="32">
        <v>14.028768419180889</v>
      </c>
      <c r="M43" s="32">
        <v>9.3199127939053881</v>
      </c>
      <c r="N43" s="32">
        <v>10.780233003738068</v>
      </c>
      <c r="O43" s="32">
        <v>8.8171747654898862</v>
      </c>
      <c r="P43" s="32">
        <v>6.3217170138234806</v>
      </c>
      <c r="Q43" s="32">
        <v>0.56265264687779248</v>
      </c>
      <c r="R43" s="32">
        <v>4.2880343289262512</v>
      </c>
      <c r="S43" s="32">
        <v>0.86472688867248459</v>
      </c>
      <c r="T43" s="32">
        <v>1.3382210618843671</v>
      </c>
      <c r="U43" s="32">
        <v>0.2483275886349473</v>
      </c>
      <c r="V43" s="32">
        <v>17.271439865384124</v>
      </c>
      <c r="W43" s="32">
        <v>4.4085873827449502</v>
      </c>
      <c r="X43" s="32">
        <v>0.21468844593581596</v>
      </c>
      <c r="Y43" s="32">
        <v>1.7294537773449667</v>
      </c>
      <c r="Z43" s="32">
        <v>0.2535454791439089</v>
      </c>
      <c r="AA43" s="32">
        <v>4.2110285170851802E-2</v>
      </c>
      <c r="AB43" s="32">
        <v>4.8372015304213596E-2</v>
      </c>
      <c r="AC43" s="32">
        <v>3.768976097183889E-2</v>
      </c>
      <c r="AD43" s="32">
        <v>4.6081019820756693E-2</v>
      </c>
      <c r="AE43" s="32">
        <v>0.2300973790671654</v>
      </c>
      <c r="AF43" s="32">
        <v>0.15286356171366453</v>
      </c>
      <c r="AG43" s="32">
        <v>2.9903543606815006</v>
      </c>
      <c r="AH43" s="32">
        <v>0.35609064895019799</v>
      </c>
      <c r="AI43" s="32">
        <v>0.11746610706051039</v>
      </c>
      <c r="AJ43" s="32">
        <v>24.42550449933751</v>
      </c>
      <c r="AK43" s="32">
        <v>6.3656880329575483</v>
      </c>
      <c r="AL43" s="32">
        <v>2.3625034820491826</v>
      </c>
      <c r="AM43" s="32">
        <v>96.356925443985531</v>
      </c>
      <c r="AN43" s="32">
        <v>0.52497348231248919</v>
      </c>
      <c r="AO43" s="32">
        <v>2.2042936913724711</v>
      </c>
      <c r="AP43" s="32">
        <v>2.2350644846084791</v>
      </c>
      <c r="AQ43" s="32">
        <v>0.41763555818345305</v>
      </c>
      <c r="AR43" s="32">
        <v>2.1440171644631283</v>
      </c>
      <c r="AS43" s="32">
        <v>1.0720085822315626</v>
      </c>
      <c r="AT43" s="32">
        <v>4.3178599663460311</v>
      </c>
      <c r="AU43" s="32">
        <v>0.66911053094218476</v>
      </c>
      <c r="AV43" s="32">
        <v>1.3016273365731506</v>
      </c>
      <c r="AW43" s="32">
        <v>0.46986442824204</v>
      </c>
      <c r="AX43" s="32">
        <v>9.6744030608427026E-2</v>
      </c>
      <c r="AY43" s="32">
        <v>4.8037885387779741E-2</v>
      </c>
      <c r="AZ43" s="32">
        <v>23.922834885452058</v>
      </c>
      <c r="BA43" s="32">
        <v>0.26986624789662683</v>
      </c>
      <c r="BB43" s="32">
        <v>6.965932318656292</v>
      </c>
      <c r="BC43" s="32">
        <v>0.37639424001556826</v>
      </c>
      <c r="BD43" s="32">
        <v>136.26927079145739</v>
      </c>
      <c r="BE43" s="32">
        <v>9.1916028003755503</v>
      </c>
      <c r="BF43" s="32">
        <v>0.86472688867248459</v>
      </c>
      <c r="BG43" s="32">
        <v>7.2115853913579144</v>
      </c>
      <c r="BH43" s="32">
        <v>0.23169783290518639</v>
      </c>
      <c r="BI43" s="32">
        <v>1.4745926342642177</v>
      </c>
      <c r="BJ43" s="32">
        <v>0.81243058376485178</v>
      </c>
      <c r="BK43" s="32">
        <v>2.6950582509345167</v>
      </c>
      <c r="BL43" s="32">
        <v>1.0002193744326455</v>
      </c>
      <c r="BM43" s="32">
        <v>8.2487336067011946E-2</v>
      </c>
      <c r="BN43" s="32">
        <v>0.91403192148533063</v>
      </c>
      <c r="BO43" s="32">
        <v>0.27938306057605933</v>
      </c>
      <c r="BP43" s="32">
        <v>2.7900992749017952</v>
      </c>
      <c r="BQ43" s="32">
        <v>0.74242461857255238</v>
      </c>
      <c r="BR43" s="32">
        <v>34.067317697864397</v>
      </c>
      <c r="BS43" s="32">
        <v>28.647085329443584</v>
      </c>
      <c r="BT43" s="32">
        <v>0.29531293525614827</v>
      </c>
      <c r="BU43" s="32">
        <v>19.43137996334293</v>
      </c>
      <c r="BV43" s="32">
        <v>0.12076852883237221</v>
      </c>
      <c r="BW43" s="32">
        <v>0.24661226468334124</v>
      </c>
      <c r="BX43" s="32">
        <v>0.70237648751789805</v>
      </c>
      <c r="BY43" s="32">
        <v>28.647085329443584</v>
      </c>
      <c r="BZ43" s="32">
        <v>2.3625034820491826</v>
      </c>
      <c r="CA43" s="32">
        <v>1.4145238046709816</v>
      </c>
      <c r="CB43" s="32">
        <v>49.532943671514765</v>
      </c>
      <c r="CC43" s="32">
        <v>6.3386369785977226E-2</v>
      </c>
      <c r="CD43" s="32">
        <v>7.414330652965953</v>
      </c>
      <c r="CE43" s="32">
        <v>0.19892775102992297</v>
      </c>
      <c r="CF43" s="32">
        <v>14.224602728407426</v>
      </c>
      <c r="CG43" s="32">
        <v>8.226714948347869</v>
      </c>
      <c r="CH43" s="32">
        <v>6.4545497264032434</v>
      </c>
      <c r="CI43" s="32">
        <v>8.6957861149597022</v>
      </c>
      <c r="CJ43" s="32">
        <v>7.0143842095904301</v>
      </c>
      <c r="CK43" s="32">
        <v>5.5033743073827122</v>
      </c>
      <c r="CL43" s="32">
        <v>8.226714948347869</v>
      </c>
      <c r="CM43" s="32">
        <v>6.6821689309352514</v>
      </c>
      <c r="CN43" s="32">
        <v>0.12330613234167083</v>
      </c>
      <c r="CO43" s="32">
        <v>0.1312433705781223</v>
      </c>
      <c r="CP43" s="32">
        <v>3.6815580650746482</v>
      </c>
      <c r="CQ43" s="32">
        <v>1.2060723510988387</v>
      </c>
      <c r="CR43" s="32">
        <v>6.3656880329575483</v>
      </c>
      <c r="CS43" s="32">
        <v>0.42641096903179609</v>
      </c>
      <c r="CT43" s="32">
        <v>0.80124561183952936</v>
      </c>
      <c r="CU43" s="32">
        <v>2.8685396422696043</v>
      </c>
      <c r="CV43" s="32">
        <v>1.0572499232943269</v>
      </c>
      <c r="CW43" s="32">
        <v>2.329978198476347</v>
      </c>
      <c r="CX43" s="32">
        <v>0.14765646762807438</v>
      </c>
      <c r="CY43" s="32">
        <v>4.1997878584999064</v>
      </c>
      <c r="CZ43" s="32">
        <v>5.9807087213630119</v>
      </c>
      <c r="DA43" s="32">
        <v>1.133132411055388</v>
      </c>
      <c r="DB43" s="32">
        <v>1.4145238046709816</v>
      </c>
      <c r="DC43" s="32">
        <v>0.92679133162074556</v>
      </c>
      <c r="DD43" s="32">
        <v>0.54348663218498117</v>
      </c>
      <c r="DE43" s="32">
        <v>0.22850798037133263</v>
      </c>
      <c r="DF43" s="32">
        <v>1.7414830796640728</v>
      </c>
      <c r="DG43" s="32">
        <v>0.21320548451589835</v>
      </c>
      <c r="DH43" s="32">
        <v>0.17681547558387298</v>
      </c>
      <c r="DI43" s="32">
        <v>0.36610171972863054</v>
      </c>
      <c r="DJ43" s="32">
        <v>4.181940818388654E-2</v>
      </c>
      <c r="DK43" s="32">
        <v>0.22380535413627828</v>
      </c>
      <c r="DL43" s="32">
        <v>0.38697612243370816</v>
      </c>
      <c r="DM43" s="32">
        <v>0.31871005833343846</v>
      </c>
      <c r="DN43" s="32">
        <v>0.71713491056740086</v>
      </c>
      <c r="DO43" s="32">
        <v>1.1021468456862376</v>
      </c>
      <c r="DP43" s="32">
        <v>0.25708484213587124</v>
      </c>
      <c r="DQ43" s="32">
        <v>0.60303617554942035</v>
      </c>
      <c r="DR43" s="32">
        <v>0.15392681186901297</v>
      </c>
      <c r="DS43" s="32">
        <v>0.88903767052546356</v>
      </c>
      <c r="DT43" s="32">
        <v>0.12416379431747385</v>
      </c>
      <c r="DU43" s="32">
        <v>2.6395947541443876</v>
      </c>
      <c r="DV43" s="32">
        <v>0.77395224486741776</v>
      </c>
      <c r="DW43" s="32">
        <v>0.68316996553034615</v>
      </c>
      <c r="DX43" s="32">
        <v>0.57447517502347156</v>
      </c>
      <c r="DY43" s="32">
        <v>9.7416938556012772E-2</v>
      </c>
      <c r="DZ43" s="32">
        <v>0.20452037133945941</v>
      </c>
      <c r="EA43" s="32">
        <v>0.92038951626866183</v>
      </c>
      <c r="EB43" s="32">
        <v>1.404752975035799</v>
      </c>
      <c r="EC43" s="32">
        <v>1.3016273365731506</v>
      </c>
      <c r="ED43" s="32">
        <v>2.3461844784669066</v>
      </c>
      <c r="EE43" s="32">
        <v>849.40951277495094</v>
      </c>
      <c r="EF43" s="32">
        <v>0.54726688066030205</v>
      </c>
      <c r="EG43" s="32">
        <v>1.8154364836339469</v>
      </c>
      <c r="EH43" s="32">
        <v>9.9463875514961636E-2</v>
      </c>
      <c r="EI43" s="32">
        <v>16.339777754607912</v>
      </c>
      <c r="EJ43" s="32">
        <v>0.22380535413627828</v>
      </c>
      <c r="EK43" s="32">
        <v>0.28525349256534388</v>
      </c>
      <c r="EL43" s="32">
        <v>0.16497467213402417</v>
      </c>
      <c r="EM43" s="32">
        <v>0.21919950654970125</v>
      </c>
      <c r="EN43" s="32">
        <v>0.16157954247581108</v>
      </c>
      <c r="EO43" s="32">
        <v>0.22225941763136586</v>
      </c>
      <c r="EP43" s="32">
        <v>7.5379521943677655E-2</v>
      </c>
      <c r="EQ43" s="32">
        <v>2.9366526765127597E-2</v>
      </c>
      <c r="ER43" s="32">
        <v>2.6836055741976936E-2</v>
      </c>
      <c r="ES43" s="32">
        <v>0.30151808777471067</v>
      </c>
      <c r="ET43" s="32">
        <v>0.88289663875966107</v>
      </c>
      <c r="EU43" s="32">
        <v>0.52862496164716433</v>
      </c>
      <c r="EV43" s="32">
        <v>0.28132632343889574</v>
      </c>
      <c r="EW43" s="32">
        <v>0.10884269247900491</v>
      </c>
      <c r="EX43" s="32">
        <v>0.11504868953358252</v>
      </c>
      <c r="EY43" s="32">
        <v>26.544047274217249</v>
      </c>
      <c r="EZ43" s="32">
        <v>8.3995757169998306</v>
      </c>
      <c r="FA43" s="32">
        <v>0.47973727867360011</v>
      </c>
      <c r="FB43" s="32">
        <v>7.2811818702385678E-2</v>
      </c>
      <c r="FC43" s="32">
        <v>0.30361531192723412</v>
      </c>
    </row>
    <row r="44" spans="1:159" x14ac:dyDescent="0.25">
      <c r="A44" s="31" t="s">
        <v>675</v>
      </c>
      <c r="B44" s="32">
        <v>6.9508021838903504</v>
      </c>
      <c r="C44" s="32">
        <v>9.9938161430504852E-2</v>
      </c>
      <c r="D44" s="32">
        <v>3.475401091945181</v>
      </c>
      <c r="E44" s="32">
        <v>0.62294620434433978</v>
      </c>
      <c r="F44" s="32">
        <v>2.3573720804745966</v>
      </c>
      <c r="G44" s="32">
        <v>0.70572571630788572</v>
      </c>
      <c r="H44" s="32">
        <v>0.54987648110263954</v>
      </c>
      <c r="I44" s="32">
        <v>3.4513947430444349</v>
      </c>
      <c r="J44" s="32">
        <v>4.8138109579363215</v>
      </c>
      <c r="K44" s="32">
        <v>4.380318204389308E-2</v>
      </c>
      <c r="L44" s="32">
        <v>5.3412576832318086</v>
      </c>
      <c r="M44" s="32">
        <v>11.689809279142187</v>
      </c>
      <c r="N44" s="32">
        <v>7.3471233047455575</v>
      </c>
      <c r="O44" s="32">
        <v>3.2879297784732286</v>
      </c>
      <c r="P44" s="32">
        <v>8.0958327564753869</v>
      </c>
      <c r="Q44" s="32">
        <v>0.34321380474147228</v>
      </c>
      <c r="R44" s="32">
        <v>0.93121066550412579</v>
      </c>
      <c r="S44" s="32">
        <v>1.0261057962778579</v>
      </c>
      <c r="T44" s="32">
        <v>0.30086318487102004</v>
      </c>
      <c r="U44" s="86"/>
      <c r="V44" s="32">
        <v>19.934278539018916</v>
      </c>
      <c r="W44" s="32">
        <v>5.8449046395710829</v>
      </c>
      <c r="X44" s="32">
        <v>0.27115308454757459</v>
      </c>
      <c r="Y44" s="32">
        <v>3.265218388525716</v>
      </c>
      <c r="Z44" s="32">
        <v>0.18265326998659723</v>
      </c>
      <c r="AA44" s="32">
        <v>6.7788271136893646E-2</v>
      </c>
      <c r="AB44" s="32">
        <v>0.18013862844343706</v>
      </c>
      <c r="AC44" s="32">
        <v>0.15681978446282507</v>
      </c>
      <c r="AD44" s="32">
        <v>0.10418211149271403</v>
      </c>
      <c r="AE44" s="32">
        <v>0.5095089829039926</v>
      </c>
      <c r="AF44" s="32">
        <v>0.37818904728410518</v>
      </c>
      <c r="AG44" s="32">
        <v>1.3539547154785536</v>
      </c>
      <c r="AH44" s="32">
        <v>0.29878497104869406</v>
      </c>
      <c r="AI44" s="32">
        <v>9.4547261821026268E-2</v>
      </c>
      <c r="AJ44" s="32">
        <v>40.4251013948262</v>
      </c>
      <c r="AK44" s="32">
        <v>10.906977722212755</v>
      </c>
      <c r="AL44" s="32">
        <v>0.72556636676289743</v>
      </c>
      <c r="AM44" s="32">
        <v>10.318629676765115</v>
      </c>
      <c r="AN44" s="32">
        <v>0.10711106931588332</v>
      </c>
      <c r="AO44" s="32">
        <v>1.3920195636496828</v>
      </c>
      <c r="AP44" s="32">
        <v>4.0479163782377006</v>
      </c>
      <c r="AQ44" s="32">
        <v>0.43442513649314668</v>
      </c>
      <c r="AR44" s="32">
        <v>1.9015547621351521</v>
      </c>
      <c r="AS44" s="32">
        <v>1.8114933217713511</v>
      </c>
      <c r="AT44" s="32">
        <v>4.5541426666471132</v>
      </c>
      <c r="AU44" s="32">
        <v>1.0476664602581278</v>
      </c>
      <c r="AV44" s="32">
        <v>2.4745728023814064</v>
      </c>
      <c r="AW44" s="32">
        <v>0.69120209108101915</v>
      </c>
      <c r="AX44" s="32">
        <v>0.12915536581342008</v>
      </c>
      <c r="AY44" s="32">
        <v>9.4547261821026268E-2</v>
      </c>
      <c r="AZ44" s="32">
        <v>10.176570052781479</v>
      </c>
      <c r="BA44" s="32">
        <v>0.13278641737959909</v>
      </c>
      <c r="BB44" s="32">
        <v>7.5015019832110932</v>
      </c>
      <c r="BC44" s="32">
        <v>0.21422213863176626</v>
      </c>
      <c r="BD44" s="32">
        <v>48.744903697074243</v>
      </c>
      <c r="BE44" s="32">
        <v>6.221142217642762</v>
      </c>
      <c r="BF44" s="32">
        <v>1.2545582757026035</v>
      </c>
      <c r="BG44" s="32">
        <v>4.6177161291630764</v>
      </c>
      <c r="BH44" s="32">
        <v>0.1998763228610094</v>
      </c>
      <c r="BI44" s="32">
        <v>1.2372864011907005</v>
      </c>
      <c r="BJ44" s="32">
        <v>0.80506629051928913</v>
      </c>
      <c r="BK44" s="32">
        <v>4.4914444387759866</v>
      </c>
      <c r="BL44" s="32">
        <v>0.38613560308672246</v>
      </c>
      <c r="BM44" s="32">
        <v>7.2653670075737364E-2</v>
      </c>
      <c r="BN44" s="32">
        <v>0.29061468030294951</v>
      </c>
      <c r="BO44" s="32">
        <v>0.34084305381914909</v>
      </c>
      <c r="BP44" s="32">
        <v>5.7644361101899788</v>
      </c>
      <c r="BQ44" s="32">
        <v>1.8240932542483395</v>
      </c>
      <c r="BR44" s="32">
        <v>20.637259353530197</v>
      </c>
      <c r="BS44" s="32">
        <v>16.996661424588666</v>
      </c>
      <c r="BT44" s="32">
        <v>0.32470004443745581</v>
      </c>
      <c r="BU44" s="32">
        <v>12.615972253401695</v>
      </c>
      <c r="BV44" s="86"/>
      <c r="BW44" s="32">
        <v>0.14733575502966226</v>
      </c>
      <c r="BX44" s="32">
        <v>0.21127287914515844</v>
      </c>
      <c r="BY44" s="32">
        <v>32.383331025901555</v>
      </c>
      <c r="BZ44" s="32">
        <v>5.5680782545987126</v>
      </c>
      <c r="CA44" s="32">
        <v>0.9247783235830741</v>
      </c>
      <c r="CB44" s="32">
        <v>87.255821777702238</v>
      </c>
      <c r="CC44" s="32">
        <v>7.4180278124457696E-2</v>
      </c>
      <c r="CD44" s="32">
        <v>8.5574412769622388</v>
      </c>
      <c r="CE44" s="32">
        <v>0.38081956013339296</v>
      </c>
      <c r="CF44" s="32">
        <v>21.513636273653397</v>
      </c>
      <c r="CG44" s="32">
        <v>13.33531027106743</v>
      </c>
      <c r="CH44" s="32">
        <v>11.609061868206318</v>
      </c>
      <c r="CI44" s="32">
        <v>3.1980211657761513</v>
      </c>
      <c r="CJ44" s="32">
        <v>10.982841751727138</v>
      </c>
      <c r="CK44" s="32">
        <v>4.7147441609492029</v>
      </c>
      <c r="CL44" s="32">
        <v>12.881060648308631</v>
      </c>
      <c r="CM44" s="32">
        <v>9.7620185094333145</v>
      </c>
      <c r="CN44" s="32">
        <v>0.28266780658730323</v>
      </c>
      <c r="CO44" s="32">
        <v>0.39975264572201946</v>
      </c>
      <c r="CP44" s="32">
        <v>3.1539930633504234</v>
      </c>
      <c r="CQ44" s="32">
        <v>1.1624587212117983</v>
      </c>
      <c r="CR44" s="32">
        <v>4.7147441609492029</v>
      </c>
      <c r="CS44" s="32">
        <v>0.37040602923511473</v>
      </c>
      <c r="CT44" s="32">
        <v>0.67230113355166965</v>
      </c>
      <c r="CU44" s="32">
        <v>3.6991132943322969</v>
      </c>
      <c r="CV44" s="32">
        <v>2.2302098829104144</v>
      </c>
      <c r="CW44" s="32">
        <v>3.6735616523727721</v>
      </c>
      <c r="CX44" s="32">
        <v>0.280715277423499</v>
      </c>
      <c r="CY44" s="32">
        <v>3.5979608467708628</v>
      </c>
      <c r="CZ44" s="32">
        <v>6.0510247565456838</v>
      </c>
      <c r="DA44" s="32">
        <v>1.1786860402373003</v>
      </c>
      <c r="DB44" s="32">
        <v>1.1464548084826049</v>
      </c>
      <c r="DC44" s="32">
        <v>0.9247783235830741</v>
      </c>
      <c r="DD44" s="32">
        <v>0.29263606525901437</v>
      </c>
      <c r="DE44" s="32">
        <v>0.26010742485085819</v>
      </c>
      <c r="DF44" s="32">
        <v>0.80506629051928913</v>
      </c>
      <c r="DG44" s="32">
        <v>0.4560233135620847</v>
      </c>
      <c r="DH44" s="32">
        <v>0.44974510584635857</v>
      </c>
      <c r="DI44" s="32">
        <v>0.45287333044283773</v>
      </c>
      <c r="DJ44" s="32">
        <v>5.6218138230794711E-2</v>
      </c>
      <c r="DK44" s="32">
        <v>0.36278318338144794</v>
      </c>
      <c r="DL44" s="32">
        <v>0.6059117076272279</v>
      </c>
      <c r="DM44" s="32">
        <v>0.71557728018199107</v>
      </c>
      <c r="DN44" s="32">
        <v>2.0380359316159709</v>
      </c>
      <c r="DO44" s="32">
        <v>0.93121066550412579</v>
      </c>
      <c r="DP44" s="32">
        <v>0.19712456645940207</v>
      </c>
      <c r="DQ44" s="32">
        <v>0.54987648110263954</v>
      </c>
      <c r="DR44" s="32">
        <v>7.4180278124457696E-2</v>
      </c>
      <c r="DS44" s="32">
        <v>0.34321380474147228</v>
      </c>
      <c r="DT44" s="32">
        <v>0.11088833301787629</v>
      </c>
      <c r="DU44" s="32">
        <v>2.4405046273583282</v>
      </c>
      <c r="DV44" s="32">
        <v>1.1624587212117983</v>
      </c>
      <c r="DW44" s="32">
        <v>1.1151049414552088</v>
      </c>
      <c r="DX44" s="32">
        <v>0.80506629051928913</v>
      </c>
      <c r="DY44" s="32">
        <v>7.8955276161770296E-2</v>
      </c>
      <c r="DZ44" s="32">
        <v>0.14939248552434731</v>
      </c>
      <c r="EA44" s="32">
        <v>2.080859398806862</v>
      </c>
      <c r="EB44" s="32">
        <v>1.3260907303532277</v>
      </c>
      <c r="EC44" s="32">
        <v>0.71063442685397971</v>
      </c>
      <c r="ED44" s="32">
        <v>2.324917442423601</v>
      </c>
      <c r="EE44" s="32">
        <v>175.72546802763392</v>
      </c>
      <c r="EF44" s="32">
        <v>0.12737724572599812</v>
      </c>
      <c r="EG44" s="32">
        <v>2.2929096169652148</v>
      </c>
      <c r="EH44" s="32">
        <v>5.3555534657941752E-2</v>
      </c>
      <c r="EI44" s="32">
        <v>6.4405303241543272</v>
      </c>
      <c r="EJ44" s="32">
        <v>0.1998763228610094</v>
      </c>
      <c r="EK44" s="32">
        <v>0.23442193697534777</v>
      </c>
      <c r="EL44" s="32">
        <v>8.7001222728105149E-2</v>
      </c>
      <c r="EM44" s="32">
        <v>0.16924433943481942</v>
      </c>
      <c r="EN44" s="32">
        <v>8.5210763454787258E-2</v>
      </c>
      <c r="EO44" s="32">
        <v>0.16924433943481942</v>
      </c>
      <c r="EP44" s="32">
        <v>9.006931422171835E-2</v>
      </c>
      <c r="EQ44" s="32">
        <v>0.14530734015147451</v>
      </c>
      <c r="ER44" s="32">
        <v>0.1740024454562106</v>
      </c>
      <c r="ES44" s="32">
        <v>0.31582110464708124</v>
      </c>
      <c r="ET44" s="32">
        <v>1.2632844185883203</v>
      </c>
      <c r="EU44" s="32">
        <v>0.18265326998659723</v>
      </c>
      <c r="EV44" s="32">
        <v>0.33848867886963829</v>
      </c>
      <c r="EW44" s="32">
        <v>0.33848867886963829</v>
      </c>
      <c r="EX44" s="32">
        <v>6.3248693409964044E-2</v>
      </c>
      <c r="EY44" s="32">
        <v>13.901604367780728</v>
      </c>
      <c r="EZ44" s="32">
        <v>4.3990118488211252</v>
      </c>
      <c r="FA44" s="32">
        <v>0.30295585381361351</v>
      </c>
      <c r="FB44" s="32">
        <v>0.27493824055132027</v>
      </c>
      <c r="FC44" s="32">
        <v>0.19040978006669615</v>
      </c>
    </row>
    <row r="45" spans="1:159" x14ac:dyDescent="0.25">
      <c r="A45" s="31" t="s">
        <v>676</v>
      </c>
      <c r="B45" s="32">
        <v>7.1277142008803942</v>
      </c>
      <c r="C45" s="32">
        <v>4.8476840723360982E-2</v>
      </c>
      <c r="D45" s="32">
        <v>3.4664032406135621</v>
      </c>
      <c r="E45" s="32">
        <v>0.6477187849621131</v>
      </c>
      <c r="F45" s="32">
        <v>1.7332016203067842</v>
      </c>
      <c r="G45" s="32">
        <v>0.49773146253114869</v>
      </c>
      <c r="H45" s="32">
        <v>0.64324466449946915</v>
      </c>
      <c r="I45" s="32">
        <v>3.7670612491480742</v>
      </c>
      <c r="J45" s="32">
        <v>5.0400550458021938</v>
      </c>
      <c r="K45" s="32">
        <v>4.0482424060132055E-2</v>
      </c>
      <c r="L45" s="32">
        <v>7.9086940829213654</v>
      </c>
      <c r="M45" s="32">
        <v>11.499023844461407</v>
      </c>
      <c r="N45" s="32">
        <v>7.3281015223779367</v>
      </c>
      <c r="O45" s="32">
        <v>4.357315234937051</v>
      </c>
      <c r="P45" s="32">
        <v>8.417778164006819</v>
      </c>
      <c r="Q45" s="32">
        <v>0.27422642244791018</v>
      </c>
      <c r="R45" s="32">
        <v>1.3693008818309023</v>
      </c>
      <c r="S45" s="32">
        <v>0.95491186613083834</v>
      </c>
      <c r="T45" s="32">
        <v>0.46439987546742928</v>
      </c>
      <c r="U45" s="32">
        <v>0.60854653356516386</v>
      </c>
      <c r="V45" s="32">
        <v>21.309716435341304</v>
      </c>
      <c r="W45" s="32">
        <v>4.9706671186168867</v>
      </c>
      <c r="X45" s="32">
        <v>0.29801141349994337</v>
      </c>
      <c r="Y45" s="32">
        <v>3.2119278604506261</v>
      </c>
      <c r="Z45" s="32">
        <v>0.28986227572604689</v>
      </c>
      <c r="AA45" s="32">
        <v>2.5978095717448468E-2</v>
      </c>
      <c r="AB45" s="32">
        <v>0.16880616399415393</v>
      </c>
      <c r="AC45" s="32">
        <v>0.12271976160088249</v>
      </c>
      <c r="AD45" s="32">
        <v>0.11137053438875612</v>
      </c>
      <c r="AE45" s="32">
        <v>0.73379017368695232</v>
      </c>
      <c r="AF45" s="32">
        <v>0.40149098255632898</v>
      </c>
      <c r="AG45" s="32">
        <v>1.4473757350518686</v>
      </c>
      <c r="AH45" s="32">
        <v>0.35194929236567291</v>
      </c>
      <c r="AI45" s="32">
        <v>5.6462604556380573E-2</v>
      </c>
      <c r="AJ45" s="32">
        <v>65.048301899555653</v>
      </c>
      <c r="AK45" s="32">
        <v>13.580262773912095</v>
      </c>
      <c r="AL45" s="32">
        <v>0.60854653356516386</v>
      </c>
      <c r="AM45" s="32">
        <v>18.043902499399966</v>
      </c>
      <c r="AN45" s="32">
        <v>7.9850181130542389E-2</v>
      </c>
      <c r="AO45" s="32">
        <v>1.1434866244795978</v>
      </c>
      <c r="AP45" s="32">
        <v>3.8196474645233542</v>
      </c>
      <c r="AQ45" s="32">
        <v>0.47745593306541817</v>
      </c>
      <c r="AR45" s="32">
        <v>1.7696198706285813</v>
      </c>
      <c r="AS45" s="32">
        <v>1.9909258501245952</v>
      </c>
      <c r="AT45" s="32">
        <v>3.4905139818704267</v>
      </c>
      <c r="AU45" s="32">
        <v>0.97497659430126649</v>
      </c>
      <c r="AV45" s="32">
        <v>2.5908751398484529</v>
      </c>
      <c r="AW45" s="32">
        <v>0.71372464279913372</v>
      </c>
      <c r="AX45" s="32">
        <v>7.9850181130542389E-2</v>
      </c>
      <c r="AY45" s="32">
        <v>7.6597413680152326E-2</v>
      </c>
      <c r="AZ45" s="32">
        <v>12.670833201799178</v>
      </c>
      <c r="BA45" s="32">
        <v>0.2878600507338388</v>
      </c>
      <c r="BB45" s="32">
        <v>8.1875935774403299</v>
      </c>
      <c r="BC45" s="32">
        <v>0.24886573126557474</v>
      </c>
      <c r="BD45" s="32">
        <v>62.398502035281076</v>
      </c>
      <c r="BE45" s="32">
        <v>6.8373604857097137</v>
      </c>
      <c r="BF45" s="32">
        <v>1.2864893289989401</v>
      </c>
      <c r="BG45" s="32">
        <v>5.2906298679571711</v>
      </c>
      <c r="BH45" s="32">
        <v>0.27045106625434118</v>
      </c>
      <c r="BI45" s="32">
        <v>1.378825122657183</v>
      </c>
      <c r="BJ45" s="32">
        <v>0.87262849546760646</v>
      </c>
      <c r="BK45" s="32">
        <v>5.0400550458021938</v>
      </c>
      <c r="BL45" s="32">
        <v>0.24886573126557474</v>
      </c>
      <c r="BM45" s="32">
        <v>4.4918061892427329E-2</v>
      </c>
      <c r="BN45" s="32">
        <v>0.33996060743539569</v>
      </c>
      <c r="BO45" s="32">
        <v>0.35194929236567291</v>
      </c>
      <c r="BP45" s="32">
        <v>5.2177922031487523</v>
      </c>
      <c r="BQ45" s="32">
        <v>2.0754720311283923</v>
      </c>
      <c r="BR45" s="32">
        <v>25.51793163278915</v>
      </c>
      <c r="BS45" s="32">
        <v>21.457937234701827</v>
      </c>
      <c r="BT45" s="32">
        <v>0.16533218337366185</v>
      </c>
      <c r="BU45" s="32">
        <v>13.962055927481657</v>
      </c>
      <c r="BV45" s="32">
        <v>6.2649182329198652E-2</v>
      </c>
      <c r="BW45" s="32">
        <v>0.23872796653270956</v>
      </c>
      <c r="BX45" s="32">
        <v>0.27998850250862056</v>
      </c>
      <c r="BY45" s="32">
        <v>37.360438693685111</v>
      </c>
      <c r="BZ45" s="32">
        <v>4.9706671186168867</v>
      </c>
      <c r="CA45" s="32">
        <v>1.0449540403661117</v>
      </c>
      <c r="CB45" s="32">
        <v>85.831748938807195</v>
      </c>
      <c r="CC45" s="32">
        <v>7.3477150576484296E-2</v>
      </c>
      <c r="CD45" s="32">
        <v>9.7367445370425934</v>
      </c>
      <c r="CE45" s="32">
        <v>0.30638965472060936</v>
      </c>
      <c r="CF45" s="32">
        <v>20.02096337030288</v>
      </c>
      <c r="CG45" s="32">
        <v>13.769836177647788</v>
      </c>
      <c r="CH45" s="32">
        <v>10.43558440629752</v>
      </c>
      <c r="CI45" s="32">
        <v>4.093796788720157</v>
      </c>
      <c r="CJ45" s="32">
        <v>11.579005880414931</v>
      </c>
      <c r="CK45" s="32">
        <v>4.9363322128140599</v>
      </c>
      <c r="CL45" s="32">
        <v>12.670833201799178</v>
      </c>
      <c r="CM45" s="32">
        <v>10.150222801923773</v>
      </c>
      <c r="CN45" s="32">
        <v>0.19390736289344471</v>
      </c>
      <c r="CO45" s="32">
        <v>0.35439729328614955</v>
      </c>
      <c r="CP45" s="32">
        <v>3.8462152136618561</v>
      </c>
      <c r="CQ45" s="32">
        <v>1.277602898088674</v>
      </c>
      <c r="CR45" s="32">
        <v>5.7495119222307114</v>
      </c>
      <c r="CS45" s="32">
        <v>0.46439987546742928</v>
      </c>
      <c r="CT45" s="32">
        <v>0.46119203120859747</v>
      </c>
      <c r="CU45" s="32">
        <v>4.1509440622567775</v>
      </c>
      <c r="CV45" s="32">
        <v>2.1486633942410411</v>
      </c>
      <c r="CW45" s="32">
        <v>3.6136066916083456</v>
      </c>
      <c r="CX45" s="32">
        <v>0.25943400389104943</v>
      </c>
      <c r="CY45" s="32">
        <v>3.3950656934780228</v>
      </c>
      <c r="CZ45" s="32">
        <v>4.7025376368949976</v>
      </c>
      <c r="DA45" s="32">
        <v>1.2170930671303259</v>
      </c>
      <c r="DB45" s="32">
        <v>1.0305678493015344</v>
      </c>
      <c r="DC45" s="32">
        <v>0.67056053858443065</v>
      </c>
      <c r="DD45" s="32">
        <v>0.33996060743539569</v>
      </c>
      <c r="DE45" s="32">
        <v>0.32838030112520716</v>
      </c>
      <c r="DF45" s="32">
        <v>1.359842429741583</v>
      </c>
      <c r="DG45" s="32">
        <v>0.50119345863358844</v>
      </c>
      <c r="DH45" s="32">
        <v>0.36436075735697593</v>
      </c>
      <c r="DI45" s="32">
        <v>0.5334553730102628</v>
      </c>
      <c r="DJ45" s="32">
        <v>3.829870684007624E-2</v>
      </c>
      <c r="DK45" s="32">
        <v>0.33528026929221588</v>
      </c>
      <c r="DL45" s="32">
        <v>0.62133338982711195</v>
      </c>
      <c r="DM45" s="32">
        <v>1.0893288087342627</v>
      </c>
      <c r="DN45" s="32">
        <v>2.271175970806635</v>
      </c>
      <c r="DO45" s="32">
        <v>0.71868899027883759</v>
      </c>
      <c r="DP45" s="32">
        <v>9.4958403534697075E-2</v>
      </c>
      <c r="DQ45" s="32">
        <v>0.66132873349464749</v>
      </c>
      <c r="DR45" s="32">
        <v>0.11371066605741031</v>
      </c>
      <c r="DS45" s="32">
        <v>0.54845284489582136</v>
      </c>
      <c r="DT45" s="32">
        <v>8.3241079825551928E-2</v>
      </c>
      <c r="DU45" s="32">
        <v>2.4853335593084478</v>
      </c>
      <c r="DV45" s="32">
        <v>1.3318572772088308</v>
      </c>
      <c r="DW45" s="32">
        <v>1.0969056897916412</v>
      </c>
      <c r="DX45" s="32">
        <v>0.96824193902734956</v>
      </c>
      <c r="DY45" s="32">
        <v>5.8860332017938423E-2</v>
      </c>
      <c r="DZ45" s="32">
        <v>0.13902724032498198</v>
      </c>
      <c r="EA45" s="32">
        <v>1.709340121427434</v>
      </c>
      <c r="EB45" s="32">
        <v>1.3980728040909036</v>
      </c>
      <c r="EC45" s="32">
        <v>0.87262849546760646</v>
      </c>
      <c r="ED45" s="32">
        <v>2.5375557004809428</v>
      </c>
      <c r="EE45" s="32">
        <v>322.56352293134</v>
      </c>
      <c r="EF45" s="32">
        <v>0.13616610109178301</v>
      </c>
      <c r="EG45" s="32">
        <v>1.923107606830931</v>
      </c>
      <c r="EH45" s="32">
        <v>5.6462604556380573E-2</v>
      </c>
      <c r="EI45" s="32">
        <v>6.8373604857097137</v>
      </c>
      <c r="EJ45" s="32">
        <v>0.30638965472060936</v>
      </c>
      <c r="EK45" s="32">
        <v>0.2063892152219455</v>
      </c>
      <c r="EL45" s="32">
        <v>7.6597413680152326E-2</v>
      </c>
      <c r="EM45" s="32">
        <v>0.14096798827656187</v>
      </c>
      <c r="EN45" s="32">
        <v>7.7130190825219644E-2</v>
      </c>
      <c r="EO45" s="32">
        <v>0.10037274563908222</v>
      </c>
      <c r="EP45" s="32">
        <v>0.10319460761097259</v>
      </c>
      <c r="EQ45" s="32">
        <v>5.1597303805486376E-2</v>
      </c>
      <c r="ER45" s="32">
        <v>0.13061925504576419</v>
      </c>
      <c r="ES45" s="32">
        <v>0.44858071086216311</v>
      </c>
      <c r="ET45" s="32">
        <v>1.2687778502404734</v>
      </c>
      <c r="EU45" s="32">
        <v>0.31066669491355531</v>
      </c>
      <c r="EV45" s="32">
        <v>0.15426038165043957</v>
      </c>
      <c r="EW45" s="32">
        <v>0.28986227572604689</v>
      </c>
      <c r="EX45" s="86"/>
      <c r="EY45" s="32">
        <v>15.38486085464743</v>
      </c>
      <c r="EZ45" s="32">
        <v>4.5109756248499897</v>
      </c>
      <c r="FA45" s="32">
        <v>0.34710390245432199</v>
      </c>
      <c r="FB45" s="32">
        <v>0.21967452666218787</v>
      </c>
      <c r="FC45" s="32">
        <v>0.17843116069978338</v>
      </c>
    </row>
    <row r="46" spans="1:159" x14ac:dyDescent="0.25">
      <c r="A46" s="31" t="s">
        <v>677</v>
      </c>
      <c r="B46" s="32">
        <v>6.3451283644408303</v>
      </c>
      <c r="C46" s="32">
        <v>7.4101643500598322E-2</v>
      </c>
      <c r="D46" s="32">
        <v>4.5178906442352309</v>
      </c>
      <c r="E46" s="32">
        <v>0.47818784059658864</v>
      </c>
      <c r="F46" s="32">
        <v>1.711960423787422</v>
      </c>
      <c r="G46" s="32">
        <v>0.33812986476679935</v>
      </c>
      <c r="H46" s="32">
        <v>0.61798740937142915</v>
      </c>
      <c r="I46" s="32">
        <v>3.8789047527458775</v>
      </c>
      <c r="J46" s="32">
        <v>4.3639947033764912</v>
      </c>
      <c r="K46" s="32">
        <v>5.9773480074573448E-2</v>
      </c>
      <c r="L46" s="32">
        <v>8.4306820464539136</v>
      </c>
      <c r="M46" s="32">
        <v>9.2256422607665272</v>
      </c>
      <c r="N46" s="32">
        <v>9.2256422607665272</v>
      </c>
      <c r="O46" s="32">
        <v>6.2145475109278898</v>
      </c>
      <c r="P46" s="32">
        <v>6.8478416951496888</v>
      </c>
      <c r="Q46" s="32">
        <v>0.5492935858728849</v>
      </c>
      <c r="R46" s="32">
        <v>0.53427312388109782</v>
      </c>
      <c r="S46" s="32">
        <v>0.74517405563440575</v>
      </c>
      <c r="T46" s="32">
        <v>0.4587084377819366</v>
      </c>
      <c r="U46" s="32">
        <v>0.37001338122245453</v>
      </c>
      <c r="V46" s="32">
        <v>17.096739964195105</v>
      </c>
      <c r="W46" s="32">
        <v>4.2153410232269488</v>
      </c>
      <c r="X46" s="32">
        <v>0.20814334699635798</v>
      </c>
      <c r="Y46" s="32">
        <v>2.4210776495661666</v>
      </c>
      <c r="Z46" s="32">
        <v>0.20814334699635798</v>
      </c>
      <c r="AA46" s="32">
        <v>5.9773480074573448E-2</v>
      </c>
      <c r="AB46" s="32">
        <v>0.25625451882947914</v>
      </c>
      <c r="AC46" s="32">
        <v>0.17624440336861374</v>
      </c>
      <c r="AD46" s="32">
        <v>6.8661698234110696E-2</v>
      </c>
      <c r="AE46" s="32">
        <v>0.306859329260672</v>
      </c>
      <c r="AF46" s="32">
        <v>0.24752554918854922</v>
      </c>
      <c r="AG46" s="32">
        <v>2.6310694866661888</v>
      </c>
      <c r="AH46" s="32">
        <v>0.23255588447433395</v>
      </c>
      <c r="AI46" s="32">
        <v>7.6184924260903855E-2</v>
      </c>
      <c r="AJ46" s="32">
        <v>28.953168842726544</v>
      </c>
      <c r="AK46" s="32">
        <v>7.9208175740335927</v>
      </c>
      <c r="AL46" s="32">
        <v>0.82682238350892201</v>
      </c>
      <c r="AM46" s="32">
        <v>29.767153212714817</v>
      </c>
      <c r="AN46" s="32">
        <v>0.22935421889096791</v>
      </c>
      <c r="AO46" s="32">
        <v>1.7600901823838293</v>
      </c>
      <c r="AP46" s="32">
        <v>2.76187753592508</v>
      </c>
      <c r="AQ46" s="32">
        <v>0.33812986476679935</v>
      </c>
      <c r="AR46" s="32">
        <v>1.8221596286195492</v>
      </c>
      <c r="AS46" s="32">
        <v>1.4903481112688091</v>
      </c>
      <c r="AT46" s="32">
        <v>3.9058846689188376</v>
      </c>
      <c r="AU46" s="32">
        <v>0.74002676244490773</v>
      </c>
      <c r="AV46" s="32">
        <v>1.9127513623863548</v>
      </c>
      <c r="AW46" s="32">
        <v>0.55311422490525886</v>
      </c>
      <c r="AX46" s="86"/>
      <c r="AY46" s="32">
        <v>5.3129220292140532E-2</v>
      </c>
      <c r="AZ46" s="32">
        <v>17.215657194822729</v>
      </c>
      <c r="BA46" s="32">
        <v>0.33579423118304785</v>
      </c>
      <c r="BB46" s="32">
        <v>6.9917294056711325</v>
      </c>
      <c r="BC46" s="32">
        <v>0.39932888889974927</v>
      </c>
      <c r="BD46" s="32">
        <v>118.24614586428604</v>
      </c>
      <c r="BE46" s="32">
        <v>8.3724470717491233</v>
      </c>
      <c r="BF46" s="32">
        <v>0.8679292503623065</v>
      </c>
      <c r="BG46" s="32">
        <v>6.4784529992627169</v>
      </c>
      <c r="BH46" s="32">
        <v>0.18629351390860135</v>
      </c>
      <c r="BI46" s="32">
        <v>1.4197622411076849</v>
      </c>
      <c r="BJ46" s="32">
        <v>0.83257338798543201</v>
      </c>
      <c r="BK46" s="32">
        <v>4.1862235358745696</v>
      </c>
      <c r="BL46" s="32">
        <v>0.40210644097558579</v>
      </c>
      <c r="BM46" s="32">
        <v>0.10774175313813737</v>
      </c>
      <c r="BN46" s="32">
        <v>0.33347473099893482</v>
      </c>
      <c r="BO46" s="32">
        <v>0.37517857553966916</v>
      </c>
      <c r="BP46" s="32">
        <v>3.8255027247727034</v>
      </c>
      <c r="BQ46" s="32">
        <v>1.3525194590671976</v>
      </c>
      <c r="BR46" s="32">
        <v>31.683270296134388</v>
      </c>
      <c r="BS46" s="32">
        <v>28.554562011415101</v>
      </c>
      <c r="BT46" s="32">
        <v>0.30054425558181119</v>
      </c>
      <c r="BU46" s="32">
        <v>17.455978813505972</v>
      </c>
      <c r="BV46" s="32">
        <v>5.9773480074573448E-2</v>
      </c>
      <c r="BW46" s="32">
        <v>0.26163897099216044</v>
      </c>
      <c r="BX46" s="32">
        <v>0.21251688116856213</v>
      </c>
      <c r="BY46" s="32">
        <v>27.581888803363093</v>
      </c>
      <c r="BZ46" s="32">
        <v>3.6951920582589439</v>
      </c>
      <c r="CA46" s="32">
        <v>1.1139228771673406</v>
      </c>
      <c r="CB46" s="32">
        <v>66.057448950389244</v>
      </c>
      <c r="CC46" s="32">
        <v>7.5136063895453048E-2</v>
      </c>
      <c r="CD46" s="32">
        <v>7.7042224009339435</v>
      </c>
      <c r="CE46" s="32">
        <v>0.22619663158380141</v>
      </c>
      <c r="CF46" s="32">
        <v>17.94673317598086</v>
      </c>
      <c r="CG46" s="32">
        <v>11.124351653506952</v>
      </c>
      <c r="CH46" s="32">
        <v>8.8498275984841435</v>
      </c>
      <c r="CI46" s="32">
        <v>7.4417883031787033</v>
      </c>
      <c r="CJ46" s="32">
        <v>8.8498275984841435</v>
      </c>
      <c r="CK46" s="32">
        <v>4.2741849910487755</v>
      </c>
      <c r="CL46" s="32">
        <v>9.88779854994287</v>
      </c>
      <c r="CM46" s="32">
        <v>7.7578095054917444</v>
      </c>
      <c r="CN46" s="32">
        <v>0.11388497678872178</v>
      </c>
      <c r="CO46" s="32">
        <v>0.23255588447433395</v>
      </c>
      <c r="CP46" s="32">
        <v>3.5446651555034645</v>
      </c>
      <c r="CQ46" s="32">
        <v>1.1452395118442513</v>
      </c>
      <c r="CR46" s="32">
        <v>4.9782868138538889</v>
      </c>
      <c r="CS46" s="32">
        <v>0.45239326316760209</v>
      </c>
      <c r="CT46" s="32">
        <v>0.4916315306561605</v>
      </c>
      <c r="CU46" s="32">
        <v>3.1725641822204094</v>
      </c>
      <c r="CV46" s="32">
        <v>1.8604470757946756</v>
      </c>
      <c r="CW46" s="32">
        <v>3.0433269862605399</v>
      </c>
      <c r="CX46" s="32">
        <v>0.19828526138877556</v>
      </c>
      <c r="CY46" s="32">
        <v>4.0436253943014595</v>
      </c>
      <c r="CZ46" s="32">
        <v>5.7983778551686447</v>
      </c>
      <c r="DA46" s="32">
        <v>1.1532052825958177</v>
      </c>
      <c r="DB46" s="32">
        <v>1.3525194590671976</v>
      </c>
      <c r="DC46" s="32">
        <v>0.70988112055384367</v>
      </c>
      <c r="DD46" s="86"/>
      <c r="DE46" s="32">
        <v>0.2784807192918351</v>
      </c>
      <c r="DF46" s="32">
        <v>1.1856262960095736</v>
      </c>
      <c r="DG46" s="32">
        <v>0.26529131492000924</v>
      </c>
      <c r="DH46" s="32">
        <v>0.31330709606152118</v>
      </c>
      <c r="DI46" s="32">
        <v>0.40210644097558579</v>
      </c>
      <c r="DJ46" s="32">
        <v>3.0940693648568815E-2</v>
      </c>
      <c r="DK46" s="32">
        <v>0.20670559587723047</v>
      </c>
      <c r="DL46" s="32">
        <v>0.29846824476500788</v>
      </c>
      <c r="DM46" s="32">
        <v>0.67158846236609693</v>
      </c>
      <c r="DN46" s="32">
        <v>1.1856262960095736</v>
      </c>
      <c r="DO46" s="32">
        <v>0.95637568119317551</v>
      </c>
      <c r="DP46" s="86"/>
      <c r="DQ46" s="32">
        <v>0.54173129875627113</v>
      </c>
      <c r="DR46" s="32">
        <v>0.14717957211998972</v>
      </c>
      <c r="DS46" s="32">
        <v>0.80421288195117324</v>
      </c>
      <c r="DT46" s="32">
        <v>8.5712495445104384E-2</v>
      </c>
      <c r="DU46" s="32">
        <v>2.1519571493528442</v>
      </c>
      <c r="DV46" s="32">
        <v>0.91107981430977603</v>
      </c>
      <c r="DW46" s="32">
        <v>0.65776737166654931</v>
      </c>
      <c r="DX46" s="32">
        <v>0.53798928733821105</v>
      </c>
      <c r="DY46" s="32">
        <v>4.2560217995857165E-2</v>
      </c>
      <c r="DZ46" s="32">
        <v>0.11790112182185335</v>
      </c>
      <c r="EA46" s="32">
        <v>1.3525194590671976</v>
      </c>
      <c r="EB46" s="32">
        <v>1.2189587881744621</v>
      </c>
      <c r="EC46" s="32">
        <v>1.253228384246085</v>
      </c>
      <c r="ED46" s="32">
        <v>2.8791627668381503</v>
      </c>
      <c r="EE46" s="32">
        <v>598.68335535716665</v>
      </c>
      <c r="EF46" s="32">
        <v>0.15027212779090582</v>
      </c>
      <c r="EG46" s="32">
        <v>2.166925195025085</v>
      </c>
      <c r="EH46" s="32">
        <v>5.9360594488214243E-2</v>
      </c>
      <c r="EI46" s="32">
        <v>16.629228710795694</v>
      </c>
      <c r="EJ46" s="32">
        <v>0.15131735309788527</v>
      </c>
      <c r="EK46" s="32">
        <v>0.23417343856977998</v>
      </c>
      <c r="EL46" s="32">
        <v>0.16330596013634821</v>
      </c>
      <c r="EM46" s="32">
        <v>0.12205889590371383</v>
      </c>
      <c r="EN46" s="32">
        <v>0.17261734599531744</v>
      </c>
      <c r="EO46" s="32">
        <v>0.1678971155915242</v>
      </c>
      <c r="EP46" s="32">
        <v>6.2311806384061835E-2</v>
      </c>
      <c r="EQ46" s="32">
        <v>6.5864703487921047E-2</v>
      </c>
      <c r="ER46" s="32">
        <v>7.0592041316175469E-2</v>
      </c>
      <c r="ES46" s="32">
        <v>0.39932888889974927</v>
      </c>
      <c r="ET46" s="32">
        <v>0.94320897457482544</v>
      </c>
      <c r="EU46" s="32">
        <v>0.43396462518115242</v>
      </c>
      <c r="EV46" s="32">
        <v>0.13264565746000481</v>
      </c>
      <c r="EW46" s="32">
        <v>0.22463417731900895</v>
      </c>
      <c r="EX46" s="86"/>
      <c r="EY46" s="32">
        <v>22.716195857722965</v>
      </c>
      <c r="EZ46" s="32">
        <v>6.7535654349498753</v>
      </c>
      <c r="FA46" s="32">
        <v>0.46511176894866885</v>
      </c>
      <c r="FB46" s="32">
        <v>0.1850066906112269</v>
      </c>
      <c r="FC46" s="32">
        <v>0.25448443957138495</v>
      </c>
    </row>
    <row r="47" spans="1:159" x14ac:dyDescent="0.25">
      <c r="A47" s="31" t="s">
        <v>675</v>
      </c>
      <c r="B47" s="32">
        <v>4.8858433036209235</v>
      </c>
      <c r="C47" s="32">
        <v>0.11411873736509025</v>
      </c>
      <c r="D47" s="32">
        <v>4.0519253494794389</v>
      </c>
      <c r="E47" s="32">
        <v>0.56198658386002798</v>
      </c>
      <c r="F47" s="32">
        <v>1.2821878073447326</v>
      </c>
      <c r="G47" s="32">
        <v>0.24632032735727658</v>
      </c>
      <c r="H47" s="32">
        <v>0.45332184666408581</v>
      </c>
      <c r="I47" s="32">
        <v>3.2011884186752084</v>
      </c>
      <c r="J47" s="32">
        <v>4.6544399835178254</v>
      </c>
      <c r="K47" s="32">
        <v>0.42590618765661475</v>
      </c>
      <c r="L47" s="32">
        <v>11.460575565914363</v>
      </c>
      <c r="M47" s="32">
        <v>6.674258640940085</v>
      </c>
      <c r="N47" s="32">
        <v>7.2531495466253766</v>
      </c>
      <c r="O47" s="32">
        <v>5.4968594635987325</v>
      </c>
      <c r="P47" s="32">
        <v>4.4648372717415095</v>
      </c>
      <c r="Q47" s="32">
        <v>0.63666554460746139</v>
      </c>
      <c r="R47" s="32">
        <v>8.3896323766795593</v>
      </c>
      <c r="S47" s="32">
        <v>0.49951766197778785</v>
      </c>
      <c r="T47" s="32">
        <v>1.1239731677200542</v>
      </c>
      <c r="U47" s="32">
        <v>0.34118061761074653</v>
      </c>
      <c r="V47" s="32">
        <v>15.122320121234489</v>
      </c>
      <c r="W47" s="32">
        <v>4.1658404763780297</v>
      </c>
      <c r="X47" s="32">
        <v>0.30748918945553416</v>
      </c>
      <c r="Y47" s="32">
        <v>2.4429216518104657</v>
      </c>
      <c r="Z47" s="32">
        <v>0.23628625189428873</v>
      </c>
      <c r="AA47" s="32">
        <v>0.11333046166602144</v>
      </c>
      <c r="AB47" s="32">
        <v>0.2014659028101434</v>
      </c>
      <c r="AC47" s="32">
        <v>0.13291792625449339</v>
      </c>
      <c r="AD47" s="32">
        <v>9.2693217893942817E-2</v>
      </c>
      <c r="AE47" s="32">
        <v>0.33648348322696159</v>
      </c>
      <c r="AF47" s="32">
        <v>0.16592550784013596</v>
      </c>
      <c r="AG47" s="32">
        <v>2.1414790967038719</v>
      </c>
      <c r="AH47" s="32">
        <v>0.26217601177123567</v>
      </c>
      <c r="AI47" s="32">
        <v>0.11571177557300211</v>
      </c>
      <c r="AJ47" s="32">
        <v>29.012598186501513</v>
      </c>
      <c r="AK47" s="32">
        <v>6.9096258636104837</v>
      </c>
      <c r="AL47" s="32">
        <v>2.0542440597531031</v>
      </c>
      <c r="AM47" s="32">
        <v>34.026989121150343</v>
      </c>
      <c r="AN47" s="32">
        <v>0.18410587813676865</v>
      </c>
      <c r="AO47" s="32">
        <v>2.111996721158258</v>
      </c>
      <c r="AP47" s="32">
        <v>3.2911860749712529</v>
      </c>
      <c r="AQ47" s="32">
        <v>0.23792975274705422</v>
      </c>
      <c r="AR47" s="32">
        <v>4.5586529937575033</v>
      </c>
      <c r="AS47" s="32">
        <v>1.4626733275477644</v>
      </c>
      <c r="AT47" s="32">
        <v>3.0075893438657877</v>
      </c>
      <c r="AU47" s="32">
        <v>0.67764782187561112</v>
      </c>
      <c r="AV47" s="32">
        <v>1.4425362716177295</v>
      </c>
      <c r="AW47" s="32">
        <v>0.59402995769350986</v>
      </c>
      <c r="AX47" s="32">
        <v>2.0884951376950546E-2</v>
      </c>
      <c r="AY47" s="32">
        <v>2.8332615416505353E-2</v>
      </c>
      <c r="AZ47" s="32">
        <v>16.548259657115459</v>
      </c>
      <c r="BA47" s="32">
        <v>0.27142162885938498</v>
      </c>
      <c r="BB47" s="32">
        <v>5.1287512293789312</v>
      </c>
      <c r="BC47" s="32">
        <v>0.50649066868493053</v>
      </c>
      <c r="BD47" s="32">
        <v>101.73043824212175</v>
      </c>
      <c r="BE47" s="32">
        <v>6.4469088899245808</v>
      </c>
      <c r="BF47" s="32">
        <v>0.52073005954725271</v>
      </c>
      <c r="BG47" s="32">
        <v>5.8102796194544046</v>
      </c>
      <c r="BH47" s="32">
        <v>0.17783455606091558</v>
      </c>
      <c r="BI47" s="32">
        <v>1.0414601190945072</v>
      </c>
      <c r="BJ47" s="32">
        <v>0.62790038191595476</v>
      </c>
      <c r="BK47" s="32">
        <v>2.5643756146894701</v>
      </c>
      <c r="BL47" s="32">
        <v>1.35529564375122</v>
      </c>
      <c r="BM47" s="32">
        <v>0.33185101568027137</v>
      </c>
      <c r="BN47" s="32">
        <v>2.111996721158258</v>
      </c>
      <c r="BO47" s="32">
        <v>0.29908088139971861</v>
      </c>
      <c r="BP47" s="32">
        <v>3.8868666019401084</v>
      </c>
      <c r="BQ47" s="32">
        <v>1.2733310892149206</v>
      </c>
      <c r="BR47" s="32">
        <v>31.969130366578447</v>
      </c>
      <c r="BS47" s="32">
        <v>28.219247163385369</v>
      </c>
      <c r="BT47" s="32">
        <v>0.29090249896986398</v>
      </c>
      <c r="BU47" s="32">
        <v>14.607198382731585</v>
      </c>
      <c r="BV47" s="32">
        <v>8.1255405133023831E-2</v>
      </c>
      <c r="BW47" s="32">
        <v>0.17783455606091558</v>
      </c>
      <c r="BX47" s="32">
        <v>0.72628495243180169</v>
      </c>
      <c r="BY47" s="32">
        <v>32.867904956049657</v>
      </c>
      <c r="BZ47" s="32">
        <v>4.5271640774021646</v>
      </c>
      <c r="CA47" s="32">
        <v>1.2130235796768114</v>
      </c>
      <c r="CB47" s="32">
        <v>54.139422556413578</v>
      </c>
      <c r="CC47" s="32">
        <v>9.3337950210922255E-2</v>
      </c>
      <c r="CD47" s="32">
        <v>13.44136356201721</v>
      </c>
      <c r="CE47" s="32">
        <v>0.33185101568027137</v>
      </c>
      <c r="CF47" s="32">
        <v>18.361443731387205</v>
      </c>
      <c r="CG47" s="32">
        <v>10.186648713719384</v>
      </c>
      <c r="CH47" s="32">
        <v>9.0543281548043471</v>
      </c>
      <c r="CI47" s="32">
        <v>6.4469088899245808</v>
      </c>
      <c r="CJ47" s="32">
        <v>6.7206817810086159</v>
      </c>
      <c r="CK47" s="32">
        <v>2.9051398097272072</v>
      </c>
      <c r="CL47" s="32">
        <v>10.693095104998706</v>
      </c>
      <c r="CM47" s="32">
        <v>10.473034389863109</v>
      </c>
      <c r="CN47" s="32">
        <v>0.15058057672065137</v>
      </c>
      <c r="CO47" s="32">
        <v>0.14545124948493171</v>
      </c>
      <c r="CP47" s="32">
        <v>6.3581523901326076</v>
      </c>
      <c r="CQ47" s="32">
        <v>1.2046446137652091</v>
      </c>
      <c r="CR47" s="32">
        <v>9.839654062577079</v>
      </c>
      <c r="CS47" s="32">
        <v>0.22982499191048603</v>
      </c>
      <c r="CT47" s="32">
        <v>1.0342662285697155</v>
      </c>
      <c r="CU47" s="32">
        <v>2.2951804664234041</v>
      </c>
      <c r="CV47" s="32">
        <v>1.3000864821283864</v>
      </c>
      <c r="CW47" s="32">
        <v>2.9456940501882993</v>
      </c>
      <c r="CX47" s="32">
        <v>0.13108800588561803</v>
      </c>
      <c r="CY47" s="32">
        <v>3.9139018971536954</v>
      </c>
      <c r="CZ47" s="32">
        <v>6.4469088899245808</v>
      </c>
      <c r="DA47" s="32">
        <v>1.3091292987328904</v>
      </c>
      <c r="DB47" s="32">
        <v>1.3459339329078464</v>
      </c>
      <c r="DC47" s="32">
        <v>0.82279651874281312</v>
      </c>
      <c r="DD47" s="32">
        <v>0.36821175627353797</v>
      </c>
      <c r="DE47" s="32">
        <v>0.29090249896986398</v>
      </c>
      <c r="DF47" s="32">
        <v>1.8132873866563437</v>
      </c>
      <c r="DG47" s="32">
        <v>0.34594332154703422</v>
      </c>
      <c r="DH47" s="32">
        <v>0.23958468505226929</v>
      </c>
      <c r="DI47" s="32">
        <v>0.36314247621590023</v>
      </c>
      <c r="DJ47" s="32">
        <v>3.0577358571513287E-2</v>
      </c>
      <c r="DK47" s="32">
        <v>0.15697509547898866</v>
      </c>
      <c r="DL47" s="32">
        <v>0.22982499191048603</v>
      </c>
      <c r="DM47" s="32">
        <v>0.30116115344130223</v>
      </c>
      <c r="DN47" s="32">
        <v>1.3091292987328904</v>
      </c>
      <c r="DO47" s="32">
        <v>0.47585950549410927</v>
      </c>
      <c r="DP47" s="32">
        <v>0.2235404154207225</v>
      </c>
      <c r="DQ47" s="32">
        <v>0.63226777445300264</v>
      </c>
      <c r="DR47" s="32">
        <v>0.14954044069985956</v>
      </c>
      <c r="DS47" s="32">
        <v>0.82279651874281312</v>
      </c>
      <c r="DT47" s="32">
        <v>0.15697509547898866</v>
      </c>
      <c r="DU47" s="32">
        <v>1.7154743978573026</v>
      </c>
      <c r="DV47" s="32">
        <v>0.84008522262607821</v>
      </c>
      <c r="DW47" s="32">
        <v>0.55424954848925811</v>
      </c>
      <c r="DX47" s="32">
        <v>0.63666554460746139</v>
      </c>
      <c r="DY47" s="32">
        <v>5.1069565502200501E-2</v>
      </c>
      <c r="DZ47" s="32">
        <v>0.16592550784013596</v>
      </c>
      <c r="EA47" s="32">
        <v>0.86971076402225245</v>
      </c>
      <c r="EB47" s="32">
        <v>1.35529564375122</v>
      </c>
      <c r="EC47" s="32">
        <v>1.3742148658996829</v>
      </c>
      <c r="ED47" s="32">
        <v>2.2016842688161886</v>
      </c>
      <c r="EE47" s="32">
        <v>642.96999108193711</v>
      </c>
      <c r="EF47" s="32">
        <v>0.11732705176558168</v>
      </c>
      <c r="EG47" s="32">
        <v>1.6117272224811448</v>
      </c>
      <c r="EH47" s="32">
        <v>5.2505326414129874E-2</v>
      </c>
      <c r="EI47" s="32">
        <v>10.693095104998706</v>
      </c>
      <c r="EJ47" s="32">
        <v>0.24632032735727658</v>
      </c>
      <c r="EK47" s="32">
        <v>0.46930820706232679</v>
      </c>
      <c r="EL47" s="32">
        <v>0.15058057672065137</v>
      </c>
      <c r="EM47" s="32">
        <v>0.22982499191048603</v>
      </c>
      <c r="EN47" s="32">
        <v>0.12230943428605273</v>
      </c>
      <c r="EO47" s="32">
        <v>0.18031703395221643</v>
      </c>
      <c r="EP47" s="32">
        <v>6.0732290655314373E-2</v>
      </c>
      <c r="EQ47" s="32">
        <v>6.5999897536195409E-2</v>
      </c>
      <c r="ER47" s="32">
        <v>7.5813973729800685E-2</v>
      </c>
      <c r="ES47" s="32">
        <v>0.34834954763684134</v>
      </c>
      <c r="ET47" s="32">
        <v>0.74670360168737715</v>
      </c>
      <c r="EU47" s="32">
        <v>0.61925589180938367</v>
      </c>
      <c r="EV47" s="32">
        <v>0.14748167326255146</v>
      </c>
      <c r="EW47" s="32">
        <v>0.17783455606091558</v>
      </c>
      <c r="EX47" s="32">
        <v>0.19460323456395925</v>
      </c>
      <c r="EY47" s="32">
        <v>22.449440662570577</v>
      </c>
      <c r="EZ47" s="32">
        <v>5.0581421956240122</v>
      </c>
      <c r="FA47" s="32">
        <v>1.3459339329078464</v>
      </c>
      <c r="FB47" s="32">
        <v>7.5290288360325544E-2</v>
      </c>
      <c r="FC47" s="32">
        <v>0.33648348322696159</v>
      </c>
    </row>
    <row r="48" spans="1:159" x14ac:dyDescent="0.25">
      <c r="A48" s="31" t="s">
        <v>676</v>
      </c>
      <c r="B48" s="32">
        <v>4.8100068916068617</v>
      </c>
      <c r="C48" s="32">
        <v>5.4637639285294463E-2</v>
      </c>
      <c r="D48" s="32">
        <v>6.1732874121443047</v>
      </c>
      <c r="E48" s="32">
        <v>0.50558969406223453</v>
      </c>
      <c r="F48" s="32">
        <v>1.390919534006168</v>
      </c>
      <c r="G48" s="32">
        <v>0.25455317424372259</v>
      </c>
      <c r="H48" s="32">
        <v>0.37011331954702176</v>
      </c>
      <c r="I48" s="32">
        <v>3.879952420916323</v>
      </c>
      <c r="J48" s="32">
        <v>5.9218131127523499</v>
      </c>
      <c r="K48" s="32">
        <v>0.14721932441164901</v>
      </c>
      <c r="L48" s="32">
        <v>14.991147991451889</v>
      </c>
      <c r="M48" s="32">
        <v>8.4329591215042772</v>
      </c>
      <c r="N48" s="32">
        <v>10.310475482081829</v>
      </c>
      <c r="O48" s="32">
        <v>8.2023594108566851</v>
      </c>
      <c r="P48" s="32">
        <v>5.7598808217694932</v>
      </c>
      <c r="Q48" s="32">
        <v>0.4222118456988565</v>
      </c>
      <c r="R48" s="32">
        <v>1.1219737798471514</v>
      </c>
      <c r="S48" s="32">
        <v>0.30907716197324903</v>
      </c>
      <c r="T48" s="32">
        <v>0.47831699617323054</v>
      </c>
      <c r="U48" s="32">
        <v>0.38851412635962446</v>
      </c>
      <c r="V48" s="32">
        <v>14.991147991451889</v>
      </c>
      <c r="W48" s="32">
        <v>4.1297056661610609</v>
      </c>
      <c r="X48" s="32">
        <v>0.23261869637963811</v>
      </c>
      <c r="Y48" s="32">
        <v>2.7245896478315772</v>
      </c>
      <c r="Z48" s="32">
        <v>0.24418372651235523</v>
      </c>
      <c r="AA48" s="32">
        <v>7.6735552516652622E-2</v>
      </c>
      <c r="AB48" s="32">
        <v>0.11630934818981925</v>
      </c>
      <c r="AC48" s="32">
        <v>4.4999068920074367E-2</v>
      </c>
      <c r="AD48" s="32">
        <v>3.8634645246656191E-2</v>
      </c>
      <c r="AE48" s="32">
        <v>0.40221504743699416</v>
      </c>
      <c r="AF48" s="32">
        <v>0.10628714033153872</v>
      </c>
      <c r="AG48" s="32">
        <v>3.1081130108769925</v>
      </c>
      <c r="AH48" s="32">
        <v>0.27663180881732352</v>
      </c>
      <c r="AI48" s="32">
        <v>0.19291523162950983</v>
      </c>
      <c r="AJ48" s="32">
        <v>28.760940751389558</v>
      </c>
      <c r="AK48" s="32">
        <v>8.9137899267466896</v>
      </c>
      <c r="AL48" s="32">
        <v>1.17775459529319</v>
      </c>
      <c r="AM48" s="32">
        <v>65.618875286853623</v>
      </c>
      <c r="AN48" s="32">
        <v>0.24082197699154709</v>
      </c>
      <c r="AO48" s="32">
        <v>1.0762691898311196</v>
      </c>
      <c r="AP48" s="32">
        <v>3.0231214971459979</v>
      </c>
      <c r="AQ48" s="32">
        <v>0.23586593237053316</v>
      </c>
      <c r="AR48" s="32">
        <v>1.8353293283696799</v>
      </c>
      <c r="AS48" s="32">
        <v>1.5220744850234684</v>
      </c>
      <c r="AT48" s="32">
        <v>2.7435406675110912</v>
      </c>
      <c r="AU48" s="32">
        <v>0.69545976700308276</v>
      </c>
      <c r="AV48" s="32">
        <v>1.2535668734774958</v>
      </c>
      <c r="AW48" s="32">
        <v>0.51980375508019439</v>
      </c>
      <c r="AX48" s="32">
        <v>4.9242197681835166E-2</v>
      </c>
      <c r="AY48" s="32">
        <v>3.6047398631450886E-2</v>
      </c>
      <c r="AZ48" s="32">
        <v>19.644301444263153</v>
      </c>
      <c r="BA48" s="32">
        <v>0.42514856132615503</v>
      </c>
      <c r="BB48" s="32">
        <v>6.9453093814555631</v>
      </c>
      <c r="BC48" s="32">
        <v>0.5848096250260757</v>
      </c>
      <c r="BD48" s="32">
        <v>144.61154875330638</v>
      </c>
      <c r="BE48" s="32">
        <v>9.4220367623455417</v>
      </c>
      <c r="BF48" s="32">
        <v>0.70029707222490756</v>
      </c>
      <c r="BG48" s="32">
        <v>8.4916149908001728</v>
      </c>
      <c r="BH48" s="32">
        <v>0.20110752371849738</v>
      </c>
      <c r="BI48" s="32">
        <v>1.4300236046777506</v>
      </c>
      <c r="BJ48" s="32">
        <v>0.88028278592518661</v>
      </c>
      <c r="BK48" s="32">
        <v>3.2401013946640718</v>
      </c>
      <c r="BL48" s="32">
        <v>0.78787516290936288</v>
      </c>
      <c r="BM48" s="32">
        <v>3.6298128117046496E-2</v>
      </c>
      <c r="BN48" s="32">
        <v>0.47831699617323054</v>
      </c>
      <c r="BO48" s="32">
        <v>0.21855055714117716</v>
      </c>
      <c r="BP48" s="32">
        <v>3.4011884906092473</v>
      </c>
      <c r="BQ48" s="32">
        <v>1.3717703337555429</v>
      </c>
      <c r="BR48" s="32">
        <v>43.593434365305257</v>
      </c>
      <c r="BS48" s="32">
        <v>36.912536198605743</v>
      </c>
      <c r="BT48" s="32">
        <v>0.19025931062793386</v>
      </c>
      <c r="BU48" s="32">
        <v>22.100988015652856</v>
      </c>
      <c r="BV48" s="32">
        <v>0.13546940425693618</v>
      </c>
      <c r="BW48" s="32">
        <v>0.20110752371849738</v>
      </c>
      <c r="BX48" s="32">
        <v>0.54944194667131407</v>
      </c>
      <c r="BY48" s="32">
        <v>27.974471314070744</v>
      </c>
      <c r="BZ48" s="32">
        <v>4.3955355733705215</v>
      </c>
      <c r="CA48" s="32">
        <v>1.5011196358050343</v>
      </c>
      <c r="CB48" s="32">
        <v>51.84162231462517</v>
      </c>
      <c r="CC48" s="86"/>
      <c r="CD48" s="32">
        <v>8.7303467826815613</v>
      </c>
      <c r="CE48" s="32">
        <v>0.26536296846250479</v>
      </c>
      <c r="CF48" s="32">
        <v>14.281137210957105</v>
      </c>
      <c r="CG48" s="32">
        <v>9.1010876012149691</v>
      </c>
      <c r="CH48" s="32">
        <v>7.7599048418326317</v>
      </c>
      <c r="CI48" s="32">
        <v>8.9137899267466896</v>
      </c>
      <c r="CJ48" s="32">
        <v>6.7087266471704847</v>
      </c>
      <c r="CK48" s="32">
        <v>3.8531516318647547</v>
      </c>
      <c r="CL48" s="32">
        <v>10.098288964923333</v>
      </c>
      <c r="CM48" s="32">
        <v>7.9229569378450764</v>
      </c>
      <c r="CN48" s="32">
        <v>0.1299509387700486</v>
      </c>
      <c r="CO48" s="32">
        <v>0.19158266878676281</v>
      </c>
      <c r="CP48" s="32">
        <v>2.9815012901423139</v>
      </c>
      <c r="CQ48" s="32">
        <v>1.1065272352692941</v>
      </c>
      <c r="CR48" s="32">
        <v>6.1732874121443047</v>
      </c>
      <c r="CS48" s="32">
        <v>0.34532793774457571</v>
      </c>
      <c r="CT48" s="32">
        <v>0.53441742774569012</v>
      </c>
      <c r="CU48" s="32">
        <v>2.4385760428000753</v>
      </c>
      <c r="CV48" s="32">
        <v>1.2799069782053782</v>
      </c>
      <c r="CW48" s="32">
        <v>3.2853315246005259</v>
      </c>
      <c r="CX48" s="32">
        <v>0.12041098849577334</v>
      </c>
      <c r="CY48" s="32">
        <v>3.6706586567393669</v>
      </c>
      <c r="CZ48" s="32">
        <v>5.7598808217694932</v>
      </c>
      <c r="DA48" s="32">
        <v>1.2535668734774958</v>
      </c>
      <c r="DB48" s="32">
        <v>1.1219737798471514</v>
      </c>
      <c r="DC48" s="32">
        <v>0.82704570311820103</v>
      </c>
      <c r="DD48" s="32">
        <v>0.47831699617323054</v>
      </c>
      <c r="DE48" s="32">
        <v>0.34532793774457571</v>
      </c>
      <c r="DF48" s="32">
        <v>1.8738934989314888</v>
      </c>
      <c r="DG48" s="32">
        <v>0.40782976026293738</v>
      </c>
      <c r="DH48" s="32">
        <v>0.28440898753796817</v>
      </c>
      <c r="DI48" s="32">
        <v>0.36249649757162933</v>
      </c>
      <c r="DJ48" s="86"/>
      <c r="DK48" s="32">
        <v>0.17147129171944314</v>
      </c>
      <c r="DL48" s="32">
        <v>0.23423668736643558</v>
      </c>
      <c r="DM48" s="32">
        <v>0.2563237315892718</v>
      </c>
      <c r="DN48" s="32">
        <v>1.1941954367637979</v>
      </c>
      <c r="DO48" s="32">
        <v>0.48499405261453926</v>
      </c>
      <c r="DP48" s="32">
        <v>0.11157138446060212</v>
      </c>
      <c r="DQ48" s="32">
        <v>0.41929541544815518</v>
      </c>
      <c r="DR48" s="32">
        <v>8.9998137840148609E-2</v>
      </c>
      <c r="DS48" s="32">
        <v>1.2108657838286501</v>
      </c>
      <c r="DT48" s="32">
        <v>0.11391573641621429</v>
      </c>
      <c r="DU48" s="32">
        <v>2.1825866956703899</v>
      </c>
      <c r="DV48" s="32">
        <v>0.79887349032306376</v>
      </c>
      <c r="DW48" s="32">
        <v>0.74537532253557837</v>
      </c>
      <c r="DX48" s="32">
        <v>0.71998510272118776</v>
      </c>
      <c r="DY48" s="86"/>
      <c r="DZ48" s="32">
        <v>0.11711834368321759</v>
      </c>
      <c r="EA48" s="32">
        <v>0.92404752669186252</v>
      </c>
      <c r="EB48" s="32">
        <v>1.1376359501518729</v>
      </c>
      <c r="EC48" s="32">
        <v>0.93694674946574263</v>
      </c>
      <c r="ED48" s="32">
        <v>3.0441489700469426</v>
      </c>
      <c r="EE48" s="32">
        <v>1057.2046505372305</v>
      </c>
      <c r="EF48" s="32">
        <v>0.1299509387700486</v>
      </c>
      <c r="EG48" s="32">
        <v>1.7851421513696408</v>
      </c>
      <c r="EH48" s="86"/>
      <c r="EI48" s="32">
        <v>16.749416835786398</v>
      </c>
      <c r="EJ48" s="32">
        <v>0.15135822297858148</v>
      </c>
      <c r="EK48" s="32">
        <v>0.19560822790662985</v>
      </c>
      <c r="EL48" s="32">
        <v>0.1462024062565189</v>
      </c>
      <c r="EM48" s="32">
        <v>0.15347110503330552</v>
      </c>
      <c r="EN48" s="32">
        <v>3.9720812966039347E-2</v>
      </c>
      <c r="EO48" s="32">
        <v>0.26536296846250479</v>
      </c>
      <c r="EP48" s="32">
        <v>5.7354041511552788E-2</v>
      </c>
      <c r="EQ48" s="32">
        <v>4.9242197681835166E-2</v>
      </c>
      <c r="ER48" s="32">
        <v>5.2776480712357139E-2</v>
      </c>
      <c r="ES48" s="32">
        <v>0.57277441697473808</v>
      </c>
      <c r="ET48" s="32">
        <v>1.1065272352692941</v>
      </c>
      <c r="EU48" s="32">
        <v>0.6906558754891502</v>
      </c>
      <c r="EV48" s="32">
        <v>0.30694221006661165</v>
      </c>
      <c r="EW48" s="32">
        <v>0.14220449376898384</v>
      </c>
      <c r="EX48" s="32">
        <v>0.10628714033153872</v>
      </c>
      <c r="EY48" s="32">
        <v>25.563951690338005</v>
      </c>
      <c r="EZ48" s="32">
        <v>7.7599048418326317</v>
      </c>
      <c r="FA48" s="32">
        <v>0.23261869637963811</v>
      </c>
      <c r="FB48" s="32">
        <v>9.9169408505428311E-2</v>
      </c>
      <c r="FC48" s="32">
        <v>0.31339171836937391</v>
      </c>
    </row>
    <row r="49" spans="1:159" x14ac:dyDescent="0.25">
      <c r="A49" s="31" t="s">
        <v>677</v>
      </c>
      <c r="B49" s="32">
        <v>4.173407532669045</v>
      </c>
      <c r="C49" s="32">
        <v>0.14271667424355844</v>
      </c>
      <c r="D49" s="32">
        <v>5.1738054532332036</v>
      </c>
      <c r="E49" s="32">
        <v>0.71758707316571102</v>
      </c>
      <c r="F49" s="32">
        <v>1.0876586147109797</v>
      </c>
      <c r="G49" s="32">
        <v>0.18701498854936222</v>
      </c>
      <c r="H49" s="32">
        <v>0.31891100904154229</v>
      </c>
      <c r="I49" s="32">
        <v>3.0763631283123973</v>
      </c>
      <c r="J49" s="32">
        <v>4.9975666460674164</v>
      </c>
      <c r="K49" s="32">
        <v>0.15190337260375297</v>
      </c>
      <c r="L49" s="32">
        <v>11.090294770201803</v>
      </c>
      <c r="M49" s="32">
        <v>5.5837169353098517</v>
      </c>
      <c r="N49" s="32">
        <v>9.2613711854951344</v>
      </c>
      <c r="O49" s="32">
        <v>6.1955218520880351</v>
      </c>
      <c r="P49" s="32">
        <v>4.173407532669045</v>
      </c>
      <c r="Q49" s="32">
        <v>0.70281934474449514</v>
      </c>
      <c r="R49" s="32">
        <v>1.1984965918772936</v>
      </c>
      <c r="S49" s="32">
        <v>0.607613490415012</v>
      </c>
      <c r="T49" s="32">
        <v>0.71263033718349666</v>
      </c>
      <c r="U49" s="32">
        <v>0.32787681786844669</v>
      </c>
      <c r="V49" s="32">
        <v>18.016237006786866</v>
      </c>
      <c r="W49" s="32">
        <v>5.209792116046879</v>
      </c>
      <c r="X49" s="32">
        <v>0.29143090988655279</v>
      </c>
      <c r="Y49" s="32">
        <v>2.6967575191243411</v>
      </c>
      <c r="Z49" s="32">
        <v>0.23671545492763163</v>
      </c>
      <c r="AA49" s="32">
        <v>7.2857727471638184E-2</v>
      </c>
      <c r="AB49" s="32">
        <v>0.1844402979378317</v>
      </c>
      <c r="AC49" s="32">
        <v>0.12424208115447948</v>
      </c>
      <c r="AD49" s="32">
        <v>6.0004969884170069E-2</v>
      </c>
      <c r="AE49" s="32">
        <v>0.24848416230895856</v>
      </c>
      <c r="AF49" s="32">
        <v>0.15509518536424965</v>
      </c>
      <c r="AG49" s="32">
        <v>2.5512880723323348</v>
      </c>
      <c r="AH49" s="32">
        <v>0.28941784954672334</v>
      </c>
      <c r="AI49" s="32">
        <v>0.17570483618612379</v>
      </c>
      <c r="AJ49" s="32">
        <v>18.651578232739393</v>
      </c>
      <c r="AK49" s="32">
        <v>8.0624919024272952</v>
      </c>
      <c r="AL49" s="32">
        <v>1.4351741463314247</v>
      </c>
      <c r="AM49" s="32">
        <v>32.249967609709195</v>
      </c>
      <c r="AN49" s="32">
        <v>0.15190337260375297</v>
      </c>
      <c r="AO49" s="32">
        <v>1.3298152307244</v>
      </c>
      <c r="AP49" s="32">
        <v>4.2316661307769046</v>
      </c>
      <c r="AQ49" s="32">
        <v>0.48674086438855774</v>
      </c>
      <c r="AR49" s="32">
        <v>1.7425811066916452</v>
      </c>
      <c r="AS49" s="32">
        <v>1.8547513704691638</v>
      </c>
      <c r="AT49" s="32">
        <v>4.3808955146008826</v>
      </c>
      <c r="AU49" s="32">
        <v>0.83579776533170136</v>
      </c>
      <c r="AV49" s="32">
        <v>1.190217971200203</v>
      </c>
      <c r="AW49" s="32">
        <v>0.65122401450586087</v>
      </c>
      <c r="AX49" s="86"/>
      <c r="AY49" s="32">
        <v>4.392620904653094E-2</v>
      </c>
      <c r="AZ49" s="32">
        <v>19.852183726623934</v>
      </c>
      <c r="BA49" s="32">
        <v>0.3080477293273049</v>
      </c>
      <c r="BB49" s="32">
        <v>5.9431418132036589</v>
      </c>
      <c r="BC49" s="32">
        <v>0.51807246263675533</v>
      </c>
      <c r="BD49" s="32">
        <v>128.99987043883681</v>
      </c>
      <c r="BE49" s="32">
        <v>7.8420226373673927</v>
      </c>
      <c r="BF49" s="32">
        <v>0.59924829593864792</v>
      </c>
      <c r="BG49" s="32">
        <v>6.7797205387632129</v>
      </c>
      <c r="BH49" s="32">
        <v>0.26265224235435125</v>
      </c>
      <c r="BI49" s="32">
        <v>1.1105126342497942</v>
      </c>
      <c r="BJ49" s="32">
        <v>0.71758707316571102</v>
      </c>
      <c r="BK49" s="32">
        <v>2.8903131438926826</v>
      </c>
      <c r="BL49" s="32">
        <v>0.73776119175132693</v>
      </c>
      <c r="BM49" s="32">
        <v>9.0322285746646427E-2</v>
      </c>
      <c r="BN49" s="32">
        <v>0.50741068552728119</v>
      </c>
      <c r="BO49" s="32">
        <v>0.38991344465360828</v>
      </c>
      <c r="BP49" s="32">
        <v>4.3808955146008826</v>
      </c>
      <c r="BQ49" s="32">
        <v>1.3298152307244</v>
      </c>
      <c r="BR49" s="32">
        <v>35.290936421167665</v>
      </c>
      <c r="BS49" s="32">
        <v>34.088797570982749</v>
      </c>
      <c r="BT49" s="32">
        <v>0.5253044847087025</v>
      </c>
      <c r="BU49" s="32">
        <v>17.768202147996714</v>
      </c>
      <c r="BV49" s="32">
        <v>5.4079506867057252E-2</v>
      </c>
      <c r="BW49" s="86">
        <v>0</v>
      </c>
      <c r="BX49" s="32">
        <v>0.54007280393345647</v>
      </c>
      <c r="BY49" s="32">
        <v>34.088797570982749</v>
      </c>
      <c r="BZ49" s="32">
        <v>5.5837169353098517</v>
      </c>
      <c r="CA49" s="32">
        <v>2.1602912157338259</v>
      </c>
      <c r="CB49" s="32">
        <v>71.567159069820235</v>
      </c>
      <c r="CC49" s="32">
        <v>2.2737631731598568E-2</v>
      </c>
      <c r="CD49" s="32">
        <v>9.070774922560636</v>
      </c>
      <c r="CE49" s="32">
        <v>0.27191465367774492</v>
      </c>
      <c r="CF49" s="32">
        <v>21.425037234046279</v>
      </c>
      <c r="CG49" s="32">
        <v>10.712518617023159</v>
      </c>
      <c r="CH49" s="86"/>
      <c r="CI49" s="32">
        <v>8.3468150653381077</v>
      </c>
      <c r="CJ49" s="32">
        <v>5.8208337232892378</v>
      </c>
      <c r="CK49" s="32">
        <v>2.9922398167897959</v>
      </c>
      <c r="CL49" s="32">
        <v>11.722641647246817</v>
      </c>
      <c r="CM49" s="32">
        <v>10.064654942071883</v>
      </c>
      <c r="CN49" s="32">
        <v>0.14370934721518813</v>
      </c>
      <c r="CO49" s="32">
        <v>0.17815758429587411</v>
      </c>
      <c r="CP49" s="32">
        <v>4.5986991108860131</v>
      </c>
      <c r="CQ49" s="32">
        <v>1.284516842114275</v>
      </c>
      <c r="CR49" s="32">
        <v>7.3677586676579292</v>
      </c>
      <c r="CS49" s="32">
        <v>0.29962414796932446</v>
      </c>
      <c r="CT49" s="32">
        <v>0.8474650673454025</v>
      </c>
      <c r="CU49" s="32">
        <v>2.3476637773467579</v>
      </c>
      <c r="CV49" s="32">
        <v>1.1105126342497942</v>
      </c>
      <c r="CW49" s="32">
        <v>3.4134386121705695</v>
      </c>
      <c r="CX49" s="32">
        <v>0.14981207398466195</v>
      </c>
      <c r="CY49" s="32">
        <v>4.5353874612803251</v>
      </c>
      <c r="CZ49" s="32">
        <v>5.9844796335795829</v>
      </c>
      <c r="DA49" s="32">
        <v>1.1657236395462114</v>
      </c>
      <c r="DB49" s="32">
        <v>1.2668325191656322</v>
      </c>
      <c r="DC49" s="32">
        <v>0.59510898560010261</v>
      </c>
      <c r="DD49" s="32">
        <v>0.35879353658285618</v>
      </c>
      <c r="DE49" s="32">
        <v>0.31234791537921347</v>
      </c>
      <c r="DF49" s="32">
        <v>1.7185904776515284</v>
      </c>
      <c r="DG49" s="32">
        <v>0.37402997709872382</v>
      </c>
      <c r="DH49" s="32">
        <v>0.34657171156880562</v>
      </c>
      <c r="DI49" s="32">
        <v>0.32112921052856869</v>
      </c>
      <c r="DJ49" s="32">
        <v>1.7963668401898544E-2</v>
      </c>
      <c r="DK49" s="32">
        <v>0.26817112428797774</v>
      </c>
      <c r="DL49" s="32">
        <v>0.31452046693974567</v>
      </c>
      <c r="DM49" s="32">
        <v>0.25021250633820064</v>
      </c>
      <c r="DN49" s="32">
        <v>1.2756440361661696</v>
      </c>
      <c r="DO49" s="32">
        <v>0.94032136737037908</v>
      </c>
      <c r="DP49" s="32">
        <v>0.20894944133292606</v>
      </c>
      <c r="DQ49" s="32">
        <v>0.72257828597317031</v>
      </c>
      <c r="DR49" s="32">
        <v>0.14571545494327665</v>
      </c>
      <c r="DS49" s="32">
        <v>1.2580818677589829</v>
      </c>
      <c r="DT49" s="32">
        <v>0.12951811565918836</v>
      </c>
      <c r="DU49" s="32">
        <v>1.4451565719463435</v>
      </c>
      <c r="DV49" s="32">
        <v>0.7532631226542944</v>
      </c>
      <c r="DW49" s="32">
        <v>0.74289272665045847</v>
      </c>
      <c r="DX49" s="32">
        <v>0.77444023151100272</v>
      </c>
      <c r="DY49" s="32">
        <v>7.0865429082505038E-2</v>
      </c>
      <c r="DZ49" s="32">
        <v>0.14370934721518813</v>
      </c>
      <c r="EA49" s="32">
        <v>0.9338260932346143</v>
      </c>
      <c r="EB49" s="32">
        <v>1.7185904776515284</v>
      </c>
      <c r="EC49" s="32">
        <v>1.3206295259502703</v>
      </c>
      <c r="ED49" s="32">
        <v>2.9715709066018343</v>
      </c>
      <c r="EE49" s="32">
        <v>724.69282803475824</v>
      </c>
      <c r="EF49" s="32">
        <v>0.15835406489570369</v>
      </c>
      <c r="EG49" s="32">
        <v>1.8419396669144821</v>
      </c>
      <c r="EH49" s="32">
        <v>4.6110074484458072E-2</v>
      </c>
      <c r="EI49" s="32">
        <v>14.135253059463912</v>
      </c>
      <c r="EJ49" s="32">
        <v>0.24506320741773044</v>
      </c>
      <c r="EK49" s="32">
        <v>0.30380674520750661</v>
      </c>
      <c r="EL49" s="32">
        <v>0.24168934982340567</v>
      </c>
      <c r="EM49" s="32">
        <v>0.19495672232680447</v>
      </c>
      <c r="EN49" s="32">
        <v>0.14571545494327665</v>
      </c>
      <c r="EO49" s="32">
        <v>0.26265224235435125</v>
      </c>
      <c r="EP49" s="32">
        <v>4.1269672685946002E-2</v>
      </c>
      <c r="EQ49" s="32">
        <v>5.1518193157036922E-2</v>
      </c>
      <c r="ER49" s="32">
        <v>0.10303638631407366</v>
      </c>
      <c r="ES49" s="32">
        <v>0.48337869964681218</v>
      </c>
      <c r="ET49" s="32">
        <v>1.0008500253528028</v>
      </c>
      <c r="EU49" s="32">
        <v>0.61183977646273213</v>
      </c>
      <c r="EV49" s="32">
        <v>0.12000993976834039</v>
      </c>
      <c r="EW49" s="32">
        <v>0.14571545494327665</v>
      </c>
      <c r="EX49" s="32">
        <v>0.15190337260375297</v>
      </c>
      <c r="EY49" s="32">
        <v>23.608358136042426</v>
      </c>
      <c r="EZ49" s="32">
        <v>6.686382122653626</v>
      </c>
      <c r="FA49" s="32">
        <v>0.5253044847087025</v>
      </c>
      <c r="FB49" s="32">
        <v>6.7978663419435953E-2</v>
      </c>
      <c r="FC49" s="32">
        <v>0.25370534276364098</v>
      </c>
    </row>
    <row r="52" spans="1:159" x14ac:dyDescent="0.25">
      <c r="BW52">
        <f>GEOMEAN(BW2:BW48)</f>
        <v>0.21820889701918028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F32E-55FC-48E6-8D44-57B3C7B0A162}">
  <dimension ref="A1:RH49"/>
  <sheetViews>
    <sheetView workbookViewId="0">
      <selection activeCell="F6" sqref="F6"/>
    </sheetView>
  </sheetViews>
  <sheetFormatPr defaultRowHeight="15" x14ac:dyDescent="0.25"/>
  <cols>
    <col min="1" max="1" width="5" bestFit="1" customWidth="1"/>
    <col min="2" max="2" width="4" bestFit="1" customWidth="1"/>
    <col min="3" max="5" width="16.7109375" bestFit="1" customWidth="1"/>
    <col min="6" max="20" width="16.85546875" bestFit="1" customWidth="1"/>
    <col min="21" max="23" width="16.42578125" bestFit="1" customWidth="1"/>
    <col min="24" max="26" width="16.7109375" bestFit="1" customWidth="1"/>
    <col min="27" max="29" width="16.28515625" bestFit="1" customWidth="1"/>
    <col min="30" max="35" width="18.85546875" bestFit="1" customWidth="1"/>
    <col min="36" max="41" width="19.85546875" bestFit="1" customWidth="1"/>
    <col min="42" max="44" width="20" bestFit="1" customWidth="1"/>
    <col min="45" max="47" width="15.5703125" bestFit="1" customWidth="1"/>
    <col min="48" max="50" width="19" bestFit="1" customWidth="1"/>
    <col min="51" max="53" width="18.85546875" bestFit="1" customWidth="1"/>
    <col min="54" max="56" width="19.85546875" bestFit="1" customWidth="1"/>
    <col min="57" max="59" width="20" bestFit="1" customWidth="1"/>
    <col min="60" max="62" width="17.7109375" bestFit="1" customWidth="1"/>
    <col min="63" max="71" width="18.85546875" bestFit="1" customWidth="1"/>
    <col min="72" max="74" width="19.85546875" bestFit="1" customWidth="1"/>
    <col min="75" max="77" width="20" bestFit="1" customWidth="1"/>
    <col min="78" max="80" width="18.85546875" bestFit="1" customWidth="1"/>
    <col min="81" max="83" width="19.85546875" bestFit="1" customWidth="1"/>
    <col min="84" max="86" width="16.7109375" bestFit="1" customWidth="1"/>
    <col min="87" max="122" width="18.85546875" bestFit="1" customWidth="1"/>
    <col min="123" max="125" width="19.85546875" bestFit="1" customWidth="1"/>
    <col min="126" max="128" width="20" bestFit="1" customWidth="1"/>
    <col min="129" max="131" width="19.85546875" bestFit="1" customWidth="1"/>
    <col min="132" max="134" width="20" bestFit="1" customWidth="1"/>
    <col min="135" max="137" width="18.85546875" bestFit="1" customWidth="1"/>
    <col min="138" max="143" width="19.85546875" bestFit="1" customWidth="1"/>
    <col min="144" max="155" width="18.85546875" bestFit="1" customWidth="1"/>
    <col min="156" max="161" width="19" bestFit="1" customWidth="1"/>
    <col min="162" max="164" width="19.85546875" bestFit="1" customWidth="1"/>
    <col min="165" max="170" width="17.85546875" bestFit="1" customWidth="1"/>
    <col min="171" max="173" width="19.85546875" bestFit="1" customWidth="1"/>
    <col min="174" max="182" width="18.85546875" bestFit="1" customWidth="1"/>
    <col min="183" max="185" width="19" bestFit="1" customWidth="1"/>
    <col min="186" max="191" width="18.85546875" bestFit="1" customWidth="1"/>
    <col min="192" max="194" width="19.85546875" bestFit="1" customWidth="1"/>
    <col min="195" max="200" width="18.85546875" bestFit="1" customWidth="1"/>
    <col min="201" max="206" width="19.85546875" bestFit="1" customWidth="1"/>
    <col min="207" max="209" width="18.85546875" bestFit="1" customWidth="1"/>
    <col min="210" max="212" width="19" bestFit="1" customWidth="1"/>
    <col min="213" max="218" width="18.85546875" bestFit="1" customWidth="1"/>
    <col min="219" max="221" width="19" bestFit="1" customWidth="1"/>
    <col min="222" max="227" width="18.85546875" bestFit="1" customWidth="1"/>
    <col min="228" max="230" width="17.85546875" bestFit="1" customWidth="1"/>
    <col min="231" max="242" width="18.85546875" bestFit="1" customWidth="1"/>
    <col min="243" max="248" width="17.85546875" bestFit="1" customWidth="1"/>
    <col min="249" max="251" width="18.85546875" bestFit="1" customWidth="1"/>
    <col min="252" max="254" width="19" bestFit="1" customWidth="1"/>
    <col min="255" max="260" width="17.85546875" bestFit="1" customWidth="1"/>
    <col min="261" max="263" width="18.85546875" bestFit="1" customWidth="1"/>
    <col min="264" max="266" width="19" bestFit="1" customWidth="1"/>
    <col min="267" max="269" width="18.85546875" bestFit="1" customWidth="1"/>
    <col min="270" max="272" width="19" bestFit="1" customWidth="1"/>
    <col min="273" max="278" width="17.85546875" bestFit="1" customWidth="1"/>
    <col min="279" max="281" width="18.85546875" bestFit="1" customWidth="1"/>
    <col min="282" max="284" width="19" bestFit="1" customWidth="1"/>
    <col min="285" max="287" width="18.7109375" bestFit="1" customWidth="1"/>
    <col min="288" max="290" width="19.85546875" bestFit="1" customWidth="1"/>
    <col min="291" max="293" width="18.85546875" bestFit="1" customWidth="1"/>
    <col min="294" max="296" width="19" bestFit="1" customWidth="1"/>
    <col min="297" max="299" width="18.7109375" bestFit="1" customWidth="1"/>
    <col min="300" max="308" width="19" bestFit="1" customWidth="1"/>
    <col min="309" max="311" width="16.5703125" bestFit="1" customWidth="1"/>
    <col min="312" max="314" width="16.7109375" bestFit="1" customWidth="1"/>
    <col min="315" max="317" width="16.42578125" bestFit="1" customWidth="1"/>
    <col min="318" max="320" width="16.7109375" bestFit="1" customWidth="1"/>
    <col min="321" max="326" width="18.85546875" bestFit="1" customWidth="1"/>
    <col min="327" max="329" width="17.85546875" bestFit="1" customWidth="1"/>
    <col min="330" max="332" width="15.5703125" bestFit="1" customWidth="1"/>
    <col min="333" max="368" width="18.85546875" bestFit="1" customWidth="1"/>
    <col min="369" max="374" width="19.85546875" bestFit="1" customWidth="1"/>
    <col min="375" max="377" width="20" bestFit="1" customWidth="1"/>
    <col min="378" max="380" width="19.85546875" bestFit="1" customWidth="1"/>
    <col min="381" max="383" width="19.7109375" bestFit="1" customWidth="1"/>
    <col min="384" max="401" width="18.85546875" bestFit="1" customWidth="1"/>
    <col min="402" max="404" width="16.5703125" bestFit="1" customWidth="1"/>
    <col min="405" max="407" width="18.85546875" bestFit="1" customWidth="1"/>
    <col min="408" max="410" width="15.5703125" bestFit="1" customWidth="1"/>
    <col min="411" max="434" width="18.85546875" bestFit="1" customWidth="1"/>
    <col min="435" max="437" width="15.5703125" bestFit="1" customWidth="1"/>
    <col min="438" max="452" width="18.85546875" bestFit="1" customWidth="1"/>
    <col min="453" max="455" width="16.7109375" bestFit="1" customWidth="1"/>
    <col min="456" max="464" width="18.85546875" bestFit="1" customWidth="1"/>
    <col min="465" max="467" width="17.85546875" bestFit="1" customWidth="1"/>
    <col min="468" max="470" width="18.85546875" bestFit="1" customWidth="1"/>
    <col min="471" max="473" width="19" bestFit="1" customWidth="1"/>
    <col min="474" max="476" width="21.5703125" bestFit="1" customWidth="1"/>
  </cols>
  <sheetData>
    <row r="1" spans="1:476" x14ac:dyDescent="0.25">
      <c r="A1" t="s">
        <v>1209</v>
      </c>
      <c r="B1" t="s">
        <v>673</v>
      </c>
      <c r="C1" t="s">
        <v>735</v>
      </c>
      <c r="D1" t="s">
        <v>736</v>
      </c>
      <c r="E1" t="s">
        <v>737</v>
      </c>
      <c r="F1" t="s">
        <v>738</v>
      </c>
      <c r="G1" t="s">
        <v>739</v>
      </c>
      <c r="H1" t="s">
        <v>740</v>
      </c>
      <c r="I1" t="s">
        <v>741</v>
      </c>
      <c r="J1" t="s">
        <v>742</v>
      </c>
      <c r="K1" t="s">
        <v>743</v>
      </c>
      <c r="L1" t="s">
        <v>744</v>
      </c>
      <c r="M1" t="s">
        <v>745</v>
      </c>
      <c r="N1" t="s">
        <v>746</v>
      </c>
      <c r="O1" t="s">
        <v>747</v>
      </c>
      <c r="P1" t="s">
        <v>748</v>
      </c>
      <c r="Q1" t="s">
        <v>749</v>
      </c>
      <c r="R1" t="s">
        <v>750</v>
      </c>
      <c r="S1" t="s">
        <v>751</v>
      </c>
      <c r="T1" t="s">
        <v>752</v>
      </c>
      <c r="U1" t="s">
        <v>753</v>
      </c>
      <c r="V1" t="s">
        <v>754</v>
      </c>
      <c r="W1" t="s">
        <v>755</v>
      </c>
      <c r="X1" t="s">
        <v>756</v>
      </c>
      <c r="Y1" t="s">
        <v>757</v>
      </c>
      <c r="Z1" t="s">
        <v>758</v>
      </c>
      <c r="AA1" t="s">
        <v>759</v>
      </c>
      <c r="AB1" t="s">
        <v>760</v>
      </c>
      <c r="AC1" t="s">
        <v>761</v>
      </c>
      <c r="AD1" t="s">
        <v>762</v>
      </c>
      <c r="AE1" t="s">
        <v>763</v>
      </c>
      <c r="AF1" t="s">
        <v>764</v>
      </c>
      <c r="AG1" t="s">
        <v>765</v>
      </c>
      <c r="AH1" t="s">
        <v>766</v>
      </c>
      <c r="AI1" t="s">
        <v>767</v>
      </c>
      <c r="AJ1" t="s">
        <v>768</v>
      </c>
      <c r="AK1" t="s">
        <v>769</v>
      </c>
      <c r="AL1" t="s">
        <v>770</v>
      </c>
      <c r="AM1" t="s">
        <v>771</v>
      </c>
      <c r="AN1" t="s">
        <v>772</v>
      </c>
      <c r="AO1" t="s">
        <v>773</v>
      </c>
      <c r="AP1" t="s">
        <v>774</v>
      </c>
      <c r="AQ1" t="s">
        <v>775</v>
      </c>
      <c r="AR1" t="s">
        <v>776</v>
      </c>
      <c r="AS1" t="s">
        <v>777</v>
      </c>
      <c r="AT1" t="s">
        <v>778</v>
      </c>
      <c r="AU1" t="s">
        <v>779</v>
      </c>
      <c r="AV1" t="s">
        <v>780</v>
      </c>
      <c r="AW1" t="s">
        <v>781</v>
      </c>
      <c r="AX1" t="s">
        <v>782</v>
      </c>
      <c r="AY1" t="s">
        <v>783</v>
      </c>
      <c r="AZ1" t="s">
        <v>784</v>
      </c>
      <c r="BA1" t="s">
        <v>785</v>
      </c>
      <c r="BB1" t="s">
        <v>786</v>
      </c>
      <c r="BC1" t="s">
        <v>787</v>
      </c>
      <c r="BD1" t="s">
        <v>788</v>
      </c>
      <c r="BE1" t="s">
        <v>789</v>
      </c>
      <c r="BF1" t="s">
        <v>790</v>
      </c>
      <c r="BG1" t="s">
        <v>791</v>
      </c>
      <c r="BH1" t="s">
        <v>792</v>
      </c>
      <c r="BI1" t="s">
        <v>793</v>
      </c>
      <c r="BJ1" t="s">
        <v>794</v>
      </c>
      <c r="BK1" t="s">
        <v>795</v>
      </c>
      <c r="BL1" t="s">
        <v>796</v>
      </c>
      <c r="BM1" t="s">
        <v>797</v>
      </c>
      <c r="BN1" t="s">
        <v>798</v>
      </c>
      <c r="BO1" t="s">
        <v>799</v>
      </c>
      <c r="BP1" t="s">
        <v>800</v>
      </c>
      <c r="BQ1" t="s">
        <v>801</v>
      </c>
      <c r="BR1" t="s">
        <v>802</v>
      </c>
      <c r="BS1" t="s">
        <v>803</v>
      </c>
      <c r="BT1" t="s">
        <v>804</v>
      </c>
      <c r="BU1" t="s">
        <v>805</v>
      </c>
      <c r="BV1" t="s">
        <v>806</v>
      </c>
      <c r="BW1" t="s">
        <v>807</v>
      </c>
      <c r="BX1" t="s">
        <v>808</v>
      </c>
      <c r="BY1" t="s">
        <v>809</v>
      </c>
      <c r="BZ1" t="s">
        <v>810</v>
      </c>
      <c r="CA1" t="s">
        <v>811</v>
      </c>
      <c r="CB1" t="s">
        <v>812</v>
      </c>
      <c r="CC1" t="s">
        <v>813</v>
      </c>
      <c r="CD1" t="s">
        <v>814</v>
      </c>
      <c r="CE1" t="s">
        <v>815</v>
      </c>
      <c r="CF1" t="s">
        <v>816</v>
      </c>
      <c r="CG1" t="s">
        <v>817</v>
      </c>
      <c r="CH1" t="s">
        <v>818</v>
      </c>
      <c r="CI1" t="s">
        <v>819</v>
      </c>
      <c r="CJ1" t="s">
        <v>820</v>
      </c>
      <c r="CK1" t="s">
        <v>821</v>
      </c>
      <c r="CL1" t="s">
        <v>822</v>
      </c>
      <c r="CM1" t="s">
        <v>823</v>
      </c>
      <c r="CN1" t="s">
        <v>824</v>
      </c>
      <c r="CO1" t="s">
        <v>825</v>
      </c>
      <c r="CP1" t="s">
        <v>826</v>
      </c>
      <c r="CQ1" t="s">
        <v>827</v>
      </c>
      <c r="CR1" t="s">
        <v>828</v>
      </c>
      <c r="CS1" t="s">
        <v>829</v>
      </c>
      <c r="CT1" t="s">
        <v>830</v>
      </c>
      <c r="CU1" t="s">
        <v>831</v>
      </c>
      <c r="CV1" t="s">
        <v>832</v>
      </c>
      <c r="CW1" t="s">
        <v>833</v>
      </c>
      <c r="CX1" t="s">
        <v>834</v>
      </c>
      <c r="CY1" t="s">
        <v>835</v>
      </c>
      <c r="CZ1" t="s">
        <v>836</v>
      </c>
      <c r="DA1" t="s">
        <v>837</v>
      </c>
      <c r="DB1" t="s">
        <v>838</v>
      </c>
      <c r="DC1" t="s">
        <v>839</v>
      </c>
      <c r="DD1" t="s">
        <v>840</v>
      </c>
      <c r="DE1" t="s">
        <v>841</v>
      </c>
      <c r="DF1" t="s">
        <v>842</v>
      </c>
      <c r="DG1" t="s">
        <v>843</v>
      </c>
      <c r="DH1" t="s">
        <v>844</v>
      </c>
      <c r="DI1" t="s">
        <v>845</v>
      </c>
      <c r="DJ1" t="s">
        <v>846</v>
      </c>
      <c r="DK1" t="s">
        <v>847</v>
      </c>
      <c r="DL1" t="s">
        <v>848</v>
      </c>
      <c r="DM1" t="s">
        <v>849</v>
      </c>
      <c r="DN1" t="s">
        <v>850</v>
      </c>
      <c r="DO1" t="s">
        <v>851</v>
      </c>
      <c r="DP1" t="s">
        <v>852</v>
      </c>
      <c r="DQ1" t="s">
        <v>853</v>
      </c>
      <c r="DR1" t="s">
        <v>854</v>
      </c>
      <c r="DS1" t="s">
        <v>855</v>
      </c>
      <c r="DT1" t="s">
        <v>856</v>
      </c>
      <c r="DU1" t="s">
        <v>857</v>
      </c>
      <c r="DV1" t="s">
        <v>858</v>
      </c>
      <c r="DW1" t="s">
        <v>859</v>
      </c>
      <c r="DX1" t="s">
        <v>860</v>
      </c>
      <c r="DY1" t="s">
        <v>861</v>
      </c>
      <c r="DZ1" t="s">
        <v>862</v>
      </c>
      <c r="EA1" t="s">
        <v>863</v>
      </c>
      <c r="EB1" t="s">
        <v>864</v>
      </c>
      <c r="EC1" t="s">
        <v>865</v>
      </c>
      <c r="ED1" t="s">
        <v>866</v>
      </c>
      <c r="EE1" t="s">
        <v>867</v>
      </c>
      <c r="EF1" t="s">
        <v>868</v>
      </c>
      <c r="EG1" t="s">
        <v>869</v>
      </c>
      <c r="EH1" t="s">
        <v>870</v>
      </c>
      <c r="EI1" t="s">
        <v>871</v>
      </c>
      <c r="EJ1" t="s">
        <v>872</v>
      </c>
      <c r="EK1" t="s">
        <v>873</v>
      </c>
      <c r="EL1" t="s">
        <v>874</v>
      </c>
      <c r="EM1" t="s">
        <v>875</v>
      </c>
      <c r="EN1" t="s">
        <v>876</v>
      </c>
      <c r="EO1" t="s">
        <v>877</v>
      </c>
      <c r="EP1" t="s">
        <v>878</v>
      </c>
      <c r="EQ1" t="s">
        <v>879</v>
      </c>
      <c r="ER1" t="s">
        <v>880</v>
      </c>
      <c r="ES1" t="s">
        <v>881</v>
      </c>
      <c r="ET1" t="s">
        <v>882</v>
      </c>
      <c r="EU1" t="s">
        <v>883</v>
      </c>
      <c r="EV1" t="s">
        <v>884</v>
      </c>
      <c r="EW1" t="s">
        <v>885</v>
      </c>
      <c r="EX1" t="s">
        <v>886</v>
      </c>
      <c r="EY1" t="s">
        <v>887</v>
      </c>
      <c r="EZ1" t="s">
        <v>888</v>
      </c>
      <c r="FA1" t="s">
        <v>889</v>
      </c>
      <c r="FB1" t="s">
        <v>890</v>
      </c>
      <c r="FC1" t="s">
        <v>891</v>
      </c>
      <c r="FD1" t="s">
        <v>892</v>
      </c>
      <c r="FE1" t="s">
        <v>893</v>
      </c>
      <c r="FF1" t="s">
        <v>894</v>
      </c>
      <c r="FG1" t="s">
        <v>895</v>
      </c>
      <c r="FH1" t="s">
        <v>896</v>
      </c>
      <c r="FI1" t="s">
        <v>897</v>
      </c>
      <c r="FJ1" t="s">
        <v>898</v>
      </c>
      <c r="FK1" t="s">
        <v>899</v>
      </c>
      <c r="FL1" t="s">
        <v>900</v>
      </c>
      <c r="FM1" t="s">
        <v>901</v>
      </c>
      <c r="FN1" t="s">
        <v>902</v>
      </c>
      <c r="FO1" t="s">
        <v>903</v>
      </c>
      <c r="FP1" t="s">
        <v>904</v>
      </c>
      <c r="FQ1" t="s">
        <v>905</v>
      </c>
      <c r="FR1" t="s">
        <v>906</v>
      </c>
      <c r="FS1" t="s">
        <v>907</v>
      </c>
      <c r="FT1" t="s">
        <v>908</v>
      </c>
      <c r="FU1" t="s">
        <v>909</v>
      </c>
      <c r="FV1" t="s">
        <v>910</v>
      </c>
      <c r="FW1" t="s">
        <v>911</v>
      </c>
      <c r="FX1" t="s">
        <v>912</v>
      </c>
      <c r="FY1" t="s">
        <v>913</v>
      </c>
      <c r="FZ1" t="s">
        <v>914</v>
      </c>
      <c r="GA1" t="s">
        <v>915</v>
      </c>
      <c r="GB1" t="s">
        <v>916</v>
      </c>
      <c r="GC1" t="s">
        <v>917</v>
      </c>
      <c r="GD1" t="s">
        <v>918</v>
      </c>
      <c r="GE1" t="s">
        <v>919</v>
      </c>
      <c r="GF1" t="s">
        <v>920</v>
      </c>
      <c r="GG1" t="s">
        <v>921</v>
      </c>
      <c r="GH1" t="s">
        <v>922</v>
      </c>
      <c r="GI1" t="s">
        <v>923</v>
      </c>
      <c r="GJ1" t="s">
        <v>924</v>
      </c>
      <c r="GK1" t="s">
        <v>925</v>
      </c>
      <c r="GL1" t="s">
        <v>926</v>
      </c>
      <c r="GM1" t="s">
        <v>927</v>
      </c>
      <c r="GN1" t="s">
        <v>928</v>
      </c>
      <c r="GO1" t="s">
        <v>929</v>
      </c>
      <c r="GP1" t="s">
        <v>930</v>
      </c>
      <c r="GQ1" t="s">
        <v>931</v>
      </c>
      <c r="GR1" t="s">
        <v>932</v>
      </c>
      <c r="GS1" t="s">
        <v>933</v>
      </c>
      <c r="GT1" t="s">
        <v>934</v>
      </c>
      <c r="GU1" t="s">
        <v>935</v>
      </c>
      <c r="GV1" t="s">
        <v>936</v>
      </c>
      <c r="GW1" t="s">
        <v>937</v>
      </c>
      <c r="GX1" t="s">
        <v>938</v>
      </c>
      <c r="GY1" t="s">
        <v>939</v>
      </c>
      <c r="GZ1" t="s">
        <v>940</v>
      </c>
      <c r="HA1" t="s">
        <v>941</v>
      </c>
      <c r="HB1" t="s">
        <v>942</v>
      </c>
      <c r="HC1" t="s">
        <v>943</v>
      </c>
      <c r="HD1" t="s">
        <v>944</v>
      </c>
      <c r="HE1" t="s">
        <v>945</v>
      </c>
      <c r="HF1" t="s">
        <v>946</v>
      </c>
      <c r="HG1" t="s">
        <v>947</v>
      </c>
      <c r="HH1" t="s">
        <v>948</v>
      </c>
      <c r="HI1" t="s">
        <v>949</v>
      </c>
      <c r="HJ1" t="s">
        <v>950</v>
      </c>
      <c r="HK1" t="s">
        <v>951</v>
      </c>
      <c r="HL1" t="s">
        <v>952</v>
      </c>
      <c r="HM1" t="s">
        <v>953</v>
      </c>
      <c r="HN1" t="s">
        <v>954</v>
      </c>
      <c r="HO1" t="s">
        <v>955</v>
      </c>
      <c r="HP1" t="s">
        <v>956</v>
      </c>
      <c r="HQ1" t="s">
        <v>957</v>
      </c>
      <c r="HR1" t="s">
        <v>958</v>
      </c>
      <c r="HS1" t="s">
        <v>959</v>
      </c>
      <c r="HT1" t="s">
        <v>960</v>
      </c>
      <c r="HU1" t="s">
        <v>961</v>
      </c>
      <c r="HV1" t="s">
        <v>962</v>
      </c>
      <c r="HW1" t="s">
        <v>963</v>
      </c>
      <c r="HX1" t="s">
        <v>964</v>
      </c>
      <c r="HY1" t="s">
        <v>965</v>
      </c>
      <c r="HZ1" t="s">
        <v>966</v>
      </c>
      <c r="IA1" t="s">
        <v>967</v>
      </c>
      <c r="IB1" t="s">
        <v>968</v>
      </c>
      <c r="IC1" t="s">
        <v>969</v>
      </c>
      <c r="ID1" t="s">
        <v>970</v>
      </c>
      <c r="IE1" t="s">
        <v>971</v>
      </c>
      <c r="IF1" t="s">
        <v>972</v>
      </c>
      <c r="IG1" t="s">
        <v>973</v>
      </c>
      <c r="IH1" t="s">
        <v>974</v>
      </c>
      <c r="II1" t="s">
        <v>975</v>
      </c>
      <c r="IJ1" t="s">
        <v>976</v>
      </c>
      <c r="IK1" t="s">
        <v>977</v>
      </c>
      <c r="IL1" t="s">
        <v>978</v>
      </c>
      <c r="IM1" t="s">
        <v>979</v>
      </c>
      <c r="IN1" t="s">
        <v>980</v>
      </c>
      <c r="IO1" t="s">
        <v>981</v>
      </c>
      <c r="IP1" t="s">
        <v>982</v>
      </c>
      <c r="IQ1" t="s">
        <v>983</v>
      </c>
      <c r="IR1" t="s">
        <v>984</v>
      </c>
      <c r="IS1" t="s">
        <v>985</v>
      </c>
      <c r="IT1" t="s">
        <v>986</v>
      </c>
      <c r="IU1" t="s">
        <v>987</v>
      </c>
      <c r="IV1" t="s">
        <v>988</v>
      </c>
      <c r="IW1" t="s">
        <v>989</v>
      </c>
      <c r="IX1" t="s">
        <v>990</v>
      </c>
      <c r="IY1" t="s">
        <v>991</v>
      </c>
      <c r="IZ1" t="s">
        <v>992</v>
      </c>
      <c r="JA1" t="s">
        <v>993</v>
      </c>
      <c r="JB1" t="s">
        <v>994</v>
      </c>
      <c r="JC1" t="s">
        <v>995</v>
      </c>
      <c r="JD1" t="s">
        <v>996</v>
      </c>
      <c r="JE1" t="s">
        <v>997</v>
      </c>
      <c r="JF1" t="s">
        <v>998</v>
      </c>
      <c r="JG1" t="s">
        <v>999</v>
      </c>
      <c r="JH1" t="s">
        <v>1000</v>
      </c>
      <c r="JI1" t="s">
        <v>1001</v>
      </c>
      <c r="JJ1" t="s">
        <v>1002</v>
      </c>
      <c r="JK1" t="s">
        <v>1003</v>
      </c>
      <c r="JL1" t="s">
        <v>1004</v>
      </c>
      <c r="JM1" t="s">
        <v>1005</v>
      </c>
      <c r="JN1" t="s">
        <v>1006</v>
      </c>
      <c r="JO1" t="s">
        <v>1007</v>
      </c>
      <c r="JP1" t="s">
        <v>1008</v>
      </c>
      <c r="JQ1" t="s">
        <v>1009</v>
      </c>
      <c r="JR1" t="s">
        <v>1010</v>
      </c>
      <c r="JS1" t="s">
        <v>1011</v>
      </c>
      <c r="JT1" t="s">
        <v>1012</v>
      </c>
      <c r="JU1" t="s">
        <v>1013</v>
      </c>
      <c r="JV1" t="s">
        <v>1014</v>
      </c>
      <c r="JW1" t="s">
        <v>1015</v>
      </c>
      <c r="JX1" t="s">
        <v>1016</v>
      </c>
      <c r="JY1" t="s">
        <v>1017</v>
      </c>
      <c r="JZ1" t="s">
        <v>1018</v>
      </c>
      <c r="KA1" t="s">
        <v>1019</v>
      </c>
      <c r="KB1" t="s">
        <v>1020</v>
      </c>
      <c r="KC1" t="s">
        <v>1021</v>
      </c>
      <c r="KD1" t="s">
        <v>1022</v>
      </c>
      <c r="KE1" t="s">
        <v>1023</v>
      </c>
      <c r="KF1" t="s">
        <v>1024</v>
      </c>
      <c r="KG1" t="s">
        <v>1025</v>
      </c>
      <c r="KH1" t="s">
        <v>1026</v>
      </c>
      <c r="KI1" t="s">
        <v>1027</v>
      </c>
      <c r="KJ1" t="s">
        <v>1028</v>
      </c>
      <c r="KK1" t="s">
        <v>1029</v>
      </c>
      <c r="KL1" t="s">
        <v>1030</v>
      </c>
      <c r="KM1" t="s">
        <v>1031</v>
      </c>
      <c r="KN1" t="s">
        <v>1032</v>
      </c>
      <c r="KO1" t="s">
        <v>1033</v>
      </c>
      <c r="KP1" t="s">
        <v>1034</v>
      </c>
      <c r="KQ1" t="s">
        <v>1035</v>
      </c>
      <c r="KR1" t="s">
        <v>1036</v>
      </c>
      <c r="KS1" t="s">
        <v>1037</v>
      </c>
      <c r="KT1" t="s">
        <v>1038</v>
      </c>
      <c r="KU1" t="s">
        <v>1039</v>
      </c>
      <c r="KV1" t="s">
        <v>1040</v>
      </c>
      <c r="KW1" t="s">
        <v>1041</v>
      </c>
      <c r="KX1" t="s">
        <v>1042</v>
      </c>
      <c r="KY1" t="s">
        <v>1043</v>
      </c>
      <c r="KZ1" t="s">
        <v>1044</v>
      </c>
      <c r="LA1" t="s">
        <v>1045</v>
      </c>
      <c r="LB1" t="s">
        <v>1046</v>
      </c>
      <c r="LC1" t="s">
        <v>1047</v>
      </c>
      <c r="LD1" t="s">
        <v>1048</v>
      </c>
      <c r="LE1" t="s">
        <v>1049</v>
      </c>
      <c r="LF1" t="s">
        <v>1050</v>
      </c>
      <c r="LG1" t="s">
        <v>1051</v>
      </c>
      <c r="LH1" t="s">
        <v>1052</v>
      </c>
      <c r="LI1" t="s">
        <v>1053</v>
      </c>
      <c r="LJ1" t="s">
        <v>1054</v>
      </c>
      <c r="LK1" t="s">
        <v>1055</v>
      </c>
      <c r="LL1" t="s">
        <v>1056</v>
      </c>
      <c r="LM1" t="s">
        <v>1057</v>
      </c>
      <c r="LN1" t="s">
        <v>1058</v>
      </c>
      <c r="LO1" t="s">
        <v>1059</v>
      </c>
      <c r="LP1" t="s">
        <v>1060</v>
      </c>
      <c r="LQ1" t="s">
        <v>1061</v>
      </c>
      <c r="LR1" t="s">
        <v>1062</v>
      </c>
      <c r="LS1" t="s">
        <v>1063</v>
      </c>
      <c r="LT1" t="s">
        <v>1064</v>
      </c>
      <c r="LU1" t="s">
        <v>1065</v>
      </c>
      <c r="LV1" t="s">
        <v>1066</v>
      </c>
      <c r="LW1" t="s">
        <v>1067</v>
      </c>
      <c r="LX1" t="s">
        <v>1068</v>
      </c>
      <c r="LY1" t="s">
        <v>1069</v>
      </c>
      <c r="LZ1" t="s">
        <v>1070</v>
      </c>
      <c r="MA1" t="s">
        <v>1071</v>
      </c>
      <c r="MB1" t="s">
        <v>1072</v>
      </c>
      <c r="MC1" t="s">
        <v>1073</v>
      </c>
      <c r="MD1" t="s">
        <v>1074</v>
      </c>
      <c r="ME1" t="s">
        <v>1075</v>
      </c>
      <c r="MF1" t="s">
        <v>1076</v>
      </c>
      <c r="MG1" t="s">
        <v>1077</v>
      </c>
      <c r="MH1" t="s">
        <v>1078</v>
      </c>
      <c r="MI1" t="s">
        <v>1079</v>
      </c>
      <c r="MJ1" t="s">
        <v>1080</v>
      </c>
      <c r="MK1" t="s">
        <v>1081</v>
      </c>
      <c r="ML1" t="s">
        <v>1082</v>
      </c>
      <c r="MM1" t="s">
        <v>1083</v>
      </c>
      <c r="MN1" t="s">
        <v>1084</v>
      </c>
      <c r="MO1" t="s">
        <v>1085</v>
      </c>
      <c r="MP1" t="s">
        <v>1086</v>
      </c>
      <c r="MQ1" t="s">
        <v>1087</v>
      </c>
      <c r="MR1" t="s">
        <v>1088</v>
      </c>
      <c r="MS1" t="s">
        <v>1089</v>
      </c>
      <c r="MT1" t="s">
        <v>1090</v>
      </c>
      <c r="MU1" t="s">
        <v>1091</v>
      </c>
      <c r="MV1" t="s">
        <v>1092</v>
      </c>
      <c r="MW1" t="s">
        <v>1093</v>
      </c>
      <c r="MX1" t="s">
        <v>1094</v>
      </c>
      <c r="MY1" t="s">
        <v>1095</v>
      </c>
      <c r="MZ1" t="s">
        <v>1096</v>
      </c>
      <c r="NA1" t="s">
        <v>1097</v>
      </c>
      <c r="NB1" t="s">
        <v>1098</v>
      </c>
      <c r="NC1" t="s">
        <v>1099</v>
      </c>
      <c r="ND1" t="s">
        <v>1100</v>
      </c>
      <c r="NE1" t="s">
        <v>1101</v>
      </c>
      <c r="NF1" t="s">
        <v>1102</v>
      </c>
      <c r="NG1" t="s">
        <v>1103</v>
      </c>
      <c r="NH1" t="s">
        <v>1104</v>
      </c>
      <c r="NI1" t="s">
        <v>1105</v>
      </c>
      <c r="NJ1" t="s">
        <v>1106</v>
      </c>
      <c r="NK1" t="s">
        <v>1107</v>
      </c>
      <c r="NL1" t="s">
        <v>1108</v>
      </c>
      <c r="NM1" t="s">
        <v>1109</v>
      </c>
      <c r="NN1" t="s">
        <v>1110</v>
      </c>
      <c r="NO1" t="s">
        <v>1111</v>
      </c>
      <c r="NP1" t="s">
        <v>1112</v>
      </c>
      <c r="NQ1" t="s">
        <v>1113</v>
      </c>
      <c r="NR1" t="s">
        <v>1114</v>
      </c>
      <c r="NS1" t="s">
        <v>1115</v>
      </c>
      <c r="NT1" t="s">
        <v>1116</v>
      </c>
      <c r="NU1" t="s">
        <v>1117</v>
      </c>
      <c r="NV1" t="s">
        <v>1118</v>
      </c>
      <c r="NW1" t="s">
        <v>1119</v>
      </c>
      <c r="NX1" t="s">
        <v>1120</v>
      </c>
      <c r="NY1" t="s">
        <v>1121</v>
      </c>
      <c r="NZ1" t="s">
        <v>1122</v>
      </c>
      <c r="OA1" t="s">
        <v>1123</v>
      </c>
      <c r="OB1" t="s">
        <v>1124</v>
      </c>
      <c r="OC1" t="s">
        <v>1125</v>
      </c>
      <c r="OD1" t="s">
        <v>1126</v>
      </c>
      <c r="OE1" t="s">
        <v>1127</v>
      </c>
      <c r="OF1" t="s">
        <v>1128</v>
      </c>
      <c r="OG1" t="s">
        <v>1129</v>
      </c>
      <c r="OH1" t="s">
        <v>1130</v>
      </c>
      <c r="OI1" t="s">
        <v>1131</v>
      </c>
      <c r="OJ1" t="s">
        <v>1132</v>
      </c>
      <c r="OK1" t="s">
        <v>1133</v>
      </c>
      <c r="OL1" t="s">
        <v>1134</v>
      </c>
      <c r="OM1" t="s">
        <v>1135</v>
      </c>
      <c r="ON1" t="s">
        <v>1136</v>
      </c>
      <c r="OO1" t="s">
        <v>1137</v>
      </c>
      <c r="OP1" t="s">
        <v>1138</v>
      </c>
      <c r="OQ1" t="s">
        <v>1139</v>
      </c>
      <c r="OR1" t="s">
        <v>1140</v>
      </c>
      <c r="OS1" t="s">
        <v>1141</v>
      </c>
      <c r="OT1" t="s">
        <v>1142</v>
      </c>
      <c r="OU1" t="s">
        <v>1143</v>
      </c>
      <c r="OV1" t="s">
        <v>1144</v>
      </c>
      <c r="OW1" t="s">
        <v>1145</v>
      </c>
      <c r="OX1" t="s">
        <v>1146</v>
      </c>
      <c r="OY1" t="s">
        <v>1147</v>
      </c>
      <c r="OZ1" t="s">
        <v>1148</v>
      </c>
      <c r="PA1" t="s">
        <v>1149</v>
      </c>
      <c r="PB1" t="s">
        <v>1150</v>
      </c>
      <c r="PC1" t="s">
        <v>1151</v>
      </c>
      <c r="PD1" t="s">
        <v>1152</v>
      </c>
      <c r="PE1" t="s">
        <v>1153</v>
      </c>
      <c r="PF1" t="s">
        <v>1154</v>
      </c>
      <c r="PG1" t="s">
        <v>1155</v>
      </c>
      <c r="PH1" t="s">
        <v>1156</v>
      </c>
      <c r="PI1" t="s">
        <v>1157</v>
      </c>
      <c r="PJ1" t="s">
        <v>1158</v>
      </c>
      <c r="PK1" t="s">
        <v>1159</v>
      </c>
      <c r="PL1" t="s">
        <v>1160</v>
      </c>
      <c r="PM1" t="s">
        <v>1161</v>
      </c>
      <c r="PN1" t="s">
        <v>1162</v>
      </c>
      <c r="PO1" t="s">
        <v>1163</v>
      </c>
      <c r="PP1" t="s">
        <v>1164</v>
      </c>
      <c r="PQ1" t="s">
        <v>1165</v>
      </c>
      <c r="PR1" t="s">
        <v>1166</v>
      </c>
      <c r="PS1" t="s">
        <v>1167</v>
      </c>
      <c r="PT1" t="s">
        <v>1168</v>
      </c>
      <c r="PU1" t="s">
        <v>1169</v>
      </c>
      <c r="PV1" t="s">
        <v>1170</v>
      </c>
      <c r="PW1" t="s">
        <v>1171</v>
      </c>
      <c r="PX1" t="s">
        <v>1172</v>
      </c>
      <c r="PY1" t="s">
        <v>1173</v>
      </c>
      <c r="PZ1" t="s">
        <v>1174</v>
      </c>
      <c r="QA1" t="s">
        <v>1175</v>
      </c>
      <c r="QB1" t="s">
        <v>1176</v>
      </c>
      <c r="QC1" t="s">
        <v>1177</v>
      </c>
      <c r="QD1" t="s">
        <v>1178</v>
      </c>
      <c r="QE1" t="s">
        <v>1179</v>
      </c>
      <c r="QF1" t="s">
        <v>1180</v>
      </c>
      <c r="QG1" t="s">
        <v>1181</v>
      </c>
      <c r="QH1" t="s">
        <v>1182</v>
      </c>
      <c r="QI1" t="s">
        <v>1183</v>
      </c>
      <c r="QJ1" t="s">
        <v>1184</v>
      </c>
      <c r="QK1" t="s">
        <v>1185</v>
      </c>
      <c r="QL1" t="s">
        <v>1186</v>
      </c>
      <c r="QM1" t="s">
        <v>1187</v>
      </c>
      <c r="QN1" t="s">
        <v>1188</v>
      </c>
      <c r="QO1" t="s">
        <v>1189</v>
      </c>
      <c r="QP1" t="s">
        <v>1190</v>
      </c>
      <c r="QQ1" t="s">
        <v>1191</v>
      </c>
      <c r="QR1" t="s">
        <v>1192</v>
      </c>
      <c r="QS1" t="s">
        <v>1193</v>
      </c>
      <c r="QT1" t="s">
        <v>1194</v>
      </c>
      <c r="QU1" t="s">
        <v>1195</v>
      </c>
      <c r="QV1" t="s">
        <v>1196</v>
      </c>
      <c r="QW1" t="s">
        <v>1197</v>
      </c>
      <c r="QX1" t="s">
        <v>1198</v>
      </c>
      <c r="QY1" t="s">
        <v>1199</v>
      </c>
      <c r="QZ1" t="s">
        <v>1200</v>
      </c>
      <c r="RA1" t="s">
        <v>1201</v>
      </c>
      <c r="RB1" t="s">
        <v>1202</v>
      </c>
      <c r="RC1" t="s">
        <v>1203</v>
      </c>
      <c r="RD1" t="s">
        <v>1204</v>
      </c>
      <c r="RE1" t="s">
        <v>1205</v>
      </c>
      <c r="RF1" t="s">
        <v>1206</v>
      </c>
      <c r="RG1" t="s">
        <v>1207</v>
      </c>
      <c r="RH1" t="s">
        <v>1208</v>
      </c>
    </row>
    <row r="2" spans="1:476" x14ac:dyDescent="0.25">
      <c r="A2">
        <v>1</v>
      </c>
      <c r="B2">
        <v>400</v>
      </c>
      <c r="C2">
        <v>8.9086245446547405</v>
      </c>
      <c r="D2">
        <v>4.7444524931227301</v>
      </c>
      <c r="E2">
        <v>6.1861090169356503</v>
      </c>
      <c r="F2">
        <v>3.1362898406626101E-2</v>
      </c>
      <c r="G2">
        <v>8.3983027718909795E-2</v>
      </c>
      <c r="H2">
        <v>0.10076260692165601</v>
      </c>
      <c r="I2">
        <v>4.3025820442167904</v>
      </c>
      <c r="J2">
        <v>6.3918857025790699</v>
      </c>
      <c r="K2">
        <v>5.38532068930457</v>
      </c>
      <c r="L2">
        <v>0.54156360862480901</v>
      </c>
      <c r="M2">
        <v>0.370165311561095</v>
      </c>
      <c r="N2">
        <v>0.43498340229458599</v>
      </c>
      <c r="O2">
        <v>2.4036097892519401</v>
      </c>
      <c r="P2">
        <v>0.75588654324011995</v>
      </c>
      <c r="Q2">
        <v>1.1639525596090801</v>
      </c>
      <c r="R2">
        <v>0.59675171091627699</v>
      </c>
      <c r="S2">
        <v>0.37274001491491998</v>
      </c>
      <c r="T2">
        <v>0.44721245026496498</v>
      </c>
      <c r="U2">
        <v>0.65756376316676401</v>
      </c>
      <c r="V2">
        <v>0.133623125133187</v>
      </c>
      <c r="W2">
        <v>0.76261787825789895</v>
      </c>
      <c r="X2">
        <v>4.6757659063290102</v>
      </c>
      <c r="Y2">
        <v>3.5707858417596698</v>
      </c>
      <c r="Z2">
        <v>4.2252369749027299</v>
      </c>
      <c r="AA2">
        <v>6.0847698801543197</v>
      </c>
      <c r="AB2">
        <v>4.4885255606450798</v>
      </c>
      <c r="AC2">
        <v>4.3742396350344404</v>
      </c>
      <c r="AD2">
        <v>6.91178764059594E-2</v>
      </c>
      <c r="AE2">
        <v>5.13405161658343E-2</v>
      </c>
      <c r="AF2">
        <v>0.10504156768891799</v>
      </c>
      <c r="AG2">
        <v>7.6486371202415802</v>
      </c>
      <c r="AH2">
        <v>11.3627616511813</v>
      </c>
      <c r="AI2">
        <v>8.6880491095918906</v>
      </c>
      <c r="AJ2">
        <v>10.3169360582729</v>
      </c>
      <c r="AK2">
        <v>6.94628503027457</v>
      </c>
      <c r="AL2">
        <v>7.2051689415803102</v>
      </c>
      <c r="AM2">
        <v>9.2869360639913605</v>
      </c>
      <c r="AN2">
        <v>9.8235304979234694</v>
      </c>
      <c r="AO2">
        <v>8.5092516443663193</v>
      </c>
      <c r="AP2">
        <v>5.3339440898347803</v>
      </c>
      <c r="AQ2">
        <v>6.9946002635108897</v>
      </c>
      <c r="AR2">
        <v>5.6923811228033703</v>
      </c>
      <c r="AS2">
        <v>9.0958136834652095</v>
      </c>
      <c r="AT2">
        <v>5.3377865325907097</v>
      </c>
      <c r="AU2">
        <v>5.1659449083098599</v>
      </c>
      <c r="AV2">
        <v>0.65756376316676401</v>
      </c>
      <c r="AW2">
        <v>0.57285487799566204</v>
      </c>
      <c r="AX2">
        <v>0.72649876881612196</v>
      </c>
      <c r="AY2">
        <v>1.9795914314443099</v>
      </c>
      <c r="AZ2">
        <v>5.6421366616139501</v>
      </c>
      <c r="BA2">
        <v>3.36133016604539</v>
      </c>
      <c r="BB2">
        <v>0.83231566918424404</v>
      </c>
      <c r="BC2">
        <v>0.51987677499794105</v>
      </c>
      <c r="BD2">
        <v>0.69690420165928602</v>
      </c>
      <c r="BE2">
        <v>0.25159258183264699</v>
      </c>
      <c r="BF2">
        <v>0.79346671536532398</v>
      </c>
      <c r="BG2">
        <v>0.82876343508851502</v>
      </c>
      <c r="BH2">
        <v>0.55678903404092095</v>
      </c>
      <c r="BI2">
        <v>0.46530274741633698</v>
      </c>
      <c r="BJ2">
        <v>0.45624193692272402</v>
      </c>
      <c r="BK2">
        <v>19.9069832433144</v>
      </c>
      <c r="BL2">
        <v>12.4341985038148</v>
      </c>
      <c r="BM2">
        <v>19.146811521693099</v>
      </c>
      <c r="BN2">
        <v>3.8243185601207998</v>
      </c>
      <c r="BO2">
        <v>2.8210683308069799</v>
      </c>
      <c r="BP2">
        <v>5.5367226616509901</v>
      </c>
      <c r="BQ2">
        <v>0.27647150562383699</v>
      </c>
      <c r="BR2">
        <v>0.16913435174424599</v>
      </c>
      <c r="BS2">
        <v>0.22360622513248199</v>
      </c>
      <c r="BT2">
        <v>3.3757374517885901</v>
      </c>
      <c r="BU2">
        <v>1.8483546662615999</v>
      </c>
      <c r="BV2">
        <v>1.99865887466722</v>
      </c>
      <c r="BW2">
        <v>0.26520919536078102</v>
      </c>
      <c r="BX2">
        <v>0.116325686854084</v>
      </c>
      <c r="BY2">
        <v>0.20719085877212901</v>
      </c>
      <c r="BZ2">
        <v>6.4043799140976201E-2</v>
      </c>
      <c r="CA2">
        <v>4.6916578343350397E-2</v>
      </c>
      <c r="CB2">
        <v>6.8347494297413297E-2</v>
      </c>
      <c r="CC2">
        <v>5.2745897684196699E-2</v>
      </c>
      <c r="CD2">
        <v>0.20607054216028001</v>
      </c>
      <c r="CE2">
        <v>0.17665815544448399</v>
      </c>
      <c r="CF2">
        <v>8.1627704809031004E-2</v>
      </c>
      <c r="CG2">
        <v>7.8903965089786698E-2</v>
      </c>
      <c r="CH2">
        <v>0.149584465013227</v>
      </c>
      <c r="CI2">
        <v>1.6347373874823101E-2</v>
      </c>
      <c r="CJ2">
        <v>6.5228468659620301E-2</v>
      </c>
      <c r="CK2">
        <v>5.2886094785507501E-2</v>
      </c>
      <c r="CL2">
        <v>0.25440566522472102</v>
      </c>
      <c r="CM2">
        <v>0.13087320098244101</v>
      </c>
      <c r="CN2">
        <v>7.6894928366524701E-2</v>
      </c>
      <c r="CO2">
        <v>0.27266524070674802</v>
      </c>
      <c r="CP2">
        <v>9.3185003728729607E-2</v>
      </c>
      <c r="CQ2">
        <v>0.19601449627301501</v>
      </c>
      <c r="CR2">
        <v>1.7841076933696201</v>
      </c>
      <c r="CS2">
        <v>1.9673335933673699</v>
      </c>
      <c r="CT2">
        <v>2.0691414276672502</v>
      </c>
      <c r="CU2">
        <v>0.40477797672041099</v>
      </c>
      <c r="CV2">
        <v>0.34537644800900302</v>
      </c>
      <c r="CW2">
        <v>0.26407731093142001</v>
      </c>
      <c r="CX2">
        <v>7.2554187999932906E-2</v>
      </c>
      <c r="CY2">
        <v>6.1479174792730497E-2</v>
      </c>
      <c r="CZ2">
        <v>0.102169200496569</v>
      </c>
      <c r="DA2">
        <v>77.450502958653104</v>
      </c>
      <c r="DB2">
        <v>30.195080429769</v>
      </c>
      <c r="DC2">
        <v>45.539048982426898</v>
      </c>
      <c r="DD2">
        <v>13.8825693973782</v>
      </c>
      <c r="DE2">
        <v>6.8983035347322899</v>
      </c>
      <c r="DF2">
        <v>7.6689669809571201</v>
      </c>
      <c r="DG2">
        <v>0.64403129660317204</v>
      </c>
      <c r="DH2">
        <v>0.681243096776457</v>
      </c>
      <c r="DI2">
        <v>0.69209033270637499</v>
      </c>
      <c r="DJ2">
        <v>40.369748747159903</v>
      </c>
      <c r="DK2">
        <v>69.370078437357606</v>
      </c>
      <c r="DL2">
        <v>44.293781293207999</v>
      </c>
      <c r="DM2">
        <v>0.19014905875482299</v>
      </c>
      <c r="DN2">
        <v>0.19974642820559599</v>
      </c>
      <c r="DO2">
        <v>0.225161529424384</v>
      </c>
      <c r="DP2">
        <v>0.78197950572588104</v>
      </c>
      <c r="DQ2">
        <v>0.86828562878431903</v>
      </c>
      <c r="DR2">
        <v>0.86395750491684997</v>
      </c>
      <c r="DS2">
        <v>3.3062657796060999</v>
      </c>
      <c r="DT2">
        <v>1.72457588368307</v>
      </c>
      <c r="DU2">
        <v>2.5123409365634499</v>
      </c>
      <c r="DV2">
        <v>0.53041839072156005</v>
      </c>
      <c r="DW2">
        <v>0.33826870348849403</v>
      </c>
      <c r="DX2">
        <v>0.32064132001773099</v>
      </c>
      <c r="DY2">
        <v>1.77178396133685</v>
      </c>
      <c r="DZ2">
        <v>2.30735759509919</v>
      </c>
      <c r="EA2">
        <v>1.9305772161691199</v>
      </c>
      <c r="EB2">
        <v>1.7114304952616299</v>
      </c>
      <c r="EC2">
        <v>0.82144825865334603</v>
      </c>
      <c r="ED2">
        <v>1.48352810454521</v>
      </c>
      <c r="EE2">
        <v>4.5795400354235696</v>
      </c>
      <c r="EF2">
        <v>6.8983035347322899</v>
      </c>
      <c r="EG2">
        <v>7.0081432179694296</v>
      </c>
      <c r="EH2">
        <v>0.78122306619347803</v>
      </c>
      <c r="EI2">
        <v>0.42227115630202799</v>
      </c>
      <c r="EJ2">
        <v>0.75735009178403401</v>
      </c>
      <c r="EK2">
        <v>2.6120865538890001</v>
      </c>
      <c r="EL2">
        <v>0.92417733313079597</v>
      </c>
      <c r="EM2">
        <v>1.48352810454521</v>
      </c>
      <c r="EN2">
        <v>0.67605039681974699</v>
      </c>
      <c r="EO2">
        <v>0.62687148472714505</v>
      </c>
      <c r="EP2">
        <v>0.45660933448775198</v>
      </c>
      <c r="EQ2">
        <v>2.3441402559079401E-2</v>
      </c>
      <c r="ER2">
        <v>7.9850181130542403E-2</v>
      </c>
      <c r="ES2">
        <v>4.0080165002216298E-2</v>
      </c>
      <c r="ET2">
        <v>8.8094923910954998E-2</v>
      </c>
      <c r="EU2">
        <v>6.9167667232227406E-2</v>
      </c>
      <c r="EV2">
        <v>7.8510654267608004E-2</v>
      </c>
      <c r="EW2">
        <v>14.272861546956999</v>
      </c>
      <c r="EX2">
        <v>15.629953820754499</v>
      </c>
      <c r="EY2">
        <v>15.989270997337799</v>
      </c>
      <c r="EZ2">
        <v>0.26520919536078102</v>
      </c>
      <c r="FA2">
        <v>0.370165311561095</v>
      </c>
      <c r="FB2">
        <v>0.36324938440805998</v>
      </c>
      <c r="FC2">
        <v>8.8470881799627907</v>
      </c>
      <c r="FD2">
        <v>6.0470923459209498</v>
      </c>
      <c r="FE2">
        <v>6.6301074807081104</v>
      </c>
      <c r="FF2">
        <v>0.298375855458138</v>
      </c>
      <c r="FG2">
        <v>0.48506218260683598</v>
      </c>
      <c r="FH2">
        <v>0.38396115254213498</v>
      </c>
      <c r="FI2">
        <v>71.268996357237796</v>
      </c>
      <c r="FJ2">
        <v>121.620415292659</v>
      </c>
      <c r="FK2">
        <v>101.76038741621301</v>
      </c>
      <c r="FL2">
        <v>8.8470881799627907</v>
      </c>
      <c r="FM2">
        <v>9.1656780479305908</v>
      </c>
      <c r="FN2">
        <v>7.4077338122315597</v>
      </c>
      <c r="FO2">
        <v>1.77178396133685</v>
      </c>
      <c r="FP2">
        <v>0.80454309794252499</v>
      </c>
      <c r="FQ2">
        <v>1.1884096771088</v>
      </c>
      <c r="FR2">
        <v>5.4084031745579599</v>
      </c>
      <c r="FS2">
        <v>6.7563385008324497</v>
      </c>
      <c r="FT2">
        <v>6.1009430260631996</v>
      </c>
      <c r="FU2">
        <v>0.38560688139520799</v>
      </c>
      <c r="FV2">
        <v>0.362547419605525</v>
      </c>
      <c r="FW2">
        <v>0.24300068032931799</v>
      </c>
      <c r="FX2">
        <v>1.37097541734239</v>
      </c>
      <c r="FY2">
        <v>1.2624634414365801</v>
      </c>
      <c r="FZ2">
        <v>1.0860061386989801</v>
      </c>
      <c r="GA2">
        <v>0.68075269919568904</v>
      </c>
      <c r="GB2">
        <v>0.74548002982984096</v>
      </c>
      <c r="GC2">
        <v>0.72148047525553605</v>
      </c>
      <c r="GD2">
        <v>4.9423689164315903</v>
      </c>
      <c r="GE2">
        <v>2.8406904127953299</v>
      </c>
      <c r="GF2">
        <v>2.9876937170738498</v>
      </c>
      <c r="GG2">
        <v>0.394743479849891</v>
      </c>
      <c r="GH2">
        <v>0.88653015556608505</v>
      </c>
      <c r="GI2">
        <v>0.76261787825789895</v>
      </c>
      <c r="GJ2">
        <v>4.9213662707580402E-2</v>
      </c>
      <c r="GK2">
        <v>8.5747689654610201E-2</v>
      </c>
      <c r="GL2">
        <v>0.115745840816118</v>
      </c>
      <c r="GM2">
        <v>0.30676434253684398</v>
      </c>
      <c r="GN2">
        <v>0.79346671536532398</v>
      </c>
      <c r="GO2">
        <v>0.65023461208873401</v>
      </c>
      <c r="GP2">
        <v>0.45225322716461103</v>
      </c>
      <c r="GQ2">
        <v>0.33361165828691902</v>
      </c>
      <c r="GR2">
        <v>0.331948711748556</v>
      </c>
      <c r="GS2">
        <v>5.3339440898347803</v>
      </c>
      <c r="GT2">
        <v>2.2914195119826499</v>
      </c>
      <c r="GU2">
        <v>3.7038669061157798</v>
      </c>
      <c r="GV2">
        <v>2.2582460772356998</v>
      </c>
      <c r="GW2">
        <v>0.81013913773305002</v>
      </c>
      <c r="GX2">
        <v>1.01327955641765</v>
      </c>
      <c r="GY2">
        <v>28.744274299798899</v>
      </c>
      <c r="GZ2">
        <v>36.662712191722399</v>
      </c>
      <c r="HA2">
        <v>31.757650069930399</v>
      </c>
      <c r="HB2">
        <v>21.6336126982319</v>
      </c>
      <c r="HC2">
        <v>28.3689649781148</v>
      </c>
      <c r="HD2">
        <v>28.032572871877701</v>
      </c>
      <c r="HE2">
        <v>0.115439007206319</v>
      </c>
      <c r="HF2">
        <v>0.23265137370816799</v>
      </c>
      <c r="HG2">
        <v>0.249832359333403</v>
      </c>
      <c r="HH2">
        <v>17.450575405231898</v>
      </c>
      <c r="HI2">
        <v>20.623847711500598</v>
      </c>
      <c r="HJ2">
        <v>15.7691419785817</v>
      </c>
      <c r="HK2">
        <v>8.6281956592765205E-2</v>
      </c>
      <c r="HL2">
        <v>0.10339523539192701</v>
      </c>
      <c r="HM2">
        <v>7.96066221591583E-2</v>
      </c>
      <c r="HN2">
        <v>0.14212208880414401</v>
      </c>
      <c r="HO2">
        <v>0.185082655780548</v>
      </c>
      <c r="HP2">
        <v>0.21008313537783699</v>
      </c>
      <c r="HQ2">
        <v>0.36734376752429598</v>
      </c>
      <c r="HR2">
        <v>0.65349205927568499</v>
      </c>
      <c r="HS2">
        <v>0.61091021038371396</v>
      </c>
      <c r="HT2">
        <v>37.147744255965399</v>
      </c>
      <c r="HU2">
        <v>24.0212881117953</v>
      </c>
      <c r="HV2">
        <v>33.801895799221803</v>
      </c>
      <c r="HW2">
        <v>6.2126238297754899</v>
      </c>
      <c r="HX2">
        <v>2.4389186040461599</v>
      </c>
      <c r="HY2">
        <v>3.2921549915160901</v>
      </c>
      <c r="HZ2">
        <v>1.3901135209733999</v>
      </c>
      <c r="IA2">
        <v>1.36248619355292</v>
      </c>
      <c r="IB2">
        <v>1.65752687017703</v>
      </c>
      <c r="IC2">
        <v>39.647590599972801</v>
      </c>
      <c r="ID2">
        <v>48.0425762235907</v>
      </c>
      <c r="IE2">
        <v>68.547505360991394</v>
      </c>
      <c r="IF2">
        <v>7.0570189913615702E-2</v>
      </c>
      <c r="IG2">
        <v>5.93849684046188E-2</v>
      </c>
      <c r="IH2">
        <v>8.1279326511091599E-2</v>
      </c>
      <c r="II2">
        <v>8.3698554239094491</v>
      </c>
      <c r="IJ2">
        <v>7.6012759557912002</v>
      </c>
      <c r="IK2">
        <v>6.3600242135133103</v>
      </c>
      <c r="IL2">
        <v>0.313210113464712</v>
      </c>
      <c r="IM2">
        <v>0.201135774485631</v>
      </c>
      <c r="IN2">
        <v>0.23472318508354201</v>
      </c>
      <c r="IO2">
        <v>18.703063625316101</v>
      </c>
      <c r="IP2">
        <v>11.845289969954999</v>
      </c>
      <c r="IQ2">
        <v>19.014554833740799</v>
      </c>
      <c r="IR2">
        <v>10.6678881796696</v>
      </c>
      <c r="IS2">
        <v>4.8106825818152403</v>
      </c>
      <c r="IT2">
        <v>12.1176014685445</v>
      </c>
      <c r="IU2">
        <v>10.1748997508355</v>
      </c>
      <c r="IV2">
        <v>6.3477337229225803</v>
      </c>
      <c r="IW2">
        <v>8.5684381701239403</v>
      </c>
      <c r="IX2">
        <v>4.6113932553767096</v>
      </c>
      <c r="IY2">
        <v>8.5518800085239501</v>
      </c>
      <c r="IZ2">
        <v>7.3565648571223603</v>
      </c>
      <c r="JA2">
        <v>18.191627366930401</v>
      </c>
      <c r="JB2">
        <v>7.1415716835193201</v>
      </c>
      <c r="JC2">
        <v>8.5684381701239403</v>
      </c>
      <c r="JD2">
        <v>8.19760629004492</v>
      </c>
      <c r="JE2">
        <v>5.37491377401021</v>
      </c>
      <c r="JF2">
        <v>4.4046648777760096</v>
      </c>
      <c r="JG2">
        <v>13.6914439620931</v>
      </c>
      <c r="JH2">
        <v>7.3423485918816596</v>
      </c>
      <c r="JI2">
        <v>12.201886052126399</v>
      </c>
      <c r="JJ2">
        <v>9.8164589611789896</v>
      </c>
      <c r="JK2">
        <v>5.5644596989046597</v>
      </c>
      <c r="JL2">
        <v>9.3763879192087298</v>
      </c>
      <c r="JM2">
        <v>0.164390940791691</v>
      </c>
      <c r="JN2">
        <v>9.2541327890273806E-2</v>
      </c>
      <c r="JO2">
        <v>0.167128798814692</v>
      </c>
      <c r="JP2">
        <v>0.37506244094527103</v>
      </c>
      <c r="JQ2">
        <v>0.218581258234715</v>
      </c>
      <c r="JR2">
        <v>0.23310183361154399</v>
      </c>
      <c r="JS2">
        <v>3.3524195299369901</v>
      </c>
      <c r="JT2">
        <v>3.52162577788522</v>
      </c>
      <c r="JU2">
        <v>4.3440245547959302</v>
      </c>
      <c r="JV2">
        <v>1.2270573701473799</v>
      </c>
      <c r="JW2">
        <v>1.0183557313540299</v>
      </c>
      <c r="JX2">
        <v>1.7159794290188499</v>
      </c>
      <c r="JY2">
        <v>6.0847698801543197</v>
      </c>
      <c r="JZ2">
        <v>6.2603425969616397</v>
      </c>
      <c r="KA2">
        <v>6.53882883178039</v>
      </c>
      <c r="KB2">
        <v>0.49489785786107598</v>
      </c>
      <c r="KC2">
        <v>0.17268822400450201</v>
      </c>
      <c r="KD2">
        <v>0.34845210082964301</v>
      </c>
      <c r="KE2">
        <v>0.75012488189054305</v>
      </c>
      <c r="KF2">
        <v>0.57683939877479695</v>
      </c>
      <c r="KG2">
        <v>0.73664031369688998</v>
      </c>
      <c r="KH2">
        <v>4.3929884389953804</v>
      </c>
      <c r="KI2">
        <v>2.5249268828731699</v>
      </c>
      <c r="KJ2">
        <v>2.9670562090904302</v>
      </c>
      <c r="KK2">
        <v>2.2739534208663001</v>
      </c>
      <c r="KL2">
        <v>0.81577410105846104</v>
      </c>
      <c r="KM2">
        <v>1.7279150098336999</v>
      </c>
      <c r="KN2">
        <v>3.44666887148004</v>
      </c>
      <c r="KO2">
        <v>2.3558400829388702</v>
      </c>
      <c r="KP2">
        <v>2.7683613308255</v>
      </c>
      <c r="KQ2">
        <v>0.166685752807337</v>
      </c>
      <c r="KR2">
        <v>0.113144754829757</v>
      </c>
      <c r="KS2">
        <v>0.160320660008865</v>
      </c>
      <c r="KT2">
        <v>4.2728619391138301</v>
      </c>
      <c r="KU2">
        <v>3.3781692504162302</v>
      </c>
      <c r="KV2">
        <v>3.94228549464543</v>
      </c>
      <c r="KW2">
        <v>4.2140361861389701</v>
      </c>
      <c r="KX2">
        <v>4.5828390239652999</v>
      </c>
      <c r="KY2">
        <v>5.1302611202837003</v>
      </c>
      <c r="KZ2">
        <v>1.1689414765822499</v>
      </c>
      <c r="LA2">
        <v>1.41053416540349</v>
      </c>
      <c r="LB2">
        <v>1.05630924372568</v>
      </c>
      <c r="LC2">
        <v>1.29702177704958</v>
      </c>
      <c r="LD2">
        <v>1.43022448857859</v>
      </c>
      <c r="LE2">
        <v>1.19667572010582</v>
      </c>
      <c r="LF2">
        <v>0.803963941998456</v>
      </c>
      <c r="LG2">
        <v>0.78254282462020397</v>
      </c>
      <c r="LH2">
        <v>0.78951153965473897</v>
      </c>
      <c r="LI2">
        <v>0.34274385433559701</v>
      </c>
      <c r="LJ2">
        <v>0.34537644800900302</v>
      </c>
      <c r="LK2">
        <v>0.23965521815490901</v>
      </c>
      <c r="LL2">
        <v>0.32201564830158702</v>
      </c>
      <c r="LM2">
        <v>0.256359738904751</v>
      </c>
      <c r="LN2">
        <v>0.24469088372516601</v>
      </c>
      <c r="LO2">
        <v>1.40951878257528</v>
      </c>
      <c r="LP2">
        <v>1.36248619355292</v>
      </c>
      <c r="LQ2">
        <v>1.62341546044711</v>
      </c>
      <c r="LR2">
        <v>0.68075269919568904</v>
      </c>
      <c r="LS2">
        <v>0.227863477671261</v>
      </c>
      <c r="LT2">
        <v>0.17182742889380501</v>
      </c>
      <c r="LU2">
        <v>0.37506244094527103</v>
      </c>
      <c r="LV2">
        <v>9.5804790770504106E-2</v>
      </c>
      <c r="LW2">
        <v>0.22360622513248199</v>
      </c>
      <c r="LX2">
        <v>0.54156360862480901</v>
      </c>
      <c r="LY2">
        <v>0.265400245573224</v>
      </c>
      <c r="LZ2">
        <v>0.44105554430791699</v>
      </c>
      <c r="MA2">
        <v>0.165534370209239</v>
      </c>
      <c r="MB2">
        <v>0.12805546813621299</v>
      </c>
      <c r="MC2">
        <v>4.2660132536169897E-2</v>
      </c>
      <c r="MD2">
        <v>0.47145850454901</v>
      </c>
      <c r="ME2">
        <v>0.256359738904751</v>
      </c>
      <c r="MF2">
        <v>0.42899485725471298</v>
      </c>
      <c r="MG2">
        <v>0.50180637450601795</v>
      </c>
      <c r="MH2">
        <v>0.25458893283850698</v>
      </c>
      <c r="MI2">
        <v>0.36832015684844499</v>
      </c>
      <c r="MJ2">
        <v>1.1852592915003299</v>
      </c>
      <c r="MK2">
        <v>0.329018728002823</v>
      </c>
      <c r="ML2">
        <v>0.54300306934949305</v>
      </c>
      <c r="MM2">
        <v>2.3870068436651102</v>
      </c>
      <c r="MN2">
        <v>0.89269646043991602</v>
      </c>
      <c r="MO2">
        <v>1.69235503313624</v>
      </c>
      <c r="MP2">
        <v>0.9829586972994</v>
      </c>
      <c r="MQ2">
        <v>0.88653015556608505</v>
      </c>
      <c r="MR2">
        <v>1.2474934650402101</v>
      </c>
      <c r="MS2">
        <v>0.155523306588394</v>
      </c>
      <c r="MT2">
        <v>0.194284351622106</v>
      </c>
      <c r="MU2">
        <v>0.33892365980815597</v>
      </c>
      <c r="MV2">
        <v>0.57244250442794498</v>
      </c>
      <c r="MW2">
        <v>0.56496821560787602</v>
      </c>
      <c r="MX2">
        <v>0.73155196736876504</v>
      </c>
      <c r="MY2">
        <v>0.12632417846566801</v>
      </c>
      <c r="MZ2">
        <v>0.14124205390196901</v>
      </c>
      <c r="NA2">
        <v>0.23310183361154399</v>
      </c>
      <c r="NB2">
        <v>0.648510888524787</v>
      </c>
      <c r="NC2">
        <v>1.0397535499958801</v>
      </c>
      <c r="ND2">
        <v>0.78951153965473897</v>
      </c>
      <c r="NE2">
        <v>8.2195470395845696E-2</v>
      </c>
      <c r="NF2">
        <v>0.23589906585757001</v>
      </c>
      <c r="NG2">
        <v>0.107248714313678</v>
      </c>
      <c r="NH2">
        <v>3.51909071107865</v>
      </c>
      <c r="NI2">
        <v>2.1828932965739698</v>
      </c>
      <c r="NJ2">
        <v>2.0835334444418301</v>
      </c>
      <c r="NK2">
        <v>1.69960878130642</v>
      </c>
      <c r="NL2">
        <v>0.93707836793503696</v>
      </c>
      <c r="NM2">
        <v>0.81735360397255097</v>
      </c>
      <c r="NN2">
        <v>0.37247169542304598</v>
      </c>
      <c r="NO2">
        <v>0.14222447007799699</v>
      </c>
      <c r="NP2">
        <v>0.19198057627106799</v>
      </c>
      <c r="NQ2">
        <v>1.4061127951701</v>
      </c>
      <c r="NR2">
        <v>0.14929539906032399</v>
      </c>
      <c r="NS2">
        <v>0.21449742862735699</v>
      </c>
      <c r="NT2">
        <v>4.0251956037698197E-2</v>
      </c>
      <c r="NU2">
        <v>0.107294489431735</v>
      </c>
      <c r="NV2">
        <v>6.0107726681020802E-2</v>
      </c>
      <c r="NW2">
        <v>6.91178764059594E-2</v>
      </c>
      <c r="NX2">
        <v>5.1697617695963601E-2</v>
      </c>
      <c r="NY2">
        <v>5.3253946665092297E-2</v>
      </c>
      <c r="NZ2">
        <v>1.85987118399105</v>
      </c>
      <c r="OA2">
        <v>0.93060549483267296</v>
      </c>
      <c r="OB2">
        <v>0.82303874787902198</v>
      </c>
      <c r="OC2">
        <v>1.25284045385885</v>
      </c>
      <c r="OD2">
        <v>1.17792004146943</v>
      </c>
      <c r="OE2">
        <v>1.21338069063585</v>
      </c>
      <c r="OF2">
        <v>0.85571524763081896</v>
      </c>
      <c r="OG2">
        <v>1.1943631924825899</v>
      </c>
      <c r="OH2">
        <v>1.1720484899010899</v>
      </c>
      <c r="OI2">
        <v>2.6120865538890001</v>
      </c>
      <c r="OJ2">
        <v>1.68908462520811</v>
      </c>
      <c r="OK2">
        <v>2.1421095425309802</v>
      </c>
      <c r="OL2">
        <v>353.41089420396497</v>
      </c>
      <c r="OM2">
        <v>795.78870424414697</v>
      </c>
      <c r="ON2">
        <v>522.40766622400702</v>
      </c>
      <c r="OO2">
        <v>0.20379671509967401</v>
      </c>
      <c r="OP2">
        <v>0.170310774194115</v>
      </c>
      <c r="OQ2">
        <v>0.173022583176593</v>
      </c>
      <c r="OR2">
        <v>2.2739534208663001</v>
      </c>
      <c r="OS2">
        <v>1.6202782754661</v>
      </c>
      <c r="OT2">
        <v>1.51470018356807</v>
      </c>
      <c r="OU2">
        <v>1.68069611102219E-2</v>
      </c>
      <c r="OV2">
        <v>0.12601309511692599</v>
      </c>
      <c r="OW2">
        <v>9.9463875514961594E-2</v>
      </c>
      <c r="OX2">
        <v>7.3370631511870696</v>
      </c>
      <c r="OY2">
        <v>13.7013069431788</v>
      </c>
      <c r="OZ2">
        <v>10.696243124140301</v>
      </c>
      <c r="PA2">
        <v>0.36729215831957701</v>
      </c>
      <c r="PB2">
        <v>0.326068448592231</v>
      </c>
      <c r="PC2">
        <v>6.3770467068360398E-2</v>
      </c>
      <c r="PD2">
        <v>0.15022561182824601</v>
      </c>
      <c r="PE2">
        <v>0.31343574236357202</v>
      </c>
      <c r="PF2">
        <v>0.25508186827344098</v>
      </c>
      <c r="PG2">
        <v>0.103320805612691</v>
      </c>
      <c r="PH2">
        <v>0.16224451497359399</v>
      </c>
      <c r="PI2">
        <v>0.18037011881388401</v>
      </c>
      <c r="PJ2">
        <v>0.16784514390472999</v>
      </c>
      <c r="PK2">
        <v>0.14826414041008501</v>
      </c>
      <c r="PL2">
        <v>8.9562105697577402E-2</v>
      </c>
      <c r="PM2">
        <v>0.110736497583553</v>
      </c>
      <c r="PN2">
        <v>0.11713479599187999</v>
      </c>
      <c r="PO2">
        <v>0.14549406995113501</v>
      </c>
      <c r="PP2">
        <v>0.158791181856828</v>
      </c>
      <c r="PQ2">
        <v>0.256359738904751</v>
      </c>
      <c r="PR2">
        <v>0.30971909955954402</v>
      </c>
      <c r="PS2">
        <v>3.5743047392395498E-2</v>
      </c>
      <c r="PT2">
        <v>5.7354041511552802E-2</v>
      </c>
      <c r="PU2">
        <v>4.5406173051007401E-2</v>
      </c>
      <c r="PV2">
        <v>8.3342876403668303E-2</v>
      </c>
      <c r="PW2">
        <v>8.6944682795385697E-2</v>
      </c>
      <c r="PX2">
        <v>6.6478528471611897E-2</v>
      </c>
      <c r="PY2">
        <v>0.19549487643147001</v>
      </c>
      <c r="PZ2">
        <v>7.9452785568642395E-2</v>
      </c>
      <c r="QA2">
        <v>9.4668761473004404E-2</v>
      </c>
      <c r="QB2">
        <v>0.41905244124212299</v>
      </c>
      <c r="QC2">
        <v>0.30912057987611002</v>
      </c>
      <c r="QD2">
        <v>0.36832015684844499</v>
      </c>
      <c r="QE2">
        <v>1.1528483138441801</v>
      </c>
      <c r="QF2">
        <v>0.57683939877479695</v>
      </c>
      <c r="QG2">
        <v>1.0710547712654901</v>
      </c>
      <c r="QH2">
        <v>0.26155798199717001</v>
      </c>
      <c r="QI2">
        <v>0.57285487799566204</v>
      </c>
      <c r="QJ2">
        <v>0.45345530342628698</v>
      </c>
      <c r="QK2">
        <v>0.112266546610492</v>
      </c>
      <c r="QL2">
        <v>0.32002169358324301</v>
      </c>
      <c r="QM2">
        <v>0.23472318508354201</v>
      </c>
      <c r="QN2">
        <v>0.194144494680484</v>
      </c>
      <c r="QO2">
        <v>0.116325686854084</v>
      </c>
      <c r="QP2">
        <v>0.129321339229204</v>
      </c>
      <c r="QQ2">
        <v>0.111506730835601</v>
      </c>
      <c r="QR2">
        <v>0.128179869452376</v>
      </c>
      <c r="QS2">
        <v>0.151672586329482</v>
      </c>
      <c r="QT2">
        <v>15.7273391567904</v>
      </c>
      <c r="QU2">
        <v>23.042759785619801</v>
      </c>
      <c r="QV2">
        <v>19.8220223718108</v>
      </c>
      <c r="QW2">
        <v>5.2605101053341103</v>
      </c>
      <c r="QX2">
        <v>6.94628503027457</v>
      </c>
      <c r="QY2">
        <v>5.4604969646297397</v>
      </c>
      <c r="QZ2">
        <v>0.28033090401911198</v>
      </c>
      <c r="RA2">
        <v>0.42816584197433799</v>
      </c>
      <c r="RB2">
        <v>0.54677995437930604</v>
      </c>
      <c r="RC2">
        <v>0.12458503617109799</v>
      </c>
      <c r="RD2">
        <v>0.190325195012153</v>
      </c>
      <c r="RE2">
        <v>7.5312453623667105E-2</v>
      </c>
      <c r="RF2">
        <v>0.164390940791691</v>
      </c>
      <c r="RG2">
        <v>0.42816584197433799</v>
      </c>
      <c r="RH2">
        <v>0.35577382017520998</v>
      </c>
    </row>
    <row r="3" spans="1:476" x14ac:dyDescent="0.25">
      <c r="A3">
        <v>1</v>
      </c>
      <c r="B3">
        <v>401</v>
      </c>
      <c r="C3">
        <v>3.7174544589190699</v>
      </c>
      <c r="D3">
        <v>4.3530486497174499</v>
      </c>
      <c r="E3">
        <v>3.1590779723100701</v>
      </c>
      <c r="F3">
        <v>9.9050980632274105E-2</v>
      </c>
      <c r="G3">
        <v>6.0455866141615099E-2</v>
      </c>
      <c r="H3">
        <v>0.109538014936164</v>
      </c>
      <c r="I3">
        <v>5.9558815767026001</v>
      </c>
      <c r="J3">
        <v>5.2489401361479899</v>
      </c>
      <c r="K3">
        <v>4.2856188479804604</v>
      </c>
      <c r="L3">
        <v>0.35461244386354701</v>
      </c>
      <c r="M3">
        <v>0.54413108121468201</v>
      </c>
      <c r="N3">
        <v>0.34139256545832702</v>
      </c>
      <c r="O3">
        <v>0.724127210222684</v>
      </c>
      <c r="P3">
        <v>1.29416910654924</v>
      </c>
      <c r="Q3">
        <v>0.87025104478539494</v>
      </c>
      <c r="R3">
        <v>0.39074926604674898</v>
      </c>
      <c r="S3">
        <v>0.354050275415769</v>
      </c>
      <c r="T3">
        <v>0.31633027557181298</v>
      </c>
      <c r="U3">
        <v>7.9346756930227996E-2</v>
      </c>
      <c r="V3">
        <v>0.115986286384766</v>
      </c>
      <c r="W3">
        <v>0.100092098907691</v>
      </c>
      <c r="X3">
        <v>2.5041397337624298</v>
      </c>
      <c r="Y3">
        <v>2.60634152910341</v>
      </c>
      <c r="Z3">
        <v>2.3286657047995698</v>
      </c>
      <c r="AA3">
        <v>4.0962820863212501</v>
      </c>
      <c r="AB3">
        <v>5.90536463579694</v>
      </c>
      <c r="AC3">
        <v>4.5614849151505199</v>
      </c>
      <c r="AD3">
        <v>0.11299376472648399</v>
      </c>
      <c r="AE3">
        <v>0.10097192694688301</v>
      </c>
      <c r="AF3">
        <v>0.12581710701092999</v>
      </c>
      <c r="AG3">
        <v>15.1822643172826</v>
      </c>
      <c r="AH3">
        <v>7.7921753529325599</v>
      </c>
      <c r="AI3">
        <v>10.4795404367544</v>
      </c>
      <c r="AJ3">
        <v>5.4805286754659397</v>
      </c>
      <c r="AK3">
        <v>8.4680286109480996</v>
      </c>
      <c r="AL3">
        <v>5.4622810473332404</v>
      </c>
      <c r="AM3">
        <v>9.2171138337890106</v>
      </c>
      <c r="AN3">
        <v>8.8890309103096907</v>
      </c>
      <c r="AO3">
        <v>7.6714726267679403</v>
      </c>
      <c r="AP3">
        <v>7.08277674712836</v>
      </c>
      <c r="AQ3">
        <v>6.3292131032474499</v>
      </c>
      <c r="AR3">
        <v>6.0189154304123296</v>
      </c>
      <c r="AS3">
        <v>4.2702338217367402</v>
      </c>
      <c r="AT3">
        <v>5.6648044066523102</v>
      </c>
      <c r="AU3">
        <v>3.8892811969305399</v>
      </c>
      <c r="AV3">
        <v>0.519183006664939</v>
      </c>
      <c r="AW3">
        <v>0.67456349115796499</v>
      </c>
      <c r="AX3">
        <v>0.51388004874646698</v>
      </c>
      <c r="AY3">
        <v>0.93582784987291601</v>
      </c>
      <c r="AZ3">
        <v>1.3213623505024199</v>
      </c>
      <c r="BA3">
        <v>0.59853335219105797</v>
      </c>
      <c r="BB3">
        <v>0.467913924936459</v>
      </c>
      <c r="BC3">
        <v>0.81905154016366499</v>
      </c>
      <c r="BD3">
        <v>0.57018561439381599</v>
      </c>
      <c r="BE3">
        <v>0.43961577715182099</v>
      </c>
      <c r="BF3">
        <v>0.52196542241890598</v>
      </c>
      <c r="BG3">
        <v>0.44735856590287698</v>
      </c>
      <c r="BH3">
        <v>0.68983109587568003</v>
      </c>
      <c r="BI3">
        <v>0.62938999213663005</v>
      </c>
      <c r="BJ3">
        <v>0.52105354690144201</v>
      </c>
      <c r="BK3">
        <v>12.078045170408799</v>
      </c>
      <c r="BL3">
        <v>13.6613309917569</v>
      </c>
      <c r="BM3">
        <v>14.1183887465172</v>
      </c>
      <c r="BN3">
        <v>2.4021313963750202</v>
      </c>
      <c r="BO3">
        <v>2.22225772757742</v>
      </c>
      <c r="BP3">
        <v>2.5482442131040699</v>
      </c>
      <c r="BQ3">
        <v>0.129795751666235</v>
      </c>
      <c r="BR3">
        <v>0.32805875850924898</v>
      </c>
      <c r="BS3">
        <v>0.105806748025153</v>
      </c>
      <c r="BT3">
        <v>2.7593243835027099</v>
      </c>
      <c r="BU3">
        <v>2.99390022704155</v>
      </c>
      <c r="BV3">
        <v>2.20305199669327</v>
      </c>
      <c r="BW3">
        <v>0.21980788857590999</v>
      </c>
      <c r="BX3">
        <v>0.31469499606831602</v>
      </c>
      <c r="BY3">
        <v>0.17428297447961999</v>
      </c>
      <c r="BZ3">
        <v>5.3080106239933998E-2</v>
      </c>
      <c r="CA3">
        <v>3.9336874508539399E-2</v>
      </c>
      <c r="CB3">
        <v>7.2857727471638198E-2</v>
      </c>
      <c r="CC3">
        <v>0.13624876598744301</v>
      </c>
      <c r="CD3">
        <v>9.4210139060486198E-2</v>
      </c>
      <c r="CE3">
        <v>0.17549520843264599</v>
      </c>
      <c r="CF3">
        <v>0.109144782291298</v>
      </c>
      <c r="CG3">
        <v>7.4947602762241203E-2</v>
      </c>
      <c r="CH3">
        <v>6.8369825155427402E-2</v>
      </c>
      <c r="CI3">
        <v>8.7901117472472798E-2</v>
      </c>
      <c r="CJ3">
        <v>0.146081031668337</v>
      </c>
      <c r="CK3">
        <v>0.135380845889259</v>
      </c>
      <c r="CL3">
        <v>5.8489240617057403E-2</v>
      </c>
      <c r="CM3">
        <v>0.138891107973589</v>
      </c>
      <c r="CN3">
        <v>7.0291962568352503E-2</v>
      </c>
      <c r="CO3">
        <v>5.2349336731804801E-2</v>
      </c>
      <c r="CP3">
        <v>0.17825644491450901</v>
      </c>
      <c r="CQ3">
        <v>0.23479987509497</v>
      </c>
      <c r="CR3">
        <v>3.5413883735641898</v>
      </c>
      <c r="CS3">
        <v>2.46574933358677</v>
      </c>
      <c r="CT3">
        <v>2.28074245757526</v>
      </c>
      <c r="CU3">
        <v>0.190032103409044</v>
      </c>
      <c r="CV3">
        <v>0.266466512744789</v>
      </c>
      <c r="CW3">
        <v>0.293107856959334</v>
      </c>
      <c r="CX3">
        <v>6.5803816419225697E-2</v>
      </c>
      <c r="CY3">
        <v>0.116793034805607</v>
      </c>
      <c r="CZ3">
        <v>0.109538014936164</v>
      </c>
      <c r="DA3">
        <v>27.9410642665724</v>
      </c>
      <c r="DB3">
        <v>37.323856191173</v>
      </c>
      <c r="DC3">
        <v>31.988990194541898</v>
      </c>
      <c r="DD3">
        <v>7.1816486259871803</v>
      </c>
      <c r="DE3">
        <v>8.2937591021093997</v>
      </c>
      <c r="DF3">
        <v>7.4101541065476804</v>
      </c>
      <c r="DG3">
        <v>0.530092145266022</v>
      </c>
      <c r="DH3">
        <v>0.92789029107812304</v>
      </c>
      <c r="DI3">
        <v>0.73179098393083797</v>
      </c>
      <c r="DJ3">
        <v>43.240612941265503</v>
      </c>
      <c r="DK3">
        <v>41.127348081296297</v>
      </c>
      <c r="DL3">
        <v>38.041534741101501</v>
      </c>
      <c r="DM3">
        <v>0.17853948423378699</v>
      </c>
      <c r="DN3">
        <v>0.124311023765326</v>
      </c>
      <c r="DO3">
        <v>0.18550160134538701</v>
      </c>
      <c r="DP3">
        <v>0.93582784987291601</v>
      </c>
      <c r="DQ3">
        <v>1.4866099237810999</v>
      </c>
      <c r="DR3">
        <v>0.91351704065163497</v>
      </c>
      <c r="DS3">
        <v>1.52025682727236</v>
      </c>
      <c r="DT3">
        <v>2.9732198475621998</v>
      </c>
      <c r="DU3">
        <v>1.54703254387012</v>
      </c>
      <c r="DV3">
        <v>0.30657566040510698</v>
      </c>
      <c r="DW3">
        <v>0.409525770081833</v>
      </c>
      <c r="DX3">
        <v>0.21605994543065399</v>
      </c>
      <c r="DY3">
        <v>1.4684712987584001</v>
      </c>
      <c r="DZ3">
        <v>1.4260515593160801</v>
      </c>
      <c r="EA3">
        <v>1.1805863333217299</v>
      </c>
      <c r="EB3">
        <v>1.30523996640457</v>
      </c>
      <c r="EC3">
        <v>1.52840421748347</v>
      </c>
      <c r="ED3">
        <v>0.84060709944301704</v>
      </c>
      <c r="EE3">
        <v>4.2702338217367402</v>
      </c>
      <c r="EF3">
        <v>3.6100683290918498</v>
      </c>
      <c r="EG3">
        <v>3.5295971866293101</v>
      </c>
      <c r="EH3">
        <v>0.43961577715182099</v>
      </c>
      <c r="EI3">
        <v>0.81905154016366499</v>
      </c>
      <c r="EJ3">
        <v>0.510330419964934</v>
      </c>
      <c r="EK3">
        <v>0.93582784987291601</v>
      </c>
      <c r="EL3">
        <v>1.54973994526843</v>
      </c>
      <c r="EM3">
        <v>0.99965594357943299</v>
      </c>
      <c r="EN3">
        <v>1.0311934953547801</v>
      </c>
      <c r="EO3">
        <v>0.90251708227296101</v>
      </c>
      <c r="EP3">
        <v>0.69231645615261805</v>
      </c>
      <c r="EQ3">
        <v>7.6535796676168097E-2</v>
      </c>
      <c r="ER3">
        <v>4.5816978926790701E-2</v>
      </c>
      <c r="ES3">
        <v>2.9435363776599499E-2</v>
      </c>
      <c r="ET3">
        <v>2.8332615416505402E-2</v>
      </c>
      <c r="EU3">
        <v>8.6691006527111605E-2</v>
      </c>
      <c r="EV3">
        <v>5.0246232480746E-2</v>
      </c>
      <c r="EW3">
        <v>19.084309302349801</v>
      </c>
      <c r="EX3">
        <v>13.566965285595201</v>
      </c>
      <c r="EY3">
        <v>12.724204389118199</v>
      </c>
      <c r="EZ3">
        <v>0.39620392252909697</v>
      </c>
      <c r="FA3">
        <v>0.23521078921094801</v>
      </c>
      <c r="FB3">
        <v>0.18679186701914599</v>
      </c>
      <c r="FC3">
        <v>6.5174836948405401</v>
      </c>
      <c r="FD3">
        <v>6.0294488998711202</v>
      </c>
      <c r="FE3">
        <v>5.4245503160745798</v>
      </c>
      <c r="FF3">
        <v>1.1885159712578599</v>
      </c>
      <c r="FG3">
        <v>0.38743498631710699</v>
      </c>
      <c r="FH3">
        <v>0.36589549196541998</v>
      </c>
      <c r="FI3">
        <v>175.37691761491001</v>
      </c>
      <c r="FJ3">
        <v>86.344126868219703</v>
      </c>
      <c r="FK3">
        <v>94.320767072080002</v>
      </c>
      <c r="FL3">
        <v>8.2495479628382</v>
      </c>
      <c r="FM3">
        <v>5.7838339889515602</v>
      </c>
      <c r="FN3">
        <v>6.1029363587210801</v>
      </c>
      <c r="FO3">
        <v>0.36967133109594102</v>
      </c>
      <c r="FP3">
        <v>0.67925545128715004</v>
      </c>
      <c r="FQ3">
        <v>0.499827971789717</v>
      </c>
      <c r="FR3">
        <v>9.3457799480742096</v>
      </c>
      <c r="FS3">
        <v>8.2937591021093997</v>
      </c>
      <c r="FT3">
        <v>4.9916042110451002</v>
      </c>
      <c r="FU3">
        <v>0.296132567949418</v>
      </c>
      <c r="FV3">
        <v>0.35160467152281599</v>
      </c>
      <c r="FW3">
        <v>0.287075784488177</v>
      </c>
      <c r="FX3">
        <v>1.03836601332988</v>
      </c>
      <c r="FY3">
        <v>1.2500849557881299</v>
      </c>
      <c r="FZ3">
        <v>0.89471713180575296</v>
      </c>
      <c r="GA3">
        <v>0.39895973874491703</v>
      </c>
      <c r="GB3">
        <v>0.61643733339669204</v>
      </c>
      <c r="GC3">
        <v>0.510330419964934</v>
      </c>
      <c r="GD3">
        <v>2.2257862749731401</v>
      </c>
      <c r="GE3">
        <v>4.32297994630673</v>
      </c>
      <c r="GF3">
        <v>2.0555201949858701</v>
      </c>
      <c r="GG3">
        <v>0.61315132081021195</v>
      </c>
      <c r="GH3">
        <v>0.74847505676038795</v>
      </c>
      <c r="GI3">
        <v>0.43815205974465699</v>
      </c>
      <c r="GJ3">
        <v>0.11299376472648399</v>
      </c>
      <c r="GK3">
        <v>9.9581816590730093E-2</v>
      </c>
      <c r="GL3">
        <v>0.115745840816118</v>
      </c>
      <c r="GM3">
        <v>0.54878580439774105</v>
      </c>
      <c r="GN3">
        <v>0.57915689819101501</v>
      </c>
      <c r="GO3">
        <v>0.50680531026040798</v>
      </c>
      <c r="GP3">
        <v>0.187415875285664</v>
      </c>
      <c r="GQ3">
        <v>0.39012980975815897</v>
      </c>
      <c r="GR3">
        <v>0.49294669239960398</v>
      </c>
      <c r="GS3">
        <v>2.4021313963750202</v>
      </c>
      <c r="GT3">
        <v>2.66110630494881</v>
      </c>
      <c r="GU3">
        <v>2.31258043581804</v>
      </c>
      <c r="GV3">
        <v>0.78693428425272904</v>
      </c>
      <c r="GW3">
        <v>1.5073622249677801</v>
      </c>
      <c r="GX3">
        <v>0.73688099275062602</v>
      </c>
      <c r="GY3">
        <v>52.1398695587242</v>
      </c>
      <c r="GZ3">
        <v>29.283704039779401</v>
      </c>
      <c r="HA3">
        <v>31.114249575444301</v>
      </c>
      <c r="HB3">
        <v>38.970622416891402</v>
      </c>
      <c r="HC3">
        <v>25.1419761394272</v>
      </c>
      <c r="HD3">
        <v>24.924688098694102</v>
      </c>
      <c r="HE3">
        <v>0.22598752945296799</v>
      </c>
      <c r="HF3">
        <v>0.406696968956342</v>
      </c>
      <c r="HG3">
        <v>0.60688856642462696</v>
      </c>
      <c r="HH3">
        <v>20.739584246093798</v>
      </c>
      <c r="HI3">
        <v>13.3801848653801</v>
      </c>
      <c r="HJ3">
        <v>13.9240167165663</v>
      </c>
      <c r="HK3">
        <v>7.7713824285161506E-2</v>
      </c>
      <c r="HL3">
        <v>6.4794992985229699E-2</v>
      </c>
      <c r="HM3">
        <v>6.7820769693890406E-2</v>
      </c>
      <c r="HN3">
        <v>0.29408703088506499</v>
      </c>
      <c r="HO3">
        <v>0.28957844909550701</v>
      </c>
      <c r="HP3">
        <v>0.139207237238057</v>
      </c>
      <c r="HQ3">
        <v>0.54878580439774105</v>
      </c>
      <c r="HR3">
        <v>0.34199002328993899</v>
      </c>
      <c r="HS3">
        <v>0.36844049637531301</v>
      </c>
      <c r="HT3">
        <v>25.007953026991899</v>
      </c>
      <c r="HU3">
        <v>34.824389197739698</v>
      </c>
      <c r="HV3">
        <v>25.098053014412699</v>
      </c>
      <c r="HW3">
        <v>2.3690605435953498</v>
      </c>
      <c r="HX3">
        <v>4.0334829116561899</v>
      </c>
      <c r="HY3">
        <v>2.37759592131885</v>
      </c>
      <c r="HZ3">
        <v>1.06018429053205</v>
      </c>
      <c r="IA3">
        <v>1.05850357636851</v>
      </c>
      <c r="IB3">
        <v>1.23072083020486</v>
      </c>
      <c r="IC3">
        <v>45.076858469052901</v>
      </c>
      <c r="ID3">
        <v>64.089945760628595</v>
      </c>
      <c r="IE3">
        <v>49.505041403843897</v>
      </c>
      <c r="IF3">
        <v>4.4041273598187998E-2</v>
      </c>
      <c r="IG3">
        <v>4.9790908295364998E-2</v>
      </c>
      <c r="IH3">
        <v>4.2841690992968501E-2</v>
      </c>
      <c r="II3">
        <v>11.1913724658734</v>
      </c>
      <c r="IJ3">
        <v>12.3122808762006</v>
      </c>
      <c r="IK3">
        <v>9.1864251036216604</v>
      </c>
      <c r="IL3">
        <v>0.30235494269316499</v>
      </c>
      <c r="IM3">
        <v>0.31252123894703099</v>
      </c>
      <c r="IN3">
        <v>0.21161349605030599</v>
      </c>
      <c r="IO3">
        <v>11.5060047714225</v>
      </c>
      <c r="IP3">
        <v>15.6927484373012</v>
      </c>
      <c r="IQ3">
        <v>13.8278365075619</v>
      </c>
      <c r="IR3">
        <v>4.9393290041156002</v>
      </c>
      <c r="IS3">
        <v>6.2854940348568098</v>
      </c>
      <c r="IT3">
        <v>5.77372960964773</v>
      </c>
      <c r="IU3">
        <v>5.8333113062465802</v>
      </c>
      <c r="IV3">
        <v>8.6459598926134493</v>
      </c>
      <c r="IW3">
        <v>6.1881301754804801</v>
      </c>
      <c r="IX3">
        <v>11.1913724658734</v>
      </c>
      <c r="IY3">
        <v>9.2665103710562402</v>
      </c>
      <c r="IZ3">
        <v>7.2576553401999204</v>
      </c>
      <c r="JA3">
        <v>5.5956862329367096</v>
      </c>
      <c r="JB3">
        <v>6.6900924326900402</v>
      </c>
      <c r="JC3">
        <v>5.8543278714467197</v>
      </c>
      <c r="JD3">
        <v>3.84855020729665</v>
      </c>
      <c r="JE3">
        <v>4.3530486497174499</v>
      </c>
      <c r="JF3">
        <v>3.8357363133839799</v>
      </c>
      <c r="JG3">
        <v>9.2812239304384097</v>
      </c>
      <c r="JH3">
        <v>8.3514467587024992</v>
      </c>
      <c r="JI3">
        <v>9.3794514226986401</v>
      </c>
      <c r="JJ3">
        <v>5.2572745133077001</v>
      </c>
      <c r="JK3">
        <v>5.4718403726390301</v>
      </c>
      <c r="JL3">
        <v>5.0263235639983499</v>
      </c>
      <c r="JM3">
        <v>0.143022602780074</v>
      </c>
      <c r="JN3">
        <v>0.19237938869063401</v>
      </c>
      <c r="JO3">
        <v>9.4699692155870804E-2</v>
      </c>
      <c r="JP3">
        <v>8.86531109658866E-2</v>
      </c>
      <c r="JQ3">
        <v>0.17825644491450901</v>
      </c>
      <c r="JR3">
        <v>0.139612841032344</v>
      </c>
      <c r="JS3">
        <v>2.9779407883513</v>
      </c>
      <c r="JT3">
        <v>3.6604630049724198</v>
      </c>
      <c r="JU3">
        <v>2.9680256215261802</v>
      </c>
      <c r="JV3">
        <v>0.68033398732908901</v>
      </c>
      <c r="JW3">
        <v>0.61643733339669204</v>
      </c>
      <c r="JX3">
        <v>0.291083213099945</v>
      </c>
      <c r="JY3">
        <v>5.79301768178148</v>
      </c>
      <c r="JZ3">
        <v>6.1561404381003104</v>
      </c>
      <c r="KA3">
        <v>5.9773397446126797</v>
      </c>
      <c r="KB3">
        <v>0.27822328437164301</v>
      </c>
      <c r="KC3">
        <v>0.30187561825953901</v>
      </c>
      <c r="KD3">
        <v>0.21308538431476201</v>
      </c>
      <c r="KE3">
        <v>0.484414873863662</v>
      </c>
      <c r="KF3">
        <v>0.42103910659310601</v>
      </c>
      <c r="KG3">
        <v>0.67338502625178398</v>
      </c>
      <c r="KH3">
        <v>1.79541215649679</v>
      </c>
      <c r="KI3">
        <v>2.4318026338659702</v>
      </c>
      <c r="KJ3">
        <v>1.7647985933146599</v>
      </c>
      <c r="KK3">
        <v>0.87315825833038396</v>
      </c>
      <c r="KL3">
        <v>1.3031707645517101</v>
      </c>
      <c r="KM3">
        <v>0.78431415670039595</v>
      </c>
      <c r="KN3">
        <v>2.1799802557990899</v>
      </c>
      <c r="KO3">
        <v>3.9779527604904401</v>
      </c>
      <c r="KP3">
        <v>2.1280079581164602</v>
      </c>
      <c r="KQ3">
        <v>0.10254400592068599</v>
      </c>
      <c r="KR3">
        <v>0.105991916293713</v>
      </c>
      <c r="KS3">
        <v>0.14859974508242799</v>
      </c>
      <c r="KT3">
        <v>3.84855020729665</v>
      </c>
      <c r="KU3">
        <v>2.6244700680739999</v>
      </c>
      <c r="KV3">
        <v>2.8669237730119002</v>
      </c>
      <c r="KW3">
        <v>5.8333113062465802</v>
      </c>
      <c r="KX3">
        <v>6.0713870335086098</v>
      </c>
      <c r="KY3">
        <v>4.08264335971948</v>
      </c>
      <c r="KZ3">
        <v>1.4086518271579</v>
      </c>
      <c r="LA3">
        <v>1.93458771653169</v>
      </c>
      <c r="LB3">
        <v>1.4235602419840701</v>
      </c>
      <c r="LC3">
        <v>1.5848156901163899</v>
      </c>
      <c r="LD3">
        <v>1.53903510952508</v>
      </c>
      <c r="LE3">
        <v>0.91987105415555404</v>
      </c>
      <c r="LF3">
        <v>1.07498391170943</v>
      </c>
      <c r="LG3">
        <v>1.2414499882519301</v>
      </c>
      <c r="LH3">
        <v>0.65044706021061005</v>
      </c>
      <c r="LI3">
        <v>0.37224259854391201</v>
      </c>
      <c r="LJ3">
        <v>0.647084553274623</v>
      </c>
      <c r="LK3">
        <v>0.44119964832866398</v>
      </c>
      <c r="LL3">
        <v>0.17608147839473701</v>
      </c>
      <c r="LM3">
        <v>0.41813077704312801</v>
      </c>
      <c r="LN3">
        <v>0.18168403359255</v>
      </c>
      <c r="LO3">
        <v>1.4086518271579</v>
      </c>
      <c r="LP3">
        <v>0.830485073585573</v>
      </c>
      <c r="LQ3">
        <v>1.28298432664253</v>
      </c>
      <c r="LR3">
        <v>0.36967133109594102</v>
      </c>
      <c r="LS3">
        <v>0.48701095955828499</v>
      </c>
      <c r="LT3">
        <v>0.16261176505265201</v>
      </c>
      <c r="LU3">
        <v>0.138150727882662</v>
      </c>
      <c r="LV3">
        <v>0.36148962430947201</v>
      </c>
      <c r="LW3">
        <v>9.2750800672693298E-2</v>
      </c>
      <c r="LX3">
        <v>0.23722287995753999</v>
      </c>
      <c r="LY3">
        <v>0.46717213922243001</v>
      </c>
      <c r="LZ3">
        <v>0.30344428321231398</v>
      </c>
      <c r="MA3">
        <v>4.9012545008229297E-2</v>
      </c>
      <c r="MB3">
        <v>4.4874079135011298E-2</v>
      </c>
      <c r="MC3">
        <v>3.0940693648568801E-2</v>
      </c>
      <c r="MD3">
        <v>0.221336773347762</v>
      </c>
      <c r="ME3">
        <v>0.25209268197851198</v>
      </c>
      <c r="MF3">
        <v>0.28312352733032697</v>
      </c>
      <c r="MG3">
        <v>0.186121299271957</v>
      </c>
      <c r="MH3">
        <v>0.47042157842189503</v>
      </c>
      <c r="MI3">
        <v>0.307680207551217</v>
      </c>
      <c r="MJ3">
        <v>0.52279421005639604</v>
      </c>
      <c r="MK3">
        <v>0.70320934304563298</v>
      </c>
      <c r="ML3">
        <v>0.39488474653876099</v>
      </c>
      <c r="MM3">
        <v>0.91023758810509203</v>
      </c>
      <c r="MN3">
        <v>1.3122350340369999</v>
      </c>
      <c r="MO3">
        <v>1.04935552185829</v>
      </c>
      <c r="MP3">
        <v>0.71415793693514895</v>
      </c>
      <c r="MQ3">
        <v>0.76951755476253703</v>
      </c>
      <c r="MR3">
        <v>0.62395052638063797</v>
      </c>
      <c r="MS3">
        <v>0.21980788857590999</v>
      </c>
      <c r="MT3">
        <v>0.111571384460602</v>
      </c>
      <c r="MU3">
        <v>0.112617547700329</v>
      </c>
      <c r="MV3">
        <v>0.39346714212636402</v>
      </c>
      <c r="MW3">
        <v>0.54791581218748797</v>
      </c>
      <c r="MX3">
        <v>0.30344428321231398</v>
      </c>
      <c r="MY3">
        <v>0.17978132455347601</v>
      </c>
      <c r="MZ3">
        <v>0.102381442520459</v>
      </c>
      <c r="NA3">
        <v>8.2440870350262693E-2</v>
      </c>
      <c r="NB3">
        <v>1.1284285467477799</v>
      </c>
      <c r="NC3">
        <v>1.0807449865766801</v>
      </c>
      <c r="ND3">
        <v>0.75236442880154297</v>
      </c>
      <c r="NE3">
        <v>0.21232042495973599</v>
      </c>
      <c r="NF3">
        <v>4.2748752911242298E-2</v>
      </c>
      <c r="NG3">
        <v>0.194724125771047</v>
      </c>
      <c r="NH3">
        <v>1.5958389549796701</v>
      </c>
      <c r="NI3">
        <v>1.01538450098778</v>
      </c>
      <c r="NJ3">
        <v>1.54703254387012</v>
      </c>
      <c r="NK3">
        <v>0.63477405544182297</v>
      </c>
      <c r="NL3">
        <v>0.80219570320612699</v>
      </c>
      <c r="NM3">
        <v>0.57018561439381599</v>
      </c>
      <c r="NN3">
        <v>0.11779213091589701</v>
      </c>
      <c r="NO3">
        <v>0.22252296572538</v>
      </c>
      <c r="NP3">
        <v>9.2110124093828294E-2</v>
      </c>
      <c r="NQ3">
        <v>0.777515141053155</v>
      </c>
      <c r="NR3">
        <v>0.18582624047263799</v>
      </c>
      <c r="NS3">
        <v>7.8536305687474203E-2</v>
      </c>
      <c r="NT3">
        <v>9.8210787974168906E-2</v>
      </c>
      <c r="NU3">
        <v>0.105963959958849</v>
      </c>
      <c r="NV3">
        <v>9.2352263996872602E-2</v>
      </c>
      <c r="NW3">
        <v>0.276432663330067</v>
      </c>
      <c r="NX3">
        <v>3.6197306136938501E-2</v>
      </c>
      <c r="NY3">
        <v>7.6828468748462497E-2</v>
      </c>
      <c r="NZ3">
        <v>0.82035204736548095</v>
      </c>
      <c r="OA3">
        <v>1.3213623505024199</v>
      </c>
      <c r="OB3">
        <v>0.42913502074343601</v>
      </c>
      <c r="OC3">
        <v>1.4684712987584001</v>
      </c>
      <c r="OD3">
        <v>1.8175891700315101</v>
      </c>
      <c r="OE3">
        <v>1.1324941093213099</v>
      </c>
      <c r="OF3">
        <v>1.5097556463010999</v>
      </c>
      <c r="OG3">
        <v>1.00140540250982</v>
      </c>
      <c r="OH3">
        <v>0.94573214951801399</v>
      </c>
      <c r="OI3">
        <v>3.06166209946704</v>
      </c>
      <c r="OJ3">
        <v>3.0780702190501499</v>
      </c>
      <c r="OK3">
        <v>2.2183754351338298</v>
      </c>
      <c r="OL3">
        <v>1093.1798583646</v>
      </c>
      <c r="OM3">
        <v>622.54147426968905</v>
      </c>
      <c r="ON3">
        <v>625.77644567269897</v>
      </c>
      <c r="OO3">
        <v>9.8366785531590895E-2</v>
      </c>
      <c r="OP3">
        <v>8.1448172784481507E-2</v>
      </c>
      <c r="OQ3">
        <v>0.10802997271532699</v>
      </c>
      <c r="OR3">
        <v>1.83313758242533</v>
      </c>
      <c r="OS3">
        <v>2.4150049460763099</v>
      </c>
      <c r="OT3">
        <v>1.29190818834848</v>
      </c>
      <c r="OU3">
        <v>1.68069611102219E-2</v>
      </c>
      <c r="OV3">
        <v>0.12601309511692599</v>
      </c>
      <c r="OW3">
        <v>0.107283755185859</v>
      </c>
      <c r="OX3">
        <v>21.620306470632801</v>
      </c>
      <c r="OY3">
        <v>16.359152939379499</v>
      </c>
      <c r="OZ3">
        <v>11.467695092047601</v>
      </c>
      <c r="PA3">
        <v>4.8506270463569499E-2</v>
      </c>
      <c r="PB3">
        <v>6.4347421275527006E-2</v>
      </c>
      <c r="PC3">
        <v>0.38365220924672999</v>
      </c>
      <c r="PD3">
        <v>0.43657912916519298</v>
      </c>
      <c r="PE3">
        <v>0.266466512744789</v>
      </c>
      <c r="PF3">
        <v>0.26600099476455702</v>
      </c>
      <c r="PG3">
        <v>0.12712459372246299</v>
      </c>
      <c r="PH3">
        <v>0.15626061947351599</v>
      </c>
      <c r="PI3">
        <v>0.12070049904112801</v>
      </c>
      <c r="PJ3">
        <v>0.103257255886883</v>
      </c>
      <c r="PK3">
        <v>0.210519553296554</v>
      </c>
      <c r="PL3">
        <v>0.15491014631815</v>
      </c>
      <c r="PM3">
        <v>9.3060649635978404E-2</v>
      </c>
      <c r="PN3">
        <v>0.126923062623473</v>
      </c>
      <c r="PO3">
        <v>0.109538014936164</v>
      </c>
      <c r="PP3">
        <v>0.26874597792735699</v>
      </c>
      <c r="PQ3">
        <v>0.14681040680164201</v>
      </c>
      <c r="PR3">
        <v>0.23317799388636701</v>
      </c>
      <c r="PS3">
        <v>6.6490630657387501E-2</v>
      </c>
      <c r="PT3">
        <v>5.8568380912235998E-2</v>
      </c>
      <c r="PU3">
        <v>7.5379521943677696E-2</v>
      </c>
      <c r="PV3">
        <v>5.1444522649697101E-2</v>
      </c>
      <c r="PW3">
        <v>5.4864856574805901E-2</v>
      </c>
      <c r="PX3">
        <v>6.5864703487921006E-2</v>
      </c>
      <c r="PY3">
        <v>8.9269742116893799E-2</v>
      </c>
      <c r="PZ3">
        <v>0.236846809629184</v>
      </c>
      <c r="QA3">
        <v>0.14757329166521599</v>
      </c>
      <c r="QB3">
        <v>0.40452900915496198</v>
      </c>
      <c r="QC3">
        <v>0.253846125246945</v>
      </c>
      <c r="QD3">
        <v>0.43512552239269803</v>
      </c>
      <c r="QE3">
        <v>0.77610032741711299</v>
      </c>
      <c r="QF3">
        <v>0.97402191911656699</v>
      </c>
      <c r="QG3">
        <v>0.93919950037987598</v>
      </c>
      <c r="QH3">
        <v>0.71415793693514895</v>
      </c>
      <c r="QI3">
        <v>0.50418536395702296</v>
      </c>
      <c r="QJ3">
        <v>0.46313463165923002</v>
      </c>
      <c r="QK3">
        <v>0.28015848035303498</v>
      </c>
      <c r="QL3">
        <v>0.33962772564357602</v>
      </c>
      <c r="QM3">
        <v>0.29926667609552798</v>
      </c>
      <c r="QN3">
        <v>7.1511301390037196E-2</v>
      </c>
      <c r="QO3">
        <v>0.17338201305422399</v>
      </c>
      <c r="QP3">
        <v>9.2750800672693298E-2</v>
      </c>
      <c r="QQ3">
        <v>0.101835682731883</v>
      </c>
      <c r="QR3">
        <v>0.203348484478171</v>
      </c>
      <c r="QS3">
        <v>0.13944661412583101</v>
      </c>
      <c r="QT3">
        <v>27.556391378044399</v>
      </c>
      <c r="QU3">
        <v>22.816824949057199</v>
      </c>
      <c r="QV3">
        <v>18.8893813331476</v>
      </c>
      <c r="QW3">
        <v>6.9370153094142504</v>
      </c>
      <c r="QX3">
        <v>6.6900924326900402</v>
      </c>
      <c r="QY3">
        <v>4.9571246821808002</v>
      </c>
      <c r="QZ3">
        <v>0.26139710502819702</v>
      </c>
      <c r="RA3">
        <v>0.38475877738126901</v>
      </c>
      <c r="RB3">
        <v>0.37358373403829098</v>
      </c>
      <c r="RC3">
        <v>0.101835682731883</v>
      </c>
      <c r="RD3">
        <v>0.168640872789492</v>
      </c>
      <c r="RE3">
        <v>8.8972515124004295E-2</v>
      </c>
      <c r="RF3">
        <v>0.27822328437164301</v>
      </c>
      <c r="RG3">
        <v>0.26279798952120798</v>
      </c>
      <c r="RH3">
        <v>0.18550160134538701</v>
      </c>
    </row>
    <row r="4" spans="1:476" x14ac:dyDescent="0.25">
      <c r="A4">
        <v>1</v>
      </c>
      <c r="B4">
        <v>402</v>
      </c>
      <c r="C4">
        <v>7.8843255180215701</v>
      </c>
      <c r="D4">
        <v>4.2023903918052303</v>
      </c>
      <c r="E4">
        <v>4.6248289233260902</v>
      </c>
      <c r="F4">
        <v>7.3760249282144003E-2</v>
      </c>
      <c r="G4">
        <v>0.104473589864443</v>
      </c>
      <c r="H4">
        <v>0.109530153380653</v>
      </c>
      <c r="I4">
        <v>4.8533716572525103</v>
      </c>
      <c r="J4">
        <v>5.5836564988870698</v>
      </c>
      <c r="K4">
        <v>5.23939415948605</v>
      </c>
      <c r="L4">
        <v>0.52813817876332703</v>
      </c>
      <c r="M4">
        <v>0.68834808123241698</v>
      </c>
      <c r="N4">
        <v>0.606845009964738</v>
      </c>
      <c r="O4">
        <v>1.78879410859012</v>
      </c>
      <c r="P4">
        <v>1.07267288674713</v>
      </c>
      <c r="Q4">
        <v>1.1969807907716501</v>
      </c>
      <c r="R4">
        <v>0.64126267490814903</v>
      </c>
      <c r="S4">
        <v>0.289414716977556</v>
      </c>
      <c r="T4">
        <v>0.32520018877639001</v>
      </c>
      <c r="U4">
        <v>0.262245030941821</v>
      </c>
      <c r="V4">
        <v>8.7851467205697004E-2</v>
      </c>
      <c r="W4">
        <v>0.100092098907691</v>
      </c>
      <c r="X4">
        <v>3.5039625163141501</v>
      </c>
      <c r="Y4">
        <v>2.91038536019391</v>
      </c>
      <c r="Z4">
        <v>2.9473124268793902</v>
      </c>
      <c r="AA4">
        <v>5.2378957347571902</v>
      </c>
      <c r="AB4">
        <v>4.5986493359911096</v>
      </c>
      <c r="AC4">
        <v>4.8547600797178996</v>
      </c>
      <c r="AD4">
        <v>5.2156372449414103E-2</v>
      </c>
      <c r="AE4">
        <v>3.7713116641578198E-2</v>
      </c>
      <c r="AF4">
        <v>0.12581710701092999</v>
      </c>
      <c r="AG4">
        <v>10.0490508782388</v>
      </c>
      <c r="AH4">
        <v>6.0260397565403903</v>
      </c>
      <c r="AI4">
        <v>9.1223150737420102</v>
      </c>
      <c r="AJ4">
        <v>9.7742590535167793</v>
      </c>
      <c r="AK4">
        <v>6.3696327358033198</v>
      </c>
      <c r="AL4">
        <v>5.8946248537587804</v>
      </c>
      <c r="AM4">
        <v>7.9391653388256396</v>
      </c>
      <c r="AN4">
        <v>6.5942573491289602</v>
      </c>
      <c r="AO4">
        <v>6.1449445830466098</v>
      </c>
      <c r="AP4">
        <v>4.9211222008154198</v>
      </c>
      <c r="AQ4">
        <v>4.6952767339222596</v>
      </c>
      <c r="AR4">
        <v>5.23939415948605</v>
      </c>
      <c r="AS4">
        <v>7.4075031863898202</v>
      </c>
      <c r="AT4">
        <v>5.1380117556072298</v>
      </c>
      <c r="AU4">
        <v>3.7305801388131301</v>
      </c>
      <c r="AV4">
        <v>0.27528298417687802</v>
      </c>
      <c r="AW4">
        <v>0.43263137221779302</v>
      </c>
      <c r="AX4">
        <v>0.48950652641312498</v>
      </c>
      <c r="AY4">
        <v>0.85796300261545999</v>
      </c>
      <c r="AZ4">
        <v>0.83578871891554696</v>
      </c>
      <c r="BA4">
        <v>4.3753547677103599</v>
      </c>
      <c r="BB4">
        <v>0.82873763309971404</v>
      </c>
      <c r="BC4">
        <v>0.62903412533524405</v>
      </c>
      <c r="BD4">
        <v>0.72668397643703597</v>
      </c>
      <c r="BE4">
        <v>0.434969859905532</v>
      </c>
      <c r="BF4">
        <v>0.95343744467100999</v>
      </c>
      <c r="BG4">
        <v>0.75231043152283705</v>
      </c>
      <c r="BH4">
        <v>0.623727313340247</v>
      </c>
      <c r="BI4">
        <v>0.78524251495759201</v>
      </c>
      <c r="BJ4">
        <v>0.59025080125466001</v>
      </c>
      <c r="BK4">
        <v>14.2115040409826</v>
      </c>
      <c r="BL4">
        <v>12.0520795130808</v>
      </c>
      <c r="BM4">
        <v>14.1173754681872</v>
      </c>
      <c r="BN4">
        <v>3.09295821204064</v>
      </c>
      <c r="BO4">
        <v>2.1602678334107899</v>
      </c>
      <c r="BP4">
        <v>3.0938430263448899</v>
      </c>
      <c r="BQ4">
        <v>0.28499081764870299</v>
      </c>
      <c r="BR4">
        <v>0.346567960383937</v>
      </c>
      <c r="BS4">
        <v>0.19742820280829801</v>
      </c>
      <c r="BT4">
        <v>3.05037654234579</v>
      </c>
      <c r="BU4">
        <v>2.5512604579803999</v>
      </c>
      <c r="BV4">
        <v>2.3284985762030201</v>
      </c>
      <c r="BW4">
        <v>0.24638517243817401</v>
      </c>
      <c r="BX4">
        <v>0.27003347917634801</v>
      </c>
      <c r="BY4">
        <v>0.21159830852616701</v>
      </c>
      <c r="BZ4">
        <v>7.8508209986240904E-2</v>
      </c>
      <c r="CA4">
        <v>0.12000864081792099</v>
      </c>
      <c r="CB4">
        <v>6.8364918245474401E-2</v>
      </c>
      <c r="CC4">
        <v>0.20718440827492801</v>
      </c>
      <c r="CD4">
        <v>0.20607054216028001</v>
      </c>
      <c r="CE4">
        <v>0.214552110837642</v>
      </c>
      <c r="CF4">
        <v>0.112577259722099</v>
      </c>
      <c r="CG4">
        <v>0.17448926559022099</v>
      </c>
      <c r="CH4">
        <v>0.13768086771290799</v>
      </c>
      <c r="CI4">
        <v>0.14650150004732401</v>
      </c>
      <c r="CJ4">
        <v>0.1096676702787</v>
      </c>
      <c r="CK4">
        <v>0.135380845889259</v>
      </c>
      <c r="CL4">
        <v>0.84030637934020702</v>
      </c>
      <c r="CM4">
        <v>0.510934475693401</v>
      </c>
      <c r="CN4">
        <v>0.51029379349395299</v>
      </c>
      <c r="CO4">
        <v>0.154854728519326</v>
      </c>
      <c r="CP4">
        <v>0.15402219755704399</v>
      </c>
      <c r="CQ4">
        <v>0.146543410287925</v>
      </c>
      <c r="CR4">
        <v>2.1870517256605599</v>
      </c>
      <c r="CS4">
        <v>2.7725436830715</v>
      </c>
      <c r="CT4">
        <v>2.1278552307487102</v>
      </c>
      <c r="CU4">
        <v>0.32286150477148901</v>
      </c>
      <c r="CV4">
        <v>0.33476258337623199</v>
      </c>
      <c r="CW4">
        <v>0.25514689674697699</v>
      </c>
      <c r="CX4">
        <v>6.4658656526424496E-2</v>
      </c>
      <c r="CY4">
        <v>8.2538451991581399E-2</v>
      </c>
      <c r="CZ4">
        <v>5.1810919576397302E-2</v>
      </c>
      <c r="DA4">
        <v>66.210464283058599</v>
      </c>
      <c r="DB4">
        <v>25.127760478642902</v>
      </c>
      <c r="DC4">
        <v>40.487369281633804</v>
      </c>
      <c r="DD4">
        <v>10.9206539246803</v>
      </c>
      <c r="DE4">
        <v>7.9514071293870101</v>
      </c>
      <c r="DF4">
        <v>10.5516740556585</v>
      </c>
      <c r="DG4">
        <v>0.71152548765464896</v>
      </c>
      <c r="DH4">
        <v>0.98706034354484895</v>
      </c>
      <c r="DI4">
        <v>0.98582262712136304</v>
      </c>
      <c r="DJ4">
        <v>24.572748712623302</v>
      </c>
      <c r="DK4">
        <v>22.962537799215301</v>
      </c>
      <c r="DL4">
        <v>32.433211954364303</v>
      </c>
      <c r="DM4">
        <v>0.121496557480382</v>
      </c>
      <c r="DN4">
        <v>0.15295828852462201</v>
      </c>
      <c r="DO4">
        <v>0.12581710701092999</v>
      </c>
      <c r="DP4">
        <v>0.97197245984305103</v>
      </c>
      <c r="DQ4">
        <v>1.14172103617982</v>
      </c>
      <c r="DR4">
        <v>0.85820844335056901</v>
      </c>
      <c r="DS4">
        <v>3.4557224289078601</v>
      </c>
      <c r="DT4">
        <v>4.03120231825599</v>
      </c>
      <c r="DU4">
        <v>2.9884553751373102</v>
      </c>
      <c r="DV4">
        <v>0.51014785355970105</v>
      </c>
      <c r="DW4">
        <v>0.510934475693401</v>
      </c>
      <c r="DX4">
        <v>0.55841128401288098</v>
      </c>
      <c r="DY4">
        <v>1.64602624823516</v>
      </c>
      <c r="DZ4">
        <v>1.4857693716193401</v>
      </c>
      <c r="EA4">
        <v>1.6694813766718599</v>
      </c>
      <c r="EB4">
        <v>1.5899565515342</v>
      </c>
      <c r="EC4">
        <v>1.41540035973444</v>
      </c>
      <c r="ED4">
        <v>1.14822072410882</v>
      </c>
      <c r="EE4">
        <v>4.3438893117722399</v>
      </c>
      <c r="EF4">
        <v>7.8964827483587801</v>
      </c>
      <c r="EG4">
        <v>6.8656675468045503</v>
      </c>
      <c r="EH4">
        <v>0.746900175214122</v>
      </c>
      <c r="EI4">
        <v>0.76377001709196701</v>
      </c>
      <c r="EJ4">
        <v>0.68748493266122002</v>
      </c>
      <c r="EK4">
        <v>2.02649601973381</v>
      </c>
      <c r="EL4">
        <v>1.5169885444277</v>
      </c>
      <c r="EM4">
        <v>1.1887126404976101</v>
      </c>
      <c r="EN4">
        <v>0.82873763309971404</v>
      </c>
      <c r="EO4">
        <v>0.80174212939251399</v>
      </c>
      <c r="EP4">
        <v>0.74195315149933205</v>
      </c>
      <c r="EQ4">
        <v>0.116547288212469</v>
      </c>
      <c r="ER4">
        <v>9.8155314369698807E-2</v>
      </c>
      <c r="ES4">
        <v>7.3271705143962806E-2</v>
      </c>
      <c r="ET4">
        <v>7.0266816211363298E-2</v>
      </c>
      <c r="EU4">
        <v>0.105200261148351</v>
      </c>
      <c r="EV4">
        <v>9.6014759110103598E-2</v>
      </c>
      <c r="EW4">
        <v>15.6597290070599</v>
      </c>
      <c r="EX4">
        <v>11.968829718851</v>
      </c>
      <c r="EY4">
        <v>12.0369669043654</v>
      </c>
      <c r="EZ4">
        <v>0.24809891683830099</v>
      </c>
      <c r="FA4">
        <v>0.30804439511408899</v>
      </c>
      <c r="FB4">
        <v>0.23806047235316399</v>
      </c>
      <c r="FC4">
        <v>8.3918409901383004</v>
      </c>
      <c r="FD4">
        <v>5.9430774864773399</v>
      </c>
      <c r="FE4">
        <v>5.9356252119946697</v>
      </c>
      <c r="FF4">
        <v>0.40866407860367898</v>
      </c>
      <c r="FG4">
        <v>0.35385008993361</v>
      </c>
      <c r="FH4">
        <v>0.29106232202537702</v>
      </c>
      <c r="FI4">
        <v>109.060687265285</v>
      </c>
      <c r="FJ4">
        <v>89.959902418633803</v>
      </c>
      <c r="FK4">
        <v>83.251248326755601</v>
      </c>
      <c r="FL4">
        <v>7.2049446222143203</v>
      </c>
      <c r="FM4">
        <v>5.4687465097631804</v>
      </c>
      <c r="FN4">
        <v>6.2740629310893397</v>
      </c>
      <c r="FO4">
        <v>0.75732651311519406</v>
      </c>
      <c r="FP4">
        <v>0.65574653806263505</v>
      </c>
      <c r="FQ4">
        <v>0.59435632024880503</v>
      </c>
      <c r="FR4">
        <v>6.4934596738560701</v>
      </c>
      <c r="FS4">
        <v>6.1101601367357503</v>
      </c>
      <c r="FT4">
        <v>4.5611575368709998</v>
      </c>
      <c r="FU4">
        <v>0.40025389347910301</v>
      </c>
      <c r="FV4">
        <v>0.26264939948782801</v>
      </c>
      <c r="FW4">
        <v>0.27727702776027502</v>
      </c>
      <c r="FX4">
        <v>1.11650316572413</v>
      </c>
      <c r="FY4">
        <v>0.83578871891554696</v>
      </c>
      <c r="FZ4">
        <v>0.78971281123319204</v>
      </c>
      <c r="GA4">
        <v>0.49964916254677399</v>
      </c>
      <c r="GB4">
        <v>0.43867068111480001</v>
      </c>
      <c r="GC4">
        <v>0.28114767082553499</v>
      </c>
      <c r="GD4">
        <v>4.1095696999317202</v>
      </c>
      <c r="GE4">
        <v>3.5583543649784</v>
      </c>
      <c r="GF4">
        <v>2.6747424840973499</v>
      </c>
      <c r="GG4">
        <v>0.394743479849891</v>
      </c>
      <c r="GH4">
        <v>0.37924713610692501</v>
      </c>
      <c r="GI4">
        <v>0.68273612735189504</v>
      </c>
      <c r="GJ4">
        <v>4.6681260950882597E-2</v>
      </c>
      <c r="GK4">
        <v>5.9178223198214898E-2</v>
      </c>
      <c r="GL4">
        <v>0.114173114658762</v>
      </c>
      <c r="GM4">
        <v>0.31841657502757997</v>
      </c>
      <c r="GN4">
        <v>0.29962090493034299</v>
      </c>
      <c r="GO4">
        <v>0.55072347085163198</v>
      </c>
      <c r="GP4">
        <v>0.40866407860367898</v>
      </c>
      <c r="GQ4">
        <v>0.64671868169567004</v>
      </c>
      <c r="GR4">
        <v>0.35340638244335798</v>
      </c>
      <c r="GS4">
        <v>5.0594737773224701</v>
      </c>
      <c r="GT4">
        <v>3.7874062846857699</v>
      </c>
      <c r="GU4">
        <v>4.1107453401458702</v>
      </c>
      <c r="GV4">
        <v>2.0547848499658601</v>
      </c>
      <c r="GW4">
        <v>1.4961037148563801</v>
      </c>
      <c r="GX4">
        <v>1.3845335370471701</v>
      </c>
      <c r="GY4">
        <v>33.800843440853001</v>
      </c>
      <c r="GZ4">
        <v>26.377029396515798</v>
      </c>
      <c r="HA4">
        <v>25.446582343109</v>
      </c>
      <c r="HB4">
        <v>27.07683751759</v>
      </c>
      <c r="HC4">
        <v>24.440640546943001</v>
      </c>
      <c r="HD4">
        <v>21.250133505469599</v>
      </c>
      <c r="HE4">
        <v>0.155931828335062</v>
      </c>
      <c r="HF4">
        <v>0.66490041860810101</v>
      </c>
      <c r="HG4">
        <v>0.34854093234232703</v>
      </c>
      <c r="HH4">
        <v>16.0999839138453</v>
      </c>
      <c r="HI4">
        <v>13.097414972800999</v>
      </c>
      <c r="HJ4">
        <v>13.171977065730999</v>
      </c>
      <c r="HK4">
        <v>3.0585408216913801E-2</v>
      </c>
      <c r="HL4">
        <v>3.5443543760646998E-2</v>
      </c>
      <c r="HM4">
        <v>7.1763795256801599E-2</v>
      </c>
      <c r="HN4">
        <v>0.162553592064657</v>
      </c>
      <c r="HO4">
        <v>0.28741558349944502</v>
      </c>
      <c r="HP4">
        <v>7.8993128322616499E-2</v>
      </c>
      <c r="HQ4">
        <v>0.25331200246672603</v>
      </c>
      <c r="HR4">
        <v>0.29345479587014101</v>
      </c>
      <c r="HS4">
        <v>0.368414053359924</v>
      </c>
      <c r="HT4">
        <v>35.976609900218101</v>
      </c>
      <c r="HU4">
        <v>34.564285334572503</v>
      </c>
      <c r="HV4">
        <v>35.246302134504496</v>
      </c>
      <c r="HW4">
        <v>5.0245254391194196</v>
      </c>
      <c r="HX4">
        <v>6.1101601367357503</v>
      </c>
      <c r="HY4">
        <v>3.83546102216228</v>
      </c>
      <c r="HZ4">
        <v>1.3094739336893</v>
      </c>
      <c r="IA4">
        <v>1.6600310090519199</v>
      </c>
      <c r="IB4">
        <v>1.4736562134397</v>
      </c>
      <c r="IC4">
        <v>69.502228988355697</v>
      </c>
      <c r="ID4">
        <v>75.124427742756197</v>
      </c>
      <c r="IE4">
        <v>62.656835380880104</v>
      </c>
      <c r="IF4">
        <v>5.4371232488191597E-2</v>
      </c>
      <c r="IG4">
        <v>7.2856938882161298E-2</v>
      </c>
      <c r="IH4">
        <v>7.5855626245592306E-2</v>
      </c>
      <c r="II4">
        <v>9.9107026252368495</v>
      </c>
      <c r="IJ4">
        <v>11.1673129977742</v>
      </c>
      <c r="IK4">
        <v>9.2496578466521804</v>
      </c>
      <c r="IL4">
        <v>0.466189152849879</v>
      </c>
      <c r="IM4">
        <v>0.35140586882278901</v>
      </c>
      <c r="IN4">
        <v>0.32295386698854001</v>
      </c>
      <c r="IO4">
        <v>17.255535506120601</v>
      </c>
      <c r="IP4">
        <v>19.990050215815401</v>
      </c>
      <c r="IQ4">
        <v>17.141245074556998</v>
      </c>
      <c r="IR4">
        <v>9.63969394076857</v>
      </c>
      <c r="IS4">
        <v>8.5813830939771005</v>
      </c>
      <c r="IT4">
        <v>6.36164558577725</v>
      </c>
      <c r="IU4">
        <v>9.2470125186564207</v>
      </c>
      <c r="IV4">
        <v>11.1673129977742</v>
      </c>
      <c r="IW4">
        <v>8.8498275984841399</v>
      </c>
      <c r="IX4">
        <v>6.72245103472165</v>
      </c>
      <c r="IY4">
        <v>7.8419377577431399</v>
      </c>
      <c r="IZ4">
        <v>5.4998794612897504</v>
      </c>
      <c r="JA4">
        <v>13.168209985881299</v>
      </c>
      <c r="JB4">
        <v>6.8742875046418801</v>
      </c>
      <c r="JC4">
        <v>9.1223150737420102</v>
      </c>
      <c r="JD4">
        <v>4.8871295267584003</v>
      </c>
      <c r="JE4">
        <v>3.2743537432002499</v>
      </c>
      <c r="JF4">
        <v>4.4983627332085598</v>
      </c>
      <c r="JG4">
        <v>13.2598021295954</v>
      </c>
      <c r="JH4">
        <v>10.0645460053639</v>
      </c>
      <c r="JI4">
        <v>11.6269436229926</v>
      </c>
      <c r="JJ4">
        <v>7.9391653388256396</v>
      </c>
      <c r="JK4">
        <v>6.6401240362076903</v>
      </c>
      <c r="JL4">
        <v>6.9134220410991398</v>
      </c>
      <c r="JM4">
        <v>0.279125791431033</v>
      </c>
      <c r="JN4">
        <v>0.24848147279334401</v>
      </c>
      <c r="JO4">
        <v>0.16373106748393901</v>
      </c>
      <c r="JP4">
        <v>0.30544559542240002</v>
      </c>
      <c r="JQ4">
        <v>0.10891014034584</v>
      </c>
      <c r="JR4">
        <v>0.17306669213089601</v>
      </c>
      <c r="JS4">
        <v>3.6024723111071602</v>
      </c>
      <c r="JT4">
        <v>4.82727893012202</v>
      </c>
      <c r="JU4">
        <v>5.2032030204222304</v>
      </c>
      <c r="JV4">
        <v>0.92593789829872497</v>
      </c>
      <c r="JW4">
        <v>0.69795706236088495</v>
      </c>
      <c r="JX4">
        <v>0.79520569822215503</v>
      </c>
      <c r="JY4">
        <v>6.8637040209236702</v>
      </c>
      <c r="JZ4">
        <v>6.3696327358033198</v>
      </c>
      <c r="KA4">
        <v>8.6902639693756107</v>
      </c>
      <c r="KB4">
        <v>0.28499081764870299</v>
      </c>
      <c r="KC4">
        <v>0.166225104652025</v>
      </c>
      <c r="KD4">
        <v>0.29924519769291102</v>
      </c>
      <c r="KE4">
        <v>0.394743479849891</v>
      </c>
      <c r="KF4">
        <v>0.38990922435124298</v>
      </c>
      <c r="KG4">
        <v>0.66868562102433904</v>
      </c>
      <c r="KH4">
        <v>3.72951322279902</v>
      </c>
      <c r="KI4">
        <v>2.0437379027736098</v>
      </c>
      <c r="KJ4">
        <v>2.3284985762030201</v>
      </c>
      <c r="KK4">
        <v>1.81376474379751</v>
      </c>
      <c r="KL4">
        <v>1.3206152318652999</v>
      </c>
      <c r="KM4">
        <v>0.97901305282625195</v>
      </c>
      <c r="KN4">
        <v>2.7491532699263601</v>
      </c>
      <c r="KO4">
        <v>4.4420024576199397</v>
      </c>
      <c r="KP4">
        <v>2.6562666881836998</v>
      </c>
      <c r="KQ4">
        <v>0.16596918857527501</v>
      </c>
      <c r="KR4">
        <v>0.10303527108014</v>
      </c>
      <c r="KS4">
        <v>0.18548828787483301</v>
      </c>
      <c r="KT4">
        <v>3.3612255173608299</v>
      </c>
      <c r="KU4">
        <v>2.91038536019391</v>
      </c>
      <c r="KV4">
        <v>3.00924172609135</v>
      </c>
      <c r="KW4">
        <v>6.44860607152948</v>
      </c>
      <c r="KX4">
        <v>7.1662093537671003</v>
      </c>
      <c r="KY4">
        <v>5.0609211602042397</v>
      </c>
      <c r="KZ4">
        <v>1.73987943962213</v>
      </c>
      <c r="LA4">
        <v>2.1602678334107899</v>
      </c>
      <c r="LB4">
        <v>1.29181546795416</v>
      </c>
      <c r="LC4">
        <v>1.76416725149662</v>
      </c>
      <c r="LD4">
        <v>2.0296207738846999</v>
      </c>
      <c r="LE4">
        <v>1.1562072308315201</v>
      </c>
      <c r="LF4">
        <v>1.1320889691015701</v>
      </c>
      <c r="LG4">
        <v>1.2668188073627999</v>
      </c>
      <c r="LH4">
        <v>0.876241227045226</v>
      </c>
      <c r="LI4">
        <v>0.38930892971347902</v>
      </c>
      <c r="LJ4">
        <v>0.55141491317190305</v>
      </c>
      <c r="LK4">
        <v>0.29924519769291102</v>
      </c>
      <c r="LL4">
        <v>0.279125791431033</v>
      </c>
      <c r="LM4">
        <v>0.41214108432056001</v>
      </c>
      <c r="LN4">
        <v>0.21604443878434801</v>
      </c>
      <c r="LO4">
        <v>1.3937650097187999</v>
      </c>
      <c r="LP4">
        <v>0.72257046500959499</v>
      </c>
      <c r="LQ4">
        <v>1.3941637293693101</v>
      </c>
      <c r="LR4">
        <v>0.49964916254677399</v>
      </c>
      <c r="LS4">
        <v>0.65574653806263505</v>
      </c>
      <c r="LT4">
        <v>0.33203333602296298</v>
      </c>
      <c r="LU4">
        <v>0.279125791431033</v>
      </c>
      <c r="LV4">
        <v>0.35385008993361</v>
      </c>
      <c r="LW4">
        <v>0.27345967298189799</v>
      </c>
      <c r="LX4">
        <v>0.41725097959531399</v>
      </c>
      <c r="LY4">
        <v>0.48673559605618999</v>
      </c>
      <c r="LZ4">
        <v>0.26050807541522403</v>
      </c>
      <c r="MA4">
        <v>8.47282770145701E-2</v>
      </c>
      <c r="MB4">
        <v>5.3334401033878397E-2</v>
      </c>
      <c r="MC4">
        <v>9.2103513339980903E-2</v>
      </c>
      <c r="MD4">
        <v>0.31621711108265499</v>
      </c>
      <c r="ME4">
        <v>0.28150065632214499</v>
      </c>
      <c r="MF4">
        <v>0.33203333602296298</v>
      </c>
      <c r="MG4">
        <v>0.386619776505081</v>
      </c>
      <c r="MH4">
        <v>0.50740519347117496</v>
      </c>
      <c r="MI4">
        <v>0.37877158219374302</v>
      </c>
      <c r="MJ4">
        <v>0.86393060722696602</v>
      </c>
      <c r="MK4">
        <v>0.66030761593264997</v>
      </c>
      <c r="ML4">
        <v>0.57411036205441202</v>
      </c>
      <c r="MM4">
        <v>2.1125527150533099</v>
      </c>
      <c r="MN4">
        <v>1.4857693716193401</v>
      </c>
      <c r="MO4">
        <v>1.5256245875750201</v>
      </c>
      <c r="MP4">
        <v>1.1320889691015701</v>
      </c>
      <c r="MQ4">
        <v>1.6949117892919701</v>
      </c>
      <c r="MR4">
        <v>1.3845335370471701</v>
      </c>
      <c r="MS4">
        <v>0.130216786096988</v>
      </c>
      <c r="MT4">
        <v>0.128622076503698</v>
      </c>
      <c r="MU4">
        <v>0.20724367830558901</v>
      </c>
      <c r="MV4">
        <v>0.66849438229713598</v>
      </c>
      <c r="MW4">
        <v>0.75849427221384802</v>
      </c>
      <c r="MX4">
        <v>0.61106595080821902</v>
      </c>
      <c r="MY4">
        <v>0.12319258621908701</v>
      </c>
      <c r="MZ4">
        <v>0.15295828852462201</v>
      </c>
      <c r="NA4">
        <v>0.17793225911340299</v>
      </c>
      <c r="NB4">
        <v>0.479295513882038</v>
      </c>
      <c r="NC4">
        <v>0.42080104459340201</v>
      </c>
      <c r="ND4">
        <v>0.43509429338557698</v>
      </c>
      <c r="NE4">
        <v>3.66253750118311E-2</v>
      </c>
      <c r="NF4">
        <v>0.1096676702787</v>
      </c>
      <c r="NG4">
        <v>7.2262951926970201E-2</v>
      </c>
      <c r="NH4">
        <v>2.1420428519844599</v>
      </c>
      <c r="NI4">
        <v>0.80731868690608199</v>
      </c>
      <c r="NJ4">
        <v>2.08406460332179</v>
      </c>
      <c r="NK4">
        <v>1.1801639885143</v>
      </c>
      <c r="NL4">
        <v>0.707700179867219</v>
      </c>
      <c r="NM4">
        <v>0.76281229378751003</v>
      </c>
      <c r="NN4">
        <v>1.1478923421862599</v>
      </c>
      <c r="NO4">
        <v>1.07267288674713</v>
      </c>
      <c r="NP4">
        <v>0.84639323410466605</v>
      </c>
      <c r="NQ4">
        <v>1.11650316572413</v>
      </c>
      <c r="NR4">
        <v>1.0148103869423499</v>
      </c>
      <c r="NS4">
        <v>0.81191466031627801</v>
      </c>
      <c r="NT4">
        <v>0.13203454469083201</v>
      </c>
      <c r="NU4">
        <v>5.9589840291938097E-2</v>
      </c>
      <c r="NV4">
        <v>6.2042472859459602E-2</v>
      </c>
      <c r="NW4">
        <v>0.22515451944419801</v>
      </c>
      <c r="NX4">
        <v>0.214821484520059</v>
      </c>
      <c r="NY4">
        <v>0.16601666801148099</v>
      </c>
      <c r="NZ4">
        <v>1.26486844433062</v>
      </c>
      <c r="OA4">
        <v>1.41540035973444</v>
      </c>
      <c r="OB4">
        <v>0.75231043152283705</v>
      </c>
      <c r="OC4">
        <v>1.36508174058503</v>
      </c>
      <c r="OD4">
        <v>2.08668118049924</v>
      </c>
      <c r="OE4">
        <v>1.3098485398715101</v>
      </c>
      <c r="OF4">
        <v>1.0345385044227899</v>
      </c>
      <c r="OG4">
        <v>1.0218689513868</v>
      </c>
      <c r="OH4">
        <v>1.4736562134397</v>
      </c>
      <c r="OI4">
        <v>2.6008574730345102</v>
      </c>
      <c r="OJ4">
        <v>2.4814961065919698</v>
      </c>
      <c r="OK4">
        <v>1.99916839632244</v>
      </c>
      <c r="OL4">
        <v>661.220361772008</v>
      </c>
      <c r="OM4">
        <v>545.41485767032896</v>
      </c>
      <c r="ON4">
        <v>548.51984238582395</v>
      </c>
      <c r="OO4">
        <v>0.14348654277328199</v>
      </c>
      <c r="OP4">
        <v>5.2236794932221498E-2</v>
      </c>
      <c r="OQ4">
        <v>0.136729836490949</v>
      </c>
      <c r="OR4">
        <v>1.78879410859012</v>
      </c>
      <c r="OS4">
        <v>2.3804101772990101</v>
      </c>
      <c r="OT4">
        <v>1.3941637293693101</v>
      </c>
      <c r="OU4">
        <v>0.13387767824902899</v>
      </c>
      <c r="OV4">
        <v>0.104473589864443</v>
      </c>
      <c r="OW4">
        <v>6.8364918245474401E-2</v>
      </c>
      <c r="OX4">
        <v>10.845219457864999</v>
      </c>
      <c r="OY4">
        <v>14.0374617956736</v>
      </c>
      <c r="OZ4">
        <v>7.5130567514184898</v>
      </c>
      <c r="PA4">
        <v>0.325107184129315</v>
      </c>
      <c r="PB4">
        <v>0.26264939948782801</v>
      </c>
      <c r="PC4">
        <v>0.15259555150003301</v>
      </c>
      <c r="PD4">
        <v>0.136690732853785</v>
      </c>
      <c r="PE4">
        <v>0.16507690398316199</v>
      </c>
      <c r="PF4">
        <v>0.17916987584837199</v>
      </c>
      <c r="PG4">
        <v>8.3561797787141803E-2</v>
      </c>
      <c r="PH4">
        <v>0.16056286736272599</v>
      </c>
      <c r="PI4">
        <v>0.100788294511926</v>
      </c>
      <c r="PJ4">
        <v>0.119823878470509</v>
      </c>
      <c r="PK4">
        <v>0.12597507244549999</v>
      </c>
      <c r="PL4">
        <v>0.152766487702054</v>
      </c>
      <c r="PM4">
        <v>7.53101089122543E-2</v>
      </c>
      <c r="PN4">
        <v>0.16393663451565901</v>
      </c>
      <c r="PO4">
        <v>0.109530153380653</v>
      </c>
      <c r="PP4">
        <v>0.217484929952766</v>
      </c>
      <c r="PQ4">
        <v>0.255467237846701</v>
      </c>
      <c r="PR4">
        <v>0.17793225911340299</v>
      </c>
      <c r="PS4">
        <v>4.8663616214184698E-2</v>
      </c>
      <c r="PT4">
        <v>8.9697413278184507E-2</v>
      </c>
      <c r="PU4">
        <v>5.1807144287524899E-2</v>
      </c>
      <c r="PV4">
        <v>5.32522887037526E-2</v>
      </c>
      <c r="PW4">
        <v>0.117538898702891</v>
      </c>
      <c r="PX4">
        <v>6.6478528471611897E-2</v>
      </c>
      <c r="PY4">
        <v>0.201518939735296</v>
      </c>
      <c r="PZ4">
        <v>0.26631584847183998</v>
      </c>
      <c r="QA4">
        <v>0.135785374521494</v>
      </c>
      <c r="QB4">
        <v>0.49964916254677399</v>
      </c>
      <c r="QC4">
        <v>0.31451706266762303</v>
      </c>
      <c r="QD4">
        <v>0.39760284911107802</v>
      </c>
      <c r="QE4">
        <v>0.894397054295059</v>
      </c>
      <c r="QF4">
        <v>1.07267288674713</v>
      </c>
      <c r="QG4">
        <v>0.86417775513739403</v>
      </c>
      <c r="QH4">
        <v>0.479295513882038</v>
      </c>
      <c r="QI4">
        <v>0.40929421790003001</v>
      </c>
      <c r="QJ4">
        <v>0.42614018230607598</v>
      </c>
      <c r="QK4">
        <v>0.17301719644430799</v>
      </c>
      <c r="QL4">
        <v>0.238359361167752</v>
      </c>
      <c r="QM4">
        <v>0.29926667609552798</v>
      </c>
      <c r="QN4">
        <v>0.17543242650140001</v>
      </c>
      <c r="QO4">
        <v>0.189623568053463</v>
      </c>
      <c r="QP4">
        <v>0.13863851388013801</v>
      </c>
      <c r="QQ4">
        <v>9.0809518830639799E-2</v>
      </c>
      <c r="QR4">
        <v>0.14877563608118899</v>
      </c>
      <c r="QS4">
        <v>0.102906070826024</v>
      </c>
      <c r="QT4">
        <v>20.237895109289902</v>
      </c>
      <c r="QU4">
        <v>22.334625995548301</v>
      </c>
      <c r="QV4">
        <v>17.141245074556998</v>
      </c>
      <c r="QW4">
        <v>4.6235062593282201</v>
      </c>
      <c r="QX4">
        <v>5.7805637200767501</v>
      </c>
      <c r="QY4">
        <v>4.0261474243497304</v>
      </c>
      <c r="QZ4">
        <v>0.41725097959531399</v>
      </c>
      <c r="RA4">
        <v>0.392621257478795</v>
      </c>
      <c r="RB4">
        <v>0.61106595080821902</v>
      </c>
      <c r="RC4">
        <v>9.9372284470887806E-2</v>
      </c>
      <c r="RD4">
        <v>0.140750328161073</v>
      </c>
      <c r="RE4">
        <v>9.6014759110103598E-2</v>
      </c>
      <c r="RF4">
        <v>0.19465446485673901</v>
      </c>
      <c r="RG4">
        <v>0.24506055492947401</v>
      </c>
      <c r="RH4">
        <v>0.236416068554123</v>
      </c>
    </row>
    <row r="5" spans="1:476" x14ac:dyDescent="0.25">
      <c r="A5">
        <v>1</v>
      </c>
      <c r="B5">
        <v>403</v>
      </c>
      <c r="C5">
        <v>3.6596668676545998</v>
      </c>
      <c r="D5">
        <v>4.9180594414489098</v>
      </c>
      <c r="E5">
        <v>4.5475690423346702</v>
      </c>
      <c r="F5">
        <v>0.13600318367358</v>
      </c>
      <c r="G5">
        <v>6.24172744803013E-2</v>
      </c>
      <c r="H5">
        <v>4.6555503723952098E-2</v>
      </c>
      <c r="I5">
        <v>2.4481845717864301</v>
      </c>
      <c r="J5">
        <v>5.1269085774918999</v>
      </c>
      <c r="K5">
        <v>4.9420018180493397</v>
      </c>
      <c r="L5">
        <v>0.52548166383899797</v>
      </c>
      <c r="M5">
        <v>0.602105905211759</v>
      </c>
      <c r="N5">
        <v>0.43985366597714098</v>
      </c>
      <c r="O5">
        <v>2.3573720804746001</v>
      </c>
      <c r="P5">
        <v>1.3177613991302499</v>
      </c>
      <c r="Q5">
        <v>1.5105726187936299</v>
      </c>
      <c r="R5">
        <v>0.17945727674758799</v>
      </c>
      <c r="S5">
        <v>0.30737871509055698</v>
      </c>
      <c r="T5">
        <v>0.34035106787375402</v>
      </c>
      <c r="U5">
        <v>0.33720838803270697</v>
      </c>
      <c r="V5">
        <v>0.12570284191470599</v>
      </c>
      <c r="W5">
        <v>0.144095335639841</v>
      </c>
      <c r="X5">
        <v>2.0729888099584199</v>
      </c>
      <c r="Y5">
        <v>3.1559824264546301</v>
      </c>
      <c r="Z5">
        <v>3.3060202040856401</v>
      </c>
      <c r="AA5">
        <v>2.9316488896908699</v>
      </c>
      <c r="AB5">
        <v>5.2346358250114404</v>
      </c>
      <c r="AC5">
        <v>5.2237850781652799</v>
      </c>
      <c r="AD5">
        <v>9.4685995593025193E-2</v>
      </c>
      <c r="AE5">
        <v>0.135662056403203</v>
      </c>
      <c r="AF5">
        <v>8.6875641824123995E-2</v>
      </c>
      <c r="AG5">
        <v>8.7042037551091198</v>
      </c>
      <c r="AH5">
        <v>8.6823716098049797</v>
      </c>
      <c r="AI5">
        <v>8.9079628494810503</v>
      </c>
      <c r="AJ5">
        <v>6.3718501062257404</v>
      </c>
      <c r="AK5">
        <v>7.4028929778152603</v>
      </c>
      <c r="AL5">
        <v>8.0283056390148904</v>
      </c>
      <c r="AM5">
        <v>5.17555051800458</v>
      </c>
      <c r="AN5">
        <v>7.2004604800356802</v>
      </c>
      <c r="AO5">
        <v>8.3692337462407203</v>
      </c>
      <c r="AP5">
        <v>4.0047504019870503</v>
      </c>
      <c r="AQ5">
        <v>5.4192348587178101</v>
      </c>
      <c r="AR5">
        <v>6.1692518421982898</v>
      </c>
      <c r="AS5">
        <v>4.5055784188164401</v>
      </c>
      <c r="AT5">
        <v>5.5331045028059904</v>
      </c>
      <c r="AU5">
        <v>5.6376563577864696</v>
      </c>
      <c r="AV5">
        <v>0.25733370378683301</v>
      </c>
      <c r="AW5">
        <v>0.40000478741930201</v>
      </c>
      <c r="AX5">
        <v>0.30887511362808401</v>
      </c>
      <c r="AY5">
        <v>1.67215934051264</v>
      </c>
      <c r="AZ5">
        <v>5.9302345715475404</v>
      </c>
      <c r="BA5">
        <v>5.37064566634138</v>
      </c>
      <c r="BB5">
        <v>0.310294994354818</v>
      </c>
      <c r="BC5">
        <v>0.68686056977568799</v>
      </c>
      <c r="BD5">
        <v>0.53406807111185095</v>
      </c>
      <c r="BE5">
        <v>0.41515222305951199</v>
      </c>
      <c r="BF5">
        <v>0.79448350504999099</v>
      </c>
      <c r="BG5">
        <v>0.626373699068836</v>
      </c>
      <c r="BH5">
        <v>0.81321702770564497</v>
      </c>
      <c r="BI5">
        <v>0.62333912410349701</v>
      </c>
      <c r="BJ5">
        <v>0.464933260144897</v>
      </c>
      <c r="BK5">
        <v>12.7437002124515</v>
      </c>
      <c r="BL5">
        <v>14.2026592256463</v>
      </c>
      <c r="BM5">
        <v>15.617542398251601</v>
      </c>
      <c r="BN5">
        <v>3.0140687583920802</v>
      </c>
      <c r="BO5">
        <v>2.5106991623340398</v>
      </c>
      <c r="BP5">
        <v>3.2379832921139502</v>
      </c>
      <c r="BQ5">
        <v>0.175764099396262</v>
      </c>
      <c r="BR5">
        <v>0.29282064378518502</v>
      </c>
      <c r="BS5">
        <v>0.27837383904628299</v>
      </c>
      <c r="BT5">
        <v>1.9885437851559</v>
      </c>
      <c r="BU5">
        <v>2.40842362084704</v>
      </c>
      <c r="BV5">
        <v>2.2116077638628799</v>
      </c>
      <c r="BW5">
        <v>0.217896107394387</v>
      </c>
      <c r="BX5">
        <v>0.27895207188145599</v>
      </c>
      <c r="BY5">
        <v>0.19548035589403301</v>
      </c>
      <c r="BZ5">
        <v>3.4722757081104498E-2</v>
      </c>
      <c r="CA5">
        <v>3.9229674411469302E-2</v>
      </c>
      <c r="CB5">
        <v>4.4350541865512703E-2</v>
      </c>
      <c r="CC5">
        <v>0.29559880222523</v>
      </c>
      <c r="CD5">
        <v>0.20562522633720201</v>
      </c>
      <c r="CE5">
        <v>0.21096791976277501</v>
      </c>
      <c r="CF5">
        <v>0.110468911850943</v>
      </c>
      <c r="CG5">
        <v>0.100001196854825</v>
      </c>
      <c r="CH5">
        <v>0.181129764105491</v>
      </c>
      <c r="CI5">
        <v>0.107448133647071</v>
      </c>
      <c r="CJ5">
        <v>0.10717862901087</v>
      </c>
      <c r="CK5">
        <v>0.135380845889259</v>
      </c>
      <c r="CL5">
        <v>0.74831226617259905</v>
      </c>
      <c r="CM5">
        <v>0.83978339776628097</v>
      </c>
      <c r="CN5">
        <v>0.51231233789485198</v>
      </c>
      <c r="CO5">
        <v>0.172146926535786</v>
      </c>
      <c r="CP5">
        <v>0.19724890165341499</v>
      </c>
      <c r="CQ5">
        <v>0.240664548077615</v>
      </c>
      <c r="CR5">
        <v>2.23722805766484</v>
      </c>
      <c r="CS5">
        <v>1.8635960426217399</v>
      </c>
      <c r="CT5">
        <v>1.92531638462092</v>
      </c>
      <c r="CU5">
        <v>0.18322805560567901</v>
      </c>
      <c r="CV5">
        <v>0.28089233698085297</v>
      </c>
      <c r="CW5">
        <v>0.317558775030996</v>
      </c>
      <c r="CX5">
        <v>7.8656637764365295E-2</v>
      </c>
      <c r="CY5">
        <v>8.0107946523310797E-2</v>
      </c>
      <c r="CZ5">
        <v>6.9593459761570803E-2</v>
      </c>
      <c r="DA5">
        <v>39.443408673977302</v>
      </c>
      <c r="DB5">
        <v>43.655428944373902</v>
      </c>
      <c r="DC5">
        <v>46.691743039101397</v>
      </c>
      <c r="DD5">
        <v>12.481438654437801</v>
      </c>
      <c r="DE5">
        <v>8.9885547833872792</v>
      </c>
      <c r="DF5">
        <v>9.8157298358819798</v>
      </c>
      <c r="DG5">
        <v>0.41803983512816101</v>
      </c>
      <c r="DH5">
        <v>1.2728736082747401</v>
      </c>
      <c r="DI5">
        <v>0.94940499250503196</v>
      </c>
      <c r="DJ5">
        <v>25.664679314374101</v>
      </c>
      <c r="DK5">
        <v>42.168364772167998</v>
      </c>
      <c r="DL5">
        <v>39.262919343527898</v>
      </c>
      <c r="DM5">
        <v>0.139826753604052</v>
      </c>
      <c r="DN5">
        <v>0.13287017165367901</v>
      </c>
      <c r="DO5">
        <v>0.160995865166594</v>
      </c>
      <c r="DP5">
        <v>0.64247504739820405</v>
      </c>
      <c r="DQ5">
        <v>1.1551571818070001</v>
      </c>
      <c r="DR5">
        <v>1.0981655365712599</v>
      </c>
      <c r="DS5">
        <v>2.17605093877728</v>
      </c>
      <c r="DT5">
        <v>2.5106991623340398</v>
      </c>
      <c r="DU5">
        <v>2.8384346793928201</v>
      </c>
      <c r="DV5">
        <v>0.40943669972441299</v>
      </c>
      <c r="DW5">
        <v>0.35554132772923602</v>
      </c>
      <c r="DX5">
        <v>0.38291485668426301</v>
      </c>
      <c r="DY5">
        <v>1.4966245323452001</v>
      </c>
      <c r="DZ5">
        <v>1.9698546373699799</v>
      </c>
      <c r="EA5">
        <v>1.912017252909</v>
      </c>
      <c r="EB5">
        <v>0.96040334186990095</v>
      </c>
      <c r="EC5">
        <v>1.5032543902997999</v>
      </c>
      <c r="ED5">
        <v>1.35200036527762</v>
      </c>
      <c r="EE5">
        <v>4.47445611532968</v>
      </c>
      <c r="EF5">
        <v>3.2000382993544201</v>
      </c>
      <c r="EG5">
        <v>3.3989650830247502</v>
      </c>
      <c r="EH5">
        <v>0.432781978076617</v>
      </c>
      <c r="EI5">
        <v>0.54264822561281101</v>
      </c>
      <c r="EJ5">
        <v>0.63953514197335004</v>
      </c>
      <c r="EK5">
        <v>0.71287069915838797</v>
      </c>
      <c r="EL5">
        <v>1.1235693479234099</v>
      </c>
      <c r="EM5">
        <v>1.25274739813767</v>
      </c>
      <c r="EN5">
        <v>0.511112340107442</v>
      </c>
      <c r="EO5">
        <v>0.82822185156766004</v>
      </c>
      <c r="EP5">
        <v>0.75528630939681796</v>
      </c>
      <c r="EQ5">
        <v>0.13228416946393001</v>
      </c>
      <c r="ER5">
        <v>0.10867478691647001</v>
      </c>
      <c r="ES5">
        <v>8.4500022829851806E-2</v>
      </c>
      <c r="ET5">
        <v>7.1758566068439403E-2</v>
      </c>
      <c r="EU5">
        <v>6.0291112972996802E-2</v>
      </c>
      <c r="EV5">
        <v>5.8520890838608501E-2</v>
      </c>
      <c r="EW5">
        <v>11.1712005169714</v>
      </c>
      <c r="EX5">
        <v>11.2206875265781</v>
      </c>
      <c r="EY5">
        <v>12.338503684396599</v>
      </c>
      <c r="EZ5">
        <v>0.16743955977685099</v>
      </c>
      <c r="FA5">
        <v>0.236201359239437</v>
      </c>
      <c r="FB5">
        <v>0.372444029791616</v>
      </c>
      <c r="FC5">
        <v>5.3210550481174996</v>
      </c>
      <c r="FD5">
        <v>6.7182671821302398</v>
      </c>
      <c r="FE5">
        <v>7.4389321623183298</v>
      </c>
      <c r="FF5">
        <v>0.29972520773084799</v>
      </c>
      <c r="FG5">
        <v>0.33403916568737102</v>
      </c>
      <c r="FH5">
        <v>0.38291485668426301</v>
      </c>
      <c r="FI5">
        <v>66.335641918669495</v>
      </c>
      <c r="FJ5">
        <v>82.030537239870199</v>
      </c>
      <c r="FK5">
        <v>95.345671626653598</v>
      </c>
      <c r="FL5">
        <v>5.2477985108629497</v>
      </c>
      <c r="FM5">
        <v>6.0130175611991801</v>
      </c>
      <c r="FN5">
        <v>8.0841469207577106</v>
      </c>
      <c r="FO5">
        <v>1.0437037936965501</v>
      </c>
      <c r="FP5">
        <v>0.96465780756794595</v>
      </c>
      <c r="FQ5">
        <v>1.0246246757897099</v>
      </c>
      <c r="FR5">
        <v>5.17555051800458</v>
      </c>
      <c r="FS5">
        <v>6.4445926518579899</v>
      </c>
      <c r="FT5">
        <v>6.2553713886090598</v>
      </c>
      <c r="FU5">
        <v>0.175764099396262</v>
      </c>
      <c r="FV5">
        <v>0.31166956205174801</v>
      </c>
      <c r="FW5">
        <v>0.39096071178806602</v>
      </c>
      <c r="FX5">
        <v>0.85958506917656896</v>
      </c>
      <c r="FY5">
        <v>1.4420179988327699</v>
      </c>
      <c r="FZ5">
        <v>1.27023510012398</v>
      </c>
      <c r="GA5">
        <v>0.45745835845682398</v>
      </c>
      <c r="GB5">
        <v>0.56569219538254401</v>
      </c>
      <c r="GC5">
        <v>0.61348311474262396</v>
      </c>
      <c r="GD5">
        <v>2.7353251336838298</v>
      </c>
      <c r="GE5">
        <v>3.8319777174418901</v>
      </c>
      <c r="GF5">
        <v>3.4945229981789301</v>
      </c>
      <c r="GG5">
        <v>0.51824720248960399</v>
      </c>
      <c r="GH5">
        <v>0.69644878601803895</v>
      </c>
      <c r="GI5">
        <v>0.72451905642196801</v>
      </c>
      <c r="GJ5">
        <v>3.5213647466073202E-2</v>
      </c>
      <c r="GK5">
        <v>9.3953399393737203E-2</v>
      </c>
      <c r="GL5">
        <v>9.6394560034348195E-2</v>
      </c>
      <c r="GM5">
        <v>0.34910001615535402</v>
      </c>
      <c r="GN5">
        <v>0.69163806285074703</v>
      </c>
      <c r="GO5">
        <v>0.44291309016847502</v>
      </c>
      <c r="GP5">
        <v>0.27012748212355397</v>
      </c>
      <c r="GQ5">
        <v>0.39177280793040797</v>
      </c>
      <c r="GR5">
        <v>0.32875746104762499</v>
      </c>
      <c r="GS5">
        <v>2.8122255903401898</v>
      </c>
      <c r="GT5">
        <v>3.4775931813270402</v>
      </c>
      <c r="GU5">
        <v>3.9315427490413901</v>
      </c>
      <c r="GV5">
        <v>1.2760742961534199</v>
      </c>
      <c r="GW5">
        <v>1.4928706537395</v>
      </c>
      <c r="GX5">
        <v>1.6415919272203301</v>
      </c>
      <c r="GY5">
        <v>26.754549448202301</v>
      </c>
      <c r="GZ5">
        <v>26.3200289711619</v>
      </c>
      <c r="HA5">
        <v>30.380959760161101</v>
      </c>
      <c r="HB5">
        <v>26.203948782362499</v>
      </c>
      <c r="HC5">
        <v>22.912916046815301</v>
      </c>
      <c r="HD5">
        <v>26.0840419758804</v>
      </c>
      <c r="HE5">
        <v>0.22247456779406599</v>
      </c>
      <c r="HF5">
        <v>0.21140613830656099</v>
      </c>
      <c r="HG5">
        <v>0.22454796324971099</v>
      </c>
      <c r="HH5">
        <v>10.9413005347353</v>
      </c>
      <c r="HI5">
        <v>13.5299928516199</v>
      </c>
      <c r="HJ5">
        <v>16.508024064184099</v>
      </c>
      <c r="HK5">
        <v>3.6197285379055102E-2</v>
      </c>
      <c r="HL5">
        <v>4.4113737129755699E-2</v>
      </c>
      <c r="HM5">
        <v>4.6233921369547702E-2</v>
      </c>
      <c r="HN5">
        <v>9.2892911972436598E-2</v>
      </c>
      <c r="HO5">
        <v>0.18790679878747499</v>
      </c>
      <c r="HP5">
        <v>0.17255109586362699</v>
      </c>
      <c r="HQ5">
        <v>0.34668860620083097</v>
      </c>
      <c r="HR5">
        <v>0.65432947812642905</v>
      </c>
      <c r="HS5">
        <v>0.541523383557036</v>
      </c>
      <c r="HT5">
        <v>25.136507851557301</v>
      </c>
      <c r="HU5">
        <v>34.014763943341897</v>
      </c>
      <c r="HV5">
        <v>34.180356551158503</v>
      </c>
      <c r="HW5">
        <v>3.1420634814446502</v>
      </c>
      <c r="HX5">
        <v>4.9867129928279699</v>
      </c>
      <c r="HY5">
        <v>5.01098959255068</v>
      </c>
      <c r="HZ5">
        <v>1.07304630123281</v>
      </c>
      <c r="IA5">
        <v>1.1876330705768301</v>
      </c>
      <c r="IB5">
        <v>1.3150298441905</v>
      </c>
      <c r="IC5">
        <v>78.886817347954505</v>
      </c>
      <c r="ID5">
        <v>86.707757739485004</v>
      </c>
      <c r="IE5">
        <v>96.008853218344299</v>
      </c>
      <c r="IF5">
        <v>5.3889717950442402E-2</v>
      </c>
      <c r="IG5">
        <v>9.3304415858718806E-2</v>
      </c>
      <c r="IH5">
        <v>6.8161247069781494E-2</v>
      </c>
      <c r="II5">
        <v>6.50573622164515</v>
      </c>
      <c r="IJ5">
        <v>9.3702606011259206</v>
      </c>
      <c r="IK5">
        <v>6.9407691292472604</v>
      </c>
      <c r="IL5">
        <v>8.7275004038838505E-2</v>
      </c>
      <c r="IM5">
        <v>0.29282064378518502</v>
      </c>
      <c r="IN5">
        <v>0.34035106787375402</v>
      </c>
      <c r="IO5">
        <v>14.337408050349101</v>
      </c>
      <c r="IP5">
        <v>15.978822266957099</v>
      </c>
      <c r="IQ5">
        <v>17.570648585140201</v>
      </c>
      <c r="IR5">
        <v>9.8608521684943309</v>
      </c>
      <c r="IS5">
        <v>6.5800072427904803</v>
      </c>
      <c r="IT5">
        <v>7.5427757854976303</v>
      </c>
      <c r="IU5">
        <v>8.0095008039740794</v>
      </c>
      <c r="IV5">
        <v>9.1774234264218109</v>
      </c>
      <c r="IW5">
        <v>10.593412800782801</v>
      </c>
      <c r="IX5">
        <v>3.92233383047552</v>
      </c>
      <c r="IY5">
        <v>5.9714826149580098</v>
      </c>
      <c r="IZ5">
        <v>6.2553713886090598</v>
      </c>
      <c r="JA5">
        <v>5.9451463662359396</v>
      </c>
      <c r="JB5">
        <v>7.8249914298958796</v>
      </c>
      <c r="JC5">
        <v>9.2221014809498101</v>
      </c>
      <c r="JD5">
        <v>2.9316488896908699</v>
      </c>
      <c r="JE5">
        <v>5.02139832466806</v>
      </c>
      <c r="JF5">
        <v>5.4080014611104996</v>
      </c>
      <c r="JG5">
        <v>12.3952230599799</v>
      </c>
      <c r="JH5">
        <v>9.7007021275985093</v>
      </c>
      <c r="JI5">
        <v>13.501946864817601</v>
      </c>
      <c r="JJ5">
        <v>9.3289345972347206</v>
      </c>
      <c r="JK5">
        <v>6.2683649268865302</v>
      </c>
      <c r="JL5">
        <v>8.3114232259500405</v>
      </c>
      <c r="JM5">
        <v>9.6168773438548197E-2</v>
      </c>
      <c r="JN5">
        <v>0.15368935754527799</v>
      </c>
      <c r="JO5">
        <v>0.18238962124649</v>
      </c>
      <c r="JP5">
        <v>0.227149231379209</v>
      </c>
      <c r="JQ5">
        <v>0.168181295912607</v>
      </c>
      <c r="JR5">
        <v>0.26518949673685599</v>
      </c>
      <c r="JS5">
        <v>4.11733926058933</v>
      </c>
      <c r="JT5">
        <v>4.28141941707716</v>
      </c>
      <c r="JU5">
        <v>3.5188293278171199</v>
      </c>
      <c r="JV5">
        <v>1.33026376202937</v>
      </c>
      <c r="JW5">
        <v>0.746435326869752</v>
      </c>
      <c r="JX5">
        <v>0.53406807111185095</v>
      </c>
      <c r="JY5">
        <v>6.4161698285935103</v>
      </c>
      <c r="JZ5">
        <v>6.2250661675517502</v>
      </c>
      <c r="KA5">
        <v>5.4456170859800697</v>
      </c>
      <c r="KB5">
        <v>0.170957820855239</v>
      </c>
      <c r="KC5">
        <v>0.309516703129738</v>
      </c>
      <c r="KD5">
        <v>0.39096071178806602</v>
      </c>
      <c r="KE5">
        <v>0.55544359866203097</v>
      </c>
      <c r="KF5">
        <v>0.53148068661471703</v>
      </c>
      <c r="KG5">
        <v>0.49830313007378402</v>
      </c>
      <c r="KH5">
        <v>2.3812388359265002</v>
      </c>
      <c r="KI5">
        <v>2.84433062183389</v>
      </c>
      <c r="KJ5">
        <v>2.8780577509351102</v>
      </c>
      <c r="KK5">
        <v>1.1989008309233899</v>
      </c>
      <c r="KL5">
        <v>1.13138439076509</v>
      </c>
      <c r="KM5">
        <v>1.2440940397688001</v>
      </c>
      <c r="KN5">
        <v>2.8317861662045898</v>
      </c>
      <c r="KO5">
        <v>3.3824982129049701</v>
      </c>
      <c r="KP5">
        <v>3.0002766630732598</v>
      </c>
      <c r="KQ5">
        <v>0.110468911850943</v>
      </c>
      <c r="KR5">
        <v>0.154758351564869</v>
      </c>
      <c r="KS5">
        <v>0.119501078306813</v>
      </c>
      <c r="KT5">
        <v>3.0140687583920802</v>
      </c>
      <c r="KU5">
        <v>2.6173179125057202</v>
      </c>
      <c r="KV5">
        <v>3.2156169077488701</v>
      </c>
      <c r="KW5">
        <v>4.5684739496962896</v>
      </c>
      <c r="KX5">
        <v>5.7282290117038199</v>
      </c>
      <c r="KY5">
        <v>5.2967064003914004</v>
      </c>
      <c r="KZ5">
        <v>0.84775090751611704</v>
      </c>
      <c r="LA5">
        <v>1.4123416975425001</v>
      </c>
      <c r="LB5">
        <v>1.3241766000978501</v>
      </c>
      <c r="LC5">
        <v>0.97381007291101196</v>
      </c>
      <c r="LD5">
        <v>1.3548087146794501</v>
      </c>
      <c r="LE5">
        <v>1.35200036527762</v>
      </c>
      <c r="LF5">
        <v>0.78008991590236498</v>
      </c>
      <c r="LG5">
        <v>1.13925379152845</v>
      </c>
      <c r="LH5">
        <v>0.96265819231046101</v>
      </c>
      <c r="LI5">
        <v>0.37415613308630002</v>
      </c>
      <c r="LJ5">
        <v>0.40000478741930201</v>
      </c>
      <c r="LK5">
        <v>0.32648656738533099</v>
      </c>
      <c r="LL5">
        <v>0.37675859479900897</v>
      </c>
      <c r="LM5">
        <v>0.33403916568737102</v>
      </c>
      <c r="LN5">
        <v>0.31536523634345998</v>
      </c>
      <c r="LO5">
        <v>1.5070343791960401</v>
      </c>
      <c r="LP5">
        <v>0.98492731868498895</v>
      </c>
      <c r="LQ5">
        <v>1.5530405955497999</v>
      </c>
      <c r="LR5">
        <v>0.50407570548409097</v>
      </c>
      <c r="LS5">
        <v>0.40558864616519702</v>
      </c>
      <c r="LT5">
        <v>0.43985366597714098</v>
      </c>
      <c r="LU5">
        <v>0.31245326672040302</v>
      </c>
      <c r="LV5">
        <v>0.33173178862617803</v>
      </c>
      <c r="LW5">
        <v>0.27645097048286099</v>
      </c>
      <c r="LX5">
        <v>0.31245326672040302</v>
      </c>
      <c r="LY5">
        <v>0.32944034978256198</v>
      </c>
      <c r="LZ5">
        <v>0.461721731528972</v>
      </c>
      <c r="MA5">
        <v>9.4844789516108599E-2</v>
      </c>
      <c r="MB5">
        <v>3.8689587891217299E-2</v>
      </c>
      <c r="MC5">
        <v>3.3107253406114499E-2</v>
      </c>
      <c r="MD5">
        <v>0.432781978076617</v>
      </c>
      <c r="ME5">
        <v>0.29079798385210898</v>
      </c>
      <c r="MF5">
        <v>0.24233850238864599</v>
      </c>
      <c r="MG5">
        <v>0.35643534957919298</v>
      </c>
      <c r="MH5">
        <v>0.45948484129949102</v>
      </c>
      <c r="MI5">
        <v>0.41039798180508302</v>
      </c>
      <c r="MJ5">
        <v>0.83030444611902599</v>
      </c>
      <c r="MK5">
        <v>0.66807833137474304</v>
      </c>
      <c r="ML5">
        <v>0.72955848498595899</v>
      </c>
      <c r="MM5">
        <v>1.4456440065523799</v>
      </c>
      <c r="MN5">
        <v>1.63363895318415</v>
      </c>
      <c r="MO5">
        <v>1.7472614990894599</v>
      </c>
      <c r="MP5">
        <v>0.883751294807543</v>
      </c>
      <c r="MQ5">
        <v>0.778133270943967</v>
      </c>
      <c r="MR5">
        <v>0.69983927759632802</v>
      </c>
      <c r="MS5">
        <v>0.199120315819555</v>
      </c>
      <c r="MT5">
        <v>0.17411219650450999</v>
      </c>
      <c r="MU5">
        <v>0.247430549464529</v>
      </c>
      <c r="MV5">
        <v>0.52913667785571905</v>
      </c>
      <c r="MW5">
        <v>0.619033406259477</v>
      </c>
      <c r="MX5">
        <v>0.541523383557036</v>
      </c>
      <c r="MY5">
        <v>0.18837929739950501</v>
      </c>
      <c r="MZ5">
        <v>0.12570284191470599</v>
      </c>
      <c r="NA5">
        <v>0.103313131377676</v>
      </c>
      <c r="NB5">
        <v>0.53652315061640998</v>
      </c>
      <c r="NC5">
        <v>0.62333912410349701</v>
      </c>
      <c r="ND5">
        <v>0.51946395162187697</v>
      </c>
      <c r="NE5">
        <v>7.7573748588704902E-2</v>
      </c>
      <c r="NF5">
        <v>0.12142094165451101</v>
      </c>
      <c r="NG5">
        <v>8.74799096995411E-2</v>
      </c>
      <c r="NH5">
        <v>1.7191701383531399</v>
      </c>
      <c r="NI5">
        <v>1.5348409605186599</v>
      </c>
      <c r="NJ5">
        <v>2.68532283317069</v>
      </c>
      <c r="NK5">
        <v>0.78551587036116299</v>
      </c>
      <c r="NL5">
        <v>0.87544543869416502</v>
      </c>
      <c r="NM5">
        <v>1.0389279032437599</v>
      </c>
      <c r="NN5">
        <v>1.3119496277157401</v>
      </c>
      <c r="NO5">
        <v>1.2295148603622299</v>
      </c>
      <c r="NP5">
        <v>1.3614042714950201</v>
      </c>
      <c r="NQ5">
        <v>1.4061127951701</v>
      </c>
      <c r="NR5">
        <v>1.2295148603622299</v>
      </c>
      <c r="NS5">
        <v>1.0755656166283301</v>
      </c>
      <c r="NT5">
        <v>8.3141485126835599E-2</v>
      </c>
      <c r="NU5">
        <v>0.10139716154129901</v>
      </c>
      <c r="NV5">
        <v>0.13727069207140699</v>
      </c>
      <c r="NW5">
        <v>0.197744891329452</v>
      </c>
      <c r="NX5">
        <v>0.20279432308259801</v>
      </c>
      <c r="NY5">
        <v>0.25793787600287799</v>
      </c>
      <c r="NZ5">
        <v>1.03649440497921</v>
      </c>
      <c r="OA5">
        <v>0.94480543695774999</v>
      </c>
      <c r="OB5">
        <v>1.121240328873</v>
      </c>
      <c r="OC5">
        <v>0.90232078810793404</v>
      </c>
      <c r="OD5">
        <v>1.3928975720360799</v>
      </c>
      <c r="OE5">
        <v>1.2100742228272501</v>
      </c>
      <c r="OF5">
        <v>1.11861402883242</v>
      </c>
      <c r="OG5">
        <v>1.3177613991302499</v>
      </c>
      <c r="OH5">
        <v>1.47948548382553</v>
      </c>
      <c r="OI5">
        <v>1.66060889223805</v>
      </c>
      <c r="OJ5">
        <v>2.7474422791027502</v>
      </c>
      <c r="OK5">
        <v>2.27378452116734</v>
      </c>
      <c r="OL5">
        <v>385.80080107418598</v>
      </c>
      <c r="OM5">
        <v>487.10506417580501</v>
      </c>
      <c r="ON5">
        <v>517.385402928492</v>
      </c>
      <c r="OO5">
        <v>0.16743955977685099</v>
      </c>
      <c r="OP5">
        <v>0.13755582813783701</v>
      </c>
      <c r="OQ5">
        <v>0.14112989651326099</v>
      </c>
      <c r="OR5">
        <v>1.17422780860021</v>
      </c>
      <c r="OS5">
        <v>1.7148580641739199</v>
      </c>
      <c r="OT5">
        <v>1.87266850683548</v>
      </c>
      <c r="OU5">
        <v>9.6837680156093398E-2</v>
      </c>
      <c r="OV5">
        <v>0.10352773144595701</v>
      </c>
      <c r="OW5">
        <v>0.12986598790546899</v>
      </c>
      <c r="OX5">
        <v>6.0700665290309299</v>
      </c>
      <c r="OY5">
        <v>10.182988866197899</v>
      </c>
      <c r="OZ5">
        <v>9.1583997728900499</v>
      </c>
      <c r="PA5">
        <v>8.1996851732233797E-2</v>
      </c>
      <c r="PB5">
        <v>0.22038366081623201</v>
      </c>
      <c r="PC5">
        <v>0.22926619328080799</v>
      </c>
      <c r="PD5">
        <v>0.27389832125099001</v>
      </c>
      <c r="PE5">
        <v>0.20139352037056199</v>
      </c>
      <c r="PF5">
        <v>0.25973197581093899</v>
      </c>
      <c r="PG5">
        <v>0.20393111898760599</v>
      </c>
      <c r="PH5">
        <v>0.15262774760675499</v>
      </c>
      <c r="PI5">
        <v>0.113054908924114</v>
      </c>
      <c r="PJ5">
        <v>0.10970584733826701</v>
      </c>
      <c r="PK5">
        <v>0.16701958284368601</v>
      </c>
      <c r="PL5">
        <v>0.14112989651326099</v>
      </c>
      <c r="PM5">
        <v>8.5335797330980998E-2</v>
      </c>
      <c r="PN5">
        <v>0.135662056403203</v>
      </c>
      <c r="PO5">
        <v>0.12807808447371299</v>
      </c>
      <c r="PP5">
        <v>0.134130787654102</v>
      </c>
      <c r="PQ5">
        <v>0.30525549521350998</v>
      </c>
      <c r="PR5">
        <v>0.19413007444372499</v>
      </c>
      <c r="PS5">
        <v>4.3863395001478803E-2</v>
      </c>
      <c r="PT5">
        <v>7.5786735371863395E-2</v>
      </c>
      <c r="PU5">
        <v>5.7715216441121403E-2</v>
      </c>
      <c r="PV5">
        <v>0.105236883031774</v>
      </c>
      <c r="PW5">
        <v>8.0107946523310797E-2</v>
      </c>
      <c r="PX5">
        <v>4.4350541865512703E-2</v>
      </c>
      <c r="PY5">
        <v>0.143757818716757</v>
      </c>
      <c r="PZ5">
        <v>0.194533317735992</v>
      </c>
      <c r="QA5">
        <v>0.20097605673430399</v>
      </c>
      <c r="QB5">
        <v>0.43882338935306803</v>
      </c>
      <c r="QC5">
        <v>0.33173178862617803</v>
      </c>
      <c r="QD5">
        <v>0.36477924249297899</v>
      </c>
      <c r="QE5">
        <v>0.71782910699035396</v>
      </c>
      <c r="QF5">
        <v>0.887666201602891</v>
      </c>
      <c r="QG5">
        <v>0.86160321685206298</v>
      </c>
      <c r="QH5">
        <v>0.41515222305951199</v>
      </c>
      <c r="QI5">
        <v>0.45631094766160202</v>
      </c>
      <c r="QJ5">
        <v>0.49830313007378402</v>
      </c>
      <c r="QK5">
        <v>0.27012748212355397</v>
      </c>
      <c r="QL5">
        <v>0.24966909792120501</v>
      </c>
      <c r="QM5">
        <v>0.17495981939908201</v>
      </c>
      <c r="QN5">
        <v>0.121726259113876</v>
      </c>
      <c r="QO5">
        <v>0.147428686215337</v>
      </c>
      <c r="QP5">
        <v>0.18238962124649</v>
      </c>
      <c r="QQ5">
        <v>0.12754777073700599</v>
      </c>
      <c r="QR5">
        <v>0.104972924720785</v>
      </c>
      <c r="QS5">
        <v>6.1006024993170399E-2</v>
      </c>
      <c r="QT5">
        <v>11.808160481167301</v>
      </c>
      <c r="QU5">
        <v>18.3548468528437</v>
      </c>
      <c r="QV5">
        <v>18.0646267536974</v>
      </c>
      <c r="QW5">
        <v>2.9932490646904002</v>
      </c>
      <c r="QX5">
        <v>5.7282290117038199</v>
      </c>
      <c r="QY5">
        <v>5.9179419353021201</v>
      </c>
      <c r="QZ5">
        <v>0.45116039405396802</v>
      </c>
      <c r="RA5">
        <v>0.408409738296036</v>
      </c>
      <c r="RB5">
        <v>0.44599379433791903</v>
      </c>
      <c r="RC5">
        <v>0.20866996589164899</v>
      </c>
      <c r="RD5">
        <v>0.124834548960602</v>
      </c>
      <c r="RE5">
        <v>7.0564948256630594E-2</v>
      </c>
      <c r="RF5">
        <v>0.25733370378683301</v>
      </c>
      <c r="RG5">
        <v>0.22346010207545</v>
      </c>
      <c r="RH5">
        <v>0.240664548077615</v>
      </c>
    </row>
    <row r="6" spans="1:476" x14ac:dyDescent="0.25">
      <c r="A6">
        <v>1</v>
      </c>
      <c r="B6">
        <v>405</v>
      </c>
      <c r="C6">
        <v>8.5269235179394194</v>
      </c>
      <c r="D6">
        <v>3.0517734931488598</v>
      </c>
      <c r="E6">
        <v>6.0364245138755797</v>
      </c>
      <c r="F6">
        <v>7.0904712035586195E-2</v>
      </c>
      <c r="G6">
        <v>0.111850831559513</v>
      </c>
      <c r="H6">
        <v>8.8614971167175705E-2</v>
      </c>
      <c r="I6">
        <v>3.9504727681874598</v>
      </c>
      <c r="J6">
        <v>3.2482167097091801</v>
      </c>
      <c r="K6">
        <v>4.06623689465418</v>
      </c>
      <c r="L6">
        <v>0.61217893864015804</v>
      </c>
      <c r="M6">
        <v>0.50685601852282802</v>
      </c>
      <c r="N6">
        <v>0.57982693869337198</v>
      </c>
      <c r="O6">
        <v>2.3983219130375799</v>
      </c>
      <c r="P6">
        <v>1.0567600899726</v>
      </c>
      <c r="Q6">
        <v>1.76993240956834</v>
      </c>
      <c r="R6">
        <v>0.84207773028394395</v>
      </c>
      <c r="S6">
        <v>0.23482336793026901</v>
      </c>
      <c r="T6">
        <v>0.67067896869659804</v>
      </c>
      <c r="U6">
        <v>0.28559157323762802</v>
      </c>
      <c r="V6">
        <v>0.42681023169948401</v>
      </c>
      <c r="W6">
        <v>0.20642566636468601</v>
      </c>
      <c r="X6">
        <v>3.9231848595153398</v>
      </c>
      <c r="Y6">
        <v>2.9072353909968802</v>
      </c>
      <c r="Z6">
        <v>3.9825549494211199</v>
      </c>
      <c r="AA6">
        <v>5.7438788353668402</v>
      </c>
      <c r="AB6">
        <v>3.55450308576463</v>
      </c>
      <c r="AC6">
        <v>4.9372040362274996</v>
      </c>
      <c r="AD6">
        <v>8.7901117472472798E-2</v>
      </c>
      <c r="AE6">
        <v>0.14721932441164901</v>
      </c>
      <c r="AF6">
        <v>6.26602470269602E-2</v>
      </c>
      <c r="AG6">
        <v>7.27035251083191</v>
      </c>
      <c r="AH6">
        <v>6.8194145444098897</v>
      </c>
      <c r="AI6">
        <v>7.3293957647846</v>
      </c>
      <c r="AJ6">
        <v>12.5709808606936</v>
      </c>
      <c r="AK6">
        <v>5.8549136245712399</v>
      </c>
      <c r="AL6">
        <v>8.1324737893083405</v>
      </c>
      <c r="AM6">
        <v>7.8463697190306796</v>
      </c>
      <c r="AN6">
        <v>7.0599006789612799</v>
      </c>
      <c r="AO6">
        <v>8.4778254762917999</v>
      </c>
      <c r="AP6">
        <v>4.4754269383794503</v>
      </c>
      <c r="AQ6">
        <v>5.1324507811103501</v>
      </c>
      <c r="AR6">
        <v>5.6321832223674502</v>
      </c>
      <c r="AS6">
        <v>8.9508538767589201</v>
      </c>
      <c r="AT6">
        <v>4.8220542680743996</v>
      </c>
      <c r="AU6">
        <v>6.0784111667454397</v>
      </c>
      <c r="AV6">
        <v>0.61643697989153901</v>
      </c>
      <c r="AW6">
        <v>0.35102553511248802</v>
      </c>
      <c r="AX6">
        <v>0.37945144123241997</v>
      </c>
      <c r="AY6">
        <v>0.36400377474284601</v>
      </c>
      <c r="AZ6">
        <v>1.1484180310994101</v>
      </c>
      <c r="BA6">
        <v>0.74934098550024997</v>
      </c>
      <c r="BB6">
        <v>1.13447539256938</v>
      </c>
      <c r="BC6">
        <v>0.62835330892316998</v>
      </c>
      <c r="BD6">
        <v>1.0597281845364701</v>
      </c>
      <c r="BE6">
        <v>0.38475855673562998</v>
      </c>
      <c r="BF6">
        <v>0.41169501565275002</v>
      </c>
      <c r="BG6">
        <v>0.70891976933740697</v>
      </c>
      <c r="BH6">
        <v>0.63817558304042399</v>
      </c>
      <c r="BI6">
        <v>0.50685601852282802</v>
      </c>
      <c r="BJ6">
        <v>0.522569296731623</v>
      </c>
      <c r="BK6">
        <v>20.001347822533202</v>
      </c>
      <c r="BL6">
        <v>13.638829088819801</v>
      </c>
      <c r="BM6">
        <v>20.3040309386705</v>
      </c>
      <c r="BN6">
        <v>4.17572098472061</v>
      </c>
      <c r="BO6">
        <v>1.98570028998142</v>
      </c>
      <c r="BP6">
        <v>4.7360826817408999</v>
      </c>
      <c r="BQ6">
        <v>0.29771943668497602</v>
      </c>
      <c r="BR6">
        <v>0.19609815775805101</v>
      </c>
      <c r="BS6">
        <v>0.28991346934668599</v>
      </c>
      <c r="BT6">
        <v>4.5694651718020403</v>
      </c>
      <c r="BU6">
        <v>3.1813693764501898</v>
      </c>
      <c r="BV6">
        <v>3.4670154545763299</v>
      </c>
      <c r="BW6">
        <v>0.29362064522206399</v>
      </c>
      <c r="BX6">
        <v>0.16489823789660299</v>
      </c>
      <c r="BY6">
        <v>0.261284648365811</v>
      </c>
      <c r="BZ6">
        <v>3.4722757081104498E-2</v>
      </c>
      <c r="CA6">
        <v>4.6916578343350397E-2</v>
      </c>
      <c r="CB6">
        <v>9.4319133029306002E-2</v>
      </c>
      <c r="CC6">
        <v>0.16517019909344299</v>
      </c>
      <c r="CD6">
        <v>0.304232620035776</v>
      </c>
      <c r="CE6">
        <v>0.16536138328611599</v>
      </c>
      <c r="CF6">
        <v>0.13323317996780401</v>
      </c>
      <c r="CG6">
        <v>4.4999068920074402E-2</v>
      </c>
      <c r="CH6">
        <v>6.3096083511722897E-2</v>
      </c>
      <c r="CI6">
        <v>8.7901117472472798E-2</v>
      </c>
      <c r="CJ6">
        <v>5.3351278962435598E-2</v>
      </c>
      <c r="CK6">
        <v>9.6970804785642503E-2</v>
      </c>
      <c r="CL6">
        <v>0.94738669522344499</v>
      </c>
      <c r="CM6">
        <v>0.241425151391054</v>
      </c>
      <c r="CN6">
        <v>0.43038337868799698</v>
      </c>
      <c r="CO6">
        <v>0.154109244972885</v>
      </c>
      <c r="CP6">
        <v>9.4709167306868694E-2</v>
      </c>
      <c r="CQ6">
        <v>0.23224094740113199</v>
      </c>
      <c r="CR6">
        <v>1.3398071131968201</v>
      </c>
      <c r="CS6">
        <v>1.93140121112844</v>
      </c>
      <c r="CT6">
        <v>1.8450939359780201</v>
      </c>
      <c r="CU6">
        <v>0.27586327582502501</v>
      </c>
      <c r="CV6">
        <v>0.189418334613738</v>
      </c>
      <c r="CW6">
        <v>0.29806404636915701</v>
      </c>
      <c r="CX6">
        <v>0.12869476874908301</v>
      </c>
      <c r="CY6">
        <v>8.4767079186359298E-2</v>
      </c>
      <c r="CZ6">
        <v>0.17119283987400499</v>
      </c>
      <c r="DA6">
        <v>65.891721599530698</v>
      </c>
      <c r="DB6">
        <v>28.239602715845098</v>
      </c>
      <c r="DC6">
        <v>38.152197935252197</v>
      </c>
      <c r="DD6">
        <v>13.5669575054173</v>
      </c>
      <c r="DE6">
        <v>8.5720952887319104</v>
      </c>
      <c r="DF6">
        <v>10.6567400105607</v>
      </c>
      <c r="DG6">
        <v>0.94084261730329599</v>
      </c>
      <c r="DH6">
        <v>0.74724222570693699</v>
      </c>
      <c r="DI6">
        <v>1.3137531902122299</v>
      </c>
      <c r="DJ6">
        <v>14.641843623302</v>
      </c>
      <c r="DK6">
        <v>31.992190843936399</v>
      </c>
      <c r="DL6">
        <v>24.313644666981801</v>
      </c>
      <c r="DM6">
        <v>0.10027440539688499</v>
      </c>
      <c r="DN6">
        <v>0.100109298449906</v>
      </c>
      <c r="DO6">
        <v>0.18733524637506299</v>
      </c>
      <c r="DP6">
        <v>1.36795930868271</v>
      </c>
      <c r="DQ6">
        <v>0.87033811750831003</v>
      </c>
      <c r="DR6">
        <v>1.4476313612940801</v>
      </c>
      <c r="DS6">
        <v>3.8691732142272102</v>
      </c>
      <c r="DT6">
        <v>2.46168793926104</v>
      </c>
      <c r="DU6">
        <v>3.6646978823923</v>
      </c>
      <c r="DV6">
        <v>0.40952553523319302</v>
      </c>
      <c r="DW6">
        <v>0.32525607025391101</v>
      </c>
      <c r="DX6">
        <v>0.59612809273831502</v>
      </c>
      <c r="DY6">
        <v>1.4162002895215</v>
      </c>
      <c r="DZ6">
        <v>1.1092986970312599</v>
      </c>
      <c r="EA6">
        <v>1.73350772728817</v>
      </c>
      <c r="EB6">
        <v>1.5933081517449199</v>
      </c>
      <c r="EC6">
        <v>1.4138684431726001</v>
      </c>
      <c r="ED6">
        <v>1.67445809025958</v>
      </c>
      <c r="EE6">
        <v>3.2989920847440999</v>
      </c>
      <c r="EF6">
        <v>4.2270403598904203</v>
      </c>
      <c r="EG6">
        <v>6.5599929642355104</v>
      </c>
      <c r="EH6">
        <v>1.0224464723737601</v>
      </c>
      <c r="EI6">
        <v>0.62835330892316998</v>
      </c>
      <c r="EJ6">
        <v>0.87278261352951403</v>
      </c>
      <c r="EK6">
        <v>2.1465582403245702</v>
      </c>
      <c r="EL6">
        <v>1.4237026759027001</v>
      </c>
      <c r="EM6">
        <v>1.8450939359780201</v>
      </c>
      <c r="EN6">
        <v>0.96729330355680199</v>
      </c>
      <c r="EO6">
        <v>0.69720164925396499</v>
      </c>
      <c r="EP6">
        <v>0.916174470598076</v>
      </c>
      <c r="EQ6">
        <v>6.0455831472300298E-2</v>
      </c>
      <c r="ER6">
        <v>9.3405278213366999E-2</v>
      </c>
      <c r="ES6">
        <v>2.9435363776599499E-2</v>
      </c>
      <c r="ET6">
        <v>7.5468861286119904E-2</v>
      </c>
      <c r="EU6">
        <v>6.7268548997299907E-2</v>
      </c>
      <c r="EV6">
        <v>4.0771201064257301E-2</v>
      </c>
      <c r="EW6">
        <v>10.2108093286468</v>
      </c>
      <c r="EX6">
        <v>9.3803898810661899</v>
      </c>
      <c r="EY6">
        <v>11.5010547284836</v>
      </c>
      <c r="EZ6">
        <v>0.24519905371970899</v>
      </c>
      <c r="FA6">
        <v>0.174300412313491</v>
      </c>
      <c r="FB6">
        <v>0.31288280226190401</v>
      </c>
      <c r="FC6">
        <v>8.2364651999413194</v>
      </c>
      <c r="FD6">
        <v>5.5390858054435004</v>
      </c>
      <c r="FE6">
        <v>7.6937890151706503</v>
      </c>
      <c r="FF6">
        <v>0.23197243974140999</v>
      </c>
      <c r="FG6">
        <v>0.37104032331161402</v>
      </c>
      <c r="FH6">
        <v>0.32167913512835999</v>
      </c>
      <c r="FI6">
        <v>60.213927507411</v>
      </c>
      <c r="FJ6">
        <v>65.328829559195498</v>
      </c>
      <c r="FK6">
        <v>78.449604429103601</v>
      </c>
      <c r="FL6">
        <v>8.0669611971909205</v>
      </c>
      <c r="FM6">
        <v>5.9779378056554897</v>
      </c>
      <c r="FN6">
        <v>7.6937890151706503</v>
      </c>
      <c r="FO6">
        <v>1.36795930868271</v>
      </c>
      <c r="FP6">
        <v>0.85835591545388001</v>
      </c>
      <c r="FQ6">
        <v>1.0236299522293599</v>
      </c>
      <c r="FR6">
        <v>5.1409155620259002</v>
      </c>
      <c r="FS6">
        <v>4.7887459062148103</v>
      </c>
      <c r="FT6">
        <v>5.3283700052803402</v>
      </c>
      <c r="FU6">
        <v>0.25209253741221699</v>
      </c>
      <c r="FV6">
        <v>0.29929661913842598</v>
      </c>
      <c r="FW6">
        <v>0.31945713503465001</v>
      </c>
      <c r="FX6">
        <v>1.57137260758671</v>
      </c>
      <c r="FY6">
        <v>0.972417584466024</v>
      </c>
      <c r="FZ6">
        <v>1.24288625151043</v>
      </c>
      <c r="GA6">
        <v>0.72297883401574703</v>
      </c>
      <c r="GB6">
        <v>0.378836669227475</v>
      </c>
      <c r="GC6">
        <v>0.67534390983535597</v>
      </c>
      <c r="GD6">
        <v>5.07013905830879</v>
      </c>
      <c r="GE6">
        <v>3.2482167097091801</v>
      </c>
      <c r="GF6">
        <v>3.9277259385610099</v>
      </c>
      <c r="GG6">
        <v>0.250351207059752</v>
      </c>
      <c r="GH6">
        <v>0.59445845275209697</v>
      </c>
      <c r="GI6">
        <v>0.63011814850984604</v>
      </c>
      <c r="GJ6">
        <v>4.4564085672675301E-2</v>
      </c>
      <c r="GK6">
        <v>6.7758157796026897E-2</v>
      </c>
      <c r="GL6">
        <v>5.6472576620356901E-2</v>
      </c>
      <c r="GM6">
        <v>0.145796229637706</v>
      </c>
      <c r="GN6">
        <v>0.32979647579320498</v>
      </c>
      <c r="GO6">
        <v>0.31945713503465001</v>
      </c>
      <c r="GP6">
        <v>0.423967422044291</v>
      </c>
      <c r="GQ6">
        <v>0.283151855175026</v>
      </c>
      <c r="GR6">
        <v>0.37990069792159098</v>
      </c>
      <c r="GS6">
        <v>4.2931164806491298</v>
      </c>
      <c r="GT6">
        <v>2.6938096064028998</v>
      </c>
      <c r="GU6">
        <v>3.8203220662209398</v>
      </c>
      <c r="GV6">
        <v>1.7925648548444599</v>
      </c>
      <c r="GW6">
        <v>1.3191859031728199</v>
      </c>
      <c r="GX6">
        <v>1.36008259641143</v>
      </c>
      <c r="GY6">
        <v>26.575507114610001</v>
      </c>
      <c r="GZ6">
        <v>25.1005641930306</v>
      </c>
      <c r="HA6">
        <v>28.5158922086415</v>
      </c>
      <c r="HB6">
        <v>20.001347822533202</v>
      </c>
      <c r="HC6">
        <v>20.1073058855414</v>
      </c>
      <c r="HD6">
        <v>25.3461420865859</v>
      </c>
      <c r="HE6">
        <v>0.27586327582502501</v>
      </c>
      <c r="HF6">
        <v>0.21608156324757499</v>
      </c>
      <c r="HG6">
        <v>0.29600516760880602</v>
      </c>
      <c r="HH6">
        <v>15.6927394380614</v>
      </c>
      <c r="HI6">
        <v>12.4635909656671</v>
      </c>
      <c r="HJ6">
        <v>16.838529716260599</v>
      </c>
      <c r="HK6">
        <v>3.6197285379055102E-2</v>
      </c>
      <c r="HL6">
        <v>4.4113737129755699E-2</v>
      </c>
      <c r="HM6">
        <v>4.7159566514653098E-2</v>
      </c>
      <c r="HN6">
        <v>0.174587880204884</v>
      </c>
      <c r="HO6">
        <v>0.160389086909699</v>
      </c>
      <c r="HP6">
        <v>0.12884373270020499</v>
      </c>
      <c r="HQ6">
        <v>0.27778205664883698</v>
      </c>
      <c r="HR6">
        <v>0.38147168664360598</v>
      </c>
      <c r="HS6">
        <v>0.57184428988567004</v>
      </c>
      <c r="HT6">
        <v>35.310499305603201</v>
      </c>
      <c r="HU6">
        <v>22.937684978093301</v>
      </c>
      <c r="HV6">
        <v>30.9892141991659</v>
      </c>
      <c r="HW6">
        <v>5.5868121665562898</v>
      </c>
      <c r="HX6">
        <v>3.55450308576463</v>
      </c>
      <c r="HY6">
        <v>5.0061248361904704</v>
      </c>
      <c r="HZ6">
        <v>1.2243578772803201</v>
      </c>
      <c r="IA6">
        <v>0.992850144990709</v>
      </c>
      <c r="IB6">
        <v>1.4277013925584601</v>
      </c>
      <c r="IC6">
        <v>91.9020613658695</v>
      </c>
      <c r="ID6">
        <v>56.479205431690097</v>
      </c>
      <c r="IE6">
        <v>93.292827756238907</v>
      </c>
      <c r="IF6">
        <v>8.9128171345350699E-2</v>
      </c>
      <c r="IG6">
        <v>4.9778503412635899E-2</v>
      </c>
      <c r="IH6">
        <v>8.9851990066277906E-2</v>
      </c>
      <c r="II6">
        <v>8.5862329612982702</v>
      </c>
      <c r="IJ6">
        <v>7.6192441596518004</v>
      </c>
      <c r="IK6">
        <v>6.9822609082360998</v>
      </c>
      <c r="IL6">
        <v>0.29362064522206399</v>
      </c>
      <c r="IM6">
        <v>0.29313718378331799</v>
      </c>
      <c r="IN6">
        <v>0.23877012913880899</v>
      </c>
      <c r="IO6">
        <v>20.1404681985147</v>
      </c>
      <c r="IP6">
        <v>12.5502820965153</v>
      </c>
      <c r="IQ6">
        <v>20.3040309386705</v>
      </c>
      <c r="IR6">
        <v>9.5270219739192505</v>
      </c>
      <c r="IS6">
        <v>6.1035469862977001</v>
      </c>
      <c r="IT6">
        <v>9.27723101909395</v>
      </c>
      <c r="IU6">
        <v>11.4877576707337</v>
      </c>
      <c r="IV6">
        <v>7.99804771098409</v>
      </c>
      <c r="IW6">
        <v>11.1092865831951</v>
      </c>
      <c r="IX6">
        <v>3.6859214248866401</v>
      </c>
      <c r="IY6">
        <v>4.1688454461373201</v>
      </c>
      <c r="IZ6">
        <v>5.2550127608489303</v>
      </c>
      <c r="JA6">
        <v>15.9118019170972</v>
      </c>
      <c r="JB6">
        <v>6.4964334194183397</v>
      </c>
      <c r="JC6">
        <v>12.761219223306901</v>
      </c>
      <c r="JD6">
        <v>5.6256715182382599</v>
      </c>
      <c r="JE6">
        <v>3.8896703378641</v>
      </c>
      <c r="JF6">
        <v>6.2492985646316503</v>
      </c>
      <c r="JG6">
        <v>14.743685699546599</v>
      </c>
      <c r="JH6">
        <v>8.8743895762500902</v>
      </c>
      <c r="JI6">
        <v>15.175732696466101</v>
      </c>
      <c r="JJ6">
        <v>8.7060923067939893</v>
      </c>
      <c r="JK6">
        <v>5.9779378056554897</v>
      </c>
      <c r="JL6">
        <v>8.4778254762917999</v>
      </c>
      <c r="JM6">
        <v>0.22407060685555799</v>
      </c>
      <c r="JN6">
        <v>0.22246427326314</v>
      </c>
      <c r="JO6">
        <v>0.20358374321568901</v>
      </c>
      <c r="JP6">
        <v>0.32805857037907799</v>
      </c>
      <c r="JQ6">
        <v>0.293547661056277</v>
      </c>
      <c r="JR6">
        <v>0.24378719710739599</v>
      </c>
      <c r="JS6">
        <v>3.18661630348983</v>
      </c>
      <c r="JT6">
        <v>3.203497550397</v>
      </c>
      <c r="JU6">
        <v>3.9825549494211199</v>
      </c>
      <c r="JV6">
        <v>0.66990355659841305</v>
      </c>
      <c r="JW6">
        <v>0.48959064182540701</v>
      </c>
      <c r="JX6">
        <v>0.77040782807289099</v>
      </c>
      <c r="JY6">
        <v>5.3965048345560298</v>
      </c>
      <c r="JZ6">
        <v>4.5619413132375897</v>
      </c>
      <c r="KA6">
        <v>5.9121966937410502</v>
      </c>
      <c r="KB6">
        <v>0.40109762158753798</v>
      </c>
      <c r="KC6">
        <v>0.26787797777287198</v>
      </c>
      <c r="KD6">
        <v>0.36951229335881502</v>
      </c>
      <c r="KE6">
        <v>0.51835964662062295</v>
      </c>
      <c r="KF6">
        <v>0.38679683294377598</v>
      </c>
      <c r="KG6">
        <v>0.50827961183177095</v>
      </c>
      <c r="KH6">
        <v>4.17572098472061</v>
      </c>
      <c r="KI6">
        <v>2.6020485620312899</v>
      </c>
      <c r="KJ6">
        <v>3.6646978823923</v>
      </c>
      <c r="KK6">
        <v>2.3489651617765102</v>
      </c>
      <c r="KL6">
        <v>1.0567600899726</v>
      </c>
      <c r="KM6">
        <v>1.3046784340562301</v>
      </c>
      <c r="KN6">
        <v>3.7895467808937799</v>
      </c>
      <c r="KO6">
        <v>2.65672313351291</v>
      </c>
      <c r="KP6">
        <v>3.3257835267212501</v>
      </c>
      <c r="KQ6">
        <v>0.23037008905541501</v>
      </c>
      <c r="KR6">
        <v>0.117411683965134</v>
      </c>
      <c r="KS6">
        <v>0.21668846591102101</v>
      </c>
      <c r="KT6">
        <v>3.23109980937698</v>
      </c>
      <c r="KU6">
        <v>2.17293931991829</v>
      </c>
      <c r="KV6">
        <v>3.44306702950399</v>
      </c>
      <c r="KW6">
        <v>4.1182325999706704</v>
      </c>
      <c r="KX6">
        <v>3.2482167097091801</v>
      </c>
      <c r="KY6">
        <v>4.2980857548457401</v>
      </c>
      <c r="KZ6">
        <v>1.1034531033001</v>
      </c>
      <c r="LA6">
        <v>0.82911716188444495</v>
      </c>
      <c r="LB6">
        <v>1.06709917697053</v>
      </c>
      <c r="LC6">
        <v>1.00140482823901</v>
      </c>
      <c r="LD6">
        <v>1.01371203704566</v>
      </c>
      <c r="LE6">
        <v>1.1758420422515501</v>
      </c>
      <c r="LF6">
        <v>0.80777495234424501</v>
      </c>
      <c r="LG6">
        <v>0.69720164925396499</v>
      </c>
      <c r="LH6">
        <v>0.71881592053022303</v>
      </c>
      <c r="LI6">
        <v>0.39284315189667701</v>
      </c>
      <c r="LJ6">
        <v>0.43819589892545402</v>
      </c>
      <c r="LK6">
        <v>0.38520391403644499</v>
      </c>
      <c r="LL6">
        <v>0.435886768655464</v>
      </c>
      <c r="LM6">
        <v>0.295176114138609</v>
      </c>
      <c r="LN6">
        <v>0.28791089073430898</v>
      </c>
      <c r="LO6">
        <v>1.3213615927475399</v>
      </c>
      <c r="LP6">
        <v>0.87639179785091004</v>
      </c>
      <c r="LQ6">
        <v>1.1840206704352301</v>
      </c>
      <c r="LR6">
        <v>0.63376738228859997</v>
      </c>
      <c r="LS6">
        <v>0.54701332703204797</v>
      </c>
      <c r="LT6">
        <v>0.46127348399450402</v>
      </c>
      <c r="LU6">
        <v>0.423967422044291</v>
      </c>
      <c r="LV6">
        <v>0.32300936246450102</v>
      </c>
      <c r="LW6">
        <v>0.31505907425492202</v>
      </c>
      <c r="LX6">
        <v>0.52559567763158999</v>
      </c>
      <c r="LY6">
        <v>0.258753070449739</v>
      </c>
      <c r="LZ6">
        <v>0.48420647186196802</v>
      </c>
      <c r="MA6">
        <v>8.0326805656654704E-2</v>
      </c>
      <c r="MB6">
        <v>9.0976993528741501E-2</v>
      </c>
      <c r="MC6">
        <v>7.1480536235708797E-2</v>
      </c>
      <c r="MD6">
        <v>0.34436855453245102</v>
      </c>
      <c r="ME6">
        <v>0.25342800926141501</v>
      </c>
      <c r="MF6">
        <v>0.308575252264219</v>
      </c>
      <c r="MG6">
        <v>0.429885786703948</v>
      </c>
      <c r="MH6">
        <v>0.34380153406048503</v>
      </c>
      <c r="MI6">
        <v>0.38520391403644499</v>
      </c>
      <c r="MJ6">
        <v>1.0439302461801501</v>
      </c>
      <c r="MK6">
        <v>0.62401295557462899</v>
      </c>
      <c r="ML6">
        <v>0.786595734202165</v>
      </c>
      <c r="MM6">
        <v>2.19166199190808</v>
      </c>
      <c r="MN6">
        <v>1.33760105212745</v>
      </c>
      <c r="MO6">
        <v>1.5841338804116201</v>
      </c>
      <c r="MP6">
        <v>0.82474802118602497</v>
      </c>
      <c r="MQ6">
        <v>0.632723851816689</v>
      </c>
      <c r="MR6">
        <v>1.5623246411579099</v>
      </c>
      <c r="MS6">
        <v>0.13889102832441799</v>
      </c>
      <c r="MT6">
        <v>0.15492564580916199</v>
      </c>
      <c r="MU6">
        <v>0.12795374402866899</v>
      </c>
      <c r="MV6">
        <v>0.64708418219436603</v>
      </c>
      <c r="MW6">
        <v>0.346192862840219</v>
      </c>
      <c r="MX6">
        <v>0.75455306423444901</v>
      </c>
      <c r="MY6">
        <v>8.6092138633112797E-2</v>
      </c>
      <c r="MZ6">
        <v>8.1879601282953698E-2</v>
      </c>
      <c r="NA6">
        <v>0.170010324551429</v>
      </c>
      <c r="NB6">
        <v>0.349175760409768</v>
      </c>
      <c r="NC6">
        <v>0.41169501565275002</v>
      </c>
      <c r="ND6">
        <v>0.57982693869337198</v>
      </c>
      <c r="NE6">
        <v>7.0904712035586195E-2</v>
      </c>
      <c r="NF6">
        <v>0.115315961425205</v>
      </c>
      <c r="NG6">
        <v>4.8822645036184602E-2</v>
      </c>
      <c r="NH6">
        <v>2.79340608327814</v>
      </c>
      <c r="NI6">
        <v>1.70485363610247</v>
      </c>
      <c r="NJ6">
        <v>2.9560983468705202</v>
      </c>
      <c r="NK6">
        <v>1.4661424848756199</v>
      </c>
      <c r="NL6">
        <v>0.66418078337822795</v>
      </c>
      <c r="NM6">
        <v>1.3320925013200899</v>
      </c>
      <c r="NN6">
        <v>1.0439302461801501</v>
      </c>
      <c r="NO6">
        <v>0.64601872492900003</v>
      </c>
      <c r="NP6">
        <v>1.1677199079793701</v>
      </c>
      <c r="NQ6">
        <v>1.08826153834925</v>
      </c>
      <c r="NR6">
        <v>0.80644490949133996</v>
      </c>
      <c r="NS6">
        <v>0.99563873735527997</v>
      </c>
      <c r="NT6">
        <v>9.8210787974168906E-2</v>
      </c>
      <c r="NU6">
        <v>0.107294489431735</v>
      </c>
      <c r="NV6">
        <v>6.0107726681020802E-2</v>
      </c>
      <c r="NW6">
        <v>0.16864077607987599</v>
      </c>
      <c r="NX6">
        <v>3.7412077392303199E-2</v>
      </c>
      <c r="NY6">
        <v>0.18995034896079499</v>
      </c>
      <c r="NZ6">
        <v>1.83023045291275</v>
      </c>
      <c r="OA6">
        <v>0.64601872492900003</v>
      </c>
      <c r="OB6">
        <v>1.23430100905688</v>
      </c>
      <c r="OC6">
        <v>1.35851012351603</v>
      </c>
      <c r="OD6">
        <v>0.95240551995647704</v>
      </c>
      <c r="OE6">
        <v>1.3228910662889299</v>
      </c>
      <c r="OF6">
        <v>0.83626107451963605</v>
      </c>
      <c r="OG6">
        <v>0.611170954647001</v>
      </c>
      <c r="OH6">
        <v>1.0745214387114399</v>
      </c>
      <c r="OI6">
        <v>2.2532779972372698</v>
      </c>
      <c r="OJ6">
        <v>1.6467800626110001</v>
      </c>
      <c r="OK6">
        <v>2.4857725030208599</v>
      </c>
      <c r="OL6">
        <v>223.174025551597</v>
      </c>
      <c r="OM6">
        <v>398.83491090134697</v>
      </c>
      <c r="ON6">
        <v>336.32081669433097</v>
      </c>
      <c r="OO6">
        <v>0.16981376543950299</v>
      </c>
      <c r="OP6">
        <v>7.9640599280010202E-2</v>
      </c>
      <c r="OQ6">
        <v>0.13246602306706001</v>
      </c>
      <c r="OR6">
        <v>1.9345866071136</v>
      </c>
      <c r="OS6">
        <v>1.9048110399129501</v>
      </c>
      <c r="OT6">
        <v>1.9638629692805101</v>
      </c>
      <c r="OU6">
        <v>0.15093772257224</v>
      </c>
      <c r="OV6">
        <v>0.11031094810877</v>
      </c>
      <c r="OW6">
        <v>9.1739971376592205E-2</v>
      </c>
      <c r="OX6">
        <v>4.6979303235530203</v>
      </c>
      <c r="OY6">
        <v>6.5871202504440003</v>
      </c>
      <c r="OZ6">
        <v>6.7913306165192404</v>
      </c>
      <c r="PA6">
        <v>0.31469481560179202</v>
      </c>
      <c r="PB6">
        <v>0.197462128310368</v>
      </c>
      <c r="PC6">
        <v>0.24719033955848399</v>
      </c>
      <c r="PD6">
        <v>0.268319780040571</v>
      </c>
      <c r="PE6">
        <v>0.102212807613395</v>
      </c>
      <c r="PF6">
        <v>0.22589030648142699</v>
      </c>
      <c r="PG6">
        <v>0.151987577457038</v>
      </c>
      <c r="PH6">
        <v>8.53566808488017E-2</v>
      </c>
      <c r="PI6">
        <v>9.1739971376592205E-2</v>
      </c>
      <c r="PJ6">
        <v>0.145796229637706</v>
      </c>
      <c r="PK6">
        <v>9.7371804419274496E-2</v>
      </c>
      <c r="PL6">
        <v>0.173582602862425</v>
      </c>
      <c r="PM6">
        <v>6.5699459703948596E-2</v>
      </c>
      <c r="PN6">
        <v>0.12759537023280401</v>
      </c>
      <c r="PO6">
        <v>0.109856662085819</v>
      </c>
      <c r="PP6">
        <v>0.16747588914960301</v>
      </c>
      <c r="PQ6">
        <v>0.119878753028103</v>
      </c>
      <c r="PR6">
        <v>0.16308480425702901</v>
      </c>
      <c r="PS6">
        <v>6.1299763429926997E-2</v>
      </c>
      <c r="PT6">
        <v>4.7092645138424899E-2</v>
      </c>
      <c r="PU6">
        <v>4.1340345821528998E-2</v>
      </c>
      <c r="PV6">
        <v>3.64490574094265E-2</v>
      </c>
      <c r="PW6">
        <v>5.1597303805486397E-2</v>
      </c>
      <c r="PX6">
        <v>3.2210933175051401E-2</v>
      </c>
      <c r="PY6">
        <v>0.13049128077251901</v>
      </c>
      <c r="PZ6">
        <v>0.108792264688539</v>
      </c>
      <c r="QA6">
        <v>0.16536138328611599</v>
      </c>
      <c r="QB6">
        <v>0.34676382725146199</v>
      </c>
      <c r="QC6">
        <v>0.20442561522678901</v>
      </c>
      <c r="QD6">
        <v>0.39058116028947798</v>
      </c>
      <c r="QE6">
        <v>1.0439302461801501</v>
      </c>
      <c r="QF6">
        <v>0.88248758487016099</v>
      </c>
      <c r="QG6">
        <v>1.06709917697053</v>
      </c>
      <c r="QH6">
        <v>0.41237401059301299</v>
      </c>
      <c r="QI6">
        <v>0.18552016165580701</v>
      </c>
      <c r="QJ6">
        <v>0.40156189132497999</v>
      </c>
      <c r="QK6">
        <v>0.16177104554859201</v>
      </c>
      <c r="QL6">
        <v>0.37104032331161402</v>
      </c>
      <c r="QM6">
        <v>0.18347994275318399</v>
      </c>
      <c r="QN6">
        <v>0.32579250430726597</v>
      </c>
      <c r="QO6">
        <v>0.16150468123225001</v>
      </c>
      <c r="QP6">
        <v>0.16883597745883799</v>
      </c>
      <c r="QQ6">
        <v>0.14478914151621999</v>
      </c>
      <c r="QR6">
        <v>0.16489823789660299</v>
      </c>
      <c r="QS6">
        <v>0.122741435580032</v>
      </c>
      <c r="QT6">
        <v>14.9494998820999</v>
      </c>
      <c r="QU6">
        <v>13.925409880133</v>
      </c>
      <c r="QV6">
        <v>15.494607099583</v>
      </c>
      <c r="QW6">
        <v>4.5065559944745397</v>
      </c>
      <c r="QX6">
        <v>4.9921036445970204</v>
      </c>
      <c r="QY6">
        <v>5.3654317495727799</v>
      </c>
      <c r="QZ6">
        <v>0.35651268538140302</v>
      </c>
      <c r="RA6">
        <v>0.33209039168911297</v>
      </c>
      <c r="RB6">
        <v>0.49096574232012702</v>
      </c>
      <c r="RC6">
        <v>0.28957828303244099</v>
      </c>
      <c r="RD6">
        <v>0.189418334613738</v>
      </c>
      <c r="RE6">
        <v>0.24043090672408299</v>
      </c>
      <c r="RF6">
        <v>0.21345817433537001</v>
      </c>
      <c r="RG6">
        <v>0.186810556426734</v>
      </c>
      <c r="RH6">
        <v>0.192601957018223</v>
      </c>
    </row>
    <row r="7" spans="1:476" x14ac:dyDescent="0.25">
      <c r="A7">
        <v>1</v>
      </c>
      <c r="B7">
        <v>406</v>
      </c>
      <c r="C7">
        <v>4.13850468047593</v>
      </c>
      <c r="D7">
        <v>2.8160327690457501</v>
      </c>
      <c r="E7">
        <v>3.8462207269283599</v>
      </c>
      <c r="F7">
        <v>7.6367869639591496E-2</v>
      </c>
      <c r="G7">
        <v>9.6298966303456607E-2</v>
      </c>
      <c r="H7">
        <v>7.1687777091201096E-2</v>
      </c>
      <c r="I7">
        <v>4.99024133865273</v>
      </c>
      <c r="J7">
        <v>4.48051361445056</v>
      </c>
      <c r="K7">
        <v>11.822322353943401</v>
      </c>
      <c r="L7">
        <v>0.41154143268863802</v>
      </c>
      <c r="M7">
        <v>0.30432064667788</v>
      </c>
      <c r="N7">
        <v>0.354397801288591</v>
      </c>
      <c r="O7">
        <v>1.0563658652654799</v>
      </c>
      <c r="P7">
        <v>0.71383578039332796</v>
      </c>
      <c r="Q7">
        <v>0.94176666223829097</v>
      </c>
      <c r="R7">
        <v>0.28109108218752898</v>
      </c>
      <c r="S7">
        <v>0.161954911114429</v>
      </c>
      <c r="T7">
        <v>0.28389740329628399</v>
      </c>
      <c r="U7">
        <v>6.9787361063677306E-2</v>
      </c>
      <c r="V7">
        <v>0.16222588587668699</v>
      </c>
      <c r="W7">
        <v>8.6176693693846299E-2</v>
      </c>
      <c r="X7">
        <v>2.4951206693263699</v>
      </c>
      <c r="Y7">
        <v>2.43456517342304</v>
      </c>
      <c r="Z7">
        <v>5.2177996824699298</v>
      </c>
      <c r="AA7">
        <v>4.3744741082107703</v>
      </c>
      <c r="AB7">
        <v>3.5153397323078099</v>
      </c>
      <c r="AC7">
        <v>8.5946658967676708</v>
      </c>
      <c r="AD7">
        <v>9.8012501637159397E-2</v>
      </c>
      <c r="AE7">
        <v>0.135662056403203</v>
      </c>
      <c r="AF7">
        <v>5.7250875208376698E-2</v>
      </c>
      <c r="AG7">
        <v>12.5456002095563</v>
      </c>
      <c r="AH7">
        <v>7.9099255847931902</v>
      </c>
      <c r="AI7">
        <v>24.820178028208701</v>
      </c>
      <c r="AJ7">
        <v>4.9215392114940499</v>
      </c>
      <c r="AK7">
        <v>4.6064779975373904</v>
      </c>
      <c r="AL7">
        <v>7.9637148158812003</v>
      </c>
      <c r="AM7">
        <v>7.2556737611967703</v>
      </c>
      <c r="AN7">
        <v>6.6976924100600597</v>
      </c>
      <c r="AO7">
        <v>19.339003580448001</v>
      </c>
      <c r="AP7">
        <v>4.7869594629432397</v>
      </c>
      <c r="AQ7">
        <v>3.1245839928758401</v>
      </c>
      <c r="AR7">
        <v>9.0219641820032095</v>
      </c>
      <c r="AS7">
        <v>3.65307048161901</v>
      </c>
      <c r="AT7">
        <v>3.0815669217106101</v>
      </c>
      <c r="AU7">
        <v>6.2050445070521798</v>
      </c>
      <c r="AV7">
        <v>0.42605440996997201</v>
      </c>
      <c r="AW7">
        <v>0.36032528415792098</v>
      </c>
      <c r="AX7">
        <v>0.39871825329478799</v>
      </c>
      <c r="AY7">
        <v>4.1962760529239702</v>
      </c>
      <c r="AZ7">
        <v>5.0408398577013402</v>
      </c>
      <c r="BA7">
        <v>2.3512721888183399</v>
      </c>
      <c r="BB7">
        <v>0.40587562017158701</v>
      </c>
      <c r="BC7">
        <v>0.43941746653847602</v>
      </c>
      <c r="BD7">
        <v>0.37201728465196698</v>
      </c>
      <c r="BE7">
        <v>0.88215837257969298</v>
      </c>
      <c r="BF7">
        <v>0.60443710084469504</v>
      </c>
      <c r="BG7">
        <v>0.487488995929236</v>
      </c>
      <c r="BH7">
        <v>0.93894306797540805</v>
      </c>
      <c r="BI7">
        <v>0.62333912410349701</v>
      </c>
      <c r="BJ7">
        <v>0.54090290785208694</v>
      </c>
      <c r="BK7">
        <v>10.9215793293173</v>
      </c>
      <c r="BL7">
        <v>10.8804334202565</v>
      </c>
      <c r="BM7">
        <v>12.410089014104299</v>
      </c>
      <c r="BN7">
        <v>2.2801197397478599</v>
      </c>
      <c r="BO7">
        <v>1.9367854175371499</v>
      </c>
      <c r="BP7">
        <v>2.62704617467364</v>
      </c>
      <c r="BQ7">
        <v>0.253333467857289</v>
      </c>
      <c r="BR7">
        <v>0.235477989805435</v>
      </c>
      <c r="BS7">
        <v>0.25234012912209502</v>
      </c>
      <c r="BT7">
        <v>1.7765885385962601</v>
      </c>
      <c r="BU7">
        <v>2.2247822231071699</v>
      </c>
      <c r="BV7">
        <v>2.9148902371304799</v>
      </c>
      <c r="BW7">
        <v>0.27914944425471</v>
      </c>
      <c r="BX7">
        <v>0.20077675035149301</v>
      </c>
      <c r="BY7">
        <v>0.337612811930737</v>
      </c>
      <c r="BZ7">
        <v>3.6242001740103801E-2</v>
      </c>
      <c r="CA7">
        <v>4.6916578343350397E-2</v>
      </c>
      <c r="CB7">
        <v>3.0468062245577399E-2</v>
      </c>
      <c r="CC7">
        <v>2.3797315963394499E-2</v>
      </c>
      <c r="CD7">
        <v>0.304232620035776</v>
      </c>
      <c r="CE7">
        <v>5.5300700226513899E-2</v>
      </c>
      <c r="CF7">
        <v>9.8694232498480694E-2</v>
      </c>
      <c r="CG7">
        <v>3.29138993424389E-2</v>
      </c>
      <c r="CH7">
        <v>3.8298761738454298E-2</v>
      </c>
      <c r="CI7">
        <v>1.6347373874823101E-2</v>
      </c>
      <c r="CJ7">
        <v>9.8518499259676207E-2</v>
      </c>
      <c r="CK7">
        <v>4.6502160581495998E-2</v>
      </c>
      <c r="CL7">
        <v>0.29918496643395198</v>
      </c>
      <c r="CM7">
        <v>0.29395436826806598</v>
      </c>
      <c r="CN7">
        <v>0.21815743657908601</v>
      </c>
      <c r="CO7">
        <v>0.15168071646318401</v>
      </c>
      <c r="CP7">
        <v>0.10249774833448</v>
      </c>
      <c r="CQ7">
        <v>0.101774042838693</v>
      </c>
      <c r="CR7">
        <v>2.4607696057470201</v>
      </c>
      <c r="CS7">
        <v>1.66285701729406</v>
      </c>
      <c r="CT7">
        <v>5.0751186757606197</v>
      </c>
      <c r="CU7">
        <v>0.26409146631636898</v>
      </c>
      <c r="CV7">
        <v>0.15752624555316699</v>
      </c>
      <c r="CW7">
        <v>0.33296479658205802</v>
      </c>
      <c r="CX7">
        <v>7.7433925372432502E-2</v>
      </c>
      <c r="CY7">
        <v>0.19291523162950999</v>
      </c>
      <c r="CZ7">
        <v>5.08870214193465E-2</v>
      </c>
      <c r="DA7">
        <v>32.426683885732999</v>
      </c>
      <c r="DB7">
        <v>23.322719601447801</v>
      </c>
      <c r="DC7">
        <v>27.7312656755802</v>
      </c>
      <c r="DD7">
        <v>6.9601075006458704</v>
      </c>
      <c r="DE7">
        <v>6.51454365889062</v>
      </c>
      <c r="DF7">
        <v>7.8540760006803598</v>
      </c>
      <c r="DG7">
        <v>0.370901906594157</v>
      </c>
      <c r="DH7">
        <v>0.579814823229304</v>
      </c>
      <c r="DI7">
        <v>0.34951870203134799</v>
      </c>
      <c r="DJ7">
        <v>41.0442889489563</v>
      </c>
      <c r="DK7">
        <v>46.969883890189003</v>
      </c>
      <c r="DL7">
        <v>177.71745280113899</v>
      </c>
      <c r="DM7">
        <v>0.32288886371315101</v>
      </c>
      <c r="DN7">
        <v>0.17845894509833199</v>
      </c>
      <c r="DO7">
        <v>0.250597088528766</v>
      </c>
      <c r="DP7">
        <v>0.65026946673492703</v>
      </c>
      <c r="DQ7">
        <v>0.68002708876603002</v>
      </c>
      <c r="DR7">
        <v>0.54466518510347695</v>
      </c>
      <c r="DS7">
        <v>1.7042176398798901</v>
      </c>
      <c r="DT7">
        <v>0.63010498221266897</v>
      </c>
      <c r="DU7">
        <v>1.51933663440929</v>
      </c>
      <c r="DV7">
        <v>0.30547147855836598</v>
      </c>
      <c r="DW7">
        <v>0.37989275990949101</v>
      </c>
      <c r="DX7">
        <v>0.36184445243961999</v>
      </c>
      <c r="DY7">
        <v>1.9306807012567599</v>
      </c>
      <c r="DZ7">
        <v>1.4678088715684099</v>
      </c>
      <c r="EA7">
        <v>2.4853371218512201</v>
      </c>
      <c r="EB7">
        <v>0.77868383867898405</v>
      </c>
      <c r="EC7">
        <v>0.69914525246102899</v>
      </c>
      <c r="ED7">
        <v>1.39807480812539</v>
      </c>
      <c r="EE7">
        <v>6.8642856439264799</v>
      </c>
      <c r="EF7">
        <v>4.8354968067575701</v>
      </c>
      <c r="EG7">
        <v>4.7352531604492496</v>
      </c>
      <c r="EH7">
        <v>0.57798725629342995</v>
      </c>
      <c r="EI7">
        <v>0.47095597961086799</v>
      </c>
      <c r="EJ7">
        <v>0.55610975844120303</v>
      </c>
      <c r="EK7">
        <v>0.94547393348511999</v>
      </c>
      <c r="EL7">
        <v>0.948463475003125</v>
      </c>
      <c r="EM7">
        <v>0.90340296786191099</v>
      </c>
      <c r="EN7">
        <v>0.68259870808232903</v>
      </c>
      <c r="EO7">
        <v>0.48085176585700601</v>
      </c>
      <c r="EP7">
        <v>0.73379122552117004</v>
      </c>
      <c r="EQ7">
        <v>0.12543396856368799</v>
      </c>
      <c r="ER7">
        <v>0.12004486265950901</v>
      </c>
      <c r="ES7">
        <v>4.74792698252905E-2</v>
      </c>
      <c r="ET7">
        <v>7.5468861286119904E-2</v>
      </c>
      <c r="EU7">
        <v>8.6691006527111605E-2</v>
      </c>
      <c r="EV7">
        <v>2.8231342745684701E-2</v>
      </c>
      <c r="EW7">
        <v>15.1275829357619</v>
      </c>
      <c r="EX7">
        <v>10.4372093827595</v>
      </c>
      <c r="EY7">
        <v>25.874185772388699</v>
      </c>
      <c r="EZ7">
        <v>0.43500671879036701</v>
      </c>
      <c r="FA7">
        <v>0.113728372507632</v>
      </c>
      <c r="FB7">
        <v>0.74920973899465704</v>
      </c>
      <c r="FC7">
        <v>5.1305361186195499</v>
      </c>
      <c r="FD7">
        <v>3.8735708350742999</v>
      </c>
      <c r="FE7">
        <v>9.0847169054810593</v>
      </c>
      <c r="FF7">
        <v>0.52453450661549705</v>
      </c>
      <c r="FG7">
        <v>0.32843143484605603</v>
      </c>
      <c r="FH7">
        <v>1.3318591863282301</v>
      </c>
      <c r="FI7">
        <v>124.423017441146</v>
      </c>
      <c r="FJ7">
        <v>81.214426746551595</v>
      </c>
      <c r="FK7">
        <v>286.70863754397197</v>
      </c>
      <c r="FL7">
        <v>6.7230206880961401</v>
      </c>
      <c r="FM7">
        <v>5.4026383883795104</v>
      </c>
      <c r="FN7">
        <v>14.964182475546099</v>
      </c>
      <c r="FO7">
        <v>0.93245731444900204</v>
      </c>
      <c r="FP7">
        <v>0.46539849856291099</v>
      </c>
      <c r="FQ7">
        <v>0.74403456930393297</v>
      </c>
      <c r="FR7">
        <v>7.2055551615839404</v>
      </c>
      <c r="FS7">
        <v>5.4402167101282402</v>
      </c>
      <c r="FT7">
        <v>15.927429631762401</v>
      </c>
      <c r="FU7">
        <v>0.14054554109376399</v>
      </c>
      <c r="FV7">
        <v>0.33766489927372001</v>
      </c>
      <c r="FW7">
        <v>0.48412166346545998</v>
      </c>
      <c r="FX7">
        <v>0.57798725629342995</v>
      </c>
      <c r="FY7">
        <v>0.54853824720093203</v>
      </c>
      <c r="FZ7">
        <v>1.7696224072484501</v>
      </c>
      <c r="GA7">
        <v>0.29100373779336303</v>
      </c>
      <c r="GB7">
        <v>0.40155350070298601</v>
      </c>
      <c r="GC7">
        <v>0.75442090483721602</v>
      </c>
      <c r="GD7">
        <v>2.1127317305309501</v>
      </c>
      <c r="GE7">
        <v>2.1639454362200898</v>
      </c>
      <c r="GF7">
        <v>2.68224599913448</v>
      </c>
      <c r="GG7">
        <v>0.93894306797540805</v>
      </c>
      <c r="GH7">
        <v>0.634487708957435</v>
      </c>
      <c r="GI7">
        <v>0.75442090483721602</v>
      </c>
      <c r="GJ7">
        <v>0.112586799399749</v>
      </c>
      <c r="GK7">
        <v>8.67894879299351E-2</v>
      </c>
      <c r="GL7">
        <v>7.9850295589901005E-2</v>
      </c>
      <c r="GM7">
        <v>0.81175124034317203</v>
      </c>
      <c r="GN7">
        <v>0.72380055654312703</v>
      </c>
      <c r="GO7">
        <v>0.69903740406269499</v>
      </c>
      <c r="GP7">
        <v>0.29711834491313999</v>
      </c>
      <c r="GQ7">
        <v>0.28003210090316</v>
      </c>
      <c r="GR7">
        <v>0.19798205257040899</v>
      </c>
      <c r="GS7">
        <v>2.26436980224145</v>
      </c>
      <c r="GT7">
        <v>2.1941529888037299</v>
      </c>
      <c r="GU7">
        <v>1.8320280066680601</v>
      </c>
      <c r="GV7">
        <v>0.84622287437807098</v>
      </c>
      <c r="GW7">
        <v>0.831428508647027</v>
      </c>
      <c r="GX7">
        <v>0.73889514712146498</v>
      </c>
      <c r="GY7">
        <v>35.979658520003802</v>
      </c>
      <c r="GZ7">
        <v>26.058174635562501</v>
      </c>
      <c r="HA7">
        <v>81.20189881217</v>
      </c>
      <c r="HB7">
        <v>29.022695044787099</v>
      </c>
      <c r="HC7">
        <v>21.461278556239002</v>
      </c>
      <c r="HD7">
        <v>62.3985914789424</v>
      </c>
      <c r="HE7">
        <v>0.23636848337128</v>
      </c>
      <c r="HF7">
        <v>0.22432528079166</v>
      </c>
      <c r="HG7">
        <v>0.10391253182054799</v>
      </c>
      <c r="HH7">
        <v>16.554018721903699</v>
      </c>
      <c r="HI7">
        <v>13.119711786813401</v>
      </c>
      <c r="HJ7">
        <v>40.600949406085</v>
      </c>
      <c r="HK7">
        <v>8.4150146244463805E-2</v>
      </c>
      <c r="HL7">
        <v>4.3769689182516398E-2</v>
      </c>
      <c r="HM7">
        <v>0.21967484154945599</v>
      </c>
      <c r="HN7">
        <v>0.32513473336746401</v>
      </c>
      <c r="HO7">
        <v>0.206421353107443</v>
      </c>
      <c r="HP7">
        <v>0.412779022131396</v>
      </c>
      <c r="HQ7">
        <v>0.62378016733159203</v>
      </c>
      <c r="HR7">
        <v>0.43638218838331599</v>
      </c>
      <c r="HS7">
        <v>0.72872255928261898</v>
      </c>
      <c r="HT7">
        <v>28.034075507067001</v>
      </c>
      <c r="HU7">
        <v>22.2181089100634</v>
      </c>
      <c r="HV7">
        <v>29.721634633630501</v>
      </c>
      <c r="HW7">
        <v>2.6373875608555499</v>
      </c>
      <c r="HX7">
        <v>2.93561774313681</v>
      </c>
      <c r="HY7">
        <v>2.2869765271670701</v>
      </c>
      <c r="HZ7">
        <v>0.99938300457430496</v>
      </c>
      <c r="IA7">
        <v>0.67532979854744202</v>
      </c>
      <c r="IB7">
        <v>1.00238835411506</v>
      </c>
      <c r="IC7">
        <v>37.507562093859299</v>
      </c>
      <c r="ID7">
        <v>43.5217336810259</v>
      </c>
      <c r="IE7">
        <v>37.882025283594103</v>
      </c>
      <c r="IF7">
        <v>5.9917016109475398E-2</v>
      </c>
      <c r="IG7">
        <v>8.9850112612016197E-2</v>
      </c>
      <c r="IH7">
        <v>4.21590795496928E-2</v>
      </c>
      <c r="II7">
        <v>8.39255210584796</v>
      </c>
      <c r="IJ7">
        <v>7.1288240925121098</v>
      </c>
      <c r="IK7">
        <v>11.2623934994908</v>
      </c>
      <c r="IL7">
        <v>0.154867850744865</v>
      </c>
      <c r="IM7">
        <v>0.196644824577795</v>
      </c>
      <c r="IN7">
        <v>0.240388795433022</v>
      </c>
      <c r="IO7">
        <v>12.4589414188637</v>
      </c>
      <c r="IP7">
        <v>9.4719674429102891</v>
      </c>
      <c r="IQ7">
        <v>10.010496034440299</v>
      </c>
      <c r="IR7">
        <v>4.8537829268218902</v>
      </c>
      <c r="IS7">
        <v>3.9824717340715701</v>
      </c>
      <c r="IT7">
        <v>3.5147974647912998</v>
      </c>
      <c r="IU7">
        <v>5.2747751217110999</v>
      </c>
      <c r="IV7">
        <v>5.4026383883795104</v>
      </c>
      <c r="IW7">
        <v>5.1104189177536696</v>
      </c>
      <c r="IX7">
        <v>7.1063541543850199</v>
      </c>
      <c r="IY7">
        <v>5.2549029575368804</v>
      </c>
      <c r="IZ7">
        <v>17.919289846498302</v>
      </c>
      <c r="JA7">
        <v>5.8934383997111404</v>
      </c>
      <c r="JB7">
        <v>4.9714411257787203</v>
      </c>
      <c r="JC7">
        <v>6.2050445070521798</v>
      </c>
      <c r="JD7">
        <v>3.1582154399513902</v>
      </c>
      <c r="JE7">
        <v>0.90354234604477601</v>
      </c>
      <c r="JF7">
        <v>5.3644919982689503</v>
      </c>
      <c r="JG7">
        <v>8.1630573271684099</v>
      </c>
      <c r="JH7">
        <v>6.3804762890336804</v>
      </c>
      <c r="JI7">
        <v>6.7901411201097304</v>
      </c>
      <c r="JJ7">
        <v>4.4049009818422498</v>
      </c>
      <c r="JK7">
        <v>4.7032698922890503</v>
      </c>
      <c r="JL7">
        <v>4.0095534164602498</v>
      </c>
      <c r="JM7">
        <v>8.1849056070144699E-2</v>
      </c>
      <c r="JN7">
        <v>0.189946379954745</v>
      </c>
      <c r="JO7">
        <v>7.6597523476908499E-2</v>
      </c>
      <c r="JP7">
        <v>8.3568878725305995E-2</v>
      </c>
      <c r="JQ7">
        <v>0.293547661056277</v>
      </c>
      <c r="JR7">
        <v>0.13429165463699499</v>
      </c>
      <c r="JS7">
        <v>3.9424968137040501</v>
      </c>
      <c r="JT7">
        <v>3.3721392724413701</v>
      </c>
      <c r="JU7">
        <v>3.1897460263583102</v>
      </c>
      <c r="JV7">
        <v>0.80057562113948599</v>
      </c>
      <c r="JW7">
        <v>0.56006420180632099</v>
      </c>
      <c r="JX7">
        <v>1.1277455227504001</v>
      </c>
      <c r="JY7">
        <v>6.4940099227453896</v>
      </c>
      <c r="JZ7">
        <v>6.0362983829916601</v>
      </c>
      <c r="KA7">
        <v>7.8540760006803598</v>
      </c>
      <c r="KB7">
        <v>0.15702972537746401</v>
      </c>
      <c r="KC7">
        <v>0.17845894509833199</v>
      </c>
      <c r="KD7">
        <v>0.427335642910178</v>
      </c>
      <c r="KE7">
        <v>0.75215900852668505</v>
      </c>
      <c r="KF7">
        <v>0.37726864893697798</v>
      </c>
      <c r="KG7">
        <v>0.45800700166701502</v>
      </c>
      <c r="KH7">
        <v>1.8265352408094999</v>
      </c>
      <c r="KI7">
        <v>1.63996397335168</v>
      </c>
      <c r="KJ7">
        <v>2.40067741562161</v>
      </c>
      <c r="KK7">
        <v>0.92601636129467901</v>
      </c>
      <c r="KL7">
        <v>0.71383578039332796</v>
      </c>
      <c r="KM7">
        <v>0.83708240509717502</v>
      </c>
      <c r="KN7">
        <v>2.54754845848487</v>
      </c>
      <c r="KO7">
        <v>2.4177484033787802</v>
      </c>
      <c r="KP7">
        <v>3.0386732688185898</v>
      </c>
      <c r="KQ7">
        <v>0.15273573927918299</v>
      </c>
      <c r="KR7">
        <v>0.113144754829757</v>
      </c>
      <c r="KS7">
        <v>0.132442821743531</v>
      </c>
      <c r="KT7">
        <v>3.20230248455794</v>
      </c>
      <c r="KU7">
        <v>0.43037438584200899</v>
      </c>
      <c r="KV7">
        <v>1.1199556154061401</v>
      </c>
      <c r="KW7">
        <v>6.0172720682134697</v>
      </c>
      <c r="KX7">
        <v>4.8354968067575701</v>
      </c>
      <c r="KY7">
        <v>7.3281120266722404</v>
      </c>
      <c r="KZ7">
        <v>1.5682000261945499</v>
      </c>
      <c r="LA7">
        <v>1.44760111308626</v>
      </c>
      <c r="LB7">
        <v>1.78193110448355</v>
      </c>
      <c r="LC7">
        <v>1.1088848727790801</v>
      </c>
      <c r="LD7">
        <v>1.0095162419394299</v>
      </c>
      <c r="LE7">
        <v>1.81937326485252</v>
      </c>
      <c r="LF7">
        <v>1.01333387142916</v>
      </c>
      <c r="LG7">
        <v>0.86074877168401698</v>
      </c>
      <c r="LH7">
        <v>1.4984194779893101</v>
      </c>
      <c r="LI7">
        <v>0.43803242979792101</v>
      </c>
      <c r="LJ7">
        <v>0.39877976806460402</v>
      </c>
      <c r="LK7">
        <v>0.61704241108538205</v>
      </c>
      <c r="LL7">
        <v>7.4279586228284997E-2</v>
      </c>
      <c r="LM7">
        <v>0.103928563580879</v>
      </c>
      <c r="LN7">
        <v>0.17116285557786901</v>
      </c>
      <c r="LO7">
        <v>1.2649756279417499</v>
      </c>
      <c r="LP7">
        <v>0.775750228671924</v>
      </c>
      <c r="LQ7">
        <v>2.40067741562161</v>
      </c>
      <c r="LR7">
        <v>0.26226725330774803</v>
      </c>
      <c r="LS7">
        <v>9.6298966303456607E-2</v>
      </c>
      <c r="LT7">
        <v>0.112145338467401</v>
      </c>
      <c r="LU7">
        <v>0.116557164306126</v>
      </c>
      <c r="LV7">
        <v>0.198012597498541</v>
      </c>
      <c r="LW7">
        <v>0.14797666126403999</v>
      </c>
      <c r="LX7">
        <v>0.24301370593973701</v>
      </c>
      <c r="LY7">
        <v>0.221236928361391</v>
      </c>
      <c r="LZ7">
        <v>0.32385985670966499</v>
      </c>
      <c r="MA7">
        <v>5.6491484195539302E-2</v>
      </c>
      <c r="MB7">
        <v>0.12805546813621299</v>
      </c>
      <c r="MC7">
        <v>5.9682077182920699E-2</v>
      </c>
      <c r="MD7">
        <v>0.21302720498498701</v>
      </c>
      <c r="ME7">
        <v>0.31945045998873101</v>
      </c>
      <c r="MF7">
        <v>0.21515399868273</v>
      </c>
      <c r="MG7">
        <v>0.21155571859451799</v>
      </c>
      <c r="MH7">
        <v>0.18863432446848999</v>
      </c>
      <c r="MI7">
        <v>0.29390902360229199</v>
      </c>
      <c r="MJ7">
        <v>0.42605440996997201</v>
      </c>
      <c r="MK7">
        <v>0.53724949331134597</v>
      </c>
      <c r="ML7">
        <v>0.35194979685908601</v>
      </c>
      <c r="MM7">
        <v>0.74180381318831701</v>
      </c>
      <c r="MN7">
        <v>0.71383578039332796</v>
      </c>
      <c r="MO7">
        <v>0.72872255928261898</v>
      </c>
      <c r="MP7">
        <v>0.95867225775160703</v>
      </c>
      <c r="MQ7">
        <v>0.68951991316833205</v>
      </c>
      <c r="MR7">
        <v>0.50468025824419005</v>
      </c>
      <c r="MS7">
        <v>0.24811994047751401</v>
      </c>
      <c r="MT7">
        <v>0.39003261300668701</v>
      </c>
      <c r="MU7">
        <v>8.4403202982684195E-2</v>
      </c>
      <c r="MV7">
        <v>0.50666693571457799</v>
      </c>
      <c r="MW7">
        <v>0.37207467996167398</v>
      </c>
      <c r="MX7">
        <v>0.53716661854797898</v>
      </c>
      <c r="MY7">
        <v>0.16713775745061199</v>
      </c>
      <c r="MZ7">
        <v>9.96949420161512E-2</v>
      </c>
      <c r="NA7">
        <v>0.199359126647394</v>
      </c>
      <c r="NB7">
        <v>0.87606485959584102</v>
      </c>
      <c r="NC7">
        <v>0.579814823229304</v>
      </c>
      <c r="ND7">
        <v>2.4173754475560001</v>
      </c>
      <c r="NE7">
        <v>0.11736788349692601</v>
      </c>
      <c r="NF7">
        <v>0.115315961425205</v>
      </c>
      <c r="NG7">
        <v>5.88604163898932E-2</v>
      </c>
      <c r="NH7">
        <v>1.0637134709195399</v>
      </c>
      <c r="NI7">
        <v>0.91615532716382198</v>
      </c>
      <c r="NJ7">
        <v>2.62704617467364</v>
      </c>
      <c r="NK7">
        <v>0.46622865722450402</v>
      </c>
      <c r="NL7">
        <v>0.647819644457718</v>
      </c>
      <c r="NM7">
        <v>0.73889514712146498</v>
      </c>
      <c r="NN7">
        <v>0.368339899981946</v>
      </c>
      <c r="NO7">
        <v>0.60026194881258699</v>
      </c>
      <c r="NP7">
        <v>0.27805487922060101</v>
      </c>
      <c r="NQ7">
        <v>0.31189008366579501</v>
      </c>
      <c r="NR7">
        <v>0.33071585613132698</v>
      </c>
      <c r="NS7">
        <v>0.39596410514081798</v>
      </c>
      <c r="NT7">
        <v>3.0687745084067301E-2</v>
      </c>
      <c r="NU7">
        <v>0.109313119212475</v>
      </c>
      <c r="NV7">
        <v>4.3993724607385903E-2</v>
      </c>
      <c r="NW7">
        <v>0.149392485524347</v>
      </c>
      <c r="NX7">
        <v>0.16421571742302801</v>
      </c>
      <c r="NY7">
        <v>5.9269822962452701E-2</v>
      </c>
      <c r="NZ7">
        <v>0.47602511237839901</v>
      </c>
      <c r="OA7">
        <v>0.39328964915559</v>
      </c>
      <c r="OB7">
        <v>0.69903740406269499</v>
      </c>
      <c r="OC7">
        <v>1.3842548619050099</v>
      </c>
      <c r="OD7">
        <v>0.988740698099147</v>
      </c>
      <c r="OE7">
        <v>1.7452594926326901</v>
      </c>
      <c r="OF7">
        <v>1.5043180170533701</v>
      </c>
      <c r="OG7">
        <v>0.94191195922173498</v>
      </c>
      <c r="OH7">
        <v>1.89663433479848</v>
      </c>
      <c r="OI7">
        <v>1.9849595238201101</v>
      </c>
      <c r="OJ7">
        <v>1.7822060231280299</v>
      </c>
      <c r="OK7">
        <v>3.4664082094475299</v>
      </c>
      <c r="OL7">
        <v>808.50315262755498</v>
      </c>
      <c r="OM7">
        <v>589.62918368478597</v>
      </c>
      <c r="ON7">
        <v>2325.6875278031498</v>
      </c>
      <c r="OO7">
        <v>0.110269796572461</v>
      </c>
      <c r="OP7">
        <v>0.170310774194115</v>
      </c>
      <c r="OQ7">
        <v>0.24543987502126099</v>
      </c>
      <c r="OR7">
        <v>1.51478137632221</v>
      </c>
      <c r="OS7">
        <v>1.2866896546152999</v>
      </c>
      <c r="OT7">
        <v>2.9148902371304799</v>
      </c>
      <c r="OU7">
        <v>0.10504719825150299</v>
      </c>
      <c r="OV7">
        <v>7.6671848051561201E-2</v>
      </c>
      <c r="OW7">
        <v>6.8364918245474401E-2</v>
      </c>
      <c r="OX7">
        <v>13.169325846036401</v>
      </c>
      <c r="OY7">
        <v>11.2829776503276</v>
      </c>
      <c r="OZ7">
        <v>31.4163040027215</v>
      </c>
      <c r="PA7">
        <v>0.121506852969869</v>
      </c>
      <c r="PB7">
        <v>9.6298966303456607E-2</v>
      </c>
      <c r="PC7">
        <v>8.7379675507836596E-2</v>
      </c>
      <c r="PD7">
        <v>0.161444431856575</v>
      </c>
      <c r="PE7">
        <v>0.170006772191508</v>
      </c>
      <c r="PF7">
        <v>6.2216521999072003E-2</v>
      </c>
      <c r="PG7">
        <v>0.20293781008579301</v>
      </c>
      <c r="PH7">
        <v>0.16056286736272599</v>
      </c>
      <c r="PI7">
        <v>0.34470677477538503</v>
      </c>
      <c r="PJ7">
        <v>7.5316490611050405E-2</v>
      </c>
      <c r="PK7">
        <v>9.8322412288897598E-2</v>
      </c>
      <c r="PL7">
        <v>8.9215708233861393E-2</v>
      </c>
      <c r="PM7">
        <v>0.116557164306126</v>
      </c>
      <c r="PN7">
        <v>0.18863432446848999</v>
      </c>
      <c r="PO7">
        <v>0.23059634614671801</v>
      </c>
      <c r="PP7">
        <v>0.23311432861225101</v>
      </c>
      <c r="PQ7">
        <v>0.12531787548648099</v>
      </c>
      <c r="PR7">
        <v>0.41854120254858701</v>
      </c>
      <c r="PS7">
        <v>0.101261231926335</v>
      </c>
      <c r="PT7">
        <v>7.5786735371863395E-2</v>
      </c>
      <c r="PU7">
        <v>5.2744308524242403E-2</v>
      </c>
      <c r="PV7">
        <v>4.2304140250943E-2</v>
      </c>
      <c r="PW7">
        <v>5.8381114788599899E-2</v>
      </c>
      <c r="PX7">
        <v>2.9226918897551E-2</v>
      </c>
      <c r="PY7">
        <v>7.7972520916448795E-2</v>
      </c>
      <c r="PZ7">
        <v>0.11323342534122099</v>
      </c>
      <c r="QA7">
        <v>5.5300700226513899E-2</v>
      </c>
      <c r="QB7">
        <v>0.25686987128198202</v>
      </c>
      <c r="QC7">
        <v>0.212224647246816</v>
      </c>
      <c r="QD7">
        <v>0.54090290785208694</v>
      </c>
      <c r="QE7">
        <v>0.68734655756504803</v>
      </c>
      <c r="QF7">
        <v>0.71880090089612902</v>
      </c>
      <c r="QG7">
        <v>0.87869936619782596</v>
      </c>
      <c r="QH7">
        <v>0.60253192488840202</v>
      </c>
      <c r="QI7">
        <v>0.28003210090316</v>
      </c>
      <c r="QJ7">
        <v>0.935261404721631</v>
      </c>
      <c r="QK7">
        <v>0.25865654252974601</v>
      </c>
      <c r="QL7">
        <v>0.20499549666896</v>
      </c>
      <c r="QM7">
        <v>0.34232571115573901</v>
      </c>
      <c r="QN7">
        <v>0.23387449633094901</v>
      </c>
      <c r="QO7">
        <v>0.180699781479951</v>
      </c>
      <c r="QP7">
        <v>5.76490865366798E-2</v>
      </c>
      <c r="QQ7">
        <v>0.12754777073700599</v>
      </c>
      <c r="QR7">
        <v>0.109095547095829</v>
      </c>
      <c r="QS7">
        <v>0.10391253182054799</v>
      </c>
      <c r="QT7">
        <v>23.902830935782799</v>
      </c>
      <c r="QU7">
        <v>15.4942833402972</v>
      </c>
      <c r="QV7">
        <v>46.962638433354897</v>
      </c>
      <c r="QW7">
        <v>5.3114640841081</v>
      </c>
      <c r="QX7">
        <v>4.3883059776074598</v>
      </c>
      <c r="QY7">
        <v>12.6708513645062</v>
      </c>
      <c r="QZ7">
        <v>0.52091128211761795</v>
      </c>
      <c r="RA7">
        <v>0.30643736416914102</v>
      </c>
      <c r="RB7">
        <v>0.27233259255173897</v>
      </c>
      <c r="RC7">
        <v>0.10061676916098899</v>
      </c>
      <c r="RD7">
        <v>0.12905661082436701</v>
      </c>
      <c r="RE7">
        <v>4.2495136842988702E-2</v>
      </c>
      <c r="RF7">
        <v>0.253333467857289</v>
      </c>
      <c r="RG7">
        <v>0.15110927521117401</v>
      </c>
      <c r="RH7">
        <v>0.34470677477538503</v>
      </c>
    </row>
    <row r="8" spans="1:476" x14ac:dyDescent="0.25">
      <c r="A8">
        <v>1</v>
      </c>
      <c r="B8">
        <v>407</v>
      </c>
      <c r="C8">
        <v>6.9496613340407798</v>
      </c>
      <c r="D8">
        <v>7.1913659310185798</v>
      </c>
      <c r="E8">
        <v>6.5212983996910303</v>
      </c>
      <c r="F8">
        <v>9.78653983170759E-2</v>
      </c>
      <c r="G8">
        <v>5.6573326849437298E-2</v>
      </c>
      <c r="H8">
        <v>8.9943275579886295E-2</v>
      </c>
      <c r="I8">
        <v>4.7797748934409796</v>
      </c>
      <c r="J8">
        <v>5.4500362387416903</v>
      </c>
      <c r="K8">
        <v>5.04606655790292</v>
      </c>
      <c r="L8">
        <v>0.45279899938618401</v>
      </c>
      <c r="M8">
        <v>0.61398096017646597</v>
      </c>
      <c r="N8">
        <v>0.50179125578342099</v>
      </c>
      <c r="O8">
        <v>1.9411918056204001</v>
      </c>
      <c r="P8">
        <v>1.7978414827546501</v>
      </c>
      <c r="Q8">
        <v>1.7352688918779799</v>
      </c>
      <c r="R8">
        <v>0.60581225805835703</v>
      </c>
      <c r="S8">
        <v>0.49870750622043702</v>
      </c>
      <c r="T8">
        <v>0.35236907893758002</v>
      </c>
      <c r="U8">
        <v>0.30081380356075998</v>
      </c>
      <c r="V8">
        <v>0.205365511183532</v>
      </c>
      <c r="W8">
        <v>0.72455104428357897</v>
      </c>
      <c r="X8">
        <v>3.2873901236112499</v>
      </c>
      <c r="Y8">
        <v>3.7744483979143801</v>
      </c>
      <c r="Z8">
        <v>4.4541780701429703</v>
      </c>
      <c r="AA8">
        <v>5.6841423113913798</v>
      </c>
      <c r="AB8">
        <v>6.1742582291485801</v>
      </c>
      <c r="AC8">
        <v>5.9182032152587398</v>
      </c>
      <c r="AD8">
        <v>4.8259028229284899E-2</v>
      </c>
      <c r="AE8">
        <v>7.8360250661689501E-2</v>
      </c>
      <c r="AF8">
        <v>0.117046949127654</v>
      </c>
      <c r="AG8">
        <v>9.2339164273150391</v>
      </c>
      <c r="AH8">
        <v>10.0998770313759</v>
      </c>
      <c r="AI8">
        <v>11.6734511254518</v>
      </c>
      <c r="AJ8">
        <v>10.3169360582729</v>
      </c>
      <c r="AK8">
        <v>11.129106170597799</v>
      </c>
      <c r="AL8">
        <v>9.1588041206044597</v>
      </c>
      <c r="AM8">
        <v>7.2951754478727597</v>
      </c>
      <c r="AN8">
        <v>8.3181679985482706</v>
      </c>
      <c r="AO8">
        <v>7.4392605947183403</v>
      </c>
      <c r="AP8">
        <v>5.0174094496076602</v>
      </c>
      <c r="AQ8">
        <v>6.0471938321712102</v>
      </c>
      <c r="AR8">
        <v>6.4762525012387</v>
      </c>
      <c r="AS8">
        <v>6.8066393719145903</v>
      </c>
      <c r="AT8">
        <v>7.2917536583953604</v>
      </c>
      <c r="AU8">
        <v>6.2124366521287904</v>
      </c>
      <c r="AV8">
        <v>0.67686624401509099</v>
      </c>
      <c r="AW8">
        <v>0.32002706439616102</v>
      </c>
      <c r="AX8">
        <v>0.41327077080664099</v>
      </c>
      <c r="AY8">
        <v>1.3167146019553</v>
      </c>
      <c r="AZ8">
        <v>2.8803933130316302</v>
      </c>
      <c r="BA8">
        <v>1.91210166938189</v>
      </c>
      <c r="BB8">
        <v>0.60162760712151797</v>
      </c>
      <c r="BC8">
        <v>0.700407201603368</v>
      </c>
      <c r="BD8">
        <v>0.68546705588749401</v>
      </c>
      <c r="BE8">
        <v>0.72544727802199005</v>
      </c>
      <c r="BF8">
        <v>0.44635572112725902</v>
      </c>
      <c r="BG8">
        <v>0.49832513039444098</v>
      </c>
      <c r="BH8">
        <v>1.2456879177350599</v>
      </c>
      <c r="BI8">
        <v>0.54573248282847397</v>
      </c>
      <c r="BJ8">
        <v>0.53040240995902599</v>
      </c>
      <c r="BK8">
        <v>13.803313033329699</v>
      </c>
      <c r="BL8">
        <v>17.342810662821801</v>
      </c>
      <c r="BM8">
        <v>16.5087529013135</v>
      </c>
      <c r="BN8">
        <v>3.0460564433144901</v>
      </c>
      <c r="BO8">
        <v>3.1959964876882498</v>
      </c>
      <c r="BP8">
        <v>4.48515932867139</v>
      </c>
      <c r="BQ8">
        <v>0.187757530258092</v>
      </c>
      <c r="BR8">
        <v>0.24935375311021801</v>
      </c>
      <c r="BS8">
        <v>0.22455787714929701</v>
      </c>
      <c r="BT8">
        <v>2.1538871669446502</v>
      </c>
      <c r="BU8">
        <v>2.8604969830787299</v>
      </c>
      <c r="BV8">
        <v>2.02112595992419</v>
      </c>
      <c r="BW8">
        <v>0.20833002372523399</v>
      </c>
      <c r="BX8">
        <v>0.226293307397749</v>
      </c>
      <c r="BY8">
        <v>0.20520805053577701</v>
      </c>
      <c r="BZ8">
        <v>5.8191113995621102E-2</v>
      </c>
      <c r="CA8">
        <v>5.8975756217412099E-2</v>
      </c>
      <c r="CB8">
        <v>5.8523474563827199E-2</v>
      </c>
      <c r="CC8">
        <v>2.3797315963394499E-2</v>
      </c>
      <c r="CD8">
        <v>3.3638701404362599E-2</v>
      </c>
      <c r="CE8">
        <v>4.2545761816949502E-2</v>
      </c>
      <c r="CF8">
        <v>2.7437226826215799E-2</v>
      </c>
      <c r="CG8">
        <v>2.9487878108706098E-2</v>
      </c>
      <c r="CH8">
        <v>3.9972711109664903E-2</v>
      </c>
      <c r="CI8">
        <v>0.10061676916098899</v>
      </c>
      <c r="CJ8">
        <v>0.15243497097311801</v>
      </c>
      <c r="CK8">
        <v>7.0080614510490399E-2</v>
      </c>
      <c r="CL8">
        <v>0.777515141053155</v>
      </c>
      <c r="CM8">
        <v>0.73522912485279901</v>
      </c>
      <c r="CN8">
        <v>0.65754395169240198</v>
      </c>
      <c r="CO8">
        <v>0.12560298667544401</v>
      </c>
      <c r="CP8">
        <v>0.20113915007746599</v>
      </c>
      <c r="CQ8">
        <v>0.15878639770112399</v>
      </c>
      <c r="CR8">
        <v>1.6666401898018699</v>
      </c>
      <c r="CS8">
        <v>1.9537770166050199</v>
      </c>
      <c r="CT8">
        <v>2.3056271602812499</v>
      </c>
      <c r="CU8">
        <v>0.36778707231913499</v>
      </c>
      <c r="CV8">
        <v>0.34299651491319899</v>
      </c>
      <c r="CW8">
        <v>0.331058765781444</v>
      </c>
      <c r="CX8">
        <v>1.7862607270260999</v>
      </c>
      <c r="CY8">
        <v>9.0638376028232895E-2</v>
      </c>
      <c r="CZ8">
        <v>5.4984135715763202E-2</v>
      </c>
      <c r="DA8">
        <v>55.9840004106157</v>
      </c>
      <c r="DB8">
        <v>54.051615120916601</v>
      </c>
      <c r="DC8">
        <v>52.898658663250004</v>
      </c>
      <c r="DD8">
        <v>11.4473572955356</v>
      </c>
      <c r="DE8">
        <v>12.0108456263648</v>
      </c>
      <c r="DF8">
        <v>12.4248733042576</v>
      </c>
      <c r="DG8">
        <v>0.91823967573412502</v>
      </c>
      <c r="DH8">
        <v>1.06900294146944</v>
      </c>
      <c r="DI8">
        <v>1.1448505150755599</v>
      </c>
      <c r="DJ8">
        <v>28.186699963923601</v>
      </c>
      <c r="DK8">
        <v>48.377550657369802</v>
      </c>
      <c r="DL8">
        <v>57.089726102588997</v>
      </c>
      <c r="DM8">
        <v>0.187757530258092</v>
      </c>
      <c r="DN8">
        <v>0.20823230688646799</v>
      </c>
      <c r="DO8">
        <v>0.25974344310144598</v>
      </c>
      <c r="DP8">
        <v>1.1542395534143799</v>
      </c>
      <c r="DQ8">
        <v>1.50135570329559</v>
      </c>
      <c r="DR8">
        <v>1.2101276481808501</v>
      </c>
      <c r="DS8">
        <v>2.88174499055545</v>
      </c>
      <c r="DT8">
        <v>3.33171691018347</v>
      </c>
      <c r="DU8">
        <v>2.5939653992033902</v>
      </c>
      <c r="DV8">
        <v>0.40808530766652101</v>
      </c>
      <c r="DW8">
        <v>0.36255350411293202</v>
      </c>
      <c r="DX8">
        <v>0.436834660379328</v>
      </c>
      <c r="DY8">
        <v>1.91446684439736</v>
      </c>
      <c r="DZ8">
        <v>1.9402812929477999</v>
      </c>
      <c r="EA8">
        <v>1.97953178912961</v>
      </c>
      <c r="EB8">
        <v>1.2456879177350599</v>
      </c>
      <c r="EC8">
        <v>1.46030105263611</v>
      </c>
      <c r="ED8">
        <v>1.4291518718945599</v>
      </c>
      <c r="EE8">
        <v>2.78358217707469</v>
      </c>
      <c r="EF8">
        <v>2.8211156758168299</v>
      </c>
      <c r="EG8">
        <v>5.1879307984067804</v>
      </c>
      <c r="EH8">
        <v>0.70560988405486402</v>
      </c>
      <c r="EI8">
        <v>0.75589922902140305</v>
      </c>
      <c r="EJ8">
        <v>0.66672292319710702</v>
      </c>
      <c r="EK8">
        <v>1.72541412916621</v>
      </c>
      <c r="EL8">
        <v>1.8229384145988401</v>
      </c>
      <c r="EM8">
        <v>1.63032459992276</v>
      </c>
      <c r="EN8">
        <v>0.79937406695119195</v>
      </c>
      <c r="EO8">
        <v>0.82717576510597102</v>
      </c>
      <c r="EP8">
        <v>0.46495378716989599</v>
      </c>
      <c r="EQ8">
        <v>7.4683982710015195E-2</v>
      </c>
      <c r="ER8">
        <v>0.10411615344323399</v>
      </c>
      <c r="ES8">
        <v>6.4041869591089207E-2</v>
      </c>
      <c r="ET8">
        <v>4.8594696315822201E-2</v>
      </c>
      <c r="EU8">
        <v>8.2256062452461004E-2</v>
      </c>
      <c r="EV8">
        <v>5.0246232480746E-2</v>
      </c>
      <c r="EW8">
        <v>11.5269799622218</v>
      </c>
      <c r="EX8">
        <v>13.3268676407339</v>
      </c>
      <c r="EY8">
        <v>15.9464041726222</v>
      </c>
      <c r="EZ8">
        <v>0.21717691668877501</v>
      </c>
      <c r="FA8">
        <v>0.33593774870756299</v>
      </c>
      <c r="FB8">
        <v>0.35236907893758002</v>
      </c>
      <c r="FC8">
        <v>7.7647672224816002</v>
      </c>
      <c r="FD8">
        <v>8.4342852966140605</v>
      </c>
      <c r="FE8">
        <v>7.9732020863110602</v>
      </c>
      <c r="FF8">
        <v>0.29667241103466102</v>
      </c>
      <c r="FG8">
        <v>0.44946037068866102</v>
      </c>
      <c r="FH8">
        <v>0.43987308572610501</v>
      </c>
      <c r="FI8">
        <v>73.361064859674698</v>
      </c>
      <c r="FJ8">
        <v>85.406017836926395</v>
      </c>
      <c r="FK8">
        <v>90.206484208020399</v>
      </c>
      <c r="FL8">
        <v>6.99800005132695</v>
      </c>
      <c r="FM8">
        <v>7.3935427462235896</v>
      </c>
      <c r="FN8">
        <v>6.7046370524724104</v>
      </c>
      <c r="FO8">
        <v>0.62284395886752997</v>
      </c>
      <c r="FP8">
        <v>0.73522912485279901</v>
      </c>
      <c r="FQ8">
        <v>0.60927237580639704</v>
      </c>
      <c r="FR8">
        <v>5.4525937684563299</v>
      </c>
      <c r="FS8">
        <v>6.8507684437269303</v>
      </c>
      <c r="FT8">
        <v>6.0845865545679096</v>
      </c>
      <c r="FU8">
        <v>0.29258803428328001</v>
      </c>
      <c r="FV8">
        <v>0.38057846197334799</v>
      </c>
      <c r="FW8">
        <v>0.16325049096143401</v>
      </c>
      <c r="FX8">
        <v>1.0118129962923099</v>
      </c>
      <c r="FY8">
        <v>1.25376401058703</v>
      </c>
      <c r="FZ8">
        <v>1.2528027075322901</v>
      </c>
      <c r="GA8">
        <v>0.56917439819853599</v>
      </c>
      <c r="GB8">
        <v>0.61825153547884604</v>
      </c>
      <c r="GC8">
        <v>0.66211753156288899</v>
      </c>
      <c r="GD8">
        <v>3.5725214540521999</v>
      </c>
      <c r="GE8">
        <v>4.1018246608191804</v>
      </c>
      <c r="GF8">
        <v>3.3061661664531199</v>
      </c>
      <c r="GG8">
        <v>0.41666004745046897</v>
      </c>
      <c r="GH8">
        <v>0.53821922246980203</v>
      </c>
      <c r="GI8">
        <v>0.72455104428357897</v>
      </c>
      <c r="GJ8">
        <v>0.106353740186166</v>
      </c>
      <c r="GK8">
        <v>8.4568595133660204E-2</v>
      </c>
      <c r="GL8">
        <v>9.0568880535447496E-2</v>
      </c>
      <c r="GM8">
        <v>0.29462314500173498</v>
      </c>
      <c r="GN8">
        <v>0.43415010046020802</v>
      </c>
      <c r="GO8">
        <v>0.41903981577952498</v>
      </c>
      <c r="GP8">
        <v>0.322404251821028</v>
      </c>
      <c r="GQ8">
        <v>0.32449447573386198</v>
      </c>
      <c r="GR8">
        <v>0.300442171482319</v>
      </c>
      <c r="GS8">
        <v>4.1322933526503096</v>
      </c>
      <c r="GT8">
        <v>5.1204330303385701</v>
      </c>
      <c r="GU8">
        <v>4.0143300462673803</v>
      </c>
      <c r="GV8">
        <v>1.7862607270260999</v>
      </c>
      <c r="GW8">
        <v>2.0795419996370699</v>
      </c>
      <c r="GX8">
        <v>1.6190631253096801</v>
      </c>
      <c r="GY8">
        <v>28.979135960715801</v>
      </c>
      <c r="GZ8">
        <v>29.3698872638703</v>
      </c>
      <c r="HA8">
        <v>28.7434082751099</v>
      </c>
      <c r="HB8">
        <v>21.962078229407201</v>
      </c>
      <c r="HC8">
        <v>24.697032916594299</v>
      </c>
      <c r="HD8">
        <v>26.633298965757799</v>
      </c>
      <c r="HE8">
        <v>4.3077743338893102</v>
      </c>
      <c r="HF8">
        <v>0.16913719026731999</v>
      </c>
      <c r="HG8">
        <v>0.24067517353210099</v>
      </c>
      <c r="HH8">
        <v>15.3157347551789</v>
      </c>
      <c r="HI8">
        <v>16.4072986432767</v>
      </c>
      <c r="HJ8">
        <v>14.173844639759199</v>
      </c>
      <c r="HK8">
        <v>6.73089739670205E-2</v>
      </c>
      <c r="HL8">
        <v>4.7903199314513999E-2</v>
      </c>
      <c r="HM8">
        <v>6.0168793383025103E-2</v>
      </c>
      <c r="HN8">
        <v>0.36778707231913499</v>
      </c>
      <c r="HO8">
        <v>0.27098141660658998</v>
      </c>
      <c r="HP8">
        <v>0.25439800033867199</v>
      </c>
      <c r="HQ8">
        <v>0.28656665960810501</v>
      </c>
      <c r="HR8">
        <v>0.32675151330295799</v>
      </c>
      <c r="HS8">
        <v>0.44601348517647499</v>
      </c>
      <c r="HT8">
        <v>32.829996139690998</v>
      </c>
      <c r="HU8">
        <v>32.1392826395913</v>
      </c>
      <c r="HV8">
        <v>30.806422212108899</v>
      </c>
      <c r="HW8">
        <v>4.5850665537296704</v>
      </c>
      <c r="HX8">
        <v>5.1560484585931698</v>
      </c>
      <c r="HY8">
        <v>3.8775872279842099</v>
      </c>
      <c r="HZ8">
        <v>1.4508945560439801</v>
      </c>
      <c r="IA8">
        <v>1.26248462892198</v>
      </c>
      <c r="IB8">
        <v>1.37093411177499</v>
      </c>
      <c r="IC8">
        <v>79.1733326565938</v>
      </c>
      <c r="ID8">
        <v>94.109327981158302</v>
      </c>
      <c r="IE8">
        <v>87.133720201112595</v>
      </c>
      <c r="IF8">
        <v>6.28014933377221E-2</v>
      </c>
      <c r="IG8">
        <v>7.6747620022058094E-2</v>
      </c>
      <c r="IH8">
        <v>4.2841690992968501E-2</v>
      </c>
      <c r="II8">
        <v>8.2074990349227495</v>
      </c>
      <c r="IJ8">
        <v>9.8236953628234591</v>
      </c>
      <c r="IK8">
        <v>7.7551744559684304</v>
      </c>
      <c r="IL8">
        <v>0.25471267805901598</v>
      </c>
      <c r="IM8">
        <v>0.36255350411293202</v>
      </c>
      <c r="IN8">
        <v>0.38559526360044299</v>
      </c>
      <c r="IO8">
        <v>17.112073452086999</v>
      </c>
      <c r="IP8">
        <v>17.707219980584998</v>
      </c>
      <c r="IQ8">
        <v>17.940637314685599</v>
      </c>
      <c r="IR8">
        <v>7.98306454219916</v>
      </c>
      <c r="IS8">
        <v>8.3181679985482706</v>
      </c>
      <c r="IT8">
        <v>12.085114490357</v>
      </c>
      <c r="IU8">
        <v>10.1748997508355</v>
      </c>
      <c r="IV8">
        <v>10.0998770313759</v>
      </c>
      <c r="IW8">
        <v>9.9531917369081793</v>
      </c>
      <c r="IX8">
        <v>4.6169582136575302</v>
      </c>
      <c r="IY8">
        <v>6.0054228131823804</v>
      </c>
      <c r="IZ8">
        <v>6.2556475662368696</v>
      </c>
      <c r="JA8">
        <v>12.4402422568505</v>
      </c>
      <c r="JB8">
        <v>11.8454887653419</v>
      </c>
      <c r="JC8">
        <v>8.3696032518989796</v>
      </c>
      <c r="JD8">
        <v>5.8845931571061696</v>
      </c>
      <c r="JE8">
        <v>5.7209939661574403</v>
      </c>
      <c r="JF8">
        <v>4.7081465760140002</v>
      </c>
      <c r="JG8">
        <v>13.9960001026539</v>
      </c>
      <c r="JH8">
        <v>12.0943876643425</v>
      </c>
      <c r="JI8">
        <v>12.9525050024774</v>
      </c>
      <c r="JJ8">
        <v>8.4969358633174696</v>
      </c>
      <c r="JK8">
        <v>7.8151080664200796</v>
      </c>
      <c r="JL8">
        <v>9.6141494874342097</v>
      </c>
      <c r="JM8">
        <v>0.19984351673779799</v>
      </c>
      <c r="JN8">
        <v>0.17389228391559</v>
      </c>
      <c r="JO8">
        <v>0.208072648169983</v>
      </c>
      <c r="JP8">
        <v>0.26187362613706899</v>
      </c>
      <c r="JQ8">
        <v>0.28248884863659401</v>
      </c>
      <c r="JR8">
        <v>0.237361727296973</v>
      </c>
      <c r="JS8">
        <v>3.5973703058545601</v>
      </c>
      <c r="JT8">
        <v>3.5216848801073599</v>
      </c>
      <c r="JU8">
        <v>4.0143300462673803</v>
      </c>
      <c r="JV8">
        <v>0.64035448596090905</v>
      </c>
      <c r="JW8">
        <v>0.87433970643217296</v>
      </c>
      <c r="JX8">
        <v>1.8727511860424699</v>
      </c>
      <c r="JY8">
        <v>5.6448790724388997</v>
      </c>
      <c r="JZ8">
        <v>6.3039925192081201</v>
      </c>
      <c r="KA8">
        <v>7.2358336225420503</v>
      </c>
      <c r="KB8">
        <v>0.32690484745854298</v>
      </c>
      <c r="KC8">
        <v>0.42817302773293298</v>
      </c>
      <c r="KD8">
        <v>0.39919325120490801</v>
      </c>
      <c r="KE8">
        <v>0.492072458349883</v>
      </c>
      <c r="KF8">
        <v>0.46209642163897602</v>
      </c>
      <c r="KG8">
        <v>0.58445312900713497</v>
      </c>
      <c r="KH8">
        <v>3.19749626780477</v>
      </c>
      <c r="KI8">
        <v>3.3782259450572898</v>
      </c>
      <c r="KJ8">
        <v>3.3061661664531199</v>
      </c>
      <c r="KK8">
        <v>1.8492530755255201</v>
      </c>
      <c r="KL8">
        <v>1.65435153021194</v>
      </c>
      <c r="KM8">
        <v>1.63032459992276</v>
      </c>
      <c r="KN8">
        <v>2.54372493770888</v>
      </c>
      <c r="KO8">
        <v>3.2631511676473099</v>
      </c>
      <c r="KP8">
        <v>2.3869349264951798</v>
      </c>
      <c r="KQ8">
        <v>0.172772160655323</v>
      </c>
      <c r="KR8">
        <v>0.13833765609831999</v>
      </c>
      <c r="KS8">
        <v>0.235722150082596</v>
      </c>
      <c r="KT8">
        <v>3.1316927461464301</v>
      </c>
      <c r="KU8">
        <v>3.02359691608561</v>
      </c>
      <c r="KV8">
        <v>3.4465650281787399</v>
      </c>
      <c r="KW8">
        <v>4.8802081243540396</v>
      </c>
      <c r="KX8">
        <v>4.9460122838307603</v>
      </c>
      <c r="KY8">
        <v>4.0703680054187501</v>
      </c>
      <c r="KZ8">
        <v>1.1304856468917199</v>
      </c>
      <c r="LA8">
        <v>1.3625090596854199</v>
      </c>
      <c r="LB8">
        <v>0.83229059267993299</v>
      </c>
      <c r="LC8">
        <v>1.07694358347233</v>
      </c>
      <c r="LD8">
        <v>1.2801082575846501</v>
      </c>
      <c r="LE8">
        <v>1.06080481991805</v>
      </c>
      <c r="LF8">
        <v>0.86870766675509903</v>
      </c>
      <c r="LG8">
        <v>0.905173229590998</v>
      </c>
      <c r="LH8">
        <v>0.79838650240981801</v>
      </c>
      <c r="LI8">
        <v>0.37292118852220801</v>
      </c>
      <c r="LJ8">
        <v>0.47180604973929602</v>
      </c>
      <c r="LK8">
        <v>0.33568017393168298</v>
      </c>
      <c r="LL8">
        <v>0.32464675073306798</v>
      </c>
      <c r="LM8">
        <v>0.34538224434195702</v>
      </c>
      <c r="LN8">
        <v>0.32200594642152702</v>
      </c>
      <c r="LO8">
        <v>1.4813809348434599</v>
      </c>
      <c r="LP8">
        <v>1.59799824384412</v>
      </c>
      <c r="LQ8">
        <v>1.7840539407059</v>
      </c>
      <c r="LR8">
        <v>0.498941533887447</v>
      </c>
      <c r="LS8">
        <v>0.69076448868391405</v>
      </c>
      <c r="LT8">
        <v>0.35481999970457101</v>
      </c>
      <c r="LU8">
        <v>0.234383460807495</v>
      </c>
      <c r="LV8">
        <v>0.33593774870756299</v>
      </c>
      <c r="LW8">
        <v>0.25616747836435699</v>
      </c>
      <c r="LX8">
        <v>0.45911983786706201</v>
      </c>
      <c r="LY8">
        <v>0.56497769727318703</v>
      </c>
      <c r="LZ8">
        <v>0.46495378716989599</v>
      </c>
      <c r="MA8">
        <v>0.101316614135434</v>
      </c>
      <c r="MB8">
        <v>6.5437698690955906E-2</v>
      </c>
      <c r="MC8">
        <v>7.4076473831216197E-2</v>
      </c>
      <c r="MD8">
        <v>0.37812697431665698</v>
      </c>
      <c r="ME8">
        <v>0.38322559451611299</v>
      </c>
      <c r="MF8">
        <v>0.29836686581189797</v>
      </c>
      <c r="MG8">
        <v>0.44348053072588101</v>
      </c>
      <c r="MH8">
        <v>0.48171969776583301</v>
      </c>
      <c r="MI8">
        <v>0.46818779651061598</v>
      </c>
      <c r="MJ8">
        <v>0.76151411082862297</v>
      </c>
      <c r="MK8">
        <v>0.95017544067064397</v>
      </c>
      <c r="ML8">
        <v>0.84390893638787901</v>
      </c>
      <c r="MM8">
        <v>1.8492530755255201</v>
      </c>
      <c r="MN8">
        <v>1.7486794128643499</v>
      </c>
      <c r="MO8">
        <v>1.92540138825681</v>
      </c>
      <c r="MP8">
        <v>0.59334482206932404</v>
      </c>
      <c r="MQ8">
        <v>0.75589922902140305</v>
      </c>
      <c r="MR8">
        <v>0.86763444593899097</v>
      </c>
      <c r="MS8">
        <v>0.236013726701609</v>
      </c>
      <c r="MT8">
        <v>7.9454118997143094E-2</v>
      </c>
      <c r="MU8">
        <v>0.16668073079927601</v>
      </c>
      <c r="MV8">
        <v>0.5811339622028</v>
      </c>
      <c r="MW8">
        <v>0.62255181498151302</v>
      </c>
      <c r="MX8">
        <v>0.50879600067734299</v>
      </c>
      <c r="MY8">
        <v>0.14833620551733101</v>
      </c>
      <c r="MZ8">
        <v>0.132702349846676</v>
      </c>
      <c r="NA8">
        <v>0.14113612746544801</v>
      </c>
      <c r="NB8">
        <v>0.43737500320793599</v>
      </c>
      <c r="NC8">
        <v>0.66723451435098902</v>
      </c>
      <c r="ND8">
        <v>0.84977878723823796</v>
      </c>
      <c r="NE8">
        <v>0.15145306451458901</v>
      </c>
      <c r="NF8">
        <v>6.1907835230704401E-2</v>
      </c>
      <c r="NG8">
        <v>0.117861075041298</v>
      </c>
      <c r="NH8">
        <v>2.35698516001387</v>
      </c>
      <c r="NI8">
        <v>2.4053816589149699</v>
      </c>
      <c r="NJ8">
        <v>2.9183627813629598</v>
      </c>
      <c r="NK8">
        <v>1.1866896441386501</v>
      </c>
      <c r="NL8">
        <v>1.26248462892198</v>
      </c>
      <c r="NM8">
        <v>0.97613949501193698</v>
      </c>
      <c r="NN8">
        <v>0.80493415328791496</v>
      </c>
      <c r="NO8">
        <v>1.0470031790552901</v>
      </c>
      <c r="NP8">
        <v>0.89202697035295297</v>
      </c>
      <c r="NQ8">
        <v>0.777515141053155</v>
      </c>
      <c r="NR8">
        <v>0.983683305221841</v>
      </c>
      <c r="NS8">
        <v>0.83807963155905196</v>
      </c>
      <c r="NT8">
        <v>6.5016183217401796E-2</v>
      </c>
      <c r="NU8">
        <v>8.0563257165518196E-2</v>
      </c>
      <c r="NV8">
        <v>6.4487316020755706E-2</v>
      </c>
      <c r="NW8">
        <v>0.17157873616724301</v>
      </c>
      <c r="NX8">
        <v>0.199749780480516</v>
      </c>
      <c r="NY8">
        <v>0.165529382890722</v>
      </c>
      <c r="NZ8">
        <v>1.4408724952777201</v>
      </c>
      <c r="OA8">
        <v>1.3070060532118299</v>
      </c>
      <c r="OB8">
        <v>1.2969826996017</v>
      </c>
      <c r="OC8">
        <v>1.4916847540888301</v>
      </c>
      <c r="OD8">
        <v>1.34375099483025</v>
      </c>
      <c r="OE8">
        <v>0.97613949501193698</v>
      </c>
      <c r="OF8">
        <v>1.04749450454827</v>
      </c>
      <c r="OG8">
        <v>0.78799906490101401</v>
      </c>
      <c r="OH8">
        <v>0.79838650240981801</v>
      </c>
      <c r="OI8">
        <v>2.3898874467204898</v>
      </c>
      <c r="OJ8">
        <v>2.5075280211740698</v>
      </c>
      <c r="OK8">
        <v>2.2738849098375198</v>
      </c>
      <c r="OL8">
        <v>420.78593582223999</v>
      </c>
      <c r="OM8">
        <v>547.32950603234997</v>
      </c>
      <c r="ON8">
        <v>673.32500653301895</v>
      </c>
      <c r="OO8">
        <v>0.20546188272570301</v>
      </c>
      <c r="OP8">
        <v>0.17031363246067799</v>
      </c>
      <c r="OQ8">
        <v>0.22611980070443899</v>
      </c>
      <c r="OR8">
        <v>1.72541412916621</v>
      </c>
      <c r="OS8">
        <v>1.9948300248817501</v>
      </c>
      <c r="OT8">
        <v>1.5639118915592201</v>
      </c>
      <c r="OU8">
        <v>4.92730529969456E-2</v>
      </c>
      <c r="OV8">
        <v>8.0563257165518196E-2</v>
      </c>
      <c r="OW8">
        <v>7.3056641125891705E-2</v>
      </c>
      <c r="OX8">
        <v>7.8731593335981298</v>
      </c>
      <c r="OY8">
        <v>10.1701272316343</v>
      </c>
      <c r="OZ8">
        <v>10.233014044074199</v>
      </c>
      <c r="PA8">
        <v>0.20546188272570301</v>
      </c>
      <c r="PB8">
        <v>0.25108814562180698</v>
      </c>
      <c r="PC8">
        <v>0.25974344310144598</v>
      </c>
      <c r="PD8">
        <v>0.14629401714164</v>
      </c>
      <c r="PE8">
        <v>0.114726122124494</v>
      </c>
      <c r="PF8">
        <v>0.200984929922984</v>
      </c>
      <c r="PG8">
        <v>0.121324487851275</v>
      </c>
      <c r="PH8">
        <v>9.1268815789756805E-2</v>
      </c>
      <c r="PI8">
        <v>0.14712958050043701</v>
      </c>
      <c r="PJ8">
        <v>0.169216561003772</v>
      </c>
      <c r="PK8">
        <v>0.12729660275806501</v>
      </c>
      <c r="PL8">
        <v>0.11305990035221899</v>
      </c>
      <c r="PM8">
        <v>0.10416501186261699</v>
      </c>
      <c r="PN8">
        <v>0.117951512434825</v>
      </c>
      <c r="PO8">
        <v>0.14211780686484499</v>
      </c>
      <c r="PP8">
        <v>0.23115663444068901</v>
      </c>
      <c r="PQ8">
        <v>0.199749780480516</v>
      </c>
      <c r="PR8">
        <v>0.230871058381726</v>
      </c>
      <c r="PS8">
        <v>3.8391817626954698E-2</v>
      </c>
      <c r="PT8">
        <v>5.8568380912235998E-2</v>
      </c>
      <c r="PU8">
        <v>5.2744308524242403E-2</v>
      </c>
      <c r="PV8">
        <v>4.2304140250943E-2</v>
      </c>
      <c r="PW8">
        <v>6.0633790404618998E-2</v>
      </c>
      <c r="PX8">
        <v>3.67823951251093E-2</v>
      </c>
      <c r="PY8">
        <v>0.10488953681678601</v>
      </c>
      <c r="PZ8">
        <v>0.117136761824472</v>
      </c>
      <c r="QA8">
        <v>8.7483771979242897E-2</v>
      </c>
      <c r="QB8">
        <v>0.44656518175652399</v>
      </c>
      <c r="QC8">
        <v>0.45890448849797499</v>
      </c>
      <c r="QD8">
        <v>0.416145296339966</v>
      </c>
      <c r="QE8">
        <v>0.90559799877237002</v>
      </c>
      <c r="QF8">
        <v>1.0113384071493201</v>
      </c>
      <c r="QG8">
        <v>1.24414896711352</v>
      </c>
      <c r="QH8">
        <v>0.472027453403218</v>
      </c>
      <c r="QI8">
        <v>0.34538224434195702</v>
      </c>
      <c r="QJ8">
        <v>0.39919325120490801</v>
      </c>
      <c r="QK8">
        <v>0.123018114587471</v>
      </c>
      <c r="QL8">
        <v>0.117136761824472</v>
      </c>
      <c r="QM8">
        <v>0.181478553120518</v>
      </c>
      <c r="QN8">
        <v>0.18136181950549801</v>
      </c>
      <c r="QO8">
        <v>0.19294556966089299</v>
      </c>
      <c r="QP8">
        <v>0.173758954850222</v>
      </c>
      <c r="QQ8">
        <v>0.10202132691663</v>
      </c>
      <c r="QR8">
        <v>0.117951512434825</v>
      </c>
      <c r="QS8">
        <v>0.16100297321076301</v>
      </c>
      <c r="QT8">
        <v>15.4222641149239</v>
      </c>
      <c r="QU8">
        <v>17.954403560041602</v>
      </c>
      <c r="QV8">
        <v>16.739206503797899</v>
      </c>
      <c r="QW8">
        <v>4.5850665537296704</v>
      </c>
      <c r="QX8">
        <v>5.8008560658069097</v>
      </c>
      <c r="QY8">
        <v>5.0811647264359499</v>
      </c>
      <c r="QZ8">
        <v>0.41378196627149899</v>
      </c>
      <c r="RA8">
        <v>0.32002706439616102</v>
      </c>
      <c r="RB8">
        <v>0.50179125578342099</v>
      </c>
      <c r="RC8">
        <v>0.10061676916098899</v>
      </c>
      <c r="RD8">
        <v>0.157810578615248</v>
      </c>
      <c r="RE8">
        <v>0.102604025267889</v>
      </c>
      <c r="RF8">
        <v>0.298735930840061</v>
      </c>
      <c r="RG8">
        <v>0.13087539738191201</v>
      </c>
      <c r="RH8">
        <v>0.199596625602454</v>
      </c>
    </row>
    <row r="9" spans="1:476" x14ac:dyDescent="0.25">
      <c r="A9">
        <v>1</v>
      </c>
      <c r="B9">
        <v>408</v>
      </c>
      <c r="C9">
        <v>5.5951515759532597</v>
      </c>
      <c r="D9">
        <v>3.74054050456968</v>
      </c>
      <c r="E9">
        <v>2.83488682210093</v>
      </c>
      <c r="F9">
        <v>5.09129762648022E-2</v>
      </c>
      <c r="G9">
        <v>8.8587487663741096E-2</v>
      </c>
      <c r="H9">
        <v>5.9263643656076101E-2</v>
      </c>
      <c r="I9">
        <v>4.8372168522224701</v>
      </c>
      <c r="J9">
        <v>5.3637676869434596</v>
      </c>
      <c r="K9">
        <v>6.5581601796659097</v>
      </c>
      <c r="L9">
        <v>0.57601457227570196</v>
      </c>
      <c r="M9">
        <v>0.55990219974834099</v>
      </c>
      <c r="N9">
        <v>0.46114460963008902</v>
      </c>
      <c r="O9">
        <v>1.4785440388645099</v>
      </c>
      <c r="P9">
        <v>1.2686083588731301</v>
      </c>
      <c r="Q9">
        <v>1.0448465940819001</v>
      </c>
      <c r="R9">
        <v>0.48436858896053903</v>
      </c>
      <c r="S9">
        <v>0.43929036229995799</v>
      </c>
      <c r="T9">
        <v>0.295922467260396</v>
      </c>
      <c r="U9">
        <v>0.51554748340660494</v>
      </c>
      <c r="V9">
        <v>9.1078020935816101E-2</v>
      </c>
      <c r="W9">
        <v>6.0090933291976498E-2</v>
      </c>
      <c r="X9">
        <v>3.5165901817250602</v>
      </c>
      <c r="Y9">
        <v>3.2563296432851101</v>
      </c>
      <c r="Z9">
        <v>3.1237762922041998</v>
      </c>
      <c r="AA9">
        <v>4.5132829103413901</v>
      </c>
      <c r="AB9">
        <v>4.5417451455209701</v>
      </c>
      <c r="AC9">
        <v>5.5530913898546999</v>
      </c>
      <c r="AD9">
        <v>7.5581513315976095E-2</v>
      </c>
      <c r="AE9">
        <v>0.13151021349963399</v>
      </c>
      <c r="AF9">
        <v>0.100362424918611</v>
      </c>
      <c r="AG9">
        <v>11.425435208435999</v>
      </c>
      <c r="AH9">
        <v>6.5579584142402796</v>
      </c>
      <c r="AI9">
        <v>17.068816672983701</v>
      </c>
      <c r="AJ9">
        <v>9.2162331564112296</v>
      </c>
      <c r="AK9">
        <v>7.6914028238302903</v>
      </c>
      <c r="AL9">
        <v>8.5344083364918504</v>
      </c>
      <c r="AM9">
        <v>8.4220837109755493</v>
      </c>
      <c r="AN9">
        <v>9.2102910901826807</v>
      </c>
      <c r="AO9">
        <v>11.4978414696043</v>
      </c>
      <c r="AP9">
        <v>5.2204610130135496</v>
      </c>
      <c r="AQ9">
        <v>6.9318803531033</v>
      </c>
      <c r="AR9">
        <v>10.953280679430399</v>
      </c>
      <c r="AS9">
        <v>6.20820938027002</v>
      </c>
      <c r="AT9">
        <v>5.4010756415826098</v>
      </c>
      <c r="AU9">
        <v>5.7489207348021303</v>
      </c>
      <c r="AV9">
        <v>0.27436668448842999</v>
      </c>
      <c r="AW9">
        <v>0.37455429051433198</v>
      </c>
      <c r="AX9">
        <v>0.200724849837223</v>
      </c>
      <c r="AY9">
        <v>1.7705250003815101</v>
      </c>
      <c r="AZ9">
        <v>1.29526451718297</v>
      </c>
      <c r="BA9">
        <v>0.98848510998637495</v>
      </c>
      <c r="BB9">
        <v>0.84333469592509203</v>
      </c>
      <c r="BC9">
        <v>0.88469173680873903</v>
      </c>
      <c r="BD9">
        <v>0.71365125482429803</v>
      </c>
      <c r="BE9">
        <v>0.48102281072213698</v>
      </c>
      <c r="BF9">
        <v>0.37196705504352701</v>
      </c>
      <c r="BG9">
        <v>0.68934167321759099</v>
      </c>
      <c r="BH9">
        <v>0.36963600971612798</v>
      </c>
      <c r="BI9">
        <v>0.51521508976612596</v>
      </c>
      <c r="BJ9">
        <v>0.52605703843431495</v>
      </c>
      <c r="BK9">
        <v>14.562409866659699</v>
      </c>
      <c r="BL9">
        <v>10.6534348743424</v>
      </c>
      <c r="BM9">
        <v>11.4978414696043</v>
      </c>
      <c r="BN9">
        <v>4.0395013569462996</v>
      </c>
      <c r="BO9">
        <v>2.0324878855033401</v>
      </c>
      <c r="BP9">
        <v>2.0609237645241301</v>
      </c>
      <c r="BQ9">
        <v>0.25599316840627501</v>
      </c>
      <c r="BR9">
        <v>0.28782159656820799</v>
      </c>
      <c r="BS9">
        <v>0.188585562754637</v>
      </c>
      <c r="BT9">
        <v>3.9838883480657499</v>
      </c>
      <c r="BU9">
        <v>3.8191372118645401</v>
      </c>
      <c r="BV9">
        <v>3.3947165994706898</v>
      </c>
      <c r="BW9">
        <v>0.252468834809144</v>
      </c>
      <c r="BX9">
        <v>0.36431208374326401</v>
      </c>
      <c r="BY9">
        <v>0.28190698678716603</v>
      </c>
      <c r="BZ9">
        <v>5.2344334854055201E-2</v>
      </c>
      <c r="CA9">
        <v>4.6916578343350397E-2</v>
      </c>
      <c r="CB9">
        <v>5.1235626403639899E-2</v>
      </c>
      <c r="CC9">
        <v>0.25072490518069401</v>
      </c>
      <c r="CD9">
        <v>0.304232620035776</v>
      </c>
      <c r="CE9">
        <v>0.20924878330527999</v>
      </c>
      <c r="CF9">
        <v>0.22131562504768901</v>
      </c>
      <c r="CG9">
        <v>0.13900866818719201</v>
      </c>
      <c r="CH9">
        <v>0.16878880668046101</v>
      </c>
      <c r="CI9">
        <v>0.12536245259034701</v>
      </c>
      <c r="CJ9">
        <v>0.18727714525716599</v>
      </c>
      <c r="CK9">
        <v>0.125285480987747</v>
      </c>
      <c r="CL9">
        <v>0.92927481583610305</v>
      </c>
      <c r="CM9">
        <v>0.58367887265727203</v>
      </c>
      <c r="CN9">
        <v>0.92228921926018004</v>
      </c>
      <c r="CO9">
        <v>0.14908192057463199</v>
      </c>
      <c r="CP9">
        <v>0.151065565912338</v>
      </c>
      <c r="CQ9">
        <v>0.124420070956151</v>
      </c>
      <c r="CR9">
        <v>2.3362217442245798</v>
      </c>
      <c r="CS9">
        <v>2.1187990299616</v>
      </c>
      <c r="CT9">
        <v>3.1455038745706201</v>
      </c>
      <c r="CU9">
        <v>0.26502074799403502</v>
      </c>
      <c r="CV9">
        <v>0.29386934013654398</v>
      </c>
      <c r="CW9">
        <v>0.28983247094683501</v>
      </c>
      <c r="CX9">
        <v>7.5581513315976095E-2</v>
      </c>
      <c r="CY9">
        <v>8.79755691884819E-2</v>
      </c>
      <c r="CZ9">
        <v>9.8980705756994095E-2</v>
      </c>
      <c r="DA9">
        <v>44.761212607626199</v>
      </c>
      <c r="DB9">
        <v>25.514522786139398</v>
      </c>
      <c r="DC9">
        <v>34.375079363523199</v>
      </c>
      <c r="DD9">
        <v>11.425435208435999</v>
      </c>
      <c r="DE9">
        <v>6.3786306965348496</v>
      </c>
      <c r="DF9">
        <v>8.4169126149490392</v>
      </c>
      <c r="DG9">
        <v>1.1127868027024099</v>
      </c>
      <c r="DH9">
        <v>0.96142535297878695</v>
      </c>
      <c r="DI9">
        <v>1.1513218073250999</v>
      </c>
      <c r="DJ9">
        <v>47.313409243664303</v>
      </c>
      <c r="DK9">
        <v>35.833740783893901</v>
      </c>
      <c r="DL9">
        <v>104.205754532803</v>
      </c>
      <c r="DM9">
        <v>0.11615935197951301</v>
      </c>
      <c r="DN9">
        <v>0.152116310017888</v>
      </c>
      <c r="DO9">
        <v>7.6060495052147695E-2</v>
      </c>
      <c r="DP9">
        <v>1.1926553645970599</v>
      </c>
      <c r="DQ9">
        <v>1.8963782520735</v>
      </c>
      <c r="DR9">
        <v>1.4174434110504599</v>
      </c>
      <c r="DS9">
        <v>2.9776562518757901</v>
      </c>
      <c r="DT9">
        <v>3.2338365314156001</v>
      </c>
      <c r="DU9">
        <v>2.87446036740107</v>
      </c>
      <c r="DV9">
        <v>0.38533288410299799</v>
      </c>
      <c r="DW9">
        <v>0.377159521630962</v>
      </c>
      <c r="DX9">
        <v>0.361806727546572</v>
      </c>
      <c r="DY9">
        <v>1.4281794010544999</v>
      </c>
      <c r="DZ9">
        <v>1.3596607733919399</v>
      </c>
      <c r="EA9">
        <v>1.60579879869778</v>
      </c>
      <c r="EB9">
        <v>1.6634485159105801</v>
      </c>
      <c r="EC9">
        <v>1.6057493954094799</v>
      </c>
      <c r="ED9">
        <v>1.52974495285281</v>
      </c>
      <c r="EE9">
        <v>3.59048121668416</v>
      </c>
      <c r="EF9">
        <v>4.2967527243989601</v>
      </c>
      <c r="EG9">
        <v>3.0383564652216299</v>
      </c>
      <c r="EH9">
        <v>0.86105495056910797</v>
      </c>
      <c r="EI9">
        <v>0.85455588848318298</v>
      </c>
      <c r="EJ9">
        <v>0.775549698303032</v>
      </c>
      <c r="EK9">
        <v>1.5846642640462101</v>
      </c>
      <c r="EL9">
        <v>1.6508931555651101</v>
      </c>
      <c r="EM9">
        <v>1.3691600849287999</v>
      </c>
      <c r="EN9">
        <v>0.592208546112028</v>
      </c>
      <c r="EO9">
        <v>0.74910858102866495</v>
      </c>
      <c r="EP9">
        <v>0.70382620711044497</v>
      </c>
      <c r="EQ9">
        <v>0.13529469863294999</v>
      </c>
      <c r="ER9">
        <v>4.9242197681835201E-2</v>
      </c>
      <c r="ES9">
        <v>0.12703440112757999</v>
      </c>
      <c r="ET9">
        <v>7.4026068264003597E-2</v>
      </c>
      <c r="EU9">
        <v>6.4849836764121302E-2</v>
      </c>
      <c r="EV9">
        <v>6.135357153617E-2</v>
      </c>
      <c r="EW9">
        <v>15.935553392262999</v>
      </c>
      <c r="EX9">
        <v>11.9857372964586</v>
      </c>
      <c r="EY9">
        <v>16.1480845340336</v>
      </c>
      <c r="EZ9">
        <v>0.32402504092158702</v>
      </c>
      <c r="FA9">
        <v>0.25230605827000702</v>
      </c>
      <c r="FB9">
        <v>0.35191310355522298</v>
      </c>
      <c r="FC9">
        <v>7.5379760707772103</v>
      </c>
      <c r="FD9">
        <v>5.6695992104794097</v>
      </c>
      <c r="FE9">
        <v>6.4231951947911199</v>
      </c>
      <c r="FF9">
        <v>0.49798604350822001</v>
      </c>
      <c r="FG9">
        <v>0.37196705504352701</v>
      </c>
      <c r="FH9">
        <v>0.68934167321759099</v>
      </c>
      <c r="FI9">
        <v>101.418512898957</v>
      </c>
      <c r="FJ9">
        <v>87.018289497084098</v>
      </c>
      <c r="FK9">
        <v>125.652114506077</v>
      </c>
      <c r="FL9">
        <v>7.38284676644375</v>
      </c>
      <c r="FM9">
        <v>7.6382744237290998</v>
      </c>
      <c r="FN9">
        <v>9.0210235771893394</v>
      </c>
      <c r="FO9">
        <v>0.65255762662669403</v>
      </c>
      <c r="FP9">
        <v>0.579647108181085</v>
      </c>
      <c r="FQ9">
        <v>0.670491588912554</v>
      </c>
      <c r="FR9">
        <v>7.38284676644375</v>
      </c>
      <c r="FS9">
        <v>8.18649982692253</v>
      </c>
      <c r="FT9">
        <v>12.495105168816799</v>
      </c>
      <c r="FU9">
        <v>0.23885007173109199</v>
      </c>
      <c r="FV9">
        <v>0.27229582232612298</v>
      </c>
      <c r="FW9">
        <v>0.46435212404575799</v>
      </c>
      <c r="FX9">
        <v>1.2347142651985801</v>
      </c>
      <c r="FY9">
        <v>1.34094192173586</v>
      </c>
      <c r="FZ9">
        <v>1.6395400449164801</v>
      </c>
      <c r="GA9">
        <v>0.79233213202310504</v>
      </c>
      <c r="GB9">
        <v>0.57166693515318701</v>
      </c>
      <c r="GC9">
        <v>0.70872170552523395</v>
      </c>
      <c r="GD9">
        <v>3.2810946572639001</v>
      </c>
      <c r="GE9">
        <v>3.74054050456968</v>
      </c>
      <c r="GF9">
        <v>3.1894134723371499</v>
      </c>
      <c r="GG9">
        <v>0.71408970052724996</v>
      </c>
      <c r="GH9">
        <v>0.44234586840437201</v>
      </c>
      <c r="GI9">
        <v>0.60428085468410797</v>
      </c>
      <c r="GJ9">
        <v>3.9669587750629599E-2</v>
      </c>
      <c r="GK9">
        <v>7.7656298523048797E-2</v>
      </c>
      <c r="GL9">
        <v>9.1714340311914E-2</v>
      </c>
      <c r="GM9">
        <v>0.46142792290273399</v>
      </c>
      <c r="GN9">
        <v>0.55990219974834099</v>
      </c>
      <c r="GO9">
        <v>0.47083423813683101</v>
      </c>
      <c r="GP9">
        <v>0.35704485026362398</v>
      </c>
      <c r="GQ9">
        <v>0.32157936790507002</v>
      </c>
      <c r="GR9">
        <v>0.38243623821320299</v>
      </c>
      <c r="GS9">
        <v>4.5762859919149799</v>
      </c>
      <c r="GT9">
        <v>3.68904337808871</v>
      </c>
      <c r="GU9">
        <v>3.2115975973955599</v>
      </c>
      <c r="GV9">
        <v>1.7221099011382099</v>
      </c>
      <c r="GW9">
        <v>1.44718238544985</v>
      </c>
      <c r="GX9">
        <v>1.3691600849287999</v>
      </c>
      <c r="GY9">
        <v>31.871106784525999</v>
      </c>
      <c r="GZ9">
        <v>27.5359934317372</v>
      </c>
      <c r="HA9">
        <v>51.742976403940503</v>
      </c>
      <c r="HB9">
        <v>32.092787863128798</v>
      </c>
      <c r="HC9">
        <v>25.514522786139398</v>
      </c>
      <c r="HD9">
        <v>48.277904065187002</v>
      </c>
      <c r="HE9">
        <v>0.27247149536339998</v>
      </c>
      <c r="HF9">
        <v>0.342279490490356</v>
      </c>
      <c r="HG9">
        <v>0.24371908584332</v>
      </c>
      <c r="HH9">
        <v>15.935553392262999</v>
      </c>
      <c r="HI9">
        <v>16.601558211615099</v>
      </c>
      <c r="HJ9">
        <v>21.160343458344901</v>
      </c>
      <c r="HK9">
        <v>5.8079675989756503E-2</v>
      </c>
      <c r="HL9">
        <v>3.5443543760646998E-2</v>
      </c>
      <c r="HM9">
        <v>8.5572505308049898E-2</v>
      </c>
      <c r="HN9">
        <v>0.15011886733574101</v>
      </c>
      <c r="HO9">
        <v>0.151065565912338</v>
      </c>
      <c r="HP9">
        <v>0.32607848057706001</v>
      </c>
      <c r="HQ9">
        <v>0.44263125009537702</v>
      </c>
      <c r="HR9">
        <v>0.43625596211790602</v>
      </c>
      <c r="HS9">
        <v>0.51167198105418998</v>
      </c>
      <c r="HT9">
        <v>29.736794106755301</v>
      </c>
      <c r="HU9">
        <v>25.514522786139398</v>
      </c>
      <c r="HV9">
        <v>29.718535938928401</v>
      </c>
      <c r="HW9">
        <v>3.7429537333364</v>
      </c>
      <c r="HX9">
        <v>4.0932499134612703</v>
      </c>
      <c r="HY9">
        <v>3.6636740090790698</v>
      </c>
      <c r="HZ9">
        <v>1.17623572575507</v>
      </c>
      <c r="IA9">
        <v>1.15929421636217</v>
      </c>
      <c r="IB9">
        <v>1.02334396210838</v>
      </c>
      <c r="IC9">
        <v>65.990077876045405</v>
      </c>
      <c r="ID9">
        <v>60.264928340614198</v>
      </c>
      <c r="IE9">
        <v>57.015850410184903</v>
      </c>
      <c r="IF9">
        <v>6.0967204865869498E-2</v>
      </c>
      <c r="IG9">
        <v>5.93849684046188E-2</v>
      </c>
      <c r="IH9">
        <v>8.2086633942782997E-2</v>
      </c>
      <c r="II9">
        <v>8.8408017822810905</v>
      </c>
      <c r="IJ9">
        <v>9.7354438411448196</v>
      </c>
      <c r="IK9">
        <v>11.418420077188699</v>
      </c>
      <c r="IL9">
        <v>0.26502074799403502</v>
      </c>
      <c r="IM9">
        <v>0.183423037339003</v>
      </c>
      <c r="IN9">
        <v>0.29184841520656901</v>
      </c>
      <c r="IO9">
        <v>16.961327871618199</v>
      </c>
      <c r="IP9">
        <v>14.962162018278701</v>
      </c>
      <c r="IQ9">
        <v>13.7684203089356</v>
      </c>
      <c r="IR9">
        <v>11.425435208435999</v>
      </c>
      <c r="IS9">
        <v>5.8695371948481201</v>
      </c>
      <c r="IT9">
        <v>5.9516559866850596</v>
      </c>
      <c r="IU9">
        <v>8.7190878516287995</v>
      </c>
      <c r="IV9">
        <v>8.6532780061097494</v>
      </c>
      <c r="IW9">
        <v>6.8842101544677599</v>
      </c>
      <c r="IX9">
        <v>6.8884396045528504</v>
      </c>
      <c r="IY9">
        <v>7.5331160425767898</v>
      </c>
      <c r="IZ9">
        <v>11.986106055641599</v>
      </c>
      <c r="JA9">
        <v>7.5379760707772103</v>
      </c>
      <c r="JB9">
        <v>6.7892243182733996</v>
      </c>
      <c r="JC9">
        <v>6.6959610657689801</v>
      </c>
      <c r="JD9">
        <v>3.59048121668416</v>
      </c>
      <c r="JE9">
        <v>4.0090120483398897</v>
      </c>
      <c r="JF9">
        <v>4.0370211335083903</v>
      </c>
      <c r="JG9">
        <v>13.2156659015734</v>
      </c>
      <c r="JH9">
        <v>9.4038188843694002</v>
      </c>
      <c r="JI9">
        <v>7.12698130127312</v>
      </c>
      <c r="JJ9">
        <v>9.0893505510888293</v>
      </c>
      <c r="JK9">
        <v>6.0345523460954</v>
      </c>
      <c r="JL9">
        <v>4.51051178859466</v>
      </c>
      <c r="JM9">
        <v>0.19808303300577601</v>
      </c>
      <c r="JN9">
        <v>6.3957029897832501E-2</v>
      </c>
      <c r="JO9">
        <v>0.146939190733756</v>
      </c>
      <c r="JP9">
        <v>0.34728144005699402</v>
      </c>
      <c r="JQ9">
        <v>0.27229582232612298</v>
      </c>
      <c r="JR9">
        <v>0.18728290711939999</v>
      </c>
      <c r="JS9">
        <v>2.9570880777290198</v>
      </c>
      <c r="JT9">
        <v>2.3347154906290899</v>
      </c>
      <c r="JU9">
        <v>2.97582799334252</v>
      </c>
      <c r="JV9">
        <v>1.4581884861618799</v>
      </c>
      <c r="JW9">
        <v>0.540829875381859</v>
      </c>
      <c r="JX9">
        <v>0.81410745728752698</v>
      </c>
      <c r="JY9">
        <v>5.9141761554580201</v>
      </c>
      <c r="JZ9">
        <v>4.5417451455209701</v>
      </c>
      <c r="KA9">
        <v>6.6497086841537403</v>
      </c>
      <c r="KB9">
        <v>0.40169633820353701</v>
      </c>
      <c r="KC9">
        <v>0.248832486207688</v>
      </c>
      <c r="KD9">
        <v>0.361806727546572</v>
      </c>
      <c r="KE9">
        <v>0.47112350442357598</v>
      </c>
      <c r="KF9">
        <v>0.361795596362464</v>
      </c>
      <c r="KG9">
        <v>0.44853458602921298</v>
      </c>
      <c r="KH9">
        <v>2.89623208508011</v>
      </c>
      <c r="KI9">
        <v>2.2241386909950598</v>
      </c>
      <c r="KJ9">
        <v>2.2088433991273599</v>
      </c>
      <c r="KK9">
        <v>1.7102144191381801</v>
      </c>
      <c r="KL9">
        <v>1.11980439949668</v>
      </c>
      <c r="KM9">
        <v>0.890872662659138</v>
      </c>
      <c r="KN9">
        <v>2.9366619783390102</v>
      </c>
      <c r="KO9">
        <v>3.3711638601579699</v>
      </c>
      <c r="KP9">
        <v>3.2115975973955599</v>
      </c>
      <c r="KQ9">
        <v>0.15327318384722</v>
      </c>
      <c r="KR9">
        <v>9.2991763760881793E-2</v>
      </c>
      <c r="KS9">
        <v>0.124420070956151</v>
      </c>
      <c r="KT9">
        <v>3.14743637682309</v>
      </c>
      <c r="KU9">
        <v>2.31858843272434</v>
      </c>
      <c r="KV9">
        <v>3.3947165994706898</v>
      </c>
      <c r="KW9">
        <v>4.6724434884491801</v>
      </c>
      <c r="KX9">
        <v>5.5145637219176002</v>
      </c>
      <c r="KY9">
        <v>6.9803101469893596</v>
      </c>
      <c r="KZ9">
        <v>1.00289962072278</v>
      </c>
      <c r="LA9">
        <v>1.27743222781564</v>
      </c>
      <c r="LB9">
        <v>1.7941383441168499</v>
      </c>
      <c r="LC9">
        <v>1.0454885161640399</v>
      </c>
      <c r="LD9">
        <v>1.4572483349730501</v>
      </c>
      <c r="LE9">
        <v>1.4076524142208899</v>
      </c>
      <c r="LF9">
        <v>0.63032911827569804</v>
      </c>
      <c r="LG9">
        <v>0.97484635076331505</v>
      </c>
      <c r="LH9">
        <v>1.08921679966184</v>
      </c>
      <c r="LI9">
        <v>0.31516455913784902</v>
      </c>
      <c r="LJ9">
        <v>0.53338411066865599</v>
      </c>
      <c r="LK9">
        <v>0.501141923950988</v>
      </c>
      <c r="LL9">
        <v>0.28404220472152503</v>
      </c>
      <c r="LM9">
        <v>0.36431208374326401</v>
      </c>
      <c r="LN9">
        <v>0.28783045183127398</v>
      </c>
      <c r="LO9">
        <v>1.6405473286319501</v>
      </c>
      <c r="LP9">
        <v>0.62125038818439204</v>
      </c>
      <c r="LQ9">
        <v>1.0967929016345099</v>
      </c>
      <c r="LR9">
        <v>0.54494299072679997</v>
      </c>
      <c r="LS9">
        <v>0.40704120541063799</v>
      </c>
      <c r="LT9">
        <v>0.385096292611598</v>
      </c>
      <c r="LU9">
        <v>0.28208018189633699</v>
      </c>
      <c r="LV9">
        <v>0.41272328889127702</v>
      </c>
      <c r="LW9">
        <v>0.23705457462430399</v>
      </c>
      <c r="LX9">
        <v>0.55255011139256804</v>
      </c>
      <c r="LY9">
        <v>0.289823554090544</v>
      </c>
      <c r="LZ9">
        <v>0.33757761336092101</v>
      </c>
      <c r="MA9">
        <v>5.6491484195539302E-2</v>
      </c>
      <c r="MB9">
        <v>6.5755106749816897E-2</v>
      </c>
      <c r="MC9">
        <v>3.3107253406114499E-2</v>
      </c>
      <c r="MD9">
        <v>0.31298755850752102</v>
      </c>
      <c r="ME9">
        <v>0.18469884545677001</v>
      </c>
      <c r="MF9">
        <v>0.235417119068415</v>
      </c>
      <c r="MG9">
        <v>0.47770014346218498</v>
      </c>
      <c r="MH9">
        <v>0.36684607467800701</v>
      </c>
      <c r="MI9">
        <v>0.48072746633581298</v>
      </c>
      <c r="MJ9">
        <v>0.56416036379267398</v>
      </c>
      <c r="MK9">
        <v>0.59594320650217902</v>
      </c>
      <c r="ML9">
        <v>0.44235947783840002</v>
      </c>
      <c r="MM9">
        <v>1.6292152404736699</v>
      </c>
      <c r="MN9">
        <v>0.89704157322912803</v>
      </c>
      <c r="MO9">
        <v>1.0967929016345099</v>
      </c>
      <c r="MP9">
        <v>0.80898071438302299</v>
      </c>
      <c r="MQ9">
        <v>0.91589032353039701</v>
      </c>
      <c r="MR9">
        <v>0.85458218017667198</v>
      </c>
      <c r="MS9">
        <v>0.101122589297878</v>
      </c>
      <c r="MT9">
        <v>0.103898501596683</v>
      </c>
      <c r="MU9">
        <v>0.14592420760328401</v>
      </c>
      <c r="MV9">
        <v>0.70915712266249098</v>
      </c>
      <c r="MW9">
        <v>0.548379579097095</v>
      </c>
      <c r="MX9">
        <v>0.52242329704095003</v>
      </c>
      <c r="MY9">
        <v>0.116967304166763</v>
      </c>
      <c r="MZ9">
        <v>0.133346027667164</v>
      </c>
      <c r="NA9">
        <v>0.20494250561456001</v>
      </c>
      <c r="NB9">
        <v>0.74441406296894796</v>
      </c>
      <c r="NC9">
        <v>0.71859298325946097</v>
      </c>
      <c r="ND9">
        <v>1.3597026053947201</v>
      </c>
      <c r="NE9">
        <v>9.5006973104781497E-2</v>
      </c>
      <c r="NF9">
        <v>6.8547447387136806E-2</v>
      </c>
      <c r="NG9">
        <v>6.3958997631773901E-2</v>
      </c>
      <c r="NH9">
        <v>2.1497623981567702</v>
      </c>
      <c r="NI9">
        <v>1.1354362863802401</v>
      </c>
      <c r="NJ9">
        <v>1.8964365969944399</v>
      </c>
      <c r="NK9">
        <v>1.07488119907838</v>
      </c>
      <c r="NL9">
        <v>0.62992272042280095</v>
      </c>
      <c r="NM9">
        <v>0.87253876837367195</v>
      </c>
      <c r="NN9">
        <v>1.41831424532498</v>
      </c>
      <c r="NO9">
        <v>1.58364256897327</v>
      </c>
      <c r="NP9">
        <v>1.17551352587005</v>
      </c>
      <c r="NQ9">
        <v>1.12832072758535</v>
      </c>
      <c r="NR9">
        <v>1.2863174716202801</v>
      </c>
      <c r="NS9">
        <v>1.00228384790197</v>
      </c>
      <c r="NT9">
        <v>6.4891674966757101E-2</v>
      </c>
      <c r="NU9">
        <v>0.14898580162554501</v>
      </c>
      <c r="NV9">
        <v>9.2352263996872602E-2</v>
      </c>
      <c r="NW9">
        <v>0.202245178595756</v>
      </c>
      <c r="NX9">
        <v>0.268547045274936</v>
      </c>
      <c r="NY9">
        <v>0.16303924028853001</v>
      </c>
      <c r="NZ9">
        <v>1.20930421305562</v>
      </c>
      <c r="OA9">
        <v>1.19188641300436</v>
      </c>
      <c r="OB9">
        <v>1.0304618822620699</v>
      </c>
      <c r="OC9">
        <v>1.5846642640462101</v>
      </c>
      <c r="OD9">
        <v>1.57270355070198</v>
      </c>
      <c r="OE9">
        <v>1.5191782326108101</v>
      </c>
      <c r="OF9">
        <v>1.27825636972667</v>
      </c>
      <c r="OG9">
        <v>1.02331247836532</v>
      </c>
      <c r="OH9">
        <v>1.7450775367473399</v>
      </c>
      <c r="OI9">
        <v>2.0197506784731498</v>
      </c>
      <c r="OJ9">
        <v>2.3509547210923598</v>
      </c>
      <c r="OK9">
        <v>2.7006209068873699</v>
      </c>
      <c r="OL9">
        <v>610.63954667369205</v>
      </c>
      <c r="OM9">
        <v>499.12133159081702</v>
      </c>
      <c r="ON9">
        <v>1040.6658140371301</v>
      </c>
      <c r="OO9">
        <v>0.100424084550884</v>
      </c>
      <c r="OP9">
        <v>0.12880377244153099</v>
      </c>
      <c r="OQ9">
        <v>0.152120990104295</v>
      </c>
      <c r="OR9">
        <v>1.84571169161094</v>
      </c>
      <c r="OS9">
        <v>2.14837636219948</v>
      </c>
      <c r="OT9">
        <v>2.0896931881638001</v>
      </c>
      <c r="OU9">
        <v>0.101122589297878</v>
      </c>
      <c r="OV9">
        <v>0.163034224296116</v>
      </c>
      <c r="OW9">
        <v>9.4292781377318793E-2</v>
      </c>
      <c r="OX9">
        <v>12.6773141123697</v>
      </c>
      <c r="OY9">
        <v>15.815275179122899</v>
      </c>
      <c r="OZ9">
        <v>22.366864779945502</v>
      </c>
      <c r="PA9">
        <v>0.319564092431667</v>
      </c>
      <c r="PB9">
        <v>0.326068448592231</v>
      </c>
      <c r="PC9">
        <v>0.25231382084427401</v>
      </c>
      <c r="PD9">
        <v>0.24218429448027001</v>
      </c>
      <c r="PE9">
        <v>0.15748068010569999</v>
      </c>
      <c r="PF9">
        <v>0.207803396379804</v>
      </c>
      <c r="PG9">
        <v>0.18101450531750701</v>
      </c>
      <c r="PH9">
        <v>0.19795532112165901</v>
      </c>
      <c r="PI9">
        <v>0.34467083660879599</v>
      </c>
      <c r="PJ9">
        <v>5.5328906261922099E-2</v>
      </c>
      <c r="PK9">
        <v>6.8073955581530801E-2</v>
      </c>
      <c r="PL9">
        <v>0.11291359769862699</v>
      </c>
      <c r="PM9">
        <v>5.3075034538572999E-2</v>
      </c>
      <c r="PN9">
        <v>0.20211478321347501</v>
      </c>
      <c r="PO9">
        <v>0.13615209995773001</v>
      </c>
      <c r="PP9">
        <v>0.28208018189633699</v>
      </c>
      <c r="PQ9">
        <v>0.304232620035776</v>
      </c>
      <c r="PR9">
        <v>0.27230419991546101</v>
      </c>
      <c r="PS9">
        <v>8.8032327075230205E-2</v>
      </c>
      <c r="PT9">
        <v>0.12880377244153099</v>
      </c>
      <c r="PU9">
        <v>5.34113862610422E-2</v>
      </c>
      <c r="PV9">
        <v>5.84836520833815E-2</v>
      </c>
      <c r="PW9">
        <v>6.8073955581530801E-2</v>
      </c>
      <c r="PX9">
        <v>3.1539227605534202E-2</v>
      </c>
      <c r="PY9">
        <v>9.0507252658753201E-2</v>
      </c>
      <c r="PZ9">
        <v>0.14094915688138901</v>
      </c>
      <c r="QA9">
        <v>9.4292781377318793E-2</v>
      </c>
      <c r="QB9">
        <v>0.52274425808201996</v>
      </c>
      <c r="QC9">
        <v>0.16531009725526</v>
      </c>
      <c r="QD9">
        <v>0.424339574933837</v>
      </c>
      <c r="QE9">
        <v>1.1926553645970599</v>
      </c>
      <c r="QF9">
        <v>0.85455588848318298</v>
      </c>
      <c r="QG9">
        <v>0.90330878158901695</v>
      </c>
      <c r="QH9">
        <v>0.54494299072679997</v>
      </c>
      <c r="QI9">
        <v>0.40422956642694902</v>
      </c>
      <c r="QJ9">
        <v>0.75434225101854901</v>
      </c>
      <c r="QK9">
        <v>0.19671477355144401</v>
      </c>
      <c r="QL9">
        <v>0.47081975266104897</v>
      </c>
      <c r="QM9">
        <v>0.33757761336092101</v>
      </c>
      <c r="QN9">
        <v>0.13343205653638901</v>
      </c>
      <c r="QO9">
        <v>0.16416821700416601</v>
      </c>
      <c r="QP9">
        <v>0.105352111845934</v>
      </c>
      <c r="QQ9">
        <v>0.13529469863294999</v>
      </c>
      <c r="QR9">
        <v>0.11608445949894999</v>
      </c>
      <c r="QS9">
        <v>6.6214506812229207E-2</v>
      </c>
      <c r="QT9">
        <v>17.804588843238601</v>
      </c>
      <c r="QU9">
        <v>20.868380709902901</v>
      </c>
      <c r="QV9">
        <v>30.766557845491999</v>
      </c>
      <c r="QW9">
        <v>5.0426329462055897</v>
      </c>
      <c r="QX9">
        <v>6.4676730628311798</v>
      </c>
      <c r="QY9">
        <v>9.0210235771893394</v>
      </c>
      <c r="QZ9">
        <v>0.26502074799403502</v>
      </c>
      <c r="RA9">
        <v>0.248832486207688</v>
      </c>
      <c r="RB9">
        <v>0.46758194848850199</v>
      </c>
      <c r="RC9">
        <v>0.18227356077023399</v>
      </c>
      <c r="RD9">
        <v>0.15748068010569999</v>
      </c>
      <c r="RE9">
        <v>0.12356063874829699</v>
      </c>
      <c r="RF9">
        <v>0.247273101320197</v>
      </c>
      <c r="RG9">
        <v>0.103180822222819</v>
      </c>
      <c r="RH9">
        <v>0.25940732786642001</v>
      </c>
    </row>
    <row r="10" spans="1:476" x14ac:dyDescent="0.25">
      <c r="A10">
        <v>1</v>
      </c>
      <c r="B10">
        <v>409</v>
      </c>
      <c r="C10">
        <v>4.3444130945415003</v>
      </c>
      <c r="D10">
        <v>5.9219649402475696</v>
      </c>
      <c r="E10">
        <v>4.8410034503210202</v>
      </c>
      <c r="F10">
        <v>4.5410234285630201E-2</v>
      </c>
      <c r="G10">
        <v>7.5681051802116997E-2</v>
      </c>
      <c r="H10">
        <v>0.109538014936164</v>
      </c>
      <c r="I10">
        <v>10.9219707285729</v>
      </c>
      <c r="J10">
        <v>5.3742966203913101</v>
      </c>
      <c r="K10">
        <v>3.1499002061207899</v>
      </c>
      <c r="L10">
        <v>0.373495117925983</v>
      </c>
      <c r="M10">
        <v>0.53443112950525695</v>
      </c>
      <c r="N10">
        <v>0.41618766797971102</v>
      </c>
      <c r="O10">
        <v>1.06375159147409</v>
      </c>
      <c r="P10">
        <v>1.8481424361088299</v>
      </c>
      <c r="Q10">
        <v>1.1771564890986701</v>
      </c>
      <c r="R10">
        <v>0.34131158526790201</v>
      </c>
      <c r="S10">
        <v>0.49177692548023899</v>
      </c>
      <c r="T10">
        <v>0.22302944898776</v>
      </c>
      <c r="U10">
        <v>0.14651916508339899</v>
      </c>
      <c r="V10">
        <v>0.16222588587668699</v>
      </c>
      <c r="W10">
        <v>0.181156204398318</v>
      </c>
      <c r="X10">
        <v>4.9559488249966099</v>
      </c>
      <c r="Y10">
        <v>4.3051871358271798</v>
      </c>
      <c r="Z10">
        <v>2.59422951505036</v>
      </c>
      <c r="AA10">
        <v>8.6888261890830005</v>
      </c>
      <c r="AB10">
        <v>5.7600284975338996</v>
      </c>
      <c r="AC10">
        <v>3.5684711838041601</v>
      </c>
      <c r="AD10">
        <v>4.3863395001478803E-2</v>
      </c>
      <c r="AE10">
        <v>6.7268548997299907E-2</v>
      </c>
      <c r="AF10">
        <v>5.97734800745734E-2</v>
      </c>
      <c r="AG10">
        <v>26.339595596645001</v>
      </c>
      <c r="AH10">
        <v>10.028792106259701</v>
      </c>
      <c r="AI10">
        <v>6.5673262298946202</v>
      </c>
      <c r="AJ10">
        <v>9.3772265653375104</v>
      </c>
      <c r="AK10">
        <v>9.4878154595482904</v>
      </c>
      <c r="AL10">
        <v>7.7023897254276497</v>
      </c>
      <c r="AM10">
        <v>19.823795299986401</v>
      </c>
      <c r="AN10">
        <v>9.4222783309689202</v>
      </c>
      <c r="AO10">
        <v>5.5608526999187404</v>
      </c>
      <c r="AP10">
        <v>15.0236274736501</v>
      </c>
      <c r="AQ10">
        <v>5.8000926640766099</v>
      </c>
      <c r="AR10">
        <v>3.61828518517577</v>
      </c>
      <c r="AS10">
        <v>7.3064027951624801</v>
      </c>
      <c r="AT10">
        <v>6.7555627304793502</v>
      </c>
      <c r="AU10">
        <v>5.8373198542750897</v>
      </c>
      <c r="AV10">
        <v>0.34321380474147201</v>
      </c>
      <c r="AW10">
        <v>0.41930616563082301</v>
      </c>
      <c r="AX10">
        <v>0.35240495692491097</v>
      </c>
      <c r="AY10">
        <v>0.65029277059763402</v>
      </c>
      <c r="AZ10">
        <v>1.36232975136232</v>
      </c>
      <c r="BA10">
        <v>0.80961398862489498</v>
      </c>
      <c r="BB10">
        <v>0.27152581840884399</v>
      </c>
      <c r="BC10">
        <v>0.41067696952217397</v>
      </c>
      <c r="BD10">
        <v>0.41618766797971102</v>
      </c>
      <c r="BE10">
        <v>0.25159258183264699</v>
      </c>
      <c r="BF10">
        <v>0.46848538577369903</v>
      </c>
      <c r="BG10">
        <v>0.402010788152115</v>
      </c>
      <c r="BH10">
        <v>0.28110115571599897</v>
      </c>
      <c r="BI10">
        <v>0.41353345374082601</v>
      </c>
      <c r="BJ10">
        <v>0.40480699431244699</v>
      </c>
      <c r="BK10">
        <v>10.6971998212145</v>
      </c>
      <c r="BL10">
        <v>17.101796144168201</v>
      </c>
      <c r="BM10">
        <v>13.503917802231401</v>
      </c>
      <c r="BN10">
        <v>2.7494847606733601</v>
      </c>
      <c r="BO10">
        <v>3.6707527675968099</v>
      </c>
      <c r="BP10">
        <v>2.6487397917339099</v>
      </c>
      <c r="BQ10">
        <v>0.25687907678911298</v>
      </c>
      <c r="BR10">
        <v>0.25811322164873302</v>
      </c>
      <c r="BS10">
        <v>0.13824566261163801</v>
      </c>
      <c r="BT10">
        <v>3.5533044132508702</v>
      </c>
      <c r="BU10">
        <v>3.10819269880438</v>
      </c>
      <c r="BV10">
        <v>3.0215862471869301</v>
      </c>
      <c r="BW10">
        <v>0.26410093062553203</v>
      </c>
      <c r="BX10">
        <v>0.247598752251079</v>
      </c>
      <c r="BY10">
        <v>0.21246632778854199</v>
      </c>
      <c r="BZ10">
        <v>8.4153161953419403E-2</v>
      </c>
      <c r="CA10">
        <v>6.3200332089580605E-2</v>
      </c>
      <c r="CB10">
        <v>6.8364918245474401E-2</v>
      </c>
      <c r="CC10">
        <v>2.7760190728522399E-2</v>
      </c>
      <c r="CD10">
        <v>2.8677755996850102E-2</v>
      </c>
      <c r="CE10">
        <v>8.2201362798012795E-2</v>
      </c>
      <c r="CF10">
        <v>1.6853140786201402E-2</v>
      </c>
      <c r="CG10">
        <v>4.4689383393784199E-2</v>
      </c>
      <c r="CH10">
        <v>0.16878880668046101</v>
      </c>
      <c r="CI10">
        <v>6.8829044395848193E-2</v>
      </c>
      <c r="CJ10">
        <v>0.132684886009902</v>
      </c>
      <c r="CK10">
        <v>9.3124599263222294E-2</v>
      </c>
      <c r="CL10">
        <v>0.47604217180442199</v>
      </c>
      <c r="CM10">
        <v>1.06147908807922</v>
      </c>
      <c r="CN10">
        <v>1.09073914977562</v>
      </c>
      <c r="CO10">
        <v>6.4666453016560793E-2</v>
      </c>
      <c r="CP10">
        <v>0.13360778237631399</v>
      </c>
      <c r="CQ10">
        <v>0.14919862266474401</v>
      </c>
      <c r="CR10">
        <v>5.8125099885606701</v>
      </c>
      <c r="CS10">
        <v>2.1978241345590899</v>
      </c>
      <c r="CT10">
        <v>1.72345797757894</v>
      </c>
      <c r="CU10">
        <v>0.23312268278630699</v>
      </c>
      <c r="CV10">
        <v>0.28838658271451301</v>
      </c>
      <c r="CW10">
        <v>0.19415841244791801</v>
      </c>
      <c r="CX10">
        <v>6.8353607457619606E-2</v>
      </c>
      <c r="CY10">
        <v>0.104826541407706</v>
      </c>
      <c r="CZ10">
        <v>0.110744436025601</v>
      </c>
      <c r="DA10">
        <v>22.771561050892299</v>
      </c>
      <c r="DB10">
        <v>42.994372963130402</v>
      </c>
      <c r="DC10">
        <v>40.372642760587297</v>
      </c>
      <c r="DD10">
        <v>7.1066088265017502</v>
      </c>
      <c r="DE10">
        <v>8.9760203662269902</v>
      </c>
      <c r="DF10">
        <v>10.817581780813899</v>
      </c>
      <c r="DG10">
        <v>0.70669582465710901</v>
      </c>
      <c r="DH10">
        <v>1.3250767726695101</v>
      </c>
      <c r="DI10">
        <v>1.43923893671862</v>
      </c>
      <c r="DJ10">
        <v>139.98818807320501</v>
      </c>
      <c r="DK10">
        <v>42.994372963130402</v>
      </c>
      <c r="DL10">
        <v>23.839897411384801</v>
      </c>
      <c r="DM10">
        <v>0.222081525828179</v>
      </c>
      <c r="DN10">
        <v>0.19697384074792801</v>
      </c>
      <c r="DO10">
        <v>0.15023638115308199</v>
      </c>
      <c r="DP10">
        <v>0.76268608858973497</v>
      </c>
      <c r="DQ10">
        <v>1.70063784630312</v>
      </c>
      <c r="DR10">
        <v>1.3152218047682001</v>
      </c>
      <c r="DS10">
        <v>1.54666557925907</v>
      </c>
      <c r="DT10">
        <v>3.02319900600282</v>
      </c>
      <c r="DU10">
        <v>2.7043954452034602</v>
      </c>
      <c r="DV10">
        <v>0.355805641420192</v>
      </c>
      <c r="DW10">
        <v>0.64442123931905304</v>
      </c>
      <c r="DX10">
        <v>0.43687913859647898</v>
      </c>
      <c r="DY10">
        <v>1.91741322783807</v>
      </c>
      <c r="DZ10">
        <v>1.51159950300141</v>
      </c>
      <c r="EA10">
        <v>0.94954358124629601</v>
      </c>
      <c r="EB10">
        <v>1.50437192765863</v>
      </c>
      <c r="EC10">
        <v>1.2888424786381001</v>
      </c>
      <c r="ED10">
        <v>1.33358161697127</v>
      </c>
      <c r="EE10">
        <v>2.2960615082907299</v>
      </c>
      <c r="EF10">
        <v>4.7111391654844699</v>
      </c>
      <c r="EG10">
        <v>2.5585139907046099</v>
      </c>
      <c r="EH10">
        <v>0.58202833312809399</v>
      </c>
      <c r="EI10">
        <v>0.755799751500704</v>
      </c>
      <c r="EJ10">
        <v>0.68553684969125706</v>
      </c>
      <c r="EK10">
        <v>1.08610327363538</v>
      </c>
      <c r="EL10">
        <v>1.7243778659487501</v>
      </c>
      <c r="EM10">
        <v>1.3428574106628299</v>
      </c>
      <c r="EN10">
        <v>0.90699172306450904</v>
      </c>
      <c r="EO10">
        <v>0.72501158300957702</v>
      </c>
      <c r="EP10">
        <v>0.45543154361259403</v>
      </c>
      <c r="EQ10">
        <v>6.7412563144805496E-2</v>
      </c>
      <c r="ER10">
        <v>0.14122583633116301</v>
      </c>
      <c r="ES10">
        <v>0.110744436025601</v>
      </c>
      <c r="ET10">
        <v>4.5096562885097002E-2</v>
      </c>
      <c r="EU10">
        <v>6.7268548997299907E-2</v>
      </c>
      <c r="EV10">
        <v>0.106233163894271</v>
      </c>
      <c r="EW10">
        <v>33.109223944478998</v>
      </c>
      <c r="EX10">
        <v>13.3251138041104</v>
      </c>
      <c r="EY10">
        <v>8.6057809726399395</v>
      </c>
      <c r="EZ10">
        <v>0.69696653440574297</v>
      </c>
      <c r="FA10">
        <v>0.24932093776634201</v>
      </c>
      <c r="FB10">
        <v>0.268930655394997</v>
      </c>
      <c r="FC10">
        <v>9.8434311717482199</v>
      </c>
      <c r="FD10">
        <v>7.4439891333405503</v>
      </c>
      <c r="FE10">
        <v>5.7969985407461904</v>
      </c>
      <c r="FF10">
        <v>1.1885159712578599</v>
      </c>
      <c r="FG10">
        <v>0.36250579150478801</v>
      </c>
      <c r="FH10">
        <v>0.27649132522327602</v>
      </c>
      <c r="FI10">
        <v>321.60840271741199</v>
      </c>
      <c r="FJ10">
        <v>99.462166361739904</v>
      </c>
      <c r="FK10">
        <v>47.679794822769601</v>
      </c>
      <c r="FL10">
        <v>16.669758404482</v>
      </c>
      <c r="FM10">
        <v>8.6103742716543792</v>
      </c>
      <c r="FN10">
        <v>5.1884590301007103</v>
      </c>
      <c r="FO10">
        <v>0.444163051656359</v>
      </c>
      <c r="FP10">
        <v>0.63115924198520301</v>
      </c>
      <c r="FQ10">
        <v>0.54160243206076897</v>
      </c>
      <c r="FR10">
        <v>16.554611972239499</v>
      </c>
      <c r="FS10">
        <v>6.00463249014821</v>
      </c>
      <c r="FT10">
        <v>4.5798683320012001</v>
      </c>
      <c r="FU10">
        <v>0.54305163681768698</v>
      </c>
      <c r="FV10">
        <v>0.32670851229279602</v>
      </c>
      <c r="FW10">
        <v>0.15990712441903801</v>
      </c>
      <c r="FX10">
        <v>1.8520990943298401</v>
      </c>
      <c r="FY10">
        <v>1.2535990132824699</v>
      </c>
      <c r="FZ10">
        <v>1.2704205218197</v>
      </c>
      <c r="GA10">
        <v>0.92604954716492105</v>
      </c>
      <c r="GB10">
        <v>0.58482461877526404</v>
      </c>
      <c r="GC10">
        <v>0.471492302313052</v>
      </c>
      <c r="GD10">
        <v>3.0087438553172601</v>
      </c>
      <c r="GE10">
        <v>3.7478830861895802</v>
      </c>
      <c r="GF10">
        <v>3.5932918637490601</v>
      </c>
      <c r="GG10">
        <v>0.958706613919036</v>
      </c>
      <c r="GH10">
        <v>0.70518610314547703</v>
      </c>
      <c r="GI10">
        <v>0.421997431319734</v>
      </c>
      <c r="GJ10">
        <v>9.4677228869086194E-2</v>
      </c>
      <c r="GK10">
        <v>7.2096645678628293E-2</v>
      </c>
      <c r="GL10">
        <v>0.115745840816118</v>
      </c>
      <c r="GM10">
        <v>0.73161739909265999</v>
      </c>
      <c r="GN10">
        <v>0.45567462826314098</v>
      </c>
      <c r="GO10">
        <v>0.38563452465599302</v>
      </c>
      <c r="GP10">
        <v>0.225202519300683</v>
      </c>
      <c r="GQ10">
        <v>0.31557962099260101</v>
      </c>
      <c r="GR10">
        <v>0.25619356116813402</v>
      </c>
      <c r="GS10">
        <v>1.7161329102439999</v>
      </c>
      <c r="GT10">
        <v>3.3544493250465801</v>
      </c>
      <c r="GU10">
        <v>3.4950331087718398</v>
      </c>
      <c r="GV10">
        <v>0.72656374857008499</v>
      </c>
      <c r="GW10">
        <v>1.2978070870134999</v>
      </c>
      <c r="GX10">
        <v>1.3152218047682001</v>
      </c>
      <c r="GY10">
        <v>84.986470917108406</v>
      </c>
      <c r="GZ10">
        <v>31.040415182323599</v>
      </c>
      <c r="HA10">
        <v>18.8345038255788</v>
      </c>
      <c r="HB10">
        <v>69.510609512664004</v>
      </c>
      <c r="HC10">
        <v>23.852621855294299</v>
      </c>
      <c r="HD10">
        <v>17.3312778259445</v>
      </c>
      <c r="HE10">
        <v>0.197395538854682</v>
      </c>
      <c r="HF10">
        <v>0.39944698619402602</v>
      </c>
      <c r="HG10">
        <v>0.35485612724304</v>
      </c>
      <c r="HH10">
        <v>41.908218528962998</v>
      </c>
      <c r="HI10">
        <v>18.975630919096599</v>
      </c>
      <c r="HJ10">
        <v>10.7428592853026</v>
      </c>
      <c r="HK10">
        <v>0.23637695416526</v>
      </c>
      <c r="HL10">
        <v>4.3769689182516398E-2</v>
      </c>
      <c r="HM10">
        <v>4.7159566514653098E-2</v>
      </c>
      <c r="HN10">
        <v>0.554462306075997</v>
      </c>
      <c r="HO10">
        <v>0.20965308281541101</v>
      </c>
      <c r="HP10">
        <v>0.139207237238057</v>
      </c>
      <c r="HQ10">
        <v>0.75218596382931402</v>
      </c>
      <c r="HR10">
        <v>0.55327780258572001</v>
      </c>
      <c r="HS10">
        <v>0.324278689381295</v>
      </c>
      <c r="HT10">
        <v>27.458126563903999</v>
      </c>
      <c r="HU10">
        <v>31.692640288138101</v>
      </c>
      <c r="HV10">
        <v>27.007835604462901</v>
      </c>
      <c r="HW10">
        <v>2.28020145294537</v>
      </c>
      <c r="HX10">
        <v>3.8532504216019099</v>
      </c>
      <c r="HY10">
        <v>3.8245927166267601</v>
      </c>
      <c r="HZ10">
        <v>1.2562828231148899</v>
      </c>
      <c r="IA10">
        <v>1.3813471659938199</v>
      </c>
      <c r="IB10">
        <v>0.95614817915669204</v>
      </c>
      <c r="IC10">
        <v>39.647590599972801</v>
      </c>
      <c r="ID10">
        <v>80.230336850077805</v>
      </c>
      <c r="IE10">
        <v>61.619117803421098</v>
      </c>
      <c r="IF10">
        <v>5.3889717950442402E-2</v>
      </c>
      <c r="IG10">
        <v>5.8156165104222897E-2</v>
      </c>
      <c r="IH10">
        <v>0.11151472449388</v>
      </c>
      <c r="II10">
        <v>10.997939042693501</v>
      </c>
      <c r="IJ10">
        <v>6.4803689331998404</v>
      </c>
      <c r="IK10">
        <v>6.1701523944958803</v>
      </c>
      <c r="IL10">
        <v>0.22674793076612701</v>
      </c>
      <c r="IM10">
        <v>0.19292017772217601</v>
      </c>
      <c r="IN10">
        <v>0.15128135782253199</v>
      </c>
      <c r="IO10">
        <v>8.8713968972159591</v>
      </c>
      <c r="IP10">
        <v>17.340528321815899</v>
      </c>
      <c r="IQ10">
        <v>13.883564606501199</v>
      </c>
      <c r="IR10">
        <v>3.6279668922580202</v>
      </c>
      <c r="IS10">
        <v>6.8498668718857498</v>
      </c>
      <c r="IT10">
        <v>6.8938319103157699</v>
      </c>
      <c r="IU10">
        <v>5.4232635829643296</v>
      </c>
      <c r="IV10">
        <v>9.5538084349061005</v>
      </c>
      <c r="IW10">
        <v>8.6656389129722804</v>
      </c>
      <c r="IX10">
        <v>19.016255540125702</v>
      </c>
      <c r="IY10">
        <v>6.2163853976087404</v>
      </c>
      <c r="IZ10">
        <v>3.5438219528192199</v>
      </c>
      <c r="JA10">
        <v>6.2296939564664697</v>
      </c>
      <c r="JB10">
        <v>12.4327707952175</v>
      </c>
      <c r="JC10">
        <v>10.892824012383</v>
      </c>
      <c r="JD10">
        <v>6.81711485734336</v>
      </c>
      <c r="JE10">
        <v>6.5708315123547898</v>
      </c>
      <c r="JF10">
        <v>4.7413770399327699</v>
      </c>
      <c r="JG10">
        <v>7.00877004273719</v>
      </c>
      <c r="JH10">
        <v>12.176908072082</v>
      </c>
      <c r="JI10">
        <v>10.9685895950601</v>
      </c>
      <c r="JJ10">
        <v>4.1386529930598801</v>
      </c>
      <c r="JK10">
        <v>7.65326815346494</v>
      </c>
      <c r="JL10">
        <v>7.1865837274981201</v>
      </c>
      <c r="JM10">
        <v>7.0275288928999799E-2</v>
      </c>
      <c r="JN10">
        <v>0.19292017772217601</v>
      </c>
      <c r="JO10">
        <v>0.22771577180629701</v>
      </c>
      <c r="JP10">
        <v>0.11818847708263</v>
      </c>
      <c r="JQ10">
        <v>0.23424269288684901</v>
      </c>
      <c r="JR10">
        <v>0.17257628389125301</v>
      </c>
      <c r="JS10">
        <v>2.3443066413343798</v>
      </c>
      <c r="JT10">
        <v>3.2854157561773998</v>
      </c>
      <c r="JU10">
        <v>2.6671632339425302</v>
      </c>
      <c r="JV10">
        <v>0.86403477930259398</v>
      </c>
      <c r="JW10">
        <v>0.70518610314547703</v>
      </c>
      <c r="JX10">
        <v>0.60512543129012897</v>
      </c>
      <c r="JY10">
        <v>6.0174877106344997</v>
      </c>
      <c r="JZ10">
        <v>5.6807284830816798</v>
      </c>
      <c r="KA10">
        <v>5.26088721907281</v>
      </c>
      <c r="KB10">
        <v>0.36077250308077602</v>
      </c>
      <c r="KC10">
        <v>0.31998494833399199</v>
      </c>
      <c r="KD10">
        <v>0.382970752417296</v>
      </c>
      <c r="KE10">
        <v>0.37091519869466399</v>
      </c>
      <c r="KF10">
        <v>0.65796189940800998</v>
      </c>
      <c r="KG10">
        <v>0.35240495692491097</v>
      </c>
      <c r="KH10">
        <v>1.93074989152371</v>
      </c>
      <c r="KI10">
        <v>3.0442270180205</v>
      </c>
      <c r="KJ10">
        <v>2.9594029014043901</v>
      </c>
      <c r="KK10">
        <v>0.972089659520605</v>
      </c>
      <c r="KL10">
        <v>1.33429341049081</v>
      </c>
      <c r="KM10">
        <v>1.18534425998319</v>
      </c>
      <c r="KN10">
        <v>2.6011710823905401</v>
      </c>
      <c r="KO10">
        <v>2.8207444125819099</v>
      </c>
      <c r="KP10">
        <v>2.6304436095364001</v>
      </c>
      <c r="KQ10">
        <v>7.0275288928999799E-2</v>
      </c>
      <c r="KR10">
        <v>0.13085817397493901</v>
      </c>
      <c r="KS10">
        <v>0.10921978464911999</v>
      </c>
      <c r="KT10">
        <v>5.4989695213467398</v>
      </c>
      <c r="KU10">
        <v>3.3544493250465801</v>
      </c>
      <c r="KV10">
        <v>2.6122738083009098</v>
      </c>
      <c r="KW10">
        <v>7.7767172761648196</v>
      </c>
      <c r="KX10">
        <v>5.0492739358816197</v>
      </c>
      <c r="KY10">
        <v>3.7200090276640201</v>
      </c>
      <c r="KZ10">
        <v>2.2488092457279998</v>
      </c>
      <c r="LA10">
        <v>1.2535990132824699</v>
      </c>
      <c r="LB10">
        <v>1.2102508625802599</v>
      </c>
      <c r="LC10">
        <v>2.2644509510046702</v>
      </c>
      <c r="LD10">
        <v>1.33429341049081</v>
      </c>
      <c r="LE10">
        <v>0.61784040292101605</v>
      </c>
      <c r="LF10">
        <v>1.41339164931421</v>
      </c>
      <c r="LG10">
        <v>0.85031892315155999</v>
      </c>
      <c r="LH10">
        <v>0.68553684969125706</v>
      </c>
      <c r="LI10">
        <v>0.84625320066999798</v>
      </c>
      <c r="LJ10">
        <v>0.39668780431423001</v>
      </c>
      <c r="LK10">
        <v>0.35980973417965501</v>
      </c>
      <c r="LL10">
        <v>0.234744179275783</v>
      </c>
      <c r="LM10">
        <v>0.29855651359081598</v>
      </c>
      <c r="LN10">
        <v>0.17257628389125301</v>
      </c>
      <c r="LO10">
        <v>2.5125656462297701</v>
      </c>
      <c r="LP10">
        <v>1.3909551953526</v>
      </c>
      <c r="LQ10">
        <v>1.44924963518655</v>
      </c>
      <c r="LR10">
        <v>0.241343736440464</v>
      </c>
      <c r="LS10">
        <v>0.28245167266232502</v>
      </c>
      <c r="LT10">
        <v>0.47807408957834702</v>
      </c>
      <c r="LU10">
        <v>0.197395538854682</v>
      </c>
      <c r="LV10">
        <v>0.29444619784277898</v>
      </c>
      <c r="LW10">
        <v>0.28624177075007501</v>
      </c>
      <c r="LX10">
        <v>0.30760722411713198</v>
      </c>
      <c r="LY10">
        <v>0.41640980637844899</v>
      </c>
      <c r="LZ10">
        <v>0.30256271564506498</v>
      </c>
      <c r="MA10">
        <v>2.1931697500739401E-2</v>
      </c>
      <c r="MB10">
        <v>0.12041407567506</v>
      </c>
      <c r="MC10">
        <v>2.79266205270166E-2</v>
      </c>
      <c r="MD10">
        <v>0.22362622499775001</v>
      </c>
      <c r="ME10">
        <v>0.20820490318922499</v>
      </c>
      <c r="MF10">
        <v>0.44297774410240298</v>
      </c>
      <c r="MG10">
        <v>0.179140232684777</v>
      </c>
      <c r="MH10">
        <v>0.422222670654959</v>
      </c>
      <c r="MI10">
        <v>0.33571435266570698</v>
      </c>
      <c r="MJ10">
        <v>0.394791077709364</v>
      </c>
      <c r="MK10">
        <v>0.97675994824705203</v>
      </c>
      <c r="ML10">
        <v>0.79295237366953097</v>
      </c>
      <c r="MM10">
        <v>0.76268608858973497</v>
      </c>
      <c r="MN10">
        <v>1.5757907259834301</v>
      </c>
      <c r="MO10">
        <v>1.5532672995833501</v>
      </c>
      <c r="MP10">
        <v>0.52092995014006205</v>
      </c>
      <c r="MQ10">
        <v>1.02532121356973</v>
      </c>
      <c r="MR10">
        <v>0.76594150483459</v>
      </c>
      <c r="MS10">
        <v>8.2421314923298905E-2</v>
      </c>
      <c r="MT10">
        <v>0.190264188626281</v>
      </c>
      <c r="MU10">
        <v>0.17620247846245601</v>
      </c>
      <c r="MV10">
        <v>0.33428749441295402</v>
      </c>
      <c r="MW10">
        <v>0.65796189940800998</v>
      </c>
      <c r="MX10">
        <v>0.50884780595072698</v>
      </c>
      <c r="MY10">
        <v>0.19876853340615899</v>
      </c>
      <c r="MZ10">
        <v>0.14722309892138899</v>
      </c>
      <c r="NA10">
        <v>0.10846534848828999</v>
      </c>
      <c r="NB10">
        <v>2.0127406546611799</v>
      </c>
      <c r="NC10">
        <v>0.60965964117017402</v>
      </c>
      <c r="ND10">
        <v>0.28426455441250897</v>
      </c>
      <c r="NE10">
        <v>4.9008007067333603E-2</v>
      </c>
      <c r="NF10">
        <v>8.1677128073199101E-2</v>
      </c>
      <c r="NG10">
        <v>6.3958997631773901E-2</v>
      </c>
      <c r="NH10">
        <v>2.3120318790449499</v>
      </c>
      <c r="NI10">
        <v>2.47268069043955</v>
      </c>
      <c r="NJ10">
        <v>2.2584079656465201</v>
      </c>
      <c r="NK10">
        <v>0.773332789629539</v>
      </c>
      <c r="NL10">
        <v>1.1298066906493001</v>
      </c>
      <c r="NM10">
        <v>1.1690252752789101</v>
      </c>
      <c r="NN10">
        <v>0.93897671710313402</v>
      </c>
      <c r="NO10">
        <v>1.7851879200651899</v>
      </c>
      <c r="NP10">
        <v>1.79664593187453</v>
      </c>
      <c r="NQ10">
        <v>0.800604311559863</v>
      </c>
      <c r="NR10">
        <v>1.3909551953526</v>
      </c>
      <c r="NS10">
        <v>1.6304905984987801</v>
      </c>
      <c r="NT10">
        <v>8.3571873603238506E-2</v>
      </c>
      <c r="NU10">
        <v>0.17386939941907401</v>
      </c>
      <c r="NV10">
        <v>9.7754445502316503E-2</v>
      </c>
      <c r="NW10">
        <v>0.138615576519</v>
      </c>
      <c r="NX10">
        <v>0.31777465084329598</v>
      </c>
      <c r="NY10">
        <v>0.31106891138529802</v>
      </c>
      <c r="NZ10">
        <v>0.75218596382931402</v>
      </c>
      <c r="OA10">
        <v>1.2449397723780899</v>
      </c>
      <c r="OB10">
        <v>0.91719864102319903</v>
      </c>
      <c r="OC10">
        <v>2.1873154386438198</v>
      </c>
      <c r="OD10">
        <v>1.16156988010508</v>
      </c>
      <c r="OE10">
        <v>0.89211779595103902</v>
      </c>
      <c r="OF10">
        <v>1.5359819797129599</v>
      </c>
      <c r="OG10">
        <v>1.06147908807922</v>
      </c>
      <c r="OH10">
        <v>0.89211779595103902</v>
      </c>
      <c r="OI10">
        <v>4.4356984486079902</v>
      </c>
      <c r="OJ10">
        <v>2.6318475976320399</v>
      </c>
      <c r="OK10">
        <v>1.7719109764096099</v>
      </c>
      <c r="OL10">
        <v>2537.4457983982602</v>
      </c>
      <c r="OM10">
        <v>624.29147255825706</v>
      </c>
      <c r="ON10">
        <v>301.35206120926102</v>
      </c>
      <c r="OO10">
        <v>0.241343736440464</v>
      </c>
      <c r="OP10">
        <v>0.27663890129286101</v>
      </c>
      <c r="OQ10">
        <v>0.17257628389125301</v>
      </c>
      <c r="OR10">
        <v>3.07196395942593</v>
      </c>
      <c r="OS10">
        <v>2.1525935679135899</v>
      </c>
      <c r="OT10">
        <v>1.46948040617964</v>
      </c>
      <c r="OU10">
        <v>5.0037769472491403E-2</v>
      </c>
      <c r="OV10">
        <v>0.159992474166996</v>
      </c>
      <c r="OW10">
        <v>0.19016269009874501</v>
      </c>
      <c r="OX10">
        <v>41.908218528962998</v>
      </c>
      <c r="OY10">
        <v>11.2829776503276</v>
      </c>
      <c r="OZ10">
        <v>5.26088721907281</v>
      </c>
      <c r="PA10">
        <v>0.28502518161817098</v>
      </c>
      <c r="PB10">
        <v>0.54945603363977202</v>
      </c>
      <c r="PC10">
        <v>0.38032538019749002</v>
      </c>
      <c r="PD10">
        <v>0.119010542951105</v>
      </c>
      <c r="PE10">
        <v>0.182513609341725</v>
      </c>
      <c r="PF10">
        <v>0.17257628389125301</v>
      </c>
      <c r="PG10">
        <v>0.28110115571599897</v>
      </c>
      <c r="PH10">
        <v>9.8486920373964199E-2</v>
      </c>
      <c r="PI10">
        <v>8.8714031810759902E-2</v>
      </c>
      <c r="PJ10">
        <v>6.4219769197277898E-2</v>
      </c>
      <c r="PK10">
        <v>8.6934699709537405E-2</v>
      </c>
      <c r="PL10">
        <v>8.9215708233861393E-2</v>
      </c>
      <c r="PM10">
        <v>0.216008694825648</v>
      </c>
      <c r="PN10">
        <v>0.153475039830474</v>
      </c>
      <c r="PO10">
        <v>0.109856662085819</v>
      </c>
      <c r="PP10">
        <v>0.38935587227915402</v>
      </c>
      <c r="PQ10">
        <v>0.19561324304417799</v>
      </c>
      <c r="PR10">
        <v>0.104046916994928</v>
      </c>
      <c r="PS10">
        <v>4.3863395001478803E-2</v>
      </c>
      <c r="PT10">
        <v>0.11712134644342501</v>
      </c>
      <c r="PU10">
        <v>0.107716123598684</v>
      </c>
      <c r="PV10">
        <v>5.1444522649697101E-2</v>
      </c>
      <c r="PW10">
        <v>4.1122618713000499E-2</v>
      </c>
      <c r="PX10">
        <v>8.3348851060704193E-2</v>
      </c>
      <c r="PY10">
        <v>6.8829044395848193E-2</v>
      </c>
      <c r="PZ10">
        <v>8.1677128073199101E-2</v>
      </c>
      <c r="QA10">
        <v>9.5081345049372698E-2</v>
      </c>
      <c r="QB10">
        <v>0.56220231143199895</v>
      </c>
      <c r="QC10">
        <v>0.31998494833399199</v>
      </c>
      <c r="QD10">
        <v>0.402010788152115</v>
      </c>
      <c r="QE10">
        <v>1.10126471033357</v>
      </c>
      <c r="QF10">
        <v>0.97675994824705203</v>
      </c>
      <c r="QG10">
        <v>0.83816496427466503</v>
      </c>
      <c r="QH10">
        <v>1.108924612152</v>
      </c>
      <c r="QI10">
        <v>0.46848538577369903</v>
      </c>
      <c r="QJ10">
        <v>0.54536957488780702</v>
      </c>
      <c r="QK10">
        <v>0.30548242581294299</v>
      </c>
      <c r="QL10">
        <v>0.17386939941907401</v>
      </c>
      <c r="QM10">
        <v>0.30047276230616299</v>
      </c>
      <c r="QN10">
        <v>7.1256295404542799E-2</v>
      </c>
      <c r="QO10">
        <v>0.144193291357257</v>
      </c>
      <c r="QP10">
        <v>0.21543224719736701</v>
      </c>
      <c r="QQ10">
        <v>0.119010542951105</v>
      </c>
      <c r="QR10">
        <v>9.0626447876196906E-2</v>
      </c>
      <c r="QS10">
        <v>0.115447282760349</v>
      </c>
      <c r="QT10">
        <v>48.139901685076097</v>
      </c>
      <c r="QU10">
        <v>19.509108517445501</v>
      </c>
      <c r="QV10">
        <v>11.5939970814924</v>
      </c>
      <c r="QW10">
        <v>14.312078399856</v>
      </c>
      <c r="QX10">
        <v>5.6414888251638304</v>
      </c>
      <c r="QY10">
        <v>3.2836631149473101</v>
      </c>
      <c r="QZ10">
        <v>0.182904349773165</v>
      </c>
      <c r="RA10">
        <v>0.34058243784058001</v>
      </c>
      <c r="RB10">
        <v>0.29633606499579701</v>
      </c>
      <c r="RC10">
        <v>1.89607690351709E-2</v>
      </c>
      <c r="RD10">
        <v>0.12905661082436701</v>
      </c>
      <c r="RE10">
        <v>7.2811818702385706E-2</v>
      </c>
      <c r="RF10">
        <v>0.283056368875584</v>
      </c>
      <c r="RG10">
        <v>0.157789810496301</v>
      </c>
      <c r="RH10">
        <v>9.7754445502316503E-2</v>
      </c>
    </row>
    <row r="11" spans="1:476" x14ac:dyDescent="0.25">
      <c r="A11">
        <v>1</v>
      </c>
      <c r="B11">
        <v>410</v>
      </c>
      <c r="C11">
        <v>4.6566578125589198</v>
      </c>
      <c r="D11">
        <v>4.5783912802690301</v>
      </c>
      <c r="E11">
        <v>4.8496175150811096</v>
      </c>
      <c r="F11">
        <v>0.14056359226632401</v>
      </c>
      <c r="G11">
        <v>5.2006680430079298E-2</v>
      </c>
      <c r="H11">
        <v>7.1687777091201096E-2</v>
      </c>
      <c r="I11">
        <v>4.0538560818004798</v>
      </c>
      <c r="J11">
        <v>6.9878118537353302</v>
      </c>
      <c r="K11">
        <v>6.9060987709222301</v>
      </c>
      <c r="L11">
        <v>0.64139938331818502</v>
      </c>
      <c r="M11">
        <v>0.61764114342899901</v>
      </c>
      <c r="N11">
        <v>0.62324485265604002</v>
      </c>
      <c r="O11">
        <v>1.14020629513424</v>
      </c>
      <c r="P11">
        <v>1.1605758102042001</v>
      </c>
      <c r="Q11">
        <v>1.2726811036928201</v>
      </c>
      <c r="R11">
        <v>0.36584257193488401</v>
      </c>
      <c r="S11">
        <v>0.33794040644691797</v>
      </c>
      <c r="T11">
        <v>0.40834797195457601</v>
      </c>
      <c r="U11">
        <v>9.5344588775043093E-2</v>
      </c>
      <c r="V11">
        <v>0.134421961331745</v>
      </c>
      <c r="W11">
        <v>0.12832471555144201</v>
      </c>
      <c r="X11">
        <v>2.8270450471936401</v>
      </c>
      <c r="Y11">
        <v>3.42200238263346</v>
      </c>
      <c r="Z11">
        <v>3.85804766550388</v>
      </c>
      <c r="AA11">
        <v>4.5293212597915202</v>
      </c>
      <c r="AB11">
        <v>5.1509579560919496</v>
      </c>
      <c r="AC11">
        <v>5.8883807780841</v>
      </c>
      <c r="AD11">
        <v>9.4685995593025193E-2</v>
      </c>
      <c r="AE11">
        <v>8.3321970251932401E-2</v>
      </c>
      <c r="AF11">
        <v>6.7352297417766299E-2</v>
      </c>
      <c r="AG11">
        <v>9.1216503610739199</v>
      </c>
      <c r="AH11">
        <v>9.3491860267735394</v>
      </c>
      <c r="AI11">
        <v>12.192068155544501</v>
      </c>
      <c r="AJ11">
        <v>6.4499808259281002</v>
      </c>
      <c r="AK11">
        <v>6.8916085830001599</v>
      </c>
      <c r="AL11">
        <v>7.82380800783893</v>
      </c>
      <c r="AM11">
        <v>7.5125093000359904</v>
      </c>
      <c r="AN11">
        <v>8.3099555747624105</v>
      </c>
      <c r="AO11">
        <v>9.9719176424966403</v>
      </c>
      <c r="AP11">
        <v>5.7330182507908898</v>
      </c>
      <c r="AQ11">
        <v>7.8073923074470901</v>
      </c>
      <c r="AR11">
        <v>7.8782268960715998</v>
      </c>
      <c r="AS11">
        <v>5.0605523877621303</v>
      </c>
      <c r="AT11">
        <v>4.8394421799932896</v>
      </c>
      <c r="AU11">
        <v>5.8073136998565804</v>
      </c>
      <c r="AV11">
        <v>0.48608983552246299</v>
      </c>
      <c r="AW11">
        <v>0.44283487950525702</v>
      </c>
      <c r="AX11">
        <v>0.38900779450810902</v>
      </c>
      <c r="AY11">
        <v>2.6195061911559301</v>
      </c>
      <c r="AZ11">
        <v>2.3864080747070102</v>
      </c>
      <c r="BA11">
        <v>1.62210922590009</v>
      </c>
      <c r="BB11">
        <v>0.66401828372280702</v>
      </c>
      <c r="BC11">
        <v>0.56834575270119503</v>
      </c>
      <c r="BD11">
        <v>0.42864967888436301</v>
      </c>
      <c r="BE11">
        <v>0.39482763374752999</v>
      </c>
      <c r="BF11">
        <v>0.46808445662688097</v>
      </c>
      <c r="BG11">
        <v>0.28874562005285498</v>
      </c>
      <c r="BH11">
        <v>0.49630361625144798</v>
      </c>
      <c r="BI11">
        <v>0.89183007935303105</v>
      </c>
      <c r="BJ11">
        <v>0.45624193692272402</v>
      </c>
      <c r="BK11">
        <v>15.1295258690479</v>
      </c>
      <c r="BL11">
        <v>14.772486386893901</v>
      </c>
      <c r="BM11">
        <v>14.2992836362397</v>
      </c>
      <c r="BN11">
        <v>3.5047095130803401</v>
      </c>
      <c r="BO11">
        <v>2.95844846541085</v>
      </c>
      <c r="BP11">
        <v>2.8636813480254402</v>
      </c>
      <c r="BQ11">
        <v>0.19469596251976901</v>
      </c>
      <c r="BR11">
        <v>0.24062205095044401</v>
      </c>
      <c r="BS11">
        <v>0.169325477317809</v>
      </c>
      <c r="BT11">
        <v>4.1390362153901403</v>
      </c>
      <c r="BU11">
        <v>3.49390592686767</v>
      </c>
      <c r="BV11">
        <v>3.64993549538179</v>
      </c>
      <c r="BW11">
        <v>0.33200914186140401</v>
      </c>
      <c r="BX11">
        <v>0.22606989083047499</v>
      </c>
      <c r="BY11">
        <v>0.215815586591319</v>
      </c>
      <c r="BZ11">
        <v>5.2895722515825097E-2</v>
      </c>
      <c r="CA11">
        <v>0.103294888095407</v>
      </c>
      <c r="CB11">
        <v>9.4319133029306002E-2</v>
      </c>
      <c r="CC11">
        <v>0.14154128936848501</v>
      </c>
      <c r="CD11">
        <v>0.124553784625884</v>
      </c>
      <c r="CE11">
        <v>0.180224989186758</v>
      </c>
      <c r="CF11">
        <v>0.10952217228376</v>
      </c>
      <c r="CG11">
        <v>3.29138993424389E-2</v>
      </c>
      <c r="CH11">
        <v>6.8767512357776603E-2</v>
      </c>
      <c r="CI11">
        <v>0.143517132136879</v>
      </c>
      <c r="CJ11">
        <v>0.146081031668337</v>
      </c>
      <c r="CK11">
        <v>0.143375554182402</v>
      </c>
      <c r="CL11">
        <v>0.95217250272278098</v>
      </c>
      <c r="CM11">
        <v>0.67121216309475296</v>
      </c>
      <c r="CN11">
        <v>0.77801558901621903</v>
      </c>
      <c r="CO11">
        <v>0.16371913694724499</v>
      </c>
      <c r="CP11">
        <v>0.12717092440575001</v>
      </c>
      <c r="CQ11">
        <v>0.202763653237512</v>
      </c>
      <c r="CR11">
        <v>2.08391274448643</v>
      </c>
      <c r="CS11">
        <v>2.4877487092768402</v>
      </c>
      <c r="CT11">
        <v>2.4248087575405499</v>
      </c>
      <c r="CU11">
        <v>0.30551071223542597</v>
      </c>
      <c r="CV11">
        <v>0.21239780534756</v>
      </c>
      <c r="CW11">
        <v>0.29075400466679002</v>
      </c>
      <c r="CX11">
        <v>0.13115046899340899</v>
      </c>
      <c r="CY11">
        <v>9.24515145440893E-2</v>
      </c>
      <c r="CZ11">
        <v>6.9727471056745705E-2</v>
      </c>
      <c r="DA11">
        <v>39.377370532767202</v>
      </c>
      <c r="DB11">
        <v>24.6726498432302</v>
      </c>
      <c r="DC11">
        <v>36.704141870694798</v>
      </c>
      <c r="DD11">
        <v>7.9408578600231801</v>
      </c>
      <c r="DE11">
        <v>7.5414438639315602</v>
      </c>
      <c r="DF11">
        <v>9.1126519608108403</v>
      </c>
      <c r="DG11">
        <v>1.5045112263426801</v>
      </c>
      <c r="DH11">
        <v>1.2267495688249801</v>
      </c>
      <c r="DI11">
        <v>1.2815333008157901</v>
      </c>
      <c r="DJ11">
        <v>28.429067477584798</v>
      </c>
      <c r="DK11">
        <v>63.7715377284525</v>
      </c>
      <c r="DL11">
        <v>74.433025194698601</v>
      </c>
      <c r="DM11">
        <v>0.17425776766364701</v>
      </c>
      <c r="DN11">
        <v>0.14110497545526701</v>
      </c>
      <c r="DO11">
        <v>0.120563989546997</v>
      </c>
      <c r="DP11">
        <v>1.6237109976069299</v>
      </c>
      <c r="DQ11">
        <v>1.38016501099488</v>
      </c>
      <c r="DR11">
        <v>1.2904470698389701</v>
      </c>
      <c r="DS11">
        <v>2.80751722063044</v>
      </c>
      <c r="DT11">
        <v>3.1055327117808398</v>
      </c>
      <c r="DU11">
        <v>2.6719091749563399</v>
      </c>
      <c r="DV11">
        <v>0.43506258951585902</v>
      </c>
      <c r="DW11">
        <v>0.35720910624903801</v>
      </c>
      <c r="DX11">
        <v>0.49926267782553502</v>
      </c>
      <c r="DY11">
        <v>2.0552229019230301</v>
      </c>
      <c r="DZ11">
        <v>1.66421377376253</v>
      </c>
      <c r="EA11">
        <v>1.6109044990205601</v>
      </c>
      <c r="EB11">
        <v>1.2563991497631399</v>
      </c>
      <c r="EC11">
        <v>1.21827579058071</v>
      </c>
      <c r="ED11">
        <v>1.23787957198495</v>
      </c>
      <c r="EE11">
        <v>5.1311950665454802</v>
      </c>
      <c r="EF11">
        <v>5.08004319576815</v>
      </c>
      <c r="EG11">
        <v>4.1063908976461203</v>
      </c>
      <c r="EH11">
        <v>0.74705940409084404</v>
      </c>
      <c r="EI11">
        <v>0.82065102547646196</v>
      </c>
      <c r="EJ11">
        <v>0.54634000361905499</v>
      </c>
      <c r="EK11">
        <v>1.37486967585515</v>
      </c>
      <c r="EL11">
        <v>1.2438743546384201</v>
      </c>
      <c r="EM11">
        <v>1.2208373181158001</v>
      </c>
      <c r="EN11">
        <v>0.88227167388320704</v>
      </c>
      <c r="EO11">
        <v>0.86145107287502098</v>
      </c>
      <c r="EP11">
        <v>0.77801558901621903</v>
      </c>
      <c r="EQ11">
        <v>0.121522458880615</v>
      </c>
      <c r="ER11">
        <v>0.108430367366727</v>
      </c>
      <c r="ES11">
        <v>0.101381826618756</v>
      </c>
      <c r="ET11">
        <v>7.1758566068439403E-2</v>
      </c>
      <c r="EU11">
        <v>6.0155512737611001E-2</v>
      </c>
      <c r="EV11">
        <v>5.3129220292140497E-2</v>
      </c>
      <c r="EW11">
        <v>10.9989574068412</v>
      </c>
      <c r="EX11">
        <v>13.975623707470699</v>
      </c>
      <c r="EY11">
        <v>15.114600770609499</v>
      </c>
      <c r="EZ11">
        <v>0.16258824626173801</v>
      </c>
      <c r="FA11">
        <v>0.33098569344888801</v>
      </c>
      <c r="FB11">
        <v>0.31597251329046599</v>
      </c>
      <c r="FC11">
        <v>6.2736057610533198</v>
      </c>
      <c r="FD11">
        <v>6.0412235129286502</v>
      </c>
      <c r="FE11">
        <v>6.5790121074250596</v>
      </c>
      <c r="FF11">
        <v>0.378743982372101</v>
      </c>
      <c r="FG11">
        <v>0.53397376408193398</v>
      </c>
      <c r="FH11">
        <v>0.47561659790177202</v>
      </c>
      <c r="FI11">
        <v>89.219977043786997</v>
      </c>
      <c r="FJ11">
        <v>114.154250157188</v>
      </c>
      <c r="FK11">
        <v>120.91680616487599</v>
      </c>
      <c r="FL11">
        <v>6.9129182830976399</v>
      </c>
      <c r="FM11">
        <v>6.9395435114705402</v>
      </c>
      <c r="FN11">
        <v>9.0497062758108306</v>
      </c>
      <c r="FO11">
        <v>0.63256904847026496</v>
      </c>
      <c r="FP11">
        <v>0.58432412667334599</v>
      </c>
      <c r="FQ11">
        <v>0.62324485265604002</v>
      </c>
      <c r="FR11">
        <v>5.9764752327267603</v>
      </c>
      <c r="FS11">
        <v>7.9163794425757397</v>
      </c>
      <c r="FT11">
        <v>6.8583948621498196</v>
      </c>
      <c r="FU11">
        <v>0.29922339269361498</v>
      </c>
      <c r="FV11">
        <v>0.31750269973550899</v>
      </c>
      <c r="FW11">
        <v>0.27128307877556201</v>
      </c>
      <c r="FX11">
        <v>1.1323303149478801</v>
      </c>
      <c r="FY11">
        <v>1.2612381935533299</v>
      </c>
      <c r="FZ11">
        <v>1.2904470698389701</v>
      </c>
      <c r="GA11">
        <v>0.35093965257880599</v>
      </c>
      <c r="GB11">
        <v>0.609137895290354</v>
      </c>
      <c r="GC11">
        <v>0.663363237534626</v>
      </c>
      <c r="GD11">
        <v>2.96759635139313</v>
      </c>
      <c r="GE11">
        <v>3.3983648855609401</v>
      </c>
      <c r="GF11">
        <v>3.5256052932215698</v>
      </c>
      <c r="GG11">
        <v>0.59431301148647497</v>
      </c>
      <c r="GH11">
        <v>0.70458260585128796</v>
      </c>
      <c r="GI11">
        <v>0.64971141951439104</v>
      </c>
      <c r="GJ11">
        <v>8.3002285465351003E-2</v>
      </c>
      <c r="GK11">
        <v>0.113821165636231</v>
      </c>
      <c r="GL11">
        <v>4.9647709398424E-2</v>
      </c>
      <c r="GM11">
        <v>0.453537853393158</v>
      </c>
      <c r="GN11">
        <v>0.70458260585128796</v>
      </c>
      <c r="GO11">
        <v>0.58962555863761501</v>
      </c>
      <c r="GP11">
        <v>0.225202519300683</v>
      </c>
      <c r="GQ11">
        <v>0.33328788100772999</v>
      </c>
      <c r="GR11">
        <v>0.195856778847632</v>
      </c>
      <c r="GS11">
        <v>3.4564591415488302</v>
      </c>
      <c r="GT11">
        <v>2.8975644763882902</v>
      </c>
      <c r="GU11">
        <v>3.1555051276296702</v>
      </c>
      <c r="GV11">
        <v>1.5045112263426801</v>
      </c>
      <c r="GW11">
        <v>1.1525591274995499</v>
      </c>
      <c r="GX11">
        <v>1.3084610396304901</v>
      </c>
      <c r="GY11">
        <v>31.763431440092699</v>
      </c>
      <c r="GZ11">
        <v>32.330877610275898</v>
      </c>
      <c r="HA11">
        <v>37.475373913656597</v>
      </c>
      <c r="HB11">
        <v>25.0944230442133</v>
      </c>
      <c r="HC11">
        <v>28.341432288336399</v>
      </c>
      <c r="HD11">
        <v>30.6511854692023</v>
      </c>
      <c r="HE11">
        <v>0.29922339269361498</v>
      </c>
      <c r="HF11">
        <v>0.215362768218755</v>
      </c>
      <c r="HG11">
        <v>0.186580609704742</v>
      </c>
      <c r="HH11">
        <v>15.234760043564499</v>
      </c>
      <c r="HI11">
        <v>16.391099921435298</v>
      </c>
      <c r="HJ11">
        <v>19.8060731517592</v>
      </c>
      <c r="HK11">
        <v>6.73089739670205E-2</v>
      </c>
      <c r="HL11">
        <v>5.9739988258888502E-2</v>
      </c>
      <c r="HM11">
        <v>6.7820769693890406E-2</v>
      </c>
      <c r="HN11">
        <v>0.20437560009105299</v>
      </c>
      <c r="HO11">
        <v>0.313131546244095</v>
      </c>
      <c r="HP11">
        <v>7.8993128322616499E-2</v>
      </c>
      <c r="HQ11">
        <v>0.47279768340774803</v>
      </c>
      <c r="HR11">
        <v>0.56052116877381197</v>
      </c>
      <c r="HS11">
        <v>0.45624193692272402</v>
      </c>
      <c r="HT11">
        <v>32.6564230456015</v>
      </c>
      <c r="HU11">
        <v>34.174320901243803</v>
      </c>
      <c r="HV11">
        <v>31.295232031355798</v>
      </c>
      <c r="HW11">
        <v>3.5047095130803401</v>
      </c>
      <c r="HX11">
        <v>2.8975644763882902</v>
      </c>
      <c r="HY11">
        <v>3.0480170388861301</v>
      </c>
      <c r="HZ11">
        <v>1.32803656744562</v>
      </c>
      <c r="IA11">
        <v>1.3517616257876699</v>
      </c>
      <c r="IB11">
        <v>1.1312132844763501</v>
      </c>
      <c r="IC11">
        <v>68.086405793164801</v>
      </c>
      <c r="ID11">
        <v>63.331035540606102</v>
      </c>
      <c r="IE11">
        <v>60.878924531427003</v>
      </c>
      <c r="IF11">
        <v>5.2530345071185702E-2</v>
      </c>
      <c r="IG11">
        <v>3.7546982117600103E-2</v>
      </c>
      <c r="IH11">
        <v>8.7042932217788804E-2</v>
      </c>
      <c r="II11">
        <v>8.2780724307802895</v>
      </c>
      <c r="IJ11">
        <v>9.8139965505998603</v>
      </c>
      <c r="IK11">
        <v>7.4532567976677999</v>
      </c>
      <c r="IL11">
        <v>0.193351099270273</v>
      </c>
      <c r="IM11">
        <v>0.25968611171132699</v>
      </c>
      <c r="IN11">
        <v>9.9986073052692304E-2</v>
      </c>
      <c r="IO11">
        <v>15.4474293684986</v>
      </c>
      <c r="IP11">
        <v>14.5691092014376</v>
      </c>
      <c r="IQ11">
        <v>13.5279466267627</v>
      </c>
      <c r="IR11">
        <v>6.2302708006326197</v>
      </c>
      <c r="IS11">
        <v>5.9168969308217196</v>
      </c>
      <c r="IT11">
        <v>5.3438183499126799</v>
      </c>
      <c r="IU11">
        <v>9.7088126590920005</v>
      </c>
      <c r="IV11">
        <v>8.7230990069946301</v>
      </c>
      <c r="IW11">
        <v>7.6098655664283603</v>
      </c>
      <c r="IX11">
        <v>5.4614910291827901</v>
      </c>
      <c r="IY11">
        <v>8.1389391619679792</v>
      </c>
      <c r="IZ11">
        <v>7.4017733923289599</v>
      </c>
      <c r="JA11">
        <v>8.0517081048356793</v>
      </c>
      <c r="JB11">
        <v>6.9878118537353302</v>
      </c>
      <c r="JC11">
        <v>8.9251162952634502</v>
      </c>
      <c r="JD11">
        <v>3.6032403088109302</v>
      </c>
      <c r="JE11">
        <v>4.5467660216095496</v>
      </c>
      <c r="JF11">
        <v>5.02063890741025</v>
      </c>
      <c r="JG11">
        <v>12.4605416012653</v>
      </c>
      <c r="JH11">
        <v>6.2542668000208099</v>
      </c>
      <c r="JI11">
        <v>9.9719176424966403</v>
      </c>
      <c r="JJ11">
        <v>7.2064806176218799</v>
      </c>
      <c r="JK11">
        <v>4.9069982752999204</v>
      </c>
      <c r="JL11">
        <v>5.8477067609910103</v>
      </c>
      <c r="JM11">
        <v>0.18547477196206999</v>
      </c>
      <c r="JN11">
        <v>0.15441028585725</v>
      </c>
      <c r="JO11">
        <v>0.14042492794401901</v>
      </c>
      <c r="JP11">
        <v>0.171858709481893</v>
      </c>
      <c r="JQ11">
        <v>0.24398100960772201</v>
      </c>
      <c r="JR11">
        <v>0.231305418510279</v>
      </c>
      <c r="JS11">
        <v>3.7045411822530099</v>
      </c>
      <c r="JT11">
        <v>4.0694695809839798</v>
      </c>
      <c r="JU11">
        <v>3.1995543376861502</v>
      </c>
      <c r="JV11">
        <v>0.65943157439809896</v>
      </c>
      <c r="JW11">
        <v>0.69488240890769504</v>
      </c>
      <c r="JX11">
        <v>0.81669594390915101</v>
      </c>
      <c r="JY11">
        <v>6.8651672685137699</v>
      </c>
      <c r="JZ11">
        <v>7.3352226848850197</v>
      </c>
      <c r="KA11">
        <v>6.5335675512732196</v>
      </c>
      <c r="KB11">
        <v>0.225202519300683</v>
      </c>
      <c r="KC11">
        <v>0.3088205717145</v>
      </c>
      <c r="KD11">
        <v>0.30310109469256902</v>
      </c>
      <c r="KE11">
        <v>0.716627281348861</v>
      </c>
      <c r="KF11">
        <v>0.62626309248818901</v>
      </c>
      <c r="KG11">
        <v>0.47892477295628499</v>
      </c>
      <c r="KH11">
        <v>2.1574017687128202</v>
      </c>
      <c r="KI11">
        <v>2.0488874901793999</v>
      </c>
      <c r="KJ11">
        <v>2.5988456780575602</v>
      </c>
      <c r="KK11">
        <v>1.02761145096151</v>
      </c>
      <c r="KL11">
        <v>0.89803324811205898</v>
      </c>
      <c r="KM11">
        <v>1.2904470698389701</v>
      </c>
      <c r="KN11">
        <v>3.0090224526853602</v>
      </c>
      <c r="KO11">
        <v>2.70352325157535</v>
      </c>
      <c r="KP11">
        <v>2.7092076370849401</v>
      </c>
      <c r="KQ11">
        <v>0.132062692645455</v>
      </c>
      <c r="KR11">
        <v>0.13257133446750799</v>
      </c>
      <c r="KS11">
        <v>0.103512074304094</v>
      </c>
      <c r="KT11">
        <v>3.1368028805266701</v>
      </c>
      <c r="KU11">
        <v>2.95844846541085</v>
      </c>
      <c r="KV11">
        <v>3.4530493854611102</v>
      </c>
      <c r="KW11">
        <v>5.0255965990525402</v>
      </c>
      <c r="KX11">
        <v>5.7550990730923104</v>
      </c>
      <c r="KY11">
        <v>5.16178827935589</v>
      </c>
      <c r="KZ11">
        <v>1.5902955084713399</v>
      </c>
      <c r="LA11">
        <v>1.4998734334868</v>
      </c>
      <c r="LB11">
        <v>1.2726811036928201</v>
      </c>
      <c r="LC11">
        <v>1.1641644531397299</v>
      </c>
      <c r="LD11">
        <v>1.7469529634338401</v>
      </c>
      <c r="LE11">
        <v>1.3084610396304901</v>
      </c>
      <c r="LF11">
        <v>0.94559536681549405</v>
      </c>
      <c r="LG11">
        <v>1.11329873248574</v>
      </c>
      <c r="LH11">
        <v>0.85729935776872501</v>
      </c>
      <c r="LI11">
        <v>0.32743827389449098</v>
      </c>
      <c r="LJ11">
        <v>0.35474168271769102</v>
      </c>
      <c r="LK11">
        <v>0.38365220924672999</v>
      </c>
      <c r="LL11">
        <v>0.21305456544627999</v>
      </c>
      <c r="LM11">
        <v>0.34265787872094799</v>
      </c>
      <c r="LN11">
        <v>0.28084985588803801</v>
      </c>
      <c r="LO11">
        <v>1.2391019313940601</v>
      </c>
      <c r="LP11">
        <v>1.0532447789580499</v>
      </c>
      <c r="LQ11">
        <v>1.41212810033516</v>
      </c>
      <c r="LR11">
        <v>0.49287539675757702</v>
      </c>
      <c r="LS11">
        <v>0.54519368793716405</v>
      </c>
      <c r="LT11">
        <v>0.31597251329046599</v>
      </c>
      <c r="LU11">
        <v>0.20579714480785899</v>
      </c>
      <c r="LV11">
        <v>0.26698688204096599</v>
      </c>
      <c r="LW11">
        <v>0.40272612475514102</v>
      </c>
      <c r="LX11">
        <v>0.33898535968613303</v>
      </c>
      <c r="LY11">
        <v>0.32869940826111299</v>
      </c>
      <c r="LZ11">
        <v>0.465828549854237</v>
      </c>
      <c r="MA11">
        <v>4.9012545008229297E-2</v>
      </c>
      <c r="MB11">
        <v>0.12805546813621299</v>
      </c>
      <c r="MC11">
        <v>8.9490042125795602E-2</v>
      </c>
      <c r="MD11">
        <v>0.36331551269991702</v>
      </c>
      <c r="ME11">
        <v>0.362195559548535</v>
      </c>
      <c r="MF11">
        <v>0.362957106241036</v>
      </c>
      <c r="MG11">
        <v>0.35338063089920502</v>
      </c>
      <c r="MH11">
        <v>0.52298474292073704</v>
      </c>
      <c r="MI11">
        <v>0.331681618767314</v>
      </c>
      <c r="MJ11">
        <v>0.51380572548075698</v>
      </c>
      <c r="MK11">
        <v>0.427750297829184</v>
      </c>
      <c r="ML11">
        <v>0.56169971177607503</v>
      </c>
      <c r="MM11">
        <v>1.5149759294884</v>
      </c>
      <c r="MN11">
        <v>1.2700107989420399</v>
      </c>
      <c r="MO11">
        <v>1.32672647506925</v>
      </c>
      <c r="MP11">
        <v>1.0787008843564101</v>
      </c>
      <c r="MQ11">
        <v>1.20986054499832</v>
      </c>
      <c r="MR11">
        <v>0.811054612950043</v>
      </c>
      <c r="MS11">
        <v>0.175469826289403</v>
      </c>
      <c r="MT11">
        <v>0.103898501596683</v>
      </c>
      <c r="MU11">
        <v>0.15581121316401</v>
      </c>
      <c r="MV11">
        <v>0.65035298504695205</v>
      </c>
      <c r="MW11">
        <v>0.53397376408193398</v>
      </c>
      <c r="MX11">
        <v>0.45624193692272402</v>
      </c>
      <c r="MY11">
        <v>0.14252578689178</v>
      </c>
      <c r="MZ11">
        <v>0.146081031668337</v>
      </c>
      <c r="NA11">
        <v>0.118904149475444</v>
      </c>
      <c r="NB11">
        <v>0.51025661008752299</v>
      </c>
      <c r="NC11">
        <v>1.0033609976768201</v>
      </c>
      <c r="ND11">
        <v>0.85137755854311103</v>
      </c>
      <c r="NE11">
        <v>9.4685995593025193E-2</v>
      </c>
      <c r="NF11">
        <v>3.8871073582450601E-2</v>
      </c>
      <c r="NG11">
        <v>5.4707064977678597E-2</v>
      </c>
      <c r="NH11">
        <v>1.57931053499011</v>
      </c>
      <c r="NI11">
        <v>1.37063151488379</v>
      </c>
      <c r="NJ11">
        <v>2.4248087575405499</v>
      </c>
      <c r="NK11">
        <v>0.74705940409084404</v>
      </c>
      <c r="NL11">
        <v>0.92970232221375504</v>
      </c>
      <c r="NM11">
        <v>0.76730441849345798</v>
      </c>
      <c r="NN11">
        <v>1.83947602356645</v>
      </c>
      <c r="NO11">
        <v>1.5313889626160999</v>
      </c>
      <c r="NP11">
        <v>1.41212810033516</v>
      </c>
      <c r="NQ11">
        <v>1.6463771584628699</v>
      </c>
      <c r="NR11">
        <v>1.4690064845683699</v>
      </c>
      <c r="NS11">
        <v>1.1549824802114199</v>
      </c>
      <c r="NT11">
        <v>8.8959646891625194E-2</v>
      </c>
      <c r="NU11">
        <v>0.15875134986775499</v>
      </c>
      <c r="NV11">
        <v>0.204173985977288</v>
      </c>
      <c r="NW11">
        <v>0.35093965257880599</v>
      </c>
      <c r="NX11">
        <v>0.34265787872094799</v>
      </c>
      <c r="NY11">
        <v>0.17774377850294201</v>
      </c>
      <c r="NZ11">
        <v>0.92613529556325302</v>
      </c>
      <c r="OA11">
        <v>0.92970232221375504</v>
      </c>
      <c r="OB11">
        <v>0.89992143870917296</v>
      </c>
      <c r="OC11">
        <v>1.5045112263426801</v>
      </c>
      <c r="OD11">
        <v>1.8594046444275101</v>
      </c>
      <c r="OE11">
        <v>1.57775256381483</v>
      </c>
      <c r="OF11">
        <v>1.1886260229729499</v>
      </c>
      <c r="OG11">
        <v>1.5208108863691601</v>
      </c>
      <c r="OH11">
        <v>1.5240085194430699</v>
      </c>
      <c r="OI11">
        <v>2.0695181076950702</v>
      </c>
      <c r="OJ11">
        <v>2.7412630297675902</v>
      </c>
      <c r="OK11">
        <v>2.6719091749563399</v>
      </c>
      <c r="OL11">
        <v>484.14482780953301</v>
      </c>
      <c r="OM11">
        <v>789.52479498336504</v>
      </c>
      <c r="ON11">
        <v>954.01687010147805</v>
      </c>
      <c r="OO11">
        <v>0.111823465935512</v>
      </c>
      <c r="OP11">
        <v>7.5093964235199998E-2</v>
      </c>
      <c r="OQ11">
        <v>0.15689496585657001</v>
      </c>
      <c r="OR11">
        <v>1.80162015440547</v>
      </c>
      <c r="OS11">
        <v>1.7836601587060601</v>
      </c>
      <c r="OT11">
        <v>1.7874104545299501</v>
      </c>
      <c r="OU11">
        <v>0.11105104483431601</v>
      </c>
      <c r="OV11">
        <v>7.6671848051561201E-2</v>
      </c>
      <c r="OW11">
        <v>0.121402578411328</v>
      </c>
      <c r="OX11">
        <v>9.8443426331918005</v>
      </c>
      <c r="OY11">
        <v>14.468473013150399</v>
      </c>
      <c r="OZ11">
        <v>13.5279466267627</v>
      </c>
      <c r="PA11">
        <v>0.35093965257880599</v>
      </c>
      <c r="PB11">
        <v>0.43072553643750999</v>
      </c>
      <c r="PC11">
        <v>0.38365220924672999</v>
      </c>
      <c r="PD11">
        <v>0.223646931871023</v>
      </c>
      <c r="PE11">
        <v>0.16897020322345899</v>
      </c>
      <c r="PF11">
        <v>0.114853837638241</v>
      </c>
      <c r="PG11">
        <v>0.189371991186051</v>
      </c>
      <c r="PH11">
        <v>0.14208643817529801</v>
      </c>
      <c r="PI11">
        <v>0.18401189931512801</v>
      </c>
      <c r="PJ11">
        <v>0.18676485102271201</v>
      </c>
      <c r="PK11">
        <v>0.16321445779935301</v>
      </c>
      <c r="PL11">
        <v>8.4662738658904099E-2</v>
      </c>
      <c r="PM11">
        <v>8.5335797330980998E-2</v>
      </c>
      <c r="PN11">
        <v>0.104013360860159</v>
      </c>
      <c r="PO11">
        <v>0.14238518688766899</v>
      </c>
      <c r="PP11">
        <v>0.16600457093070201</v>
      </c>
      <c r="PQ11">
        <v>0.270713880025021</v>
      </c>
      <c r="PR11">
        <v>0.28280332111908901</v>
      </c>
      <c r="PS11">
        <v>6.6490630657387501E-2</v>
      </c>
      <c r="PT11">
        <v>9.0548889887134096E-2</v>
      </c>
      <c r="PU11">
        <v>7.1687777091201096E-2</v>
      </c>
      <c r="PV11">
        <v>5.84836520833815E-2</v>
      </c>
      <c r="PW11">
        <v>7.9375674933877399E-2</v>
      </c>
      <c r="PX11">
        <v>3.67823951251093E-2</v>
      </c>
      <c r="PY11">
        <v>0.111823465935512</v>
      </c>
      <c r="PZ11">
        <v>0.16096743612787301</v>
      </c>
      <c r="QA11">
        <v>8.0095831300987103E-2</v>
      </c>
      <c r="QB11">
        <v>0.44420417933726303</v>
      </c>
      <c r="QC11">
        <v>0.455284662544927</v>
      </c>
      <c r="QD11">
        <v>0.482255958187986</v>
      </c>
      <c r="QE11">
        <v>0.80624760324101097</v>
      </c>
      <c r="QF11">
        <v>0.97592403843088804</v>
      </c>
      <c r="QG11">
        <v>0.85137755854311103</v>
      </c>
      <c r="QH11">
        <v>0.52097818612160596</v>
      </c>
      <c r="QI11">
        <v>0.455284662544927</v>
      </c>
      <c r="QJ11">
        <v>0.42568877927155602</v>
      </c>
      <c r="QK11">
        <v>0.29306546431695102</v>
      </c>
      <c r="QL11">
        <v>0.27259684396858302</v>
      </c>
      <c r="QM11">
        <v>0.181478553120518</v>
      </c>
      <c r="QN11">
        <v>0.171858709481893</v>
      </c>
      <c r="QO11">
        <v>7.0065146096726594E-2</v>
      </c>
      <c r="QP11">
        <v>0.110175165413174</v>
      </c>
      <c r="QQ11">
        <v>0.19878693855891699</v>
      </c>
      <c r="QR11">
        <v>9.18129052855233E-2</v>
      </c>
      <c r="QS11">
        <v>7.3194089675110596E-2</v>
      </c>
      <c r="QT11">
        <v>19.825630902304798</v>
      </c>
      <c r="QU11">
        <v>22.861382799938401</v>
      </c>
      <c r="QV11">
        <v>23.068798615905099</v>
      </c>
      <c r="QW11">
        <v>5.1668853506816301</v>
      </c>
      <c r="QX11">
        <v>6.2542668000208099</v>
      </c>
      <c r="QY11">
        <v>6.5790121074250596</v>
      </c>
      <c r="QZ11">
        <v>0.46306764778162601</v>
      </c>
      <c r="RA11">
        <v>0.50516996266056102</v>
      </c>
      <c r="RB11">
        <v>0.25311606254327901</v>
      </c>
      <c r="RC11">
        <v>0.20866996589164899</v>
      </c>
      <c r="RD11">
        <v>0.118654668034798</v>
      </c>
      <c r="RE11">
        <v>8.1778814976905603E-2</v>
      </c>
      <c r="RF11">
        <v>0.25690286274037899</v>
      </c>
      <c r="RG11">
        <v>0.41032551273823098</v>
      </c>
      <c r="RH11">
        <v>0.29892821235354999</v>
      </c>
    </row>
    <row r="12" spans="1:476" x14ac:dyDescent="0.25">
      <c r="A12">
        <v>1</v>
      </c>
      <c r="B12">
        <v>412</v>
      </c>
      <c r="C12">
        <v>5.5983434623807797</v>
      </c>
      <c r="D12">
        <v>5.33888495546379</v>
      </c>
      <c r="E12">
        <v>4.4314683520789302</v>
      </c>
      <c r="F12">
        <v>6.8156733291578606E-2</v>
      </c>
      <c r="G12">
        <v>9.5162597506076294E-2</v>
      </c>
      <c r="H12">
        <v>7.2182094176458003E-2</v>
      </c>
      <c r="I12">
        <v>4.9075399090152301</v>
      </c>
      <c r="J12">
        <v>4.6156648176678896</v>
      </c>
      <c r="K12">
        <v>9.8340439998031801</v>
      </c>
      <c r="L12">
        <v>0.49141029927262703</v>
      </c>
      <c r="M12">
        <v>0.56901494952042997</v>
      </c>
      <c r="N12">
        <v>0.37573432146110602</v>
      </c>
      <c r="O12">
        <v>1.53155799709438</v>
      </c>
      <c r="P12">
        <v>1.4206374885361199</v>
      </c>
      <c r="Q12">
        <v>1.0194456129295</v>
      </c>
      <c r="R12">
        <v>0.63068870441562597</v>
      </c>
      <c r="S12">
        <v>0.42825395099695002</v>
      </c>
      <c r="T12">
        <v>0.443739476292769</v>
      </c>
      <c r="U12">
        <v>0.167821562847533</v>
      </c>
      <c r="V12">
        <v>9.7837982276503199E-2</v>
      </c>
      <c r="W12">
        <v>0.123089944111458</v>
      </c>
      <c r="X12">
        <v>3.1711365464411401</v>
      </c>
      <c r="Y12">
        <v>2.96193188073245</v>
      </c>
      <c r="Z12">
        <v>5.1614800270383601</v>
      </c>
      <c r="AA12">
        <v>5.0806039301551396</v>
      </c>
      <c r="AB12">
        <v>4.9469470635388602</v>
      </c>
      <c r="AC12">
        <v>6.4432331952975099</v>
      </c>
      <c r="AD12">
        <v>4.4656066866909198E-2</v>
      </c>
      <c r="AE12">
        <v>5.8986902437238801E-2</v>
      </c>
      <c r="AF12">
        <v>0.10641583948396</v>
      </c>
      <c r="AG12">
        <v>8.4268882876386897</v>
      </c>
      <c r="AH12">
        <v>8.8552832928415697</v>
      </c>
      <c r="AI12">
        <v>18.998120719310599</v>
      </c>
      <c r="AJ12">
        <v>8.6638003642074093</v>
      </c>
      <c r="AK12">
        <v>7.4981696178558099</v>
      </c>
      <c r="AL12">
        <v>6.5786192211578598</v>
      </c>
      <c r="AM12">
        <v>8.8458452265621599</v>
      </c>
      <c r="AN12">
        <v>7.3949401009678501</v>
      </c>
      <c r="AO12">
        <v>15.218822239051001</v>
      </c>
      <c r="AP12">
        <v>4.8736410547007702</v>
      </c>
      <c r="AQ12">
        <v>4.9127760041247202</v>
      </c>
      <c r="AR12">
        <v>11.6947150938158</v>
      </c>
      <c r="AS12">
        <v>5.8360813769607001</v>
      </c>
      <c r="AT12">
        <v>5.3760198370185899</v>
      </c>
      <c r="AU12">
        <v>4.9856610691363503</v>
      </c>
      <c r="AV12">
        <v>0.51227841151639997</v>
      </c>
      <c r="AW12">
        <v>0.54963221144312002</v>
      </c>
      <c r="AX12">
        <v>0.73091969336348495</v>
      </c>
      <c r="AY12">
        <v>3.4461846388480701</v>
      </c>
      <c r="AZ12">
        <v>1.9677384361247101</v>
      </c>
      <c r="BA12">
        <v>2.6532944909036398</v>
      </c>
      <c r="BB12">
        <v>0.83798713466794805</v>
      </c>
      <c r="BC12">
        <v>0.76130078004861401</v>
      </c>
      <c r="BD12">
        <v>0.56950673564514198</v>
      </c>
      <c r="BE12">
        <v>0.50873984605134404</v>
      </c>
      <c r="BF12">
        <v>0.44954531718899399</v>
      </c>
      <c r="BG12">
        <v>0.618902824068987</v>
      </c>
      <c r="BH12">
        <v>0.421907898065008</v>
      </c>
      <c r="BI12">
        <v>0.83308664837208402</v>
      </c>
      <c r="BJ12">
        <v>0.28475336782256999</v>
      </c>
      <c r="BK12">
        <v>17.814745891659001</v>
      </c>
      <c r="BL12">
        <v>18.591077221408799</v>
      </c>
      <c r="BM12">
        <v>14.2984297098326</v>
      </c>
      <c r="BN12">
        <v>4.8065441981074004</v>
      </c>
      <c r="BO12">
        <v>3.4980198147991999</v>
      </c>
      <c r="BP12">
        <v>3.77842453874795</v>
      </c>
      <c r="BQ12">
        <v>0.202360554136852</v>
      </c>
      <c r="BR12">
        <v>0.29250606858798001</v>
      </c>
      <c r="BS12">
        <v>0.211361543174305</v>
      </c>
      <c r="BT12">
        <v>4.1554364131906496</v>
      </c>
      <c r="BU12">
        <v>4.6156648176678896</v>
      </c>
      <c r="BV12">
        <v>3.2440247131572502</v>
      </c>
      <c r="BW12">
        <v>0.244007940194056</v>
      </c>
      <c r="BX12">
        <v>0.38065039002430601</v>
      </c>
      <c r="BY12">
        <v>0.23452031587535899</v>
      </c>
      <c r="BZ12">
        <v>8.9933348750676198E-2</v>
      </c>
      <c r="CA12">
        <v>0.105589513075423</v>
      </c>
      <c r="CB12">
        <v>0.10422583317534199</v>
      </c>
      <c r="CC12">
        <v>0.154427329640866</v>
      </c>
      <c r="CD12">
        <v>0.23924131563875201</v>
      </c>
      <c r="CE12">
        <v>0.108651862480433</v>
      </c>
      <c r="CF12">
        <v>8.9312133733818203E-2</v>
      </c>
      <c r="CG12">
        <v>0.122134142118654</v>
      </c>
      <c r="CH12">
        <v>0.113265846487469</v>
      </c>
      <c r="CI12">
        <v>6.3153215405422805E-2</v>
      </c>
      <c r="CJ12">
        <v>9.8518499259676207E-2</v>
      </c>
      <c r="CK12">
        <v>3.2527072884375702E-2</v>
      </c>
      <c r="CL12">
        <v>0.36984687731221</v>
      </c>
      <c r="CM12">
        <v>0.47517751031865602</v>
      </c>
      <c r="CN12">
        <v>0.154725706017247</v>
      </c>
      <c r="CO12">
        <v>0.18111776931935999</v>
      </c>
      <c r="CP12">
        <v>0.14127111904005599</v>
      </c>
      <c r="CQ12">
        <v>0.12567632549041899</v>
      </c>
      <c r="CR12">
        <v>1.99308052565574</v>
      </c>
      <c r="CS12">
        <v>1.9814251393157001</v>
      </c>
      <c r="CT12">
        <v>3.8047055597627502</v>
      </c>
      <c r="CU12">
        <v>0.28420424330900301</v>
      </c>
      <c r="CV12">
        <v>0.365144261157485</v>
      </c>
      <c r="CW12">
        <v>0.24279065695395799</v>
      </c>
      <c r="CX12">
        <v>8.6869888740146201E-2</v>
      </c>
      <c r="CY12">
        <v>0.16916915662815299</v>
      </c>
      <c r="CZ12">
        <v>0.13101326627208601</v>
      </c>
      <c r="DA12">
        <v>36.885963097563703</v>
      </c>
      <c r="DB12">
        <v>31.9233126568937</v>
      </c>
      <c r="DC12">
        <v>22.436641150458101</v>
      </c>
      <c r="DD12">
        <v>8.5445232643828</v>
      </c>
      <c r="DE12">
        <v>10.6777699109276</v>
      </c>
      <c r="DF12">
        <v>5.8880291350249303</v>
      </c>
      <c r="DG12">
        <v>0.72951017212008795</v>
      </c>
      <c r="DH12">
        <v>0.88671258792725305</v>
      </c>
      <c r="DI12">
        <v>0.97791759808682199</v>
      </c>
      <c r="DJ12">
        <v>23.506698132453</v>
      </c>
      <c r="DK12">
        <v>25.220735810476999</v>
      </c>
      <c r="DL12">
        <v>101.672436798074</v>
      </c>
      <c r="DM12">
        <v>0.19277635317599201</v>
      </c>
      <c r="DN12">
        <v>9.7837982276503199E-2</v>
      </c>
      <c r="DO12">
        <v>0.18400091046952899</v>
      </c>
      <c r="DP12">
        <v>1.11342161822869</v>
      </c>
      <c r="DQ12">
        <v>1.2197102453648501</v>
      </c>
      <c r="DR12">
        <v>1.0481061301766901</v>
      </c>
      <c r="DS12">
        <v>3.3058012726168502</v>
      </c>
      <c r="DT12">
        <v>3.64656588767197</v>
      </c>
      <c r="DU12">
        <v>2.0248075754129902</v>
      </c>
      <c r="DV12">
        <v>0.58438862428062199</v>
      </c>
      <c r="DW12">
        <v>0.41080864915065401</v>
      </c>
      <c r="DX12">
        <v>0.40550308914465699</v>
      </c>
      <c r="DY12">
        <v>2.21146130664054</v>
      </c>
      <c r="DZ12">
        <v>1.9677384361247101</v>
      </c>
      <c r="EA12">
        <v>2.6349668471008298</v>
      </c>
      <c r="EB12">
        <v>1.4289941397410899</v>
      </c>
      <c r="EC12">
        <v>1.3072530729656799</v>
      </c>
      <c r="ED12">
        <v>1.0054106039233499</v>
      </c>
      <c r="EE12">
        <v>5.2234391483556797</v>
      </c>
      <c r="EF12">
        <v>4.4276416464207902</v>
      </c>
      <c r="EG12">
        <v>5.6091602876145199</v>
      </c>
      <c r="EH12">
        <v>0.87964907592243502</v>
      </c>
      <c r="EI12">
        <v>0.73028852231496799</v>
      </c>
      <c r="EJ12">
        <v>0.39992040828754799</v>
      </c>
      <c r="EK12">
        <v>1.53155799709438</v>
      </c>
      <c r="EL12">
        <v>1.49126687309674</v>
      </c>
      <c r="EM12">
        <v>0.93808126350143595</v>
      </c>
      <c r="EN12">
        <v>0.98282059854525206</v>
      </c>
      <c r="EO12">
        <v>0.66736061943297398</v>
      </c>
      <c r="EP12">
        <v>0.845446172697219</v>
      </c>
      <c r="EQ12">
        <v>0.12543396856368799</v>
      </c>
      <c r="ER12">
        <v>0.14727030459496801</v>
      </c>
      <c r="ES12">
        <v>4.9301823230939498E-2</v>
      </c>
      <c r="ET12">
        <v>5.5360469943897601E-2</v>
      </c>
      <c r="EU12">
        <v>9.1921010085972393E-2</v>
      </c>
      <c r="EV12">
        <v>8.2342713971900794E-2</v>
      </c>
      <c r="EW12">
        <v>11.5114686400866</v>
      </c>
      <c r="EX12">
        <v>10.8268260242018</v>
      </c>
      <c r="EY12">
        <v>24.0469965735108</v>
      </c>
      <c r="EZ12">
        <v>0.238986329398436</v>
      </c>
      <c r="FA12">
        <v>0.30704850025779501</v>
      </c>
      <c r="FB12">
        <v>0.35546632795553301</v>
      </c>
      <c r="FC12">
        <v>6.5659328704839899</v>
      </c>
      <c r="FD12">
        <v>6.4376692704386702</v>
      </c>
      <c r="FE12">
        <v>7.0998316206843102</v>
      </c>
      <c r="FF12">
        <v>0.36984687731221</v>
      </c>
      <c r="FG12">
        <v>0.322313933402049</v>
      </c>
      <c r="FH12">
        <v>0.82804714205683805</v>
      </c>
      <c r="FI12">
        <v>87.124103455966306</v>
      </c>
      <c r="FJ12">
        <v>74.881553558522597</v>
      </c>
      <c r="FK12">
        <v>211.98006836655</v>
      </c>
      <c r="FL12">
        <v>8.2534654344108702</v>
      </c>
      <c r="FM12">
        <v>6.6646931869766899</v>
      </c>
      <c r="FN12">
        <v>12.7090545997593</v>
      </c>
      <c r="FO12">
        <v>0.51584158965067906</v>
      </c>
      <c r="FP12">
        <v>0.46539849856291099</v>
      </c>
      <c r="FQ12">
        <v>0.35546632795553301</v>
      </c>
      <c r="FR12">
        <v>5.9587098524908004</v>
      </c>
      <c r="FS12">
        <v>5.12140077498188</v>
      </c>
      <c r="FT12">
        <v>12.276137544196899</v>
      </c>
      <c r="FU12">
        <v>0.42484249956932502</v>
      </c>
      <c r="FV12">
        <v>0.24258099994935101</v>
      </c>
      <c r="FW12">
        <v>0.49235977644583001</v>
      </c>
      <c r="FX12">
        <v>1.27015098253879</v>
      </c>
      <c r="FY12">
        <v>1.1069104116052</v>
      </c>
      <c r="FZ12">
        <v>1.5029372858444201</v>
      </c>
      <c r="GA12">
        <v>0.64394081475491305</v>
      </c>
      <c r="GB12">
        <v>0.70053957621181695</v>
      </c>
      <c r="GC12">
        <v>0.69149216504885402</v>
      </c>
      <c r="GD12">
        <v>3.79736848380207</v>
      </c>
      <c r="GE12">
        <v>3.4498615423207801</v>
      </c>
      <c r="GF12">
        <v>2.3098270136466601</v>
      </c>
      <c r="GG12">
        <v>0.69979293279759802</v>
      </c>
      <c r="GH12">
        <v>0.69570059589259603</v>
      </c>
      <c r="GI12">
        <v>0.97116262781583296</v>
      </c>
      <c r="GJ12">
        <v>9.7733705391074496E-2</v>
      </c>
      <c r="GK12">
        <v>6.7758157796026897E-2</v>
      </c>
      <c r="GL12">
        <v>0.15907563769545299</v>
      </c>
      <c r="GM12">
        <v>0.51942955164883298</v>
      </c>
      <c r="GN12">
        <v>0.45899121990484898</v>
      </c>
      <c r="GO12">
        <v>0.899867697088233</v>
      </c>
      <c r="GP12">
        <v>0.39093482156429699</v>
      </c>
      <c r="GQ12">
        <v>0.34785029794629901</v>
      </c>
      <c r="GR12">
        <v>0.19584508264803699</v>
      </c>
      <c r="GS12">
        <v>3.79736848380207</v>
      </c>
      <c r="GT12">
        <v>3.3093283941884302</v>
      </c>
      <c r="GU12">
        <v>1.7264215879132001</v>
      </c>
      <c r="GV12">
        <v>1.2613774088312499</v>
      </c>
      <c r="GW12">
        <v>1.29822321639922</v>
      </c>
      <c r="GX12">
        <v>0.50972280646475099</v>
      </c>
      <c r="GY12">
        <v>31.450259153447998</v>
      </c>
      <c r="GZ12">
        <v>27.218930232085299</v>
      </c>
      <c r="HA12">
        <v>60.037200864091702</v>
      </c>
      <c r="HB12">
        <v>24.504927953510101</v>
      </c>
      <c r="HC12">
        <v>22.262419068563101</v>
      </c>
      <c r="HD12">
        <v>46.7788603752631</v>
      </c>
      <c r="HE12">
        <v>0.18750487366072799</v>
      </c>
      <c r="HF12">
        <v>0.190325195012153</v>
      </c>
      <c r="HG12">
        <v>0.40270207470609398</v>
      </c>
      <c r="HH12">
        <v>17.569485020592801</v>
      </c>
      <c r="HI12">
        <v>14.4855088686549</v>
      </c>
      <c r="HJ12">
        <v>31.2933631387784</v>
      </c>
      <c r="HK12">
        <v>6.7685940345370399E-2</v>
      </c>
      <c r="HL12">
        <v>4.2000154976707602E-2</v>
      </c>
      <c r="HM12">
        <v>0.169315365517794</v>
      </c>
      <c r="HN12">
        <v>0.206612579538553</v>
      </c>
      <c r="HO12">
        <v>0.28254223808011097</v>
      </c>
      <c r="HP12">
        <v>0.462583210768783</v>
      </c>
      <c r="HQ12">
        <v>0.53034387068410904</v>
      </c>
      <c r="HR12">
        <v>0.41366604927355499</v>
      </c>
      <c r="HS12">
        <v>0.83380666540273896</v>
      </c>
      <c r="HT12">
        <v>36.126860953796204</v>
      </c>
      <c r="HU12">
        <v>42.711079643710299</v>
      </c>
      <c r="HV12">
        <v>37.473135954593999</v>
      </c>
      <c r="HW12">
        <v>4.4229226132810702</v>
      </c>
      <c r="HX12">
        <v>4.9813558014672301</v>
      </c>
      <c r="HY12">
        <v>2.21573417603947</v>
      </c>
      <c r="HZ12">
        <v>1.17690673721877</v>
      </c>
      <c r="IA12">
        <v>1.29822321639922</v>
      </c>
      <c r="IB12">
        <v>1.4517417244928299</v>
      </c>
      <c r="IC12">
        <v>73.771926195127406</v>
      </c>
      <c r="ID12">
        <v>69.3843535831314</v>
      </c>
      <c r="IE12">
        <v>41.006616641599599</v>
      </c>
      <c r="IF12">
        <v>4.4041273598187998E-2</v>
      </c>
      <c r="IG12">
        <v>7.3477150576484296E-2</v>
      </c>
      <c r="IH12">
        <v>8.0091048128123898E-2</v>
      </c>
      <c r="II12">
        <v>8.7240618613220509</v>
      </c>
      <c r="IJ12">
        <v>9.4252994940779704</v>
      </c>
      <c r="IK12">
        <v>11.0638746407817</v>
      </c>
      <c r="IL12">
        <v>0.32420988866275302</v>
      </c>
      <c r="IM12">
        <v>0.21412697549847501</v>
      </c>
      <c r="IN12">
        <v>0.217303724960866</v>
      </c>
      <c r="IO12">
        <v>18.1890715717762</v>
      </c>
      <c r="IP12">
        <v>17.3460883957828</v>
      </c>
      <c r="IQ12">
        <v>13.621227453946799</v>
      </c>
      <c r="IR12">
        <v>6.7505263690401298</v>
      </c>
      <c r="IS12">
        <v>7.2931317753439302</v>
      </c>
      <c r="IT12">
        <v>4.7825657747393402</v>
      </c>
      <c r="IU12">
        <v>10.446878296711301</v>
      </c>
      <c r="IV12">
        <v>10.385785731193801</v>
      </c>
      <c r="IW12">
        <v>7.4528117031469296</v>
      </c>
      <c r="IX12">
        <v>5.9587098524908004</v>
      </c>
      <c r="IY12">
        <v>5.0860246757599201</v>
      </c>
      <c r="IZ12">
        <v>13.5271387631555</v>
      </c>
      <c r="JA12">
        <v>10.592711283163201</v>
      </c>
      <c r="JB12">
        <v>9.2955386107044191</v>
      </c>
      <c r="JC12">
        <v>6.3545272998796296</v>
      </c>
      <c r="JD12">
        <v>5.4452564659978799</v>
      </c>
      <c r="JE12">
        <v>5.3760198370185899</v>
      </c>
      <c r="JF12">
        <v>6.4432331952975099</v>
      </c>
      <c r="JG12">
        <v>12.5099142900575</v>
      </c>
      <c r="JH12">
        <v>12.698079950437</v>
      </c>
      <c r="JI12">
        <v>9.2393080545866493</v>
      </c>
      <c r="JJ12">
        <v>7.1850589830714604</v>
      </c>
      <c r="JK12">
        <v>6.9960396295983998</v>
      </c>
      <c r="JL12">
        <v>5.80696689797134</v>
      </c>
      <c r="JM12">
        <v>0.18364607915978801</v>
      </c>
      <c r="JN12">
        <v>0.22167814698181301</v>
      </c>
      <c r="JO12">
        <v>5.5467434536596499E-2</v>
      </c>
      <c r="JP12">
        <v>0.25613920575819998</v>
      </c>
      <c r="JQ12">
        <v>0.15459209573558899</v>
      </c>
      <c r="JR12">
        <v>0.10422583317534199</v>
      </c>
      <c r="JS12">
        <v>3.5185963036897401</v>
      </c>
      <c r="JT12">
        <v>4.3065675527598604</v>
      </c>
      <c r="JU12">
        <v>4.4314683520789302</v>
      </c>
      <c r="JV12">
        <v>0.69015867669831299</v>
      </c>
      <c r="JW12">
        <v>0.62266947518340299</v>
      </c>
      <c r="JX12">
        <v>0.96445431753281696</v>
      </c>
      <c r="JY12">
        <v>5.6372830205680797</v>
      </c>
      <c r="JZ12">
        <v>6.7577288368270203</v>
      </c>
      <c r="KA12">
        <v>7.6623387594695203</v>
      </c>
      <c r="KB12">
        <v>0.32873569005126702</v>
      </c>
      <c r="KC12">
        <v>0.24258099994935101</v>
      </c>
      <c r="KD12">
        <v>0.34574608252442601</v>
      </c>
      <c r="KE12">
        <v>0.70466037757101097</v>
      </c>
      <c r="KF12">
        <v>0.58097116316902597</v>
      </c>
      <c r="KG12">
        <v>0.777969127384046</v>
      </c>
      <c r="KH12">
        <v>2.8778671600216499</v>
      </c>
      <c r="KI12">
        <v>2.50800193554733</v>
      </c>
      <c r="KJ12">
        <v>0.73091969336348495</v>
      </c>
      <c r="KK12">
        <v>1.41912335620038</v>
      </c>
      <c r="KL12">
        <v>0.95696526255500403</v>
      </c>
      <c r="KM12">
        <v>0.78882917169503297</v>
      </c>
      <c r="KN12">
        <v>3.0419575064820199</v>
      </c>
      <c r="KO12">
        <v>3.1745199876092598</v>
      </c>
      <c r="KP12">
        <v>2.3258931310624398</v>
      </c>
      <c r="KQ12">
        <v>0.20518540220262399</v>
      </c>
      <c r="KR12">
        <v>0.15036476674805499</v>
      </c>
      <c r="KS12">
        <v>0.127430701616188</v>
      </c>
      <c r="KT12">
        <v>3.5185963036897401</v>
      </c>
      <c r="KU12">
        <v>2.96193188073245</v>
      </c>
      <c r="KV12">
        <v>4.7167227784385402</v>
      </c>
      <c r="KW12">
        <v>4.6428156575348796</v>
      </c>
      <c r="KX12">
        <v>5.3020065832727798</v>
      </c>
      <c r="KY12">
        <v>5.9702229587384101</v>
      </c>
      <c r="KZ12">
        <v>1.44894215455488</v>
      </c>
      <c r="LA12">
        <v>1.3533532530252199</v>
      </c>
      <c r="LB12">
        <v>1.7026534317433599</v>
      </c>
      <c r="LC12">
        <v>1.38031735339663</v>
      </c>
      <c r="LD12">
        <v>1.2540009677736701</v>
      </c>
      <c r="LE12">
        <v>1.6676133308054799</v>
      </c>
      <c r="LF12">
        <v>0.85559502568260404</v>
      </c>
      <c r="LG12">
        <v>0.93079699712582398</v>
      </c>
      <c r="LH12">
        <v>1.37343135952705</v>
      </c>
      <c r="LI12">
        <v>0.34269570124492699</v>
      </c>
      <c r="LJ12">
        <v>0.29454060918993702</v>
      </c>
      <c r="LK12">
        <v>0.74627786984230204</v>
      </c>
      <c r="LL12">
        <v>0.23733553023762999</v>
      </c>
      <c r="LM12">
        <v>0.360117212211575</v>
      </c>
      <c r="LN12">
        <v>0.309451412034493</v>
      </c>
      <c r="LO12">
        <v>1.16877724856125</v>
      </c>
      <c r="LP12">
        <v>0.82161729830130903</v>
      </c>
      <c r="LQ12">
        <v>1.90235277988137</v>
      </c>
      <c r="LR12">
        <v>0.41609936735576197</v>
      </c>
      <c r="LS12">
        <v>0.55730479119070997</v>
      </c>
      <c r="LT12">
        <v>0.178969395896552</v>
      </c>
      <c r="LU12">
        <v>0.28420424330900301</v>
      </c>
      <c r="LV12">
        <v>0.340691642330265</v>
      </c>
      <c r="LW12">
        <v>0.161296250844949</v>
      </c>
      <c r="LX12">
        <v>0.354780839050095</v>
      </c>
      <c r="LY12">
        <v>0.34785029794629901</v>
      </c>
      <c r="LZ12">
        <v>0.36545984668174197</v>
      </c>
      <c r="MA12">
        <v>6.6292983835513505E-2</v>
      </c>
      <c r="MB12">
        <v>0.131810614815695</v>
      </c>
      <c r="MC12">
        <v>2.79266205270166E-2</v>
      </c>
      <c r="MD12">
        <v>0.224533093220983</v>
      </c>
      <c r="ME12">
        <v>0.324555804099804</v>
      </c>
      <c r="MF12">
        <v>0.127430701616188</v>
      </c>
      <c r="MG12">
        <v>0.56840848661800802</v>
      </c>
      <c r="MH12">
        <v>0.69089504085201303</v>
      </c>
      <c r="MI12">
        <v>0.322592501689897</v>
      </c>
      <c r="MJ12">
        <v>0.60499704460964698</v>
      </c>
      <c r="MK12">
        <v>0.77192814290183498</v>
      </c>
      <c r="ML12">
        <v>0.28872837670583201</v>
      </c>
      <c r="MM12">
        <v>1.52097875324101</v>
      </c>
      <c r="MN12">
        <v>1.53319209146492</v>
      </c>
      <c r="MO12">
        <v>0.82804714205683805</v>
      </c>
      <c r="MP12">
        <v>1.05336103595483</v>
      </c>
      <c r="MQ12">
        <v>0.97707313694923104</v>
      </c>
      <c r="MR12">
        <v>0.845446172697219</v>
      </c>
      <c r="MS12">
        <v>0.16098520368872801</v>
      </c>
      <c r="MT12">
        <v>0.15036476674805499</v>
      </c>
      <c r="MU12">
        <v>0.35546632795553301</v>
      </c>
      <c r="MV12">
        <v>0.60920513183759495</v>
      </c>
      <c r="MW12">
        <v>0.54583562443462597</v>
      </c>
      <c r="MX12">
        <v>0.44067434383550902</v>
      </c>
      <c r="MY12">
        <v>0.18111776931935999</v>
      </c>
      <c r="MZ12">
        <v>0.160043774218183</v>
      </c>
      <c r="NA12">
        <v>0.21283167896791899</v>
      </c>
      <c r="NB12">
        <v>0.635075491269394</v>
      </c>
      <c r="NC12">
        <v>0.45899121990484898</v>
      </c>
      <c r="ND12">
        <v>1.53451719302461</v>
      </c>
      <c r="NE12">
        <v>0.101180277068426</v>
      </c>
      <c r="NF12">
        <v>7.8375060485853895E-2</v>
      </c>
      <c r="NG12">
        <v>0.113265846487469</v>
      </c>
      <c r="NH12">
        <v>1.7715350382047199</v>
      </c>
      <c r="NI12">
        <v>1.73692861348356</v>
      </c>
      <c r="NJ12">
        <v>2.2466646724899699</v>
      </c>
      <c r="NK12">
        <v>0.84968499913865103</v>
      </c>
      <c r="NL12">
        <v>1.09926442288624</v>
      </c>
      <c r="NM12">
        <v>0.72587086224641595</v>
      </c>
      <c r="NN12">
        <v>1.17690673721877</v>
      </c>
      <c r="NO12">
        <v>1.0841305247364299</v>
      </c>
      <c r="NP12">
        <v>0.48222715876640898</v>
      </c>
      <c r="NQ12">
        <v>0.89192851942009199</v>
      </c>
      <c r="NR12">
        <v>0.997603520527926</v>
      </c>
      <c r="NS12">
        <v>0.36042845297666298</v>
      </c>
      <c r="NT12">
        <v>0.153360622156725</v>
      </c>
      <c r="NU12">
        <v>0.109313119212475</v>
      </c>
      <c r="NV12">
        <v>4.6966790182638302E-2</v>
      </c>
      <c r="NW12">
        <v>0.276432663330067</v>
      </c>
      <c r="NX12">
        <v>0.21862623842494999</v>
      </c>
      <c r="NY12">
        <v>7.6828468748462497E-2</v>
      </c>
      <c r="NZ12">
        <v>1.19333574303172</v>
      </c>
      <c r="OA12">
        <v>0.95696526255500403</v>
      </c>
      <c r="OB12">
        <v>0.61462774998769898</v>
      </c>
      <c r="OC12">
        <v>1.5422108254079401</v>
      </c>
      <c r="OD12">
        <v>1.41082442860174</v>
      </c>
      <c r="OE12">
        <v>1.79973539417647</v>
      </c>
      <c r="OF12">
        <v>1.12116607802851</v>
      </c>
      <c r="OG12">
        <v>0.64017509687273599</v>
      </c>
      <c r="OH12">
        <v>1.4618393867269699</v>
      </c>
      <c r="OI12">
        <v>2.4199881784385902</v>
      </c>
      <c r="OJ12">
        <v>2.1682610494728598</v>
      </c>
      <c r="OK12">
        <v>3.4289926458341702</v>
      </c>
      <c r="OL12">
        <v>432.03368761856899</v>
      </c>
      <c r="OM12">
        <v>426.54036396650702</v>
      </c>
      <c r="ON12">
        <v>1571.3456056571999</v>
      </c>
      <c r="OO12">
        <v>0.14916696787896599</v>
      </c>
      <c r="OP12">
        <v>9.2560371272889297E-2</v>
      </c>
      <c r="OQ12">
        <v>0.24279065695395799</v>
      </c>
      <c r="OR12">
        <v>1.8855690718364799</v>
      </c>
      <c r="OS12">
        <v>1.65466419709422</v>
      </c>
      <c r="OT12">
        <v>2.3747650899138302</v>
      </c>
      <c r="OU12">
        <v>0.18364607915978801</v>
      </c>
      <c r="OV12">
        <v>0.114747804976212</v>
      </c>
      <c r="OW12">
        <v>6.1544972055729098E-2</v>
      </c>
      <c r="OX12">
        <v>10.890512931995801</v>
      </c>
      <c r="OY12">
        <v>7.70897185873</v>
      </c>
      <c r="OZ12">
        <v>27.814876794990798</v>
      </c>
      <c r="PA12">
        <v>0.36729215831957701</v>
      </c>
      <c r="PB12">
        <v>0.33368030971648699</v>
      </c>
      <c r="PC12">
        <v>0.15259555150003301</v>
      </c>
      <c r="PD12">
        <v>0.18620968289033801</v>
      </c>
      <c r="PE12">
        <v>0.148294650570447</v>
      </c>
      <c r="PF12">
        <v>0.27889322825166302</v>
      </c>
      <c r="PG12">
        <v>0.17373977748029201</v>
      </c>
      <c r="PH12">
        <v>0.197036998519352</v>
      </c>
      <c r="PI12">
        <v>0.35057251797590799</v>
      </c>
      <c r="PJ12">
        <v>0.14508798929796499</v>
      </c>
      <c r="PK12">
        <v>0.220146904170027</v>
      </c>
      <c r="PL12">
        <v>9.5907324564038596E-2</v>
      </c>
      <c r="PM12">
        <v>0.105476974516252</v>
      </c>
      <c r="PN12">
        <v>7.2621395396128094E-2</v>
      </c>
      <c r="PO12">
        <v>0.20558185066118301</v>
      </c>
      <c r="PP12">
        <v>0.19957459658916299</v>
      </c>
      <c r="PQ12">
        <v>0.16916915662815299</v>
      </c>
      <c r="PR12">
        <v>0.43160539697830003</v>
      </c>
      <c r="PS12">
        <v>7.8291527414008105E-2</v>
      </c>
      <c r="PT12">
        <v>8.4000309953415106E-2</v>
      </c>
      <c r="PU12">
        <v>5.3950674622287399E-2</v>
      </c>
      <c r="PV12">
        <v>4.4656066866909198E-2</v>
      </c>
      <c r="PW12">
        <v>6.8073955581530801E-2</v>
      </c>
      <c r="PX12">
        <v>7.3189718661316405E-2</v>
      </c>
      <c r="PY12">
        <v>0.14813659636769699</v>
      </c>
      <c r="PZ12">
        <v>0.103416512318389</v>
      </c>
      <c r="QA12">
        <v>0.102790925330591</v>
      </c>
      <c r="QB12">
        <v>0.32873569005126702</v>
      </c>
      <c r="QC12">
        <v>0.33600123981366198</v>
      </c>
      <c r="QD12">
        <v>0.39441458584751599</v>
      </c>
      <c r="QE12">
        <v>0.83798713466794805</v>
      </c>
      <c r="QF12">
        <v>1.1069104116052</v>
      </c>
      <c r="QG12">
        <v>0.86921489984346401</v>
      </c>
      <c r="QH12">
        <v>0.505225723243382</v>
      </c>
      <c r="QI12">
        <v>0.48853656847461402</v>
      </c>
      <c r="QJ12">
        <v>0.93160146289336798</v>
      </c>
      <c r="QK12">
        <v>0.112266546610492</v>
      </c>
      <c r="QL12">
        <v>0.211179026150845</v>
      </c>
      <c r="QM12">
        <v>0.211361543174305</v>
      </c>
      <c r="QN12">
        <v>0.16666233463640001</v>
      </c>
      <c r="QO12">
        <v>0.158938271117498</v>
      </c>
      <c r="QP12">
        <v>4.6000227617382303E-2</v>
      </c>
      <c r="QQ12">
        <v>0.16098520368872801</v>
      </c>
      <c r="QR12">
        <v>9.4505261429579698E-2</v>
      </c>
      <c r="QS12">
        <v>0.13944661412583101</v>
      </c>
      <c r="QT12">
        <v>19.3599054275087</v>
      </c>
      <c r="QU12">
        <v>15.41794371746</v>
      </c>
      <c r="QV12">
        <v>36.196663377282199</v>
      </c>
      <c r="QW12">
        <v>5.6372830205680797</v>
      </c>
      <c r="QX12">
        <v>4.9127760041247202</v>
      </c>
      <c r="QY12">
        <v>11.1408299746669</v>
      </c>
      <c r="QZ12">
        <v>0.47467106047525998</v>
      </c>
      <c r="RA12">
        <v>0.35515937213403098</v>
      </c>
      <c r="RB12">
        <v>0.62320763364204201</v>
      </c>
      <c r="RC12">
        <v>0.153360622156725</v>
      </c>
      <c r="RD12">
        <v>0.190325195012153</v>
      </c>
      <c r="RE12">
        <v>0.100675518676524</v>
      </c>
      <c r="RF12">
        <v>0.30672124431345199</v>
      </c>
      <c r="RG12">
        <v>0.211179026150845</v>
      </c>
      <c r="RH12">
        <v>0.37313893492115202</v>
      </c>
    </row>
    <row r="13" spans="1:476" x14ac:dyDescent="0.25">
      <c r="A13">
        <v>1</v>
      </c>
      <c r="B13">
        <v>413</v>
      </c>
      <c r="C13">
        <v>3.16516011134533</v>
      </c>
      <c r="D13">
        <v>5.9272865077845598</v>
      </c>
      <c r="E13">
        <v>6.5069757605449299</v>
      </c>
      <c r="F13">
        <v>4.5508456979850301E-2</v>
      </c>
      <c r="G13">
        <v>0.115612700308747</v>
      </c>
      <c r="H13">
        <v>6.04542333717989E-2</v>
      </c>
      <c r="I13">
        <v>6.5535584832353599</v>
      </c>
      <c r="J13">
        <v>4.9842339765777401</v>
      </c>
      <c r="K13">
        <v>4.6978061376040001</v>
      </c>
      <c r="L13">
        <v>0.480390151935844</v>
      </c>
      <c r="M13">
        <v>0.58942158332636196</v>
      </c>
      <c r="N13">
        <v>0.62937299380301104</v>
      </c>
      <c r="O13">
        <v>1.75598251687782</v>
      </c>
      <c r="P13">
        <v>1.58817709597322</v>
      </c>
      <c r="Q13">
        <v>2.3326780101362901</v>
      </c>
      <c r="R13">
        <v>0.63387860573673904</v>
      </c>
      <c r="S13">
        <v>0.3998059353158</v>
      </c>
      <c r="T13">
        <v>0.41523132207494701</v>
      </c>
      <c r="U13">
        <v>0.17828762591170699</v>
      </c>
      <c r="V13">
        <v>0.88722492115588503</v>
      </c>
      <c r="W13">
        <v>0.90877004062556799</v>
      </c>
      <c r="X13">
        <v>5.1063006408705904</v>
      </c>
      <c r="Y13">
        <v>5.0189020654962198</v>
      </c>
      <c r="Z13">
        <v>4.56934438172435</v>
      </c>
      <c r="AA13">
        <v>2.8328976531552401</v>
      </c>
      <c r="AB13">
        <v>5.8863437491860404</v>
      </c>
      <c r="AC13">
        <v>5.4716925911850396</v>
      </c>
      <c r="AD13">
        <v>5.7602629503658298E-2</v>
      </c>
      <c r="AE13">
        <v>0.109376279185685</v>
      </c>
      <c r="AF13">
        <v>0.13322965805756701</v>
      </c>
      <c r="AG13">
        <v>11.489773722766699</v>
      </c>
      <c r="AH13">
        <v>6.6685439767645098</v>
      </c>
      <c r="AI13">
        <v>7.6846906213033899</v>
      </c>
      <c r="AJ13">
        <v>11.0983898499464</v>
      </c>
      <c r="AK13">
        <v>9.9684679531554696</v>
      </c>
      <c r="AL13">
        <v>10.140010066652099</v>
      </c>
      <c r="AM13">
        <v>12.926667413953201</v>
      </c>
      <c r="AN13">
        <v>7.2973456703536597</v>
      </c>
      <c r="AO13">
        <v>7.6316085857717599</v>
      </c>
      <c r="AP13">
        <v>9.0773959049479807</v>
      </c>
      <c r="AQ13">
        <v>5.5688205151728702</v>
      </c>
      <c r="AR13">
        <v>5.0002047758120902</v>
      </c>
      <c r="AS13">
        <v>7.7935383768499404</v>
      </c>
      <c r="AT13">
        <v>6.8560222661756303</v>
      </c>
      <c r="AU13">
        <v>7.2199416593860697</v>
      </c>
      <c r="AV13">
        <v>0.22410993028276099</v>
      </c>
      <c r="AW13">
        <v>0.36032528415792098</v>
      </c>
      <c r="AX13">
        <v>0.37945144123241997</v>
      </c>
      <c r="AY13">
        <v>2.1173774641393899</v>
      </c>
      <c r="AZ13">
        <v>2.9842570228949699</v>
      </c>
      <c r="BA13">
        <v>2.3489030688020098</v>
      </c>
      <c r="BB13">
        <v>0.96746305936877697</v>
      </c>
      <c r="BC13">
        <v>0.87501023348547702</v>
      </c>
      <c r="BD13">
        <v>0.98759208516702601</v>
      </c>
      <c r="BE13">
        <v>0.40959740520221</v>
      </c>
      <c r="BF13">
        <v>0.65855315395270597</v>
      </c>
      <c r="BG13">
        <v>0.69350932166611801</v>
      </c>
      <c r="BH13">
        <v>0.25389052855210498</v>
      </c>
      <c r="BI13">
        <v>0.16809768890210799</v>
      </c>
      <c r="BJ13">
        <v>0.257382733616078</v>
      </c>
      <c r="BK13">
        <v>17.904849426187599</v>
      </c>
      <c r="BL13">
        <v>18.093151233307701</v>
      </c>
      <c r="BM13">
        <v>19.3195177800817</v>
      </c>
      <c r="BN13">
        <v>3.2316668534883002</v>
      </c>
      <c r="BO13">
        <v>4.2497317971655297</v>
      </c>
      <c r="BP13">
        <v>4.3529310841791897</v>
      </c>
      <c r="BQ13">
        <v>0.28564169332967199</v>
      </c>
      <c r="BR13">
        <v>0.25656064569182901</v>
      </c>
      <c r="BS13">
        <v>0.245192572083096</v>
      </c>
      <c r="BT13">
        <v>3.1432967534337002</v>
      </c>
      <c r="BU13">
        <v>2.8232791763043501</v>
      </c>
      <c r="BV13">
        <v>3.3449558745660499</v>
      </c>
      <c r="BW13">
        <v>0.29571482589086501</v>
      </c>
      <c r="BX13">
        <v>0.186516063930936</v>
      </c>
      <c r="BY13">
        <v>0.21793762317246701</v>
      </c>
      <c r="BZ13">
        <v>3.6455454062141297E-2</v>
      </c>
      <c r="CA13">
        <v>2.6230185032032501E-2</v>
      </c>
      <c r="CB13">
        <v>4.3044931428890598E-2</v>
      </c>
      <c r="CC13">
        <v>8.4335185905161897E-2</v>
      </c>
      <c r="CD13">
        <v>0.118863015724467</v>
      </c>
      <c r="CE13">
        <v>5.7590999852591397E-2</v>
      </c>
      <c r="CF13">
        <v>2.7437226826215799E-2</v>
      </c>
      <c r="CG13">
        <v>8.1750524379603201E-2</v>
      </c>
      <c r="CH13">
        <v>3.26219578355368E-2</v>
      </c>
      <c r="CI13">
        <v>8.4335185905161897E-2</v>
      </c>
      <c r="CJ13">
        <v>5.5451557572243002E-2</v>
      </c>
      <c r="CK13">
        <v>7.7588528726678194E-2</v>
      </c>
      <c r="CL13">
        <v>0.487096148553121</v>
      </c>
      <c r="CM13">
        <v>0.40538701818977402</v>
      </c>
      <c r="CN13">
        <v>0.61642068488372004</v>
      </c>
      <c r="CO13">
        <v>0.14582181624856499</v>
      </c>
      <c r="CP13">
        <v>0.198522136996653</v>
      </c>
      <c r="CQ13">
        <v>0.22562317685581501</v>
      </c>
      <c r="CR13">
        <v>2.8328976531552401</v>
      </c>
      <c r="CS13">
        <v>1.8756254953948499</v>
      </c>
      <c r="CT13">
        <v>1.8049854148465201</v>
      </c>
      <c r="CU13">
        <v>0.310416786332331</v>
      </c>
      <c r="CV13">
        <v>0.36283154470858298</v>
      </c>
      <c r="CW13">
        <v>0.45754551806659199</v>
      </c>
      <c r="CX13">
        <v>0.11128094495836301</v>
      </c>
      <c r="CY13">
        <v>5.17381326470054E-2</v>
      </c>
      <c r="CZ13">
        <v>5.4484405793116801E-2</v>
      </c>
      <c r="DA13">
        <v>40.009715945998401</v>
      </c>
      <c r="DB13">
        <v>38.515621358703903</v>
      </c>
      <c r="DC13">
        <v>47.901109902150701</v>
      </c>
      <c r="DD13">
        <v>10.720337948634</v>
      </c>
      <c r="DE13">
        <v>10.107622580085099</v>
      </c>
      <c r="DF13">
        <v>12.397584723691899</v>
      </c>
      <c r="DG13">
        <v>1.3215934860205101</v>
      </c>
      <c r="DH13">
        <v>1.5663121925760799</v>
      </c>
      <c r="DI13">
        <v>1.5178057649296799</v>
      </c>
      <c r="DJ13">
        <v>70.145491812982996</v>
      </c>
      <c r="DK13">
        <v>42.735757657342099</v>
      </c>
      <c r="DL13">
        <v>37.843855706806899</v>
      </c>
      <c r="DM13">
        <v>0.221024542646586</v>
      </c>
      <c r="DN13">
        <v>0.25656064569182901</v>
      </c>
      <c r="DO13">
        <v>0.23357976100448499</v>
      </c>
      <c r="DP13">
        <v>1.5286715692061299</v>
      </c>
      <c r="DQ13">
        <v>2.26164390416346</v>
      </c>
      <c r="DR13">
        <v>1.7801356472551499</v>
      </c>
      <c r="DS13">
        <v>3.1871755409373201</v>
      </c>
      <c r="DT13">
        <v>3.38081669081854</v>
      </c>
      <c r="DU13">
        <v>3.51125598751497</v>
      </c>
      <c r="DV13">
        <v>0.39019805209582398</v>
      </c>
      <c r="DW13">
        <v>0.61445181931849402</v>
      </c>
      <c r="DX13">
        <v>0.51120972241839402</v>
      </c>
      <c r="DY13">
        <v>2.10275166964434</v>
      </c>
      <c r="DZ13">
        <v>1.6671359941911299</v>
      </c>
      <c r="EA13">
        <v>1.6043480755987301</v>
      </c>
      <c r="EB13">
        <v>1.5500110290820599</v>
      </c>
      <c r="EC13">
        <v>1.76219282192926</v>
      </c>
      <c r="ED13">
        <v>1.7435009853797401</v>
      </c>
      <c r="EE13">
        <v>4.2347549282787904</v>
      </c>
      <c r="EF13">
        <v>6.3968949650528097</v>
      </c>
      <c r="EG13">
        <v>4.3529310841791897</v>
      </c>
      <c r="EH13">
        <v>0.78039610419164995</v>
      </c>
      <c r="EI13">
        <v>0.73071047535991995</v>
      </c>
      <c r="EJ13">
        <v>0.76949677191520305</v>
      </c>
      <c r="EK13">
        <v>1.76819634117269</v>
      </c>
      <c r="EL13">
        <v>2.0524851655346299</v>
      </c>
      <c r="EM13">
        <v>1.7314577443676999</v>
      </c>
      <c r="EN13">
        <v>0.81919481040441899</v>
      </c>
      <c r="EO13">
        <v>0.35047217031393901</v>
      </c>
      <c r="EP13">
        <v>0.39011927327562301</v>
      </c>
      <c r="EQ13">
        <v>7.6535796676168097E-2</v>
      </c>
      <c r="ER13">
        <v>7.6275936321603802E-2</v>
      </c>
      <c r="ES13">
        <v>8.5495196737266202E-2</v>
      </c>
      <c r="ET13">
        <v>3.7741052873245501E-2</v>
      </c>
      <c r="EU13">
        <v>7.6806477414811697E-2</v>
      </c>
      <c r="EV13">
        <v>0.12090846674359799</v>
      </c>
      <c r="EW13">
        <v>17.781171597077002</v>
      </c>
      <c r="EX13">
        <v>15.2144660127317</v>
      </c>
      <c r="EY13">
        <v>14.0450239500599</v>
      </c>
      <c r="EZ13">
        <v>0.325849679489705</v>
      </c>
      <c r="FA13">
        <v>0.224902529877993</v>
      </c>
      <c r="FB13">
        <v>0.27395050713928998</v>
      </c>
      <c r="FC13">
        <v>8.7076201885266897</v>
      </c>
      <c r="FD13">
        <v>7.5546860096628698</v>
      </c>
      <c r="FE13">
        <v>7.3716479811317202</v>
      </c>
      <c r="FF13">
        <v>0.55566161240865597</v>
      </c>
      <c r="FG13">
        <v>0.28270548802043199</v>
      </c>
      <c r="FH13">
        <v>0.26461874717322498</v>
      </c>
      <c r="FI13">
        <v>146.248546984792</v>
      </c>
      <c r="FJ13">
        <v>81.423413239162301</v>
      </c>
      <c r="FK13">
        <v>63.6455252064654</v>
      </c>
      <c r="FL13">
        <v>10.7949037958607</v>
      </c>
      <c r="FM13">
        <v>6.6224809788167001</v>
      </c>
      <c r="FN13">
        <v>6.5522353561652604</v>
      </c>
      <c r="FO13">
        <v>1.1505139537036499</v>
      </c>
      <c r="FP13">
        <v>1.4513261788343299</v>
      </c>
      <c r="FQ13">
        <v>1.48656977396658</v>
      </c>
      <c r="FR13">
        <v>9.3325962399081899</v>
      </c>
      <c r="FS13">
        <v>5.6075547250230304</v>
      </c>
      <c r="FT13">
        <v>5.1052697071231599</v>
      </c>
      <c r="FU13">
        <v>0.15846965143418501</v>
      </c>
      <c r="FV13">
        <v>0.23608393780196499</v>
      </c>
      <c r="FW13">
        <v>0.238487768305368</v>
      </c>
      <c r="FX13">
        <v>1.5935877704686601</v>
      </c>
      <c r="FY13">
        <v>1.3635539615446901</v>
      </c>
      <c r="FZ13">
        <v>1.63805883904131</v>
      </c>
      <c r="GA13">
        <v>0.68885797946352401</v>
      </c>
      <c r="GB13">
        <v>0.68177698077234805</v>
      </c>
      <c r="GC13">
        <v>0.74845484222110403</v>
      </c>
      <c r="GD13">
        <v>4.57026709327475</v>
      </c>
      <c r="GE13">
        <v>3.7512509907896798</v>
      </c>
      <c r="GF13">
        <v>4.0614283114252601</v>
      </c>
      <c r="GG13">
        <v>0.76965216041301099</v>
      </c>
      <c r="GH13">
        <v>0.54994978316735699</v>
      </c>
      <c r="GI13">
        <v>0.59542313342992004</v>
      </c>
      <c r="GJ13">
        <v>3.5213647466073202E-2</v>
      </c>
      <c r="GK13">
        <v>4.8609152623713701E-2</v>
      </c>
      <c r="GL13">
        <v>7.0902837727465695E-2</v>
      </c>
      <c r="GM13">
        <v>0.61654516192863995</v>
      </c>
      <c r="GN13">
        <v>0.59352133465370005</v>
      </c>
      <c r="GO13">
        <v>0.54411638552239805</v>
      </c>
      <c r="GP13">
        <v>0.310416786332331</v>
      </c>
      <c r="GQ13">
        <v>0.40538701818977402</v>
      </c>
      <c r="GR13">
        <v>0.31907935669519699</v>
      </c>
      <c r="GS13">
        <v>4.4452928992692504</v>
      </c>
      <c r="GT13">
        <v>4.7811968160529004</v>
      </c>
      <c r="GU13">
        <v>4.7965170307153597</v>
      </c>
      <c r="GV13">
        <v>1.8053499049684001</v>
      </c>
      <c r="GW13">
        <v>1.5447483097652399</v>
      </c>
      <c r="GX13">
        <v>1.7194976920978999</v>
      </c>
      <c r="GY13">
        <v>44.393559399785701</v>
      </c>
      <c r="GZ13">
        <v>24.0401133759988</v>
      </c>
      <c r="HA13">
        <v>22.5020912328355</v>
      </c>
      <c r="HB13">
        <v>35.562343194154003</v>
      </c>
      <c r="HC13">
        <v>21.9686116700681</v>
      </c>
      <c r="HD13">
        <v>19.053540269757399</v>
      </c>
      <c r="HE13">
        <v>0.19919847130858201</v>
      </c>
      <c r="HF13">
        <v>0.29676066732684903</v>
      </c>
      <c r="HG13">
        <v>0.30821034244186102</v>
      </c>
      <c r="HH13">
        <v>24.628869133216401</v>
      </c>
      <c r="HI13">
        <v>12.8827777763796</v>
      </c>
      <c r="HJ13">
        <v>12.483816744819899</v>
      </c>
      <c r="HK13">
        <v>0.103828792975545</v>
      </c>
      <c r="HL13">
        <v>4.4113737129755699E-2</v>
      </c>
      <c r="HM13">
        <v>4.6778427638819203E-2</v>
      </c>
      <c r="HN13">
        <v>0.274005827394465</v>
      </c>
      <c r="HO13">
        <v>0.28254223808011097</v>
      </c>
      <c r="HP13">
        <v>7.8993128322616499E-2</v>
      </c>
      <c r="HQ13">
        <v>0.563418359457169</v>
      </c>
      <c r="HR13">
        <v>0.46566740093174802</v>
      </c>
      <c r="HS13">
        <v>0.567222701819727</v>
      </c>
      <c r="HT13">
        <v>36.309583619791901</v>
      </c>
      <c r="HU13">
        <v>33.529795869519901</v>
      </c>
      <c r="HV13">
        <v>32.491426491402102</v>
      </c>
      <c r="HW13">
        <v>3.6611033009614702</v>
      </c>
      <c r="HX13">
        <v>4.0484559914754303</v>
      </c>
      <c r="HY13">
        <v>4.1467675536556898</v>
      </c>
      <c r="HZ13">
        <v>1.24166714532932</v>
      </c>
      <c r="IA13">
        <v>1.2204149811456599</v>
      </c>
      <c r="IB13">
        <v>1.3397716964906601</v>
      </c>
      <c r="IC13">
        <v>62.781973785192598</v>
      </c>
      <c r="ID13">
        <v>78.649832872767306</v>
      </c>
      <c r="IE13">
        <v>68.688047929971901</v>
      </c>
      <c r="IF13">
        <v>4.9455626739770601E-2</v>
      </c>
      <c r="IG13">
        <v>7.4706200250826693E-2</v>
      </c>
      <c r="IH13">
        <v>4.21590795496928E-2</v>
      </c>
      <c r="II13">
        <v>9.7289120398588391</v>
      </c>
      <c r="IJ13">
        <v>7.4506784149079701</v>
      </c>
      <c r="IK13">
        <v>8.2362474757144906</v>
      </c>
      <c r="IL13">
        <v>0.31257590582811201</v>
      </c>
      <c r="IM13">
        <v>0.31806020796547702</v>
      </c>
      <c r="IN13">
        <v>0.31251279848825497</v>
      </c>
      <c r="IO13">
        <v>16.590419728250001</v>
      </c>
      <c r="IP13">
        <v>20.6400104326774</v>
      </c>
      <c r="IQ13">
        <v>19.725461916279102</v>
      </c>
      <c r="IR13">
        <v>6.2000441163282201</v>
      </c>
      <c r="IS13">
        <v>12.2726236301352</v>
      </c>
      <c r="IT13">
        <v>12.483816744819899</v>
      </c>
      <c r="IU13">
        <v>10.072001382003901</v>
      </c>
      <c r="IV13">
        <v>9.5538084349061005</v>
      </c>
      <c r="IW13">
        <v>10.593412800782801</v>
      </c>
      <c r="IX13">
        <v>8.7076201885266897</v>
      </c>
      <c r="IY13">
        <v>5.4165408253339002</v>
      </c>
      <c r="IZ13">
        <v>4.1467675536556898</v>
      </c>
      <c r="JA13">
        <v>5.3974518979303401</v>
      </c>
      <c r="JB13">
        <v>11.937028091579901</v>
      </c>
      <c r="JC13">
        <v>12.1424461194374</v>
      </c>
      <c r="JD13">
        <v>6.5991420873151503</v>
      </c>
      <c r="JE13">
        <v>5.1958932646032903</v>
      </c>
      <c r="JF13">
        <v>4.8298794450204099</v>
      </c>
      <c r="JG13">
        <v>12.573187013734801</v>
      </c>
      <c r="JH13">
        <v>10.758252089734899</v>
      </c>
      <c r="JI13">
        <v>11.9752774755377</v>
      </c>
      <c r="JJ13">
        <v>7.2213996198736004</v>
      </c>
      <c r="JK13">
        <v>9.8996107152832806</v>
      </c>
      <c r="JL13">
        <v>10.9433851823701</v>
      </c>
      <c r="JM13">
        <v>0.17705610332220301</v>
      </c>
      <c r="JN13">
        <v>0.21277075815900801</v>
      </c>
      <c r="JO13">
        <v>0.12007329095786499</v>
      </c>
      <c r="JP13">
        <v>0.344428989731761</v>
      </c>
      <c r="JQ13">
        <v>0.37045540673653499</v>
      </c>
      <c r="JR13">
        <v>0.35898293753897897</v>
      </c>
      <c r="JS13">
        <v>2.9531988073815101</v>
      </c>
      <c r="JT13">
        <v>4.1335226576883697</v>
      </c>
      <c r="JU13">
        <v>3.6858239905658499</v>
      </c>
      <c r="JV13">
        <v>0.78039610419164995</v>
      </c>
      <c r="JW13">
        <v>1.34478151121686</v>
      </c>
      <c r="JX13">
        <v>1.3397716964906601</v>
      </c>
      <c r="JY13">
        <v>5.82508249342085</v>
      </c>
      <c r="JZ13">
        <v>5.9685140457899601</v>
      </c>
      <c r="KA13">
        <v>5.9876387377688296</v>
      </c>
      <c r="KB13">
        <v>0.55182337728547903</v>
      </c>
      <c r="KC13">
        <v>0.56150539714391301</v>
      </c>
      <c r="KD13">
        <v>0.44195983803726102</v>
      </c>
      <c r="KE13">
        <v>0.34204984491357299</v>
      </c>
      <c r="KF13">
        <v>0.51312129138365703</v>
      </c>
      <c r="KG13">
        <v>0.45438502031278399</v>
      </c>
      <c r="KH13">
        <v>3.7902118300452998</v>
      </c>
      <c r="KI13">
        <v>4.1335226576883697</v>
      </c>
      <c r="KJ13">
        <v>4.0055134276828301</v>
      </c>
      <c r="KK13">
        <v>1.21611400498236</v>
      </c>
      <c r="KL13">
        <v>1.4513261788343299</v>
      </c>
      <c r="KM13">
        <v>1.62674394013623</v>
      </c>
      <c r="KN13">
        <v>3.07860864165204</v>
      </c>
      <c r="KO13">
        <v>3.0259156984943401</v>
      </c>
      <c r="KP13">
        <v>3.27611767808262</v>
      </c>
      <c r="KQ13">
        <v>0.14992142551325</v>
      </c>
      <c r="KR13">
        <v>0.21277075815900801</v>
      </c>
      <c r="KS13">
        <v>0.211978107405975</v>
      </c>
      <c r="KT13">
        <v>3.7902118300452998</v>
      </c>
      <c r="KU13">
        <v>4.0484559914754303</v>
      </c>
      <c r="KV13">
        <v>3.7894466073214002</v>
      </c>
      <c r="KW13">
        <v>4.9666685813173004</v>
      </c>
      <c r="KX13">
        <v>3.2883680806186799</v>
      </c>
      <c r="KY13">
        <v>3.6099708296930402</v>
      </c>
      <c r="KZ13">
        <v>1.4562706233552101</v>
      </c>
      <c r="LA13">
        <v>0.75647892462358401</v>
      </c>
      <c r="LB13">
        <v>0.74328488698329098</v>
      </c>
      <c r="LC13">
        <v>0.45447677665057701</v>
      </c>
      <c r="LD13">
        <v>0.73071047535991995</v>
      </c>
      <c r="LE13">
        <v>0.79663301697297795</v>
      </c>
      <c r="LF13">
        <v>0.90267495248420104</v>
      </c>
      <c r="LG13">
        <v>0.68651911468963001</v>
      </c>
      <c r="LH13">
        <v>0.62070822981342599</v>
      </c>
      <c r="LI13">
        <v>0.480390151935844</v>
      </c>
      <c r="LJ13">
        <v>0.37303212786187201</v>
      </c>
      <c r="LK13">
        <v>0.42690506348593099</v>
      </c>
      <c r="LL13">
        <v>0.40395835668603802</v>
      </c>
      <c r="LM13">
        <v>0.30090329186487402</v>
      </c>
      <c r="LN13">
        <v>0.39011927327562301</v>
      </c>
      <c r="LO13">
        <v>1.90828741907737</v>
      </c>
      <c r="LP13">
        <v>1.4715859372965101</v>
      </c>
      <c r="LQ13">
        <v>1.6724779372830201</v>
      </c>
      <c r="LR13">
        <v>0.490484170196818</v>
      </c>
      <c r="LS13">
        <v>0.45925642021530999</v>
      </c>
      <c r="LT13">
        <v>0.698333060467768</v>
      </c>
      <c r="LU13">
        <v>0.30827258096431898</v>
      </c>
      <c r="LV13">
        <v>0.32250016301058498</v>
      </c>
      <c r="LW13">
        <v>0.490385144166194</v>
      </c>
      <c r="LX13">
        <v>0.490484170196818</v>
      </c>
      <c r="LY13">
        <v>0.54615100253072701</v>
      </c>
      <c r="LZ13">
        <v>0.69350932166611801</v>
      </c>
      <c r="MA13">
        <v>8.3752640223703406E-2</v>
      </c>
      <c r="MB13">
        <v>0.20129340275593099</v>
      </c>
      <c r="MC13">
        <v>0.128691366808039</v>
      </c>
      <c r="MD13">
        <v>0.325849679489705</v>
      </c>
      <c r="ME13">
        <v>0.36535523767996098</v>
      </c>
      <c r="MF13">
        <v>0.40387679973674101</v>
      </c>
      <c r="MG13">
        <v>0.412446380457197</v>
      </c>
      <c r="MH13">
        <v>0.53121647464569199</v>
      </c>
      <c r="MI13">
        <v>0.409514709760329</v>
      </c>
      <c r="MJ13">
        <v>0.71315050364682897</v>
      </c>
      <c r="MK13">
        <v>0.61872566970520504</v>
      </c>
      <c r="ML13">
        <v>0.83623896864151304</v>
      </c>
      <c r="MM13">
        <v>1.51811226336657</v>
      </c>
      <c r="MN13">
        <v>1.64418404030934</v>
      </c>
      <c r="MO13">
        <v>1.7678393521490401</v>
      </c>
      <c r="MP13">
        <v>1.0297388330172299</v>
      </c>
      <c r="MQ13">
        <v>1.09230200506145</v>
      </c>
      <c r="MR13">
        <v>0.89625873492869401</v>
      </c>
      <c r="MS13">
        <v>8.9763857209114797E-2</v>
      </c>
      <c r="MT13">
        <v>0.18394824216206301</v>
      </c>
      <c r="MU13">
        <v>0.18199707630025999</v>
      </c>
      <c r="MV13">
        <v>0.58734434876337405</v>
      </c>
      <c r="MW13">
        <v>0.64948665807540895</v>
      </c>
      <c r="MX13">
        <v>0.567222701819727</v>
      </c>
      <c r="MY13">
        <v>9.0388214211217399E-2</v>
      </c>
      <c r="MZ13">
        <v>7.1662977391746097E-2</v>
      </c>
      <c r="NA13">
        <v>0.116789880502243</v>
      </c>
      <c r="NB13">
        <v>1.0155621142084199</v>
      </c>
      <c r="NC13">
        <v>0.71567267122689804</v>
      </c>
      <c r="ND13">
        <v>0.52195132536858901</v>
      </c>
      <c r="NE13">
        <v>5.9633981846167999E-2</v>
      </c>
      <c r="NF13">
        <v>0.10347626529401099</v>
      </c>
      <c r="NG13">
        <v>7.8671624225376505E-2</v>
      </c>
      <c r="NH13">
        <v>3.16516011134533</v>
      </c>
      <c r="NI13">
        <v>2.7844102575864298</v>
      </c>
      <c r="NJ13">
        <v>3.18653206789191</v>
      </c>
      <c r="NK13">
        <v>1.22457274681869</v>
      </c>
      <c r="NL13">
        <v>1.14660763826794</v>
      </c>
      <c r="NM13">
        <v>1.3774378057245</v>
      </c>
      <c r="NN13">
        <v>0.67937426809814105</v>
      </c>
      <c r="NO13">
        <v>0.72065056831584295</v>
      </c>
      <c r="NP13">
        <v>0.93431904401794197</v>
      </c>
      <c r="NQ13">
        <v>0.59554337032972604</v>
      </c>
      <c r="NR13">
        <v>0.53121647464569199</v>
      </c>
      <c r="NS13">
        <v>0.87175049268986904</v>
      </c>
      <c r="NT13">
        <v>6.3914119208094006E-2</v>
      </c>
      <c r="NU13">
        <v>6.5035524710070305E-2</v>
      </c>
      <c r="NV13">
        <v>8.4904638275692196E-2</v>
      </c>
      <c r="NW13">
        <v>9.9599235654291296E-2</v>
      </c>
      <c r="NX13">
        <v>0.133727844356511</v>
      </c>
      <c r="NY13">
        <v>0.108968811586234</v>
      </c>
      <c r="NZ13">
        <v>1.2677572114734801</v>
      </c>
      <c r="OA13">
        <v>1.2036131674594901</v>
      </c>
      <c r="OB13">
        <v>1.3679231477962599</v>
      </c>
      <c r="OC13">
        <v>1.48686996475684</v>
      </c>
      <c r="OD13">
        <v>1.1626136844214301</v>
      </c>
      <c r="OE13">
        <v>1.26750125833151</v>
      </c>
      <c r="OF13">
        <v>1.1346744881185</v>
      </c>
      <c r="OG13">
        <v>1.4715859372965101</v>
      </c>
      <c r="OH13">
        <v>1.22432551238036</v>
      </c>
      <c r="OI13">
        <v>2.8724434306916802</v>
      </c>
      <c r="OJ13">
        <v>2.08113679072224</v>
      </c>
      <c r="OK13">
        <v>1.79251746985739</v>
      </c>
      <c r="OL13">
        <v>943.76148178793903</v>
      </c>
      <c r="OM13">
        <v>432.744536424773</v>
      </c>
      <c r="ON13">
        <v>391.26091235942999</v>
      </c>
      <c r="OO13">
        <v>0.310416786332331</v>
      </c>
      <c r="OP13">
        <v>0.229628210107655</v>
      </c>
      <c r="OQ13">
        <v>0.23684041295758701</v>
      </c>
      <c r="OR13">
        <v>1.96193668078727</v>
      </c>
      <c r="OS13">
        <v>1.5234813033013099</v>
      </c>
      <c r="OT13">
        <v>1.7801356472551499</v>
      </c>
      <c r="OU13">
        <v>7.7604196583082694E-2</v>
      </c>
      <c r="OV13">
        <v>7.0188174642989196E-2</v>
      </c>
      <c r="OW13">
        <v>7.0413076052336293E-2</v>
      </c>
      <c r="OX13">
        <v>17.415240377053301</v>
      </c>
      <c r="OY13">
        <v>9.1094995261973608</v>
      </c>
      <c r="OZ13">
        <v>6.5522353561652604</v>
      </c>
      <c r="PA13">
        <v>0.19509902604791299</v>
      </c>
      <c r="PB13">
        <v>0.30510374528641498</v>
      </c>
      <c r="PC13">
        <v>0.230363999410366</v>
      </c>
      <c r="PD13">
        <v>0.16634823695839601</v>
      </c>
      <c r="PE13">
        <v>0.26931599014382002</v>
      </c>
      <c r="PF13">
        <v>0.211978107405975</v>
      </c>
      <c r="PG13">
        <v>0.14888584258243101</v>
      </c>
      <c r="PH13">
        <v>0.10419599963694599</v>
      </c>
      <c r="PI13">
        <v>8.9745734384744799E-2</v>
      </c>
      <c r="PJ13">
        <v>0.15957189502720601</v>
      </c>
      <c r="PK13">
        <v>0.18267761883997999</v>
      </c>
      <c r="PL13">
        <v>0.139853394816425</v>
      </c>
      <c r="PM13">
        <v>0.13891540310216399</v>
      </c>
      <c r="PN13">
        <v>9.1974121081032104E-2</v>
      </c>
      <c r="PO13">
        <v>6.04542333717989E-2</v>
      </c>
      <c r="PP13">
        <v>0.19919847130858201</v>
      </c>
      <c r="PQ13">
        <v>0.16013624583151601</v>
      </c>
      <c r="PR13">
        <v>0.17579758775652801</v>
      </c>
      <c r="PS13">
        <v>4.7441008230205202E-2</v>
      </c>
      <c r="PT13">
        <v>4.7608790728165998E-2</v>
      </c>
      <c r="PU13">
        <v>7.9769839173799303E-2</v>
      </c>
      <c r="PV13">
        <v>3.9892973756801502E-2</v>
      </c>
      <c r="PW13">
        <v>0.105650521588079</v>
      </c>
      <c r="PX13">
        <v>4.9789563560811101E-2</v>
      </c>
      <c r="PY13">
        <v>9.2929372797302706E-2</v>
      </c>
      <c r="PZ13">
        <v>0.11323342534122099</v>
      </c>
      <c r="QA13">
        <v>9.4207594667670799E-2</v>
      </c>
      <c r="QB13">
        <v>0.464026299812557</v>
      </c>
      <c r="QC13">
        <v>0.28467186019366802</v>
      </c>
      <c r="QD13">
        <v>0.48029316383146198</v>
      </c>
      <c r="QE13">
        <v>1.12683671891434</v>
      </c>
      <c r="QF13">
        <v>1.0772639605752801</v>
      </c>
      <c r="QG13">
        <v>1.48656977396658</v>
      </c>
      <c r="QH13">
        <v>0.544226261782918</v>
      </c>
      <c r="QI13">
        <v>0.41390506117604398</v>
      </c>
      <c r="QJ13">
        <v>0.46072799882073201</v>
      </c>
      <c r="QK13">
        <v>0.230410518014633</v>
      </c>
      <c r="QL13">
        <v>0.199902967657901</v>
      </c>
      <c r="QM13">
        <v>0.211978107405975</v>
      </c>
      <c r="QN13">
        <v>0.18976403292082</v>
      </c>
      <c r="QO13">
        <v>0.18016264207896099</v>
      </c>
      <c r="QP13">
        <v>0.12958648605174</v>
      </c>
      <c r="QQ13">
        <v>9.6875689317628105E-2</v>
      </c>
      <c r="QR13">
        <v>5.9431507862233598E-2</v>
      </c>
      <c r="QS13">
        <v>9.8208191852245705E-2</v>
      </c>
      <c r="QT13">
        <v>8.0683769141643893</v>
      </c>
      <c r="QU13">
        <v>17.117164077633301</v>
      </c>
      <c r="QV13">
        <v>15.369381242606799</v>
      </c>
      <c r="QW13">
        <v>7.7397044749501998</v>
      </c>
      <c r="QX13">
        <v>4.8144526698379799</v>
      </c>
      <c r="QY13">
        <v>4.2046542715148796</v>
      </c>
      <c r="QZ13">
        <v>0.38216789230153297</v>
      </c>
      <c r="RA13">
        <v>0.61445181931849402</v>
      </c>
      <c r="RB13">
        <v>0.35404071335603698</v>
      </c>
      <c r="RC13">
        <v>0.136056565445729</v>
      </c>
      <c r="RD13">
        <v>0.19715084442949901</v>
      </c>
      <c r="RE13">
        <v>0.201938399868371</v>
      </c>
      <c r="RF13">
        <v>0.18329997332151099</v>
      </c>
      <c r="RG13">
        <v>0.20269350909488801</v>
      </c>
      <c r="RH13">
        <v>0.21793762317246701</v>
      </c>
    </row>
    <row r="14" spans="1:476" x14ac:dyDescent="0.25">
      <c r="A14">
        <v>1</v>
      </c>
      <c r="B14">
        <v>414</v>
      </c>
      <c r="C14">
        <v>5.9126564445660499</v>
      </c>
      <c r="D14">
        <v>5.2841325877107197</v>
      </c>
      <c r="E14">
        <v>6.0599037179536097</v>
      </c>
      <c r="F14">
        <v>0.136200740447525</v>
      </c>
      <c r="G14">
        <v>8.3138853694232295E-2</v>
      </c>
      <c r="H14">
        <v>8.6527040669188704E-2</v>
      </c>
      <c r="I14">
        <v>4.23924236920005</v>
      </c>
      <c r="J14">
        <v>4.7294311441085899</v>
      </c>
      <c r="K14">
        <v>4.0538560818004798</v>
      </c>
      <c r="L14">
        <v>0.71887181789453802</v>
      </c>
      <c r="M14">
        <v>0.47030437781814399</v>
      </c>
      <c r="N14">
        <v>0.64586066883520199</v>
      </c>
      <c r="O14">
        <v>1.67458830133481</v>
      </c>
      <c r="P14">
        <v>1.3581724438273199</v>
      </c>
      <c r="Q14">
        <v>1.6124952064820199</v>
      </c>
      <c r="R14">
        <v>0.36954102778537801</v>
      </c>
      <c r="S14">
        <v>0.35151707290558798</v>
      </c>
      <c r="T14">
        <v>0.42024276056948601</v>
      </c>
      <c r="U14">
        <v>0.54480296179009902</v>
      </c>
      <c r="V14">
        <v>0.42681023169948401</v>
      </c>
      <c r="W14">
        <v>0.51380572548075698</v>
      </c>
      <c r="X14">
        <v>3.14662760934341</v>
      </c>
      <c r="Y14">
        <v>3.0773033501295699</v>
      </c>
      <c r="Z14">
        <v>3.5536334346980998</v>
      </c>
      <c r="AA14">
        <v>3.4914019352932701</v>
      </c>
      <c r="AB14">
        <v>4.6321008585797196</v>
      </c>
      <c r="AC14">
        <v>4.5608251805369502</v>
      </c>
      <c r="AD14">
        <v>0.2421220626325</v>
      </c>
      <c r="AE14">
        <v>8.9106017095165704E-2</v>
      </c>
      <c r="AF14">
        <v>9.7347981259884697E-2</v>
      </c>
      <c r="AG14">
        <v>6.8866695462352503</v>
      </c>
      <c r="AH14">
        <v>11.726224411365299</v>
      </c>
      <c r="AI14">
        <v>8.8109334635117094</v>
      </c>
      <c r="AJ14">
        <v>7.6412382927219502</v>
      </c>
      <c r="AK14">
        <v>8.0092473028305893</v>
      </c>
      <c r="AL14">
        <v>8.1641057614003394</v>
      </c>
      <c r="AM14">
        <v>6.2497845295478403</v>
      </c>
      <c r="AN14">
        <v>7.6829835604080303</v>
      </c>
      <c r="AO14">
        <v>7.5647629345239604</v>
      </c>
      <c r="AP14">
        <v>3.4672850604940799</v>
      </c>
      <c r="AQ14">
        <v>5.5468421357962798</v>
      </c>
      <c r="AR14">
        <v>5.2028238803756297</v>
      </c>
      <c r="AS14">
        <v>5.2191195596557103</v>
      </c>
      <c r="AT14">
        <v>5.6633930800315699</v>
      </c>
      <c r="AU14">
        <v>5.6540900943872998</v>
      </c>
      <c r="AV14">
        <v>0.43041684663970298</v>
      </c>
      <c r="AW14">
        <v>0.37155988762653602</v>
      </c>
      <c r="AX14">
        <v>1.2563991497631399</v>
      </c>
      <c r="AY14">
        <v>11.4224993205159</v>
      </c>
      <c r="AZ14">
        <v>7.7364229371474096</v>
      </c>
      <c r="BA14">
        <v>4.95640772557622</v>
      </c>
      <c r="BB14">
        <v>0.77046773738458996</v>
      </c>
      <c r="BC14">
        <v>0.55928931231826495</v>
      </c>
      <c r="BD14">
        <v>0.59431301148647797</v>
      </c>
      <c r="BE14">
        <v>0.955154786590245</v>
      </c>
      <c r="BF14">
        <v>0.75349334073728802</v>
      </c>
      <c r="BG14">
        <v>0.72663102539983504</v>
      </c>
      <c r="BH14">
        <v>0.46130935405698797</v>
      </c>
      <c r="BI14">
        <v>0.45114611480253802</v>
      </c>
      <c r="BJ14">
        <v>0.31848445707561501</v>
      </c>
      <c r="BK14">
        <v>15.3887746163246</v>
      </c>
      <c r="BL14">
        <v>14.237921693548101</v>
      </c>
      <c r="BM14">
        <v>16.441783215384302</v>
      </c>
      <c r="BN14">
        <v>3.8471936540811602</v>
      </c>
      <c r="BO14">
        <v>4.0324780116810297</v>
      </c>
      <c r="BP14">
        <v>5.4994787034205999</v>
      </c>
      <c r="BQ14">
        <v>0.21973040976389499</v>
      </c>
      <c r="BR14">
        <v>0.20901330207212701</v>
      </c>
      <c r="BS14">
        <v>0.28308257873697001</v>
      </c>
      <c r="BT14">
        <v>2.24047783127831</v>
      </c>
      <c r="BU14">
        <v>3.0349372055447601</v>
      </c>
      <c r="BV14">
        <v>3.1368028805266701</v>
      </c>
      <c r="BW14">
        <v>0.22906142879445099</v>
      </c>
      <c r="BX14">
        <v>0.34667763348726699</v>
      </c>
      <c r="BY14">
        <v>0.36080590913814597</v>
      </c>
      <c r="BZ14">
        <v>3.6242001740103801E-2</v>
      </c>
      <c r="CA14">
        <v>7.5974899241810501E-2</v>
      </c>
      <c r="CB14">
        <v>8.6527040669188704E-2</v>
      </c>
      <c r="CC14">
        <v>9.6978345537382105E-2</v>
      </c>
      <c r="CD14">
        <v>0.11278652870063501</v>
      </c>
      <c r="CE14">
        <v>0.107268238570527</v>
      </c>
      <c r="CF14">
        <v>6.5780621612363796E-2</v>
      </c>
      <c r="CG14">
        <v>8.3717130152760805E-2</v>
      </c>
      <c r="CH14">
        <v>7.5850098899156296E-2</v>
      </c>
      <c r="CI14">
        <v>9.2385256946344793E-2</v>
      </c>
      <c r="CJ14">
        <v>5.3351278962435598E-2</v>
      </c>
      <c r="CK14">
        <v>8.5335797330980998E-2</v>
      </c>
      <c r="CL14">
        <v>0.20787763437528201</v>
      </c>
      <c r="CM14">
        <v>0.46062565367908098</v>
      </c>
      <c r="CN14">
        <v>0.41733993178329898</v>
      </c>
      <c r="CO14">
        <v>0.29398336984755902</v>
      </c>
      <c r="CP14">
        <v>0.27964465615913198</v>
      </c>
      <c r="CQ14">
        <v>0.24304491776123099</v>
      </c>
      <c r="CR14">
        <v>2.2250017204355399</v>
      </c>
      <c r="CS14">
        <v>2.60569218643972</v>
      </c>
      <c r="CT14">
        <v>1.9578834308219999</v>
      </c>
      <c r="CU14">
        <v>0.18096799170206701</v>
      </c>
      <c r="CV14">
        <v>0.32346166947152599</v>
      </c>
      <c r="CW14">
        <v>0.37352970204542302</v>
      </c>
      <c r="CX14">
        <v>8.8009706226140599E-2</v>
      </c>
      <c r="CY14">
        <v>0.10970237514212999</v>
      </c>
      <c r="CZ14">
        <v>6.5122273265200897E-2</v>
      </c>
      <c r="DA14">
        <v>24.6549675963068</v>
      </c>
      <c r="DB14">
        <v>37.0568068686377</v>
      </c>
      <c r="DC14">
        <v>33.112289723121002</v>
      </c>
      <c r="DD14">
        <v>6.5151863846881604</v>
      </c>
      <c r="DE14">
        <v>9.2642017171594304</v>
      </c>
      <c r="DF14">
        <v>9.2489838549410308</v>
      </c>
      <c r="DG14">
        <v>0.86682126512352098</v>
      </c>
      <c r="DH14">
        <v>1.3119081044374501</v>
      </c>
      <c r="DI14">
        <v>1.2220428489417099</v>
      </c>
      <c r="DJ14">
        <v>11.6625103121289</v>
      </c>
      <c r="DK14">
        <v>34.336394856256902</v>
      </c>
      <c r="DL14">
        <v>20.2422095510485</v>
      </c>
      <c r="DM14">
        <v>0.136200740447525</v>
      </c>
      <c r="DN14">
        <v>0.18577994381326801</v>
      </c>
      <c r="DO14">
        <v>0.16258824626173801</v>
      </c>
      <c r="DP14">
        <v>1.66302107500225</v>
      </c>
      <c r="DQ14">
        <v>1.7674466480603499</v>
      </c>
      <c r="DR14">
        <v>1.5361242053584701</v>
      </c>
      <c r="DS14">
        <v>3.3491766026696199</v>
      </c>
      <c r="DT14">
        <v>3.0987076876211099</v>
      </c>
      <c r="DU14">
        <v>3.6032403088109501</v>
      </c>
      <c r="DV14">
        <v>0.48089920676014403</v>
      </c>
      <c r="DW14">
        <v>0.334868520611043</v>
      </c>
      <c r="DX14">
        <v>0.40033922212137302</v>
      </c>
      <c r="DY14">
        <v>3.4914019352932701</v>
      </c>
      <c r="DZ14">
        <v>2.8316965400157899</v>
      </c>
      <c r="EA14">
        <v>2.3445237145355899</v>
      </c>
      <c r="EB14">
        <v>1.5516535285981099</v>
      </c>
      <c r="EC14">
        <v>1.66055633387475</v>
      </c>
      <c r="ED14">
        <v>1.8267698345401999</v>
      </c>
      <c r="EE14">
        <v>3.8471936540811602</v>
      </c>
      <c r="EF14">
        <v>2.5876933557721999</v>
      </c>
      <c r="EG14">
        <v>2.7497393517102902</v>
      </c>
      <c r="EH14">
        <v>0.78122306619347803</v>
      </c>
      <c r="EI14">
        <v>0.68856591230415098</v>
      </c>
      <c r="EJ14">
        <v>0.90707570678631799</v>
      </c>
      <c r="EK14">
        <v>1.7823818558259901</v>
      </c>
      <c r="EL14">
        <v>1.5493538438105501</v>
      </c>
      <c r="EM14">
        <v>1.8911907336309901</v>
      </c>
      <c r="EN14">
        <v>0.54103973284561702</v>
      </c>
      <c r="EO14">
        <v>0.48018647252550201</v>
      </c>
      <c r="EP14">
        <v>0.81185549880346497</v>
      </c>
      <c r="EQ14">
        <v>0.13529469863294999</v>
      </c>
      <c r="ER14">
        <v>0.12601493786503201</v>
      </c>
      <c r="ES14">
        <v>6.3782076260940193E-2</v>
      </c>
      <c r="ET14">
        <v>3.7260903094693799E-2</v>
      </c>
      <c r="EU14">
        <v>8.3138853694232295E-2</v>
      </c>
      <c r="EV14">
        <v>7.8524946860196204E-2</v>
      </c>
      <c r="EW14">
        <v>12.413228228784901</v>
      </c>
      <c r="EX14">
        <v>17.528937750654201</v>
      </c>
      <c r="EY14">
        <v>14.7158081885316</v>
      </c>
      <c r="EZ14">
        <v>0.209323537666851</v>
      </c>
      <c r="FA14">
        <v>0.27579470554093599</v>
      </c>
      <c r="FB14">
        <v>0.33664381676732302</v>
      </c>
      <c r="FC14">
        <v>6.5605030897157199</v>
      </c>
      <c r="FD14">
        <v>5.5468421357962798</v>
      </c>
      <c r="FE14">
        <v>6.7706524820256</v>
      </c>
      <c r="FF14">
        <v>0.29398336984755902</v>
      </c>
      <c r="FG14">
        <v>0.42977893163079001</v>
      </c>
      <c r="FH14">
        <v>0.29306546431694902</v>
      </c>
      <c r="FI14">
        <v>71.200055053937007</v>
      </c>
      <c r="FJ14">
        <v>97.793499622301695</v>
      </c>
      <c r="FK14">
        <v>84.407241522956795</v>
      </c>
      <c r="FL14">
        <v>6.4254898884492997</v>
      </c>
      <c r="FM14">
        <v>6.4605933344003299</v>
      </c>
      <c r="FN14">
        <v>6.9610014322537204</v>
      </c>
      <c r="FO14">
        <v>0.84898234144195495</v>
      </c>
      <c r="FP14">
        <v>1.0011559128538201</v>
      </c>
      <c r="FQ14">
        <v>0.86411478538720699</v>
      </c>
      <c r="FR14">
        <v>5.2191195596557103</v>
      </c>
      <c r="FS14">
        <v>6.8764629060926401</v>
      </c>
      <c r="FT14">
        <v>6.2302708006326197</v>
      </c>
      <c r="FU14">
        <v>0.33536556139082202</v>
      </c>
      <c r="FV14">
        <v>0.21638414025153599</v>
      </c>
      <c r="FW14">
        <v>0.26230093798681697</v>
      </c>
      <c r="FX14">
        <v>1.0671821579253999</v>
      </c>
      <c r="FY14">
        <v>1.2584663724388701</v>
      </c>
      <c r="FZ14">
        <v>1.14813705709503</v>
      </c>
      <c r="GA14">
        <v>0.54480296179009902</v>
      </c>
      <c r="GB14">
        <v>0.64245471302741497</v>
      </c>
      <c r="GC14">
        <v>0.81750240036421296</v>
      </c>
      <c r="GD14">
        <v>3.3959293657678198</v>
      </c>
      <c r="GE14">
        <v>2.89119650367922</v>
      </c>
      <c r="GF14">
        <v>3.1586210699802302</v>
      </c>
      <c r="GG14">
        <v>1.7216673865588099</v>
      </c>
      <c r="GH14">
        <v>1.2584663724388701</v>
      </c>
      <c r="GI14">
        <v>0.82318857923143496</v>
      </c>
      <c r="GJ14">
        <v>0.16768278069541101</v>
      </c>
      <c r="GK14">
        <v>0.17945159691485199</v>
      </c>
      <c r="GL14">
        <v>0.114173114658762</v>
      </c>
      <c r="GM14">
        <v>1.3229939384176099</v>
      </c>
      <c r="GN14">
        <v>0.92125130735816296</v>
      </c>
      <c r="GO14">
        <v>0.47939769311405001</v>
      </c>
      <c r="GP14">
        <v>0.31948197701623499</v>
      </c>
      <c r="GQ14">
        <v>0.28158973856314101</v>
      </c>
      <c r="GR14">
        <v>0.22834622931752499</v>
      </c>
      <c r="GS14">
        <v>4.23924236920005</v>
      </c>
      <c r="GT14">
        <v>3.4144818535958801</v>
      </c>
      <c r="GU14">
        <v>4.6566578125589402</v>
      </c>
      <c r="GV14">
        <v>1.3229939384176099</v>
      </c>
      <c r="GW14">
        <v>1.21559838786897</v>
      </c>
      <c r="GX14">
        <v>1.55756770015815</v>
      </c>
      <c r="GY14">
        <v>24.9991381181914</v>
      </c>
      <c r="GZ14">
        <v>31.595926513706999</v>
      </c>
      <c r="HA14">
        <v>28.6268072794911</v>
      </c>
      <c r="HB14">
        <v>21.612685653783998</v>
      </c>
      <c r="HC14">
        <v>25.663867025854</v>
      </c>
      <c r="HD14">
        <v>23.413924603832601</v>
      </c>
      <c r="HE14">
        <v>0.474278525271766</v>
      </c>
      <c r="HF14">
        <v>0.42681023169948401</v>
      </c>
      <c r="HG14">
        <v>0.33431844806690802</v>
      </c>
      <c r="HH14">
        <v>11.581951468932299</v>
      </c>
      <c r="HI14">
        <v>14.537090693982099</v>
      </c>
      <c r="HJ14">
        <v>14.9212332155334</v>
      </c>
      <c r="HK14">
        <v>6.5326241668422005E-2</v>
      </c>
      <c r="HL14">
        <v>3.5443543760646998E-2</v>
      </c>
      <c r="HM14">
        <v>3.2561136632600497E-2</v>
      </c>
      <c r="HN14">
        <v>0.29408703088506499</v>
      </c>
      <c r="HO14">
        <v>0.34190482006150402</v>
      </c>
      <c r="HP14">
        <v>7.8993128322616499E-2</v>
      </c>
      <c r="HQ14">
        <v>1.2006423414824801</v>
      </c>
      <c r="HR14">
        <v>0.81319128934173401</v>
      </c>
      <c r="HS14">
        <v>0.62386028345162103</v>
      </c>
      <c r="HT14">
        <v>34.149829053612699</v>
      </c>
      <c r="HU14">
        <v>38.899148411806898</v>
      </c>
      <c r="HV14">
        <v>36.995935419764102</v>
      </c>
      <c r="HW14">
        <v>4.7037339175609398</v>
      </c>
      <c r="HX14">
        <v>4.53677360136279</v>
      </c>
      <c r="HY14">
        <v>5.6540900943872998</v>
      </c>
      <c r="HZ14">
        <v>1.73364253024704</v>
      </c>
      <c r="IA14">
        <v>1.44559825183961</v>
      </c>
      <c r="IB14">
        <v>1.5149759294884</v>
      </c>
      <c r="IC14">
        <v>83.505912954491393</v>
      </c>
      <c r="ID14">
        <v>58.552816623932799</v>
      </c>
      <c r="IE14">
        <v>77.133991930786905</v>
      </c>
      <c r="IF14">
        <v>7.9318788450552194E-2</v>
      </c>
      <c r="IG14">
        <v>4.9778503412635899E-2</v>
      </c>
      <c r="IH14">
        <v>3.2561136632600497E-2</v>
      </c>
      <c r="II14">
        <v>8.5374572634031693</v>
      </c>
      <c r="IJ14">
        <v>11.093684271592499</v>
      </c>
      <c r="IK14">
        <v>9.5751485661956792</v>
      </c>
      <c r="IL14">
        <v>0.34241230472463002</v>
      </c>
      <c r="IM14">
        <v>0.325711523304965</v>
      </c>
      <c r="IN14">
        <v>0.29306546431694902</v>
      </c>
      <c r="IO14">
        <v>20.305609843341401</v>
      </c>
      <c r="IP14">
        <v>18.147094405451199</v>
      </c>
      <c r="IQ14">
        <v>20.524780266181899</v>
      </c>
      <c r="IR14">
        <v>12.762211575451101</v>
      </c>
      <c r="IS14">
        <v>9.7247871029517299</v>
      </c>
      <c r="IT14">
        <v>12.036089810741499</v>
      </c>
      <c r="IU14">
        <v>11.6090618682063</v>
      </c>
      <c r="IV14">
        <v>8.7644688753270792</v>
      </c>
      <c r="IW14">
        <v>7.4528117031469296</v>
      </c>
      <c r="IX14">
        <v>5.3658489822531399</v>
      </c>
      <c r="IY14">
        <v>6.6884256663080901</v>
      </c>
      <c r="IZ14">
        <v>5.8534811509581397</v>
      </c>
      <c r="JA14">
        <v>8.1331061957940598</v>
      </c>
      <c r="JB14">
        <v>7.2183378368406101</v>
      </c>
      <c r="JC14">
        <v>9.2489838549410308</v>
      </c>
      <c r="JD14">
        <v>3.63966697487766</v>
      </c>
      <c r="JE14">
        <v>4.2920493570321003</v>
      </c>
      <c r="JF14">
        <v>4.5293212597915202</v>
      </c>
      <c r="JG14">
        <v>10.881506885354501</v>
      </c>
      <c r="JH14">
        <v>11.8077867522349</v>
      </c>
      <c r="JI14">
        <v>14.3134036397455</v>
      </c>
      <c r="JJ14">
        <v>8.9000068817421401</v>
      </c>
      <c r="JK14">
        <v>9.0735472027256101</v>
      </c>
      <c r="JL14">
        <v>11.3081801887746</v>
      </c>
      <c r="JM14">
        <v>0.14297218956958199</v>
      </c>
      <c r="JN14">
        <v>0.14079486928157001</v>
      </c>
      <c r="JO14">
        <v>0.197413816873764</v>
      </c>
      <c r="JP14">
        <v>0.27240148089505001</v>
      </c>
      <c r="JQ14">
        <v>0.293547661056277</v>
      </c>
      <c r="JR14">
        <v>0.24304491776123099</v>
      </c>
      <c r="JS14">
        <v>3.9553529895842998</v>
      </c>
      <c r="JT14">
        <v>4.7623269391712402</v>
      </c>
      <c r="JU14">
        <v>3.6032403088109501</v>
      </c>
      <c r="JV14">
        <v>0.94855705054353501</v>
      </c>
      <c r="JW14">
        <v>1.1341934003406999</v>
      </c>
      <c r="JX14">
        <v>1.03475905384753</v>
      </c>
      <c r="JY14">
        <v>5.7909757344661603</v>
      </c>
      <c r="JZ14">
        <v>7.6829835604080303</v>
      </c>
      <c r="KA14">
        <v>6.1020536816027402</v>
      </c>
      <c r="KB14">
        <v>0.36193598340413502</v>
      </c>
      <c r="KC14">
        <v>0.35642406838066298</v>
      </c>
      <c r="KD14">
        <v>0.31848445707561501</v>
      </c>
      <c r="KE14">
        <v>0.74422277780430302</v>
      </c>
      <c r="KF14">
        <v>0.66973704122208799</v>
      </c>
      <c r="KG14">
        <v>0.49975568089761802</v>
      </c>
      <c r="KH14">
        <v>3.14662760934341</v>
      </c>
      <c r="KI14">
        <v>2.3977257712915598</v>
      </c>
      <c r="KJ14">
        <v>3.27000960145685</v>
      </c>
      <c r="KK14">
        <v>1.85807205744306</v>
      </c>
      <c r="KL14">
        <v>1.1580252146449299</v>
      </c>
      <c r="KM14">
        <v>1.6693597271331999</v>
      </c>
      <c r="KN14">
        <v>3.3260421500045001</v>
      </c>
      <c r="KO14">
        <v>2.99315432819192</v>
      </c>
      <c r="KP14">
        <v>3.2027137769709801</v>
      </c>
      <c r="KQ14">
        <v>0.178476551883061</v>
      </c>
      <c r="KR14">
        <v>0.11046541550377199</v>
      </c>
      <c r="KS14">
        <v>0.15704989372039199</v>
      </c>
      <c r="KT14">
        <v>4.0384633638177698</v>
      </c>
      <c r="KU14">
        <v>3.5104760045481598</v>
      </c>
      <c r="KV14">
        <v>3.5290866955328202</v>
      </c>
      <c r="KW14">
        <v>5.4407534426772601</v>
      </c>
      <c r="KX14">
        <v>5.4704771209840697</v>
      </c>
      <c r="KY14">
        <v>5.77289454621034</v>
      </c>
      <c r="KZ14">
        <v>1.1597440556833201</v>
      </c>
      <c r="LA14">
        <v>1.2849094260548299</v>
      </c>
      <c r="LB14">
        <v>1.3559414387445301</v>
      </c>
      <c r="LC14">
        <v>1.28681659959836</v>
      </c>
      <c r="LD14">
        <v>1.17419064422511</v>
      </c>
      <c r="LE14">
        <v>1.2220428489417099</v>
      </c>
      <c r="LF14">
        <v>0.98883824739607595</v>
      </c>
      <c r="LG14">
        <v>0.830278166937375</v>
      </c>
      <c r="LH14">
        <v>0.99951136179523503</v>
      </c>
      <c r="LI14">
        <v>0.2421220626325</v>
      </c>
      <c r="LJ14">
        <v>0.29454060918993702</v>
      </c>
      <c r="LK14">
        <v>0.32743827389449098</v>
      </c>
      <c r="LL14">
        <v>0.209323537666851</v>
      </c>
      <c r="LM14">
        <v>0.29764543369820201</v>
      </c>
      <c r="LN14">
        <v>0.29922339269361398</v>
      </c>
      <c r="LO14">
        <v>0.79212853379751302</v>
      </c>
      <c r="LP14">
        <v>1.6721064165770201</v>
      </c>
      <c r="LQ14">
        <v>1.3844326507070299</v>
      </c>
      <c r="LR14">
        <v>0.24720956184901899</v>
      </c>
      <c r="LS14">
        <v>0.48688962588416601</v>
      </c>
      <c r="LT14">
        <v>0.44113583694160302</v>
      </c>
      <c r="LU14">
        <v>0.29398336984755902</v>
      </c>
      <c r="LV14">
        <v>0.25028897821345603</v>
      </c>
      <c r="LW14">
        <v>0.34851553532729301</v>
      </c>
      <c r="LX14">
        <v>0.40159311802808101</v>
      </c>
      <c r="LY14">
        <v>0.409423741030219</v>
      </c>
      <c r="LZ14">
        <v>0.358313640674431</v>
      </c>
      <c r="MA14">
        <v>4.3399025296536303E-2</v>
      </c>
      <c r="MB14">
        <v>8.0865417367881401E-2</v>
      </c>
      <c r="MC14">
        <v>0.101481937350433</v>
      </c>
      <c r="MD14">
        <v>0.40438641906296002</v>
      </c>
      <c r="ME14">
        <v>0.32797702610936202</v>
      </c>
      <c r="MF14">
        <v>0.42907295428210901</v>
      </c>
      <c r="MG14">
        <v>0.39606426689875601</v>
      </c>
      <c r="MH14">
        <v>0.409423741030219</v>
      </c>
      <c r="MI14">
        <v>0.45669245863504998</v>
      </c>
      <c r="MJ14">
        <v>0.55625043010888398</v>
      </c>
      <c r="MK14">
        <v>0.698177934241063</v>
      </c>
      <c r="ML14">
        <v>0.72161181827629295</v>
      </c>
      <c r="MM14">
        <v>1.00961584095444</v>
      </c>
      <c r="MN14">
        <v>1.30284609321986</v>
      </c>
      <c r="MO14">
        <v>1.4941188081816901</v>
      </c>
      <c r="MP14">
        <v>0.78665690233585095</v>
      </c>
      <c r="MQ14">
        <v>0.67908622191365997</v>
      </c>
      <c r="MR14">
        <v>0.51025661008752099</v>
      </c>
      <c r="MS14">
        <v>0.38791338214952698</v>
      </c>
      <c r="MT14">
        <v>0.39003261300668701</v>
      </c>
      <c r="MU14">
        <v>0.25868976346188299</v>
      </c>
      <c r="MV14">
        <v>0.73397684289949705</v>
      </c>
      <c r="MW14">
        <v>0.57104116965538598</v>
      </c>
      <c r="MX14">
        <v>0.68268637864784898</v>
      </c>
      <c r="MY14">
        <v>0.19803213344937701</v>
      </c>
      <c r="MZ14">
        <v>0.21788921097053501</v>
      </c>
      <c r="NA14">
        <v>0.15065232798981801</v>
      </c>
      <c r="NB14">
        <v>0.454958371859708</v>
      </c>
      <c r="NC14">
        <v>0.68380964012301004</v>
      </c>
      <c r="ND14">
        <v>0.55837059444543202</v>
      </c>
      <c r="NE14">
        <v>0.250660478731553</v>
      </c>
      <c r="NF14">
        <v>9.1611128213791804E-2</v>
      </c>
      <c r="NG14">
        <v>0.119849423278512</v>
      </c>
      <c r="NH14">
        <v>1.41794979429238</v>
      </c>
      <c r="NI14">
        <v>1.8297755194979</v>
      </c>
      <c r="NJ14">
        <v>1.75235475654017</v>
      </c>
      <c r="NK14">
        <v>0.74422277780430302</v>
      </c>
      <c r="NL14">
        <v>0.82454301671072705</v>
      </c>
      <c r="NM14">
        <v>0.81185549880346497</v>
      </c>
      <c r="NN14">
        <v>0.78122306619347803</v>
      </c>
      <c r="NO14">
        <v>0.818847482060436</v>
      </c>
      <c r="NP14">
        <v>0.97894171541100405</v>
      </c>
      <c r="NQ14">
        <v>0.80318623605616302</v>
      </c>
      <c r="NR14">
        <v>0.58303995849616697</v>
      </c>
      <c r="NS14">
        <v>0.86411478538720699</v>
      </c>
      <c r="NT14">
        <v>3.0687745084067301E-2</v>
      </c>
      <c r="NU14">
        <v>5.0473385425002598E-2</v>
      </c>
      <c r="NV14">
        <v>8.9578410168607597E-2</v>
      </c>
      <c r="NW14">
        <v>0.20359957452150401</v>
      </c>
      <c r="NX14">
        <v>0.10894460548526801</v>
      </c>
      <c r="NY14">
        <v>0.193351099270273</v>
      </c>
      <c r="NZ14">
        <v>1.0380000056962599</v>
      </c>
      <c r="OA14">
        <v>0.90856816837388499</v>
      </c>
      <c r="OB14">
        <v>1.2391019313940601</v>
      </c>
      <c r="OC14">
        <v>1.1597440556833201</v>
      </c>
      <c r="OD14">
        <v>1.38671053394907</v>
      </c>
      <c r="OE14">
        <v>1.4135225235968201</v>
      </c>
      <c r="OF14">
        <v>1.40815529961825</v>
      </c>
      <c r="OG14">
        <v>1.17419064422511</v>
      </c>
      <c r="OH14">
        <v>0.98575079351515305</v>
      </c>
      <c r="OI14">
        <v>2.04741910576388</v>
      </c>
      <c r="OJ14">
        <v>2.1609514605904301</v>
      </c>
      <c r="OK14">
        <v>2.0129270262089198</v>
      </c>
      <c r="OL14">
        <v>294.84367829166399</v>
      </c>
      <c r="OM14">
        <v>644.33478268869999</v>
      </c>
      <c r="ON14">
        <v>436.335750033983</v>
      </c>
      <c r="OO14">
        <v>0.127963694110242</v>
      </c>
      <c r="OP14">
        <v>9.5501464474903999E-2</v>
      </c>
      <c r="OQ14">
        <v>0.13115046899340899</v>
      </c>
      <c r="OR14">
        <v>1.60637247211233</v>
      </c>
      <c r="OS14">
        <v>1.6721064165770201</v>
      </c>
      <c r="OT14">
        <v>1.78917545496819</v>
      </c>
      <c r="OU14">
        <v>2.8434898241231701E-2</v>
      </c>
      <c r="OV14">
        <v>6.3445720536623396E-2</v>
      </c>
      <c r="OW14">
        <v>6.2469460112202203E-2</v>
      </c>
      <c r="OX14">
        <v>11.9075644448689</v>
      </c>
      <c r="OY14">
        <v>14.468473013150399</v>
      </c>
      <c r="OZ14">
        <v>12.810855107883899</v>
      </c>
      <c r="PA14">
        <v>0.24380615475897699</v>
      </c>
      <c r="PB14">
        <v>0.102355935257555</v>
      </c>
      <c r="PC14">
        <v>0.26230093798681697</v>
      </c>
      <c r="PD14">
        <v>0.33769821334037597</v>
      </c>
      <c r="PE14">
        <v>0.39547726538540501</v>
      </c>
      <c r="PF14">
        <v>0.23153382389081201</v>
      </c>
      <c r="PG14">
        <v>0.15754178711480299</v>
      </c>
      <c r="PH14">
        <v>0.167434260305521</v>
      </c>
      <c r="PI14">
        <v>0.12068304194139499</v>
      </c>
      <c r="PJ14">
        <v>0.19803213344937701</v>
      </c>
      <c r="PK14">
        <v>0.14575998962404199</v>
      </c>
      <c r="PL14">
        <v>0.115766911945406</v>
      </c>
      <c r="PM14">
        <v>0.14699168492377901</v>
      </c>
      <c r="PN14">
        <v>0.10450665103606301</v>
      </c>
      <c r="PO14">
        <v>0.105060690142372</v>
      </c>
      <c r="PP14">
        <v>0.26865124921112199</v>
      </c>
      <c r="PQ14">
        <v>0.20901330207212701</v>
      </c>
      <c r="PR14">
        <v>0.175469826289403</v>
      </c>
      <c r="PS14">
        <v>3.5743047392395498E-2</v>
      </c>
      <c r="PT14">
        <v>5.6003727619496999E-2</v>
      </c>
      <c r="PU14">
        <v>5.1807144287524899E-2</v>
      </c>
      <c r="PV14">
        <v>7.7686431388474697E-2</v>
      </c>
      <c r="PW14">
        <v>4.2738102507688003E-2</v>
      </c>
      <c r="PX14">
        <v>4.9696734639729498E-2</v>
      </c>
      <c r="PY14">
        <v>6.9531303763610594E-2</v>
      </c>
      <c r="PZ14">
        <v>6.8472413088492695E-2</v>
      </c>
      <c r="QA14">
        <v>0.10218780004552699</v>
      </c>
      <c r="QB14">
        <v>0.296028185892377</v>
      </c>
      <c r="QC14">
        <v>0.35890319382970398</v>
      </c>
      <c r="QD14">
        <v>0.355838587566499</v>
      </c>
      <c r="QE14">
        <v>0.86682126512352098</v>
      </c>
      <c r="QF14">
        <v>0.96705286714342698</v>
      </c>
      <c r="QG14">
        <v>1.2136015823865001</v>
      </c>
      <c r="QH14">
        <v>0.46774899266189701</v>
      </c>
      <c r="QI14">
        <v>0.66973704122208799</v>
      </c>
      <c r="QJ14">
        <v>0.32517649252347702</v>
      </c>
      <c r="QK14">
        <v>0.25950000142406399</v>
      </c>
      <c r="QL14">
        <v>0.20613575417768201</v>
      </c>
      <c r="QM14">
        <v>0.126683002556265</v>
      </c>
      <c r="QN14">
        <v>0.23387449633094901</v>
      </c>
      <c r="QO14">
        <v>0.180699781479951</v>
      </c>
      <c r="QP14">
        <v>0.138628411754119</v>
      </c>
      <c r="QQ14">
        <v>0.19666422558396299</v>
      </c>
      <c r="QR14">
        <v>0.16859885768428701</v>
      </c>
      <c r="QS14">
        <v>0.10218780004552699</v>
      </c>
      <c r="QT14">
        <v>18.5559048909331</v>
      </c>
      <c r="QU14">
        <v>21.2835465457235</v>
      </c>
      <c r="QV14">
        <v>18.497967709882101</v>
      </c>
      <c r="QW14">
        <v>4.4192650217980498</v>
      </c>
      <c r="QX14">
        <v>5.9038933761174697</v>
      </c>
      <c r="QY14">
        <v>5.2028238803756297</v>
      </c>
      <c r="QZ14">
        <v>0.94200488838867602</v>
      </c>
      <c r="RA14">
        <v>0.83605320828850904</v>
      </c>
      <c r="RB14">
        <v>0.48947085770550097</v>
      </c>
      <c r="RC14">
        <v>0.16768278069541101</v>
      </c>
      <c r="RD14">
        <v>9.6165729691549198E-2</v>
      </c>
      <c r="RE14">
        <v>0.12321884918939401</v>
      </c>
      <c r="RF14">
        <v>0.29195267837890099</v>
      </c>
      <c r="RG14">
        <v>0.28950630366123198</v>
      </c>
      <c r="RH14">
        <v>0.22834622931752499</v>
      </c>
    </row>
    <row r="15" spans="1:476" x14ac:dyDescent="0.25">
      <c r="A15">
        <v>1</v>
      </c>
      <c r="B15">
        <v>415</v>
      </c>
      <c r="C15">
        <v>5.4119700152394499</v>
      </c>
      <c r="D15">
        <v>4.7293619844483796</v>
      </c>
      <c r="E15">
        <v>6.5901735366377601</v>
      </c>
      <c r="F15">
        <v>0.102674786046923</v>
      </c>
      <c r="G15">
        <v>7.3385842108764004E-2</v>
      </c>
      <c r="H15">
        <v>0.121608540379942</v>
      </c>
      <c r="I15">
        <v>7.5483109012335197</v>
      </c>
      <c r="J15">
        <v>6.5506840627833203</v>
      </c>
      <c r="K15">
        <v>8.3415556094076795</v>
      </c>
      <c r="L15">
        <v>0.42224546873518198</v>
      </c>
      <c r="M15">
        <v>0.39822220391256302</v>
      </c>
      <c r="N15">
        <v>0.42346553331751202</v>
      </c>
      <c r="O15">
        <v>1.2109622116874399</v>
      </c>
      <c r="P15">
        <v>1.1660628651126499</v>
      </c>
      <c r="Q15">
        <v>1.5055769600622699</v>
      </c>
      <c r="R15">
        <v>0.34296989383071402</v>
      </c>
      <c r="S15">
        <v>0.31680029185373498</v>
      </c>
      <c r="T15">
        <v>0.406215291882425</v>
      </c>
      <c r="U15">
        <v>0.33824812595246601</v>
      </c>
      <c r="V15">
        <v>0.42977264686546202</v>
      </c>
      <c r="W15">
        <v>0.40904074267891899</v>
      </c>
      <c r="X15">
        <v>5.01466680742951</v>
      </c>
      <c r="Y15">
        <v>4.1171487395927997</v>
      </c>
      <c r="Z15">
        <v>6.0223078402490904</v>
      </c>
      <c r="AA15">
        <v>5.6417934395859302</v>
      </c>
      <c r="AB15">
        <v>5.1395625460054699</v>
      </c>
      <c r="AC15">
        <v>6.1916179589393296</v>
      </c>
      <c r="AD15">
        <v>9.3179335105674596E-2</v>
      </c>
      <c r="AE15">
        <v>0.14575785813908201</v>
      </c>
      <c r="AF15">
        <v>0.12677273957195501</v>
      </c>
      <c r="AG15">
        <v>13.051591615206799</v>
      </c>
      <c r="AH15">
        <v>12.831745868338301</v>
      </c>
      <c r="AI15">
        <v>14.028768419180899</v>
      </c>
      <c r="AJ15">
        <v>8.6108391922212899</v>
      </c>
      <c r="AK15">
        <v>7.2182322812723099</v>
      </c>
      <c r="AL15">
        <v>9.3199127939053898</v>
      </c>
      <c r="AM15">
        <v>10.383017300966801</v>
      </c>
      <c r="AN15">
        <v>8.3492439884313896</v>
      </c>
      <c r="AO15">
        <v>10.7802330037381</v>
      </c>
      <c r="AP15">
        <v>8.8529228326346701</v>
      </c>
      <c r="AQ15">
        <v>7.2684390572257396</v>
      </c>
      <c r="AR15">
        <v>8.8171747654898898</v>
      </c>
      <c r="AS15">
        <v>5.56412120211571</v>
      </c>
      <c r="AT15">
        <v>4.9644901779681403</v>
      </c>
      <c r="AU15">
        <v>6.3217170138234797</v>
      </c>
      <c r="AV15">
        <v>0.804494156038016</v>
      </c>
      <c r="AW15">
        <v>0.53649832416445997</v>
      </c>
      <c r="AX15">
        <v>0.56265264687779204</v>
      </c>
      <c r="AY15">
        <v>5.6028227256586796</v>
      </c>
      <c r="AZ15">
        <v>11.016893491708201</v>
      </c>
      <c r="BA15">
        <v>4.2880343289262504</v>
      </c>
      <c r="BB15">
        <v>0.95671017433851901</v>
      </c>
      <c r="BC15">
        <v>0.68855584323176799</v>
      </c>
      <c r="BD15">
        <v>0.86472688867248504</v>
      </c>
      <c r="BE15">
        <v>1.45010146059395</v>
      </c>
      <c r="BF15">
        <v>1.48621781685167</v>
      </c>
      <c r="BG15">
        <v>1.33822106188437</v>
      </c>
      <c r="BH15">
        <v>0.27474285086789502</v>
      </c>
      <c r="BI15">
        <v>0.32345693941024101</v>
      </c>
      <c r="BJ15">
        <v>0.248327588634947</v>
      </c>
      <c r="BK15">
        <v>18.845574181233701</v>
      </c>
      <c r="BL15">
        <v>16.129676174966601</v>
      </c>
      <c r="BM15">
        <v>17.271439865384099</v>
      </c>
      <c r="BN15">
        <v>5.1200356167669296</v>
      </c>
      <c r="BO15">
        <v>5.1753110305638499</v>
      </c>
      <c r="BP15">
        <v>4.4085873827449502</v>
      </c>
      <c r="BQ15">
        <v>0.182523464236303</v>
      </c>
      <c r="BR15">
        <v>0.144751035068897</v>
      </c>
      <c r="BS15">
        <v>0.21468844593581601</v>
      </c>
      <c r="BT15">
        <v>1.9401307013642299</v>
      </c>
      <c r="BU15">
        <v>1.81710976430643</v>
      </c>
      <c r="BV15">
        <v>1.7294537773449701</v>
      </c>
      <c r="BW15">
        <v>0.19427253293121299</v>
      </c>
      <c r="BX15">
        <v>0.25028531817482502</v>
      </c>
      <c r="BY15">
        <v>0.25354547914390901</v>
      </c>
      <c r="BZ15">
        <v>4.4076511246764899E-2</v>
      </c>
      <c r="CA15">
        <v>4.9092470144249202E-2</v>
      </c>
      <c r="CB15">
        <v>4.2110285170851802E-2</v>
      </c>
      <c r="CC15">
        <v>9.4480070150930504E-2</v>
      </c>
      <c r="CD15">
        <v>0.13505749127838301</v>
      </c>
      <c r="CE15">
        <v>4.8372015304213603E-2</v>
      </c>
      <c r="CF15">
        <v>7.5162342792789397E-2</v>
      </c>
      <c r="CG15">
        <v>6.2139117799372298E-2</v>
      </c>
      <c r="CH15">
        <v>3.7689760971838897E-2</v>
      </c>
      <c r="CI15">
        <v>5.89711789158869E-2</v>
      </c>
      <c r="CJ15">
        <v>6.5228468659620301E-2</v>
      </c>
      <c r="CK15">
        <v>4.60810198207567E-2</v>
      </c>
      <c r="CL15">
        <v>0.31125174834846597</v>
      </c>
      <c r="CM15">
        <v>0.32797223001888198</v>
      </c>
      <c r="CN15">
        <v>0.23009737906716499</v>
      </c>
      <c r="CO15">
        <v>0.12817207202431199</v>
      </c>
      <c r="CP15">
        <v>0.18968080155595399</v>
      </c>
      <c r="CQ15">
        <v>0.152863561713665</v>
      </c>
      <c r="CR15">
        <v>2.8602749705426702</v>
      </c>
      <c r="CS15">
        <v>2.0873109971078501</v>
      </c>
      <c r="CT15">
        <v>2.9903543606815002</v>
      </c>
      <c r="CU15">
        <v>0.28840215426219401</v>
      </c>
      <c r="CV15">
        <v>0.33486362374450901</v>
      </c>
      <c r="CW15">
        <v>0.35609064895019799</v>
      </c>
      <c r="CX15">
        <v>8.5742473457678395E-2</v>
      </c>
      <c r="CY15">
        <v>0.121720626493701</v>
      </c>
      <c r="CZ15">
        <v>0.11746610706051</v>
      </c>
      <c r="DA15">
        <v>24.355131138106199</v>
      </c>
      <c r="DB15">
        <v>27.126773749465201</v>
      </c>
      <c r="DC15">
        <v>24.425504499337499</v>
      </c>
      <c r="DD15">
        <v>7.7069169587672102</v>
      </c>
      <c r="DE15">
        <v>6.7816934373662896</v>
      </c>
      <c r="DF15">
        <v>6.36568803295755</v>
      </c>
      <c r="DG15">
        <v>2.37208193947487</v>
      </c>
      <c r="DH15">
        <v>2.1311698381690798</v>
      </c>
      <c r="DI15">
        <v>2.3625034820491799</v>
      </c>
      <c r="DJ15">
        <v>83.641895180347603</v>
      </c>
      <c r="DK15">
        <v>69.630407894786401</v>
      </c>
      <c r="DL15">
        <v>96.356925443985503</v>
      </c>
      <c r="DM15">
        <v>0.335911675479036</v>
      </c>
      <c r="DN15">
        <v>0.42680399034620098</v>
      </c>
      <c r="DO15">
        <v>0.52497348231248897</v>
      </c>
      <c r="DP15">
        <v>2.2132307081586702</v>
      </c>
      <c r="DQ15">
        <v>1.97471652990831</v>
      </c>
      <c r="DR15">
        <v>2.2042936913724702</v>
      </c>
      <c r="DS15">
        <v>2.4051949693692598</v>
      </c>
      <c r="DT15">
        <v>2.5876555152819201</v>
      </c>
      <c r="DU15">
        <v>2.23506448460848</v>
      </c>
      <c r="DV15">
        <v>0.26173047942767602</v>
      </c>
      <c r="DW15">
        <v>0.33486362374450901</v>
      </c>
      <c r="DX15">
        <v>0.41763555818345299</v>
      </c>
      <c r="DY15">
        <v>2.3556967726542202</v>
      </c>
      <c r="DZ15">
        <v>3.3210641022843101</v>
      </c>
      <c r="EA15">
        <v>2.1440171644631301</v>
      </c>
      <c r="EB15">
        <v>1.0989714034715801</v>
      </c>
      <c r="EC15">
        <v>1.1108357934142901</v>
      </c>
      <c r="ED15">
        <v>1.0720085822315599</v>
      </c>
      <c r="EE15">
        <v>4.4572498902726601</v>
      </c>
      <c r="EF15">
        <v>4.6642514604505898</v>
      </c>
      <c r="EG15">
        <v>4.3178599663460302</v>
      </c>
      <c r="EH15">
        <v>0.60548110584371695</v>
      </c>
      <c r="EI15">
        <v>0.50057063634964905</v>
      </c>
      <c r="EJ15">
        <v>0.66911053094218498</v>
      </c>
      <c r="EK15">
        <v>1.21938511996762</v>
      </c>
      <c r="EL15">
        <v>1.05091469661609</v>
      </c>
      <c r="EM15">
        <v>1.3016273365731501</v>
      </c>
      <c r="EN15">
        <v>0.46851068182753702</v>
      </c>
      <c r="EO15">
        <v>0.51108868948595998</v>
      </c>
      <c r="EP15">
        <v>0.46986442824204</v>
      </c>
      <c r="EQ15">
        <v>0.105561367183796</v>
      </c>
      <c r="ER15">
        <v>0.12004486265950901</v>
      </c>
      <c r="ES15">
        <v>9.6744030608426998E-2</v>
      </c>
      <c r="ET15">
        <v>2.37843077520568E-2</v>
      </c>
      <c r="EU15">
        <v>0.108190488005936</v>
      </c>
      <c r="EV15">
        <v>4.80378853877797E-2</v>
      </c>
      <c r="EW15">
        <v>22.102748038092901</v>
      </c>
      <c r="EX15">
        <v>19.8579607118726</v>
      </c>
      <c r="EY15">
        <v>23.922834885452101</v>
      </c>
      <c r="EZ15">
        <v>0.37530979454101498</v>
      </c>
      <c r="FA15">
        <v>0.36139427812326802</v>
      </c>
      <c r="FB15">
        <v>0.269866247896627</v>
      </c>
      <c r="FC15">
        <v>5.9222846990885003</v>
      </c>
      <c r="FD15">
        <v>5.4326103317213699</v>
      </c>
      <c r="FE15">
        <v>6.9659323186562903</v>
      </c>
      <c r="FF15">
        <v>0.41069914418769499</v>
      </c>
      <c r="FG15">
        <v>0.42977264686546202</v>
      </c>
      <c r="FH15">
        <v>0.37639424001556798</v>
      </c>
      <c r="FI15">
        <v>136.82175649936099</v>
      </c>
      <c r="FJ15">
        <v>104.08696292366599</v>
      </c>
      <c r="FK15">
        <v>136.26927079145699</v>
      </c>
      <c r="FL15">
        <v>8.73104202790031</v>
      </c>
      <c r="FM15">
        <v>7.0208493399505798</v>
      </c>
      <c r="FN15">
        <v>9.1916028003755503</v>
      </c>
      <c r="FO15">
        <v>0.77172237809412902</v>
      </c>
      <c r="FP15">
        <v>0.62487761723838797</v>
      </c>
      <c r="FQ15">
        <v>0.86472688867248504</v>
      </c>
      <c r="FR15">
        <v>6.9458624743922099</v>
      </c>
      <c r="FS15">
        <v>5.6241909213293999</v>
      </c>
      <c r="FT15">
        <v>7.21158539135791</v>
      </c>
      <c r="FU15">
        <v>0.29040814988263097</v>
      </c>
      <c r="FV15">
        <v>0.33486362374450901</v>
      </c>
      <c r="FW15">
        <v>0.231697832905186</v>
      </c>
      <c r="FX15">
        <v>1.3814217523808101</v>
      </c>
      <c r="FY15">
        <v>1.1031626901025799</v>
      </c>
      <c r="FZ15">
        <v>1.4745926342642199</v>
      </c>
      <c r="GA15">
        <v>0.75061958908203097</v>
      </c>
      <c r="GB15">
        <v>0.75348232221479905</v>
      </c>
      <c r="GC15">
        <v>0.812430583764852</v>
      </c>
      <c r="GD15">
        <v>2.8014113628293398</v>
      </c>
      <c r="GE15">
        <v>2.2841312767073898</v>
      </c>
      <c r="GF15">
        <v>2.6950582509345198</v>
      </c>
      <c r="GG15">
        <v>0.78249522103464897</v>
      </c>
      <c r="GH15">
        <v>1.3118889200755299</v>
      </c>
      <c r="GI15">
        <v>1.00021937443265</v>
      </c>
      <c r="GJ15">
        <v>8.22496782901498E-2</v>
      </c>
      <c r="GK15">
        <v>0.200496029192787</v>
      </c>
      <c r="GL15">
        <v>8.2487336067011904E-2</v>
      </c>
      <c r="GM15">
        <v>0.70522417994824205</v>
      </c>
      <c r="GN15">
        <v>0.967038725686308</v>
      </c>
      <c r="GO15">
        <v>0.91403192148533097</v>
      </c>
      <c r="GP15">
        <v>0.28443163657971499</v>
      </c>
      <c r="GQ15">
        <v>0.33953814573258601</v>
      </c>
      <c r="GR15">
        <v>0.27938306057605899</v>
      </c>
      <c r="GS15">
        <v>2.84051760813231</v>
      </c>
      <c r="GT15">
        <v>2.9519035210004301</v>
      </c>
      <c r="GU15">
        <v>2.7900992749018001</v>
      </c>
      <c r="GV15">
        <v>0.96336461984590305</v>
      </c>
      <c r="GW15">
        <v>0.86552390404748702</v>
      </c>
      <c r="GX15">
        <v>0.74242461857255204</v>
      </c>
      <c r="GY15">
        <v>36.1557662402803</v>
      </c>
      <c r="GZ15">
        <v>29.073756228903001</v>
      </c>
      <c r="HA15">
        <v>34.067317697864397</v>
      </c>
      <c r="HB15">
        <v>27.976699074079701</v>
      </c>
      <c r="HC15">
        <v>24.961722205552899</v>
      </c>
      <c r="HD15">
        <v>28.647085329443598</v>
      </c>
      <c r="HE15">
        <v>0.21856796151624799</v>
      </c>
      <c r="HF15">
        <v>0.20470887696197901</v>
      </c>
      <c r="HG15">
        <v>0.29531293525614799</v>
      </c>
      <c r="HH15">
        <v>19.782513630497199</v>
      </c>
      <c r="HI15">
        <v>15.688609331739199</v>
      </c>
      <c r="HJ15">
        <v>19.431379963342899</v>
      </c>
      <c r="HK15">
        <v>7.1107909144928996E-2</v>
      </c>
      <c r="HL15">
        <v>5.7179648819706802E-2</v>
      </c>
      <c r="HM15">
        <v>0.120768528832372</v>
      </c>
      <c r="HN15">
        <v>0.32513473336746401</v>
      </c>
      <c r="HO15">
        <v>0.172138960807941</v>
      </c>
      <c r="HP15">
        <v>0.24661226468334099</v>
      </c>
      <c r="HQ15">
        <v>0.64000445209586498</v>
      </c>
      <c r="HR15">
        <v>1.15800828055118</v>
      </c>
      <c r="HS15">
        <v>0.70237648751789805</v>
      </c>
      <c r="HT15">
        <v>28.171292404911199</v>
      </c>
      <c r="HU15">
        <v>30.945239221961899</v>
      </c>
      <c r="HV15">
        <v>28.647085329443598</v>
      </c>
      <c r="HW15">
        <v>2.6319897052847998</v>
      </c>
      <c r="HX15">
        <v>3.14191808923194</v>
      </c>
      <c r="HY15">
        <v>2.3625034820491799</v>
      </c>
      <c r="HZ15">
        <v>1.28000890419173</v>
      </c>
      <c r="IA15">
        <v>1.5174464124476399</v>
      </c>
      <c r="IB15">
        <v>1.41452380467098</v>
      </c>
      <c r="IC15">
        <v>54.801893865270102</v>
      </c>
      <c r="ID15">
        <v>57.7458582501786</v>
      </c>
      <c r="IE15">
        <v>49.532943671514801</v>
      </c>
      <c r="IF15">
        <v>5.3889717950442402E-2</v>
      </c>
      <c r="IG15">
        <v>4.9777775489070197E-2</v>
      </c>
      <c r="IH15">
        <v>6.3386369785977198E-2</v>
      </c>
      <c r="II15">
        <v>7.8145015102965703</v>
      </c>
      <c r="IJ15">
        <v>7.6828712102085399</v>
      </c>
      <c r="IK15">
        <v>7.4143306529659503</v>
      </c>
      <c r="IL15">
        <v>0.18896014030186101</v>
      </c>
      <c r="IM15">
        <v>0.19232864687183099</v>
      </c>
      <c r="IN15">
        <v>0.19892775102992299</v>
      </c>
      <c r="IO15">
        <v>15.6290030205931</v>
      </c>
      <c r="IP15">
        <v>15.580240191193701</v>
      </c>
      <c r="IQ15">
        <v>14.224602728407399</v>
      </c>
      <c r="IR15">
        <v>8.3753753416856291</v>
      </c>
      <c r="IS15">
        <v>8.6436794418165199</v>
      </c>
      <c r="IT15">
        <v>8.2267149483478708</v>
      </c>
      <c r="IU15">
        <v>10.072001382003901</v>
      </c>
      <c r="IV15">
        <v>7.2684390572257396</v>
      </c>
      <c r="IW15">
        <v>6.4545497264032399</v>
      </c>
      <c r="IX15">
        <v>8.4922912245018196</v>
      </c>
      <c r="IY15">
        <v>6.7816934373662896</v>
      </c>
      <c r="IZ15">
        <v>8.6957861149597004</v>
      </c>
      <c r="JA15">
        <v>6.7092608997312597</v>
      </c>
      <c r="JB15">
        <v>6.3275437155514096</v>
      </c>
      <c r="JC15">
        <v>7.0143842095904301</v>
      </c>
      <c r="JD15">
        <v>5.3745868076645502</v>
      </c>
      <c r="JE15">
        <v>5.1395625460054699</v>
      </c>
      <c r="JF15">
        <v>5.5033743073827104</v>
      </c>
      <c r="JG15">
        <v>9.6207798774770303</v>
      </c>
      <c r="JH15">
        <v>10.9407942496446</v>
      </c>
      <c r="JI15">
        <v>8.2267149483478708</v>
      </c>
      <c r="JJ15">
        <v>7.3929689091647797</v>
      </c>
      <c r="JK15">
        <v>8.1209334725000897</v>
      </c>
      <c r="JL15">
        <v>6.6821689309352497</v>
      </c>
      <c r="JM15">
        <v>8.22496782901498E-2</v>
      </c>
      <c r="JN15">
        <v>0.22246427326314</v>
      </c>
      <c r="JO15">
        <v>0.123306132341671</v>
      </c>
      <c r="JP15">
        <v>0.17508821017683401</v>
      </c>
      <c r="JQ15">
        <v>0.17094991015069699</v>
      </c>
      <c r="JR15">
        <v>0.13124337057812199</v>
      </c>
      <c r="JS15">
        <v>4.0170985255803098</v>
      </c>
      <c r="JT15">
        <v>4.5053699328900096</v>
      </c>
      <c r="JU15">
        <v>3.68155806507465</v>
      </c>
      <c r="JV15">
        <v>1.35299250380986</v>
      </c>
      <c r="JW15">
        <v>1.302827041374</v>
      </c>
      <c r="JX15">
        <v>1.20607235109884</v>
      </c>
      <c r="JY15">
        <v>5.80040584237579</v>
      </c>
      <c r="JZ15">
        <v>7.52476000702449</v>
      </c>
      <c r="KA15">
        <v>6.36568803295755</v>
      </c>
      <c r="KB15">
        <v>0.40786223797521298</v>
      </c>
      <c r="KC15">
        <v>0.43577204944368703</v>
      </c>
      <c r="KD15">
        <v>0.42641096903179598</v>
      </c>
      <c r="KE15">
        <v>0.72004243906906396</v>
      </c>
      <c r="KF15">
        <v>0.88371040112191301</v>
      </c>
      <c r="KG15">
        <v>0.80124561183952903</v>
      </c>
      <c r="KH15">
        <v>2.57782414039576</v>
      </c>
      <c r="KI15">
        <v>2.0873109971078501</v>
      </c>
      <c r="KJ15">
        <v>2.8685396422695999</v>
      </c>
      <c r="KK15">
        <v>1.0396902997870501</v>
      </c>
      <c r="KL15">
        <v>0.88985709305256</v>
      </c>
      <c r="KM15">
        <v>1.05724992329433</v>
      </c>
      <c r="KN15">
        <v>2.6319897052847998</v>
      </c>
      <c r="KO15">
        <v>2.6420276582559401</v>
      </c>
      <c r="KP15">
        <v>2.3299781984763501</v>
      </c>
      <c r="KQ15">
        <v>0.16679568202395501</v>
      </c>
      <c r="KR15">
        <v>0.13136433707701101</v>
      </c>
      <c r="KS15">
        <v>0.147656467628074</v>
      </c>
      <c r="KT15">
        <v>3.77415545061677</v>
      </c>
      <c r="KU15">
        <v>3.6849513426750602</v>
      </c>
      <c r="KV15">
        <v>4.19978785849991</v>
      </c>
      <c r="KW15">
        <v>5.4496132435859197</v>
      </c>
      <c r="KX15">
        <v>5.6241909213293999</v>
      </c>
      <c r="KY15">
        <v>5.9807087213630101</v>
      </c>
      <c r="KZ15">
        <v>1.1697123932240701</v>
      </c>
      <c r="LA15">
        <v>1.1108357934142901</v>
      </c>
      <c r="LB15">
        <v>1.13313241105539</v>
      </c>
      <c r="LC15">
        <v>1.1220631287499401</v>
      </c>
      <c r="LD15">
        <v>1.302827041374</v>
      </c>
      <c r="LE15">
        <v>1.41452380467098</v>
      </c>
      <c r="LF15">
        <v>0.81572447595042397</v>
      </c>
      <c r="LG15">
        <v>1.0011412726993001</v>
      </c>
      <c r="LH15">
        <v>0.92679133162074601</v>
      </c>
      <c r="LI15">
        <v>0.39396895285684902</v>
      </c>
      <c r="LJ15">
        <v>0.40658969892056901</v>
      </c>
      <c r="LK15">
        <v>0.54348663218498094</v>
      </c>
      <c r="LL15">
        <v>0.28051578218748502</v>
      </c>
      <c r="LM15">
        <v>0.23352445915439901</v>
      </c>
      <c r="LN15">
        <v>0.22850798037133299</v>
      </c>
      <c r="LO15">
        <v>1.86109776862006</v>
      </c>
      <c r="LP15">
        <v>1.77971418610512</v>
      </c>
      <c r="LQ15">
        <v>1.7414830796640699</v>
      </c>
      <c r="LR15">
        <v>0.24761212144371</v>
      </c>
      <c r="LS15">
        <v>0.224011634651653</v>
      </c>
      <c r="LT15">
        <v>0.21320548451589799</v>
      </c>
      <c r="LU15">
        <v>0.20966440311660201</v>
      </c>
      <c r="LV15">
        <v>0.26639622977113597</v>
      </c>
      <c r="LW15">
        <v>0.17681547558387301</v>
      </c>
      <c r="LX15">
        <v>0.41932880623320401</v>
      </c>
      <c r="LY15">
        <v>0.36643915424496099</v>
      </c>
      <c r="LZ15">
        <v>0.36610171972863098</v>
      </c>
      <c r="MA15">
        <v>5.5022055478342199E-2</v>
      </c>
      <c r="MB15">
        <v>9.0976993528741501E-2</v>
      </c>
      <c r="MC15">
        <v>4.1819408183886499E-2</v>
      </c>
      <c r="MD15">
        <v>0.19562380525866199</v>
      </c>
      <c r="ME15">
        <v>0.21788602472184401</v>
      </c>
      <c r="MF15">
        <v>0.223805354136278</v>
      </c>
      <c r="MG15">
        <v>0.30064937117115798</v>
      </c>
      <c r="MH15">
        <v>0.45113951757952098</v>
      </c>
      <c r="MI15">
        <v>0.38697612243370799</v>
      </c>
      <c r="MJ15">
        <v>0.26722999316281498</v>
      </c>
      <c r="MK15">
        <v>0.38465729374366298</v>
      </c>
      <c r="ML15">
        <v>0.31871005833343802</v>
      </c>
      <c r="MM15">
        <v>0.81008985541067702</v>
      </c>
      <c r="MN15">
        <v>1.1420656383537</v>
      </c>
      <c r="MO15">
        <v>0.71713491056740097</v>
      </c>
      <c r="MP15">
        <v>0.83286458118153195</v>
      </c>
      <c r="MQ15">
        <v>0.94059500087806203</v>
      </c>
      <c r="MR15">
        <v>1.10214684568624</v>
      </c>
      <c r="MS15">
        <v>0.30910177547651801</v>
      </c>
      <c r="MT15">
        <v>0.21788602472184401</v>
      </c>
      <c r="MU15">
        <v>0.25708484213587102</v>
      </c>
      <c r="MV15">
        <v>0.59302048486871695</v>
      </c>
      <c r="MW15">
        <v>0.45743719055765503</v>
      </c>
      <c r="MX15">
        <v>0.60303617554942002</v>
      </c>
      <c r="MY15">
        <v>0.19427253293121299</v>
      </c>
      <c r="MZ15">
        <v>0.21788602472184401</v>
      </c>
      <c r="NA15">
        <v>0.153926811869013</v>
      </c>
      <c r="NB15">
        <v>0.87427184606498998</v>
      </c>
      <c r="NC15">
        <v>0.72781594822993101</v>
      </c>
      <c r="ND15">
        <v>0.88903767052546401</v>
      </c>
      <c r="NE15">
        <v>0.201123539009504</v>
      </c>
      <c r="NF15">
        <v>0.157305996196103</v>
      </c>
      <c r="NG15">
        <v>0.124163794317474</v>
      </c>
      <c r="NH15">
        <v>2.6502966414286799</v>
      </c>
      <c r="NI15">
        <v>2.0873109971078501</v>
      </c>
      <c r="NJ15">
        <v>2.6395947541443898</v>
      </c>
      <c r="NK15">
        <v>0.82711156528668806</v>
      </c>
      <c r="NL15">
        <v>0.55541789670714603</v>
      </c>
      <c r="NM15">
        <v>0.77395224486741798</v>
      </c>
      <c r="NN15">
        <v>0.69551515026446498</v>
      </c>
      <c r="NO15">
        <v>0.85360798069240196</v>
      </c>
      <c r="NP15">
        <v>0.68316996553034604</v>
      </c>
      <c r="NQ15">
        <v>0.65799742632119895</v>
      </c>
      <c r="NR15">
        <v>0.58708673687011104</v>
      </c>
      <c r="NS15">
        <v>0.57447517502347201</v>
      </c>
      <c r="NT15">
        <v>0.10410807264769099</v>
      </c>
      <c r="NU15">
        <v>0.105963959958849</v>
      </c>
      <c r="NV15">
        <v>9.74169385560128E-2</v>
      </c>
      <c r="NW15">
        <v>0.161114008774735</v>
      </c>
      <c r="NX15">
        <v>0.23191138788722601</v>
      </c>
      <c r="NY15">
        <v>0.204520371339459</v>
      </c>
      <c r="NZ15">
        <v>0.74543468084539599</v>
      </c>
      <c r="OA15">
        <v>0.69334512786621105</v>
      </c>
      <c r="OB15">
        <v>0.92038951626866194</v>
      </c>
      <c r="OC15">
        <v>1.2536667018573799</v>
      </c>
      <c r="OD15">
        <v>1.302827041374</v>
      </c>
      <c r="OE15">
        <v>1.4047529750358001</v>
      </c>
      <c r="OF15">
        <v>1.5116811224148901</v>
      </c>
      <c r="OG15">
        <v>1.5069646444296001</v>
      </c>
      <c r="OH15">
        <v>1.3016273365731501</v>
      </c>
      <c r="OI15">
        <v>2.32326519906105</v>
      </c>
      <c r="OJ15">
        <v>2.0443547579438399</v>
      </c>
      <c r="OK15">
        <v>2.3461844784669101</v>
      </c>
      <c r="OL15">
        <v>852.85333112988803</v>
      </c>
      <c r="OM15">
        <v>681.06352995434895</v>
      </c>
      <c r="ON15">
        <v>849.40951277495105</v>
      </c>
      <c r="OO15">
        <v>0.24933439994906201</v>
      </c>
      <c r="OP15">
        <v>0.246839566238539</v>
      </c>
      <c r="OQ15">
        <v>0.54726688066030205</v>
      </c>
      <c r="OR15">
        <v>1.73646561859805</v>
      </c>
      <c r="OS15">
        <v>1.66053205114215</v>
      </c>
      <c r="OT15">
        <v>1.81543648363395</v>
      </c>
      <c r="OU15">
        <v>0.17753235050826999</v>
      </c>
      <c r="OV15">
        <v>0.12601309511692599</v>
      </c>
      <c r="OW15">
        <v>9.9463875514961594E-2</v>
      </c>
      <c r="OX15">
        <v>13.325833298904501</v>
      </c>
      <c r="OY15">
        <v>10.715635959824301</v>
      </c>
      <c r="OZ15">
        <v>16.339777754607901</v>
      </c>
      <c r="PA15">
        <v>0.263550958878705</v>
      </c>
      <c r="PB15">
        <v>0.227138720538304</v>
      </c>
      <c r="PC15">
        <v>0.223805354136278</v>
      </c>
      <c r="PD15">
        <v>0.39124761051732398</v>
      </c>
      <c r="PE15">
        <v>0.28750233326733099</v>
      </c>
      <c r="PF15">
        <v>0.28525349256534399</v>
      </c>
      <c r="PG15">
        <v>0.20393111898760599</v>
      </c>
      <c r="PH15">
        <v>0.12514265908741301</v>
      </c>
      <c r="PI15">
        <v>0.164974672134024</v>
      </c>
      <c r="PJ15">
        <v>0.14320500753283</v>
      </c>
      <c r="PK15">
        <v>0.19232864687183099</v>
      </c>
      <c r="PL15">
        <v>0.219199506549701</v>
      </c>
      <c r="PM15">
        <v>0.12466719997453</v>
      </c>
      <c r="PN15">
        <v>7.1379102397106098E-2</v>
      </c>
      <c r="PO15">
        <v>0.16157954247581099</v>
      </c>
      <c r="PP15">
        <v>0.21112273436759099</v>
      </c>
      <c r="PQ15">
        <v>0.21488632343273101</v>
      </c>
      <c r="PR15">
        <v>0.222259417631366</v>
      </c>
      <c r="PS15">
        <v>0.101261231926335</v>
      </c>
      <c r="PT15">
        <v>4.7092645138424899E-2</v>
      </c>
      <c r="PU15">
        <v>7.5379521943677696E-2</v>
      </c>
      <c r="PV15">
        <v>5.2054036323845698E-2</v>
      </c>
      <c r="PW15">
        <v>5.8381114788599899E-2</v>
      </c>
      <c r="PX15">
        <v>2.9366526765127601E-2</v>
      </c>
      <c r="PY15">
        <v>5.2780683591897998E-2</v>
      </c>
      <c r="PZ15">
        <v>4.0152832390667803E-2</v>
      </c>
      <c r="QA15">
        <v>2.6836055741976901E-2</v>
      </c>
      <c r="QB15">
        <v>0.39396895285684902</v>
      </c>
      <c r="QC15">
        <v>0.34908386230483301</v>
      </c>
      <c r="QD15">
        <v>0.30151808777471101</v>
      </c>
      <c r="QE15">
        <v>0.77172237809412902</v>
      </c>
      <c r="QF15">
        <v>0.94713735648977004</v>
      </c>
      <c r="QG15">
        <v>0.88289663875966096</v>
      </c>
      <c r="QH15">
        <v>0.730093856945214</v>
      </c>
      <c r="QI15">
        <v>0.77466559360995701</v>
      </c>
      <c r="QJ15">
        <v>0.52862496164716399</v>
      </c>
      <c r="QK15">
        <v>0.16679568202395501</v>
      </c>
      <c r="QL15">
        <v>0.17944897274905</v>
      </c>
      <c r="QM15">
        <v>0.28132632343889602</v>
      </c>
      <c r="QN15">
        <v>0.13454436237845699</v>
      </c>
      <c r="QO15">
        <v>5.7977846971806399E-2</v>
      </c>
      <c r="QP15">
        <v>0.10884269247900499</v>
      </c>
      <c r="QQ15">
        <v>0.14221581828985799</v>
      </c>
      <c r="QR15">
        <v>0.11123213663157</v>
      </c>
      <c r="QS15">
        <v>0.11504868953358301</v>
      </c>
      <c r="QT15">
        <v>23.853909787052601</v>
      </c>
      <c r="QU15">
        <v>20.9902227212085</v>
      </c>
      <c r="QV15">
        <v>26.544047274217199</v>
      </c>
      <c r="QW15">
        <v>8.5513597812100599</v>
      </c>
      <c r="QX15">
        <v>6.5506840627833203</v>
      </c>
      <c r="QY15">
        <v>8.3995757169998306</v>
      </c>
      <c r="QZ15">
        <v>0.85627959164484502</v>
      </c>
      <c r="RA15">
        <v>0.84771167967078798</v>
      </c>
      <c r="RB15">
        <v>0.4797372786736</v>
      </c>
      <c r="RC15">
        <v>0.11876271180548</v>
      </c>
      <c r="RD15">
        <v>8.7270965576208198E-2</v>
      </c>
      <c r="RE15">
        <v>7.2811818702385706E-2</v>
      </c>
      <c r="RF15">
        <v>0.32000222604793299</v>
      </c>
      <c r="RG15">
        <v>0.44802326930330699</v>
      </c>
      <c r="RH15">
        <v>0.30361531192723401</v>
      </c>
    </row>
    <row r="16" spans="1:476" x14ac:dyDescent="0.25">
      <c r="A16">
        <v>1</v>
      </c>
      <c r="B16">
        <v>417</v>
      </c>
      <c r="C16">
        <v>6.9508021838903504</v>
      </c>
      <c r="D16">
        <v>7.1277142008803898</v>
      </c>
      <c r="E16">
        <v>6.3451283644408303</v>
      </c>
      <c r="F16">
        <v>9.9938161430504893E-2</v>
      </c>
      <c r="G16">
        <v>4.8476840723361003E-2</v>
      </c>
      <c r="H16">
        <v>7.4101643500598294E-2</v>
      </c>
      <c r="I16">
        <v>3.4754010919451801</v>
      </c>
      <c r="J16">
        <v>3.4664032406135599</v>
      </c>
      <c r="K16">
        <v>4.51789064423523</v>
      </c>
      <c r="L16">
        <v>0.62294620434434</v>
      </c>
      <c r="M16">
        <v>0.64771878496211299</v>
      </c>
      <c r="N16">
        <v>0.47818784059658898</v>
      </c>
      <c r="O16">
        <v>2.3573720804746001</v>
      </c>
      <c r="P16">
        <v>1.7332016203067799</v>
      </c>
      <c r="Q16">
        <v>1.71196042378742</v>
      </c>
      <c r="R16">
        <v>0.70572571630788605</v>
      </c>
      <c r="S16">
        <v>0.49773146253114903</v>
      </c>
      <c r="T16">
        <v>0.33812986476679902</v>
      </c>
      <c r="U16">
        <v>0.54987648110263998</v>
      </c>
      <c r="V16">
        <v>0.64324466449946904</v>
      </c>
      <c r="W16">
        <v>0.61798740937142904</v>
      </c>
      <c r="X16">
        <v>3.4513947430444301</v>
      </c>
      <c r="Y16">
        <v>3.7670612491480702</v>
      </c>
      <c r="Z16">
        <v>3.8789047527458802</v>
      </c>
      <c r="AA16">
        <v>4.8138109579363197</v>
      </c>
      <c r="AB16">
        <v>5.0400550458021902</v>
      </c>
      <c r="AC16">
        <v>4.3639947033764903</v>
      </c>
      <c r="AD16">
        <v>4.38031820438931E-2</v>
      </c>
      <c r="AE16">
        <v>4.0482424060132097E-2</v>
      </c>
      <c r="AF16">
        <v>5.97734800745734E-2</v>
      </c>
      <c r="AG16">
        <v>5.3412576832318104</v>
      </c>
      <c r="AH16">
        <v>7.9086940829213699</v>
      </c>
      <c r="AI16">
        <v>8.4306820464539101</v>
      </c>
      <c r="AJ16">
        <v>11.689809279142199</v>
      </c>
      <c r="AK16">
        <v>11.4990238444614</v>
      </c>
      <c r="AL16">
        <v>9.2256422607665307</v>
      </c>
      <c r="AM16">
        <v>7.3471233047455602</v>
      </c>
      <c r="AN16">
        <v>7.3281015223779402</v>
      </c>
      <c r="AO16">
        <v>9.2256422607665307</v>
      </c>
      <c r="AP16">
        <v>3.28792977847323</v>
      </c>
      <c r="AQ16">
        <v>4.3573152349370501</v>
      </c>
      <c r="AR16">
        <v>6.2145475109278898</v>
      </c>
      <c r="AS16">
        <v>8.0958327564753905</v>
      </c>
      <c r="AT16">
        <v>8.4177781640068208</v>
      </c>
      <c r="AU16">
        <v>6.8478416951496897</v>
      </c>
      <c r="AV16">
        <v>0.34321380474147201</v>
      </c>
      <c r="AW16">
        <v>0.27422642244791001</v>
      </c>
      <c r="AX16">
        <v>0.54929358587288502</v>
      </c>
      <c r="AY16">
        <v>0.93121066550412601</v>
      </c>
      <c r="AZ16">
        <v>1.3693008818309</v>
      </c>
      <c r="BA16">
        <v>0.53427312388109804</v>
      </c>
      <c r="BB16">
        <v>1.0261057962778599</v>
      </c>
      <c r="BC16">
        <v>0.95491186613083801</v>
      </c>
      <c r="BD16">
        <v>0.74517405563440597</v>
      </c>
      <c r="BE16">
        <v>0.30086318487101998</v>
      </c>
      <c r="BF16">
        <v>0.464399875467429</v>
      </c>
      <c r="BG16">
        <v>0.45870843778193698</v>
      </c>
      <c r="BH16">
        <v>0.68983109587568003</v>
      </c>
      <c r="BI16">
        <v>0.60854653356516397</v>
      </c>
      <c r="BJ16">
        <v>0.37001338122245497</v>
      </c>
      <c r="BK16">
        <v>19.934278539018901</v>
      </c>
      <c r="BL16">
        <v>21.309716435341301</v>
      </c>
      <c r="BM16">
        <v>17.096739964195098</v>
      </c>
      <c r="BN16">
        <v>5.8449046395710802</v>
      </c>
      <c r="BO16">
        <v>4.9706671186168903</v>
      </c>
      <c r="BP16">
        <v>4.2153410232269497</v>
      </c>
      <c r="BQ16">
        <v>0.27115308454757497</v>
      </c>
      <c r="BR16">
        <v>0.29801141349994298</v>
      </c>
      <c r="BS16">
        <v>0.208143346996358</v>
      </c>
      <c r="BT16">
        <v>3.26521838852572</v>
      </c>
      <c r="BU16">
        <v>3.2119278604506301</v>
      </c>
      <c r="BV16">
        <v>2.4210776495661701</v>
      </c>
      <c r="BW16">
        <v>0.18265326998659701</v>
      </c>
      <c r="BX16">
        <v>0.289862275726047</v>
      </c>
      <c r="BY16">
        <v>0.208143346996358</v>
      </c>
      <c r="BZ16">
        <v>6.7788271136893605E-2</v>
      </c>
      <c r="CA16">
        <v>2.59780957174485E-2</v>
      </c>
      <c r="CB16">
        <v>5.97734800745734E-2</v>
      </c>
      <c r="CC16">
        <v>0.180138628443437</v>
      </c>
      <c r="CD16">
        <v>0.16880616399415399</v>
      </c>
      <c r="CE16">
        <v>0.25625451882947903</v>
      </c>
      <c r="CF16">
        <v>0.15681978446282499</v>
      </c>
      <c r="CG16">
        <v>0.12271976160088199</v>
      </c>
      <c r="CH16">
        <v>0.17624440336861399</v>
      </c>
      <c r="CI16">
        <v>0.104182111492714</v>
      </c>
      <c r="CJ16">
        <v>0.11137053438875601</v>
      </c>
      <c r="CK16">
        <v>6.8661698234110696E-2</v>
      </c>
      <c r="CL16">
        <v>0.50950898290399305</v>
      </c>
      <c r="CM16">
        <v>0.73379017368695199</v>
      </c>
      <c r="CN16">
        <v>0.306859329260672</v>
      </c>
      <c r="CO16">
        <v>0.37818904728410502</v>
      </c>
      <c r="CP16">
        <v>0.40149098255632898</v>
      </c>
      <c r="CQ16">
        <v>0.24752554918854899</v>
      </c>
      <c r="CR16">
        <v>1.3539547154785501</v>
      </c>
      <c r="CS16">
        <v>1.4473757350518699</v>
      </c>
      <c r="CT16">
        <v>2.6310694866661901</v>
      </c>
      <c r="CU16">
        <v>0.298784971048694</v>
      </c>
      <c r="CV16">
        <v>0.35194929236567302</v>
      </c>
      <c r="CW16">
        <v>0.23255588447433401</v>
      </c>
      <c r="CX16">
        <v>9.4547261821026296E-2</v>
      </c>
      <c r="CY16">
        <v>5.6462604556380601E-2</v>
      </c>
      <c r="CZ16">
        <v>7.6184924260903897E-2</v>
      </c>
      <c r="DA16">
        <v>40.4251013948262</v>
      </c>
      <c r="DB16">
        <v>65.048301899555696</v>
      </c>
      <c r="DC16">
        <v>28.953168842726502</v>
      </c>
      <c r="DD16">
        <v>10.906977722212799</v>
      </c>
      <c r="DE16">
        <v>13.5802627739121</v>
      </c>
      <c r="DF16">
        <v>7.92081757403359</v>
      </c>
      <c r="DG16">
        <v>0.72556636676289699</v>
      </c>
      <c r="DH16">
        <v>0.60854653356516397</v>
      </c>
      <c r="DI16">
        <v>0.82682238350892201</v>
      </c>
      <c r="DJ16">
        <v>10.3186296767651</v>
      </c>
      <c r="DK16">
        <v>18.043902499400001</v>
      </c>
      <c r="DL16">
        <v>29.767153212714799</v>
      </c>
      <c r="DM16">
        <v>0.107111069315883</v>
      </c>
      <c r="DN16">
        <v>7.9850181130542403E-2</v>
      </c>
      <c r="DO16">
        <v>0.22935421889096799</v>
      </c>
      <c r="DP16">
        <v>1.3920195636496799</v>
      </c>
      <c r="DQ16">
        <v>1.1434866244796</v>
      </c>
      <c r="DR16">
        <v>1.76009018238383</v>
      </c>
      <c r="DS16">
        <v>4.0479163782376997</v>
      </c>
      <c r="DT16">
        <v>3.8196474645233498</v>
      </c>
      <c r="DU16">
        <v>2.76187753592508</v>
      </c>
      <c r="DV16">
        <v>0.43442513649314701</v>
      </c>
      <c r="DW16">
        <v>0.477455933065418</v>
      </c>
      <c r="DX16">
        <v>0.33812986476679902</v>
      </c>
      <c r="DY16">
        <v>1.9015547621351501</v>
      </c>
      <c r="DZ16">
        <v>1.7696198706285799</v>
      </c>
      <c r="EA16">
        <v>1.8221596286195501</v>
      </c>
      <c r="EB16">
        <v>1.81149332177135</v>
      </c>
      <c r="EC16">
        <v>1.9909258501246001</v>
      </c>
      <c r="ED16">
        <v>1.4903481112688099</v>
      </c>
      <c r="EE16">
        <v>4.5541426666471096</v>
      </c>
      <c r="EF16">
        <v>3.4905139818704298</v>
      </c>
      <c r="EG16">
        <v>3.9058846689188398</v>
      </c>
      <c r="EH16">
        <v>1.04766646025813</v>
      </c>
      <c r="EI16">
        <v>0.97497659430126604</v>
      </c>
      <c r="EJ16">
        <v>0.74002676244490795</v>
      </c>
      <c r="EK16">
        <v>2.47457280238141</v>
      </c>
      <c r="EL16">
        <v>2.5908751398484502</v>
      </c>
      <c r="EM16">
        <v>1.9127513623863499</v>
      </c>
      <c r="EN16">
        <v>0.69120209108101904</v>
      </c>
      <c r="EO16">
        <v>0.71372464279913395</v>
      </c>
      <c r="EP16">
        <v>0.55311422490525897</v>
      </c>
      <c r="EQ16">
        <v>0.12915536581341999</v>
      </c>
      <c r="ER16">
        <v>7.9850181130542403E-2</v>
      </c>
      <c r="ES16">
        <v>4.9301823230939498E-2</v>
      </c>
      <c r="ET16">
        <v>9.4547261821026296E-2</v>
      </c>
      <c r="EU16">
        <v>7.6597413680152299E-2</v>
      </c>
      <c r="EV16">
        <v>5.3129220292140497E-2</v>
      </c>
      <c r="EW16">
        <v>10.1765700527815</v>
      </c>
      <c r="EX16">
        <v>12.6708332017992</v>
      </c>
      <c r="EY16">
        <v>17.2156571948227</v>
      </c>
      <c r="EZ16">
        <v>0.13278641737959901</v>
      </c>
      <c r="FA16">
        <v>0.28786005073383902</v>
      </c>
      <c r="FB16">
        <v>0.33579423118304802</v>
      </c>
      <c r="FC16">
        <v>7.5015019832110896</v>
      </c>
      <c r="FD16">
        <v>8.1875935774403299</v>
      </c>
      <c r="FE16">
        <v>6.9917294056711299</v>
      </c>
      <c r="FF16">
        <v>0.21422213863176601</v>
      </c>
      <c r="FG16">
        <v>0.24886573126557501</v>
      </c>
      <c r="FH16">
        <v>0.39932888889974899</v>
      </c>
      <c r="FI16">
        <v>48.7449036970742</v>
      </c>
      <c r="FJ16">
        <v>62.398502035281098</v>
      </c>
      <c r="FK16">
        <v>118.24614586428601</v>
      </c>
      <c r="FL16">
        <v>6.2211422176427602</v>
      </c>
      <c r="FM16">
        <v>6.8373604857097101</v>
      </c>
      <c r="FN16">
        <v>8.3724470717491197</v>
      </c>
      <c r="FO16">
        <v>1.2545582757025999</v>
      </c>
      <c r="FP16">
        <v>1.2864893289989401</v>
      </c>
      <c r="FQ16">
        <v>0.86792925036230695</v>
      </c>
      <c r="FR16">
        <v>4.6177161291630799</v>
      </c>
      <c r="FS16">
        <v>5.2906298679571702</v>
      </c>
      <c r="FT16">
        <v>6.4784529992627196</v>
      </c>
      <c r="FU16">
        <v>0.19987632286100901</v>
      </c>
      <c r="FV16">
        <v>0.27045106625434101</v>
      </c>
      <c r="FW16">
        <v>0.18629351390860099</v>
      </c>
      <c r="FX16">
        <v>1.2372864011907001</v>
      </c>
      <c r="FY16">
        <v>1.3788251226571799</v>
      </c>
      <c r="FZ16">
        <v>1.41976224110768</v>
      </c>
      <c r="GA16">
        <v>0.80506629051928902</v>
      </c>
      <c r="GB16">
        <v>0.87262849546760601</v>
      </c>
      <c r="GC16">
        <v>0.83257338798543201</v>
      </c>
      <c r="GD16">
        <v>4.4914444387759902</v>
      </c>
      <c r="GE16">
        <v>5.0400550458021902</v>
      </c>
      <c r="GF16">
        <v>4.1862235358745696</v>
      </c>
      <c r="GG16">
        <v>0.38613560308672201</v>
      </c>
      <c r="GH16">
        <v>0.24886573126557501</v>
      </c>
      <c r="GI16">
        <v>0.40210644097558601</v>
      </c>
      <c r="GJ16">
        <v>7.2653670075737406E-2</v>
      </c>
      <c r="GK16">
        <v>4.4918061892427301E-2</v>
      </c>
      <c r="GL16">
        <v>0.107741753138137</v>
      </c>
      <c r="GM16">
        <v>0.29061468030295001</v>
      </c>
      <c r="GN16">
        <v>0.33996060743539602</v>
      </c>
      <c r="GO16">
        <v>0.33347473099893499</v>
      </c>
      <c r="GP16">
        <v>0.34084305381914898</v>
      </c>
      <c r="GQ16">
        <v>0.35194929236567302</v>
      </c>
      <c r="GR16">
        <v>0.37517857553966899</v>
      </c>
      <c r="GS16">
        <v>5.7644361101899797</v>
      </c>
      <c r="GT16">
        <v>5.2177922031487496</v>
      </c>
      <c r="GU16">
        <v>3.8255027247726998</v>
      </c>
      <c r="GV16">
        <v>1.8240932542483399</v>
      </c>
      <c r="GW16">
        <v>2.0754720311283901</v>
      </c>
      <c r="GX16">
        <v>1.3525194590672001</v>
      </c>
      <c r="GY16">
        <v>20.637259353530201</v>
      </c>
      <c r="GZ16">
        <v>25.5179316327891</v>
      </c>
      <c r="HA16">
        <v>31.683270296134399</v>
      </c>
      <c r="HB16">
        <v>16.996661424588702</v>
      </c>
      <c r="HC16">
        <v>21.457937234701799</v>
      </c>
      <c r="HD16">
        <v>28.554562011415101</v>
      </c>
      <c r="HE16">
        <v>0.32470004443745598</v>
      </c>
      <c r="HF16">
        <v>0.16533218337366201</v>
      </c>
      <c r="HG16">
        <v>0.30054425558181103</v>
      </c>
      <c r="HH16">
        <v>12.615972253401701</v>
      </c>
      <c r="HI16">
        <v>13.9620559274817</v>
      </c>
      <c r="HJ16">
        <v>17.455978813506</v>
      </c>
      <c r="HK16">
        <v>8.1255405133023803E-2</v>
      </c>
      <c r="HL16">
        <v>6.2649182329198694E-2</v>
      </c>
      <c r="HM16">
        <v>5.97734800745734E-2</v>
      </c>
      <c r="HN16">
        <v>0.14733575502966201</v>
      </c>
      <c r="HO16">
        <v>0.23872796653271</v>
      </c>
      <c r="HP16">
        <v>0.26163897099215999</v>
      </c>
      <c r="HQ16">
        <v>0.21127287914515799</v>
      </c>
      <c r="HR16">
        <v>0.27998850250862101</v>
      </c>
      <c r="HS16">
        <v>0.21251688116856199</v>
      </c>
      <c r="HT16">
        <v>32.383331025901597</v>
      </c>
      <c r="HU16">
        <v>37.360438693685097</v>
      </c>
      <c r="HV16">
        <v>27.5818888033631</v>
      </c>
      <c r="HW16">
        <v>5.56807825459871</v>
      </c>
      <c r="HX16">
        <v>4.9706671186168903</v>
      </c>
      <c r="HY16">
        <v>3.6951920582589399</v>
      </c>
      <c r="HZ16">
        <v>0.92477832358307399</v>
      </c>
      <c r="IA16">
        <v>1.0449540403661099</v>
      </c>
      <c r="IB16">
        <v>1.11392287716734</v>
      </c>
      <c r="IC16">
        <v>87.255821777702195</v>
      </c>
      <c r="ID16">
        <v>85.831748938807195</v>
      </c>
      <c r="IE16">
        <v>66.057448950389201</v>
      </c>
      <c r="IF16">
        <v>7.4180278124457696E-2</v>
      </c>
      <c r="IG16">
        <v>7.3477150576484296E-2</v>
      </c>
      <c r="IH16">
        <v>7.5136063895453006E-2</v>
      </c>
      <c r="II16">
        <v>8.5574412769622406</v>
      </c>
      <c r="IJ16">
        <v>9.7367445370425898</v>
      </c>
      <c r="IK16">
        <v>7.70422240093394</v>
      </c>
      <c r="IL16">
        <v>0.38081956013339302</v>
      </c>
      <c r="IM16">
        <v>0.30638965472060897</v>
      </c>
      <c r="IN16">
        <v>0.22619663158380099</v>
      </c>
      <c r="IO16">
        <v>21.5136362736534</v>
      </c>
      <c r="IP16">
        <v>20.020963370302901</v>
      </c>
      <c r="IQ16">
        <v>17.946733175980899</v>
      </c>
      <c r="IR16">
        <v>13.335310271067399</v>
      </c>
      <c r="IS16">
        <v>13.7698361776478</v>
      </c>
      <c r="IT16">
        <v>11.124351653507</v>
      </c>
      <c r="IU16">
        <v>11.6090618682063</v>
      </c>
      <c r="IV16">
        <v>10.435584406297499</v>
      </c>
      <c r="IW16">
        <v>8.8498275984841399</v>
      </c>
      <c r="IX16">
        <v>3.1980211657761499</v>
      </c>
      <c r="IY16">
        <v>4.0937967887201596</v>
      </c>
      <c r="IZ16">
        <v>7.4417883031786998</v>
      </c>
      <c r="JA16">
        <v>10.982841751727101</v>
      </c>
      <c r="JB16">
        <v>11.579005880414901</v>
      </c>
      <c r="JC16">
        <v>8.8498275984841399</v>
      </c>
      <c r="JD16">
        <v>4.7147441609492002</v>
      </c>
      <c r="JE16">
        <v>4.9363322128140599</v>
      </c>
      <c r="JF16">
        <v>4.2741849910487799</v>
      </c>
      <c r="JG16">
        <v>12.881060648308599</v>
      </c>
      <c r="JH16">
        <v>12.6708332017992</v>
      </c>
      <c r="JI16">
        <v>9.88779854994287</v>
      </c>
      <c r="JJ16">
        <v>9.7620185094333092</v>
      </c>
      <c r="JK16">
        <v>10.1502228019238</v>
      </c>
      <c r="JL16">
        <v>7.75780950549174</v>
      </c>
      <c r="JM16">
        <v>0.28266780658730301</v>
      </c>
      <c r="JN16">
        <v>0.19390736289344501</v>
      </c>
      <c r="JO16">
        <v>0.113884976788722</v>
      </c>
      <c r="JP16">
        <v>0.39975264572201902</v>
      </c>
      <c r="JQ16">
        <v>0.35439729328614999</v>
      </c>
      <c r="JR16">
        <v>0.23255588447433401</v>
      </c>
      <c r="JS16">
        <v>3.1539930633504198</v>
      </c>
      <c r="JT16">
        <v>3.8462152136618601</v>
      </c>
      <c r="JU16">
        <v>3.5446651555034601</v>
      </c>
      <c r="JV16">
        <v>1.1624587212118001</v>
      </c>
      <c r="JW16">
        <v>1.27760289808867</v>
      </c>
      <c r="JX16">
        <v>1.14523951184425</v>
      </c>
      <c r="JY16">
        <v>4.7147441609492002</v>
      </c>
      <c r="JZ16">
        <v>5.7495119222307096</v>
      </c>
      <c r="KA16">
        <v>4.9782868138538898</v>
      </c>
      <c r="KB16">
        <v>0.37040602923511501</v>
      </c>
      <c r="KC16">
        <v>0.464399875467429</v>
      </c>
      <c r="KD16">
        <v>0.45239326316760198</v>
      </c>
      <c r="KE16">
        <v>0.67230113355166998</v>
      </c>
      <c r="KF16">
        <v>0.46119203120859698</v>
      </c>
      <c r="KG16">
        <v>0.49163153065616</v>
      </c>
      <c r="KH16">
        <v>3.6991132943323</v>
      </c>
      <c r="KI16">
        <v>4.1509440622567801</v>
      </c>
      <c r="KJ16">
        <v>3.1725641822204098</v>
      </c>
      <c r="KK16">
        <v>2.23020988291041</v>
      </c>
      <c r="KL16">
        <v>2.1486633942410398</v>
      </c>
      <c r="KM16">
        <v>1.86044707579468</v>
      </c>
      <c r="KN16">
        <v>3.6735616523727699</v>
      </c>
      <c r="KO16">
        <v>3.61360669160835</v>
      </c>
      <c r="KP16">
        <v>3.0433269862605399</v>
      </c>
      <c r="KQ16">
        <v>0.280715277423499</v>
      </c>
      <c r="KR16">
        <v>0.25943400389104898</v>
      </c>
      <c r="KS16">
        <v>0.198285261388776</v>
      </c>
      <c r="KT16">
        <v>3.5979608467708601</v>
      </c>
      <c r="KU16">
        <v>3.3950656934780201</v>
      </c>
      <c r="KV16">
        <v>4.0436253943014604</v>
      </c>
      <c r="KW16">
        <v>6.0510247565456803</v>
      </c>
      <c r="KX16">
        <v>4.7025376368950003</v>
      </c>
      <c r="KY16">
        <v>5.7983778551686402</v>
      </c>
      <c r="KZ16">
        <v>1.1786860402373001</v>
      </c>
      <c r="LA16">
        <v>1.2170930671303299</v>
      </c>
      <c r="LB16">
        <v>1.1532052825958199</v>
      </c>
      <c r="LC16">
        <v>1.1464548084826001</v>
      </c>
      <c r="LD16">
        <v>1.03056784930153</v>
      </c>
      <c r="LE16">
        <v>1.3525194590672001</v>
      </c>
      <c r="LF16">
        <v>0.92477832358307399</v>
      </c>
      <c r="LG16">
        <v>0.67056053858443099</v>
      </c>
      <c r="LH16">
        <v>0.709881120553844</v>
      </c>
      <c r="LI16">
        <v>0.29263606525901398</v>
      </c>
      <c r="LJ16">
        <v>0.33996060743539602</v>
      </c>
      <c r="LK16">
        <v>0.32648656738533099</v>
      </c>
      <c r="LL16">
        <v>0.26010742485085803</v>
      </c>
      <c r="LM16">
        <v>0.328380301125207</v>
      </c>
      <c r="LN16">
        <v>0.27848071929183499</v>
      </c>
      <c r="LO16">
        <v>0.80506629051928902</v>
      </c>
      <c r="LP16">
        <v>1.3598424297415801</v>
      </c>
      <c r="LQ16">
        <v>1.18562629600957</v>
      </c>
      <c r="LR16">
        <v>0.45602331356208498</v>
      </c>
      <c r="LS16">
        <v>0.501193458633588</v>
      </c>
      <c r="LT16">
        <v>0.26529131492000901</v>
      </c>
      <c r="LU16">
        <v>0.44974510584635902</v>
      </c>
      <c r="LV16">
        <v>0.36436075735697598</v>
      </c>
      <c r="LW16">
        <v>0.31330709606152102</v>
      </c>
      <c r="LX16">
        <v>0.45287333044283801</v>
      </c>
      <c r="LY16">
        <v>0.53345537301026302</v>
      </c>
      <c r="LZ16">
        <v>0.40210644097558601</v>
      </c>
      <c r="MA16">
        <v>5.6218138230794697E-2</v>
      </c>
      <c r="MB16">
        <v>3.8298706840076198E-2</v>
      </c>
      <c r="MC16">
        <v>3.0940693648568801E-2</v>
      </c>
      <c r="MD16">
        <v>0.36278318338144799</v>
      </c>
      <c r="ME16">
        <v>0.33528026929221599</v>
      </c>
      <c r="MF16">
        <v>0.20670559587723</v>
      </c>
      <c r="MG16">
        <v>0.60591170762722801</v>
      </c>
      <c r="MH16">
        <v>0.62133338982711195</v>
      </c>
      <c r="MI16">
        <v>0.298468244765008</v>
      </c>
      <c r="MJ16">
        <v>0.71557728018199096</v>
      </c>
      <c r="MK16">
        <v>1.0893288087342601</v>
      </c>
      <c r="ML16">
        <v>0.67158846236609704</v>
      </c>
      <c r="MM16">
        <v>2.03803593161597</v>
      </c>
      <c r="MN16">
        <v>2.2711759708066399</v>
      </c>
      <c r="MO16">
        <v>1.18562629600957</v>
      </c>
      <c r="MP16">
        <v>0.93121066550412601</v>
      </c>
      <c r="MQ16">
        <v>0.71868899027883804</v>
      </c>
      <c r="MR16">
        <v>0.95637568119317595</v>
      </c>
      <c r="MS16">
        <v>0.19712456645940199</v>
      </c>
      <c r="MT16">
        <v>9.4958403534697103E-2</v>
      </c>
      <c r="MU16">
        <v>0.33892365980815597</v>
      </c>
      <c r="MV16">
        <v>0.54987648110263998</v>
      </c>
      <c r="MW16">
        <v>0.66132873349464705</v>
      </c>
      <c r="MX16">
        <v>0.54173129875627102</v>
      </c>
      <c r="MY16">
        <v>7.4180278124457696E-2</v>
      </c>
      <c r="MZ16">
        <v>0.11371066605741</v>
      </c>
      <c r="NA16">
        <v>0.14717957211999</v>
      </c>
      <c r="NB16">
        <v>0.34321380474147201</v>
      </c>
      <c r="NC16">
        <v>0.54845284489582102</v>
      </c>
      <c r="ND16">
        <v>0.80421288195117302</v>
      </c>
      <c r="NE16">
        <v>0.110888333017876</v>
      </c>
      <c r="NF16">
        <v>8.32410798255519E-2</v>
      </c>
      <c r="NG16">
        <v>8.5712495445104397E-2</v>
      </c>
      <c r="NH16">
        <v>2.44050462735833</v>
      </c>
      <c r="NI16">
        <v>2.48533355930845</v>
      </c>
      <c r="NJ16">
        <v>2.1519571493528402</v>
      </c>
      <c r="NK16">
        <v>1.1624587212118001</v>
      </c>
      <c r="NL16">
        <v>1.33185727720883</v>
      </c>
      <c r="NM16">
        <v>0.91107981430977603</v>
      </c>
      <c r="NN16">
        <v>1.1151049414552101</v>
      </c>
      <c r="NO16">
        <v>1.09690568979164</v>
      </c>
      <c r="NP16">
        <v>0.65776737166654897</v>
      </c>
      <c r="NQ16">
        <v>0.80506629051928902</v>
      </c>
      <c r="NR16">
        <v>0.96824193902735001</v>
      </c>
      <c r="NS16">
        <v>0.53798928733821105</v>
      </c>
      <c r="NT16">
        <v>7.8955276161770296E-2</v>
      </c>
      <c r="NU16">
        <v>5.8860332017938402E-2</v>
      </c>
      <c r="NV16">
        <v>4.25602179958572E-2</v>
      </c>
      <c r="NW16">
        <v>0.149392485524347</v>
      </c>
      <c r="NX16">
        <v>0.13902724032498201</v>
      </c>
      <c r="NY16">
        <v>0.117901121821853</v>
      </c>
      <c r="NZ16">
        <v>2.0808593988068602</v>
      </c>
      <c r="OA16">
        <v>1.70934012142743</v>
      </c>
      <c r="OB16">
        <v>1.3525194590672001</v>
      </c>
      <c r="OC16">
        <v>1.3260907303532301</v>
      </c>
      <c r="OD16">
        <v>1.3980728040909001</v>
      </c>
      <c r="OE16">
        <v>1.2189587881744599</v>
      </c>
      <c r="OF16">
        <v>0.71063442685398004</v>
      </c>
      <c r="OG16">
        <v>0.87262849546760601</v>
      </c>
      <c r="OH16">
        <v>1.2532283842460801</v>
      </c>
      <c r="OI16">
        <v>2.3249174424236001</v>
      </c>
      <c r="OJ16">
        <v>2.5375557004809401</v>
      </c>
      <c r="OK16">
        <v>2.8791627668381499</v>
      </c>
      <c r="OL16">
        <v>175.72546802763401</v>
      </c>
      <c r="OM16">
        <v>322.56352293134</v>
      </c>
      <c r="ON16">
        <v>598.68335535716699</v>
      </c>
      <c r="OO16">
        <v>0.12737724572599801</v>
      </c>
      <c r="OP16">
        <v>0.13616610109178301</v>
      </c>
      <c r="OQ16">
        <v>0.15027212779090601</v>
      </c>
      <c r="OR16">
        <v>2.2929096169652099</v>
      </c>
      <c r="OS16">
        <v>1.9231076068309301</v>
      </c>
      <c r="OT16">
        <v>2.1669251950250801</v>
      </c>
      <c r="OU16">
        <v>5.35555346579418E-2</v>
      </c>
      <c r="OV16">
        <v>5.6462604556380601E-2</v>
      </c>
      <c r="OW16">
        <v>5.9360594488214201E-2</v>
      </c>
      <c r="OX16">
        <v>6.4405303241543299</v>
      </c>
      <c r="OY16">
        <v>6.8373604857097101</v>
      </c>
      <c r="OZ16">
        <v>16.629228710795701</v>
      </c>
      <c r="PA16">
        <v>0.19987632286100901</v>
      </c>
      <c r="PB16">
        <v>0.30638965472060897</v>
      </c>
      <c r="PC16">
        <v>0.15131735309788499</v>
      </c>
      <c r="PD16">
        <v>0.23442193697534799</v>
      </c>
      <c r="PE16">
        <v>0.206389215221946</v>
      </c>
      <c r="PF16">
        <v>0.23417343856978001</v>
      </c>
      <c r="PG16">
        <v>8.7001222728105093E-2</v>
      </c>
      <c r="PH16">
        <v>7.6597413680152299E-2</v>
      </c>
      <c r="PI16">
        <v>0.16330596013634799</v>
      </c>
      <c r="PJ16">
        <v>0.16924433943481901</v>
      </c>
      <c r="PK16">
        <v>0.14096798827656201</v>
      </c>
      <c r="PL16">
        <v>0.12205889590371399</v>
      </c>
      <c r="PM16">
        <v>8.52107634547873E-2</v>
      </c>
      <c r="PN16">
        <v>7.7130190825219602E-2</v>
      </c>
      <c r="PO16">
        <v>0.172617345995317</v>
      </c>
      <c r="PP16">
        <v>0.16924433943481901</v>
      </c>
      <c r="PQ16">
        <v>0.10037274563908199</v>
      </c>
      <c r="PR16">
        <v>0.16789711559152401</v>
      </c>
      <c r="PS16">
        <v>9.0069314221718294E-2</v>
      </c>
      <c r="PT16">
        <v>0.103194607610973</v>
      </c>
      <c r="PU16">
        <v>6.2311806384061801E-2</v>
      </c>
      <c r="PV16">
        <v>0.14530734015147501</v>
      </c>
      <c r="PW16">
        <v>5.1597303805486397E-2</v>
      </c>
      <c r="PX16">
        <v>6.5864703487921006E-2</v>
      </c>
      <c r="PY16">
        <v>0.17400244545621099</v>
      </c>
      <c r="PZ16">
        <v>0.13061925504576399</v>
      </c>
      <c r="QA16">
        <v>7.0592041316175497E-2</v>
      </c>
      <c r="QB16">
        <v>0.31582110464708102</v>
      </c>
      <c r="QC16">
        <v>0.448580710862163</v>
      </c>
      <c r="QD16">
        <v>0.39932888889974899</v>
      </c>
      <c r="QE16">
        <v>1.2632844185883201</v>
      </c>
      <c r="QF16">
        <v>1.2687778502404701</v>
      </c>
      <c r="QG16">
        <v>0.943208974574825</v>
      </c>
      <c r="QH16">
        <v>0.18265326998659701</v>
      </c>
      <c r="QI16">
        <v>0.31066669491355497</v>
      </c>
      <c r="QJ16">
        <v>0.43396462518115198</v>
      </c>
      <c r="QK16">
        <v>0.33848867886963802</v>
      </c>
      <c r="QL16">
        <v>0.15426038165044001</v>
      </c>
      <c r="QM16">
        <v>0.13264565746000501</v>
      </c>
      <c r="QN16">
        <v>0.33848867886963802</v>
      </c>
      <c r="QO16">
        <v>0.289862275726047</v>
      </c>
      <c r="QP16">
        <v>0.224634177319009</v>
      </c>
      <c r="QQ16">
        <v>6.3248693409964002E-2</v>
      </c>
      <c r="QR16">
        <v>0.128179869452376</v>
      </c>
      <c r="QS16">
        <v>9.8208191852245705E-2</v>
      </c>
      <c r="QT16">
        <v>13.901604367780701</v>
      </c>
      <c r="QU16">
        <v>15.3848608546474</v>
      </c>
      <c r="QV16">
        <v>22.716195857723001</v>
      </c>
      <c r="QW16">
        <v>4.3990118488211296</v>
      </c>
      <c r="QX16">
        <v>4.5109756248499897</v>
      </c>
      <c r="QY16">
        <v>6.7535654349498797</v>
      </c>
      <c r="QZ16">
        <v>0.30295585381361401</v>
      </c>
      <c r="RA16">
        <v>0.34710390245432199</v>
      </c>
      <c r="RB16">
        <v>0.46511176894866901</v>
      </c>
      <c r="RC16">
        <v>0.27493824055131999</v>
      </c>
      <c r="RD16">
        <v>0.21967452666218801</v>
      </c>
      <c r="RE16">
        <v>0.18500669061122699</v>
      </c>
      <c r="RF16">
        <v>0.19040978006669601</v>
      </c>
      <c r="RG16">
        <v>0.17843116069978299</v>
      </c>
      <c r="RH16">
        <v>0.254484439571385</v>
      </c>
    </row>
    <row r="17" spans="1:476" x14ac:dyDescent="0.25">
      <c r="A17">
        <v>1</v>
      </c>
      <c r="B17">
        <v>419</v>
      </c>
      <c r="C17">
        <v>4.8858433036209199</v>
      </c>
      <c r="D17">
        <v>4.8100068916068599</v>
      </c>
      <c r="E17">
        <v>4.1734075326690396</v>
      </c>
      <c r="F17">
        <v>0.11411873736509</v>
      </c>
      <c r="G17">
        <v>5.4637639285294498E-2</v>
      </c>
      <c r="H17">
        <v>0.14271667424355799</v>
      </c>
      <c r="I17">
        <v>4.0519253494794398</v>
      </c>
      <c r="J17">
        <v>6.1732874121443002</v>
      </c>
      <c r="K17">
        <v>5.1738054532332001</v>
      </c>
      <c r="L17">
        <v>0.56198658386002798</v>
      </c>
      <c r="M17">
        <v>0.50558969406223497</v>
      </c>
      <c r="N17">
        <v>0.71758707316571102</v>
      </c>
      <c r="O17">
        <v>1.2821878073447299</v>
      </c>
      <c r="P17">
        <v>1.39091953400617</v>
      </c>
      <c r="Q17">
        <v>1.0876586147109799</v>
      </c>
      <c r="R17">
        <v>0.24632032735727699</v>
      </c>
      <c r="S17">
        <v>0.25455317424372298</v>
      </c>
      <c r="T17">
        <v>0.18701498854936199</v>
      </c>
      <c r="U17">
        <v>0.45332184666408598</v>
      </c>
      <c r="V17">
        <v>0.37011331954702198</v>
      </c>
      <c r="W17">
        <v>0.31891100904154202</v>
      </c>
      <c r="X17">
        <v>3.2011884186752102</v>
      </c>
      <c r="Y17">
        <v>3.8799524209163199</v>
      </c>
      <c r="Z17">
        <v>3.0763631283124</v>
      </c>
      <c r="AA17">
        <v>4.6544399835178298</v>
      </c>
      <c r="AB17">
        <v>5.9218131127523499</v>
      </c>
      <c r="AC17">
        <v>4.99756664606742</v>
      </c>
      <c r="AD17">
        <v>0.42590618765661498</v>
      </c>
      <c r="AE17">
        <v>0.14721932441164901</v>
      </c>
      <c r="AF17">
        <v>0.151903372603753</v>
      </c>
      <c r="AG17">
        <v>11.4605755659144</v>
      </c>
      <c r="AH17">
        <v>14.9911479914519</v>
      </c>
      <c r="AI17">
        <v>11.090294770201799</v>
      </c>
      <c r="AJ17">
        <v>6.6742586409400904</v>
      </c>
      <c r="AK17">
        <v>8.4329591215042807</v>
      </c>
      <c r="AL17">
        <v>5.5837169353098499</v>
      </c>
      <c r="AM17">
        <v>7.2531495466253801</v>
      </c>
      <c r="AN17">
        <v>10.310475482081801</v>
      </c>
      <c r="AO17">
        <v>9.2613711854951308</v>
      </c>
      <c r="AP17">
        <v>5.4968594635987298</v>
      </c>
      <c r="AQ17">
        <v>8.2023594108566904</v>
      </c>
      <c r="AR17">
        <v>6.1955218520880404</v>
      </c>
      <c r="AS17">
        <v>4.4648372717415103</v>
      </c>
      <c r="AT17">
        <v>5.7598808217694897</v>
      </c>
      <c r="AU17">
        <v>4.1734075326690396</v>
      </c>
      <c r="AV17">
        <v>0.63666554460746105</v>
      </c>
      <c r="AW17">
        <v>0.422211845698857</v>
      </c>
      <c r="AX17">
        <v>0.70281934474449503</v>
      </c>
      <c r="AY17">
        <v>8.3896323766795593</v>
      </c>
      <c r="AZ17">
        <v>1.1219737798471501</v>
      </c>
      <c r="BA17">
        <v>1.1984965918772901</v>
      </c>
      <c r="BB17">
        <v>0.49951766197778802</v>
      </c>
      <c r="BC17">
        <v>0.30907716197324903</v>
      </c>
      <c r="BD17">
        <v>0.607613490415012</v>
      </c>
      <c r="BE17">
        <v>1.12397316772005</v>
      </c>
      <c r="BF17">
        <v>0.47831699617323098</v>
      </c>
      <c r="BG17">
        <v>0.712630337183497</v>
      </c>
      <c r="BH17">
        <v>0.34118061761074697</v>
      </c>
      <c r="BI17">
        <v>0.38851412635962401</v>
      </c>
      <c r="BJ17">
        <v>0.32787681786844702</v>
      </c>
      <c r="BK17">
        <v>15.1223201212345</v>
      </c>
      <c r="BL17">
        <v>14.9911479914519</v>
      </c>
      <c r="BM17">
        <v>18.016237006786898</v>
      </c>
      <c r="BN17">
        <v>4.1658404763780297</v>
      </c>
      <c r="BO17">
        <v>4.1297056661610601</v>
      </c>
      <c r="BP17">
        <v>5.2097921160468799</v>
      </c>
      <c r="BQ17">
        <v>0.307489189455534</v>
      </c>
      <c r="BR17">
        <v>0.232618696379638</v>
      </c>
      <c r="BS17">
        <v>0.29143090988655301</v>
      </c>
      <c r="BT17">
        <v>2.4429216518104702</v>
      </c>
      <c r="BU17">
        <v>2.7245896478315799</v>
      </c>
      <c r="BV17">
        <v>2.6967575191243398</v>
      </c>
      <c r="BW17">
        <v>0.23628625189428901</v>
      </c>
      <c r="BX17">
        <v>0.24418372651235501</v>
      </c>
      <c r="BY17">
        <v>0.23671545492763199</v>
      </c>
      <c r="BZ17">
        <v>0.113330461666021</v>
      </c>
      <c r="CA17">
        <v>7.6735552516652594E-2</v>
      </c>
      <c r="CB17">
        <v>7.2857727471638198E-2</v>
      </c>
      <c r="CC17">
        <v>0.20146590281014301</v>
      </c>
      <c r="CD17">
        <v>0.116309348189819</v>
      </c>
      <c r="CE17">
        <v>0.18444029793783201</v>
      </c>
      <c r="CF17">
        <v>0.132917926254493</v>
      </c>
      <c r="CG17">
        <v>4.4999068920074402E-2</v>
      </c>
      <c r="CH17">
        <v>0.124242081154479</v>
      </c>
      <c r="CI17">
        <v>9.2693217893942803E-2</v>
      </c>
      <c r="CJ17">
        <v>3.8634645246656198E-2</v>
      </c>
      <c r="CK17">
        <v>6.0004969884170103E-2</v>
      </c>
      <c r="CL17">
        <v>0.33648348322696198</v>
      </c>
      <c r="CM17">
        <v>0.40221504743699399</v>
      </c>
      <c r="CN17">
        <v>0.24848416230895901</v>
      </c>
      <c r="CO17">
        <v>0.16592550784013599</v>
      </c>
      <c r="CP17">
        <v>0.10628714033153901</v>
      </c>
      <c r="CQ17">
        <v>0.15509518536424999</v>
      </c>
      <c r="CR17">
        <v>2.1414790967038702</v>
      </c>
      <c r="CS17">
        <v>3.1081130108769899</v>
      </c>
      <c r="CT17">
        <v>2.5512880723323299</v>
      </c>
      <c r="CU17">
        <v>0.26217601177123601</v>
      </c>
      <c r="CV17">
        <v>0.27663180881732402</v>
      </c>
      <c r="CW17">
        <v>0.28941784954672301</v>
      </c>
      <c r="CX17">
        <v>0.115711775573002</v>
      </c>
      <c r="CY17">
        <v>0.19291523162950999</v>
      </c>
      <c r="CZ17">
        <v>0.17570483618612401</v>
      </c>
      <c r="DA17">
        <v>29.012598186501499</v>
      </c>
      <c r="DB17">
        <v>28.760940751389601</v>
      </c>
      <c r="DC17">
        <v>18.6515782327394</v>
      </c>
      <c r="DD17">
        <v>6.9096258636104801</v>
      </c>
      <c r="DE17">
        <v>8.9137899267466896</v>
      </c>
      <c r="DF17">
        <v>8.0624919024273005</v>
      </c>
      <c r="DG17">
        <v>2.0542440597531</v>
      </c>
      <c r="DH17">
        <v>1.17775459529319</v>
      </c>
      <c r="DI17">
        <v>1.43517414633142</v>
      </c>
      <c r="DJ17">
        <v>34.026989121150301</v>
      </c>
      <c r="DK17">
        <v>65.618875286853594</v>
      </c>
      <c r="DL17">
        <v>32.249967609709202</v>
      </c>
      <c r="DM17">
        <v>0.18410587813676901</v>
      </c>
      <c r="DN17">
        <v>0.240821976991547</v>
      </c>
      <c r="DO17">
        <v>0.151903372603753</v>
      </c>
      <c r="DP17">
        <v>2.1119967211582602</v>
      </c>
      <c r="DQ17">
        <v>1.0762691898311201</v>
      </c>
      <c r="DR17">
        <v>1.3298152307244</v>
      </c>
      <c r="DS17">
        <v>3.2911860749712498</v>
      </c>
      <c r="DT17">
        <v>3.0231214971460001</v>
      </c>
      <c r="DU17">
        <v>4.2316661307769001</v>
      </c>
      <c r="DV17">
        <v>0.237929752747054</v>
      </c>
      <c r="DW17">
        <v>0.23586593237053299</v>
      </c>
      <c r="DX17">
        <v>0.48674086438855801</v>
      </c>
      <c r="DY17">
        <v>4.5586529937574998</v>
      </c>
      <c r="DZ17">
        <v>1.8353293283696801</v>
      </c>
      <c r="EA17">
        <v>1.7425811066916499</v>
      </c>
      <c r="EB17">
        <v>1.4626733275477599</v>
      </c>
      <c r="EC17">
        <v>1.52207448502347</v>
      </c>
      <c r="ED17">
        <v>1.8547513704691601</v>
      </c>
      <c r="EE17">
        <v>3.0075893438657899</v>
      </c>
      <c r="EF17">
        <v>2.7435406675110898</v>
      </c>
      <c r="EG17">
        <v>4.3808955146008799</v>
      </c>
      <c r="EH17">
        <v>0.67764782187561101</v>
      </c>
      <c r="EI17">
        <v>0.69545976700308298</v>
      </c>
      <c r="EJ17">
        <v>0.83579776533170103</v>
      </c>
      <c r="EK17">
        <v>1.4425362716177299</v>
      </c>
      <c r="EL17">
        <v>1.2535668734775001</v>
      </c>
      <c r="EM17">
        <v>1.1902179712001999</v>
      </c>
      <c r="EN17">
        <v>0.59402995769350997</v>
      </c>
      <c r="EO17">
        <v>0.51980375508019405</v>
      </c>
      <c r="EP17">
        <v>0.65122401450586098</v>
      </c>
      <c r="EQ17">
        <v>2.0884951376950501E-2</v>
      </c>
      <c r="ER17">
        <v>4.9242197681835201E-2</v>
      </c>
      <c r="ES17">
        <v>0.101381826618756</v>
      </c>
      <c r="ET17">
        <v>2.8332615416505402E-2</v>
      </c>
      <c r="EU17">
        <v>3.60473986314509E-2</v>
      </c>
      <c r="EV17">
        <v>4.3926209046530898E-2</v>
      </c>
      <c r="EW17">
        <v>16.548259657115501</v>
      </c>
      <c r="EX17">
        <v>19.644301444263199</v>
      </c>
      <c r="EY17">
        <v>19.852183726623899</v>
      </c>
      <c r="EZ17">
        <v>0.27142162885938498</v>
      </c>
      <c r="FA17">
        <v>0.42514856132615497</v>
      </c>
      <c r="FB17">
        <v>0.30804772932730501</v>
      </c>
      <c r="FC17">
        <v>5.1287512293789304</v>
      </c>
      <c r="FD17">
        <v>6.9453093814555604</v>
      </c>
      <c r="FE17">
        <v>5.9431418132036598</v>
      </c>
      <c r="FF17">
        <v>0.50649066868493098</v>
      </c>
      <c r="FG17">
        <v>0.58480962502607603</v>
      </c>
      <c r="FH17">
        <v>0.51807246263675499</v>
      </c>
      <c r="FI17">
        <v>101.73043824212201</v>
      </c>
      <c r="FJ17">
        <v>144.61154875330601</v>
      </c>
      <c r="FK17">
        <v>128.99987043883701</v>
      </c>
      <c r="FL17">
        <v>6.4469088899245799</v>
      </c>
      <c r="FM17">
        <v>9.4220367623455399</v>
      </c>
      <c r="FN17">
        <v>7.84202263736739</v>
      </c>
      <c r="FO17">
        <v>0.52073005954725304</v>
      </c>
      <c r="FP17">
        <v>0.700297072224908</v>
      </c>
      <c r="FQ17">
        <v>0.59924829593864803</v>
      </c>
      <c r="FR17">
        <v>5.8102796194544002</v>
      </c>
      <c r="FS17">
        <v>8.4916149908001692</v>
      </c>
      <c r="FT17">
        <v>6.7797205387632102</v>
      </c>
      <c r="FU17">
        <v>0.177834556060916</v>
      </c>
      <c r="FV17">
        <v>0.20110752371849699</v>
      </c>
      <c r="FW17">
        <v>0.26265224235435097</v>
      </c>
      <c r="FX17">
        <v>1.0414601190945101</v>
      </c>
      <c r="FY17">
        <v>1.4300236046777499</v>
      </c>
      <c r="FZ17">
        <v>1.11051263424979</v>
      </c>
      <c r="GA17">
        <v>0.62790038191595499</v>
      </c>
      <c r="GB17">
        <v>0.88028278592518705</v>
      </c>
      <c r="GC17">
        <v>0.71758707316571102</v>
      </c>
      <c r="GD17">
        <v>2.5643756146894701</v>
      </c>
      <c r="GE17">
        <v>3.24010139466407</v>
      </c>
      <c r="GF17">
        <v>2.8903131438926799</v>
      </c>
      <c r="GG17">
        <v>1.35529564375122</v>
      </c>
      <c r="GH17">
        <v>0.78787516290936299</v>
      </c>
      <c r="GI17">
        <v>0.73776119175132704</v>
      </c>
      <c r="GJ17">
        <v>0.33185101568027098</v>
      </c>
      <c r="GK17">
        <v>3.6298128117046503E-2</v>
      </c>
      <c r="GL17">
        <v>9.03222857466464E-2</v>
      </c>
      <c r="GM17">
        <v>2.1119967211582602</v>
      </c>
      <c r="GN17">
        <v>0.47831699617323098</v>
      </c>
      <c r="GO17">
        <v>0.50741068552728097</v>
      </c>
      <c r="GP17">
        <v>0.299080881399719</v>
      </c>
      <c r="GQ17">
        <v>0.21855055714117699</v>
      </c>
      <c r="GR17">
        <v>0.389913444653608</v>
      </c>
      <c r="GS17">
        <v>3.8868666019401101</v>
      </c>
      <c r="GT17">
        <v>3.40118849060925</v>
      </c>
      <c r="GU17">
        <v>4.3808955146008799</v>
      </c>
      <c r="GV17">
        <v>1.2733310892149201</v>
      </c>
      <c r="GW17">
        <v>1.37177033375554</v>
      </c>
      <c r="GX17">
        <v>1.3298152307244</v>
      </c>
      <c r="GY17">
        <v>31.969130366578401</v>
      </c>
      <c r="GZ17">
        <v>43.593434365305299</v>
      </c>
      <c r="HA17">
        <v>35.2909364211677</v>
      </c>
      <c r="HB17">
        <v>28.219247163385401</v>
      </c>
      <c r="HC17">
        <v>36.9125361986057</v>
      </c>
      <c r="HD17">
        <v>34.088797570982699</v>
      </c>
      <c r="HE17">
        <v>0.29090249896986398</v>
      </c>
      <c r="HF17">
        <v>0.190259310627934</v>
      </c>
      <c r="HG17">
        <v>0.52530448470870295</v>
      </c>
      <c r="HH17">
        <v>14.6071983827316</v>
      </c>
      <c r="HI17">
        <v>22.100988015652899</v>
      </c>
      <c r="HJ17">
        <v>17.7682021479967</v>
      </c>
      <c r="HK17">
        <v>8.1255405133023803E-2</v>
      </c>
      <c r="HL17">
        <v>0.13546940425693599</v>
      </c>
      <c r="HM17">
        <v>5.40795068670573E-2</v>
      </c>
      <c r="HN17">
        <v>0.177834556060916</v>
      </c>
      <c r="HO17">
        <v>0.20110752371849699</v>
      </c>
      <c r="HP17">
        <v>0</v>
      </c>
      <c r="HQ17">
        <v>0.72628495243180202</v>
      </c>
      <c r="HR17">
        <v>0.54944194667131396</v>
      </c>
      <c r="HS17">
        <v>0.54007280393345602</v>
      </c>
      <c r="HT17">
        <v>32.867904956049699</v>
      </c>
      <c r="HU17">
        <v>27.974471314070701</v>
      </c>
      <c r="HV17">
        <v>34.088797570982699</v>
      </c>
      <c r="HW17">
        <v>4.5271640774021602</v>
      </c>
      <c r="HX17">
        <v>4.3955355733705197</v>
      </c>
      <c r="HY17">
        <v>5.5837169353098499</v>
      </c>
      <c r="HZ17">
        <v>1.2130235796768101</v>
      </c>
      <c r="IA17">
        <v>1.5011196358050301</v>
      </c>
      <c r="IB17">
        <v>2.1602912157338299</v>
      </c>
      <c r="IC17">
        <v>54.139422556413599</v>
      </c>
      <c r="ID17">
        <v>51.841622314625198</v>
      </c>
      <c r="IE17">
        <v>71.567159069820207</v>
      </c>
      <c r="IF17">
        <v>9.3337950210922296E-2</v>
      </c>
      <c r="IG17">
        <v>7.6747620022058094E-2</v>
      </c>
      <c r="IH17">
        <v>2.2737631731598599E-2</v>
      </c>
      <c r="II17">
        <v>13.4413635620172</v>
      </c>
      <c r="IJ17">
        <v>8.7303467826815595</v>
      </c>
      <c r="IK17">
        <v>9.0707749225606396</v>
      </c>
      <c r="IL17">
        <v>0.33185101568027098</v>
      </c>
      <c r="IM17">
        <v>0.26536296846250501</v>
      </c>
      <c r="IN17">
        <v>0.27191465367774498</v>
      </c>
      <c r="IO17">
        <v>18.361443731387201</v>
      </c>
      <c r="IP17">
        <v>14.2811372109571</v>
      </c>
      <c r="IQ17">
        <v>21.4250372340463</v>
      </c>
      <c r="IR17">
        <v>10.1866487137194</v>
      </c>
      <c r="IS17">
        <v>9.1010876012149708</v>
      </c>
      <c r="IT17">
        <v>10.7125186170232</v>
      </c>
      <c r="IU17">
        <v>9.0543281548043506</v>
      </c>
      <c r="IV17">
        <v>7.75990484183263</v>
      </c>
      <c r="IW17">
        <v>7.4528117031469296</v>
      </c>
      <c r="IX17">
        <v>6.4469088899245799</v>
      </c>
      <c r="IY17">
        <v>8.9137899267466896</v>
      </c>
      <c r="IZ17">
        <v>8.3468150653381095</v>
      </c>
      <c r="JA17">
        <v>6.7206817810086203</v>
      </c>
      <c r="JB17">
        <v>6.7087266471704803</v>
      </c>
      <c r="JC17">
        <v>5.8208337232892404</v>
      </c>
      <c r="JD17">
        <v>2.9051398097272099</v>
      </c>
      <c r="JE17">
        <v>3.8531516318647498</v>
      </c>
      <c r="JF17">
        <v>2.9922398167897999</v>
      </c>
      <c r="JG17">
        <v>10.693095104998701</v>
      </c>
      <c r="JH17">
        <v>10.098288964923301</v>
      </c>
      <c r="JI17">
        <v>11.7226416472468</v>
      </c>
      <c r="JJ17">
        <v>10.4730343898631</v>
      </c>
      <c r="JK17">
        <v>7.9229569378450799</v>
      </c>
      <c r="JL17">
        <v>10.0646549420719</v>
      </c>
      <c r="JM17">
        <v>0.150580576720651</v>
      </c>
      <c r="JN17">
        <v>0.12995093877004901</v>
      </c>
      <c r="JO17">
        <v>0.14370934721518799</v>
      </c>
      <c r="JP17">
        <v>0.14545124948493199</v>
      </c>
      <c r="JQ17">
        <v>0.191582668786763</v>
      </c>
      <c r="JR17">
        <v>0.178157584295874</v>
      </c>
      <c r="JS17">
        <v>6.3581523901326102</v>
      </c>
      <c r="JT17">
        <v>2.9815012901423099</v>
      </c>
      <c r="JU17">
        <v>4.5986991108860096</v>
      </c>
      <c r="JV17">
        <v>1.20464461376521</v>
      </c>
      <c r="JW17">
        <v>1.1065272352692901</v>
      </c>
      <c r="JX17">
        <v>1.2845168421142701</v>
      </c>
      <c r="JY17">
        <v>9.8396540625770808</v>
      </c>
      <c r="JZ17">
        <v>6.1732874121443002</v>
      </c>
      <c r="KA17">
        <v>7.3677586676579301</v>
      </c>
      <c r="KB17">
        <v>0.229824991910486</v>
      </c>
      <c r="KC17">
        <v>0.34532793774457599</v>
      </c>
      <c r="KD17">
        <v>0.29962414796932402</v>
      </c>
      <c r="KE17">
        <v>1.0342662285697199</v>
      </c>
      <c r="KF17">
        <v>0.53441742774569001</v>
      </c>
      <c r="KG17">
        <v>0.84746506734540294</v>
      </c>
      <c r="KH17">
        <v>2.2951804664234001</v>
      </c>
      <c r="KI17">
        <v>2.4385760428000798</v>
      </c>
      <c r="KJ17">
        <v>2.3476637773467601</v>
      </c>
      <c r="KK17">
        <v>1.30008648212839</v>
      </c>
      <c r="KL17">
        <v>1.27990697820538</v>
      </c>
      <c r="KM17">
        <v>1.11051263424979</v>
      </c>
      <c r="KN17">
        <v>2.9456940501883002</v>
      </c>
      <c r="KO17">
        <v>3.2853315246005299</v>
      </c>
      <c r="KP17">
        <v>3.41343861217057</v>
      </c>
      <c r="KQ17">
        <v>0.131088005885618</v>
      </c>
      <c r="KR17">
        <v>0.120410988495773</v>
      </c>
      <c r="KS17">
        <v>0.14981207398466201</v>
      </c>
      <c r="KT17">
        <v>3.9139018971536998</v>
      </c>
      <c r="KU17">
        <v>3.67065865673937</v>
      </c>
      <c r="KV17">
        <v>4.5353874612803304</v>
      </c>
      <c r="KW17">
        <v>6.4469088899245799</v>
      </c>
      <c r="KX17">
        <v>5.7598808217694897</v>
      </c>
      <c r="KY17">
        <v>5.9844796335795802</v>
      </c>
      <c r="KZ17">
        <v>1.30912929873289</v>
      </c>
      <c r="LA17">
        <v>1.2535668734775001</v>
      </c>
      <c r="LB17">
        <v>1.1657236395462101</v>
      </c>
      <c r="LC17">
        <v>1.3459339329078499</v>
      </c>
      <c r="LD17">
        <v>1.1219737798471501</v>
      </c>
      <c r="LE17">
        <v>1.26683251916563</v>
      </c>
      <c r="LF17">
        <v>0.82279651874281301</v>
      </c>
      <c r="LG17">
        <v>0.82704570311820103</v>
      </c>
      <c r="LH17">
        <v>0.59510898560010295</v>
      </c>
      <c r="LI17">
        <v>0.36821175627353803</v>
      </c>
      <c r="LJ17">
        <v>0.47831699617323098</v>
      </c>
      <c r="LK17">
        <v>0.35879353658285601</v>
      </c>
      <c r="LL17">
        <v>0.29090249896986398</v>
      </c>
      <c r="LM17">
        <v>0.34532793774457599</v>
      </c>
      <c r="LN17">
        <v>0.31234791537921303</v>
      </c>
      <c r="LO17">
        <v>1.8132873866563399</v>
      </c>
      <c r="LP17">
        <v>1.8738934989314899</v>
      </c>
      <c r="LQ17">
        <v>1.7185904776515299</v>
      </c>
      <c r="LR17">
        <v>0.345943321547034</v>
      </c>
      <c r="LS17">
        <v>0.40782976026293699</v>
      </c>
      <c r="LT17">
        <v>0.37402997709872399</v>
      </c>
      <c r="LU17">
        <v>0.23958468505226899</v>
      </c>
      <c r="LV17">
        <v>0.28440898753796801</v>
      </c>
      <c r="LW17">
        <v>0.34657171156880601</v>
      </c>
      <c r="LX17">
        <v>0.36314247621590001</v>
      </c>
      <c r="LY17">
        <v>0.36249649757162899</v>
      </c>
      <c r="LZ17">
        <v>0.32112921052856902</v>
      </c>
      <c r="MA17">
        <v>3.0577358571513301E-2</v>
      </c>
      <c r="MB17">
        <v>0.131810614815695</v>
      </c>
      <c r="MC17">
        <v>1.7963668401898499E-2</v>
      </c>
      <c r="MD17">
        <v>0.156975095478989</v>
      </c>
      <c r="ME17">
        <v>0.171471291719443</v>
      </c>
      <c r="MF17">
        <v>0.26817112428797801</v>
      </c>
      <c r="MG17">
        <v>0.229824991910486</v>
      </c>
      <c r="MH17">
        <v>0.23423668736643599</v>
      </c>
      <c r="MI17">
        <v>0.314520466939746</v>
      </c>
      <c r="MJ17">
        <v>0.30116115344130201</v>
      </c>
      <c r="MK17">
        <v>0.25632373158927202</v>
      </c>
      <c r="ML17">
        <v>0.25021250633820102</v>
      </c>
      <c r="MM17">
        <v>1.30912929873289</v>
      </c>
      <c r="MN17">
        <v>1.1941954367637999</v>
      </c>
      <c r="MO17">
        <v>1.2756440361661701</v>
      </c>
      <c r="MP17">
        <v>0.47585950549410899</v>
      </c>
      <c r="MQ17">
        <v>0.48499405261453898</v>
      </c>
      <c r="MR17">
        <v>0.94032136737037897</v>
      </c>
      <c r="MS17">
        <v>0.223540415420723</v>
      </c>
      <c r="MT17">
        <v>0.111571384460602</v>
      </c>
      <c r="MU17">
        <v>0.20894944133292601</v>
      </c>
      <c r="MV17">
        <v>0.63226777445300297</v>
      </c>
      <c r="MW17">
        <v>0.41929541544815502</v>
      </c>
      <c r="MX17">
        <v>0.72257828597316998</v>
      </c>
      <c r="MY17">
        <v>0.14954044069986</v>
      </c>
      <c r="MZ17">
        <v>8.9998137840148595E-2</v>
      </c>
      <c r="NA17">
        <v>0.14571545494327701</v>
      </c>
      <c r="NB17">
        <v>0.82279651874281301</v>
      </c>
      <c r="NC17">
        <v>1.2108657838286501</v>
      </c>
      <c r="ND17">
        <v>1.25808186775898</v>
      </c>
      <c r="NE17">
        <v>0.156975095478989</v>
      </c>
      <c r="NF17">
        <v>0.113915736416214</v>
      </c>
      <c r="NG17">
        <v>0.129518115659188</v>
      </c>
      <c r="NH17">
        <v>1.7154743978572999</v>
      </c>
      <c r="NI17">
        <v>2.1825866956703899</v>
      </c>
      <c r="NJ17">
        <v>1.44515657194634</v>
      </c>
      <c r="NK17">
        <v>0.84008522262607799</v>
      </c>
      <c r="NL17">
        <v>0.79887349032306398</v>
      </c>
      <c r="NM17">
        <v>0.75326312265429396</v>
      </c>
      <c r="NN17">
        <v>0.554249548489258</v>
      </c>
      <c r="NO17">
        <v>0.74537532253557803</v>
      </c>
      <c r="NP17">
        <v>0.74289272665045802</v>
      </c>
      <c r="NQ17">
        <v>0.63666554460746105</v>
      </c>
      <c r="NR17">
        <v>0.71998510272118799</v>
      </c>
      <c r="NS17">
        <v>0.77444023151100305</v>
      </c>
      <c r="NT17">
        <v>5.1069565502200501E-2</v>
      </c>
      <c r="NU17">
        <v>0.14898580162554501</v>
      </c>
      <c r="NV17">
        <v>7.0865429082504997E-2</v>
      </c>
      <c r="NW17">
        <v>0.16592550784013599</v>
      </c>
      <c r="NX17">
        <v>0.117118343683218</v>
      </c>
      <c r="NY17">
        <v>0.14370934721518799</v>
      </c>
      <c r="NZ17">
        <v>0.869710764022252</v>
      </c>
      <c r="OA17">
        <v>0.92404752669186296</v>
      </c>
      <c r="OB17">
        <v>0.93382609323461396</v>
      </c>
      <c r="OC17">
        <v>1.35529564375122</v>
      </c>
      <c r="OD17">
        <v>1.13763595015187</v>
      </c>
      <c r="OE17">
        <v>1.7185904776515299</v>
      </c>
      <c r="OF17">
        <v>1.37421486589968</v>
      </c>
      <c r="OG17">
        <v>0.93694674946574297</v>
      </c>
      <c r="OH17">
        <v>1.3206295259502701</v>
      </c>
      <c r="OI17">
        <v>2.2016842688161899</v>
      </c>
      <c r="OJ17">
        <v>3.04414897004694</v>
      </c>
      <c r="OK17">
        <v>2.9715709066018299</v>
      </c>
      <c r="OL17">
        <v>642.969991081937</v>
      </c>
      <c r="OM17">
        <v>1057.20465053723</v>
      </c>
      <c r="ON17">
        <v>724.69282803475801</v>
      </c>
      <c r="OO17">
        <v>0.117327051765582</v>
      </c>
      <c r="OP17">
        <v>0.12995093877004901</v>
      </c>
      <c r="OQ17">
        <v>0.158354064895704</v>
      </c>
      <c r="OR17">
        <v>1.6117272224811401</v>
      </c>
      <c r="OS17">
        <v>1.7851421513696399</v>
      </c>
      <c r="OT17">
        <v>1.8419396669144801</v>
      </c>
      <c r="OU17">
        <v>5.2505326414129902E-2</v>
      </c>
      <c r="OV17">
        <v>0.114747804976212</v>
      </c>
      <c r="OW17">
        <v>4.61100744844581E-2</v>
      </c>
      <c r="OX17">
        <v>10.693095104998701</v>
      </c>
      <c r="OY17">
        <v>16.749416835786398</v>
      </c>
      <c r="OZ17">
        <v>14.135253059463899</v>
      </c>
      <c r="PA17">
        <v>0.24632032735727699</v>
      </c>
      <c r="PB17">
        <v>0.15135822297858101</v>
      </c>
      <c r="PC17">
        <v>0.24506320741772999</v>
      </c>
      <c r="PD17">
        <v>0.46930820706232701</v>
      </c>
      <c r="PE17">
        <v>0.19560822790662999</v>
      </c>
      <c r="PF17">
        <v>0.303806745207507</v>
      </c>
      <c r="PG17">
        <v>0.150580576720651</v>
      </c>
      <c r="PH17">
        <v>0.14620240625651901</v>
      </c>
      <c r="PI17">
        <v>0.24168934982340601</v>
      </c>
      <c r="PJ17">
        <v>0.229824991910486</v>
      </c>
      <c r="PK17">
        <v>0.15347110503330599</v>
      </c>
      <c r="PL17">
        <v>0.194956722326804</v>
      </c>
      <c r="PM17">
        <v>0.122309434286053</v>
      </c>
      <c r="PN17">
        <v>3.9720812966039298E-2</v>
      </c>
      <c r="PO17">
        <v>0.14571545494327701</v>
      </c>
      <c r="PP17">
        <v>0.18031703395221599</v>
      </c>
      <c r="PQ17">
        <v>0.26536296846250501</v>
      </c>
      <c r="PR17">
        <v>0.26265224235435097</v>
      </c>
      <c r="PS17">
        <v>6.0732290655314401E-2</v>
      </c>
      <c r="PT17">
        <v>5.7354041511552802E-2</v>
      </c>
      <c r="PU17">
        <v>4.1269672685946002E-2</v>
      </c>
      <c r="PV17">
        <v>6.5999897536195395E-2</v>
      </c>
      <c r="PW17">
        <v>4.9242197681835201E-2</v>
      </c>
      <c r="PX17">
        <v>5.1518193157036901E-2</v>
      </c>
      <c r="PY17">
        <v>7.5813973729800699E-2</v>
      </c>
      <c r="PZ17">
        <v>5.2776480712357098E-2</v>
      </c>
      <c r="QA17">
        <v>0.103036386314074</v>
      </c>
      <c r="QB17">
        <v>0.34834954763684101</v>
      </c>
      <c r="QC17">
        <v>0.57277441697473797</v>
      </c>
      <c r="QD17">
        <v>0.48337869964681202</v>
      </c>
      <c r="QE17">
        <v>0.74670360168737704</v>
      </c>
      <c r="QF17">
        <v>1.1065272352692901</v>
      </c>
      <c r="QG17">
        <v>1.0008500253528001</v>
      </c>
      <c r="QH17">
        <v>0.61925589180938401</v>
      </c>
      <c r="QI17">
        <v>0.69065587548914997</v>
      </c>
      <c r="QJ17">
        <v>0.61183977646273202</v>
      </c>
      <c r="QK17">
        <v>0.14748167326255099</v>
      </c>
      <c r="QL17">
        <v>0.30694221006661199</v>
      </c>
      <c r="QM17">
        <v>0.12000993976834</v>
      </c>
      <c r="QN17">
        <v>0.177834556060916</v>
      </c>
      <c r="QO17">
        <v>0.142204493768984</v>
      </c>
      <c r="QP17">
        <v>0.14571545494327701</v>
      </c>
      <c r="QQ17">
        <v>0.194603234563959</v>
      </c>
      <c r="QR17">
        <v>0.10628714033153901</v>
      </c>
      <c r="QS17">
        <v>0.151903372603753</v>
      </c>
      <c r="QT17">
        <v>22.449440662570598</v>
      </c>
      <c r="QU17">
        <v>25.563951690338001</v>
      </c>
      <c r="QV17">
        <v>23.608358136042401</v>
      </c>
      <c r="QW17">
        <v>5.0581421956240096</v>
      </c>
      <c r="QX17">
        <v>7.75990484183263</v>
      </c>
      <c r="QY17">
        <v>6.6863821226536304</v>
      </c>
      <c r="QZ17">
        <v>1.3459339329078499</v>
      </c>
      <c r="RA17">
        <v>0.232618696379638</v>
      </c>
      <c r="RB17">
        <v>0.52530448470870295</v>
      </c>
      <c r="RC17">
        <v>7.5290288360325502E-2</v>
      </c>
      <c r="RD17">
        <v>9.9169408505428297E-2</v>
      </c>
      <c r="RE17">
        <v>6.7978663419435995E-2</v>
      </c>
      <c r="RF17">
        <v>0.33648348322696198</v>
      </c>
      <c r="RG17">
        <v>0.31339171836937402</v>
      </c>
      <c r="RH17">
        <v>0.25370534276364098</v>
      </c>
    </row>
    <row r="18" spans="1:476" x14ac:dyDescent="0.25">
      <c r="A18">
        <v>2</v>
      </c>
      <c r="B18">
        <v>400</v>
      </c>
      <c r="C18">
        <v>8.9086245446547405</v>
      </c>
      <c r="D18">
        <v>4.7444524931227301</v>
      </c>
      <c r="E18">
        <v>6.1861090169356503</v>
      </c>
      <c r="F18">
        <v>3.1362898406626101E-2</v>
      </c>
      <c r="G18">
        <v>8.3983027718909795E-2</v>
      </c>
      <c r="H18">
        <v>0.10076260692165601</v>
      </c>
      <c r="I18">
        <v>4.3025820442167904</v>
      </c>
      <c r="J18">
        <v>6.3918857025790699</v>
      </c>
      <c r="K18">
        <v>5.38532068930457</v>
      </c>
      <c r="L18">
        <v>0.54156360862480901</v>
      </c>
      <c r="M18">
        <v>0.370165311561095</v>
      </c>
      <c r="N18">
        <v>0.43498340229458599</v>
      </c>
      <c r="O18">
        <v>2.4036097892519401</v>
      </c>
      <c r="P18">
        <v>0.75588654324011995</v>
      </c>
      <c r="Q18">
        <v>1.1639525596090801</v>
      </c>
      <c r="R18">
        <v>0.59675171091627699</v>
      </c>
      <c r="S18">
        <v>0.37274001491491998</v>
      </c>
      <c r="T18">
        <v>0.44721245026496498</v>
      </c>
      <c r="U18">
        <v>0.65756376316676401</v>
      </c>
      <c r="V18">
        <v>0.133623125133187</v>
      </c>
      <c r="W18">
        <v>0.76261787825789895</v>
      </c>
      <c r="X18">
        <v>4.6757659063290102</v>
      </c>
      <c r="Y18">
        <v>3.5707858417596698</v>
      </c>
      <c r="Z18">
        <v>4.2252369749027299</v>
      </c>
      <c r="AA18">
        <v>6.0847698801543197</v>
      </c>
      <c r="AB18">
        <v>4.4885255606450798</v>
      </c>
      <c r="AC18">
        <v>4.3742396350344404</v>
      </c>
      <c r="AD18">
        <v>6.91178764059594E-2</v>
      </c>
      <c r="AE18">
        <v>5.13405161658343E-2</v>
      </c>
      <c r="AF18">
        <v>0.10504156768891799</v>
      </c>
      <c r="AG18">
        <v>7.6486371202415802</v>
      </c>
      <c r="AH18">
        <v>11.3627616511813</v>
      </c>
      <c r="AI18">
        <v>8.6880491095918906</v>
      </c>
      <c r="AJ18">
        <v>11.689809279142199</v>
      </c>
      <c r="AK18">
        <v>6.94628503027457</v>
      </c>
      <c r="AL18">
        <v>7.2051689415803102</v>
      </c>
      <c r="AM18">
        <v>9.2869360639913605</v>
      </c>
      <c r="AN18">
        <v>9.8235304979234694</v>
      </c>
      <c r="AO18">
        <v>8.5092516443663193</v>
      </c>
      <c r="AP18">
        <v>5.3339440898347803</v>
      </c>
      <c r="AQ18">
        <v>6.9946002635108897</v>
      </c>
      <c r="AR18">
        <v>5.6923811228033703</v>
      </c>
      <c r="AS18">
        <v>9.0958136834652095</v>
      </c>
      <c r="AT18">
        <v>5.3377865325907097</v>
      </c>
      <c r="AU18">
        <v>5.1659449083098599</v>
      </c>
      <c r="AV18">
        <v>0.65756376316676401</v>
      </c>
      <c r="AW18">
        <v>0.57285487799566204</v>
      </c>
      <c r="AX18">
        <v>0.72649876881612196</v>
      </c>
      <c r="AY18">
        <v>1.9795914314443099</v>
      </c>
      <c r="AZ18">
        <v>5.6421366616139501</v>
      </c>
      <c r="BA18">
        <v>3.36133016604539</v>
      </c>
      <c r="BB18">
        <v>0.83231566918424404</v>
      </c>
      <c r="BC18">
        <v>0.51987677499794105</v>
      </c>
      <c r="BD18">
        <v>0.69690420165928602</v>
      </c>
      <c r="BE18">
        <v>0.50873984605134404</v>
      </c>
      <c r="BF18">
        <v>0.79346671536532398</v>
      </c>
      <c r="BG18">
        <v>0.82876343508851502</v>
      </c>
      <c r="BH18">
        <v>0.55678903404092095</v>
      </c>
      <c r="BI18">
        <v>0.46530274741633698</v>
      </c>
      <c r="BJ18">
        <v>0.52105354690144201</v>
      </c>
      <c r="BK18">
        <v>19.9069832433144</v>
      </c>
      <c r="BL18">
        <v>12.4341985038148</v>
      </c>
      <c r="BM18">
        <v>19.146811521693099</v>
      </c>
      <c r="BN18">
        <v>3.8243185601207998</v>
      </c>
      <c r="BO18">
        <v>2.8210683308069799</v>
      </c>
      <c r="BP18">
        <v>5.5367226616509901</v>
      </c>
      <c r="BQ18">
        <v>0.27647150562383699</v>
      </c>
      <c r="BR18">
        <v>0.16913435174424599</v>
      </c>
      <c r="BS18">
        <v>0.22360622513248199</v>
      </c>
      <c r="BT18">
        <v>3.3757374517885901</v>
      </c>
      <c r="BU18">
        <v>1.8483546662615999</v>
      </c>
      <c r="BV18">
        <v>1.99865887466722</v>
      </c>
      <c r="BW18">
        <v>0.26520919536078102</v>
      </c>
      <c r="BX18">
        <v>0.116325686854084</v>
      </c>
      <c r="BY18">
        <v>0.20719085877212901</v>
      </c>
      <c r="BZ18">
        <v>6.4043799140976201E-2</v>
      </c>
      <c r="CA18">
        <v>4.6916578343350397E-2</v>
      </c>
      <c r="CB18">
        <v>6.8347494297413297E-2</v>
      </c>
      <c r="CC18">
        <v>5.2745897684196699E-2</v>
      </c>
      <c r="CD18">
        <v>0.16880616399415399</v>
      </c>
      <c r="CE18">
        <v>0.17665815544448399</v>
      </c>
      <c r="CF18">
        <v>8.1627704809031004E-2</v>
      </c>
      <c r="CG18">
        <v>7.8903965089786698E-2</v>
      </c>
      <c r="CH18">
        <v>0.149584465013227</v>
      </c>
      <c r="CI18">
        <v>1.6347373874823101E-2</v>
      </c>
      <c r="CJ18">
        <v>0.10717862901087</v>
      </c>
      <c r="CK18">
        <v>5.2886094785507501E-2</v>
      </c>
      <c r="CL18">
        <v>0.25440566522472102</v>
      </c>
      <c r="CM18">
        <v>0.13087320098244101</v>
      </c>
      <c r="CN18">
        <v>7.6894928366524701E-2</v>
      </c>
      <c r="CO18">
        <v>0.27266524070674802</v>
      </c>
      <c r="CP18">
        <v>9.3185003728729607E-2</v>
      </c>
      <c r="CQ18">
        <v>0.19601449627301501</v>
      </c>
      <c r="CR18">
        <v>1.7841076933696201</v>
      </c>
      <c r="CS18">
        <v>1.9673335933673699</v>
      </c>
      <c r="CT18">
        <v>2.0691414276672502</v>
      </c>
      <c r="CU18">
        <v>0.40477797672041099</v>
      </c>
      <c r="CV18">
        <v>0.34537644800900302</v>
      </c>
      <c r="CW18">
        <v>0.26407731093142001</v>
      </c>
      <c r="CX18">
        <v>7.2554187999932906E-2</v>
      </c>
      <c r="CY18">
        <v>6.1479174792730497E-2</v>
      </c>
      <c r="CZ18">
        <v>0.102169200496569</v>
      </c>
      <c r="DA18">
        <v>77.450502958653104</v>
      </c>
      <c r="DB18">
        <v>30.195080429769</v>
      </c>
      <c r="DC18">
        <v>45.539048982426898</v>
      </c>
      <c r="DD18">
        <v>13.8825693973782</v>
      </c>
      <c r="DE18">
        <v>6.8983035347322899</v>
      </c>
      <c r="DF18">
        <v>7.6689669809571201</v>
      </c>
      <c r="DG18">
        <v>0.64403129660317204</v>
      </c>
      <c r="DH18">
        <v>0.681243096776457</v>
      </c>
      <c r="DI18">
        <v>0.69209033270637499</v>
      </c>
      <c r="DJ18">
        <v>40.369748747159903</v>
      </c>
      <c r="DK18">
        <v>69.370078437357606</v>
      </c>
      <c r="DL18">
        <v>44.293781293207999</v>
      </c>
      <c r="DM18">
        <v>0.19014905875482299</v>
      </c>
      <c r="DN18">
        <v>0.19974642820559599</v>
      </c>
      <c r="DO18">
        <v>0.225161529424384</v>
      </c>
      <c r="DP18">
        <v>0.78197950572588104</v>
      </c>
      <c r="DQ18">
        <v>0.86828562878431903</v>
      </c>
      <c r="DR18">
        <v>0.86395750491684997</v>
      </c>
      <c r="DS18">
        <v>3.3062657796060999</v>
      </c>
      <c r="DT18">
        <v>1.72457588368307</v>
      </c>
      <c r="DU18">
        <v>2.5123409365634499</v>
      </c>
      <c r="DV18">
        <v>0.53041839072156005</v>
      </c>
      <c r="DW18">
        <v>0.33826870348849403</v>
      </c>
      <c r="DX18">
        <v>0.32064132001773099</v>
      </c>
      <c r="DY18">
        <v>1.77178396133685</v>
      </c>
      <c r="DZ18">
        <v>2.30735759509919</v>
      </c>
      <c r="EA18">
        <v>1.9305772161691199</v>
      </c>
      <c r="EB18">
        <v>1.7114304952616299</v>
      </c>
      <c r="EC18">
        <v>0.82144825865334603</v>
      </c>
      <c r="ED18">
        <v>1.48352810454521</v>
      </c>
      <c r="EE18">
        <v>4.5795400354235696</v>
      </c>
      <c r="EF18">
        <v>6.8983035347322899</v>
      </c>
      <c r="EG18">
        <v>7.0081432179694296</v>
      </c>
      <c r="EH18">
        <v>0.86105495056910797</v>
      </c>
      <c r="EI18">
        <v>0.42227115630202799</v>
      </c>
      <c r="EJ18">
        <v>0.75735009178403401</v>
      </c>
      <c r="EK18">
        <v>2.6120865538890001</v>
      </c>
      <c r="EL18">
        <v>0.92417733313079597</v>
      </c>
      <c r="EM18">
        <v>1.48352810454521</v>
      </c>
      <c r="EN18">
        <v>0.67605039681974699</v>
      </c>
      <c r="EO18">
        <v>0.62687148472714505</v>
      </c>
      <c r="EP18">
        <v>0.45660933448775198</v>
      </c>
      <c r="EQ18">
        <v>2.3441402559079401E-2</v>
      </c>
      <c r="ER18">
        <v>0.12004486265950901</v>
      </c>
      <c r="ES18">
        <v>4.0080165002216298E-2</v>
      </c>
      <c r="ET18">
        <v>8.8094923910954998E-2</v>
      </c>
      <c r="EU18">
        <v>6.9167667232227406E-2</v>
      </c>
      <c r="EV18">
        <v>7.8510654267608004E-2</v>
      </c>
      <c r="EW18">
        <v>14.272861546956999</v>
      </c>
      <c r="EX18">
        <v>15.629953820754499</v>
      </c>
      <c r="EY18">
        <v>15.989270997337799</v>
      </c>
      <c r="EZ18">
        <v>0.26520919536078102</v>
      </c>
      <c r="FA18">
        <v>0.370165311561095</v>
      </c>
      <c r="FB18">
        <v>0.36324938440805998</v>
      </c>
      <c r="FC18">
        <v>8.8470881799627907</v>
      </c>
      <c r="FD18">
        <v>6.0470923459209498</v>
      </c>
      <c r="FE18">
        <v>6.6301074807081104</v>
      </c>
      <c r="FF18">
        <v>0.298375855458138</v>
      </c>
      <c r="FG18">
        <v>0.48506218260683598</v>
      </c>
      <c r="FH18">
        <v>0.38396115254213498</v>
      </c>
      <c r="FI18">
        <v>71.268996357237796</v>
      </c>
      <c r="FJ18">
        <v>121.620415292659</v>
      </c>
      <c r="FK18">
        <v>101.76038741621301</v>
      </c>
      <c r="FL18">
        <v>8.8470881799627907</v>
      </c>
      <c r="FM18">
        <v>9.1656780479305908</v>
      </c>
      <c r="FN18">
        <v>7.4077338122315597</v>
      </c>
      <c r="FO18">
        <v>1.77178396133685</v>
      </c>
      <c r="FP18">
        <v>0.80454309794252499</v>
      </c>
      <c r="FQ18">
        <v>1.1884096771088</v>
      </c>
      <c r="FR18">
        <v>5.4084031745579599</v>
      </c>
      <c r="FS18">
        <v>6.7563385008324497</v>
      </c>
      <c r="FT18">
        <v>6.1009430260631996</v>
      </c>
      <c r="FU18">
        <v>0.38560688139520799</v>
      </c>
      <c r="FV18">
        <v>0.362547419605525</v>
      </c>
      <c r="FW18">
        <v>0.24300068032931799</v>
      </c>
      <c r="FX18">
        <v>1.37097541734239</v>
      </c>
      <c r="FY18">
        <v>1.2624634414365801</v>
      </c>
      <c r="FZ18">
        <v>1.0860061386989801</v>
      </c>
      <c r="GA18">
        <v>0.68075269919568904</v>
      </c>
      <c r="GB18">
        <v>0.74548002982984096</v>
      </c>
      <c r="GC18">
        <v>0.72148047525553605</v>
      </c>
      <c r="GD18">
        <v>4.9423689164315903</v>
      </c>
      <c r="GE18">
        <v>2.8406904127953299</v>
      </c>
      <c r="GF18">
        <v>2.9876937170738498</v>
      </c>
      <c r="GG18">
        <v>0.250351207059752</v>
      </c>
      <c r="GH18">
        <v>0.88653015556608505</v>
      </c>
      <c r="GI18">
        <v>0.76261787825789895</v>
      </c>
      <c r="GJ18">
        <v>4.9213662707580402E-2</v>
      </c>
      <c r="GK18">
        <v>8.5747689654610201E-2</v>
      </c>
      <c r="GL18">
        <v>0.115745840816118</v>
      </c>
      <c r="GM18">
        <v>0.30676434253684398</v>
      </c>
      <c r="GN18">
        <v>0.79346671536532398</v>
      </c>
      <c r="GO18">
        <v>0.65023461208873401</v>
      </c>
      <c r="GP18">
        <v>0.45225322716461103</v>
      </c>
      <c r="GQ18">
        <v>0.33361165828691902</v>
      </c>
      <c r="GR18">
        <v>0.331948711748556</v>
      </c>
      <c r="GS18">
        <v>5.3339440898347803</v>
      </c>
      <c r="GT18">
        <v>2.2914195119826499</v>
      </c>
      <c r="GU18">
        <v>3.7038669061157798</v>
      </c>
      <c r="GV18">
        <v>2.2582460772356998</v>
      </c>
      <c r="GW18">
        <v>0.81013913773305002</v>
      </c>
      <c r="GX18">
        <v>1.01327955641765</v>
      </c>
      <c r="GY18">
        <v>28.744274299798899</v>
      </c>
      <c r="GZ18">
        <v>36.662712191722399</v>
      </c>
      <c r="HA18">
        <v>31.757650069930399</v>
      </c>
      <c r="HB18">
        <v>21.6336126982319</v>
      </c>
      <c r="HC18">
        <v>28.3689649781148</v>
      </c>
      <c r="HD18">
        <v>28.032572871877701</v>
      </c>
      <c r="HE18">
        <v>0.115439007206319</v>
      </c>
      <c r="HF18">
        <v>0.23265137370816799</v>
      </c>
      <c r="HG18">
        <v>0.249832359333403</v>
      </c>
      <c r="HH18">
        <v>17.450575405231898</v>
      </c>
      <c r="HI18">
        <v>20.623847711500598</v>
      </c>
      <c r="HJ18">
        <v>15.7691419785817</v>
      </c>
      <c r="HK18">
        <v>8.6281956592765205E-2</v>
      </c>
      <c r="HL18">
        <v>0.10339523539192701</v>
      </c>
      <c r="HM18">
        <v>7.96066221591583E-2</v>
      </c>
      <c r="HN18">
        <v>0.14212208880414401</v>
      </c>
      <c r="HO18">
        <v>0.185082655780548</v>
      </c>
      <c r="HP18">
        <v>0.21008313537783699</v>
      </c>
      <c r="HQ18">
        <v>0.36734376752429598</v>
      </c>
      <c r="HR18">
        <v>0.65349205927568499</v>
      </c>
      <c r="HS18">
        <v>0.61091021038371396</v>
      </c>
      <c r="HT18">
        <v>37.147744255965399</v>
      </c>
      <c r="HU18">
        <v>24.0212881117953</v>
      </c>
      <c r="HV18">
        <v>33.801895799221803</v>
      </c>
      <c r="HW18">
        <v>6.2126238297754899</v>
      </c>
      <c r="HX18">
        <v>2.4389186040461599</v>
      </c>
      <c r="HY18">
        <v>3.2921549915160901</v>
      </c>
      <c r="HZ18">
        <v>1.3901135209733999</v>
      </c>
      <c r="IA18">
        <v>1.36248619355292</v>
      </c>
      <c r="IB18">
        <v>1.65752687017703</v>
      </c>
      <c r="IC18">
        <v>54.801893865270102</v>
      </c>
      <c r="ID18">
        <v>48.0425762235907</v>
      </c>
      <c r="IE18">
        <v>68.547505360991394</v>
      </c>
      <c r="IF18">
        <v>7.0570189913615702E-2</v>
      </c>
      <c r="IG18">
        <v>5.93849684046188E-2</v>
      </c>
      <c r="IH18">
        <v>8.1279326511091599E-2</v>
      </c>
      <c r="II18">
        <v>8.3698554239094491</v>
      </c>
      <c r="IJ18">
        <v>7.6012759557912002</v>
      </c>
      <c r="IK18">
        <v>6.3600242135133103</v>
      </c>
      <c r="IL18">
        <v>0.313210113464712</v>
      </c>
      <c r="IM18">
        <v>0.201135774485631</v>
      </c>
      <c r="IN18">
        <v>0.23472318508354201</v>
      </c>
      <c r="IO18">
        <v>18.703063625316101</v>
      </c>
      <c r="IP18">
        <v>11.845289969954999</v>
      </c>
      <c r="IQ18">
        <v>19.014554833740799</v>
      </c>
      <c r="IR18">
        <v>10.6678881796696</v>
      </c>
      <c r="IS18">
        <v>4.8106825818152403</v>
      </c>
      <c r="IT18">
        <v>12.1176014685445</v>
      </c>
      <c r="IU18">
        <v>11.6090618682063</v>
      </c>
      <c r="IV18">
        <v>6.3477337229225803</v>
      </c>
      <c r="IW18">
        <v>8.5684381701239403</v>
      </c>
      <c r="IX18">
        <v>4.6113932553767096</v>
      </c>
      <c r="IY18">
        <v>8.5518800085239501</v>
      </c>
      <c r="IZ18">
        <v>7.3565648571223603</v>
      </c>
      <c r="JA18">
        <v>18.191627366930401</v>
      </c>
      <c r="JB18">
        <v>7.1415716835193201</v>
      </c>
      <c r="JC18">
        <v>8.5684381701239403</v>
      </c>
      <c r="JD18">
        <v>8.19760629004492</v>
      </c>
      <c r="JE18">
        <v>5.37491377401021</v>
      </c>
      <c r="JF18">
        <v>4.4046648777760096</v>
      </c>
      <c r="JG18">
        <v>13.6914439620931</v>
      </c>
      <c r="JH18">
        <v>7.3423485918816596</v>
      </c>
      <c r="JI18">
        <v>12.201886052126399</v>
      </c>
      <c r="JJ18">
        <v>9.8164589611789896</v>
      </c>
      <c r="JK18">
        <v>5.5644596989046597</v>
      </c>
      <c r="JL18">
        <v>9.3763879192087298</v>
      </c>
      <c r="JM18">
        <v>0.164390940791691</v>
      </c>
      <c r="JN18">
        <v>9.2541327890273806E-2</v>
      </c>
      <c r="JO18">
        <v>0.167128798814692</v>
      </c>
      <c r="JP18">
        <v>0.37506244094527103</v>
      </c>
      <c r="JQ18">
        <v>0.218581258234715</v>
      </c>
      <c r="JR18">
        <v>0.23310183361154399</v>
      </c>
      <c r="JS18">
        <v>3.3524195299369901</v>
      </c>
      <c r="JT18">
        <v>3.52162577788522</v>
      </c>
      <c r="JU18">
        <v>4.3440245547959302</v>
      </c>
      <c r="JV18">
        <v>1.2270573701473799</v>
      </c>
      <c r="JW18">
        <v>1.0183557313540299</v>
      </c>
      <c r="JX18">
        <v>1.7159794290188499</v>
      </c>
      <c r="JY18">
        <v>6.0847698801543197</v>
      </c>
      <c r="JZ18">
        <v>6.2603425969616397</v>
      </c>
      <c r="KA18">
        <v>6.53882883178039</v>
      </c>
      <c r="KB18">
        <v>0.49489785786107598</v>
      </c>
      <c r="KC18">
        <v>0.17268822400450201</v>
      </c>
      <c r="KD18">
        <v>0.34845210082964301</v>
      </c>
      <c r="KE18">
        <v>0.75012488189054305</v>
      </c>
      <c r="KF18">
        <v>0.57683939877479695</v>
      </c>
      <c r="KG18">
        <v>0.73664031369688998</v>
      </c>
      <c r="KH18">
        <v>4.3929884389953804</v>
      </c>
      <c r="KI18">
        <v>2.5249268828731699</v>
      </c>
      <c r="KJ18">
        <v>2.9670562090904302</v>
      </c>
      <c r="KK18">
        <v>2.2739534208663001</v>
      </c>
      <c r="KL18">
        <v>0.81577410105846104</v>
      </c>
      <c r="KM18">
        <v>1.7279150098336999</v>
      </c>
      <c r="KN18">
        <v>3.44666887148004</v>
      </c>
      <c r="KO18">
        <v>2.3558400829388702</v>
      </c>
      <c r="KP18">
        <v>2.7683613308255</v>
      </c>
      <c r="KQ18">
        <v>0.166685752807337</v>
      </c>
      <c r="KR18">
        <v>0.113144754829757</v>
      </c>
      <c r="KS18">
        <v>0.160320660008865</v>
      </c>
      <c r="KT18">
        <v>4.2728619391138301</v>
      </c>
      <c r="KU18">
        <v>3.3781692504162302</v>
      </c>
      <c r="KV18">
        <v>3.94228549464543</v>
      </c>
      <c r="KW18">
        <v>4.2140361861389701</v>
      </c>
      <c r="KX18">
        <v>4.5828390239652999</v>
      </c>
      <c r="KY18">
        <v>5.1302611202837003</v>
      </c>
      <c r="KZ18">
        <v>1.1689414765822499</v>
      </c>
      <c r="LA18">
        <v>1.41053416540349</v>
      </c>
      <c r="LB18">
        <v>1.05630924372568</v>
      </c>
      <c r="LC18">
        <v>1.29702177704958</v>
      </c>
      <c r="LD18">
        <v>1.43022448857859</v>
      </c>
      <c r="LE18">
        <v>1.19667572010582</v>
      </c>
      <c r="LF18">
        <v>0.803963941998456</v>
      </c>
      <c r="LG18">
        <v>0.78254282462020397</v>
      </c>
      <c r="LH18">
        <v>0.78951153965473897</v>
      </c>
      <c r="LI18">
        <v>0.34274385433559701</v>
      </c>
      <c r="LJ18">
        <v>0.34537644800900302</v>
      </c>
      <c r="LK18">
        <v>0.23965521815490901</v>
      </c>
      <c r="LL18">
        <v>0.32201564830158702</v>
      </c>
      <c r="LM18">
        <v>0.256359738904751</v>
      </c>
      <c r="LN18">
        <v>0.24469088372516601</v>
      </c>
      <c r="LO18">
        <v>1.40951878257528</v>
      </c>
      <c r="LP18">
        <v>1.36248619355292</v>
      </c>
      <c r="LQ18">
        <v>1.62341546044711</v>
      </c>
      <c r="LR18">
        <v>0.68075269919568904</v>
      </c>
      <c r="LS18">
        <v>0.227863477671261</v>
      </c>
      <c r="LT18">
        <v>0.17182742889380501</v>
      </c>
      <c r="LU18">
        <v>0.37506244094527103</v>
      </c>
      <c r="LV18">
        <v>9.5804790770504106E-2</v>
      </c>
      <c r="LW18">
        <v>0.22360622513248199</v>
      </c>
      <c r="LX18">
        <v>0.54156360862480901</v>
      </c>
      <c r="LY18">
        <v>0.265400245573224</v>
      </c>
      <c r="LZ18">
        <v>0.44105554430791699</v>
      </c>
      <c r="MA18">
        <v>0.165534370209239</v>
      </c>
      <c r="MB18">
        <v>3.8689587891217299E-2</v>
      </c>
      <c r="MC18">
        <v>4.2660132536169897E-2</v>
      </c>
      <c r="MD18">
        <v>0.47145850454901</v>
      </c>
      <c r="ME18">
        <v>0.256359738904751</v>
      </c>
      <c r="MF18">
        <v>0.42899485725471298</v>
      </c>
      <c r="MG18">
        <v>0.50180637450601795</v>
      </c>
      <c r="MH18">
        <v>0.25458893283850698</v>
      </c>
      <c r="MI18">
        <v>0.36832015684844499</v>
      </c>
      <c r="MJ18">
        <v>1.1852592915003299</v>
      </c>
      <c r="MK18">
        <v>0.329018728002823</v>
      </c>
      <c r="ML18">
        <v>0.54300306934949305</v>
      </c>
      <c r="MM18">
        <v>2.3870068436651102</v>
      </c>
      <c r="MN18">
        <v>0.89269646043991602</v>
      </c>
      <c r="MO18">
        <v>1.69235503313624</v>
      </c>
      <c r="MP18">
        <v>0.9829586972994</v>
      </c>
      <c r="MQ18">
        <v>0.88653015556608505</v>
      </c>
      <c r="MR18">
        <v>1.2474934650402101</v>
      </c>
      <c r="MS18">
        <v>0.155523306588394</v>
      </c>
      <c r="MT18">
        <v>0.194284351622106</v>
      </c>
      <c r="MU18">
        <v>0.33892365980815597</v>
      </c>
      <c r="MV18">
        <v>0.57244250442794498</v>
      </c>
      <c r="MW18">
        <v>0.56496821560787602</v>
      </c>
      <c r="MX18">
        <v>0.73155196736876504</v>
      </c>
      <c r="MY18">
        <v>0.12632417846566801</v>
      </c>
      <c r="MZ18">
        <v>0.14124205390196901</v>
      </c>
      <c r="NA18">
        <v>0.23310183361154399</v>
      </c>
      <c r="NB18">
        <v>0.648510888524787</v>
      </c>
      <c r="NC18">
        <v>1.0397535499958801</v>
      </c>
      <c r="ND18">
        <v>0.78951153965473897</v>
      </c>
      <c r="NE18">
        <v>8.2195470395845696E-2</v>
      </c>
      <c r="NF18">
        <v>0.23589906585757001</v>
      </c>
      <c r="NG18">
        <v>0.107248714313678</v>
      </c>
      <c r="NH18">
        <v>3.51909071107865</v>
      </c>
      <c r="NI18">
        <v>2.1828932965739698</v>
      </c>
      <c r="NJ18">
        <v>2.0835334444418301</v>
      </c>
      <c r="NK18">
        <v>1.69960878130642</v>
      </c>
      <c r="NL18">
        <v>0.93707836793503696</v>
      </c>
      <c r="NM18">
        <v>0.81735360397255097</v>
      </c>
      <c r="NN18">
        <v>0.37247169542304598</v>
      </c>
      <c r="NO18">
        <v>0.14222447007799699</v>
      </c>
      <c r="NP18">
        <v>0.19198057627106799</v>
      </c>
      <c r="NQ18">
        <v>0.65799742632119895</v>
      </c>
      <c r="NR18">
        <v>0.14929539906032399</v>
      </c>
      <c r="NS18">
        <v>0.21449742862735699</v>
      </c>
      <c r="NT18">
        <v>4.0251956037698197E-2</v>
      </c>
      <c r="NU18">
        <v>8.0563257165518196E-2</v>
      </c>
      <c r="NV18">
        <v>6.2042472859459602E-2</v>
      </c>
      <c r="NW18">
        <v>6.91178764059594E-2</v>
      </c>
      <c r="NX18">
        <v>5.1697617695963601E-2</v>
      </c>
      <c r="NY18">
        <v>5.3253946665092297E-2</v>
      </c>
      <c r="NZ18">
        <v>1.85987118399105</v>
      </c>
      <c r="OA18">
        <v>0.93060549483267296</v>
      </c>
      <c r="OB18">
        <v>0.82303874787902198</v>
      </c>
      <c r="OC18">
        <v>1.25284045385885</v>
      </c>
      <c r="OD18">
        <v>1.17792004146943</v>
      </c>
      <c r="OE18">
        <v>1.21338069063585</v>
      </c>
      <c r="OF18">
        <v>0.85571524763081896</v>
      </c>
      <c r="OG18">
        <v>1.1943631924825899</v>
      </c>
      <c r="OH18">
        <v>1.1720484899010899</v>
      </c>
      <c r="OI18">
        <v>2.6120865538890001</v>
      </c>
      <c r="OJ18">
        <v>1.68908462520811</v>
      </c>
      <c r="OK18">
        <v>2.1421095425309802</v>
      </c>
      <c r="OL18">
        <v>353.41089420396497</v>
      </c>
      <c r="OM18">
        <v>795.78870424414697</v>
      </c>
      <c r="ON18">
        <v>522.40766622400702</v>
      </c>
      <c r="OO18">
        <v>0.20379671509967401</v>
      </c>
      <c r="OP18">
        <v>0.170310774194115</v>
      </c>
      <c r="OQ18">
        <v>0.173022583176593</v>
      </c>
      <c r="OR18">
        <v>2.2739534208663001</v>
      </c>
      <c r="OS18">
        <v>1.6202782754661</v>
      </c>
      <c r="OT18">
        <v>1.51470018356807</v>
      </c>
      <c r="OU18">
        <v>1.68069611102219E-2</v>
      </c>
      <c r="OV18">
        <v>0.12601309511692599</v>
      </c>
      <c r="OW18">
        <v>6.2469460112202203E-2</v>
      </c>
      <c r="OX18">
        <v>7.3370631511870696</v>
      </c>
      <c r="OY18">
        <v>13.7013069431788</v>
      </c>
      <c r="OZ18">
        <v>10.696243124140301</v>
      </c>
      <c r="PA18">
        <v>8.1996851732233797E-2</v>
      </c>
      <c r="PB18">
        <v>0.102355935257555</v>
      </c>
      <c r="PC18">
        <v>6.3770467068360398E-2</v>
      </c>
      <c r="PD18">
        <v>0.15022561182824601</v>
      </c>
      <c r="PE18">
        <v>0.31343574236357202</v>
      </c>
      <c r="PF18">
        <v>0.25508186827344098</v>
      </c>
      <c r="PG18">
        <v>0.103320805612691</v>
      </c>
      <c r="PH18">
        <v>0.16224451497359399</v>
      </c>
      <c r="PI18">
        <v>0.18037011881388401</v>
      </c>
      <c r="PJ18">
        <v>0.16784514390472999</v>
      </c>
      <c r="PK18">
        <v>0.14826414041008501</v>
      </c>
      <c r="PL18">
        <v>8.9562105697577402E-2</v>
      </c>
      <c r="PM18">
        <v>0.110736497583553</v>
      </c>
      <c r="PN18">
        <v>0.11713479599187999</v>
      </c>
      <c r="PO18">
        <v>0.14549406995113501</v>
      </c>
      <c r="PP18">
        <v>0.158791181856828</v>
      </c>
      <c r="PQ18">
        <v>0.256359738904751</v>
      </c>
      <c r="PR18">
        <v>0.30971909955954402</v>
      </c>
      <c r="PS18">
        <v>7.8291527414008105E-2</v>
      </c>
      <c r="PT18">
        <v>5.8568380912235998E-2</v>
      </c>
      <c r="PU18">
        <v>4.5406173051007401E-2</v>
      </c>
      <c r="PV18">
        <v>8.3342876403668303E-2</v>
      </c>
      <c r="PW18">
        <v>8.6944682795385697E-2</v>
      </c>
      <c r="PX18">
        <v>6.6478528471611897E-2</v>
      </c>
      <c r="PY18">
        <v>0.19549487643147001</v>
      </c>
      <c r="PZ18">
        <v>7.9452785568642395E-2</v>
      </c>
      <c r="QA18">
        <v>9.4668761473004404E-2</v>
      </c>
      <c r="QB18">
        <v>0.41905244124212299</v>
      </c>
      <c r="QC18">
        <v>0.30912057987611002</v>
      </c>
      <c r="QD18">
        <v>0.36832015684844499</v>
      </c>
      <c r="QE18">
        <v>1.1528483138441801</v>
      </c>
      <c r="QF18">
        <v>0.57683939877479695</v>
      </c>
      <c r="QG18">
        <v>1.0710547712654901</v>
      </c>
      <c r="QH18">
        <v>0.26155798199717001</v>
      </c>
      <c r="QI18">
        <v>0.57285487799566204</v>
      </c>
      <c r="QJ18">
        <v>0.45345530342628698</v>
      </c>
      <c r="QK18">
        <v>0.16679568202395501</v>
      </c>
      <c r="QL18">
        <v>0.32002169358324301</v>
      </c>
      <c r="QM18">
        <v>0.23472318508354201</v>
      </c>
      <c r="QN18">
        <v>0.194144494680484</v>
      </c>
      <c r="QO18">
        <v>0.116325686854084</v>
      </c>
      <c r="QP18">
        <v>0.129321339229204</v>
      </c>
      <c r="QQ18">
        <v>0.111506730835601</v>
      </c>
      <c r="QR18">
        <v>0.128179869452376</v>
      </c>
      <c r="QS18">
        <v>0.151672586329482</v>
      </c>
      <c r="QT18">
        <v>15.7273391567904</v>
      </c>
      <c r="QU18">
        <v>23.042759785619801</v>
      </c>
      <c r="QV18">
        <v>19.8220223718108</v>
      </c>
      <c r="QW18">
        <v>5.2605101053341103</v>
      </c>
      <c r="QX18">
        <v>6.94628503027457</v>
      </c>
      <c r="QY18">
        <v>5.4604969646297397</v>
      </c>
      <c r="QZ18">
        <v>0.28033090401911198</v>
      </c>
      <c r="RA18">
        <v>0.42816584197433799</v>
      </c>
      <c r="RB18">
        <v>0.54677995437930604</v>
      </c>
      <c r="RC18">
        <v>0.12458503617109799</v>
      </c>
      <c r="RD18">
        <v>0.124834548960602</v>
      </c>
      <c r="RE18">
        <v>7.5312453623667105E-2</v>
      </c>
      <c r="RF18">
        <v>0.164390940791691</v>
      </c>
      <c r="RG18">
        <v>0.42816584197433799</v>
      </c>
      <c r="RH18">
        <v>0.35577382017520998</v>
      </c>
    </row>
    <row r="19" spans="1:476" x14ac:dyDescent="0.25">
      <c r="A19">
        <v>2</v>
      </c>
      <c r="B19">
        <v>401</v>
      </c>
      <c r="C19">
        <v>3.7174544589190699</v>
      </c>
      <c r="D19">
        <v>4.3530486497174499</v>
      </c>
      <c r="E19">
        <v>3.1590779723100701</v>
      </c>
      <c r="F19">
        <v>9.9050980632274105E-2</v>
      </c>
      <c r="G19">
        <v>6.0455866141615099E-2</v>
      </c>
      <c r="H19">
        <v>0.109538014936164</v>
      </c>
      <c r="I19">
        <v>5.9558815767026001</v>
      </c>
      <c r="J19">
        <v>5.2489401361479899</v>
      </c>
      <c r="K19">
        <v>4.2856188479804604</v>
      </c>
      <c r="L19">
        <v>0.35461244386354701</v>
      </c>
      <c r="M19">
        <v>0.54413108121468201</v>
      </c>
      <c r="N19">
        <v>0.34139256545832702</v>
      </c>
      <c r="O19">
        <v>0.724127210222684</v>
      </c>
      <c r="P19">
        <v>1.29416910654924</v>
      </c>
      <c r="Q19">
        <v>0.87025104478539494</v>
      </c>
      <c r="R19">
        <v>0.39074926604674898</v>
      </c>
      <c r="S19">
        <v>0.354050275415769</v>
      </c>
      <c r="T19">
        <v>0.31633027557181298</v>
      </c>
      <c r="U19">
        <v>7.9346756930227996E-2</v>
      </c>
      <c r="V19">
        <v>0.115986286384766</v>
      </c>
      <c r="W19">
        <v>0.31891100904154202</v>
      </c>
      <c r="X19">
        <v>2.5041397337624298</v>
      </c>
      <c r="Y19">
        <v>2.60634152910341</v>
      </c>
      <c r="Z19">
        <v>2.3286657047995698</v>
      </c>
      <c r="AA19">
        <v>4.0962820863212501</v>
      </c>
      <c r="AB19">
        <v>5.90536463579694</v>
      </c>
      <c r="AC19">
        <v>4.5614849151505199</v>
      </c>
      <c r="AD19">
        <v>0.11299376472648399</v>
      </c>
      <c r="AE19">
        <v>0.10097192694688301</v>
      </c>
      <c r="AF19">
        <v>6.7352297417766299E-2</v>
      </c>
      <c r="AG19">
        <v>15.1822643172826</v>
      </c>
      <c r="AH19">
        <v>7.7921753529325599</v>
      </c>
      <c r="AI19">
        <v>10.4795404367544</v>
      </c>
      <c r="AJ19">
        <v>5.4805286754659397</v>
      </c>
      <c r="AK19">
        <v>8.4680286109480996</v>
      </c>
      <c r="AL19">
        <v>5.4622810473332404</v>
      </c>
      <c r="AM19">
        <v>9.2171138337890106</v>
      </c>
      <c r="AN19">
        <v>8.8890309103096907</v>
      </c>
      <c r="AO19">
        <v>7.6714726267679403</v>
      </c>
      <c r="AP19">
        <v>7.08277674712836</v>
      </c>
      <c r="AQ19">
        <v>6.3292131032474499</v>
      </c>
      <c r="AR19">
        <v>6.0189154304123296</v>
      </c>
      <c r="AS19">
        <v>4.2702338217367402</v>
      </c>
      <c r="AT19">
        <v>5.6648044066523102</v>
      </c>
      <c r="AU19">
        <v>3.8892811969305399</v>
      </c>
      <c r="AV19">
        <v>0.519183006664939</v>
      </c>
      <c r="AW19">
        <v>0.67456349115796499</v>
      </c>
      <c r="AX19">
        <v>0.51388004874646698</v>
      </c>
      <c r="AY19">
        <v>0.93582784987291601</v>
      </c>
      <c r="AZ19">
        <v>1.3213623505024199</v>
      </c>
      <c r="BA19">
        <v>0.59853335219105797</v>
      </c>
      <c r="BB19">
        <v>0.467913924936459</v>
      </c>
      <c r="BC19">
        <v>0.81905154016366499</v>
      </c>
      <c r="BD19">
        <v>0.57018561439381599</v>
      </c>
      <c r="BE19">
        <v>0.43961577715182099</v>
      </c>
      <c r="BF19">
        <v>0.52196542241890598</v>
      </c>
      <c r="BG19">
        <v>0.44735856590287698</v>
      </c>
      <c r="BH19">
        <v>0.68983109587568003</v>
      </c>
      <c r="BI19">
        <v>0.62938999213663005</v>
      </c>
      <c r="BJ19">
        <v>0.52105354690144201</v>
      </c>
      <c r="BK19">
        <v>12.078045170408799</v>
      </c>
      <c r="BL19">
        <v>13.6613309917569</v>
      </c>
      <c r="BM19">
        <v>14.1183887465172</v>
      </c>
      <c r="BN19">
        <v>2.4021313963750202</v>
      </c>
      <c r="BO19">
        <v>2.22225772757742</v>
      </c>
      <c r="BP19">
        <v>2.5482442131040699</v>
      </c>
      <c r="BQ19">
        <v>0.129795751666235</v>
      </c>
      <c r="BR19">
        <v>0.32805875850924898</v>
      </c>
      <c r="BS19">
        <v>0.105806748025153</v>
      </c>
      <c r="BT19">
        <v>2.7593243835027099</v>
      </c>
      <c r="BU19">
        <v>2.99390022704155</v>
      </c>
      <c r="BV19">
        <v>2.20305199669327</v>
      </c>
      <c r="BW19">
        <v>0.21980788857590999</v>
      </c>
      <c r="BX19">
        <v>0.31469499606831602</v>
      </c>
      <c r="BY19">
        <v>0.17428297447961999</v>
      </c>
      <c r="BZ19">
        <v>5.3080106239933998E-2</v>
      </c>
      <c r="CA19">
        <v>3.9336874508539399E-2</v>
      </c>
      <c r="CB19">
        <v>5.8523474563827199E-2</v>
      </c>
      <c r="CC19">
        <v>0.13624876598744301</v>
      </c>
      <c r="CD19">
        <v>9.4210139060486198E-2</v>
      </c>
      <c r="CE19">
        <v>0.17549520843264599</v>
      </c>
      <c r="CF19">
        <v>0.109144782291298</v>
      </c>
      <c r="CG19">
        <v>7.4947602762241203E-2</v>
      </c>
      <c r="CH19">
        <v>6.8369825155427402E-2</v>
      </c>
      <c r="CI19">
        <v>0.12536245259034701</v>
      </c>
      <c r="CJ19">
        <v>0.15243497097311801</v>
      </c>
      <c r="CK19">
        <v>6.0004969884170103E-2</v>
      </c>
      <c r="CL19">
        <v>5.8489240617057403E-2</v>
      </c>
      <c r="CM19">
        <v>0.138891107973589</v>
      </c>
      <c r="CN19">
        <v>7.0291962568352503E-2</v>
      </c>
      <c r="CO19">
        <v>5.2349336731804801E-2</v>
      </c>
      <c r="CP19">
        <v>0.17825644491450901</v>
      </c>
      <c r="CQ19">
        <v>0.23479987509497</v>
      </c>
      <c r="CR19">
        <v>3.5413883735641898</v>
      </c>
      <c r="CS19">
        <v>2.46574933358677</v>
      </c>
      <c r="CT19">
        <v>2.28074245757526</v>
      </c>
      <c r="CU19">
        <v>0.190032103409044</v>
      </c>
      <c r="CV19">
        <v>0.266466512744789</v>
      </c>
      <c r="CW19">
        <v>0.293107856959334</v>
      </c>
      <c r="CX19">
        <v>6.5803816419225697E-2</v>
      </c>
      <c r="CY19">
        <v>0.116793034805607</v>
      </c>
      <c r="CZ19">
        <v>0.109538014936164</v>
      </c>
      <c r="DA19">
        <v>27.9410642665724</v>
      </c>
      <c r="DB19">
        <v>37.323856191173</v>
      </c>
      <c r="DC19">
        <v>31.988990194541898</v>
      </c>
      <c r="DD19">
        <v>7.1816486259871803</v>
      </c>
      <c r="DE19">
        <v>8.2937591021093997</v>
      </c>
      <c r="DF19">
        <v>7.4101541065476804</v>
      </c>
      <c r="DG19">
        <v>0.530092145266022</v>
      </c>
      <c r="DH19">
        <v>0.92789029107812304</v>
      </c>
      <c r="DI19">
        <v>0.73179098393083797</v>
      </c>
      <c r="DJ19">
        <v>43.240612941265503</v>
      </c>
      <c r="DK19">
        <v>41.127348081296297</v>
      </c>
      <c r="DL19">
        <v>38.041534741101501</v>
      </c>
      <c r="DM19">
        <v>0.17853948423378699</v>
      </c>
      <c r="DN19">
        <v>0.124311023765326</v>
      </c>
      <c r="DO19">
        <v>0.18550160134538701</v>
      </c>
      <c r="DP19">
        <v>0.93582784987291601</v>
      </c>
      <c r="DQ19">
        <v>1.4866099237810999</v>
      </c>
      <c r="DR19">
        <v>0.91351704065163497</v>
      </c>
      <c r="DS19">
        <v>1.52025682727236</v>
      </c>
      <c r="DT19">
        <v>2.9732198475621998</v>
      </c>
      <c r="DU19">
        <v>1.54703254387012</v>
      </c>
      <c r="DV19">
        <v>0.30657566040510698</v>
      </c>
      <c r="DW19">
        <v>0.409525770081833</v>
      </c>
      <c r="DX19">
        <v>0.21605994543065399</v>
      </c>
      <c r="DY19">
        <v>1.4684712987584001</v>
      </c>
      <c r="DZ19">
        <v>1.4260515593160801</v>
      </c>
      <c r="EA19">
        <v>1.1805863333217299</v>
      </c>
      <c r="EB19">
        <v>1.30523996640457</v>
      </c>
      <c r="EC19">
        <v>1.52840421748347</v>
      </c>
      <c r="ED19">
        <v>0.84060709944301704</v>
      </c>
      <c r="EE19">
        <v>4.2702338217367402</v>
      </c>
      <c r="EF19">
        <v>3.6100683290918498</v>
      </c>
      <c r="EG19">
        <v>3.5295971866293101</v>
      </c>
      <c r="EH19">
        <v>0.43961577715182099</v>
      </c>
      <c r="EI19">
        <v>0.81905154016366499</v>
      </c>
      <c r="EJ19">
        <v>0.510330419964934</v>
      </c>
      <c r="EK19">
        <v>0.93582784987291601</v>
      </c>
      <c r="EL19">
        <v>1.54973994526843</v>
      </c>
      <c r="EM19">
        <v>0.99965594357943299</v>
      </c>
      <c r="EN19">
        <v>1.0311934953547801</v>
      </c>
      <c r="EO19">
        <v>0.90251708227296101</v>
      </c>
      <c r="EP19">
        <v>0.69231645615261805</v>
      </c>
      <c r="EQ19">
        <v>0.121522458880615</v>
      </c>
      <c r="ER19">
        <v>4.5816978926790701E-2</v>
      </c>
      <c r="ES19">
        <v>6.3782076260940193E-2</v>
      </c>
      <c r="ET19">
        <v>7.5468861286119904E-2</v>
      </c>
      <c r="EU19">
        <v>8.6691006527111605E-2</v>
      </c>
      <c r="EV19">
        <v>9.6014759110103598E-2</v>
      </c>
      <c r="EW19">
        <v>19.084309302349801</v>
      </c>
      <c r="EX19">
        <v>13.566965285595201</v>
      </c>
      <c r="EY19">
        <v>12.724204389118199</v>
      </c>
      <c r="EZ19">
        <v>0.39620392252909697</v>
      </c>
      <c r="FA19">
        <v>0.23521078921094801</v>
      </c>
      <c r="FB19">
        <v>0.18679186701914599</v>
      </c>
      <c r="FC19">
        <v>6.5174836948405401</v>
      </c>
      <c r="FD19">
        <v>6.0294488998711202</v>
      </c>
      <c r="FE19">
        <v>5.4245503160745798</v>
      </c>
      <c r="FF19">
        <v>0.55566161240865597</v>
      </c>
      <c r="FG19">
        <v>0.38743498631710699</v>
      </c>
      <c r="FH19">
        <v>0.36589549196541998</v>
      </c>
      <c r="FI19">
        <v>175.37691761491001</v>
      </c>
      <c r="FJ19">
        <v>86.344126868219703</v>
      </c>
      <c r="FK19">
        <v>94.320767072080002</v>
      </c>
      <c r="FL19">
        <v>8.2495479628382</v>
      </c>
      <c r="FM19">
        <v>5.7838339889515602</v>
      </c>
      <c r="FN19">
        <v>6.1029363587210801</v>
      </c>
      <c r="FO19">
        <v>0.36967133109594102</v>
      </c>
      <c r="FP19">
        <v>0.67925545128715004</v>
      </c>
      <c r="FQ19">
        <v>0.499827971789717</v>
      </c>
      <c r="FR19">
        <v>9.3457799480742096</v>
      </c>
      <c r="FS19">
        <v>8.2937591021093997</v>
      </c>
      <c r="FT19">
        <v>4.9916042110451002</v>
      </c>
      <c r="FU19">
        <v>0.296132567949418</v>
      </c>
      <c r="FV19">
        <v>0.35160467152281599</v>
      </c>
      <c r="FW19">
        <v>0.287075784488177</v>
      </c>
      <c r="FX19">
        <v>1.03836601332988</v>
      </c>
      <c r="FY19">
        <v>1.2500849557881299</v>
      </c>
      <c r="FZ19">
        <v>0.89471713180575296</v>
      </c>
      <c r="GA19">
        <v>0.39895973874491703</v>
      </c>
      <c r="GB19">
        <v>0.61643733339669204</v>
      </c>
      <c r="GC19">
        <v>0.510330419964934</v>
      </c>
      <c r="GD19">
        <v>2.2257862749731401</v>
      </c>
      <c r="GE19">
        <v>4.32297994630673</v>
      </c>
      <c r="GF19">
        <v>2.0555201949858701</v>
      </c>
      <c r="GG19">
        <v>0.61315132081021195</v>
      </c>
      <c r="GH19">
        <v>0.74847505676038795</v>
      </c>
      <c r="GI19">
        <v>0.43815205974465699</v>
      </c>
      <c r="GJ19">
        <v>0.11299376472648399</v>
      </c>
      <c r="GK19">
        <v>9.9581816590730093E-2</v>
      </c>
      <c r="GL19">
        <v>7.0902837727465695E-2</v>
      </c>
      <c r="GM19">
        <v>0.54878580439774105</v>
      </c>
      <c r="GN19">
        <v>0.57915689819101501</v>
      </c>
      <c r="GO19">
        <v>0.50680531026040798</v>
      </c>
      <c r="GP19">
        <v>0.187415875285664</v>
      </c>
      <c r="GQ19">
        <v>0.39012980975815897</v>
      </c>
      <c r="GR19">
        <v>0.49294669239960398</v>
      </c>
      <c r="GS19">
        <v>2.4021313963750202</v>
      </c>
      <c r="GT19">
        <v>2.66110630494881</v>
      </c>
      <c r="GU19">
        <v>2.31258043581804</v>
      </c>
      <c r="GV19">
        <v>0.78693428425272904</v>
      </c>
      <c r="GW19">
        <v>1.5073622249677801</v>
      </c>
      <c r="GX19">
        <v>0.73688099275062602</v>
      </c>
      <c r="GY19">
        <v>52.1398695587242</v>
      </c>
      <c r="GZ19">
        <v>29.283704039779401</v>
      </c>
      <c r="HA19">
        <v>31.114249575444301</v>
      </c>
      <c r="HB19">
        <v>38.970622416891402</v>
      </c>
      <c r="HC19">
        <v>25.1419761394272</v>
      </c>
      <c r="HD19">
        <v>24.924688098694102</v>
      </c>
      <c r="HE19">
        <v>0.22598752945296799</v>
      </c>
      <c r="HF19">
        <v>0.406696968956342</v>
      </c>
      <c r="HG19">
        <v>0.60688856642462696</v>
      </c>
      <c r="HH19">
        <v>20.739584246093798</v>
      </c>
      <c r="HI19">
        <v>13.3801848653801</v>
      </c>
      <c r="HJ19">
        <v>13.9240167165663</v>
      </c>
      <c r="HK19">
        <v>7.7713824285161506E-2</v>
      </c>
      <c r="HL19">
        <v>6.4794992985229699E-2</v>
      </c>
      <c r="HM19">
        <v>0.169315365517794</v>
      </c>
      <c r="HN19">
        <v>0.29408703088506499</v>
      </c>
      <c r="HO19">
        <v>0.28957844909550701</v>
      </c>
      <c r="HP19">
        <v>0.32607848057706001</v>
      </c>
      <c r="HQ19">
        <v>0.54878580439774105</v>
      </c>
      <c r="HR19">
        <v>0.34199002328993899</v>
      </c>
      <c r="HS19">
        <v>0.36844049637531301</v>
      </c>
      <c r="HT19">
        <v>25.007953026991899</v>
      </c>
      <c r="HU19">
        <v>34.824389197739698</v>
      </c>
      <c r="HV19">
        <v>25.098053014412699</v>
      </c>
      <c r="HW19">
        <v>2.3690605435953498</v>
      </c>
      <c r="HX19">
        <v>4.0334829116561899</v>
      </c>
      <c r="HY19">
        <v>2.37759592131885</v>
      </c>
      <c r="HZ19">
        <v>1.06018429053205</v>
      </c>
      <c r="IA19">
        <v>1.05850357636851</v>
      </c>
      <c r="IB19">
        <v>1.23072083020486</v>
      </c>
      <c r="IC19">
        <v>45.076858469052901</v>
      </c>
      <c r="ID19">
        <v>64.089945760628595</v>
      </c>
      <c r="IE19">
        <v>49.505041403843897</v>
      </c>
      <c r="IF19">
        <v>5.2530345071185702E-2</v>
      </c>
      <c r="IG19">
        <v>4.9790908295364998E-2</v>
      </c>
      <c r="IH19">
        <v>8.7042932217788804E-2</v>
      </c>
      <c r="II19">
        <v>11.1913724658734</v>
      </c>
      <c r="IJ19">
        <v>12.3122808762006</v>
      </c>
      <c r="IK19">
        <v>9.1864251036216604</v>
      </c>
      <c r="IL19">
        <v>0.30235494269316499</v>
      </c>
      <c r="IM19">
        <v>0.31252123894703099</v>
      </c>
      <c r="IN19">
        <v>0.21161349605030599</v>
      </c>
      <c r="IO19">
        <v>11.5060047714225</v>
      </c>
      <c r="IP19">
        <v>15.6927484373012</v>
      </c>
      <c r="IQ19">
        <v>13.8278365075619</v>
      </c>
      <c r="IR19">
        <v>4.9393290041156002</v>
      </c>
      <c r="IS19">
        <v>6.2854940348568098</v>
      </c>
      <c r="IT19">
        <v>5.77372960964773</v>
      </c>
      <c r="IU19">
        <v>5.8333113062465802</v>
      </c>
      <c r="IV19">
        <v>8.6459598926134493</v>
      </c>
      <c r="IW19">
        <v>6.1881301754804801</v>
      </c>
      <c r="IX19">
        <v>11.1913724658734</v>
      </c>
      <c r="IY19">
        <v>9.2665103710562402</v>
      </c>
      <c r="IZ19">
        <v>7.2576553401999204</v>
      </c>
      <c r="JA19">
        <v>5.5956862329367096</v>
      </c>
      <c r="JB19">
        <v>6.6900924326900402</v>
      </c>
      <c r="JC19">
        <v>5.8543278714467197</v>
      </c>
      <c r="JD19">
        <v>3.84855020729665</v>
      </c>
      <c r="JE19">
        <v>4.3530486497174499</v>
      </c>
      <c r="JF19">
        <v>3.8357363133839799</v>
      </c>
      <c r="JG19">
        <v>9.2812239304384097</v>
      </c>
      <c r="JH19">
        <v>8.3514467587024992</v>
      </c>
      <c r="JI19">
        <v>9.3794514226986401</v>
      </c>
      <c r="JJ19">
        <v>5.2572745133077001</v>
      </c>
      <c r="JK19">
        <v>5.4718403726390301</v>
      </c>
      <c r="JL19">
        <v>5.0263235639983499</v>
      </c>
      <c r="JM19">
        <v>0.143022602780074</v>
      </c>
      <c r="JN19">
        <v>0.19237938869063401</v>
      </c>
      <c r="JO19">
        <v>9.4699692155870804E-2</v>
      </c>
      <c r="JP19">
        <v>8.86531109658866E-2</v>
      </c>
      <c r="JQ19">
        <v>0.17825644491450901</v>
      </c>
      <c r="JR19">
        <v>0.139612841032344</v>
      </c>
      <c r="JS19">
        <v>2.9779407883513</v>
      </c>
      <c r="JT19">
        <v>3.6604630049724198</v>
      </c>
      <c r="JU19">
        <v>2.9680256215261802</v>
      </c>
      <c r="JV19">
        <v>0.68033398732908901</v>
      </c>
      <c r="JW19">
        <v>0.61643733339669204</v>
      </c>
      <c r="JX19">
        <v>0.291083213099945</v>
      </c>
      <c r="JY19">
        <v>5.79301768178148</v>
      </c>
      <c r="JZ19">
        <v>6.1561404381003104</v>
      </c>
      <c r="KA19">
        <v>5.9773397446126797</v>
      </c>
      <c r="KB19">
        <v>0.27822328437164301</v>
      </c>
      <c r="KC19">
        <v>0.30187561825953901</v>
      </c>
      <c r="KD19">
        <v>0.21308538431476201</v>
      </c>
      <c r="KE19">
        <v>0.484414873863662</v>
      </c>
      <c r="KF19">
        <v>0.42103910659310601</v>
      </c>
      <c r="KG19">
        <v>0.67338502625178398</v>
      </c>
      <c r="KH19">
        <v>1.79541215649679</v>
      </c>
      <c r="KI19">
        <v>2.4318026338659702</v>
      </c>
      <c r="KJ19">
        <v>1.7647985933146599</v>
      </c>
      <c r="KK19">
        <v>0.87315825833038396</v>
      </c>
      <c r="KL19">
        <v>1.3031707645517101</v>
      </c>
      <c r="KM19">
        <v>0.78431415670039595</v>
      </c>
      <c r="KN19">
        <v>2.1799802557990899</v>
      </c>
      <c r="KO19">
        <v>3.9779527604904401</v>
      </c>
      <c r="KP19">
        <v>2.1280079581164602</v>
      </c>
      <c r="KQ19">
        <v>0.10254400592068599</v>
      </c>
      <c r="KR19">
        <v>0.105991916293713</v>
      </c>
      <c r="KS19">
        <v>0.14859974508242799</v>
      </c>
      <c r="KT19">
        <v>3.84855020729665</v>
      </c>
      <c r="KU19">
        <v>2.6244700680739999</v>
      </c>
      <c r="KV19">
        <v>2.8669237730119002</v>
      </c>
      <c r="KW19">
        <v>5.8333113062465802</v>
      </c>
      <c r="KX19">
        <v>6.0713870335086098</v>
      </c>
      <c r="KY19">
        <v>4.08264335971948</v>
      </c>
      <c r="KZ19">
        <v>1.4086518271579</v>
      </c>
      <c r="LA19">
        <v>1.93458771653169</v>
      </c>
      <c r="LB19">
        <v>1.4235602419840701</v>
      </c>
      <c r="LC19">
        <v>1.5848156901163899</v>
      </c>
      <c r="LD19">
        <v>1.53903510952508</v>
      </c>
      <c r="LE19">
        <v>0.91987105415555404</v>
      </c>
      <c r="LF19">
        <v>1.07498391170943</v>
      </c>
      <c r="LG19">
        <v>1.2414499882519301</v>
      </c>
      <c r="LH19">
        <v>0.65044706021061005</v>
      </c>
      <c r="LI19">
        <v>0.37224259854391201</v>
      </c>
      <c r="LJ19">
        <v>0.647084553274623</v>
      </c>
      <c r="LK19">
        <v>0.44119964832866398</v>
      </c>
      <c r="LL19">
        <v>0.17608147839473701</v>
      </c>
      <c r="LM19">
        <v>0.41813077704312801</v>
      </c>
      <c r="LN19">
        <v>0.18168403359255</v>
      </c>
      <c r="LO19">
        <v>1.4086518271579</v>
      </c>
      <c r="LP19">
        <v>0.830485073585573</v>
      </c>
      <c r="LQ19">
        <v>1.28298432664253</v>
      </c>
      <c r="LR19">
        <v>0.36967133109594102</v>
      </c>
      <c r="LS19">
        <v>0.48701095955828499</v>
      </c>
      <c r="LT19">
        <v>0.16261176505265201</v>
      </c>
      <c r="LU19">
        <v>0.138150727882662</v>
      </c>
      <c r="LV19">
        <v>0.36148962430947201</v>
      </c>
      <c r="LW19">
        <v>9.2750800672693298E-2</v>
      </c>
      <c r="LX19">
        <v>0.23722287995753999</v>
      </c>
      <c r="LY19">
        <v>0.46717213922243001</v>
      </c>
      <c r="LZ19">
        <v>0.30344428321231398</v>
      </c>
      <c r="MA19">
        <v>5.5022055478342199E-2</v>
      </c>
      <c r="MB19">
        <v>4.4874079135011298E-2</v>
      </c>
      <c r="MC19">
        <v>8.9490042125795602E-2</v>
      </c>
      <c r="MD19">
        <v>0.221336773347762</v>
      </c>
      <c r="ME19">
        <v>0.25209268197851198</v>
      </c>
      <c r="MF19">
        <v>0.28312352733032697</v>
      </c>
      <c r="MG19">
        <v>0.186121299271957</v>
      </c>
      <c r="MH19">
        <v>0.47042157842189503</v>
      </c>
      <c r="MI19">
        <v>0.307680207551217</v>
      </c>
      <c r="MJ19">
        <v>0.52279421005639604</v>
      </c>
      <c r="MK19">
        <v>0.70320934304563298</v>
      </c>
      <c r="ML19">
        <v>0.39488474653876099</v>
      </c>
      <c r="MM19">
        <v>0.91023758810509203</v>
      </c>
      <c r="MN19">
        <v>1.3122350340369999</v>
      </c>
      <c r="MO19">
        <v>1.04935552185829</v>
      </c>
      <c r="MP19">
        <v>0.71415793693514895</v>
      </c>
      <c r="MQ19">
        <v>0.76951755476253703</v>
      </c>
      <c r="MR19">
        <v>0.62395052638063797</v>
      </c>
      <c r="MS19">
        <v>0.21980788857590999</v>
      </c>
      <c r="MT19">
        <v>0.18394824216206301</v>
      </c>
      <c r="MU19">
        <v>0.112617547700329</v>
      </c>
      <c r="MV19">
        <v>0.39346714212636402</v>
      </c>
      <c r="MW19">
        <v>0.54791581218748797</v>
      </c>
      <c r="MX19">
        <v>0.30344428321231398</v>
      </c>
      <c r="MY19">
        <v>0.17978132455347601</v>
      </c>
      <c r="MZ19">
        <v>0.102381442520459</v>
      </c>
      <c r="NA19">
        <v>8.2440870350262693E-2</v>
      </c>
      <c r="NB19">
        <v>1.1284285467477799</v>
      </c>
      <c r="NC19">
        <v>1.0807449865766801</v>
      </c>
      <c r="ND19">
        <v>0.75236442880154297</v>
      </c>
      <c r="NE19">
        <v>0.21232042495973599</v>
      </c>
      <c r="NF19">
        <v>4.2748752911242298E-2</v>
      </c>
      <c r="NG19">
        <v>0.194724125771047</v>
      </c>
      <c r="NH19">
        <v>1.5958389549796701</v>
      </c>
      <c r="NI19">
        <v>1.01538450098778</v>
      </c>
      <c r="NJ19">
        <v>1.54703254387012</v>
      </c>
      <c r="NK19">
        <v>0.63477405544182297</v>
      </c>
      <c r="NL19">
        <v>0.80219570320612699</v>
      </c>
      <c r="NM19">
        <v>0.57018561439381599</v>
      </c>
      <c r="NN19">
        <v>0.11779213091589701</v>
      </c>
      <c r="NO19">
        <v>0.22252296572538</v>
      </c>
      <c r="NP19">
        <v>9.2110124093828294E-2</v>
      </c>
      <c r="NQ19">
        <v>0.63666554460746105</v>
      </c>
      <c r="NR19">
        <v>0.18582624047263799</v>
      </c>
      <c r="NS19">
        <v>7.8536305687474203E-2</v>
      </c>
      <c r="NT19">
        <v>3.0687745084067301E-2</v>
      </c>
      <c r="NU19">
        <v>0.109313119212475</v>
      </c>
      <c r="NV19">
        <v>8.4904638275692196E-2</v>
      </c>
      <c r="NW19">
        <v>0.149392485524347</v>
      </c>
      <c r="NX19">
        <v>3.6197306136938501E-2</v>
      </c>
      <c r="NY19">
        <v>7.6828468748462497E-2</v>
      </c>
      <c r="NZ19">
        <v>0.82035204736548095</v>
      </c>
      <c r="OA19">
        <v>1.3213623505024199</v>
      </c>
      <c r="OB19">
        <v>0.42913502074343601</v>
      </c>
      <c r="OC19">
        <v>1.4684712987584001</v>
      </c>
      <c r="OD19">
        <v>1.8175891700315101</v>
      </c>
      <c r="OE19">
        <v>1.1324941093213099</v>
      </c>
      <c r="OF19">
        <v>1.5097556463010999</v>
      </c>
      <c r="OG19">
        <v>1.00140540250982</v>
      </c>
      <c r="OH19">
        <v>0.94573214951801399</v>
      </c>
      <c r="OI19">
        <v>3.06166209946704</v>
      </c>
      <c r="OJ19">
        <v>3.0780702190501499</v>
      </c>
      <c r="OK19">
        <v>2.2183754351338298</v>
      </c>
      <c r="OL19">
        <v>1093.1798583646</v>
      </c>
      <c r="OM19">
        <v>622.54147426968905</v>
      </c>
      <c r="ON19">
        <v>625.77644567269897</v>
      </c>
      <c r="OO19">
        <v>9.8366785531590895E-2</v>
      </c>
      <c r="OP19">
        <v>8.1448172784481507E-2</v>
      </c>
      <c r="OQ19">
        <v>0.10802997271532699</v>
      </c>
      <c r="OR19">
        <v>1.83313758242533</v>
      </c>
      <c r="OS19">
        <v>2.4150049460763099</v>
      </c>
      <c r="OT19">
        <v>1.29190818834848</v>
      </c>
      <c r="OU19">
        <v>1.68069611102219E-2</v>
      </c>
      <c r="OV19">
        <v>7.0188174642989196E-2</v>
      </c>
      <c r="OW19">
        <v>0.107283755185859</v>
      </c>
      <c r="OX19">
        <v>21.620306470632801</v>
      </c>
      <c r="OY19">
        <v>16.359152939379499</v>
      </c>
      <c r="OZ19">
        <v>11.467695092047601</v>
      </c>
      <c r="PA19">
        <v>4.8506270463569499E-2</v>
      </c>
      <c r="PB19">
        <v>6.4347421275527006E-2</v>
      </c>
      <c r="PC19">
        <v>0.25231382084427401</v>
      </c>
      <c r="PD19">
        <v>0.43657912916519298</v>
      </c>
      <c r="PE19">
        <v>0.266466512744789</v>
      </c>
      <c r="PF19">
        <v>0.26600099476455702</v>
      </c>
      <c r="PG19">
        <v>0.12712459372246299</v>
      </c>
      <c r="PH19">
        <v>0.15626061947351599</v>
      </c>
      <c r="PI19">
        <v>0.12070049904112801</v>
      </c>
      <c r="PJ19">
        <v>0.103257255886883</v>
      </c>
      <c r="PK19">
        <v>0.210519553296554</v>
      </c>
      <c r="PL19">
        <v>0.15491014631815</v>
      </c>
      <c r="PM19">
        <v>9.3060649635978404E-2</v>
      </c>
      <c r="PN19">
        <v>0.126923062623473</v>
      </c>
      <c r="PO19">
        <v>0.109538014936164</v>
      </c>
      <c r="PP19">
        <v>0.26874597792735699</v>
      </c>
      <c r="PQ19">
        <v>0.14681040680164201</v>
      </c>
      <c r="PR19">
        <v>0.23317799388636701</v>
      </c>
      <c r="PS19">
        <v>6.1299763429926997E-2</v>
      </c>
      <c r="PT19">
        <v>0.11712134644342501</v>
      </c>
      <c r="PU19">
        <v>4.1340345821528998E-2</v>
      </c>
      <c r="PV19">
        <v>4.4656066866909198E-2</v>
      </c>
      <c r="PW19">
        <v>5.4864856574805901E-2</v>
      </c>
      <c r="PX19">
        <v>3.2210933175051401E-2</v>
      </c>
      <c r="PY19">
        <v>8.9269742116893799E-2</v>
      </c>
      <c r="PZ19">
        <v>0.236846809629184</v>
      </c>
      <c r="QA19">
        <v>0.14757329166521599</v>
      </c>
      <c r="QB19">
        <v>0.40452900915496198</v>
      </c>
      <c r="QC19">
        <v>0.253846125246945</v>
      </c>
      <c r="QD19">
        <v>0.43512552239269803</v>
      </c>
      <c r="QE19">
        <v>0.77610032741711299</v>
      </c>
      <c r="QF19">
        <v>0.97402191911656699</v>
      </c>
      <c r="QG19">
        <v>0.93919950037987598</v>
      </c>
      <c r="QH19">
        <v>0.71415793693514895</v>
      </c>
      <c r="QI19">
        <v>0.50418536395702296</v>
      </c>
      <c r="QJ19">
        <v>0.46313463165923002</v>
      </c>
      <c r="QK19">
        <v>0.28015848035303498</v>
      </c>
      <c r="QL19">
        <v>0.33962772564357602</v>
      </c>
      <c r="QM19">
        <v>0.29926667609552798</v>
      </c>
      <c r="QN19">
        <v>7.1511301390037196E-2</v>
      </c>
      <c r="QO19">
        <v>0.17338201305422399</v>
      </c>
      <c r="QP19">
        <v>9.2750800672693298E-2</v>
      </c>
      <c r="QQ19">
        <v>0.101835682731883</v>
      </c>
      <c r="QR19">
        <v>0.203348484478171</v>
      </c>
      <c r="QS19">
        <v>0.122741435580032</v>
      </c>
      <c r="QT19">
        <v>27.556391378044399</v>
      </c>
      <c r="QU19">
        <v>22.816824949057199</v>
      </c>
      <c r="QV19">
        <v>18.8893813331476</v>
      </c>
      <c r="QW19">
        <v>6.9370153094142504</v>
      </c>
      <c r="QX19">
        <v>6.6900924326900402</v>
      </c>
      <c r="QY19">
        <v>4.9571246821808002</v>
      </c>
      <c r="QZ19">
        <v>0.26139710502819702</v>
      </c>
      <c r="RA19">
        <v>0.38475877738126901</v>
      </c>
      <c r="RB19">
        <v>0.37358373403829098</v>
      </c>
      <c r="RC19">
        <v>0.101835682731883</v>
      </c>
      <c r="RD19">
        <v>0.168640872789492</v>
      </c>
      <c r="RE19">
        <v>8.8972515124004295E-2</v>
      </c>
      <c r="RF19">
        <v>0.27822328437164301</v>
      </c>
      <c r="RG19">
        <v>0.26279798952120798</v>
      </c>
      <c r="RH19">
        <v>0.18550160134538701</v>
      </c>
    </row>
    <row r="20" spans="1:476" x14ac:dyDescent="0.25">
      <c r="A20">
        <v>2</v>
      </c>
      <c r="B20">
        <v>402</v>
      </c>
      <c r="C20">
        <v>7.8843255180215701</v>
      </c>
      <c r="D20">
        <v>4.2023903918052303</v>
      </c>
      <c r="E20">
        <v>4.6248289233260902</v>
      </c>
      <c r="F20">
        <v>7.3760249282144003E-2</v>
      </c>
      <c r="G20">
        <v>0.104473589864443</v>
      </c>
      <c r="H20">
        <v>0.109530153380653</v>
      </c>
      <c r="I20">
        <v>4.8533716572525103</v>
      </c>
      <c r="J20">
        <v>5.5836564988870698</v>
      </c>
      <c r="K20">
        <v>5.23939415948605</v>
      </c>
      <c r="L20">
        <v>0.52813817876332703</v>
      </c>
      <c r="M20">
        <v>0.68834808123241698</v>
      </c>
      <c r="N20">
        <v>0.606845009964738</v>
      </c>
      <c r="O20">
        <v>1.78879410859012</v>
      </c>
      <c r="P20">
        <v>1.07267288674713</v>
      </c>
      <c r="Q20">
        <v>1.1969807907716501</v>
      </c>
      <c r="R20">
        <v>0.64126267490814903</v>
      </c>
      <c r="S20">
        <v>0.289414716977556</v>
      </c>
      <c r="T20">
        <v>0.32520018877639001</v>
      </c>
      <c r="U20">
        <v>0.262245030941821</v>
      </c>
      <c r="V20">
        <v>8.7851467205697004E-2</v>
      </c>
      <c r="W20">
        <v>0.100092098907691</v>
      </c>
      <c r="X20">
        <v>3.5039625163141501</v>
      </c>
      <c r="Y20">
        <v>2.91038536019391</v>
      </c>
      <c r="Z20">
        <v>2.9473124268793902</v>
      </c>
      <c r="AA20">
        <v>5.2378957347571902</v>
      </c>
      <c r="AB20">
        <v>4.5986493359911096</v>
      </c>
      <c r="AC20">
        <v>4.8547600797178996</v>
      </c>
      <c r="AD20">
        <v>5.2156372449414103E-2</v>
      </c>
      <c r="AE20">
        <v>3.7713116641578198E-2</v>
      </c>
      <c r="AF20">
        <v>0.12581710701092999</v>
      </c>
      <c r="AG20">
        <v>10.0490508782388</v>
      </c>
      <c r="AH20">
        <v>6.0260397565403903</v>
      </c>
      <c r="AI20">
        <v>9.1223150737420102</v>
      </c>
      <c r="AJ20">
        <v>9.7742590535167793</v>
      </c>
      <c r="AK20">
        <v>6.3696327358033198</v>
      </c>
      <c r="AL20">
        <v>5.8946248537587804</v>
      </c>
      <c r="AM20">
        <v>7.9391653388256396</v>
      </c>
      <c r="AN20">
        <v>6.5942573491289602</v>
      </c>
      <c r="AO20">
        <v>6.1449445830466098</v>
      </c>
      <c r="AP20">
        <v>4.9211222008154198</v>
      </c>
      <c r="AQ20">
        <v>4.6952767339222596</v>
      </c>
      <c r="AR20">
        <v>5.23939415948605</v>
      </c>
      <c r="AS20">
        <v>7.4075031863898202</v>
      </c>
      <c r="AT20">
        <v>5.1380117556072298</v>
      </c>
      <c r="AU20">
        <v>3.7305801388131301</v>
      </c>
      <c r="AV20">
        <v>0.27528298417687802</v>
      </c>
      <c r="AW20">
        <v>0.43263137221779302</v>
      </c>
      <c r="AX20">
        <v>0.48950652641312498</v>
      </c>
      <c r="AY20">
        <v>0.85796300261545999</v>
      </c>
      <c r="AZ20">
        <v>0.83578871891554696</v>
      </c>
      <c r="BA20">
        <v>4.3753547677103599</v>
      </c>
      <c r="BB20">
        <v>0.82873763309971404</v>
      </c>
      <c r="BC20">
        <v>0.62903412533524405</v>
      </c>
      <c r="BD20">
        <v>0.72668397643703597</v>
      </c>
      <c r="BE20">
        <v>0.434969859905532</v>
      </c>
      <c r="BF20">
        <v>0.95343744467100999</v>
      </c>
      <c r="BG20">
        <v>0.75231043152283705</v>
      </c>
      <c r="BH20">
        <v>0.623727313340247</v>
      </c>
      <c r="BI20">
        <v>0.78524251495759201</v>
      </c>
      <c r="BJ20">
        <v>0.59025080125466001</v>
      </c>
      <c r="BK20">
        <v>14.2115040409826</v>
      </c>
      <c r="BL20">
        <v>12.0520795130808</v>
      </c>
      <c r="BM20">
        <v>14.1173754681872</v>
      </c>
      <c r="BN20">
        <v>3.09295821204064</v>
      </c>
      <c r="BO20">
        <v>2.1602678334107899</v>
      </c>
      <c r="BP20">
        <v>3.0938430263448899</v>
      </c>
      <c r="BQ20">
        <v>0.28499081764870299</v>
      </c>
      <c r="BR20">
        <v>0.346567960383937</v>
      </c>
      <c r="BS20">
        <v>0.19742820280829801</v>
      </c>
      <c r="BT20">
        <v>3.05037654234579</v>
      </c>
      <c r="BU20">
        <v>2.5512604579803999</v>
      </c>
      <c r="BV20">
        <v>2.3284985762030201</v>
      </c>
      <c r="BW20">
        <v>0.24638517243817401</v>
      </c>
      <c r="BX20">
        <v>0.27003347917634801</v>
      </c>
      <c r="BY20">
        <v>0.21159830852616701</v>
      </c>
      <c r="BZ20">
        <v>7.8508209986240904E-2</v>
      </c>
      <c r="CA20">
        <v>0.12000864081792099</v>
      </c>
      <c r="CB20">
        <v>6.8364918245474401E-2</v>
      </c>
      <c r="CC20">
        <v>0.20718440827492801</v>
      </c>
      <c r="CD20">
        <v>0.20607054216028001</v>
      </c>
      <c r="CE20">
        <v>0.214552110837642</v>
      </c>
      <c r="CF20">
        <v>0.112577259722099</v>
      </c>
      <c r="CG20">
        <v>0.17448926559022099</v>
      </c>
      <c r="CH20">
        <v>0.13768086771290799</v>
      </c>
      <c r="CI20">
        <v>0.14650150004732401</v>
      </c>
      <c r="CJ20">
        <v>0.1096676702787</v>
      </c>
      <c r="CK20">
        <v>9.6970804785642503E-2</v>
      </c>
      <c r="CL20">
        <v>0.84030637934020702</v>
      </c>
      <c r="CM20">
        <v>0.510934475693401</v>
      </c>
      <c r="CN20">
        <v>0.51029379349395299</v>
      </c>
      <c r="CO20">
        <v>0.154854728519326</v>
      </c>
      <c r="CP20">
        <v>0.15402219755704399</v>
      </c>
      <c r="CQ20">
        <v>0.146543410287925</v>
      </c>
      <c r="CR20">
        <v>2.1870517256605599</v>
      </c>
      <c r="CS20">
        <v>2.7725436830715</v>
      </c>
      <c r="CT20">
        <v>2.1278552307487102</v>
      </c>
      <c r="CU20">
        <v>0.32286150477148901</v>
      </c>
      <c r="CV20">
        <v>0.33476258337623199</v>
      </c>
      <c r="CW20">
        <v>0.25514689674697699</v>
      </c>
      <c r="CX20">
        <v>6.4658656526424496E-2</v>
      </c>
      <c r="CY20">
        <v>8.2538451991581399E-2</v>
      </c>
      <c r="CZ20">
        <v>5.1810919576397302E-2</v>
      </c>
      <c r="DA20">
        <v>66.210464283058599</v>
      </c>
      <c r="DB20">
        <v>25.127760478642902</v>
      </c>
      <c r="DC20">
        <v>40.487369281633804</v>
      </c>
      <c r="DD20">
        <v>10.9206539246803</v>
      </c>
      <c r="DE20">
        <v>7.9514071293870101</v>
      </c>
      <c r="DF20">
        <v>10.5516740556585</v>
      </c>
      <c r="DG20">
        <v>0.71152548765464896</v>
      </c>
      <c r="DH20">
        <v>0.98706034354484895</v>
      </c>
      <c r="DI20">
        <v>0.98582262712136304</v>
      </c>
      <c r="DJ20">
        <v>24.572748712623302</v>
      </c>
      <c r="DK20">
        <v>22.962537799215301</v>
      </c>
      <c r="DL20">
        <v>32.433211954364303</v>
      </c>
      <c r="DM20">
        <v>0.121496557480382</v>
      </c>
      <c r="DN20">
        <v>0.15295828852462201</v>
      </c>
      <c r="DO20">
        <v>0.12581710701092999</v>
      </c>
      <c r="DP20">
        <v>0.97197245984305103</v>
      </c>
      <c r="DQ20">
        <v>1.14172103617982</v>
      </c>
      <c r="DR20">
        <v>0.85820844335056901</v>
      </c>
      <c r="DS20">
        <v>3.4557224289078601</v>
      </c>
      <c r="DT20">
        <v>4.03120231825599</v>
      </c>
      <c r="DU20">
        <v>2.9884553751373102</v>
      </c>
      <c r="DV20">
        <v>0.51014785355970105</v>
      </c>
      <c r="DW20">
        <v>0.510934475693401</v>
      </c>
      <c r="DX20">
        <v>0.55841128401288098</v>
      </c>
      <c r="DY20">
        <v>1.64602624823516</v>
      </c>
      <c r="DZ20">
        <v>1.4857693716193401</v>
      </c>
      <c r="EA20">
        <v>1.6694813766718599</v>
      </c>
      <c r="EB20">
        <v>1.5899565515342</v>
      </c>
      <c r="EC20">
        <v>1.41540035973444</v>
      </c>
      <c r="ED20">
        <v>1.14822072410882</v>
      </c>
      <c r="EE20">
        <v>4.3438893117722399</v>
      </c>
      <c r="EF20">
        <v>7.8964827483587801</v>
      </c>
      <c r="EG20">
        <v>6.8656675468045503</v>
      </c>
      <c r="EH20">
        <v>0.746900175214122</v>
      </c>
      <c r="EI20">
        <v>0.76377001709196701</v>
      </c>
      <c r="EJ20">
        <v>0.68748493266122002</v>
      </c>
      <c r="EK20">
        <v>2.02649601973381</v>
      </c>
      <c r="EL20">
        <v>1.5169885444277</v>
      </c>
      <c r="EM20">
        <v>1.1887126404976101</v>
      </c>
      <c r="EN20">
        <v>0.82873763309971404</v>
      </c>
      <c r="EO20">
        <v>0.80174212939251399</v>
      </c>
      <c r="EP20">
        <v>0.74195315149933205</v>
      </c>
      <c r="EQ20">
        <v>0.116547288212469</v>
      </c>
      <c r="ER20">
        <v>9.8155314369698807E-2</v>
      </c>
      <c r="ES20">
        <v>7.3271705143962806E-2</v>
      </c>
      <c r="ET20">
        <v>7.0266816211363298E-2</v>
      </c>
      <c r="EU20">
        <v>0.105200261148351</v>
      </c>
      <c r="EV20">
        <v>9.6014759110103598E-2</v>
      </c>
      <c r="EW20">
        <v>15.6597290070599</v>
      </c>
      <c r="EX20">
        <v>11.968829718851</v>
      </c>
      <c r="EY20">
        <v>12.0369669043654</v>
      </c>
      <c r="EZ20">
        <v>0.24809891683830099</v>
      </c>
      <c r="FA20">
        <v>0.30804439511408899</v>
      </c>
      <c r="FB20">
        <v>0.23806047235316399</v>
      </c>
      <c r="FC20">
        <v>8.3918409901383004</v>
      </c>
      <c r="FD20">
        <v>5.9430774864773399</v>
      </c>
      <c r="FE20">
        <v>5.9356252119946697</v>
      </c>
      <c r="FF20">
        <v>0.40866407860367898</v>
      </c>
      <c r="FG20">
        <v>0.35385008993361</v>
      </c>
      <c r="FH20">
        <v>0.29106232202537702</v>
      </c>
      <c r="FI20">
        <v>109.060687265285</v>
      </c>
      <c r="FJ20">
        <v>89.959902418633803</v>
      </c>
      <c r="FK20">
        <v>83.251248326755601</v>
      </c>
      <c r="FL20">
        <v>7.2049446222143203</v>
      </c>
      <c r="FM20">
        <v>5.4687465097631804</v>
      </c>
      <c r="FN20">
        <v>6.2740629310893397</v>
      </c>
      <c r="FO20">
        <v>0.75732651311519406</v>
      </c>
      <c r="FP20">
        <v>0.65574653806263505</v>
      </c>
      <c r="FQ20">
        <v>0.59435632024880503</v>
      </c>
      <c r="FR20">
        <v>6.4934596738560701</v>
      </c>
      <c r="FS20">
        <v>6.1101601367357503</v>
      </c>
      <c r="FT20">
        <v>4.5611575368709998</v>
      </c>
      <c r="FU20">
        <v>0.40025389347910301</v>
      </c>
      <c r="FV20">
        <v>0.26264939948782801</v>
      </c>
      <c r="FW20">
        <v>0.27727702776027502</v>
      </c>
      <c r="FX20">
        <v>1.11650316572413</v>
      </c>
      <c r="FY20">
        <v>0.83578871891554696</v>
      </c>
      <c r="FZ20">
        <v>0.78971281123319204</v>
      </c>
      <c r="GA20">
        <v>0.49964916254677399</v>
      </c>
      <c r="GB20">
        <v>0.43867068111480001</v>
      </c>
      <c r="GC20">
        <v>0.28114767082553499</v>
      </c>
      <c r="GD20">
        <v>4.1095696999317202</v>
      </c>
      <c r="GE20">
        <v>3.5583543649784</v>
      </c>
      <c r="GF20">
        <v>2.6747424840973499</v>
      </c>
      <c r="GG20">
        <v>0.394743479849891</v>
      </c>
      <c r="GH20">
        <v>0.37924713610692501</v>
      </c>
      <c r="GI20">
        <v>0.68273612735189504</v>
      </c>
      <c r="GJ20">
        <v>4.6681260950882597E-2</v>
      </c>
      <c r="GK20">
        <v>5.9178223198214898E-2</v>
      </c>
      <c r="GL20">
        <v>0.114173114658762</v>
      </c>
      <c r="GM20">
        <v>0.31841657502757997</v>
      </c>
      <c r="GN20">
        <v>0.29962090493034299</v>
      </c>
      <c r="GO20">
        <v>0.55072347085163198</v>
      </c>
      <c r="GP20">
        <v>0.40866407860367898</v>
      </c>
      <c r="GQ20">
        <v>0.64671868169567004</v>
      </c>
      <c r="GR20">
        <v>0.35340638244335798</v>
      </c>
      <c r="GS20">
        <v>5.0594737773224701</v>
      </c>
      <c r="GT20">
        <v>3.7874062846857699</v>
      </c>
      <c r="GU20">
        <v>4.1107453401458702</v>
      </c>
      <c r="GV20">
        <v>2.0547848499658601</v>
      </c>
      <c r="GW20">
        <v>1.4961037148563801</v>
      </c>
      <c r="GX20">
        <v>1.3845335370471701</v>
      </c>
      <c r="GY20">
        <v>33.800843440853001</v>
      </c>
      <c r="GZ20">
        <v>26.377029396515798</v>
      </c>
      <c r="HA20">
        <v>25.446582343109</v>
      </c>
      <c r="HB20">
        <v>27.07683751759</v>
      </c>
      <c r="HC20">
        <v>24.440640546943001</v>
      </c>
      <c r="HD20">
        <v>21.250133505469599</v>
      </c>
      <c r="HE20">
        <v>0.155931828335062</v>
      </c>
      <c r="HF20">
        <v>0.66490041860810101</v>
      </c>
      <c r="HG20">
        <v>0.34854093234232703</v>
      </c>
      <c r="HH20">
        <v>16.0999839138453</v>
      </c>
      <c r="HI20">
        <v>13.097414972800999</v>
      </c>
      <c r="HJ20">
        <v>13.171977065730999</v>
      </c>
      <c r="HK20">
        <v>3.0585408216913801E-2</v>
      </c>
      <c r="HL20">
        <v>4.2000154976707602E-2</v>
      </c>
      <c r="HM20">
        <v>7.1763795256801599E-2</v>
      </c>
      <c r="HN20">
        <v>0.162553592064657</v>
      </c>
      <c r="HO20">
        <v>0.28741558349944502</v>
      </c>
      <c r="HP20">
        <v>0.26163897099215999</v>
      </c>
      <c r="HQ20">
        <v>0.25331200246672603</v>
      </c>
      <c r="HR20">
        <v>0.29345479587014101</v>
      </c>
      <c r="HS20">
        <v>0.368414053359924</v>
      </c>
      <c r="HT20">
        <v>35.976609900218101</v>
      </c>
      <c r="HU20">
        <v>34.564285334572503</v>
      </c>
      <c r="HV20">
        <v>35.246302134504496</v>
      </c>
      <c r="HW20">
        <v>5.0245254391194196</v>
      </c>
      <c r="HX20">
        <v>6.1101601367357503</v>
      </c>
      <c r="HY20">
        <v>3.83546102216228</v>
      </c>
      <c r="HZ20">
        <v>1.3094739336893</v>
      </c>
      <c r="IA20">
        <v>1.6600310090519199</v>
      </c>
      <c r="IB20">
        <v>1.4736562134397</v>
      </c>
      <c r="IC20">
        <v>69.502228988355697</v>
      </c>
      <c r="ID20">
        <v>75.124427742756197</v>
      </c>
      <c r="IE20">
        <v>62.656835380880104</v>
      </c>
      <c r="IF20">
        <v>5.4371232488191597E-2</v>
      </c>
      <c r="IG20">
        <v>7.2856938882161298E-2</v>
      </c>
      <c r="IH20">
        <v>7.5855626245592306E-2</v>
      </c>
      <c r="II20">
        <v>9.9107026252368495</v>
      </c>
      <c r="IJ20">
        <v>11.1673129977742</v>
      </c>
      <c r="IK20">
        <v>9.2496578466521804</v>
      </c>
      <c r="IL20">
        <v>0.466189152849879</v>
      </c>
      <c r="IM20">
        <v>0.35140586882278901</v>
      </c>
      <c r="IN20">
        <v>0.32295386698854001</v>
      </c>
      <c r="IO20">
        <v>17.255535506120601</v>
      </c>
      <c r="IP20">
        <v>19.990050215815401</v>
      </c>
      <c r="IQ20">
        <v>17.141245074556998</v>
      </c>
      <c r="IR20">
        <v>9.63969394076857</v>
      </c>
      <c r="IS20">
        <v>8.5813830939771005</v>
      </c>
      <c r="IT20">
        <v>6.36164558577725</v>
      </c>
      <c r="IU20">
        <v>9.2470125186564207</v>
      </c>
      <c r="IV20">
        <v>11.1673129977742</v>
      </c>
      <c r="IW20">
        <v>7.4528117031469296</v>
      </c>
      <c r="IX20">
        <v>6.72245103472165</v>
      </c>
      <c r="IY20">
        <v>7.8419377577431399</v>
      </c>
      <c r="IZ20">
        <v>5.4998794612897504</v>
      </c>
      <c r="JA20">
        <v>13.168209985881299</v>
      </c>
      <c r="JB20">
        <v>6.8742875046418801</v>
      </c>
      <c r="JC20">
        <v>9.1223150737420102</v>
      </c>
      <c r="JD20">
        <v>4.8871295267584003</v>
      </c>
      <c r="JE20">
        <v>3.2743537432002499</v>
      </c>
      <c r="JF20">
        <v>4.4983627332085598</v>
      </c>
      <c r="JG20">
        <v>13.2598021295954</v>
      </c>
      <c r="JH20">
        <v>10.0645460053639</v>
      </c>
      <c r="JI20">
        <v>11.6269436229926</v>
      </c>
      <c r="JJ20">
        <v>7.9391653388256396</v>
      </c>
      <c r="JK20">
        <v>6.6401240362076903</v>
      </c>
      <c r="JL20">
        <v>6.9134220410991398</v>
      </c>
      <c r="JM20">
        <v>0.279125791431033</v>
      </c>
      <c r="JN20">
        <v>0.24848147279334401</v>
      </c>
      <c r="JO20">
        <v>0.16373106748393901</v>
      </c>
      <c r="JP20">
        <v>0.30544559542240002</v>
      </c>
      <c r="JQ20">
        <v>0.10891014034584</v>
      </c>
      <c r="JR20">
        <v>0.17306669213089601</v>
      </c>
      <c r="JS20">
        <v>3.6024723111071602</v>
      </c>
      <c r="JT20">
        <v>4.82727893012202</v>
      </c>
      <c r="JU20">
        <v>5.2032030204222304</v>
      </c>
      <c r="JV20">
        <v>0.92593789829872497</v>
      </c>
      <c r="JW20">
        <v>0.69795706236088495</v>
      </c>
      <c r="JX20">
        <v>0.79520569822215503</v>
      </c>
      <c r="JY20">
        <v>6.8637040209236702</v>
      </c>
      <c r="JZ20">
        <v>6.3696327358033198</v>
      </c>
      <c r="KA20">
        <v>8.6902639693756107</v>
      </c>
      <c r="KB20">
        <v>0.28499081764870299</v>
      </c>
      <c r="KC20">
        <v>0.166225104652025</v>
      </c>
      <c r="KD20">
        <v>0.29924519769291102</v>
      </c>
      <c r="KE20">
        <v>0.394743479849891</v>
      </c>
      <c r="KF20">
        <v>0.38990922435124298</v>
      </c>
      <c r="KG20">
        <v>0.66868562102433904</v>
      </c>
      <c r="KH20">
        <v>3.72951322279902</v>
      </c>
      <c r="KI20">
        <v>2.0437379027736098</v>
      </c>
      <c r="KJ20">
        <v>2.3284985762030201</v>
      </c>
      <c r="KK20">
        <v>1.81376474379751</v>
      </c>
      <c r="KL20">
        <v>1.3206152318652999</v>
      </c>
      <c r="KM20">
        <v>0.97901305282625195</v>
      </c>
      <c r="KN20">
        <v>2.7491532699263601</v>
      </c>
      <c r="KO20">
        <v>4.4420024576199397</v>
      </c>
      <c r="KP20">
        <v>2.6562666881836998</v>
      </c>
      <c r="KQ20">
        <v>0.16596918857527501</v>
      </c>
      <c r="KR20">
        <v>0.10303527108014</v>
      </c>
      <c r="KS20">
        <v>0.18548828787483301</v>
      </c>
      <c r="KT20">
        <v>3.3612255173608299</v>
      </c>
      <c r="KU20">
        <v>2.91038536019391</v>
      </c>
      <c r="KV20">
        <v>3.00924172609135</v>
      </c>
      <c r="KW20">
        <v>6.44860607152948</v>
      </c>
      <c r="KX20">
        <v>7.1662093537671003</v>
      </c>
      <c r="KY20">
        <v>5.0609211602042397</v>
      </c>
      <c r="KZ20">
        <v>1.73987943962213</v>
      </c>
      <c r="LA20">
        <v>2.1602678334107899</v>
      </c>
      <c r="LB20">
        <v>1.29181546795416</v>
      </c>
      <c r="LC20">
        <v>1.76416725149662</v>
      </c>
      <c r="LD20">
        <v>2.0296207738846999</v>
      </c>
      <c r="LE20">
        <v>1.1562072308315201</v>
      </c>
      <c r="LF20">
        <v>1.1320889691015701</v>
      </c>
      <c r="LG20">
        <v>1.2668188073627999</v>
      </c>
      <c r="LH20">
        <v>0.876241227045226</v>
      </c>
      <c r="LI20">
        <v>0.38930892971347902</v>
      </c>
      <c r="LJ20">
        <v>0.55141491317190305</v>
      </c>
      <c r="LK20">
        <v>0.29924519769291102</v>
      </c>
      <c r="LL20">
        <v>0.279125791431033</v>
      </c>
      <c r="LM20">
        <v>0.41214108432056001</v>
      </c>
      <c r="LN20">
        <v>0.21604443878434801</v>
      </c>
      <c r="LO20">
        <v>1.3937650097187999</v>
      </c>
      <c r="LP20">
        <v>0.72257046500959499</v>
      </c>
      <c r="LQ20">
        <v>1.3941637293693101</v>
      </c>
      <c r="LR20">
        <v>0.49964916254677399</v>
      </c>
      <c r="LS20">
        <v>0.65574653806263505</v>
      </c>
      <c r="LT20">
        <v>0.33203333602296298</v>
      </c>
      <c r="LU20">
        <v>0.279125791431033</v>
      </c>
      <c r="LV20">
        <v>0.35385008993361</v>
      </c>
      <c r="LW20">
        <v>0.27345967298189799</v>
      </c>
      <c r="LX20">
        <v>0.41725097959531399</v>
      </c>
      <c r="LY20">
        <v>0.48673559605618999</v>
      </c>
      <c r="LZ20">
        <v>0.26050807541522403</v>
      </c>
      <c r="MA20">
        <v>8.47282770145701E-2</v>
      </c>
      <c r="MB20">
        <v>5.3334401033878397E-2</v>
      </c>
      <c r="MC20">
        <v>9.2103513339980903E-2</v>
      </c>
      <c r="MD20">
        <v>0.31621711108265499</v>
      </c>
      <c r="ME20">
        <v>0.28150065632214499</v>
      </c>
      <c r="MF20">
        <v>0.33203333602296298</v>
      </c>
      <c r="MG20">
        <v>0.386619776505081</v>
      </c>
      <c r="MH20">
        <v>0.50740519347117496</v>
      </c>
      <c r="MI20">
        <v>0.37877158219374302</v>
      </c>
      <c r="MJ20">
        <v>0.86393060722696602</v>
      </c>
      <c r="MK20">
        <v>0.66030761593264997</v>
      </c>
      <c r="ML20">
        <v>0.57411036205441202</v>
      </c>
      <c r="MM20">
        <v>2.1125527150533099</v>
      </c>
      <c r="MN20">
        <v>1.4857693716193401</v>
      </c>
      <c r="MO20">
        <v>1.5256245875750201</v>
      </c>
      <c r="MP20">
        <v>1.1320889691015701</v>
      </c>
      <c r="MQ20">
        <v>1.6949117892919701</v>
      </c>
      <c r="MR20">
        <v>1.3845335370471701</v>
      </c>
      <c r="MS20">
        <v>0.130216786096988</v>
      </c>
      <c r="MT20">
        <v>0.128622076503698</v>
      </c>
      <c r="MU20">
        <v>0.20724367830558901</v>
      </c>
      <c r="MV20">
        <v>0.66849438229713598</v>
      </c>
      <c r="MW20">
        <v>0.75849427221384802</v>
      </c>
      <c r="MX20">
        <v>0.61106595080821902</v>
      </c>
      <c r="MY20">
        <v>0.12319258621908701</v>
      </c>
      <c r="MZ20">
        <v>0.15295828852462201</v>
      </c>
      <c r="NA20">
        <v>0.17793225911340299</v>
      </c>
      <c r="NB20">
        <v>0.479295513882038</v>
      </c>
      <c r="NC20">
        <v>0.42080104459340201</v>
      </c>
      <c r="ND20">
        <v>0.43509429338557698</v>
      </c>
      <c r="NE20">
        <v>3.66253750118311E-2</v>
      </c>
      <c r="NF20">
        <v>0.1096676702787</v>
      </c>
      <c r="NG20">
        <v>7.2262951926970201E-2</v>
      </c>
      <c r="NH20">
        <v>2.1420428519844599</v>
      </c>
      <c r="NI20">
        <v>0.80731868690608199</v>
      </c>
      <c r="NJ20">
        <v>2.08406460332179</v>
      </c>
      <c r="NK20">
        <v>1.1801639885143</v>
      </c>
      <c r="NL20">
        <v>0.707700179867219</v>
      </c>
      <c r="NM20">
        <v>0.76281229378751003</v>
      </c>
      <c r="NN20">
        <v>1.1478923421862599</v>
      </c>
      <c r="NO20">
        <v>1.07267288674713</v>
      </c>
      <c r="NP20">
        <v>0.84639323410466605</v>
      </c>
      <c r="NQ20">
        <v>1.11650316572413</v>
      </c>
      <c r="NR20">
        <v>1.0148103869423499</v>
      </c>
      <c r="NS20">
        <v>0.81191466031627801</v>
      </c>
      <c r="NT20">
        <v>0.13203454469083201</v>
      </c>
      <c r="NU20">
        <v>5.9589840291938097E-2</v>
      </c>
      <c r="NV20">
        <v>6.2042472859459602E-2</v>
      </c>
      <c r="NW20">
        <v>0.22515451944419801</v>
      </c>
      <c r="NX20">
        <v>0.214821484520059</v>
      </c>
      <c r="NY20">
        <v>0.16601666801148099</v>
      </c>
      <c r="NZ20">
        <v>1.26486844433062</v>
      </c>
      <c r="OA20">
        <v>1.41540035973444</v>
      </c>
      <c r="OB20">
        <v>0.75231043152283705</v>
      </c>
      <c r="OC20">
        <v>1.36508174058503</v>
      </c>
      <c r="OD20">
        <v>2.08668118049924</v>
      </c>
      <c r="OE20">
        <v>1.3098485398715101</v>
      </c>
      <c r="OF20">
        <v>1.0345385044227899</v>
      </c>
      <c r="OG20">
        <v>1.0218689513868</v>
      </c>
      <c r="OH20">
        <v>1.4736562134397</v>
      </c>
      <c r="OI20">
        <v>2.6008574730345102</v>
      </c>
      <c r="OJ20">
        <v>2.4814961065919698</v>
      </c>
      <c r="OK20">
        <v>1.99916839632244</v>
      </c>
      <c r="OL20">
        <v>661.220361772008</v>
      </c>
      <c r="OM20">
        <v>545.41485767032896</v>
      </c>
      <c r="ON20">
        <v>548.51984238582395</v>
      </c>
      <c r="OO20">
        <v>0.14348654277328199</v>
      </c>
      <c r="OP20">
        <v>5.2236794932221498E-2</v>
      </c>
      <c r="OQ20">
        <v>0.136729836490949</v>
      </c>
      <c r="OR20">
        <v>1.78879410859012</v>
      </c>
      <c r="OS20">
        <v>2.3804101772990101</v>
      </c>
      <c r="OT20">
        <v>1.3941637293693101</v>
      </c>
      <c r="OU20">
        <v>0.13387767824902899</v>
      </c>
      <c r="OV20">
        <v>0.104473589864443</v>
      </c>
      <c r="OW20">
        <v>6.8364918245474401E-2</v>
      </c>
      <c r="OX20">
        <v>10.845219457864999</v>
      </c>
      <c r="OY20">
        <v>14.0374617956736</v>
      </c>
      <c r="OZ20">
        <v>7.5130567514184898</v>
      </c>
      <c r="PA20">
        <v>0.325107184129315</v>
      </c>
      <c r="PB20">
        <v>0.26264939948782801</v>
      </c>
      <c r="PC20">
        <v>0.25231382084427401</v>
      </c>
      <c r="PD20">
        <v>0.136690732853785</v>
      </c>
      <c r="PE20">
        <v>0.16507690398316199</v>
      </c>
      <c r="PF20">
        <v>0.17916987584837199</v>
      </c>
      <c r="PG20">
        <v>8.3561797787141803E-2</v>
      </c>
      <c r="PH20">
        <v>0.16056286736272599</v>
      </c>
      <c r="PI20">
        <v>0.100788294511926</v>
      </c>
      <c r="PJ20">
        <v>0.119823878470509</v>
      </c>
      <c r="PK20">
        <v>0.12597507244549999</v>
      </c>
      <c r="PL20">
        <v>0.152766487702054</v>
      </c>
      <c r="PM20">
        <v>7.53101089122543E-2</v>
      </c>
      <c r="PN20">
        <v>0.16393663451565901</v>
      </c>
      <c r="PO20">
        <v>0.109530153380653</v>
      </c>
      <c r="PP20">
        <v>0.217484929952766</v>
      </c>
      <c r="PQ20">
        <v>0.255467237846701</v>
      </c>
      <c r="PR20">
        <v>0.17793225911340299</v>
      </c>
      <c r="PS20">
        <v>4.8663616214184698E-2</v>
      </c>
      <c r="PT20">
        <v>8.9697413278184507E-2</v>
      </c>
      <c r="PU20">
        <v>4.1340345821528998E-2</v>
      </c>
      <c r="PV20">
        <v>5.32522887037526E-2</v>
      </c>
      <c r="PW20">
        <v>0.117538898702891</v>
      </c>
      <c r="PX20">
        <v>6.6478528471611897E-2</v>
      </c>
      <c r="PY20">
        <v>0.201518939735296</v>
      </c>
      <c r="PZ20">
        <v>0.26631584847183998</v>
      </c>
      <c r="QA20">
        <v>0.135785374521494</v>
      </c>
      <c r="QB20">
        <v>0.49964916254677399</v>
      </c>
      <c r="QC20">
        <v>0.31451706266762303</v>
      </c>
      <c r="QD20">
        <v>0.39760284911107802</v>
      </c>
      <c r="QE20">
        <v>0.894397054295059</v>
      </c>
      <c r="QF20">
        <v>1.07267288674713</v>
      </c>
      <c r="QG20">
        <v>0.86417775513739403</v>
      </c>
      <c r="QH20">
        <v>0.479295513882038</v>
      </c>
      <c r="QI20">
        <v>0.40929421790003001</v>
      </c>
      <c r="QJ20">
        <v>0.42614018230607598</v>
      </c>
      <c r="QK20">
        <v>0.17301719644430799</v>
      </c>
      <c r="QL20">
        <v>0.238359361167752</v>
      </c>
      <c r="QM20">
        <v>0.12000993976834</v>
      </c>
      <c r="QN20">
        <v>0.17543242650140001</v>
      </c>
      <c r="QO20">
        <v>0.189623568053463</v>
      </c>
      <c r="QP20">
        <v>0.13863851388013801</v>
      </c>
      <c r="QQ20">
        <v>9.0809518830639799E-2</v>
      </c>
      <c r="QR20">
        <v>0.14877563608118899</v>
      </c>
      <c r="QS20">
        <v>0.102906070826024</v>
      </c>
      <c r="QT20">
        <v>20.237895109289902</v>
      </c>
      <c r="QU20">
        <v>22.334625995548301</v>
      </c>
      <c r="QV20">
        <v>17.141245074556998</v>
      </c>
      <c r="QW20">
        <v>4.6235062593282201</v>
      </c>
      <c r="QX20">
        <v>5.7805637200767501</v>
      </c>
      <c r="QY20">
        <v>4.0261474243497304</v>
      </c>
      <c r="QZ20">
        <v>0.41725097959531399</v>
      </c>
      <c r="RA20">
        <v>0.392621257478795</v>
      </c>
      <c r="RB20">
        <v>0.61106595080821902</v>
      </c>
      <c r="RC20">
        <v>9.9372284470887806E-2</v>
      </c>
      <c r="RD20">
        <v>0.140750328161073</v>
      </c>
      <c r="RE20">
        <v>9.6014759110103598E-2</v>
      </c>
      <c r="RF20">
        <v>0.19465446485673901</v>
      </c>
      <c r="RG20">
        <v>0.24506055492947401</v>
      </c>
      <c r="RH20">
        <v>0.236416068554123</v>
      </c>
    </row>
    <row r="21" spans="1:476" x14ac:dyDescent="0.25">
      <c r="A21">
        <v>2</v>
      </c>
      <c r="B21">
        <v>403</v>
      </c>
      <c r="C21">
        <v>3.6596668676545998</v>
      </c>
      <c r="D21">
        <v>4.9180594414489098</v>
      </c>
      <c r="E21">
        <v>4.5475690423346702</v>
      </c>
      <c r="F21">
        <v>0.13600318367358</v>
      </c>
      <c r="G21">
        <v>6.24172744803013E-2</v>
      </c>
      <c r="H21">
        <v>4.6555503723952098E-2</v>
      </c>
      <c r="I21">
        <v>2.4481845717864301</v>
      </c>
      <c r="J21">
        <v>5.1269085774918999</v>
      </c>
      <c r="K21">
        <v>4.9420018180493397</v>
      </c>
      <c r="L21">
        <v>0.52548166383899797</v>
      </c>
      <c r="M21">
        <v>0.602105905211759</v>
      </c>
      <c r="N21">
        <v>0.43985366597714098</v>
      </c>
      <c r="O21">
        <v>1.14020629513424</v>
      </c>
      <c r="P21">
        <v>1.3177613991302499</v>
      </c>
      <c r="Q21">
        <v>1.5105726187936299</v>
      </c>
      <c r="R21">
        <v>0.17945727674758799</v>
      </c>
      <c r="S21">
        <v>0.30737871509055698</v>
      </c>
      <c r="T21">
        <v>0.34035106787375402</v>
      </c>
      <c r="U21">
        <v>0.33720838803270697</v>
      </c>
      <c r="V21">
        <v>0.12570284191470599</v>
      </c>
      <c r="W21">
        <v>0.144095335639841</v>
      </c>
      <c r="X21">
        <v>2.0729888099584199</v>
      </c>
      <c r="Y21">
        <v>3.1559824264546301</v>
      </c>
      <c r="Z21">
        <v>3.3060202040856401</v>
      </c>
      <c r="AA21">
        <v>2.9316488896908699</v>
      </c>
      <c r="AB21">
        <v>5.2346358250114404</v>
      </c>
      <c r="AC21">
        <v>5.2237850781652799</v>
      </c>
      <c r="AD21">
        <v>9.4685995593025193E-2</v>
      </c>
      <c r="AE21">
        <v>0.135662056403203</v>
      </c>
      <c r="AF21">
        <v>8.6875641824123995E-2</v>
      </c>
      <c r="AG21">
        <v>8.7042037551091198</v>
      </c>
      <c r="AH21">
        <v>8.6823716098049797</v>
      </c>
      <c r="AI21">
        <v>8.9079628494810503</v>
      </c>
      <c r="AJ21">
        <v>6.3718501062257404</v>
      </c>
      <c r="AK21">
        <v>7.4028929778152603</v>
      </c>
      <c r="AL21">
        <v>8.0283056390148904</v>
      </c>
      <c r="AM21">
        <v>5.17555051800458</v>
      </c>
      <c r="AN21">
        <v>7.2004604800356802</v>
      </c>
      <c r="AO21">
        <v>8.3692337462407203</v>
      </c>
      <c r="AP21">
        <v>4.0047504019870503</v>
      </c>
      <c r="AQ21">
        <v>5.4192348587178101</v>
      </c>
      <c r="AR21">
        <v>6.1692518421982898</v>
      </c>
      <c r="AS21">
        <v>4.5055784188164401</v>
      </c>
      <c r="AT21">
        <v>5.5331045028059904</v>
      </c>
      <c r="AU21">
        <v>5.6376563577864696</v>
      </c>
      <c r="AV21">
        <v>0.25733370378683301</v>
      </c>
      <c r="AW21">
        <v>0.40000478741930201</v>
      </c>
      <c r="AX21">
        <v>0.30887511362808401</v>
      </c>
      <c r="AY21">
        <v>1.67215934051264</v>
      </c>
      <c r="AZ21">
        <v>5.9302345715475404</v>
      </c>
      <c r="BA21">
        <v>5.37064566634138</v>
      </c>
      <c r="BB21">
        <v>0.310294994354818</v>
      </c>
      <c r="BC21">
        <v>0.68686056977568799</v>
      </c>
      <c r="BD21">
        <v>0.53406807111185095</v>
      </c>
      <c r="BE21">
        <v>0.41515222305951199</v>
      </c>
      <c r="BF21">
        <v>0.79448350504999099</v>
      </c>
      <c r="BG21">
        <v>0.626373699068836</v>
      </c>
      <c r="BH21">
        <v>0.81321702770564497</v>
      </c>
      <c r="BI21">
        <v>0.62333912410349701</v>
      </c>
      <c r="BJ21">
        <v>0.464933260144897</v>
      </c>
      <c r="BK21">
        <v>12.7437002124515</v>
      </c>
      <c r="BL21">
        <v>14.2026592256463</v>
      </c>
      <c r="BM21">
        <v>15.617542398251601</v>
      </c>
      <c r="BN21">
        <v>3.0140687583920802</v>
      </c>
      <c r="BO21">
        <v>2.5106991623340398</v>
      </c>
      <c r="BP21">
        <v>3.2379832921139502</v>
      </c>
      <c r="BQ21">
        <v>0.175764099396262</v>
      </c>
      <c r="BR21">
        <v>0.29282064378518502</v>
      </c>
      <c r="BS21">
        <v>0.27837383904628299</v>
      </c>
      <c r="BT21">
        <v>1.9885437851559</v>
      </c>
      <c r="BU21">
        <v>2.40842362084704</v>
      </c>
      <c r="BV21">
        <v>2.2116077638628799</v>
      </c>
      <c r="BW21">
        <v>0.217896107394387</v>
      </c>
      <c r="BX21">
        <v>0.27895207188145599</v>
      </c>
      <c r="BY21">
        <v>0.19548035589403301</v>
      </c>
      <c r="BZ21">
        <v>3.6455454062141297E-2</v>
      </c>
      <c r="CA21">
        <v>3.9229674411469302E-2</v>
      </c>
      <c r="CB21">
        <v>4.4350541865512703E-2</v>
      </c>
      <c r="CC21">
        <v>0.29559880222523</v>
      </c>
      <c r="CD21">
        <v>0.20562522633720201</v>
      </c>
      <c r="CE21">
        <v>0.21096791976277501</v>
      </c>
      <c r="CF21">
        <v>0.110468911850943</v>
      </c>
      <c r="CG21">
        <v>0.100001196854825</v>
      </c>
      <c r="CH21">
        <v>0.181129764105491</v>
      </c>
      <c r="CI21">
        <v>0.107448133647071</v>
      </c>
      <c r="CJ21">
        <v>0.10717862901087</v>
      </c>
      <c r="CK21">
        <v>0.135380845889259</v>
      </c>
      <c r="CL21">
        <v>0.74831226617259905</v>
      </c>
      <c r="CM21">
        <v>0.83978339776628097</v>
      </c>
      <c r="CN21">
        <v>0.51231233789485198</v>
      </c>
      <c r="CO21">
        <v>0.172146926535786</v>
      </c>
      <c r="CP21">
        <v>0.19724890165341499</v>
      </c>
      <c r="CQ21">
        <v>0.240664548077615</v>
      </c>
      <c r="CR21">
        <v>2.23722805766484</v>
      </c>
      <c r="CS21">
        <v>1.8635960426217399</v>
      </c>
      <c r="CT21">
        <v>1.92531638462092</v>
      </c>
      <c r="CU21">
        <v>0.18322805560567901</v>
      </c>
      <c r="CV21">
        <v>0.28089233698085297</v>
      </c>
      <c r="CW21">
        <v>0.317558775030996</v>
      </c>
      <c r="CX21">
        <v>7.8656637764365295E-2</v>
      </c>
      <c r="CY21">
        <v>8.0107946523310797E-2</v>
      </c>
      <c r="CZ21">
        <v>6.9593459761570803E-2</v>
      </c>
      <c r="DA21">
        <v>39.443408673977302</v>
      </c>
      <c r="DB21">
        <v>43.655428944373902</v>
      </c>
      <c r="DC21">
        <v>46.691743039101397</v>
      </c>
      <c r="DD21">
        <v>12.481438654437801</v>
      </c>
      <c r="DE21">
        <v>8.9885547833872792</v>
      </c>
      <c r="DF21">
        <v>9.8157298358819798</v>
      </c>
      <c r="DG21">
        <v>0.41803983512816101</v>
      </c>
      <c r="DH21">
        <v>1.2728736082747401</v>
      </c>
      <c r="DI21">
        <v>0.94940499250503196</v>
      </c>
      <c r="DJ21">
        <v>25.664679314374101</v>
      </c>
      <c r="DK21">
        <v>42.168364772167998</v>
      </c>
      <c r="DL21">
        <v>39.262919343527898</v>
      </c>
      <c r="DM21">
        <v>0.139826753604052</v>
      </c>
      <c r="DN21">
        <v>0.13287017165367901</v>
      </c>
      <c r="DO21">
        <v>0.160995865166594</v>
      </c>
      <c r="DP21">
        <v>0.64247504739820405</v>
      </c>
      <c r="DQ21">
        <v>1.1551571818070001</v>
      </c>
      <c r="DR21">
        <v>1.0981655365712599</v>
      </c>
      <c r="DS21">
        <v>2.17605093877728</v>
      </c>
      <c r="DT21">
        <v>2.5106991623340398</v>
      </c>
      <c r="DU21">
        <v>2.8384346793928201</v>
      </c>
      <c r="DV21">
        <v>0.40943669972441299</v>
      </c>
      <c r="DW21">
        <v>0.35554132772923602</v>
      </c>
      <c r="DX21">
        <v>0.38291485668426301</v>
      </c>
      <c r="DY21">
        <v>1.4966245323452001</v>
      </c>
      <c r="DZ21">
        <v>1.9698546373699799</v>
      </c>
      <c r="EA21">
        <v>1.912017252909</v>
      </c>
      <c r="EB21">
        <v>0.96040334186990095</v>
      </c>
      <c r="EC21">
        <v>1.5032543902997999</v>
      </c>
      <c r="ED21">
        <v>1.35200036527762</v>
      </c>
      <c r="EE21">
        <v>4.47445611532968</v>
      </c>
      <c r="EF21">
        <v>3.2000382993544201</v>
      </c>
      <c r="EG21">
        <v>3.3989650830247502</v>
      </c>
      <c r="EH21">
        <v>0.432781978076617</v>
      </c>
      <c r="EI21">
        <v>0.54264822561281101</v>
      </c>
      <c r="EJ21">
        <v>0.63953514197335004</v>
      </c>
      <c r="EK21">
        <v>0.71287069915838797</v>
      </c>
      <c r="EL21">
        <v>1.1235693479234099</v>
      </c>
      <c r="EM21">
        <v>1.25274739813767</v>
      </c>
      <c r="EN21">
        <v>0.511112340107442</v>
      </c>
      <c r="EO21">
        <v>0.82822185156766004</v>
      </c>
      <c r="EP21">
        <v>0.75528630939681796</v>
      </c>
      <c r="EQ21">
        <v>0.13228416946393001</v>
      </c>
      <c r="ER21">
        <v>0.10867478691647001</v>
      </c>
      <c r="ES21">
        <v>8.4500022829851806E-2</v>
      </c>
      <c r="ET21">
        <v>7.0266816211363298E-2</v>
      </c>
      <c r="EU21">
        <v>6.0291112972996802E-2</v>
      </c>
      <c r="EV21">
        <v>5.8520890838608501E-2</v>
      </c>
      <c r="EW21">
        <v>11.1712005169714</v>
      </c>
      <c r="EX21">
        <v>11.2206875265781</v>
      </c>
      <c r="EY21">
        <v>12.338503684396599</v>
      </c>
      <c r="EZ21">
        <v>0.16743955977685099</v>
      </c>
      <c r="FA21">
        <v>0.236201359239437</v>
      </c>
      <c r="FB21">
        <v>0.372444029791616</v>
      </c>
      <c r="FC21">
        <v>5.3210550481174996</v>
      </c>
      <c r="FD21">
        <v>6.7182671821302398</v>
      </c>
      <c r="FE21">
        <v>7.4389321623183298</v>
      </c>
      <c r="FF21">
        <v>0.29972520773084799</v>
      </c>
      <c r="FG21">
        <v>0.33403916568737102</v>
      </c>
      <c r="FH21">
        <v>0.38291485668426301</v>
      </c>
      <c r="FI21">
        <v>66.335641918669495</v>
      </c>
      <c r="FJ21">
        <v>82.030537239870199</v>
      </c>
      <c r="FK21">
        <v>95.345671626653598</v>
      </c>
      <c r="FL21">
        <v>5.2477985108629497</v>
      </c>
      <c r="FM21">
        <v>6.0130175611991801</v>
      </c>
      <c r="FN21">
        <v>8.0841469207577106</v>
      </c>
      <c r="FO21">
        <v>1.0437037936965501</v>
      </c>
      <c r="FP21">
        <v>0.96465780756794595</v>
      </c>
      <c r="FQ21">
        <v>1.0246246757897099</v>
      </c>
      <c r="FR21">
        <v>5.17555051800458</v>
      </c>
      <c r="FS21">
        <v>6.4445926518579899</v>
      </c>
      <c r="FT21">
        <v>6.2553713886090598</v>
      </c>
      <c r="FU21">
        <v>0.175764099396262</v>
      </c>
      <c r="FV21">
        <v>0.31166956205174801</v>
      </c>
      <c r="FW21">
        <v>0.39096071178806602</v>
      </c>
      <c r="FX21">
        <v>0.85958506917656896</v>
      </c>
      <c r="FY21">
        <v>1.4420179988327699</v>
      </c>
      <c r="FZ21">
        <v>1.27023510012398</v>
      </c>
      <c r="GA21">
        <v>0.45745835845682398</v>
      </c>
      <c r="GB21">
        <v>0.56569219538254401</v>
      </c>
      <c r="GC21">
        <v>0.61348311474262396</v>
      </c>
      <c r="GD21">
        <v>2.7353251336838298</v>
      </c>
      <c r="GE21">
        <v>3.8319777174418901</v>
      </c>
      <c r="GF21">
        <v>3.4945229981789301</v>
      </c>
      <c r="GG21">
        <v>0.51824720248960399</v>
      </c>
      <c r="GH21">
        <v>0.69644878601803895</v>
      </c>
      <c r="GI21">
        <v>0.72451905642196801</v>
      </c>
      <c r="GJ21">
        <v>9.4677228869086194E-2</v>
      </c>
      <c r="GK21">
        <v>9.3953399393737203E-2</v>
      </c>
      <c r="GL21">
        <v>9.6394560034348195E-2</v>
      </c>
      <c r="GM21">
        <v>0.34910001615535402</v>
      </c>
      <c r="GN21">
        <v>0.69163806285074703</v>
      </c>
      <c r="GO21">
        <v>0.44291309016847502</v>
      </c>
      <c r="GP21">
        <v>0.27012748212355397</v>
      </c>
      <c r="GQ21">
        <v>0.39177280793040797</v>
      </c>
      <c r="GR21">
        <v>0.32875746104762499</v>
      </c>
      <c r="GS21">
        <v>2.8122255903401898</v>
      </c>
      <c r="GT21">
        <v>3.4775931813270402</v>
      </c>
      <c r="GU21">
        <v>3.9315427490413901</v>
      </c>
      <c r="GV21">
        <v>1.2760742961534199</v>
      </c>
      <c r="GW21">
        <v>1.4928706537395</v>
      </c>
      <c r="GX21">
        <v>1.6415919272203301</v>
      </c>
      <c r="GY21">
        <v>26.754549448202301</v>
      </c>
      <c r="GZ21">
        <v>26.3200289711619</v>
      </c>
      <c r="HA21">
        <v>30.380959760161101</v>
      </c>
      <c r="HB21">
        <v>26.203948782362499</v>
      </c>
      <c r="HC21">
        <v>22.912916046815301</v>
      </c>
      <c r="HD21">
        <v>26.0840419758804</v>
      </c>
      <c r="HE21">
        <v>0.22247456779406599</v>
      </c>
      <c r="HF21">
        <v>0.21140613830656099</v>
      </c>
      <c r="HG21">
        <v>0.22454796324971099</v>
      </c>
      <c r="HH21">
        <v>10.9413005347353</v>
      </c>
      <c r="HI21">
        <v>13.5299928516199</v>
      </c>
      <c r="HJ21">
        <v>16.508024064184099</v>
      </c>
      <c r="HK21">
        <v>3.0585408216913801E-2</v>
      </c>
      <c r="HL21">
        <v>4.3769689182516398E-2</v>
      </c>
      <c r="HM21">
        <v>4.6233921369547702E-2</v>
      </c>
      <c r="HN21">
        <v>9.2892911972436598E-2</v>
      </c>
      <c r="HO21">
        <v>0.18790679878747499</v>
      </c>
      <c r="HP21">
        <v>0.17255109586362699</v>
      </c>
      <c r="HQ21">
        <v>0.34668860620083097</v>
      </c>
      <c r="HR21">
        <v>0.65432947812642905</v>
      </c>
      <c r="HS21">
        <v>0.541523383557036</v>
      </c>
      <c r="HT21">
        <v>25.136507851557301</v>
      </c>
      <c r="HU21">
        <v>34.014763943341897</v>
      </c>
      <c r="HV21">
        <v>34.180356551158503</v>
      </c>
      <c r="HW21">
        <v>3.1420634814446502</v>
      </c>
      <c r="HX21">
        <v>4.9867129928279699</v>
      </c>
      <c r="HY21">
        <v>5.01098959255068</v>
      </c>
      <c r="HZ21">
        <v>1.07304630123281</v>
      </c>
      <c r="IA21">
        <v>1.1876330705768301</v>
      </c>
      <c r="IB21">
        <v>1.3150298441905</v>
      </c>
      <c r="IC21">
        <v>78.886817347954505</v>
      </c>
      <c r="ID21">
        <v>86.707757739485004</v>
      </c>
      <c r="IE21">
        <v>96.008853218344299</v>
      </c>
      <c r="IF21">
        <v>9.3337950210922296E-2</v>
      </c>
      <c r="IG21">
        <v>9.3304415858718806E-2</v>
      </c>
      <c r="IH21">
        <v>6.8161247069781494E-2</v>
      </c>
      <c r="II21">
        <v>6.50573622164515</v>
      </c>
      <c r="IJ21">
        <v>9.3702606011259206</v>
      </c>
      <c r="IK21">
        <v>6.9407691292472604</v>
      </c>
      <c r="IL21">
        <v>8.7275004038838505E-2</v>
      </c>
      <c r="IM21">
        <v>0.29282064378518502</v>
      </c>
      <c r="IN21">
        <v>0.34035106787375402</v>
      </c>
      <c r="IO21">
        <v>14.337408050349101</v>
      </c>
      <c r="IP21">
        <v>15.978822266957099</v>
      </c>
      <c r="IQ21">
        <v>17.570648585140201</v>
      </c>
      <c r="IR21">
        <v>9.8608521684943309</v>
      </c>
      <c r="IS21">
        <v>6.5800072427904803</v>
      </c>
      <c r="IT21">
        <v>7.5427757854976303</v>
      </c>
      <c r="IU21">
        <v>8.0095008039740794</v>
      </c>
      <c r="IV21">
        <v>9.1774234264218109</v>
      </c>
      <c r="IW21">
        <v>10.593412800782801</v>
      </c>
      <c r="IX21">
        <v>3.92233383047552</v>
      </c>
      <c r="IY21">
        <v>5.9714826149580098</v>
      </c>
      <c r="IZ21">
        <v>6.2553713886090598</v>
      </c>
      <c r="JA21">
        <v>5.9451463662359396</v>
      </c>
      <c r="JB21">
        <v>7.8249914298958796</v>
      </c>
      <c r="JC21">
        <v>9.2221014809498101</v>
      </c>
      <c r="JD21">
        <v>2.9316488896908699</v>
      </c>
      <c r="JE21">
        <v>5.02139832466806</v>
      </c>
      <c r="JF21">
        <v>5.4080014611104996</v>
      </c>
      <c r="JG21">
        <v>12.3952230599799</v>
      </c>
      <c r="JH21">
        <v>9.7007021275985093</v>
      </c>
      <c r="JI21">
        <v>13.501946864817601</v>
      </c>
      <c r="JJ21">
        <v>9.3289345972347206</v>
      </c>
      <c r="JK21">
        <v>6.2683649268865302</v>
      </c>
      <c r="JL21">
        <v>8.3114232259500405</v>
      </c>
      <c r="JM21">
        <v>9.6168773438548197E-2</v>
      </c>
      <c r="JN21">
        <v>0.15368935754527799</v>
      </c>
      <c r="JO21">
        <v>0.18238962124649</v>
      </c>
      <c r="JP21">
        <v>0.227149231379209</v>
      </c>
      <c r="JQ21">
        <v>0.168181295912607</v>
      </c>
      <c r="JR21">
        <v>0.26518949673685599</v>
      </c>
      <c r="JS21">
        <v>4.11733926058933</v>
      </c>
      <c r="JT21">
        <v>4.28141941707716</v>
      </c>
      <c r="JU21">
        <v>3.5188293278171199</v>
      </c>
      <c r="JV21">
        <v>1.33026376202937</v>
      </c>
      <c r="JW21">
        <v>0.746435326869752</v>
      </c>
      <c r="JX21">
        <v>0.53406807111185095</v>
      </c>
      <c r="JY21">
        <v>6.4161698285935103</v>
      </c>
      <c r="JZ21">
        <v>6.2250661675517502</v>
      </c>
      <c r="KA21">
        <v>5.4456170859800697</v>
      </c>
      <c r="KB21">
        <v>0.170957820855239</v>
      </c>
      <c r="KC21">
        <v>0.309516703129738</v>
      </c>
      <c r="KD21">
        <v>0.39096071178806602</v>
      </c>
      <c r="KE21">
        <v>0.55544359866203097</v>
      </c>
      <c r="KF21">
        <v>0.53148068661471703</v>
      </c>
      <c r="KG21">
        <v>0.49830313007378402</v>
      </c>
      <c r="KH21">
        <v>2.3812388359265002</v>
      </c>
      <c r="KI21">
        <v>2.84433062183389</v>
      </c>
      <c r="KJ21">
        <v>2.8780577509351102</v>
      </c>
      <c r="KK21">
        <v>1.1989008309233899</v>
      </c>
      <c r="KL21">
        <v>1.13138439076509</v>
      </c>
      <c r="KM21">
        <v>1.2440940397688001</v>
      </c>
      <c r="KN21">
        <v>2.8317861662045898</v>
      </c>
      <c r="KO21">
        <v>3.3824982129049701</v>
      </c>
      <c r="KP21">
        <v>3.0002766630732598</v>
      </c>
      <c r="KQ21">
        <v>0.110468911850943</v>
      </c>
      <c r="KR21">
        <v>0.154758351564869</v>
      </c>
      <c r="KS21">
        <v>0.119501078306813</v>
      </c>
      <c r="KT21">
        <v>3.0140687583920802</v>
      </c>
      <c r="KU21">
        <v>2.6173179125057202</v>
      </c>
      <c r="KV21">
        <v>3.2156169077488701</v>
      </c>
      <c r="KW21">
        <v>4.5684739496962896</v>
      </c>
      <c r="KX21">
        <v>5.7282290117038199</v>
      </c>
      <c r="KY21">
        <v>5.2967064003914004</v>
      </c>
      <c r="KZ21">
        <v>0.84775090751611704</v>
      </c>
      <c r="LA21">
        <v>1.4123416975425001</v>
      </c>
      <c r="LB21">
        <v>1.3241766000978501</v>
      </c>
      <c r="LC21">
        <v>0.97381007291101196</v>
      </c>
      <c r="LD21">
        <v>1.3548087146794501</v>
      </c>
      <c r="LE21">
        <v>1.35200036527762</v>
      </c>
      <c r="LF21">
        <v>0.78008991590236498</v>
      </c>
      <c r="LG21">
        <v>1.13925379152845</v>
      </c>
      <c r="LH21">
        <v>0.96265819231046101</v>
      </c>
      <c r="LI21">
        <v>0.37415613308630002</v>
      </c>
      <c r="LJ21">
        <v>0.40000478741930201</v>
      </c>
      <c r="LK21">
        <v>0.32648656738533099</v>
      </c>
      <c r="LL21">
        <v>0.37675859479900897</v>
      </c>
      <c r="LM21">
        <v>0.33403916568737102</v>
      </c>
      <c r="LN21">
        <v>0.31536523634345998</v>
      </c>
      <c r="LO21">
        <v>1.5070343791960401</v>
      </c>
      <c r="LP21">
        <v>0.98492731868498895</v>
      </c>
      <c r="LQ21">
        <v>1.5530405955497999</v>
      </c>
      <c r="LR21">
        <v>0.50407570548409097</v>
      </c>
      <c r="LS21">
        <v>0.40558864616519702</v>
      </c>
      <c r="LT21">
        <v>0.43985366597714098</v>
      </c>
      <c r="LU21">
        <v>0.31245326672040302</v>
      </c>
      <c r="LV21">
        <v>0.33173178862617803</v>
      </c>
      <c r="LW21">
        <v>0.27645097048286099</v>
      </c>
      <c r="LX21">
        <v>0.31245326672040302</v>
      </c>
      <c r="LY21">
        <v>0.32944034978256198</v>
      </c>
      <c r="LZ21">
        <v>0.461721731528972</v>
      </c>
      <c r="MA21">
        <v>9.4844789516108599E-2</v>
      </c>
      <c r="MB21">
        <v>3.8689587891217299E-2</v>
      </c>
      <c r="MC21">
        <v>7.4076473831216197E-2</v>
      </c>
      <c r="MD21">
        <v>0.432781978076617</v>
      </c>
      <c r="ME21">
        <v>0.29079798385210898</v>
      </c>
      <c r="MF21">
        <v>0.24233850238864599</v>
      </c>
      <c r="MG21">
        <v>0.35643534957919298</v>
      </c>
      <c r="MH21">
        <v>0.45948484129949102</v>
      </c>
      <c r="MI21">
        <v>0.41039798180508302</v>
      </c>
      <c r="MJ21">
        <v>0.83030444611902599</v>
      </c>
      <c r="MK21">
        <v>0.66807833137474304</v>
      </c>
      <c r="ML21">
        <v>0.72955848498595899</v>
      </c>
      <c r="MM21">
        <v>1.4456440065523799</v>
      </c>
      <c r="MN21">
        <v>1.63363895318415</v>
      </c>
      <c r="MO21">
        <v>1.7472614990894599</v>
      </c>
      <c r="MP21">
        <v>0.883751294807543</v>
      </c>
      <c r="MQ21">
        <v>0.778133270943967</v>
      </c>
      <c r="MR21">
        <v>0.69983927759632802</v>
      </c>
      <c r="MS21">
        <v>0.199120315819555</v>
      </c>
      <c r="MT21">
        <v>0.17411219650450999</v>
      </c>
      <c r="MU21">
        <v>0.247430549464529</v>
      </c>
      <c r="MV21">
        <v>0.52913667785571905</v>
      </c>
      <c r="MW21">
        <v>0.619033406259477</v>
      </c>
      <c r="MX21">
        <v>0.541523383557036</v>
      </c>
      <c r="MY21">
        <v>0.18837929739950501</v>
      </c>
      <c r="MZ21">
        <v>0.12570284191470599</v>
      </c>
      <c r="NA21">
        <v>0.103313131377676</v>
      </c>
      <c r="NB21">
        <v>0.53652315061640998</v>
      </c>
      <c r="NC21">
        <v>0.62333912410349701</v>
      </c>
      <c r="ND21">
        <v>0.51946395162187697</v>
      </c>
      <c r="NE21">
        <v>7.7573748588704902E-2</v>
      </c>
      <c r="NF21">
        <v>0.12142094165451101</v>
      </c>
      <c r="NG21">
        <v>8.74799096995411E-2</v>
      </c>
      <c r="NH21">
        <v>1.7191701383531399</v>
      </c>
      <c r="NI21">
        <v>1.5348409605186599</v>
      </c>
      <c r="NJ21">
        <v>2.68532283317069</v>
      </c>
      <c r="NK21">
        <v>0.78551587036116299</v>
      </c>
      <c r="NL21">
        <v>0.87544543869416502</v>
      </c>
      <c r="NM21">
        <v>1.0389279032437599</v>
      </c>
      <c r="NN21">
        <v>1.3119496277157401</v>
      </c>
      <c r="NO21">
        <v>1.2295148603622299</v>
      </c>
      <c r="NP21">
        <v>1.3614042714950201</v>
      </c>
      <c r="NQ21">
        <v>1.4061127951701</v>
      </c>
      <c r="NR21">
        <v>1.2295148603622299</v>
      </c>
      <c r="NS21">
        <v>1.0755656166283301</v>
      </c>
      <c r="NT21">
        <v>8.3141485126835599E-2</v>
      </c>
      <c r="NU21">
        <v>0.10139716154129901</v>
      </c>
      <c r="NV21">
        <v>0.13727069207140699</v>
      </c>
      <c r="NW21">
        <v>0.197744891329452</v>
      </c>
      <c r="NX21">
        <v>0.20279432308259801</v>
      </c>
      <c r="NY21">
        <v>0.25793787600287799</v>
      </c>
      <c r="NZ21">
        <v>1.03649440497921</v>
      </c>
      <c r="OA21">
        <v>0.94480543695774999</v>
      </c>
      <c r="OB21">
        <v>1.121240328873</v>
      </c>
      <c r="OC21">
        <v>0.90232078810793404</v>
      </c>
      <c r="OD21">
        <v>1.3928975720360799</v>
      </c>
      <c r="OE21">
        <v>1.2100742228272501</v>
      </c>
      <c r="OF21">
        <v>1.11861402883242</v>
      </c>
      <c r="OG21">
        <v>1.3177613991302499</v>
      </c>
      <c r="OH21">
        <v>1.47948548382553</v>
      </c>
      <c r="OI21">
        <v>1.66060889223805</v>
      </c>
      <c r="OJ21">
        <v>2.7474422791027502</v>
      </c>
      <c r="OK21">
        <v>2.27378452116734</v>
      </c>
      <c r="OL21">
        <v>385.80080107418598</v>
      </c>
      <c r="OM21">
        <v>487.10506417580501</v>
      </c>
      <c r="ON21">
        <v>517.385402928492</v>
      </c>
      <c r="OO21">
        <v>0.16743955977685099</v>
      </c>
      <c r="OP21">
        <v>0.13755582813783701</v>
      </c>
      <c r="OQ21">
        <v>0.14112989651326099</v>
      </c>
      <c r="OR21">
        <v>1.17422780860021</v>
      </c>
      <c r="OS21">
        <v>1.7148580641739199</v>
      </c>
      <c r="OT21">
        <v>1.87266850683548</v>
      </c>
      <c r="OU21">
        <v>9.6837680156093398E-2</v>
      </c>
      <c r="OV21">
        <v>0.10352773144595701</v>
      </c>
      <c r="OW21">
        <v>0.12986598790546899</v>
      </c>
      <c r="OX21">
        <v>6.0700665290309299</v>
      </c>
      <c r="OY21">
        <v>10.182988866197899</v>
      </c>
      <c r="OZ21">
        <v>9.1583997728900499</v>
      </c>
      <c r="PA21">
        <v>8.1996851732233797E-2</v>
      </c>
      <c r="PB21">
        <v>0.22038366081623201</v>
      </c>
      <c r="PC21">
        <v>0.22926619328080799</v>
      </c>
      <c r="PD21">
        <v>0.27389832125099001</v>
      </c>
      <c r="PE21">
        <v>0.20139352037056199</v>
      </c>
      <c r="PF21">
        <v>0.25973197581093899</v>
      </c>
      <c r="PG21">
        <v>0.12712459372246299</v>
      </c>
      <c r="PH21">
        <v>0.15262774760675499</v>
      </c>
      <c r="PI21">
        <v>0.113054908924114</v>
      </c>
      <c r="PJ21">
        <v>0.10970584733826701</v>
      </c>
      <c r="PK21">
        <v>0.16701958284368601</v>
      </c>
      <c r="PL21">
        <v>0.14112989651326099</v>
      </c>
      <c r="PM21">
        <v>7.53101089122543E-2</v>
      </c>
      <c r="PN21">
        <v>0.135662056403203</v>
      </c>
      <c r="PO21">
        <v>0.12807808447371299</v>
      </c>
      <c r="PP21">
        <v>0.134130787654102</v>
      </c>
      <c r="PQ21">
        <v>0.30525549521350998</v>
      </c>
      <c r="PR21">
        <v>0.19413007444372499</v>
      </c>
      <c r="PS21">
        <v>6.1299763429926997E-2</v>
      </c>
      <c r="PT21">
        <v>7.5786735371863395E-2</v>
      </c>
      <c r="PU21">
        <v>5.7715216441121403E-2</v>
      </c>
      <c r="PV21">
        <v>0.105236883031774</v>
      </c>
      <c r="PW21">
        <v>8.0107946523310797E-2</v>
      </c>
      <c r="PX21">
        <v>4.4350541865512703E-2</v>
      </c>
      <c r="PY21">
        <v>0.143757818716757</v>
      </c>
      <c r="PZ21">
        <v>0.194533317735992</v>
      </c>
      <c r="QA21">
        <v>0.20097605673430399</v>
      </c>
      <c r="QB21">
        <v>0.43882338935306803</v>
      </c>
      <c r="QC21">
        <v>0.33173178862617803</v>
      </c>
      <c r="QD21">
        <v>0.36477924249297899</v>
      </c>
      <c r="QE21">
        <v>0.71782910699035396</v>
      </c>
      <c r="QF21">
        <v>0.887666201602891</v>
      </c>
      <c r="QG21">
        <v>0.86160321685206298</v>
      </c>
      <c r="QH21">
        <v>0.41515222305951199</v>
      </c>
      <c r="QI21">
        <v>0.45631094766160202</v>
      </c>
      <c r="QJ21">
        <v>0.49830313007378402</v>
      </c>
      <c r="QK21">
        <v>0.27012748212355397</v>
      </c>
      <c r="QL21">
        <v>0.24966909792120501</v>
      </c>
      <c r="QM21">
        <v>0.17495981939908201</v>
      </c>
      <c r="QN21">
        <v>0.121726259113876</v>
      </c>
      <c r="QO21">
        <v>0.147428686215337</v>
      </c>
      <c r="QP21">
        <v>0.18238962124649</v>
      </c>
      <c r="QQ21">
        <v>0.10202132691663</v>
      </c>
      <c r="QR21">
        <v>0.104972924720785</v>
      </c>
      <c r="QS21">
        <v>6.1006024993170399E-2</v>
      </c>
      <c r="QT21">
        <v>11.808160481167301</v>
      </c>
      <c r="QU21">
        <v>18.3548468528437</v>
      </c>
      <c r="QV21">
        <v>18.0646267536974</v>
      </c>
      <c r="QW21">
        <v>2.9932490646904002</v>
      </c>
      <c r="QX21">
        <v>5.7282290117038199</v>
      </c>
      <c r="QY21">
        <v>5.9179419353021201</v>
      </c>
      <c r="QZ21">
        <v>0.45116039405396802</v>
      </c>
      <c r="RA21">
        <v>0.408409738296036</v>
      </c>
      <c r="RB21">
        <v>0.44599379433791903</v>
      </c>
      <c r="RC21">
        <v>9.9372284470887806E-2</v>
      </c>
      <c r="RD21">
        <v>0.124834548960602</v>
      </c>
      <c r="RE21">
        <v>7.0564948256630594E-2</v>
      </c>
      <c r="RF21">
        <v>0.25733370378683301</v>
      </c>
      <c r="RG21">
        <v>0.22346010207545</v>
      </c>
      <c r="RH21">
        <v>0.240664548077615</v>
      </c>
    </row>
    <row r="22" spans="1:476" x14ac:dyDescent="0.25">
      <c r="A22">
        <v>2</v>
      </c>
      <c r="B22">
        <v>405</v>
      </c>
      <c r="C22">
        <v>8.5269235179394194</v>
      </c>
      <c r="D22">
        <v>3.0517734931488598</v>
      </c>
      <c r="E22">
        <v>6.0364245138755797</v>
      </c>
      <c r="F22">
        <v>7.0904712035586195E-2</v>
      </c>
      <c r="G22">
        <v>0.111850831559513</v>
      </c>
      <c r="H22">
        <v>8.8614971167175705E-2</v>
      </c>
      <c r="I22">
        <v>3.9504727681874598</v>
      </c>
      <c r="J22">
        <v>3.2482167097091801</v>
      </c>
      <c r="K22">
        <v>4.06623689465418</v>
      </c>
      <c r="L22">
        <v>0.61217893864015804</v>
      </c>
      <c r="M22">
        <v>0.50685601852282802</v>
      </c>
      <c r="N22">
        <v>0.57982693869337198</v>
      </c>
      <c r="O22">
        <v>2.3983219130375799</v>
      </c>
      <c r="P22">
        <v>1.0567600899726</v>
      </c>
      <c r="Q22">
        <v>1.76993240956834</v>
      </c>
      <c r="R22">
        <v>0.84207773028394395</v>
      </c>
      <c r="S22">
        <v>0.23482336793026901</v>
      </c>
      <c r="T22">
        <v>0.67067896869659804</v>
      </c>
      <c r="U22">
        <v>0.28559157323762802</v>
      </c>
      <c r="V22">
        <v>0.205365511183532</v>
      </c>
      <c r="W22">
        <v>0.20642566636468601</v>
      </c>
      <c r="X22">
        <v>3.9231848595153398</v>
      </c>
      <c r="Y22">
        <v>2.9072353909968802</v>
      </c>
      <c r="Z22">
        <v>3.9825549494211199</v>
      </c>
      <c r="AA22">
        <v>5.7438788353668402</v>
      </c>
      <c r="AB22">
        <v>3.55450308576463</v>
      </c>
      <c r="AC22">
        <v>4.9372040362274996</v>
      </c>
      <c r="AD22">
        <v>8.7901117472472798E-2</v>
      </c>
      <c r="AE22">
        <v>6.7268548997299907E-2</v>
      </c>
      <c r="AF22">
        <v>6.26602470269602E-2</v>
      </c>
      <c r="AG22">
        <v>7.27035251083191</v>
      </c>
      <c r="AH22">
        <v>6.8194145444098897</v>
      </c>
      <c r="AI22">
        <v>7.3293957647846</v>
      </c>
      <c r="AJ22">
        <v>12.5709808606936</v>
      </c>
      <c r="AK22">
        <v>5.8549136245712399</v>
      </c>
      <c r="AL22">
        <v>8.1324737893083405</v>
      </c>
      <c r="AM22">
        <v>7.8463697190306796</v>
      </c>
      <c r="AN22">
        <v>7.0599006789612799</v>
      </c>
      <c r="AO22">
        <v>8.4778254762917999</v>
      </c>
      <c r="AP22">
        <v>4.4754269383794503</v>
      </c>
      <c r="AQ22">
        <v>5.1324507811103501</v>
      </c>
      <c r="AR22">
        <v>5.6321832223674502</v>
      </c>
      <c r="AS22">
        <v>8.9508538767589201</v>
      </c>
      <c r="AT22">
        <v>4.8220542680743996</v>
      </c>
      <c r="AU22">
        <v>6.0784111667454397</v>
      </c>
      <c r="AV22">
        <v>0.61643697989153901</v>
      </c>
      <c r="AW22">
        <v>0.35102553511248802</v>
      </c>
      <c r="AX22">
        <v>0.70281934474449503</v>
      </c>
      <c r="AY22">
        <v>0.36400377474284601</v>
      </c>
      <c r="AZ22">
        <v>1.1484180310994101</v>
      </c>
      <c r="BA22">
        <v>0.74934098550024997</v>
      </c>
      <c r="BB22">
        <v>1.13447539256938</v>
      </c>
      <c r="BC22">
        <v>0.62835330892316998</v>
      </c>
      <c r="BD22">
        <v>1.0597281845364701</v>
      </c>
      <c r="BE22">
        <v>0.38475855673562998</v>
      </c>
      <c r="BF22">
        <v>0.41169501565275002</v>
      </c>
      <c r="BG22">
        <v>0.70891976933740697</v>
      </c>
      <c r="BH22">
        <v>0.63817558304042399</v>
      </c>
      <c r="BI22">
        <v>0.50685601852282802</v>
      </c>
      <c r="BJ22">
        <v>0.522569296731623</v>
      </c>
      <c r="BK22">
        <v>20.001347822533202</v>
      </c>
      <c r="BL22">
        <v>13.638829088819801</v>
      </c>
      <c r="BM22">
        <v>20.3040309386705</v>
      </c>
      <c r="BN22">
        <v>4.17572098472061</v>
      </c>
      <c r="BO22">
        <v>1.98570028998142</v>
      </c>
      <c r="BP22">
        <v>4.7360826817408999</v>
      </c>
      <c r="BQ22">
        <v>0.29771943668497602</v>
      </c>
      <c r="BR22">
        <v>0.19609815775805101</v>
      </c>
      <c r="BS22">
        <v>0.28991346934668599</v>
      </c>
      <c r="BT22">
        <v>4.5694651718020403</v>
      </c>
      <c r="BU22">
        <v>3.1813693764501898</v>
      </c>
      <c r="BV22">
        <v>3.4670154545763299</v>
      </c>
      <c r="BW22">
        <v>0.29362064522206399</v>
      </c>
      <c r="BX22">
        <v>0.16489823789660299</v>
      </c>
      <c r="BY22">
        <v>0.261284648365811</v>
      </c>
      <c r="BZ22">
        <v>3.4722757081104498E-2</v>
      </c>
      <c r="CA22">
        <v>0.105589513075423</v>
      </c>
      <c r="CB22">
        <v>9.4319133029306002E-2</v>
      </c>
      <c r="CC22">
        <v>0.16517019909344299</v>
      </c>
      <c r="CD22">
        <v>0.116309348189819</v>
      </c>
      <c r="CE22">
        <v>0.16536138328611599</v>
      </c>
      <c r="CF22">
        <v>0.13323317996780401</v>
      </c>
      <c r="CG22">
        <v>3.29138993424389E-2</v>
      </c>
      <c r="CH22">
        <v>6.3096083511722897E-2</v>
      </c>
      <c r="CI22">
        <v>8.7901117472472798E-2</v>
      </c>
      <c r="CJ22">
        <v>0.15243497097311801</v>
      </c>
      <c r="CK22">
        <v>9.6970804785642503E-2</v>
      </c>
      <c r="CL22">
        <v>0.94738669522344499</v>
      </c>
      <c r="CM22">
        <v>0.241425151391054</v>
      </c>
      <c r="CN22">
        <v>0.43038337868799698</v>
      </c>
      <c r="CO22">
        <v>0.154109244972885</v>
      </c>
      <c r="CP22">
        <v>9.4709167306868694E-2</v>
      </c>
      <c r="CQ22">
        <v>0.23224094740113199</v>
      </c>
      <c r="CR22">
        <v>1.3398071131968201</v>
      </c>
      <c r="CS22">
        <v>1.93140121112844</v>
      </c>
      <c r="CT22">
        <v>1.8450939359780201</v>
      </c>
      <c r="CU22">
        <v>0.27586327582502501</v>
      </c>
      <c r="CV22">
        <v>0.189418334613738</v>
      </c>
      <c r="CW22">
        <v>0.29806404636915701</v>
      </c>
      <c r="CX22">
        <v>0.12869476874908301</v>
      </c>
      <c r="CY22">
        <v>8.4767079186359298E-2</v>
      </c>
      <c r="CZ22">
        <v>0.17119283987400499</v>
      </c>
      <c r="DA22">
        <v>65.891721599530698</v>
      </c>
      <c r="DB22">
        <v>28.239602715845098</v>
      </c>
      <c r="DC22">
        <v>38.152197935252197</v>
      </c>
      <c r="DD22">
        <v>13.5669575054173</v>
      </c>
      <c r="DE22">
        <v>8.5720952887319104</v>
      </c>
      <c r="DF22">
        <v>10.6567400105607</v>
      </c>
      <c r="DG22">
        <v>0.94084261730329599</v>
      </c>
      <c r="DH22">
        <v>0.74724222570693699</v>
      </c>
      <c r="DI22">
        <v>1.3137531902122299</v>
      </c>
      <c r="DJ22">
        <v>14.641843623302</v>
      </c>
      <c r="DK22">
        <v>31.992190843936399</v>
      </c>
      <c r="DL22">
        <v>24.313644666981801</v>
      </c>
      <c r="DM22">
        <v>0.10027440539688499</v>
      </c>
      <c r="DN22">
        <v>0.100109298449906</v>
      </c>
      <c r="DO22">
        <v>0.18733524637506299</v>
      </c>
      <c r="DP22">
        <v>1.36795930868271</v>
      </c>
      <c r="DQ22">
        <v>0.87033811750831003</v>
      </c>
      <c r="DR22">
        <v>1.4476313612940801</v>
      </c>
      <c r="DS22">
        <v>3.8691732142272102</v>
      </c>
      <c r="DT22">
        <v>2.46168793926104</v>
      </c>
      <c r="DU22">
        <v>3.6646978823923</v>
      </c>
      <c r="DV22">
        <v>0.40952553523319302</v>
      </c>
      <c r="DW22">
        <v>0.32525607025391101</v>
      </c>
      <c r="DX22">
        <v>0.59612809273831502</v>
      </c>
      <c r="DY22">
        <v>1.4162002895215</v>
      </c>
      <c r="DZ22">
        <v>1.1092986970312599</v>
      </c>
      <c r="EA22">
        <v>1.73350772728817</v>
      </c>
      <c r="EB22">
        <v>1.5933081517449199</v>
      </c>
      <c r="EC22">
        <v>1.4138684431726001</v>
      </c>
      <c r="ED22">
        <v>1.67445809025958</v>
      </c>
      <c r="EE22">
        <v>3.2989920847440999</v>
      </c>
      <c r="EF22">
        <v>4.2270403598904203</v>
      </c>
      <c r="EG22">
        <v>6.5599929642355104</v>
      </c>
      <c r="EH22">
        <v>1.0224464723737601</v>
      </c>
      <c r="EI22">
        <v>0.62835330892316998</v>
      </c>
      <c r="EJ22">
        <v>0.87278261352951403</v>
      </c>
      <c r="EK22">
        <v>2.1465582403245702</v>
      </c>
      <c r="EL22">
        <v>1.4237026759027001</v>
      </c>
      <c r="EM22">
        <v>1.8450939359780201</v>
      </c>
      <c r="EN22">
        <v>0.96729330355680199</v>
      </c>
      <c r="EO22">
        <v>0.69720164925396499</v>
      </c>
      <c r="EP22">
        <v>0.916174470598076</v>
      </c>
      <c r="EQ22">
        <v>6.0455831472300298E-2</v>
      </c>
      <c r="ER22">
        <v>9.3405278213366999E-2</v>
      </c>
      <c r="ES22">
        <v>2.9435363776599499E-2</v>
      </c>
      <c r="ET22">
        <v>7.5468861286119904E-2</v>
      </c>
      <c r="EU22">
        <v>3.60473986314509E-2</v>
      </c>
      <c r="EV22">
        <v>4.0771201064257301E-2</v>
      </c>
      <c r="EW22">
        <v>10.2108093286468</v>
      </c>
      <c r="EX22">
        <v>9.3803898810661899</v>
      </c>
      <c r="EY22">
        <v>11.5010547284836</v>
      </c>
      <c r="EZ22">
        <v>0.24519905371970899</v>
      </c>
      <c r="FA22">
        <v>0.174300412313491</v>
      </c>
      <c r="FB22">
        <v>0.31288280226190401</v>
      </c>
      <c r="FC22">
        <v>8.2364651999413194</v>
      </c>
      <c r="FD22">
        <v>5.5390858054435004</v>
      </c>
      <c r="FE22">
        <v>7.6937890151706503</v>
      </c>
      <c r="FF22">
        <v>0.23197243974140999</v>
      </c>
      <c r="FG22">
        <v>0.37104032331161402</v>
      </c>
      <c r="FH22">
        <v>0.32167913512835999</v>
      </c>
      <c r="FI22">
        <v>60.213927507411</v>
      </c>
      <c r="FJ22">
        <v>65.328829559195498</v>
      </c>
      <c r="FK22">
        <v>78.449604429103601</v>
      </c>
      <c r="FL22">
        <v>8.0669611971909205</v>
      </c>
      <c r="FM22">
        <v>5.9779378056554897</v>
      </c>
      <c r="FN22">
        <v>7.6937890151706503</v>
      </c>
      <c r="FO22">
        <v>1.36795930868271</v>
      </c>
      <c r="FP22">
        <v>0.85835591545388001</v>
      </c>
      <c r="FQ22">
        <v>1.0236299522293599</v>
      </c>
      <c r="FR22">
        <v>5.1409155620259002</v>
      </c>
      <c r="FS22">
        <v>4.7887459062148103</v>
      </c>
      <c r="FT22">
        <v>5.3283700052803402</v>
      </c>
      <c r="FU22">
        <v>0.25209253741221699</v>
      </c>
      <c r="FV22">
        <v>0.29929661913842598</v>
      </c>
      <c r="FW22">
        <v>0.31945713503465001</v>
      </c>
      <c r="FX22">
        <v>1.57137260758671</v>
      </c>
      <c r="FY22">
        <v>0.972417584466024</v>
      </c>
      <c r="FZ22">
        <v>1.24288625151043</v>
      </c>
      <c r="GA22">
        <v>0.72297883401574703</v>
      </c>
      <c r="GB22">
        <v>0.378836669227475</v>
      </c>
      <c r="GC22">
        <v>0.67534390983535597</v>
      </c>
      <c r="GD22">
        <v>5.07013905830879</v>
      </c>
      <c r="GE22">
        <v>3.2482167097091801</v>
      </c>
      <c r="GF22">
        <v>3.9277259385610099</v>
      </c>
      <c r="GG22">
        <v>0.250351207059752</v>
      </c>
      <c r="GH22">
        <v>0.59445845275209697</v>
      </c>
      <c r="GI22">
        <v>0.63011814850984604</v>
      </c>
      <c r="GJ22">
        <v>4.4564085672675301E-2</v>
      </c>
      <c r="GK22">
        <v>9.3953399393737203E-2</v>
      </c>
      <c r="GL22">
        <v>5.6472576620356901E-2</v>
      </c>
      <c r="GM22">
        <v>0.145796229637706</v>
      </c>
      <c r="GN22">
        <v>0.32979647579320498</v>
      </c>
      <c r="GO22">
        <v>0.31945713503465001</v>
      </c>
      <c r="GP22">
        <v>0.423967422044291</v>
      </c>
      <c r="GQ22">
        <v>0.283151855175026</v>
      </c>
      <c r="GR22">
        <v>0.37990069792159098</v>
      </c>
      <c r="GS22">
        <v>4.2931164806491298</v>
      </c>
      <c r="GT22">
        <v>2.6938096064028998</v>
      </c>
      <c r="GU22">
        <v>3.8203220662209398</v>
      </c>
      <c r="GV22">
        <v>1.7925648548444599</v>
      </c>
      <c r="GW22">
        <v>1.3191859031728199</v>
      </c>
      <c r="GX22">
        <v>1.36008259641143</v>
      </c>
      <c r="GY22">
        <v>26.575507114610001</v>
      </c>
      <c r="GZ22">
        <v>25.1005641930306</v>
      </c>
      <c r="HA22">
        <v>28.5158922086415</v>
      </c>
      <c r="HB22">
        <v>20.001347822533202</v>
      </c>
      <c r="HC22">
        <v>20.1073058855414</v>
      </c>
      <c r="HD22">
        <v>25.3461420865859</v>
      </c>
      <c r="HE22">
        <v>0.27586327582502501</v>
      </c>
      <c r="HF22">
        <v>0.21608156324757499</v>
      </c>
      <c r="HG22">
        <v>0.29600516760880602</v>
      </c>
      <c r="HH22">
        <v>15.6927394380614</v>
      </c>
      <c r="HI22">
        <v>12.4635909656671</v>
      </c>
      <c r="HJ22">
        <v>16.838529716260599</v>
      </c>
      <c r="HK22">
        <v>3.6197285379055102E-2</v>
      </c>
      <c r="HL22">
        <v>5.9739988258888502E-2</v>
      </c>
      <c r="HM22">
        <v>4.7159566514653098E-2</v>
      </c>
      <c r="HN22">
        <v>0.174587880204884</v>
      </c>
      <c r="HO22">
        <v>0.160389086909699</v>
      </c>
      <c r="HP22">
        <v>0.12884373270020499</v>
      </c>
      <c r="HQ22">
        <v>0.27778205664883698</v>
      </c>
      <c r="HR22">
        <v>0.38147168664360598</v>
      </c>
      <c r="HS22">
        <v>0.57184428988567004</v>
      </c>
      <c r="HT22">
        <v>35.310499305603201</v>
      </c>
      <c r="HU22">
        <v>22.937684978093301</v>
      </c>
      <c r="HV22">
        <v>30.9892141991659</v>
      </c>
      <c r="HW22">
        <v>5.5868121665562898</v>
      </c>
      <c r="HX22">
        <v>3.55450308576463</v>
      </c>
      <c r="HY22">
        <v>5.0061248361904704</v>
      </c>
      <c r="HZ22">
        <v>1.2243578772803201</v>
      </c>
      <c r="IA22">
        <v>0.992850144990709</v>
      </c>
      <c r="IB22">
        <v>1.4277013925584601</v>
      </c>
      <c r="IC22">
        <v>91.9020613658695</v>
      </c>
      <c r="ID22">
        <v>56.479205431690097</v>
      </c>
      <c r="IE22">
        <v>93.292827756238907</v>
      </c>
      <c r="IF22">
        <v>8.9128171345350699E-2</v>
      </c>
      <c r="IG22">
        <v>5.93849684046188E-2</v>
      </c>
      <c r="IH22">
        <v>8.9851990066277906E-2</v>
      </c>
      <c r="II22">
        <v>8.5862329612982702</v>
      </c>
      <c r="IJ22">
        <v>7.6192441596518004</v>
      </c>
      <c r="IK22">
        <v>6.9822609082360998</v>
      </c>
      <c r="IL22">
        <v>0.29362064522206399</v>
      </c>
      <c r="IM22">
        <v>0.29313718378331799</v>
      </c>
      <c r="IN22">
        <v>0.23877012913880899</v>
      </c>
      <c r="IO22">
        <v>20.1404681985147</v>
      </c>
      <c r="IP22">
        <v>12.5502820965153</v>
      </c>
      <c r="IQ22">
        <v>20.3040309386705</v>
      </c>
      <c r="IR22">
        <v>9.5270219739192505</v>
      </c>
      <c r="IS22">
        <v>6.1035469862977001</v>
      </c>
      <c r="IT22">
        <v>9.27723101909395</v>
      </c>
      <c r="IU22">
        <v>11.4877576707337</v>
      </c>
      <c r="IV22">
        <v>7.99804771098409</v>
      </c>
      <c r="IW22">
        <v>11.1092865831951</v>
      </c>
      <c r="IX22">
        <v>3.6859214248866401</v>
      </c>
      <c r="IY22">
        <v>4.1688454461373201</v>
      </c>
      <c r="IZ22">
        <v>5.2550127608489303</v>
      </c>
      <c r="JA22">
        <v>15.9118019170972</v>
      </c>
      <c r="JB22">
        <v>6.4964334194183397</v>
      </c>
      <c r="JC22">
        <v>12.761219223306901</v>
      </c>
      <c r="JD22">
        <v>5.6256715182382599</v>
      </c>
      <c r="JE22">
        <v>3.8896703378641</v>
      </c>
      <c r="JF22">
        <v>6.2492985646316503</v>
      </c>
      <c r="JG22">
        <v>14.743685699546599</v>
      </c>
      <c r="JH22">
        <v>8.8743895762500902</v>
      </c>
      <c r="JI22">
        <v>15.175732696466101</v>
      </c>
      <c r="JJ22">
        <v>8.7060923067939893</v>
      </c>
      <c r="JK22">
        <v>5.9779378056554897</v>
      </c>
      <c r="JL22">
        <v>8.4778254762917999</v>
      </c>
      <c r="JM22">
        <v>0.22407060685555799</v>
      </c>
      <c r="JN22">
        <v>0.21277075815900801</v>
      </c>
      <c r="JO22">
        <v>0.20358374321568901</v>
      </c>
      <c r="JP22">
        <v>0.32805857037907799</v>
      </c>
      <c r="JQ22">
        <v>0.15459209573558899</v>
      </c>
      <c r="JR22">
        <v>0.24378719710739599</v>
      </c>
      <c r="JS22">
        <v>3.18661630348983</v>
      </c>
      <c r="JT22">
        <v>3.203497550397</v>
      </c>
      <c r="JU22">
        <v>3.9825549494211199</v>
      </c>
      <c r="JV22">
        <v>0.66990355659841305</v>
      </c>
      <c r="JW22">
        <v>0.48959064182540701</v>
      </c>
      <c r="JX22">
        <v>0.77040782807289099</v>
      </c>
      <c r="JY22">
        <v>5.3965048345560298</v>
      </c>
      <c r="JZ22">
        <v>4.5619413132375897</v>
      </c>
      <c r="KA22">
        <v>5.9121966937410502</v>
      </c>
      <c r="KB22">
        <v>0.40109762158753798</v>
      </c>
      <c r="KC22">
        <v>0.26787797777287198</v>
      </c>
      <c r="KD22">
        <v>0.36951229335881502</v>
      </c>
      <c r="KE22">
        <v>0.51835964662062295</v>
      </c>
      <c r="KF22">
        <v>0.38679683294377598</v>
      </c>
      <c r="KG22">
        <v>0.50827961183177095</v>
      </c>
      <c r="KH22">
        <v>4.17572098472061</v>
      </c>
      <c r="KI22">
        <v>2.6020485620312899</v>
      </c>
      <c r="KJ22">
        <v>3.6646978823923</v>
      </c>
      <c r="KK22">
        <v>2.3489651617765102</v>
      </c>
      <c r="KL22">
        <v>1.0567600899726</v>
      </c>
      <c r="KM22">
        <v>1.3046784340562301</v>
      </c>
      <c r="KN22">
        <v>3.7895467808937799</v>
      </c>
      <c r="KO22">
        <v>2.65672313351291</v>
      </c>
      <c r="KP22">
        <v>3.3257835267212501</v>
      </c>
      <c r="KQ22">
        <v>0.23037008905541501</v>
      </c>
      <c r="KR22">
        <v>0.117411683965134</v>
      </c>
      <c r="KS22">
        <v>0.21668846591102101</v>
      </c>
      <c r="KT22">
        <v>3.23109980937698</v>
      </c>
      <c r="KU22">
        <v>2.17293931991829</v>
      </c>
      <c r="KV22">
        <v>3.44306702950399</v>
      </c>
      <c r="KW22">
        <v>4.1182325999706704</v>
      </c>
      <c r="KX22">
        <v>3.2482167097091801</v>
      </c>
      <c r="KY22">
        <v>4.2980857548457401</v>
      </c>
      <c r="KZ22">
        <v>1.1034531033001</v>
      </c>
      <c r="LA22">
        <v>0.82911716188444495</v>
      </c>
      <c r="LB22">
        <v>1.06709917697053</v>
      </c>
      <c r="LC22">
        <v>1.00140482823901</v>
      </c>
      <c r="LD22">
        <v>1.01371203704566</v>
      </c>
      <c r="LE22">
        <v>1.1758420422515501</v>
      </c>
      <c r="LF22">
        <v>0.80777495234424501</v>
      </c>
      <c r="LG22">
        <v>0.69720164925396499</v>
      </c>
      <c r="LH22">
        <v>0.71881592053022303</v>
      </c>
      <c r="LI22">
        <v>0.39284315189667701</v>
      </c>
      <c r="LJ22">
        <v>0.43819589892545402</v>
      </c>
      <c r="LK22">
        <v>0.38520391403644499</v>
      </c>
      <c r="LL22">
        <v>0.435886768655464</v>
      </c>
      <c r="LM22">
        <v>0.295176114138609</v>
      </c>
      <c r="LN22">
        <v>0.28791089073430898</v>
      </c>
      <c r="LO22">
        <v>1.3213615927475399</v>
      </c>
      <c r="LP22">
        <v>0.87639179785091004</v>
      </c>
      <c r="LQ22">
        <v>1.1840206704352301</v>
      </c>
      <c r="LR22">
        <v>0.63376738228859997</v>
      </c>
      <c r="LS22">
        <v>0.54701332703204797</v>
      </c>
      <c r="LT22">
        <v>0.46127348399450402</v>
      </c>
      <c r="LU22">
        <v>0.423967422044291</v>
      </c>
      <c r="LV22">
        <v>0.32300936246450102</v>
      </c>
      <c r="LW22">
        <v>0.31505907425492202</v>
      </c>
      <c r="LX22">
        <v>0.52559567763158999</v>
      </c>
      <c r="LY22">
        <v>0.258753070449739</v>
      </c>
      <c r="LZ22">
        <v>0.48420647186196802</v>
      </c>
      <c r="MA22">
        <v>8.0326805656654704E-2</v>
      </c>
      <c r="MB22">
        <v>6.5437698690955906E-2</v>
      </c>
      <c r="MC22">
        <v>7.1480536235708797E-2</v>
      </c>
      <c r="MD22">
        <v>0.34436855453245102</v>
      </c>
      <c r="ME22">
        <v>0.25342800926141501</v>
      </c>
      <c r="MF22">
        <v>0.308575252264219</v>
      </c>
      <c r="MG22">
        <v>0.429885786703948</v>
      </c>
      <c r="MH22">
        <v>0.34380153406048503</v>
      </c>
      <c r="MI22">
        <v>0.38520391403644499</v>
      </c>
      <c r="MJ22">
        <v>1.0439302461801501</v>
      </c>
      <c r="MK22">
        <v>0.62401295557462899</v>
      </c>
      <c r="ML22">
        <v>0.786595734202165</v>
      </c>
      <c r="MM22">
        <v>2.19166199190808</v>
      </c>
      <c r="MN22">
        <v>1.33760105212745</v>
      </c>
      <c r="MO22">
        <v>1.5841338804116201</v>
      </c>
      <c r="MP22">
        <v>0.82474802118602497</v>
      </c>
      <c r="MQ22">
        <v>0.632723851816689</v>
      </c>
      <c r="MR22">
        <v>1.5623246411579099</v>
      </c>
      <c r="MS22">
        <v>0.13889102832441799</v>
      </c>
      <c r="MT22">
        <v>0.15492564580916199</v>
      </c>
      <c r="MU22">
        <v>0.12795374402866899</v>
      </c>
      <c r="MV22">
        <v>0.64708418219436603</v>
      </c>
      <c r="MW22">
        <v>0.346192862840219</v>
      </c>
      <c r="MX22">
        <v>0.75455306423444901</v>
      </c>
      <c r="MY22">
        <v>8.6092138633112797E-2</v>
      </c>
      <c r="MZ22">
        <v>8.1879601282953698E-2</v>
      </c>
      <c r="NA22">
        <v>0.170010324551429</v>
      </c>
      <c r="NB22">
        <v>0.349175760409768</v>
      </c>
      <c r="NC22">
        <v>0.41169501565275002</v>
      </c>
      <c r="ND22">
        <v>0.57982693869337198</v>
      </c>
      <c r="NE22">
        <v>7.0904712035586195E-2</v>
      </c>
      <c r="NF22">
        <v>6.1907835230704401E-2</v>
      </c>
      <c r="NG22">
        <v>4.8822645036184602E-2</v>
      </c>
      <c r="NH22">
        <v>2.79340608327814</v>
      </c>
      <c r="NI22">
        <v>1.70485363610247</v>
      </c>
      <c r="NJ22">
        <v>2.9560983468705202</v>
      </c>
      <c r="NK22">
        <v>1.4661424848756199</v>
      </c>
      <c r="NL22">
        <v>0.66418078337822795</v>
      </c>
      <c r="NM22">
        <v>1.3320925013200899</v>
      </c>
      <c r="NN22">
        <v>1.0439302461801501</v>
      </c>
      <c r="NO22">
        <v>0.64601872492900003</v>
      </c>
      <c r="NP22">
        <v>1.1677199079793701</v>
      </c>
      <c r="NQ22">
        <v>1.08826153834925</v>
      </c>
      <c r="NR22">
        <v>0.80644490949133996</v>
      </c>
      <c r="NS22">
        <v>0.99563873735527997</v>
      </c>
      <c r="NT22">
        <v>9.8210787974168906E-2</v>
      </c>
      <c r="NU22">
        <v>0.107294489431735</v>
      </c>
      <c r="NV22">
        <v>6.0107726681020802E-2</v>
      </c>
      <c r="NW22">
        <v>0.16864077607987599</v>
      </c>
      <c r="NX22">
        <v>3.7412077392303199E-2</v>
      </c>
      <c r="NY22">
        <v>0.18995034896079499</v>
      </c>
      <c r="NZ22">
        <v>1.83023045291275</v>
      </c>
      <c r="OA22">
        <v>0.64601872492900003</v>
      </c>
      <c r="OB22">
        <v>1.23430100905688</v>
      </c>
      <c r="OC22">
        <v>1.35851012351603</v>
      </c>
      <c r="OD22">
        <v>0.95240551995647704</v>
      </c>
      <c r="OE22">
        <v>1.3228910662889299</v>
      </c>
      <c r="OF22">
        <v>0.83626107451963605</v>
      </c>
      <c r="OG22">
        <v>0.611170954647001</v>
      </c>
      <c r="OH22">
        <v>1.0745214387114399</v>
      </c>
      <c r="OI22">
        <v>2.2532779972372698</v>
      </c>
      <c r="OJ22">
        <v>1.6467800626110001</v>
      </c>
      <c r="OK22">
        <v>2.4857725030208599</v>
      </c>
      <c r="OL22">
        <v>223.174025551597</v>
      </c>
      <c r="OM22">
        <v>398.83491090134697</v>
      </c>
      <c r="ON22">
        <v>336.32081669433097</v>
      </c>
      <c r="OO22">
        <v>0.16981376543950299</v>
      </c>
      <c r="OP22">
        <v>7.9640599280010202E-2</v>
      </c>
      <c r="OQ22">
        <v>0.13246602306706001</v>
      </c>
      <c r="OR22">
        <v>1.9345866071136</v>
      </c>
      <c r="OS22">
        <v>1.9048110399129501</v>
      </c>
      <c r="OT22">
        <v>1.9638629692805101</v>
      </c>
      <c r="OU22">
        <v>0.15093772257224</v>
      </c>
      <c r="OV22">
        <v>0.11031094810877</v>
      </c>
      <c r="OW22">
        <v>9.1739971376592205E-2</v>
      </c>
      <c r="OX22">
        <v>4.6979303235530203</v>
      </c>
      <c r="OY22">
        <v>6.5871202504440003</v>
      </c>
      <c r="OZ22">
        <v>6.7913306165192404</v>
      </c>
      <c r="PA22">
        <v>0.31469481560179202</v>
      </c>
      <c r="PB22">
        <v>0.197462128310368</v>
      </c>
      <c r="PC22">
        <v>0.24719033955848399</v>
      </c>
      <c r="PD22">
        <v>0.268319780040571</v>
      </c>
      <c r="PE22">
        <v>0.102212807613395</v>
      </c>
      <c r="PF22">
        <v>0.22589030648142699</v>
      </c>
      <c r="PG22">
        <v>0.151987577457038</v>
      </c>
      <c r="PH22">
        <v>8.53566808488017E-2</v>
      </c>
      <c r="PI22">
        <v>9.1739971376592205E-2</v>
      </c>
      <c r="PJ22">
        <v>0.145796229637706</v>
      </c>
      <c r="PK22">
        <v>9.7371804419274496E-2</v>
      </c>
      <c r="PL22">
        <v>0.173582602862425</v>
      </c>
      <c r="PM22">
        <v>6.5699459703948596E-2</v>
      </c>
      <c r="PN22">
        <v>0.12759537023280401</v>
      </c>
      <c r="PO22">
        <v>0.109856662085819</v>
      </c>
      <c r="PP22">
        <v>0.16747588914960301</v>
      </c>
      <c r="PQ22">
        <v>0.119878753028103</v>
      </c>
      <c r="PR22">
        <v>0.16308480425702901</v>
      </c>
      <c r="PS22">
        <v>6.1299763429926997E-2</v>
      </c>
      <c r="PT22">
        <v>4.7092645138424899E-2</v>
      </c>
      <c r="PU22">
        <v>4.1340345821528998E-2</v>
      </c>
      <c r="PV22">
        <v>3.64490574094265E-2</v>
      </c>
      <c r="PW22">
        <v>8.0107946523310797E-2</v>
      </c>
      <c r="PX22">
        <v>3.2210933175051401E-2</v>
      </c>
      <c r="PY22">
        <v>0.13049128077251901</v>
      </c>
      <c r="PZ22">
        <v>0.108792264688539</v>
      </c>
      <c r="QA22">
        <v>0.16536138328611599</v>
      </c>
      <c r="QB22">
        <v>0.34676382725146199</v>
      </c>
      <c r="QC22">
        <v>0.20442561522678901</v>
      </c>
      <c r="QD22">
        <v>0.39058116028947798</v>
      </c>
      <c r="QE22">
        <v>1.0439302461801501</v>
      </c>
      <c r="QF22">
        <v>0.88248758487016099</v>
      </c>
      <c r="QG22">
        <v>1.06709917697053</v>
      </c>
      <c r="QH22">
        <v>0.41237401059301299</v>
      </c>
      <c r="QI22">
        <v>0.18552016165580701</v>
      </c>
      <c r="QJ22">
        <v>0.40156189132497999</v>
      </c>
      <c r="QK22">
        <v>0.16177104554859201</v>
      </c>
      <c r="QL22">
        <v>0.37104032331161402</v>
      </c>
      <c r="QM22">
        <v>0.18347994275318399</v>
      </c>
      <c r="QN22">
        <v>0.32579250430726597</v>
      </c>
      <c r="QO22">
        <v>0.16150468123225001</v>
      </c>
      <c r="QP22">
        <v>0.16883597745883799</v>
      </c>
      <c r="QQ22">
        <v>0.14478914151621999</v>
      </c>
      <c r="QR22">
        <v>0.16489823789660299</v>
      </c>
      <c r="QS22">
        <v>0.122741435580032</v>
      </c>
      <c r="QT22">
        <v>14.9494998820999</v>
      </c>
      <c r="QU22">
        <v>13.925409880133</v>
      </c>
      <c r="QV22">
        <v>15.494607099583</v>
      </c>
      <c r="QW22">
        <v>4.5065559944745397</v>
      </c>
      <c r="QX22">
        <v>4.9921036445970204</v>
      </c>
      <c r="QY22">
        <v>5.3654317495727799</v>
      </c>
      <c r="QZ22">
        <v>0.35651268538140302</v>
      </c>
      <c r="RA22">
        <v>0.33209039168911297</v>
      </c>
      <c r="RB22">
        <v>0.49096574232012702</v>
      </c>
      <c r="RC22">
        <v>0.28957828303244099</v>
      </c>
      <c r="RD22">
        <v>0.189418334613738</v>
      </c>
      <c r="RE22">
        <v>0.24043090672408299</v>
      </c>
      <c r="RF22">
        <v>0.21345817433537001</v>
      </c>
      <c r="RG22">
        <v>0.186810556426734</v>
      </c>
      <c r="RH22">
        <v>0.192601957018223</v>
      </c>
    </row>
    <row r="23" spans="1:476" x14ac:dyDescent="0.25">
      <c r="A23">
        <v>2</v>
      </c>
      <c r="B23">
        <v>406</v>
      </c>
      <c r="C23">
        <v>4.13850468047593</v>
      </c>
      <c r="D23">
        <v>2.8160327690457501</v>
      </c>
      <c r="E23">
        <v>3.8462207269283599</v>
      </c>
      <c r="F23">
        <v>7.6367869639591496E-2</v>
      </c>
      <c r="G23">
        <v>9.6298966303456607E-2</v>
      </c>
      <c r="H23">
        <v>0.121608540379942</v>
      </c>
      <c r="I23">
        <v>4.99024133865273</v>
      </c>
      <c r="J23">
        <v>4.48051361445056</v>
      </c>
      <c r="K23">
        <v>11.822322353943401</v>
      </c>
      <c r="L23">
        <v>0.41154143268863802</v>
      </c>
      <c r="M23">
        <v>0.30432064667788</v>
      </c>
      <c r="N23">
        <v>0.354397801288591</v>
      </c>
      <c r="O23">
        <v>1.0563658652654799</v>
      </c>
      <c r="P23">
        <v>0.71383578039332796</v>
      </c>
      <c r="Q23">
        <v>0.94176666223829097</v>
      </c>
      <c r="R23">
        <v>0.28109108218752898</v>
      </c>
      <c r="S23">
        <v>0.161954911114429</v>
      </c>
      <c r="T23">
        <v>0.28389740329628399</v>
      </c>
      <c r="U23">
        <v>6.9787361063677306E-2</v>
      </c>
      <c r="V23">
        <v>0.12570284191470599</v>
      </c>
      <c r="W23">
        <v>8.6176693693846299E-2</v>
      </c>
      <c r="X23">
        <v>2.4951206693263699</v>
      </c>
      <c r="Y23">
        <v>2.43456517342304</v>
      </c>
      <c r="Z23">
        <v>5.2177996824699298</v>
      </c>
      <c r="AA23">
        <v>4.3744741082107703</v>
      </c>
      <c r="AB23">
        <v>3.5153397323078099</v>
      </c>
      <c r="AC23">
        <v>8.5946658967676708</v>
      </c>
      <c r="AD23">
        <v>9.8012501637159397E-2</v>
      </c>
      <c r="AE23">
        <v>5.8986902437238801E-2</v>
      </c>
      <c r="AF23">
        <v>5.7250875208376698E-2</v>
      </c>
      <c r="AG23">
        <v>12.5456002095563</v>
      </c>
      <c r="AH23">
        <v>7.9099255847931902</v>
      </c>
      <c r="AI23">
        <v>24.820178028208701</v>
      </c>
      <c r="AJ23">
        <v>4.9215392114940499</v>
      </c>
      <c r="AK23">
        <v>4.6064779975373904</v>
      </c>
      <c r="AL23">
        <v>7.9637148158812003</v>
      </c>
      <c r="AM23">
        <v>7.2556737611967703</v>
      </c>
      <c r="AN23">
        <v>6.6976924100600597</v>
      </c>
      <c r="AO23">
        <v>19.339003580448001</v>
      </c>
      <c r="AP23">
        <v>4.7869594629432397</v>
      </c>
      <c r="AQ23">
        <v>3.1245839928758401</v>
      </c>
      <c r="AR23">
        <v>9.0219641820032095</v>
      </c>
      <c r="AS23">
        <v>3.65307048161901</v>
      </c>
      <c r="AT23">
        <v>3.0815669217106101</v>
      </c>
      <c r="AU23">
        <v>6.2050445070521798</v>
      </c>
      <c r="AV23">
        <v>0.42605440996997201</v>
      </c>
      <c r="AW23">
        <v>0.53649832416445997</v>
      </c>
      <c r="AX23">
        <v>0.39871825329478799</v>
      </c>
      <c r="AY23">
        <v>4.1962760529239702</v>
      </c>
      <c r="AZ23">
        <v>5.0408398577013402</v>
      </c>
      <c r="BA23">
        <v>2.3512721888183399</v>
      </c>
      <c r="BB23">
        <v>0.40587562017158701</v>
      </c>
      <c r="BC23">
        <v>0.43941746653847602</v>
      </c>
      <c r="BD23">
        <v>0.37201728465196698</v>
      </c>
      <c r="BE23">
        <v>0.88215837257969298</v>
      </c>
      <c r="BF23">
        <v>0.60443710084469504</v>
      </c>
      <c r="BG23">
        <v>0.487488995929236</v>
      </c>
      <c r="BH23">
        <v>0.93894306797540805</v>
      </c>
      <c r="BI23">
        <v>0.46530274741633698</v>
      </c>
      <c r="BJ23">
        <v>0.54090290785208694</v>
      </c>
      <c r="BK23">
        <v>10.9215793293173</v>
      </c>
      <c r="BL23">
        <v>10.8804334202565</v>
      </c>
      <c r="BM23">
        <v>12.410089014104299</v>
      </c>
      <c r="BN23">
        <v>2.2801197397478599</v>
      </c>
      <c r="BO23">
        <v>1.9367854175371499</v>
      </c>
      <c r="BP23">
        <v>2.62704617467364</v>
      </c>
      <c r="BQ23">
        <v>0.253333467857289</v>
      </c>
      <c r="BR23">
        <v>0.235477989805435</v>
      </c>
      <c r="BS23">
        <v>0.25234012912209502</v>
      </c>
      <c r="BT23">
        <v>1.7765885385962601</v>
      </c>
      <c r="BU23">
        <v>2.2247822231071699</v>
      </c>
      <c r="BV23">
        <v>2.9148902371304799</v>
      </c>
      <c r="BW23">
        <v>0.27914944425471</v>
      </c>
      <c r="BX23">
        <v>0.20077675035149301</v>
      </c>
      <c r="BY23">
        <v>0.337612811930737</v>
      </c>
      <c r="BZ23">
        <v>3.6242001740103801E-2</v>
      </c>
      <c r="CA23">
        <v>4.6916578343350397E-2</v>
      </c>
      <c r="CB23">
        <v>3.0468062245577399E-2</v>
      </c>
      <c r="CC23">
        <v>0.20718440827492801</v>
      </c>
      <c r="CD23">
        <v>3.3638701404362599E-2</v>
      </c>
      <c r="CE23">
        <v>5.5300700226513899E-2</v>
      </c>
      <c r="CF23">
        <v>9.8694232498480694E-2</v>
      </c>
      <c r="CG23">
        <v>6.2139117799372298E-2</v>
      </c>
      <c r="CH23">
        <v>3.8298761738454298E-2</v>
      </c>
      <c r="CI23">
        <v>0.104182111492714</v>
      </c>
      <c r="CJ23">
        <v>0.1096676702787</v>
      </c>
      <c r="CK23">
        <v>4.6502160581495998E-2</v>
      </c>
      <c r="CL23">
        <v>0.29918496643395198</v>
      </c>
      <c r="CM23">
        <v>0.29395436826806598</v>
      </c>
      <c r="CN23">
        <v>0.21815743657908601</v>
      </c>
      <c r="CO23">
        <v>0.15168071646318401</v>
      </c>
      <c r="CP23">
        <v>0.10249774833448</v>
      </c>
      <c r="CQ23">
        <v>0.101774042838693</v>
      </c>
      <c r="CR23">
        <v>2.4607696057470201</v>
      </c>
      <c r="CS23">
        <v>1.66285701729406</v>
      </c>
      <c r="CT23">
        <v>5.0751186757606197</v>
      </c>
      <c r="CU23">
        <v>0.26409146631636898</v>
      </c>
      <c r="CV23">
        <v>0.15752624555316699</v>
      </c>
      <c r="CW23">
        <v>0.33296479658205802</v>
      </c>
      <c r="CX23">
        <v>7.7433925372432502E-2</v>
      </c>
      <c r="CY23">
        <v>6.1479174792730497E-2</v>
      </c>
      <c r="CZ23">
        <v>5.08870214193465E-2</v>
      </c>
      <c r="DA23">
        <v>32.426683885732999</v>
      </c>
      <c r="DB23">
        <v>23.322719601447801</v>
      </c>
      <c r="DC23">
        <v>27.7312656755802</v>
      </c>
      <c r="DD23">
        <v>6.9601075006458704</v>
      </c>
      <c r="DE23">
        <v>6.51454365889062</v>
      </c>
      <c r="DF23">
        <v>7.8540760006803598</v>
      </c>
      <c r="DG23">
        <v>0.370901906594157</v>
      </c>
      <c r="DH23">
        <v>0.579814823229304</v>
      </c>
      <c r="DI23">
        <v>0.34951870203134799</v>
      </c>
      <c r="DJ23">
        <v>41.0442889489563</v>
      </c>
      <c r="DK23">
        <v>46.969883890189003</v>
      </c>
      <c r="DL23">
        <v>177.71745280113899</v>
      </c>
      <c r="DM23">
        <v>0.32288886371315101</v>
      </c>
      <c r="DN23">
        <v>0.17845894509833199</v>
      </c>
      <c r="DO23">
        <v>0.250597088528766</v>
      </c>
      <c r="DP23">
        <v>0.65026946673492703</v>
      </c>
      <c r="DQ23">
        <v>0.68002708876603002</v>
      </c>
      <c r="DR23">
        <v>0.54466518510347695</v>
      </c>
      <c r="DS23">
        <v>1.7042176398798901</v>
      </c>
      <c r="DT23">
        <v>0.63010498221266897</v>
      </c>
      <c r="DU23">
        <v>1.51933663440929</v>
      </c>
      <c r="DV23">
        <v>0.30547147855836598</v>
      </c>
      <c r="DW23">
        <v>0.37989275990949101</v>
      </c>
      <c r="DX23">
        <v>0.36184445243961999</v>
      </c>
      <c r="DY23">
        <v>1.9306807012567599</v>
      </c>
      <c r="DZ23">
        <v>1.4678088715684099</v>
      </c>
      <c r="EA23">
        <v>2.4853371218512201</v>
      </c>
      <c r="EB23">
        <v>0.77868383867898405</v>
      </c>
      <c r="EC23">
        <v>0.69914525246102899</v>
      </c>
      <c r="ED23">
        <v>1.39807480812539</v>
      </c>
      <c r="EE23">
        <v>6.8642856439264799</v>
      </c>
      <c r="EF23">
        <v>4.8354968067575701</v>
      </c>
      <c r="EG23">
        <v>4.7352531604492496</v>
      </c>
      <c r="EH23">
        <v>0.57798725629342995</v>
      </c>
      <c r="EI23">
        <v>0.47095597961086799</v>
      </c>
      <c r="EJ23">
        <v>0.55610975844120303</v>
      </c>
      <c r="EK23">
        <v>0.94547393348511999</v>
      </c>
      <c r="EL23">
        <v>0.948463475003125</v>
      </c>
      <c r="EM23">
        <v>0.90340296786191099</v>
      </c>
      <c r="EN23">
        <v>0.68259870808232903</v>
      </c>
      <c r="EO23">
        <v>0.48085176585700601</v>
      </c>
      <c r="EP23">
        <v>0.73379122552117004</v>
      </c>
      <c r="EQ23">
        <v>2.0884951376950501E-2</v>
      </c>
      <c r="ER23">
        <v>0.12601493786503201</v>
      </c>
      <c r="ES23">
        <v>4.74792698252905E-2</v>
      </c>
      <c r="ET23">
        <v>9.4547261821026296E-2</v>
      </c>
      <c r="EU23">
        <v>8.3138853694232295E-2</v>
      </c>
      <c r="EV23">
        <v>2.8231342745684701E-2</v>
      </c>
      <c r="EW23">
        <v>15.1275829357619</v>
      </c>
      <c r="EX23">
        <v>10.4372093827595</v>
      </c>
      <c r="EY23">
        <v>25.874185772388699</v>
      </c>
      <c r="EZ23">
        <v>0.43500671879036701</v>
      </c>
      <c r="FA23">
        <v>0.113728372507632</v>
      </c>
      <c r="FB23">
        <v>0.74920973899465704</v>
      </c>
      <c r="FC23">
        <v>5.1305361186195499</v>
      </c>
      <c r="FD23">
        <v>3.8735708350742999</v>
      </c>
      <c r="FE23">
        <v>9.0847169054810593</v>
      </c>
      <c r="FF23">
        <v>0.52453450661549705</v>
      </c>
      <c r="FG23">
        <v>0.32843143484605603</v>
      </c>
      <c r="FH23">
        <v>1.3318591863282301</v>
      </c>
      <c r="FI23">
        <v>124.423017441146</v>
      </c>
      <c r="FJ23">
        <v>81.214426746551595</v>
      </c>
      <c r="FK23">
        <v>286.70863754397197</v>
      </c>
      <c r="FL23">
        <v>6.7230206880961401</v>
      </c>
      <c r="FM23">
        <v>5.4026383883795104</v>
      </c>
      <c r="FN23">
        <v>14.964182475546099</v>
      </c>
      <c r="FO23">
        <v>0.93245731444900204</v>
      </c>
      <c r="FP23">
        <v>0.96465780756794595</v>
      </c>
      <c r="FQ23">
        <v>0.74403456930393297</v>
      </c>
      <c r="FR23">
        <v>7.2055551615839404</v>
      </c>
      <c r="FS23">
        <v>5.4402167101282402</v>
      </c>
      <c r="FT23">
        <v>15.927429631762401</v>
      </c>
      <c r="FU23">
        <v>0.14054554109376399</v>
      </c>
      <c r="FV23">
        <v>0.33766489927372001</v>
      </c>
      <c r="FW23">
        <v>0.48412166346545998</v>
      </c>
      <c r="FX23">
        <v>0.57798725629342995</v>
      </c>
      <c r="FY23">
        <v>0.54853824720093203</v>
      </c>
      <c r="FZ23">
        <v>1.7696224072484501</v>
      </c>
      <c r="GA23">
        <v>0.29100373779336303</v>
      </c>
      <c r="GB23">
        <v>0.40155350070298601</v>
      </c>
      <c r="GC23">
        <v>0.75442090483721602</v>
      </c>
      <c r="GD23">
        <v>2.1127317305309501</v>
      </c>
      <c r="GE23">
        <v>2.1639454362200898</v>
      </c>
      <c r="GF23">
        <v>2.68224599913448</v>
      </c>
      <c r="GG23">
        <v>0.93894306797540805</v>
      </c>
      <c r="GH23">
        <v>0.634487708957435</v>
      </c>
      <c r="GI23">
        <v>0.75442090483721602</v>
      </c>
      <c r="GJ23">
        <v>0.112586799399749</v>
      </c>
      <c r="GK23">
        <v>8.67894879299351E-2</v>
      </c>
      <c r="GL23">
        <v>7.9850295589901005E-2</v>
      </c>
      <c r="GM23">
        <v>0.81175124034317203</v>
      </c>
      <c r="GN23">
        <v>0.72380055654312703</v>
      </c>
      <c r="GO23">
        <v>0.69903740406269499</v>
      </c>
      <c r="GP23">
        <v>0.29711834491313999</v>
      </c>
      <c r="GQ23">
        <v>0.28003210090316</v>
      </c>
      <c r="GR23">
        <v>0.19798205257040899</v>
      </c>
      <c r="GS23">
        <v>2.26436980224145</v>
      </c>
      <c r="GT23">
        <v>2.1941529888037299</v>
      </c>
      <c r="GU23">
        <v>1.8320280066680601</v>
      </c>
      <c r="GV23">
        <v>0.84622287437807098</v>
      </c>
      <c r="GW23">
        <v>0.831428508647027</v>
      </c>
      <c r="GX23">
        <v>0.73889514712146498</v>
      </c>
      <c r="GY23">
        <v>35.979658520003802</v>
      </c>
      <c r="GZ23">
        <v>26.058174635562501</v>
      </c>
      <c r="HA23">
        <v>81.20189881217</v>
      </c>
      <c r="HB23">
        <v>29.022695044787099</v>
      </c>
      <c r="HC23">
        <v>21.461278556239002</v>
      </c>
      <c r="HD23">
        <v>62.3985914789424</v>
      </c>
      <c r="HE23">
        <v>0.23636848337128</v>
      </c>
      <c r="HF23">
        <v>0.22432528079166</v>
      </c>
      <c r="HG23">
        <v>0.10391253182054799</v>
      </c>
      <c r="HH23">
        <v>16.554018721903699</v>
      </c>
      <c r="HI23">
        <v>13.119711786813401</v>
      </c>
      <c r="HJ23">
        <v>40.600949406085</v>
      </c>
      <c r="HK23">
        <v>8.4150146244463805E-2</v>
      </c>
      <c r="HL23">
        <v>4.3769689182516398E-2</v>
      </c>
      <c r="HM23">
        <v>0.21967484154945599</v>
      </c>
      <c r="HN23">
        <v>0.32513473336746401</v>
      </c>
      <c r="HO23">
        <v>0.206421353107443</v>
      </c>
      <c r="HP23">
        <v>0.412779022131396</v>
      </c>
      <c r="HQ23">
        <v>0.62378016733159203</v>
      </c>
      <c r="HR23">
        <v>0.43638218838331599</v>
      </c>
      <c r="HS23">
        <v>0.72872255928261898</v>
      </c>
      <c r="HT23">
        <v>28.034075507067001</v>
      </c>
      <c r="HU23">
        <v>22.2181089100634</v>
      </c>
      <c r="HV23">
        <v>29.721634633630501</v>
      </c>
      <c r="HW23">
        <v>2.6373875608555499</v>
      </c>
      <c r="HX23">
        <v>2.93561774313681</v>
      </c>
      <c r="HY23">
        <v>2.2869765271670701</v>
      </c>
      <c r="HZ23">
        <v>0.99938300457430496</v>
      </c>
      <c r="IA23">
        <v>0.67532979854744202</v>
      </c>
      <c r="IB23">
        <v>1.00238835411506</v>
      </c>
      <c r="IC23">
        <v>37.507562093859299</v>
      </c>
      <c r="ID23">
        <v>43.5217336810259</v>
      </c>
      <c r="IE23">
        <v>37.882025283594103</v>
      </c>
      <c r="IF23">
        <v>5.9917016109475398E-2</v>
      </c>
      <c r="IG23">
        <v>8.9850112612016197E-2</v>
      </c>
      <c r="IH23">
        <v>6.3386369785977198E-2</v>
      </c>
      <c r="II23">
        <v>8.39255210584796</v>
      </c>
      <c r="IJ23">
        <v>7.1288240925121098</v>
      </c>
      <c r="IK23">
        <v>11.2623934994908</v>
      </c>
      <c r="IL23">
        <v>0.154867850744865</v>
      </c>
      <c r="IM23">
        <v>0.196644824577795</v>
      </c>
      <c r="IN23">
        <v>0.240388795433022</v>
      </c>
      <c r="IO23">
        <v>12.4589414188637</v>
      </c>
      <c r="IP23">
        <v>9.4719674429102891</v>
      </c>
      <c r="IQ23">
        <v>10.010496034440299</v>
      </c>
      <c r="IR23">
        <v>4.8537829268218902</v>
      </c>
      <c r="IS23">
        <v>3.9824717340715701</v>
      </c>
      <c r="IT23">
        <v>3.5147974647912998</v>
      </c>
      <c r="IU23">
        <v>5.2747751217110999</v>
      </c>
      <c r="IV23">
        <v>5.4026383883795104</v>
      </c>
      <c r="IW23">
        <v>5.1104189177536696</v>
      </c>
      <c r="IX23">
        <v>7.1063541543850199</v>
      </c>
      <c r="IY23">
        <v>5.2549029575368804</v>
      </c>
      <c r="IZ23">
        <v>17.919289846498302</v>
      </c>
      <c r="JA23">
        <v>5.8934383997111404</v>
      </c>
      <c r="JB23">
        <v>4.9714411257787203</v>
      </c>
      <c r="JC23">
        <v>6.2050445070521798</v>
      </c>
      <c r="JD23">
        <v>3.1582154399513902</v>
      </c>
      <c r="JE23">
        <v>0.90354234604477601</v>
      </c>
      <c r="JF23">
        <v>5.3644919982689503</v>
      </c>
      <c r="JG23">
        <v>8.1630573271684099</v>
      </c>
      <c r="JH23">
        <v>6.3804762890336804</v>
      </c>
      <c r="JI23">
        <v>6.7901411201097304</v>
      </c>
      <c r="JJ23">
        <v>4.4049009818422498</v>
      </c>
      <c r="JK23">
        <v>4.7032698922890503</v>
      </c>
      <c r="JL23">
        <v>4.0095534164602498</v>
      </c>
      <c r="JM23">
        <v>8.1849056070144699E-2</v>
      </c>
      <c r="JN23">
        <v>0.189946379954745</v>
      </c>
      <c r="JO23">
        <v>7.6597523476908499E-2</v>
      </c>
      <c r="JP23">
        <v>8.3568878725305995E-2</v>
      </c>
      <c r="JQ23">
        <v>0.191582668786763</v>
      </c>
      <c r="JR23">
        <v>0.13429165463699499</v>
      </c>
      <c r="JS23">
        <v>3.9424968137040501</v>
      </c>
      <c r="JT23">
        <v>3.3721392724413701</v>
      </c>
      <c r="JU23">
        <v>3.1897460263583102</v>
      </c>
      <c r="JV23">
        <v>0.80057562113948599</v>
      </c>
      <c r="JW23">
        <v>0.56006420180632099</v>
      </c>
      <c r="JX23">
        <v>1.1277455227504001</v>
      </c>
      <c r="JY23">
        <v>6.4940099227453896</v>
      </c>
      <c r="JZ23">
        <v>6.0362983829916601</v>
      </c>
      <c r="KA23">
        <v>7.8540760006803598</v>
      </c>
      <c r="KB23">
        <v>0.15702972537746401</v>
      </c>
      <c r="KC23">
        <v>0.17845894509833199</v>
      </c>
      <c r="KD23">
        <v>0.427335642910178</v>
      </c>
      <c r="KE23">
        <v>0.75215900852668505</v>
      </c>
      <c r="KF23">
        <v>0.37726864893697798</v>
      </c>
      <c r="KG23">
        <v>0.45800700166701502</v>
      </c>
      <c r="KH23">
        <v>1.8265352408094999</v>
      </c>
      <c r="KI23">
        <v>1.63996397335168</v>
      </c>
      <c r="KJ23">
        <v>2.40067741562161</v>
      </c>
      <c r="KK23">
        <v>0.92601636129467901</v>
      </c>
      <c r="KL23">
        <v>0.71383578039332796</v>
      </c>
      <c r="KM23">
        <v>0.83708240509717502</v>
      </c>
      <c r="KN23">
        <v>2.54754845848487</v>
      </c>
      <c r="KO23">
        <v>2.4177484033787802</v>
      </c>
      <c r="KP23">
        <v>3.0386732688185898</v>
      </c>
      <c r="KQ23">
        <v>0.15273573927918299</v>
      </c>
      <c r="KR23">
        <v>0.25943400389104898</v>
      </c>
      <c r="KS23">
        <v>0.132442821743531</v>
      </c>
      <c r="KT23">
        <v>3.20230248455794</v>
      </c>
      <c r="KU23">
        <v>0.43037438584200899</v>
      </c>
      <c r="KV23">
        <v>1.1199556154061401</v>
      </c>
      <c r="KW23">
        <v>6.0172720682134697</v>
      </c>
      <c r="KX23">
        <v>4.8354968067575701</v>
      </c>
      <c r="KY23">
        <v>7.3281120266722404</v>
      </c>
      <c r="KZ23">
        <v>1.5682000261945499</v>
      </c>
      <c r="LA23">
        <v>1.44760111308626</v>
      </c>
      <c r="LB23">
        <v>1.78193110448355</v>
      </c>
      <c r="LC23">
        <v>1.1088848727790801</v>
      </c>
      <c r="LD23">
        <v>1.0095162419394299</v>
      </c>
      <c r="LE23">
        <v>1.81937326485252</v>
      </c>
      <c r="LF23">
        <v>1.01333387142916</v>
      </c>
      <c r="LG23">
        <v>0.86074877168401698</v>
      </c>
      <c r="LH23">
        <v>1.4984194779893101</v>
      </c>
      <c r="LI23">
        <v>0.43803242979792101</v>
      </c>
      <c r="LJ23">
        <v>0.39877976806460402</v>
      </c>
      <c r="LK23">
        <v>0.61704241108538205</v>
      </c>
      <c r="LL23">
        <v>7.4279586228284997E-2</v>
      </c>
      <c r="LM23">
        <v>0.103928563580879</v>
      </c>
      <c r="LN23">
        <v>0.17116285557786901</v>
      </c>
      <c r="LO23">
        <v>1.2649756279417499</v>
      </c>
      <c r="LP23">
        <v>0.775750228671924</v>
      </c>
      <c r="LQ23">
        <v>2.40067741562161</v>
      </c>
      <c r="LR23">
        <v>0.26226725330774803</v>
      </c>
      <c r="LS23">
        <v>9.6298966303456607E-2</v>
      </c>
      <c r="LT23">
        <v>0.112145338467401</v>
      </c>
      <c r="LU23">
        <v>0.116557164306126</v>
      </c>
      <c r="LV23">
        <v>0.198012597498541</v>
      </c>
      <c r="LW23">
        <v>0.14797666126403999</v>
      </c>
      <c r="LX23">
        <v>0.24301370593973701</v>
      </c>
      <c r="LY23">
        <v>0.221236928361391</v>
      </c>
      <c r="LZ23">
        <v>0.32385985670966499</v>
      </c>
      <c r="MA23">
        <v>9.4844789516108599E-2</v>
      </c>
      <c r="MB23">
        <v>6.5437698690955906E-2</v>
      </c>
      <c r="MC23">
        <v>5.9682077182920699E-2</v>
      </c>
      <c r="MD23">
        <v>0.21302720498498701</v>
      </c>
      <c r="ME23">
        <v>0.31945045998873101</v>
      </c>
      <c r="MF23">
        <v>0.21515399868273</v>
      </c>
      <c r="MG23">
        <v>0.21155571859451799</v>
      </c>
      <c r="MH23">
        <v>0.18863432446848999</v>
      </c>
      <c r="MI23">
        <v>0.29390902360229199</v>
      </c>
      <c r="MJ23">
        <v>0.42605440996997201</v>
      </c>
      <c r="MK23">
        <v>0.53724949331134597</v>
      </c>
      <c r="ML23">
        <v>0.35194979685908601</v>
      </c>
      <c r="MM23">
        <v>0.74180381318831701</v>
      </c>
      <c r="MN23">
        <v>0.71383578039332796</v>
      </c>
      <c r="MO23">
        <v>0.72872255928261898</v>
      </c>
      <c r="MP23">
        <v>0.95867225775160703</v>
      </c>
      <c r="MQ23">
        <v>0.68951991316833205</v>
      </c>
      <c r="MR23">
        <v>0.50468025824419005</v>
      </c>
      <c r="MS23">
        <v>0.24811994047751401</v>
      </c>
      <c r="MT23">
        <v>7.9454118997143094E-2</v>
      </c>
      <c r="MU23">
        <v>8.4403202982684195E-2</v>
      </c>
      <c r="MV23">
        <v>0.50666693571457799</v>
      </c>
      <c r="MW23">
        <v>0.37207467996167398</v>
      </c>
      <c r="MX23">
        <v>0.53716661854797898</v>
      </c>
      <c r="MY23">
        <v>0.16713775745061199</v>
      </c>
      <c r="MZ23">
        <v>9.96949420161512E-2</v>
      </c>
      <c r="NA23">
        <v>0.199359126647394</v>
      </c>
      <c r="NB23">
        <v>0.87606485959584102</v>
      </c>
      <c r="NC23">
        <v>0.579814823229304</v>
      </c>
      <c r="ND23">
        <v>2.4173754475560001</v>
      </c>
      <c r="NE23">
        <v>0.11736788349692601</v>
      </c>
      <c r="NF23">
        <v>0.115315961425205</v>
      </c>
      <c r="NG23">
        <v>5.88604163898932E-2</v>
      </c>
      <c r="NH23">
        <v>1.0637134709195399</v>
      </c>
      <c r="NI23">
        <v>0.91615532716382198</v>
      </c>
      <c r="NJ23">
        <v>2.62704617467364</v>
      </c>
      <c r="NK23">
        <v>0.46622865722450402</v>
      </c>
      <c r="NL23">
        <v>0.647819644457718</v>
      </c>
      <c r="NM23">
        <v>0.73889514712146498</v>
      </c>
      <c r="NN23">
        <v>0.368339899981946</v>
      </c>
      <c r="NO23">
        <v>0.60026194881258699</v>
      </c>
      <c r="NP23">
        <v>0.27805487922060101</v>
      </c>
      <c r="NQ23">
        <v>0.31189008366579501</v>
      </c>
      <c r="NR23">
        <v>0.33071585613132698</v>
      </c>
      <c r="NS23">
        <v>0.39596410514081798</v>
      </c>
      <c r="NT23">
        <v>8.8959646891625194E-2</v>
      </c>
      <c r="NU23">
        <v>0.105963959958849</v>
      </c>
      <c r="NV23">
        <v>4.3993724607385903E-2</v>
      </c>
      <c r="NW23">
        <v>0.149392485524347</v>
      </c>
      <c r="NX23">
        <v>0.16421571742302801</v>
      </c>
      <c r="NY23">
        <v>5.9269822962452701E-2</v>
      </c>
      <c r="NZ23">
        <v>0.47602511237839901</v>
      </c>
      <c r="OA23">
        <v>0.39328964915559</v>
      </c>
      <c r="OB23">
        <v>0.69903740406269499</v>
      </c>
      <c r="OC23">
        <v>1.3842548619050099</v>
      </c>
      <c r="OD23">
        <v>0.988740698099147</v>
      </c>
      <c r="OE23">
        <v>1.7452594926326901</v>
      </c>
      <c r="OF23">
        <v>1.5043180170533701</v>
      </c>
      <c r="OG23">
        <v>0.94191195922173498</v>
      </c>
      <c r="OH23">
        <v>1.89663433479848</v>
      </c>
      <c r="OI23">
        <v>1.9849595238201101</v>
      </c>
      <c r="OJ23">
        <v>1.7822060231280299</v>
      </c>
      <c r="OK23">
        <v>3.4664082094475299</v>
      </c>
      <c r="OL23">
        <v>808.50315262755498</v>
      </c>
      <c r="OM23">
        <v>589.62918368478597</v>
      </c>
      <c r="ON23">
        <v>2325.6875278031498</v>
      </c>
      <c r="OO23">
        <v>0.110269796572461</v>
      </c>
      <c r="OP23">
        <v>8.1448172784481507E-2</v>
      </c>
      <c r="OQ23">
        <v>0.24543987502126099</v>
      </c>
      <c r="OR23">
        <v>1.51478137632221</v>
      </c>
      <c r="OS23">
        <v>1.2866896546152999</v>
      </c>
      <c r="OT23">
        <v>2.9148902371304799</v>
      </c>
      <c r="OU23">
        <v>0.10504719825150299</v>
      </c>
      <c r="OV23">
        <v>8.0563257165518196E-2</v>
      </c>
      <c r="OW23">
        <v>6.8364918245474401E-2</v>
      </c>
      <c r="OX23">
        <v>13.169325846036401</v>
      </c>
      <c r="OY23">
        <v>9.1094995261973608</v>
      </c>
      <c r="OZ23">
        <v>31.4163040027215</v>
      </c>
      <c r="PA23">
        <v>0.121506852969869</v>
      </c>
      <c r="PB23">
        <v>9.6298966303456607E-2</v>
      </c>
      <c r="PC23">
        <v>8.7379675507836596E-2</v>
      </c>
      <c r="PD23">
        <v>0.161444431856575</v>
      </c>
      <c r="PE23">
        <v>0.170006772191508</v>
      </c>
      <c r="PF23">
        <v>6.2216521999072003E-2</v>
      </c>
      <c r="PG23">
        <v>0.20293781008579301</v>
      </c>
      <c r="PH23">
        <v>0.15626061947351599</v>
      </c>
      <c r="PI23">
        <v>0.34470677477538503</v>
      </c>
      <c r="PJ23">
        <v>7.5316490611050405E-2</v>
      </c>
      <c r="PK23">
        <v>9.8322412288897598E-2</v>
      </c>
      <c r="PL23">
        <v>8.9215708233861393E-2</v>
      </c>
      <c r="PM23">
        <v>0.116557164306126</v>
      </c>
      <c r="PN23">
        <v>0.18863432446848999</v>
      </c>
      <c r="PO23">
        <v>0.23059634614671801</v>
      </c>
      <c r="PP23">
        <v>0.23311432861225101</v>
      </c>
      <c r="PQ23">
        <v>0.12531787548648099</v>
      </c>
      <c r="PR23">
        <v>0.41854120254858701</v>
      </c>
      <c r="PS23">
        <v>4.7441008230205202E-2</v>
      </c>
      <c r="PT23">
        <v>8.4000309953415106E-2</v>
      </c>
      <c r="PU23">
        <v>4.1269672685946002E-2</v>
      </c>
      <c r="PV23">
        <v>4.4656066866909198E-2</v>
      </c>
      <c r="PW23">
        <v>5.4864856574805901E-2</v>
      </c>
      <c r="PX23">
        <v>2.9226918897551E-2</v>
      </c>
      <c r="PY23">
        <v>7.7972520916448795E-2</v>
      </c>
      <c r="PZ23">
        <v>8.1677128073199101E-2</v>
      </c>
      <c r="QA23">
        <v>5.5300700226513899E-2</v>
      </c>
      <c r="QB23">
        <v>0.25686987128198202</v>
      </c>
      <c r="QC23">
        <v>0.212224647246816</v>
      </c>
      <c r="QD23">
        <v>0.54090290785208694</v>
      </c>
      <c r="QE23">
        <v>0.68734655756504803</v>
      </c>
      <c r="QF23">
        <v>0.71880090089612902</v>
      </c>
      <c r="QG23">
        <v>0.87869936619782596</v>
      </c>
      <c r="QH23">
        <v>0.60253192488840202</v>
      </c>
      <c r="QI23">
        <v>0.28003210090316</v>
      </c>
      <c r="QJ23">
        <v>0.935261404721631</v>
      </c>
      <c r="QK23">
        <v>0.25865654252974601</v>
      </c>
      <c r="QL23">
        <v>0.20499549666896</v>
      </c>
      <c r="QM23">
        <v>0.34232571115573901</v>
      </c>
      <c r="QN23">
        <v>0.13343205653638901</v>
      </c>
      <c r="QO23">
        <v>7.0065146096726594E-2</v>
      </c>
      <c r="QP23">
        <v>5.76490865366798E-2</v>
      </c>
      <c r="QQ23">
        <v>0.12754777073700599</v>
      </c>
      <c r="QR23">
        <v>0.109095547095829</v>
      </c>
      <c r="QS23">
        <v>0.10391253182054799</v>
      </c>
      <c r="QT23">
        <v>23.902830935782799</v>
      </c>
      <c r="QU23">
        <v>15.4942833402972</v>
      </c>
      <c r="QV23">
        <v>46.962638433354897</v>
      </c>
      <c r="QW23">
        <v>5.3114640841081</v>
      </c>
      <c r="QX23">
        <v>4.3883059776074598</v>
      </c>
      <c r="QY23">
        <v>12.6708513645062</v>
      </c>
      <c r="QZ23">
        <v>0.52091128211761795</v>
      </c>
      <c r="RA23">
        <v>0.30643736416914102</v>
      </c>
      <c r="RB23">
        <v>0.27233259255173897</v>
      </c>
      <c r="RC23">
        <v>0.27493824055131999</v>
      </c>
      <c r="RD23">
        <v>0.118654668034798</v>
      </c>
      <c r="RE23">
        <v>4.2495136842988702E-2</v>
      </c>
      <c r="RF23">
        <v>0.253333467857289</v>
      </c>
      <c r="RG23">
        <v>0.15110927521117401</v>
      </c>
      <c r="RH23">
        <v>0.34470677477538503</v>
      </c>
    </row>
    <row r="24" spans="1:476" x14ac:dyDescent="0.25">
      <c r="A24">
        <v>2</v>
      </c>
      <c r="B24">
        <v>407</v>
      </c>
      <c r="C24">
        <v>6.9496613340407798</v>
      </c>
      <c r="D24">
        <v>7.1913659310185798</v>
      </c>
      <c r="E24">
        <v>6.5212983996910303</v>
      </c>
      <c r="F24">
        <v>9.78653983170759E-2</v>
      </c>
      <c r="G24">
        <v>5.6573326849437298E-2</v>
      </c>
      <c r="H24">
        <v>8.9943275579886295E-2</v>
      </c>
      <c r="I24">
        <v>4.7797748934409796</v>
      </c>
      <c r="J24">
        <v>5.4500362387416903</v>
      </c>
      <c r="K24">
        <v>5.04606655790292</v>
      </c>
      <c r="L24">
        <v>0.45279899938618401</v>
      </c>
      <c r="M24">
        <v>0.61398096017646597</v>
      </c>
      <c r="N24">
        <v>0.50179125578342099</v>
      </c>
      <c r="O24">
        <v>1.9411918056204001</v>
      </c>
      <c r="P24">
        <v>1.7978414827546501</v>
      </c>
      <c r="Q24">
        <v>1.7352688918779799</v>
      </c>
      <c r="R24">
        <v>0.60581225805835703</v>
      </c>
      <c r="S24">
        <v>0.49870750622043702</v>
      </c>
      <c r="T24">
        <v>0.35236907893758002</v>
      </c>
      <c r="U24">
        <v>0.30081380356075998</v>
      </c>
      <c r="V24">
        <v>0.205365511183532</v>
      </c>
      <c r="W24">
        <v>0.72455104428357897</v>
      </c>
      <c r="X24">
        <v>3.2873901236112499</v>
      </c>
      <c r="Y24">
        <v>3.7744483979143801</v>
      </c>
      <c r="Z24">
        <v>4.4541780701429703</v>
      </c>
      <c r="AA24">
        <v>5.6841423113913798</v>
      </c>
      <c r="AB24">
        <v>6.1742582291485801</v>
      </c>
      <c r="AC24">
        <v>5.9182032152587398</v>
      </c>
      <c r="AD24">
        <v>4.8259028229284899E-2</v>
      </c>
      <c r="AE24">
        <v>7.8360250661689501E-2</v>
      </c>
      <c r="AF24">
        <v>0.117046949127654</v>
      </c>
      <c r="AG24">
        <v>9.2339164273150391</v>
      </c>
      <c r="AH24">
        <v>10.0998770313759</v>
      </c>
      <c r="AI24">
        <v>11.6734511254518</v>
      </c>
      <c r="AJ24">
        <v>10.3169360582729</v>
      </c>
      <c r="AK24">
        <v>11.129106170597799</v>
      </c>
      <c r="AL24">
        <v>9.1588041206044597</v>
      </c>
      <c r="AM24">
        <v>7.2951754478727597</v>
      </c>
      <c r="AN24">
        <v>8.3181679985482706</v>
      </c>
      <c r="AO24">
        <v>7.4392605947183403</v>
      </c>
      <c r="AP24">
        <v>5.0174094496076602</v>
      </c>
      <c r="AQ24">
        <v>6.0471938321712102</v>
      </c>
      <c r="AR24">
        <v>6.4762525012387</v>
      </c>
      <c r="AS24">
        <v>6.8066393719145903</v>
      </c>
      <c r="AT24">
        <v>7.2917536583953604</v>
      </c>
      <c r="AU24">
        <v>6.2124366521287904</v>
      </c>
      <c r="AV24">
        <v>0.67686624401509099</v>
      </c>
      <c r="AW24">
        <v>0.32002706439616102</v>
      </c>
      <c r="AX24">
        <v>0.41327077080664099</v>
      </c>
      <c r="AY24">
        <v>1.3167146019553</v>
      </c>
      <c r="AZ24">
        <v>2.8803933130316302</v>
      </c>
      <c r="BA24">
        <v>1.91210166938189</v>
      </c>
      <c r="BB24">
        <v>0.60162760712151797</v>
      </c>
      <c r="BC24">
        <v>0.700407201603368</v>
      </c>
      <c r="BD24">
        <v>0.68546705588749401</v>
      </c>
      <c r="BE24">
        <v>0.72544727802199005</v>
      </c>
      <c r="BF24">
        <v>0.44635572112725902</v>
      </c>
      <c r="BG24">
        <v>0.49832513039444098</v>
      </c>
      <c r="BH24">
        <v>1.2456879177350599</v>
      </c>
      <c r="BI24">
        <v>0.54573248282847397</v>
      </c>
      <c r="BJ24">
        <v>0.53040240995902599</v>
      </c>
      <c r="BK24">
        <v>13.803313033329699</v>
      </c>
      <c r="BL24">
        <v>17.342810662821801</v>
      </c>
      <c r="BM24">
        <v>16.5087529013135</v>
      </c>
      <c r="BN24">
        <v>3.0460564433144901</v>
      </c>
      <c r="BO24">
        <v>3.1959964876882498</v>
      </c>
      <c r="BP24">
        <v>4.48515932867139</v>
      </c>
      <c r="BQ24">
        <v>0.187757530258092</v>
      </c>
      <c r="BR24">
        <v>0.24935375311021801</v>
      </c>
      <c r="BS24">
        <v>0.22455787714929701</v>
      </c>
      <c r="BT24">
        <v>2.1538871669446502</v>
      </c>
      <c r="BU24">
        <v>2.8604969830787299</v>
      </c>
      <c r="BV24">
        <v>2.02112595992419</v>
      </c>
      <c r="BW24">
        <v>0.20833002372523399</v>
      </c>
      <c r="BX24">
        <v>0.226293307397749</v>
      </c>
      <c r="BY24">
        <v>0.20520805053577701</v>
      </c>
      <c r="BZ24">
        <v>5.8191113995621102E-2</v>
      </c>
      <c r="CA24">
        <v>5.8975756217412099E-2</v>
      </c>
      <c r="CB24">
        <v>5.8523474563827199E-2</v>
      </c>
      <c r="CC24">
        <v>2.3797315963394499E-2</v>
      </c>
      <c r="CD24">
        <v>3.3638701404362599E-2</v>
      </c>
      <c r="CE24">
        <v>4.2545761816949502E-2</v>
      </c>
      <c r="CF24">
        <v>0.22131562504768901</v>
      </c>
      <c r="CG24">
        <v>2.9487878108706098E-2</v>
      </c>
      <c r="CH24">
        <v>3.9972711109664903E-2</v>
      </c>
      <c r="CI24">
        <v>0.10061676916098899</v>
      </c>
      <c r="CJ24">
        <v>0.15243497097311801</v>
      </c>
      <c r="CK24">
        <v>7.0080614510490399E-2</v>
      </c>
      <c r="CL24">
        <v>0.777515141053155</v>
      </c>
      <c r="CM24">
        <v>0.73522912485279901</v>
      </c>
      <c r="CN24">
        <v>0.65754395169240198</v>
      </c>
      <c r="CO24">
        <v>0.12560298667544401</v>
      </c>
      <c r="CP24">
        <v>0.20113915007746599</v>
      </c>
      <c r="CQ24">
        <v>0.15878639770112399</v>
      </c>
      <c r="CR24">
        <v>1.6666401898018699</v>
      </c>
      <c r="CS24">
        <v>1.9537770166050199</v>
      </c>
      <c r="CT24">
        <v>2.3056271602812499</v>
      </c>
      <c r="CU24">
        <v>0.36778707231913499</v>
      </c>
      <c r="CV24">
        <v>0.34299651491319899</v>
      </c>
      <c r="CW24">
        <v>0.331058765781444</v>
      </c>
      <c r="CX24">
        <v>1.7862607270260999</v>
      </c>
      <c r="CY24">
        <v>9.0638376028232895E-2</v>
      </c>
      <c r="CZ24">
        <v>5.4984135715763202E-2</v>
      </c>
      <c r="DA24">
        <v>55.9840004106157</v>
      </c>
      <c r="DB24">
        <v>54.051615120916601</v>
      </c>
      <c r="DC24">
        <v>52.898658663250004</v>
      </c>
      <c r="DD24">
        <v>11.4473572955356</v>
      </c>
      <c r="DE24">
        <v>12.0108456263648</v>
      </c>
      <c r="DF24">
        <v>12.4248733042576</v>
      </c>
      <c r="DG24">
        <v>0.91823967573412502</v>
      </c>
      <c r="DH24">
        <v>1.06900294146944</v>
      </c>
      <c r="DI24">
        <v>1.1448505150755599</v>
      </c>
      <c r="DJ24">
        <v>28.186699963923601</v>
      </c>
      <c r="DK24">
        <v>48.377550657369802</v>
      </c>
      <c r="DL24">
        <v>57.089726102588997</v>
      </c>
      <c r="DM24">
        <v>0.187757530258092</v>
      </c>
      <c r="DN24">
        <v>0.20823230688646799</v>
      </c>
      <c r="DO24">
        <v>0.25974344310144598</v>
      </c>
      <c r="DP24">
        <v>1.1542395534143799</v>
      </c>
      <c r="DQ24">
        <v>1.50135570329559</v>
      </c>
      <c r="DR24">
        <v>1.2101276481808501</v>
      </c>
      <c r="DS24">
        <v>2.88174499055545</v>
      </c>
      <c r="DT24">
        <v>3.33171691018347</v>
      </c>
      <c r="DU24">
        <v>2.5939653992033902</v>
      </c>
      <c r="DV24">
        <v>0.40808530766652101</v>
      </c>
      <c r="DW24">
        <v>0.36255350411293202</v>
      </c>
      <c r="DX24">
        <v>0.436834660379328</v>
      </c>
      <c r="DY24">
        <v>1.91446684439736</v>
      </c>
      <c r="DZ24">
        <v>1.9402812929477999</v>
      </c>
      <c r="EA24">
        <v>1.97953178912961</v>
      </c>
      <c r="EB24">
        <v>1.2456879177350599</v>
      </c>
      <c r="EC24">
        <v>1.46030105263611</v>
      </c>
      <c r="ED24">
        <v>1.4291518718945599</v>
      </c>
      <c r="EE24">
        <v>2.78358217707469</v>
      </c>
      <c r="EF24">
        <v>2.8211156758168299</v>
      </c>
      <c r="EG24">
        <v>5.1879307984067804</v>
      </c>
      <c r="EH24">
        <v>0.70560988405486402</v>
      </c>
      <c r="EI24">
        <v>0.75589922902140305</v>
      </c>
      <c r="EJ24">
        <v>0.66672292319710702</v>
      </c>
      <c r="EK24">
        <v>1.72541412916621</v>
      </c>
      <c r="EL24">
        <v>1.8229384145988401</v>
      </c>
      <c r="EM24">
        <v>1.63032459992276</v>
      </c>
      <c r="EN24">
        <v>0.79937406695119195</v>
      </c>
      <c r="EO24">
        <v>0.82717576510597102</v>
      </c>
      <c r="EP24">
        <v>0.46495378716989599</v>
      </c>
      <c r="EQ24">
        <v>7.4683982710015195E-2</v>
      </c>
      <c r="ER24">
        <v>0.10411615344323399</v>
      </c>
      <c r="ES24">
        <v>6.4041869591089207E-2</v>
      </c>
      <c r="ET24">
        <v>4.8594696315822201E-2</v>
      </c>
      <c r="EU24">
        <v>8.2256062452461004E-2</v>
      </c>
      <c r="EV24">
        <v>5.0246232480746E-2</v>
      </c>
      <c r="EW24">
        <v>11.5269799622218</v>
      </c>
      <c r="EX24">
        <v>13.3268676407339</v>
      </c>
      <c r="EY24">
        <v>15.9464041726222</v>
      </c>
      <c r="EZ24">
        <v>0.21717691668877501</v>
      </c>
      <c r="FA24">
        <v>0.33593774870756299</v>
      </c>
      <c r="FB24">
        <v>0.35236907893758002</v>
      </c>
      <c r="FC24">
        <v>7.7647672224816002</v>
      </c>
      <c r="FD24">
        <v>8.4342852966140605</v>
      </c>
      <c r="FE24">
        <v>7.9732020863110602</v>
      </c>
      <c r="FF24">
        <v>0.29667241103466102</v>
      </c>
      <c r="FG24">
        <v>0.44946037068866102</v>
      </c>
      <c r="FH24">
        <v>0.43987308572610501</v>
      </c>
      <c r="FI24">
        <v>73.361064859674698</v>
      </c>
      <c r="FJ24">
        <v>85.406017836926395</v>
      </c>
      <c r="FK24">
        <v>90.206484208020399</v>
      </c>
      <c r="FL24">
        <v>6.99800005132695</v>
      </c>
      <c r="FM24">
        <v>7.3935427462235896</v>
      </c>
      <c r="FN24">
        <v>6.7046370524724104</v>
      </c>
      <c r="FO24">
        <v>0.62284395886752997</v>
      </c>
      <c r="FP24">
        <v>0.73522912485279901</v>
      </c>
      <c r="FQ24">
        <v>0.60927237580639704</v>
      </c>
      <c r="FR24">
        <v>5.4525937684563299</v>
      </c>
      <c r="FS24">
        <v>6.8507684437269303</v>
      </c>
      <c r="FT24">
        <v>6.0845865545679096</v>
      </c>
      <c r="FU24">
        <v>0.29258803428328001</v>
      </c>
      <c r="FV24">
        <v>0.38057846197334799</v>
      </c>
      <c r="FW24">
        <v>0.16325049096143401</v>
      </c>
      <c r="FX24">
        <v>1.0118129962923099</v>
      </c>
      <c r="FY24">
        <v>1.25376401058703</v>
      </c>
      <c r="FZ24">
        <v>1.2528027075322901</v>
      </c>
      <c r="GA24">
        <v>0.56917439819853599</v>
      </c>
      <c r="GB24">
        <v>0.61825153547884604</v>
      </c>
      <c r="GC24">
        <v>0.66211753156288899</v>
      </c>
      <c r="GD24">
        <v>3.5725214540521999</v>
      </c>
      <c r="GE24">
        <v>4.1018246608191804</v>
      </c>
      <c r="GF24">
        <v>3.3061661664531199</v>
      </c>
      <c r="GG24">
        <v>0.41666004745046897</v>
      </c>
      <c r="GH24">
        <v>0.53821922246980203</v>
      </c>
      <c r="GI24">
        <v>0.72455104428357897</v>
      </c>
      <c r="GJ24">
        <v>0.106353740186166</v>
      </c>
      <c r="GK24">
        <v>8.4568595133660204E-2</v>
      </c>
      <c r="GL24">
        <v>9.0568880535447496E-2</v>
      </c>
      <c r="GM24">
        <v>0.29462314500173498</v>
      </c>
      <c r="GN24">
        <v>0.43415010046020802</v>
      </c>
      <c r="GO24">
        <v>0.41903981577952498</v>
      </c>
      <c r="GP24">
        <v>0.322404251821028</v>
      </c>
      <c r="GQ24">
        <v>0.32449447573386198</v>
      </c>
      <c r="GR24">
        <v>0.300442171482319</v>
      </c>
      <c r="GS24">
        <v>4.1322933526503096</v>
      </c>
      <c r="GT24">
        <v>5.1204330303385701</v>
      </c>
      <c r="GU24">
        <v>4.0143300462673803</v>
      </c>
      <c r="GV24">
        <v>1.7862607270260999</v>
      </c>
      <c r="GW24">
        <v>2.0795419996370699</v>
      </c>
      <c r="GX24">
        <v>1.6190631253096801</v>
      </c>
      <c r="GY24">
        <v>28.979135960715801</v>
      </c>
      <c r="GZ24">
        <v>29.3698872638703</v>
      </c>
      <c r="HA24">
        <v>28.7434082751099</v>
      </c>
      <c r="HB24">
        <v>21.962078229407201</v>
      </c>
      <c r="HC24">
        <v>24.697032916594299</v>
      </c>
      <c r="HD24">
        <v>26.633298965757799</v>
      </c>
      <c r="HE24">
        <v>4.3077743338893102</v>
      </c>
      <c r="HF24">
        <v>0.16913719026731999</v>
      </c>
      <c r="HG24">
        <v>0.24067517353210099</v>
      </c>
      <c r="HH24">
        <v>15.3157347551789</v>
      </c>
      <c r="HI24">
        <v>16.4072986432767</v>
      </c>
      <c r="HJ24">
        <v>14.173844639759199</v>
      </c>
      <c r="HK24">
        <v>6.73089739670205E-2</v>
      </c>
      <c r="HL24">
        <v>4.7903199314513999E-2</v>
      </c>
      <c r="HM24">
        <v>6.0168793383025103E-2</v>
      </c>
      <c r="HN24">
        <v>0.36778707231913499</v>
      </c>
      <c r="HO24">
        <v>0.27098141660658998</v>
      </c>
      <c r="HP24">
        <v>0.25439800033867199</v>
      </c>
      <c r="HQ24">
        <v>0.28656665960810501</v>
      </c>
      <c r="HR24">
        <v>0.32675151330295799</v>
      </c>
      <c r="HS24">
        <v>0.44601348517647499</v>
      </c>
      <c r="HT24">
        <v>32.829996139690998</v>
      </c>
      <c r="HU24">
        <v>32.1392826395913</v>
      </c>
      <c r="HV24">
        <v>30.806422212108899</v>
      </c>
      <c r="HW24">
        <v>4.5850665537296704</v>
      </c>
      <c r="HX24">
        <v>5.1560484585931698</v>
      </c>
      <c r="HY24">
        <v>3.8775872279842099</v>
      </c>
      <c r="HZ24">
        <v>1.4508945560439801</v>
      </c>
      <c r="IA24">
        <v>1.26248462892198</v>
      </c>
      <c r="IB24">
        <v>1.37093411177499</v>
      </c>
      <c r="IC24">
        <v>79.1733326565938</v>
      </c>
      <c r="ID24">
        <v>94.109327981158302</v>
      </c>
      <c r="IE24">
        <v>87.133720201112595</v>
      </c>
      <c r="IF24">
        <v>6.28014933377221E-2</v>
      </c>
      <c r="IG24">
        <v>7.6747620022058094E-2</v>
      </c>
      <c r="IH24">
        <v>4.2841690992968501E-2</v>
      </c>
      <c r="II24">
        <v>8.2074990349227495</v>
      </c>
      <c r="IJ24">
        <v>9.8236953628234591</v>
      </c>
      <c r="IK24">
        <v>7.7551744559684304</v>
      </c>
      <c r="IL24">
        <v>0.25471267805901598</v>
      </c>
      <c r="IM24">
        <v>0.36255350411293202</v>
      </c>
      <c r="IN24">
        <v>0.38559526360044299</v>
      </c>
      <c r="IO24">
        <v>17.112073452086999</v>
      </c>
      <c r="IP24">
        <v>17.707219980584998</v>
      </c>
      <c r="IQ24">
        <v>17.940637314685599</v>
      </c>
      <c r="IR24">
        <v>7.98306454219916</v>
      </c>
      <c r="IS24">
        <v>8.3181679985482706</v>
      </c>
      <c r="IT24">
        <v>12.085114490357</v>
      </c>
      <c r="IU24">
        <v>10.1748997508355</v>
      </c>
      <c r="IV24">
        <v>10.0998770313759</v>
      </c>
      <c r="IW24">
        <v>9.9531917369081793</v>
      </c>
      <c r="IX24">
        <v>4.6169582136575302</v>
      </c>
      <c r="IY24">
        <v>6.0054228131823804</v>
      </c>
      <c r="IZ24">
        <v>6.2556475662368696</v>
      </c>
      <c r="JA24">
        <v>12.4402422568505</v>
      </c>
      <c r="JB24">
        <v>11.8454887653419</v>
      </c>
      <c r="JC24">
        <v>8.3696032518989796</v>
      </c>
      <c r="JD24">
        <v>5.8845931571061696</v>
      </c>
      <c r="JE24">
        <v>5.7209939661574403</v>
      </c>
      <c r="JF24">
        <v>4.7081465760140002</v>
      </c>
      <c r="JG24">
        <v>13.9960001026539</v>
      </c>
      <c r="JH24">
        <v>12.0943876643425</v>
      </c>
      <c r="JI24">
        <v>12.9525050024774</v>
      </c>
      <c r="JJ24">
        <v>8.4969358633174696</v>
      </c>
      <c r="JK24">
        <v>7.8151080664200796</v>
      </c>
      <c r="JL24">
        <v>9.6141494874342097</v>
      </c>
      <c r="JM24">
        <v>0.19984351673779799</v>
      </c>
      <c r="JN24">
        <v>0.17389228391559</v>
      </c>
      <c r="JO24">
        <v>0.208072648169983</v>
      </c>
      <c r="JP24">
        <v>0.26187362613706899</v>
      </c>
      <c r="JQ24">
        <v>0.28248884863659401</v>
      </c>
      <c r="JR24">
        <v>0.237361727296973</v>
      </c>
      <c r="JS24">
        <v>3.5973703058545601</v>
      </c>
      <c r="JT24">
        <v>3.5216848801073599</v>
      </c>
      <c r="JU24">
        <v>4.0143300462673803</v>
      </c>
      <c r="JV24">
        <v>0.64035448596090905</v>
      </c>
      <c r="JW24">
        <v>0.87433970643217296</v>
      </c>
      <c r="JX24">
        <v>1.8727511860424699</v>
      </c>
      <c r="JY24">
        <v>5.6448790724388997</v>
      </c>
      <c r="JZ24">
        <v>6.3039925192081201</v>
      </c>
      <c r="KA24">
        <v>7.2358336225420503</v>
      </c>
      <c r="KB24">
        <v>0.32690484745854298</v>
      </c>
      <c r="KC24">
        <v>0.42817302773293298</v>
      </c>
      <c r="KD24">
        <v>0.39919325120490801</v>
      </c>
      <c r="KE24">
        <v>0.492072458349883</v>
      </c>
      <c r="KF24">
        <v>0.46209642163897602</v>
      </c>
      <c r="KG24">
        <v>0.58445312900713497</v>
      </c>
      <c r="KH24">
        <v>3.19749626780477</v>
      </c>
      <c r="KI24">
        <v>3.3782259450572898</v>
      </c>
      <c r="KJ24">
        <v>3.3061661664531199</v>
      </c>
      <c r="KK24">
        <v>1.8492530755255201</v>
      </c>
      <c r="KL24">
        <v>1.65435153021194</v>
      </c>
      <c r="KM24">
        <v>1.63032459992276</v>
      </c>
      <c r="KN24">
        <v>2.54372493770888</v>
      </c>
      <c r="KO24">
        <v>3.2631511676473099</v>
      </c>
      <c r="KP24">
        <v>2.3869349264951798</v>
      </c>
      <c r="KQ24">
        <v>0.172772160655323</v>
      </c>
      <c r="KR24">
        <v>0.13833765609831999</v>
      </c>
      <c r="KS24">
        <v>0.235722150082596</v>
      </c>
      <c r="KT24">
        <v>3.1316927461464301</v>
      </c>
      <c r="KU24">
        <v>3.02359691608561</v>
      </c>
      <c r="KV24">
        <v>3.4465650281787399</v>
      </c>
      <c r="KW24">
        <v>4.8802081243540396</v>
      </c>
      <c r="KX24">
        <v>4.9460122838307603</v>
      </c>
      <c r="KY24">
        <v>4.0703680054187501</v>
      </c>
      <c r="KZ24">
        <v>1.1304856468917199</v>
      </c>
      <c r="LA24">
        <v>1.3625090596854199</v>
      </c>
      <c r="LB24">
        <v>0.83229059267993299</v>
      </c>
      <c r="LC24">
        <v>1.07694358347233</v>
      </c>
      <c r="LD24">
        <v>1.2801082575846501</v>
      </c>
      <c r="LE24">
        <v>1.06080481991805</v>
      </c>
      <c r="LF24">
        <v>0.86870766675509903</v>
      </c>
      <c r="LG24">
        <v>0.905173229590998</v>
      </c>
      <c r="LH24">
        <v>0.79838650240981801</v>
      </c>
      <c r="LI24">
        <v>0.37292118852220801</v>
      </c>
      <c r="LJ24">
        <v>0.47180604973929602</v>
      </c>
      <c r="LK24">
        <v>0.33568017393168298</v>
      </c>
      <c r="LL24">
        <v>0.32464675073306798</v>
      </c>
      <c r="LM24">
        <v>0.34538224434195702</v>
      </c>
      <c r="LN24">
        <v>0.32200594642152702</v>
      </c>
      <c r="LO24">
        <v>1.4813809348434599</v>
      </c>
      <c r="LP24">
        <v>1.59799824384412</v>
      </c>
      <c r="LQ24">
        <v>1.7840539407059</v>
      </c>
      <c r="LR24">
        <v>0.498941533887447</v>
      </c>
      <c r="LS24">
        <v>0.69076448868391405</v>
      </c>
      <c r="LT24">
        <v>0.35481999970457101</v>
      </c>
      <c r="LU24">
        <v>0.234383460807495</v>
      </c>
      <c r="LV24">
        <v>0.33593774870756299</v>
      </c>
      <c r="LW24">
        <v>0.25616747836435699</v>
      </c>
      <c r="LX24">
        <v>0.45911983786706201</v>
      </c>
      <c r="LY24">
        <v>0.56497769727318703</v>
      </c>
      <c r="LZ24">
        <v>0.46495378716989599</v>
      </c>
      <c r="MA24">
        <v>0.101316614135434</v>
      </c>
      <c r="MB24">
        <v>6.5437698690955906E-2</v>
      </c>
      <c r="MC24">
        <v>7.4076473831216197E-2</v>
      </c>
      <c r="MD24">
        <v>0.37812697431665698</v>
      </c>
      <c r="ME24">
        <v>0.38322559451611299</v>
      </c>
      <c r="MF24">
        <v>0.29836686581189797</v>
      </c>
      <c r="MG24">
        <v>0.44348053072588101</v>
      </c>
      <c r="MH24">
        <v>0.48171969776583301</v>
      </c>
      <c r="MI24">
        <v>0.46818779651061598</v>
      </c>
      <c r="MJ24">
        <v>0.76151411082862297</v>
      </c>
      <c r="MK24">
        <v>0.95017544067064397</v>
      </c>
      <c r="ML24">
        <v>0.84390893638787901</v>
      </c>
      <c r="MM24">
        <v>1.8492530755255201</v>
      </c>
      <c r="MN24">
        <v>1.7486794128643499</v>
      </c>
      <c r="MO24">
        <v>1.92540138825681</v>
      </c>
      <c r="MP24">
        <v>0.59334482206932404</v>
      </c>
      <c r="MQ24">
        <v>0.75589922902140305</v>
      </c>
      <c r="MR24">
        <v>0.86763444593899097</v>
      </c>
      <c r="MS24">
        <v>0.236013726701609</v>
      </c>
      <c r="MT24">
        <v>7.9454118997143094E-2</v>
      </c>
      <c r="MU24">
        <v>0.16668073079927601</v>
      </c>
      <c r="MV24">
        <v>0.5811339622028</v>
      </c>
      <c r="MW24">
        <v>0.62255181498151302</v>
      </c>
      <c r="MX24">
        <v>0.50879600067734299</v>
      </c>
      <c r="MY24">
        <v>0.14833620551733101</v>
      </c>
      <c r="MZ24">
        <v>0.132702349846676</v>
      </c>
      <c r="NA24">
        <v>0.14113612746544801</v>
      </c>
      <c r="NB24">
        <v>0.43737500320793599</v>
      </c>
      <c r="NC24">
        <v>0.66723451435098902</v>
      </c>
      <c r="ND24">
        <v>0.84977878723823796</v>
      </c>
      <c r="NE24">
        <v>0.15145306451458901</v>
      </c>
      <c r="NF24">
        <v>6.1907835230704401E-2</v>
      </c>
      <c r="NG24">
        <v>0.117861075041298</v>
      </c>
      <c r="NH24">
        <v>2.35698516001387</v>
      </c>
      <c r="NI24">
        <v>2.4053816589149699</v>
      </c>
      <c r="NJ24">
        <v>2.9183627813629598</v>
      </c>
      <c r="NK24">
        <v>1.1866896441386501</v>
      </c>
      <c r="NL24">
        <v>1.26248462892198</v>
      </c>
      <c r="NM24">
        <v>0.97613949501193698</v>
      </c>
      <c r="NN24">
        <v>0.80493415328791496</v>
      </c>
      <c r="NO24">
        <v>1.0470031790552901</v>
      </c>
      <c r="NP24">
        <v>0.89202697035295297</v>
      </c>
      <c r="NQ24">
        <v>0.777515141053155</v>
      </c>
      <c r="NR24">
        <v>0.983683305221841</v>
      </c>
      <c r="NS24">
        <v>0.83807963155905196</v>
      </c>
      <c r="NT24">
        <v>6.5016183217401796E-2</v>
      </c>
      <c r="NU24">
        <v>8.0563257165518196E-2</v>
      </c>
      <c r="NV24">
        <v>6.4487316020755706E-2</v>
      </c>
      <c r="NW24">
        <v>0.17157873616724301</v>
      </c>
      <c r="NX24">
        <v>0.199749780480516</v>
      </c>
      <c r="NY24">
        <v>0.165529382890722</v>
      </c>
      <c r="NZ24">
        <v>1.4408724952777201</v>
      </c>
      <c r="OA24">
        <v>1.3070060532118299</v>
      </c>
      <c r="OB24">
        <v>1.2969826996017</v>
      </c>
      <c r="OC24">
        <v>1.4916847540888301</v>
      </c>
      <c r="OD24">
        <v>1.34375099483025</v>
      </c>
      <c r="OE24">
        <v>0.97613949501193698</v>
      </c>
      <c r="OF24">
        <v>1.04749450454827</v>
      </c>
      <c r="OG24">
        <v>0.78799906490101401</v>
      </c>
      <c r="OH24">
        <v>0.79838650240981801</v>
      </c>
      <c r="OI24">
        <v>2.3898874467204898</v>
      </c>
      <c r="OJ24">
        <v>2.5075280211740698</v>
      </c>
      <c r="OK24">
        <v>2.2738849098375198</v>
      </c>
      <c r="OL24">
        <v>420.78593582223999</v>
      </c>
      <c r="OM24">
        <v>547.32950603234997</v>
      </c>
      <c r="ON24">
        <v>673.32500653301895</v>
      </c>
      <c r="OO24">
        <v>0.20546188272570301</v>
      </c>
      <c r="OP24">
        <v>0.17031363246067799</v>
      </c>
      <c r="OQ24">
        <v>0.22611980070443899</v>
      </c>
      <c r="OR24">
        <v>1.72541412916621</v>
      </c>
      <c r="OS24">
        <v>1.9948300248817501</v>
      </c>
      <c r="OT24">
        <v>1.5639118915592201</v>
      </c>
      <c r="OU24">
        <v>4.92730529969456E-2</v>
      </c>
      <c r="OV24">
        <v>8.0563257165518196E-2</v>
      </c>
      <c r="OW24">
        <v>7.3056641125891705E-2</v>
      </c>
      <c r="OX24">
        <v>7.8731593335981298</v>
      </c>
      <c r="OY24">
        <v>10.1701272316343</v>
      </c>
      <c r="OZ24">
        <v>10.233014044074199</v>
      </c>
      <c r="PA24">
        <v>0.20546188272570301</v>
      </c>
      <c r="PB24">
        <v>0.25108814562180698</v>
      </c>
      <c r="PC24">
        <v>0.25974344310144598</v>
      </c>
      <c r="PD24">
        <v>0.14629401714164</v>
      </c>
      <c r="PE24">
        <v>0.114726122124494</v>
      </c>
      <c r="PF24">
        <v>0.200984929922984</v>
      </c>
      <c r="PG24">
        <v>0.121324487851275</v>
      </c>
      <c r="PH24">
        <v>9.1268815789756805E-2</v>
      </c>
      <c r="PI24">
        <v>0.14712958050043701</v>
      </c>
      <c r="PJ24">
        <v>0.169216561003772</v>
      </c>
      <c r="PK24">
        <v>0.12729660275806501</v>
      </c>
      <c r="PL24">
        <v>0.11305990035221899</v>
      </c>
      <c r="PM24">
        <v>0.10416501186261699</v>
      </c>
      <c r="PN24">
        <v>0.117951512434825</v>
      </c>
      <c r="PO24">
        <v>0.14211780686484499</v>
      </c>
      <c r="PP24">
        <v>0.23115663444068901</v>
      </c>
      <c r="PQ24">
        <v>0.199749780480516</v>
      </c>
      <c r="PR24">
        <v>0.230871058381726</v>
      </c>
      <c r="PS24">
        <v>3.8391817626954698E-2</v>
      </c>
      <c r="PT24">
        <v>5.8568380912235998E-2</v>
      </c>
      <c r="PU24">
        <v>5.2744308524242403E-2</v>
      </c>
      <c r="PV24">
        <v>4.2304140250943E-2</v>
      </c>
      <c r="PW24">
        <v>6.0633790404618998E-2</v>
      </c>
      <c r="PX24">
        <v>3.67823951251093E-2</v>
      </c>
      <c r="PY24">
        <v>0.10488953681678601</v>
      </c>
      <c r="PZ24">
        <v>0.117136761824472</v>
      </c>
      <c r="QA24">
        <v>8.7483771979242897E-2</v>
      </c>
      <c r="QB24">
        <v>0.44656518175652399</v>
      </c>
      <c r="QC24">
        <v>0.45890448849797499</v>
      </c>
      <c r="QD24">
        <v>0.416145296339966</v>
      </c>
      <c r="QE24">
        <v>0.90559799877237002</v>
      </c>
      <c r="QF24">
        <v>1.0113384071493201</v>
      </c>
      <c r="QG24">
        <v>1.24414896711352</v>
      </c>
      <c r="QH24">
        <v>0.472027453403218</v>
      </c>
      <c r="QI24">
        <v>0.34538224434195702</v>
      </c>
      <c r="QJ24">
        <v>0.39919325120490801</v>
      </c>
      <c r="QK24">
        <v>0.123018114587471</v>
      </c>
      <c r="QL24">
        <v>0.117136761824472</v>
      </c>
      <c r="QM24">
        <v>0.28132632343889602</v>
      </c>
      <c r="QN24">
        <v>0.18136181950549801</v>
      </c>
      <c r="QO24">
        <v>0.19294556966089299</v>
      </c>
      <c r="QP24">
        <v>0.173758954850222</v>
      </c>
      <c r="QQ24">
        <v>0.10202132691663</v>
      </c>
      <c r="QR24">
        <v>0.117951512434825</v>
      </c>
      <c r="QS24">
        <v>0.16100297321076301</v>
      </c>
      <c r="QT24">
        <v>15.4222641149239</v>
      </c>
      <c r="QU24">
        <v>17.954403560041602</v>
      </c>
      <c r="QV24">
        <v>16.739206503797899</v>
      </c>
      <c r="QW24">
        <v>4.5850665537296704</v>
      </c>
      <c r="QX24">
        <v>5.8008560658069097</v>
      </c>
      <c r="QY24">
        <v>5.0811647264359499</v>
      </c>
      <c r="QZ24">
        <v>0.41378196627149899</v>
      </c>
      <c r="RA24">
        <v>0.32002706439616102</v>
      </c>
      <c r="RB24">
        <v>0.50179125578342099</v>
      </c>
      <c r="RC24">
        <v>0.10061676916098899</v>
      </c>
      <c r="RD24">
        <v>0.157810578615248</v>
      </c>
      <c r="RE24">
        <v>0.102604025267889</v>
      </c>
      <c r="RF24">
        <v>0.298735930840061</v>
      </c>
      <c r="RG24">
        <v>0.13087539738191201</v>
      </c>
      <c r="RH24">
        <v>0.199596625602454</v>
      </c>
    </row>
    <row r="25" spans="1:476" x14ac:dyDescent="0.25">
      <c r="A25">
        <v>2</v>
      </c>
      <c r="B25">
        <v>408</v>
      </c>
      <c r="C25">
        <v>5.5951515759532597</v>
      </c>
      <c r="D25">
        <v>3.74054050456968</v>
      </c>
      <c r="E25">
        <v>2.83488682210093</v>
      </c>
      <c r="F25">
        <v>5.09129762648022E-2</v>
      </c>
      <c r="G25">
        <v>8.8587487663741096E-2</v>
      </c>
      <c r="H25">
        <v>5.9263643656076101E-2</v>
      </c>
      <c r="I25">
        <v>4.8372168522224701</v>
      </c>
      <c r="J25">
        <v>5.3637676869434596</v>
      </c>
      <c r="K25">
        <v>6.5581601796659097</v>
      </c>
      <c r="L25">
        <v>0.57601457227570196</v>
      </c>
      <c r="M25">
        <v>0.55990219974834099</v>
      </c>
      <c r="N25">
        <v>0.46114460963008902</v>
      </c>
      <c r="O25">
        <v>1.4785440388645099</v>
      </c>
      <c r="P25">
        <v>1.2686083588731301</v>
      </c>
      <c r="Q25">
        <v>1.0448465940819001</v>
      </c>
      <c r="R25">
        <v>0.48436858896053903</v>
      </c>
      <c r="S25">
        <v>0.43929036229995799</v>
      </c>
      <c r="T25">
        <v>0.295922467260396</v>
      </c>
      <c r="U25">
        <v>0.51554748340660494</v>
      </c>
      <c r="V25">
        <v>9.1078020935816101E-2</v>
      </c>
      <c r="W25">
        <v>6.0090933291976498E-2</v>
      </c>
      <c r="X25">
        <v>3.5165901817250602</v>
      </c>
      <c r="Y25">
        <v>3.2563296432851101</v>
      </c>
      <c r="Z25">
        <v>3.1237762922041998</v>
      </c>
      <c r="AA25">
        <v>4.5132829103413901</v>
      </c>
      <c r="AB25">
        <v>4.5417451455209701</v>
      </c>
      <c r="AC25">
        <v>5.5530913898546999</v>
      </c>
      <c r="AD25">
        <v>7.5581513315976095E-2</v>
      </c>
      <c r="AE25">
        <v>0.13151021349963399</v>
      </c>
      <c r="AF25">
        <v>0.100362424918611</v>
      </c>
      <c r="AG25">
        <v>11.425435208435999</v>
      </c>
      <c r="AH25">
        <v>6.5579584142402796</v>
      </c>
      <c r="AI25">
        <v>17.068816672983701</v>
      </c>
      <c r="AJ25">
        <v>9.2162331564112296</v>
      </c>
      <c r="AK25">
        <v>7.6914028238302903</v>
      </c>
      <c r="AL25">
        <v>8.5344083364918504</v>
      </c>
      <c r="AM25">
        <v>8.4220837109755493</v>
      </c>
      <c r="AN25">
        <v>9.2102910901826807</v>
      </c>
      <c r="AO25">
        <v>11.4978414696043</v>
      </c>
      <c r="AP25">
        <v>5.2204610130135496</v>
      </c>
      <c r="AQ25">
        <v>6.9318803531033</v>
      </c>
      <c r="AR25">
        <v>10.953280679430399</v>
      </c>
      <c r="AS25">
        <v>6.20820938027002</v>
      </c>
      <c r="AT25">
        <v>5.4010756415826098</v>
      </c>
      <c r="AU25">
        <v>5.7489207348021303</v>
      </c>
      <c r="AV25">
        <v>0.27436668448842999</v>
      </c>
      <c r="AW25">
        <v>0.37455429051433198</v>
      </c>
      <c r="AX25">
        <v>0.200724849837223</v>
      </c>
      <c r="AY25">
        <v>1.7705250003815101</v>
      </c>
      <c r="AZ25">
        <v>1.29526451718297</v>
      </c>
      <c r="BA25">
        <v>0.98848510998637495</v>
      </c>
      <c r="BB25">
        <v>0.84333469592509203</v>
      </c>
      <c r="BC25">
        <v>0.88469173680873903</v>
      </c>
      <c r="BD25">
        <v>0.71365125482429803</v>
      </c>
      <c r="BE25">
        <v>0.48102281072213698</v>
      </c>
      <c r="BF25">
        <v>0.37196705504352701</v>
      </c>
      <c r="BG25">
        <v>0.68934167321759099</v>
      </c>
      <c r="BH25">
        <v>0.36963600971612798</v>
      </c>
      <c r="BI25">
        <v>0.51521508976612596</v>
      </c>
      <c r="BJ25">
        <v>0.52605703843431495</v>
      </c>
      <c r="BK25">
        <v>14.562409866659699</v>
      </c>
      <c r="BL25">
        <v>10.6534348743424</v>
      </c>
      <c r="BM25">
        <v>11.4978414696043</v>
      </c>
      <c r="BN25">
        <v>4.0395013569462996</v>
      </c>
      <c r="BO25">
        <v>2.0324878855033401</v>
      </c>
      <c r="BP25">
        <v>2.0609237645241301</v>
      </c>
      <c r="BQ25">
        <v>0.25599316840627501</v>
      </c>
      <c r="BR25">
        <v>0.28782159656820799</v>
      </c>
      <c r="BS25">
        <v>0.188585562754637</v>
      </c>
      <c r="BT25">
        <v>3.9838883480657499</v>
      </c>
      <c r="BU25">
        <v>3.8191372118645401</v>
      </c>
      <c r="BV25">
        <v>3.3947165994706898</v>
      </c>
      <c r="BW25">
        <v>0.252468834809144</v>
      </c>
      <c r="BX25">
        <v>0.36431208374326401</v>
      </c>
      <c r="BY25">
        <v>0.28190698678716603</v>
      </c>
      <c r="BZ25">
        <v>5.2344334854055201E-2</v>
      </c>
      <c r="CA25">
        <v>3.9336874508539399E-2</v>
      </c>
      <c r="CB25">
        <v>5.1235626403639899E-2</v>
      </c>
      <c r="CC25">
        <v>0.25072490518069401</v>
      </c>
      <c r="CD25">
        <v>0.304232620035776</v>
      </c>
      <c r="CE25">
        <v>0.20924878330527999</v>
      </c>
      <c r="CF25">
        <v>0.22131562504768901</v>
      </c>
      <c r="CG25">
        <v>0.13900866818719201</v>
      </c>
      <c r="CH25">
        <v>0.16878880668046101</v>
      </c>
      <c r="CI25">
        <v>0.12536245259034701</v>
      </c>
      <c r="CJ25">
        <v>0.18727714525716599</v>
      </c>
      <c r="CK25">
        <v>0.125285480987747</v>
      </c>
      <c r="CL25">
        <v>0.92927481583610305</v>
      </c>
      <c r="CM25">
        <v>0.58367887265727203</v>
      </c>
      <c r="CN25">
        <v>0.92228921926018004</v>
      </c>
      <c r="CO25">
        <v>0.14908192057463199</v>
      </c>
      <c r="CP25">
        <v>0.151065565912338</v>
      </c>
      <c r="CQ25">
        <v>0.124420070956151</v>
      </c>
      <c r="CR25">
        <v>2.3362217442245798</v>
      </c>
      <c r="CS25">
        <v>2.1187990299616</v>
      </c>
      <c r="CT25">
        <v>3.1455038745706201</v>
      </c>
      <c r="CU25">
        <v>0.26502074799403502</v>
      </c>
      <c r="CV25">
        <v>0.29386934013654398</v>
      </c>
      <c r="CW25">
        <v>0.28983247094683501</v>
      </c>
      <c r="CX25">
        <v>7.5581513315976095E-2</v>
      </c>
      <c r="CY25">
        <v>8.79755691884819E-2</v>
      </c>
      <c r="CZ25">
        <v>9.8980705756994095E-2</v>
      </c>
      <c r="DA25">
        <v>44.761212607626199</v>
      </c>
      <c r="DB25">
        <v>25.514522786139398</v>
      </c>
      <c r="DC25">
        <v>34.375079363523199</v>
      </c>
      <c r="DD25">
        <v>11.425435208435999</v>
      </c>
      <c r="DE25">
        <v>6.3786306965348496</v>
      </c>
      <c r="DF25">
        <v>8.4169126149490392</v>
      </c>
      <c r="DG25">
        <v>1.1127868027024099</v>
      </c>
      <c r="DH25">
        <v>0.96142535297878695</v>
      </c>
      <c r="DI25">
        <v>1.1513218073250999</v>
      </c>
      <c r="DJ25">
        <v>47.313409243664303</v>
      </c>
      <c r="DK25">
        <v>35.833740783893901</v>
      </c>
      <c r="DL25">
        <v>104.205754532803</v>
      </c>
      <c r="DM25">
        <v>0.11615935197951301</v>
      </c>
      <c r="DN25">
        <v>0.152116310017888</v>
      </c>
      <c r="DO25">
        <v>7.6060495052147695E-2</v>
      </c>
      <c r="DP25">
        <v>1.1926553645970599</v>
      </c>
      <c r="DQ25">
        <v>1.8963782520735</v>
      </c>
      <c r="DR25">
        <v>1.4174434110504599</v>
      </c>
      <c r="DS25">
        <v>2.9776562518757901</v>
      </c>
      <c r="DT25">
        <v>3.2338365314156001</v>
      </c>
      <c r="DU25">
        <v>2.87446036740107</v>
      </c>
      <c r="DV25">
        <v>0.38533288410299799</v>
      </c>
      <c r="DW25">
        <v>0.377159521630962</v>
      </c>
      <c r="DX25">
        <v>0.361806727546572</v>
      </c>
      <c r="DY25">
        <v>1.4281794010544999</v>
      </c>
      <c r="DZ25">
        <v>1.3596607733919399</v>
      </c>
      <c r="EA25">
        <v>1.60579879869778</v>
      </c>
      <c r="EB25">
        <v>1.6634485159105801</v>
      </c>
      <c r="EC25">
        <v>1.6057493954094799</v>
      </c>
      <c r="ED25">
        <v>1.52974495285281</v>
      </c>
      <c r="EE25">
        <v>3.59048121668416</v>
      </c>
      <c r="EF25">
        <v>4.2967527243989601</v>
      </c>
      <c r="EG25">
        <v>3.0383564652216299</v>
      </c>
      <c r="EH25">
        <v>0.86105495056910797</v>
      </c>
      <c r="EI25">
        <v>0.85455588848318298</v>
      </c>
      <c r="EJ25">
        <v>0.775549698303032</v>
      </c>
      <c r="EK25">
        <v>1.5846642640462101</v>
      </c>
      <c r="EL25">
        <v>1.6508931555651101</v>
      </c>
      <c r="EM25">
        <v>1.3691600849287999</v>
      </c>
      <c r="EN25">
        <v>0.592208546112028</v>
      </c>
      <c r="EO25">
        <v>0.74910858102866495</v>
      </c>
      <c r="EP25">
        <v>0.70382620711044497</v>
      </c>
      <c r="EQ25">
        <v>0.13529469863294999</v>
      </c>
      <c r="ER25">
        <v>4.5816978926790701E-2</v>
      </c>
      <c r="ES25">
        <v>0.12703440112757999</v>
      </c>
      <c r="ET25">
        <v>7.4026068264003597E-2</v>
      </c>
      <c r="EU25">
        <v>6.4849836764121302E-2</v>
      </c>
      <c r="EV25">
        <v>6.135357153617E-2</v>
      </c>
      <c r="EW25">
        <v>15.935553392262999</v>
      </c>
      <c r="EX25">
        <v>11.9857372964586</v>
      </c>
      <c r="EY25">
        <v>16.1480845340336</v>
      </c>
      <c r="EZ25">
        <v>0.32402504092158702</v>
      </c>
      <c r="FA25">
        <v>0.25230605827000702</v>
      </c>
      <c r="FB25">
        <v>0.35191310355522298</v>
      </c>
      <c r="FC25">
        <v>7.5379760707772103</v>
      </c>
      <c r="FD25">
        <v>5.6695992104794097</v>
      </c>
      <c r="FE25">
        <v>6.4231951947911199</v>
      </c>
      <c r="FF25">
        <v>0.49798604350822001</v>
      </c>
      <c r="FG25">
        <v>0.37196705504352701</v>
      </c>
      <c r="FH25">
        <v>0.68934167321759099</v>
      </c>
      <c r="FI25">
        <v>101.418512898957</v>
      </c>
      <c r="FJ25">
        <v>87.018289497084098</v>
      </c>
      <c r="FK25">
        <v>125.652114506077</v>
      </c>
      <c r="FL25">
        <v>7.38284676644375</v>
      </c>
      <c r="FM25">
        <v>7.6382744237290998</v>
      </c>
      <c r="FN25">
        <v>9.0210235771893394</v>
      </c>
      <c r="FO25">
        <v>0.65255762662669403</v>
      </c>
      <c r="FP25">
        <v>0.579647108181085</v>
      </c>
      <c r="FQ25">
        <v>0.670491588912554</v>
      </c>
      <c r="FR25">
        <v>7.38284676644375</v>
      </c>
      <c r="FS25">
        <v>8.18649982692253</v>
      </c>
      <c r="FT25">
        <v>12.495105168816799</v>
      </c>
      <c r="FU25">
        <v>0.23885007173109199</v>
      </c>
      <c r="FV25">
        <v>0.27229582232612298</v>
      </c>
      <c r="FW25">
        <v>0.46435212404575799</v>
      </c>
      <c r="FX25">
        <v>1.2347142651985801</v>
      </c>
      <c r="FY25">
        <v>1.34094192173586</v>
      </c>
      <c r="FZ25">
        <v>1.6395400449164801</v>
      </c>
      <c r="GA25">
        <v>0.79233213202310504</v>
      </c>
      <c r="GB25">
        <v>0.57166693515318701</v>
      </c>
      <c r="GC25">
        <v>0.70872170552523395</v>
      </c>
      <c r="GD25">
        <v>3.2810946572639001</v>
      </c>
      <c r="GE25">
        <v>3.74054050456968</v>
      </c>
      <c r="GF25">
        <v>3.1894134723371499</v>
      </c>
      <c r="GG25">
        <v>0.71408970052724996</v>
      </c>
      <c r="GH25">
        <v>0.44234586840437201</v>
      </c>
      <c r="GI25">
        <v>0.60428085468410797</v>
      </c>
      <c r="GJ25">
        <v>3.9669587750629599E-2</v>
      </c>
      <c r="GK25">
        <v>7.7656298523048797E-2</v>
      </c>
      <c r="GL25">
        <v>9.1714340311914E-2</v>
      </c>
      <c r="GM25">
        <v>0.46142792290273399</v>
      </c>
      <c r="GN25">
        <v>0.55990219974834099</v>
      </c>
      <c r="GO25">
        <v>0.47083423813683101</v>
      </c>
      <c r="GP25">
        <v>0.35704485026362398</v>
      </c>
      <c r="GQ25">
        <v>0.32157936790507002</v>
      </c>
      <c r="GR25">
        <v>0.38243623821320299</v>
      </c>
      <c r="GS25">
        <v>4.5762859919149799</v>
      </c>
      <c r="GT25">
        <v>3.68904337808871</v>
      </c>
      <c r="GU25">
        <v>3.2115975973955599</v>
      </c>
      <c r="GV25">
        <v>1.7221099011382099</v>
      </c>
      <c r="GW25">
        <v>1.44718238544985</v>
      </c>
      <c r="GX25">
        <v>1.3691600849287999</v>
      </c>
      <c r="GY25">
        <v>31.871106784525999</v>
      </c>
      <c r="GZ25">
        <v>27.5359934317372</v>
      </c>
      <c r="HA25">
        <v>51.742976403940503</v>
      </c>
      <c r="HB25">
        <v>32.092787863128798</v>
      </c>
      <c r="HC25">
        <v>25.514522786139398</v>
      </c>
      <c r="HD25">
        <v>48.277904065187002</v>
      </c>
      <c r="HE25">
        <v>0.27247149536339998</v>
      </c>
      <c r="HF25">
        <v>0.342279490490356</v>
      </c>
      <c r="HG25">
        <v>0.24371908584332</v>
      </c>
      <c r="HH25">
        <v>15.935553392262999</v>
      </c>
      <c r="HI25">
        <v>16.601558211615099</v>
      </c>
      <c r="HJ25">
        <v>21.160343458344901</v>
      </c>
      <c r="HK25">
        <v>5.8079675989756503E-2</v>
      </c>
      <c r="HL25">
        <v>4.4113737129755699E-2</v>
      </c>
      <c r="HM25">
        <v>8.5572505308049898E-2</v>
      </c>
      <c r="HN25">
        <v>0.15011886733574101</v>
      </c>
      <c r="HO25">
        <v>0.151065565912338</v>
      </c>
      <c r="HP25">
        <v>0.32607848057706001</v>
      </c>
      <c r="HQ25">
        <v>0.44263125009537702</v>
      </c>
      <c r="HR25">
        <v>0.43625596211790602</v>
      </c>
      <c r="HS25">
        <v>0.51167198105418998</v>
      </c>
      <c r="HT25">
        <v>29.736794106755301</v>
      </c>
      <c r="HU25">
        <v>25.514522786139398</v>
      </c>
      <c r="HV25">
        <v>29.718535938928401</v>
      </c>
      <c r="HW25">
        <v>3.7429537333364</v>
      </c>
      <c r="HX25">
        <v>4.0932499134612703</v>
      </c>
      <c r="HY25">
        <v>3.6636740090790698</v>
      </c>
      <c r="HZ25">
        <v>1.17623572575507</v>
      </c>
      <c r="IA25">
        <v>1.15929421636217</v>
      </c>
      <c r="IB25">
        <v>1.02334396210838</v>
      </c>
      <c r="IC25">
        <v>65.990077876045405</v>
      </c>
      <c r="ID25">
        <v>60.264928340614198</v>
      </c>
      <c r="IE25">
        <v>57.015850410184903</v>
      </c>
      <c r="IF25">
        <v>6.0967204865869498E-2</v>
      </c>
      <c r="IG25">
        <v>4.9790908295364998E-2</v>
      </c>
      <c r="IH25">
        <v>8.2086633942782997E-2</v>
      </c>
      <c r="II25">
        <v>8.8408017822810905</v>
      </c>
      <c r="IJ25">
        <v>9.7354438411448196</v>
      </c>
      <c r="IK25">
        <v>11.418420077188699</v>
      </c>
      <c r="IL25">
        <v>0.26502074799403502</v>
      </c>
      <c r="IM25">
        <v>0.183423037339003</v>
      </c>
      <c r="IN25">
        <v>0.29184841520656901</v>
      </c>
      <c r="IO25">
        <v>16.961327871618199</v>
      </c>
      <c r="IP25">
        <v>14.962162018278701</v>
      </c>
      <c r="IQ25">
        <v>13.7684203089356</v>
      </c>
      <c r="IR25">
        <v>11.425435208435999</v>
      </c>
      <c r="IS25">
        <v>5.8695371948481201</v>
      </c>
      <c r="IT25">
        <v>5.9516559866850596</v>
      </c>
      <c r="IU25">
        <v>8.7190878516287995</v>
      </c>
      <c r="IV25">
        <v>8.6532780061097494</v>
      </c>
      <c r="IW25">
        <v>6.8842101544677599</v>
      </c>
      <c r="IX25">
        <v>6.8884396045528504</v>
      </c>
      <c r="IY25">
        <v>7.5331160425767898</v>
      </c>
      <c r="IZ25">
        <v>11.986106055641599</v>
      </c>
      <c r="JA25">
        <v>7.5379760707772103</v>
      </c>
      <c r="JB25">
        <v>6.7892243182733996</v>
      </c>
      <c r="JC25">
        <v>6.6959610657689801</v>
      </c>
      <c r="JD25">
        <v>3.59048121668416</v>
      </c>
      <c r="JE25">
        <v>4.0090120483398897</v>
      </c>
      <c r="JF25">
        <v>4.0370211335083903</v>
      </c>
      <c r="JG25">
        <v>13.2156659015734</v>
      </c>
      <c r="JH25">
        <v>9.4038188843694002</v>
      </c>
      <c r="JI25">
        <v>7.12698130127312</v>
      </c>
      <c r="JJ25">
        <v>9.0893505510888293</v>
      </c>
      <c r="JK25">
        <v>6.0345523460954</v>
      </c>
      <c r="JL25">
        <v>4.51051178859466</v>
      </c>
      <c r="JM25">
        <v>0.19808303300577601</v>
      </c>
      <c r="JN25">
        <v>6.3957029897832501E-2</v>
      </c>
      <c r="JO25">
        <v>0.146939190733756</v>
      </c>
      <c r="JP25">
        <v>0.34728144005699402</v>
      </c>
      <c r="JQ25">
        <v>0.27229582232612298</v>
      </c>
      <c r="JR25">
        <v>0.18728290711939999</v>
      </c>
      <c r="JS25">
        <v>2.9570880777290198</v>
      </c>
      <c r="JT25">
        <v>2.3347154906290899</v>
      </c>
      <c r="JU25">
        <v>2.97582799334252</v>
      </c>
      <c r="JV25">
        <v>1.4581884861618799</v>
      </c>
      <c r="JW25">
        <v>0.540829875381859</v>
      </c>
      <c r="JX25">
        <v>0.81410745728752698</v>
      </c>
      <c r="JY25">
        <v>5.9141761554580201</v>
      </c>
      <c r="JZ25">
        <v>4.5417451455209701</v>
      </c>
      <c r="KA25">
        <v>6.6497086841537403</v>
      </c>
      <c r="KB25">
        <v>0.40169633820353701</v>
      </c>
      <c r="KC25">
        <v>0.248832486207688</v>
      </c>
      <c r="KD25">
        <v>0.361806727546572</v>
      </c>
      <c r="KE25">
        <v>0.47112350442357598</v>
      </c>
      <c r="KF25">
        <v>0.361795596362464</v>
      </c>
      <c r="KG25">
        <v>0.44853458602921298</v>
      </c>
      <c r="KH25">
        <v>2.89623208508011</v>
      </c>
      <c r="KI25">
        <v>2.2241386909950598</v>
      </c>
      <c r="KJ25">
        <v>2.2088433991273599</v>
      </c>
      <c r="KK25">
        <v>1.7102144191381801</v>
      </c>
      <c r="KL25">
        <v>1.11980439949668</v>
      </c>
      <c r="KM25">
        <v>0.890872662659138</v>
      </c>
      <c r="KN25">
        <v>2.9366619783390102</v>
      </c>
      <c r="KO25">
        <v>3.3711638601579699</v>
      </c>
      <c r="KP25">
        <v>3.2115975973955599</v>
      </c>
      <c r="KQ25">
        <v>0.15327318384722</v>
      </c>
      <c r="KR25">
        <v>9.2991763760881793E-2</v>
      </c>
      <c r="KS25">
        <v>0.124420070956151</v>
      </c>
      <c r="KT25">
        <v>3.14743637682309</v>
      </c>
      <c r="KU25">
        <v>2.31858843272434</v>
      </c>
      <c r="KV25">
        <v>3.3947165994706898</v>
      </c>
      <c r="KW25">
        <v>4.6724434884491801</v>
      </c>
      <c r="KX25">
        <v>5.5145637219176002</v>
      </c>
      <c r="KY25">
        <v>6.9803101469893596</v>
      </c>
      <c r="KZ25">
        <v>1.00289962072278</v>
      </c>
      <c r="LA25">
        <v>1.27743222781564</v>
      </c>
      <c r="LB25">
        <v>1.7941383441168499</v>
      </c>
      <c r="LC25">
        <v>1.0454885161640399</v>
      </c>
      <c r="LD25">
        <v>1.4572483349730501</v>
      </c>
      <c r="LE25">
        <v>1.4076524142208899</v>
      </c>
      <c r="LF25">
        <v>0.63032911827569804</v>
      </c>
      <c r="LG25">
        <v>0.97484635076331505</v>
      </c>
      <c r="LH25">
        <v>1.08921679966184</v>
      </c>
      <c r="LI25">
        <v>0.31516455913784902</v>
      </c>
      <c r="LJ25">
        <v>0.53338411066865599</v>
      </c>
      <c r="LK25">
        <v>0.501141923950988</v>
      </c>
      <c r="LL25">
        <v>0.28404220472152503</v>
      </c>
      <c r="LM25">
        <v>0.36431208374326401</v>
      </c>
      <c r="LN25">
        <v>0.28783045183127398</v>
      </c>
      <c r="LO25">
        <v>1.6405473286319501</v>
      </c>
      <c r="LP25">
        <v>0.62125038818439204</v>
      </c>
      <c r="LQ25">
        <v>1.0967929016345099</v>
      </c>
      <c r="LR25">
        <v>0.54494299072679997</v>
      </c>
      <c r="LS25">
        <v>0.40704120541063799</v>
      </c>
      <c r="LT25">
        <v>0.385096292611598</v>
      </c>
      <c r="LU25">
        <v>0.28208018189633699</v>
      </c>
      <c r="LV25">
        <v>0.41272328889127702</v>
      </c>
      <c r="LW25">
        <v>0.23705457462430399</v>
      </c>
      <c r="LX25">
        <v>0.55255011139256804</v>
      </c>
      <c r="LY25">
        <v>0.289823554090544</v>
      </c>
      <c r="LZ25">
        <v>0.33757761336092101</v>
      </c>
      <c r="MA25">
        <v>5.6491484195539302E-2</v>
      </c>
      <c r="MB25">
        <v>6.5755106749816897E-2</v>
      </c>
      <c r="MC25">
        <v>3.3107253406114499E-2</v>
      </c>
      <c r="MD25">
        <v>0.31298755850752102</v>
      </c>
      <c r="ME25">
        <v>0.18469884545677001</v>
      </c>
      <c r="MF25">
        <v>0.235417119068415</v>
      </c>
      <c r="MG25">
        <v>0.47770014346218498</v>
      </c>
      <c r="MH25">
        <v>0.36684607467800701</v>
      </c>
      <c r="MI25">
        <v>0.48072746633581298</v>
      </c>
      <c r="MJ25">
        <v>0.56416036379267398</v>
      </c>
      <c r="MK25">
        <v>0.59594320650217902</v>
      </c>
      <c r="ML25">
        <v>0.44235947783840002</v>
      </c>
      <c r="MM25">
        <v>1.6292152404736699</v>
      </c>
      <c r="MN25">
        <v>0.89704157322912803</v>
      </c>
      <c r="MO25">
        <v>1.0967929016345099</v>
      </c>
      <c r="MP25">
        <v>0.80898071438302299</v>
      </c>
      <c r="MQ25">
        <v>0.91589032353039701</v>
      </c>
      <c r="MR25">
        <v>0.85458218017667198</v>
      </c>
      <c r="MS25">
        <v>0.101122589297878</v>
      </c>
      <c r="MT25">
        <v>0.103898501596683</v>
      </c>
      <c r="MU25">
        <v>0.14592420760328401</v>
      </c>
      <c r="MV25">
        <v>0.70915712266249098</v>
      </c>
      <c r="MW25">
        <v>0.548379579097095</v>
      </c>
      <c r="MX25">
        <v>0.52242329704095003</v>
      </c>
      <c r="MY25">
        <v>0.116967304166763</v>
      </c>
      <c r="MZ25">
        <v>0.133346027667164</v>
      </c>
      <c r="NA25">
        <v>0.20494250561456001</v>
      </c>
      <c r="NB25">
        <v>0.74441406296894796</v>
      </c>
      <c r="NC25">
        <v>0.71859298325946097</v>
      </c>
      <c r="ND25">
        <v>1.3597026053947201</v>
      </c>
      <c r="NE25">
        <v>9.5006973104781497E-2</v>
      </c>
      <c r="NF25">
        <v>6.8547447387136806E-2</v>
      </c>
      <c r="NG25">
        <v>6.3958997631773901E-2</v>
      </c>
      <c r="NH25">
        <v>2.1497623981567702</v>
      </c>
      <c r="NI25">
        <v>1.1354362863802401</v>
      </c>
      <c r="NJ25">
        <v>1.8964365969944399</v>
      </c>
      <c r="NK25">
        <v>1.07488119907838</v>
      </c>
      <c r="NL25">
        <v>0.62992272042280095</v>
      </c>
      <c r="NM25">
        <v>0.87253876837367195</v>
      </c>
      <c r="NN25">
        <v>1.41831424532498</v>
      </c>
      <c r="NO25">
        <v>1.58364256897327</v>
      </c>
      <c r="NP25">
        <v>1.17551352587005</v>
      </c>
      <c r="NQ25">
        <v>1.12832072758535</v>
      </c>
      <c r="NR25">
        <v>1.2863174716202801</v>
      </c>
      <c r="NS25">
        <v>1.00228384790197</v>
      </c>
      <c r="NT25">
        <v>6.4891674966757101E-2</v>
      </c>
      <c r="NU25">
        <v>0.14898580162554501</v>
      </c>
      <c r="NV25">
        <v>9.2352263996872602E-2</v>
      </c>
      <c r="NW25">
        <v>0.202245178595756</v>
      </c>
      <c r="NX25">
        <v>0.268547045274936</v>
      </c>
      <c r="NY25">
        <v>0.16303924028853001</v>
      </c>
      <c r="NZ25">
        <v>1.20930421305562</v>
      </c>
      <c r="OA25">
        <v>1.19188641300436</v>
      </c>
      <c r="OB25">
        <v>1.0304618822620699</v>
      </c>
      <c r="OC25">
        <v>1.5846642640462101</v>
      </c>
      <c r="OD25">
        <v>1.57270355070198</v>
      </c>
      <c r="OE25">
        <v>1.5191782326108101</v>
      </c>
      <c r="OF25">
        <v>1.27825636972667</v>
      </c>
      <c r="OG25">
        <v>1.02331247836532</v>
      </c>
      <c r="OH25">
        <v>1.7450775367473399</v>
      </c>
      <c r="OI25">
        <v>2.0197506784731498</v>
      </c>
      <c r="OJ25">
        <v>2.3509547210923598</v>
      </c>
      <c r="OK25">
        <v>2.7006209068873699</v>
      </c>
      <c r="OL25">
        <v>610.63954667369205</v>
      </c>
      <c r="OM25">
        <v>499.12133159081702</v>
      </c>
      <c r="ON25">
        <v>1040.6658140371301</v>
      </c>
      <c r="OO25">
        <v>0.100424084550884</v>
      </c>
      <c r="OP25">
        <v>0.12880377244153099</v>
      </c>
      <c r="OQ25">
        <v>0.152120990104295</v>
      </c>
      <c r="OR25">
        <v>1.84571169161094</v>
      </c>
      <c r="OS25">
        <v>2.14837636219948</v>
      </c>
      <c r="OT25">
        <v>2.0896931881638001</v>
      </c>
      <c r="OU25">
        <v>0.101122589297878</v>
      </c>
      <c r="OV25">
        <v>0.163034224296116</v>
      </c>
      <c r="OW25">
        <v>9.4292781377318793E-2</v>
      </c>
      <c r="OX25">
        <v>12.6773141123697</v>
      </c>
      <c r="OY25">
        <v>15.815275179122899</v>
      </c>
      <c r="OZ25">
        <v>22.366864779945502</v>
      </c>
      <c r="PA25">
        <v>0.319564092431667</v>
      </c>
      <c r="PB25">
        <v>0.326068448592231</v>
      </c>
      <c r="PC25">
        <v>0.25231382084427401</v>
      </c>
      <c r="PD25">
        <v>0.24218429448027001</v>
      </c>
      <c r="PE25">
        <v>0.15748068010569999</v>
      </c>
      <c r="PF25">
        <v>0.207803396379804</v>
      </c>
      <c r="PG25">
        <v>0.18101450531750701</v>
      </c>
      <c r="PH25">
        <v>0.19795532112165901</v>
      </c>
      <c r="PI25">
        <v>0.34467083660879599</v>
      </c>
      <c r="PJ25">
        <v>5.5328906261922099E-2</v>
      </c>
      <c r="PK25">
        <v>6.8073955581530801E-2</v>
      </c>
      <c r="PL25">
        <v>0.11291359769862699</v>
      </c>
      <c r="PM25">
        <v>5.3075034538572999E-2</v>
      </c>
      <c r="PN25">
        <v>0.20211478321347501</v>
      </c>
      <c r="PO25">
        <v>0.13615209995773001</v>
      </c>
      <c r="PP25">
        <v>0.28208018189633699</v>
      </c>
      <c r="PQ25">
        <v>0.304232620035776</v>
      </c>
      <c r="PR25">
        <v>0.27230419991546101</v>
      </c>
      <c r="PS25">
        <v>8.8032327075230205E-2</v>
      </c>
      <c r="PT25">
        <v>0.12880377244153099</v>
      </c>
      <c r="PU25">
        <v>5.34113862610422E-2</v>
      </c>
      <c r="PV25">
        <v>5.84836520833815E-2</v>
      </c>
      <c r="PW25">
        <v>6.8073955581530801E-2</v>
      </c>
      <c r="PX25">
        <v>3.1539227605534202E-2</v>
      </c>
      <c r="PY25">
        <v>9.0507252658753201E-2</v>
      </c>
      <c r="PZ25">
        <v>0.14094915688138901</v>
      </c>
      <c r="QA25">
        <v>9.4292781377318793E-2</v>
      </c>
      <c r="QB25">
        <v>0.52274425808201996</v>
      </c>
      <c r="QC25">
        <v>0.16531009725526</v>
      </c>
      <c r="QD25">
        <v>0.424339574933837</v>
      </c>
      <c r="QE25">
        <v>1.1926553645970599</v>
      </c>
      <c r="QF25">
        <v>0.85455588848318298</v>
      </c>
      <c r="QG25">
        <v>0.90330878158901695</v>
      </c>
      <c r="QH25">
        <v>0.54494299072679997</v>
      </c>
      <c r="QI25">
        <v>0.40422956642694902</v>
      </c>
      <c r="QJ25">
        <v>0.75434225101854901</v>
      </c>
      <c r="QK25">
        <v>0.19671477355144401</v>
      </c>
      <c r="QL25">
        <v>0.47081975266104897</v>
      </c>
      <c r="QM25">
        <v>0.33757761336092101</v>
      </c>
      <c r="QN25">
        <v>0.13343205653638901</v>
      </c>
      <c r="QO25">
        <v>0.16416821700416601</v>
      </c>
      <c r="QP25">
        <v>0.105352111845934</v>
      </c>
      <c r="QQ25">
        <v>0.13529469863294999</v>
      </c>
      <c r="QR25">
        <v>0.11608445949894999</v>
      </c>
      <c r="QS25">
        <v>6.6214506812229207E-2</v>
      </c>
      <c r="QT25">
        <v>17.804588843238601</v>
      </c>
      <c r="QU25">
        <v>20.868380709902901</v>
      </c>
      <c r="QV25">
        <v>30.766557845491999</v>
      </c>
      <c r="QW25">
        <v>5.0426329462055897</v>
      </c>
      <c r="QX25">
        <v>6.4676730628311798</v>
      </c>
      <c r="QY25">
        <v>9.0210235771893394</v>
      </c>
      <c r="QZ25">
        <v>0.26502074799403502</v>
      </c>
      <c r="RA25">
        <v>0.248832486207688</v>
      </c>
      <c r="RB25">
        <v>0.46758194848850199</v>
      </c>
      <c r="RC25">
        <v>0.18227356077023399</v>
      </c>
      <c r="RD25">
        <v>0.15748068010569999</v>
      </c>
      <c r="RE25">
        <v>0.12356063874829699</v>
      </c>
      <c r="RF25">
        <v>0.247273101320197</v>
      </c>
      <c r="RG25">
        <v>0.103180822222819</v>
      </c>
      <c r="RH25">
        <v>0.25940732786642001</v>
      </c>
    </row>
    <row r="26" spans="1:476" x14ac:dyDescent="0.25">
      <c r="A26">
        <v>2</v>
      </c>
      <c r="B26">
        <v>409</v>
      </c>
      <c r="C26">
        <v>4.3444130945415003</v>
      </c>
      <c r="D26">
        <v>5.9219649402475696</v>
      </c>
      <c r="E26">
        <v>4.8410034503210202</v>
      </c>
      <c r="F26">
        <v>4.5410234285630201E-2</v>
      </c>
      <c r="G26">
        <v>7.5681051802116997E-2</v>
      </c>
      <c r="H26">
        <v>7.2182094176458003E-2</v>
      </c>
      <c r="I26">
        <v>10.9219707285729</v>
      </c>
      <c r="J26">
        <v>5.3742966203913101</v>
      </c>
      <c r="K26">
        <v>3.1499002061207899</v>
      </c>
      <c r="L26">
        <v>0.373495117925983</v>
      </c>
      <c r="M26">
        <v>0.53443112950525695</v>
      </c>
      <c r="N26">
        <v>0.41618766797971102</v>
      </c>
      <c r="O26">
        <v>1.06375159147409</v>
      </c>
      <c r="P26">
        <v>1.8481424361088299</v>
      </c>
      <c r="Q26">
        <v>1.1771564890986701</v>
      </c>
      <c r="R26">
        <v>0.34131158526790201</v>
      </c>
      <c r="S26">
        <v>0.49177692548023899</v>
      </c>
      <c r="T26">
        <v>0.22302944898776</v>
      </c>
      <c r="U26">
        <v>0.14651916508339899</v>
      </c>
      <c r="V26">
        <v>0.16222588587668699</v>
      </c>
      <c r="W26">
        <v>0.181156204398318</v>
      </c>
      <c r="X26">
        <v>4.9559488249966099</v>
      </c>
      <c r="Y26">
        <v>4.3051871358271798</v>
      </c>
      <c r="Z26">
        <v>2.59422951505036</v>
      </c>
      <c r="AA26">
        <v>8.6888261890830005</v>
      </c>
      <c r="AB26">
        <v>5.7600284975338996</v>
      </c>
      <c r="AC26">
        <v>3.5684711838041601</v>
      </c>
      <c r="AD26">
        <v>4.3863395001478803E-2</v>
      </c>
      <c r="AE26">
        <v>6.7268548997299907E-2</v>
      </c>
      <c r="AF26">
        <v>6.7352297417766299E-2</v>
      </c>
      <c r="AG26">
        <v>26.339595596645001</v>
      </c>
      <c r="AH26">
        <v>10.028792106259701</v>
      </c>
      <c r="AI26">
        <v>6.5673262298946202</v>
      </c>
      <c r="AJ26">
        <v>9.3772265653375104</v>
      </c>
      <c r="AK26">
        <v>9.4878154595482904</v>
      </c>
      <c r="AL26">
        <v>7.7023897254276497</v>
      </c>
      <c r="AM26">
        <v>19.823795299986401</v>
      </c>
      <c r="AN26">
        <v>9.4222783309689202</v>
      </c>
      <c r="AO26">
        <v>5.5608526999187404</v>
      </c>
      <c r="AP26">
        <v>15.0236274736501</v>
      </c>
      <c r="AQ26">
        <v>5.8000926640766099</v>
      </c>
      <c r="AR26">
        <v>3.61828518517577</v>
      </c>
      <c r="AS26">
        <v>7.3064027951624801</v>
      </c>
      <c r="AT26">
        <v>6.7555627304793502</v>
      </c>
      <c r="AU26">
        <v>5.8373198542750897</v>
      </c>
      <c r="AV26">
        <v>0.63666554460746105</v>
      </c>
      <c r="AW26">
        <v>0.41930616563082301</v>
      </c>
      <c r="AX26">
        <v>0.35240495692491097</v>
      </c>
      <c r="AY26">
        <v>0.65029277059763402</v>
      </c>
      <c r="AZ26">
        <v>1.36232975136232</v>
      </c>
      <c r="BA26">
        <v>0.80961398862489498</v>
      </c>
      <c r="BB26">
        <v>0.27152581840884399</v>
      </c>
      <c r="BC26">
        <v>0.41067696952217397</v>
      </c>
      <c r="BD26">
        <v>0.41618766797971102</v>
      </c>
      <c r="BE26">
        <v>0.25159258183264699</v>
      </c>
      <c r="BF26">
        <v>0.46848538577369903</v>
      </c>
      <c r="BG26">
        <v>0.402010788152115</v>
      </c>
      <c r="BH26">
        <v>0.28110115571599897</v>
      </c>
      <c r="BI26">
        <v>0.41353345374082601</v>
      </c>
      <c r="BJ26">
        <v>0.40480699431244699</v>
      </c>
      <c r="BK26">
        <v>10.6971998212145</v>
      </c>
      <c r="BL26">
        <v>17.101796144168201</v>
      </c>
      <c r="BM26">
        <v>13.503917802231401</v>
      </c>
      <c r="BN26">
        <v>2.7494847606733601</v>
      </c>
      <c r="BO26">
        <v>3.6707527675968099</v>
      </c>
      <c r="BP26">
        <v>2.6487397917339099</v>
      </c>
      <c r="BQ26">
        <v>0.25687907678911298</v>
      </c>
      <c r="BR26">
        <v>0.25811322164873302</v>
      </c>
      <c r="BS26">
        <v>0.13824566261163801</v>
      </c>
      <c r="BT26">
        <v>3.5533044132508702</v>
      </c>
      <c r="BU26">
        <v>3.10819269880438</v>
      </c>
      <c r="BV26">
        <v>3.0215862471869301</v>
      </c>
      <c r="BW26">
        <v>0.26410093062553203</v>
      </c>
      <c r="BX26">
        <v>0.247598752251079</v>
      </c>
      <c r="BY26">
        <v>0.21246632778854199</v>
      </c>
      <c r="BZ26">
        <v>8.4153161953419403E-2</v>
      </c>
      <c r="CA26">
        <v>6.3200332089580605E-2</v>
      </c>
      <c r="CB26">
        <v>3.0468062245577399E-2</v>
      </c>
      <c r="CC26">
        <v>2.7760190728522399E-2</v>
      </c>
      <c r="CD26">
        <v>2.8677755996850102E-2</v>
      </c>
      <c r="CE26">
        <v>8.2201362798012795E-2</v>
      </c>
      <c r="CF26">
        <v>1.6853140786201402E-2</v>
      </c>
      <c r="CG26">
        <v>4.4689383393784199E-2</v>
      </c>
      <c r="CH26">
        <v>0.181129764105491</v>
      </c>
      <c r="CI26">
        <v>6.8829044395848193E-2</v>
      </c>
      <c r="CJ26">
        <v>0.132684886009902</v>
      </c>
      <c r="CK26">
        <v>9.3124599263222294E-2</v>
      </c>
      <c r="CL26">
        <v>0.47604217180442199</v>
      </c>
      <c r="CM26">
        <v>1.06147908807922</v>
      </c>
      <c r="CN26">
        <v>1.09073914977562</v>
      </c>
      <c r="CO26">
        <v>6.4666453016560793E-2</v>
      </c>
      <c r="CP26">
        <v>0.13360778237631399</v>
      </c>
      <c r="CQ26">
        <v>0.14919862266474401</v>
      </c>
      <c r="CR26">
        <v>5.8125099885606701</v>
      </c>
      <c r="CS26">
        <v>2.1978241345590899</v>
      </c>
      <c r="CT26">
        <v>1.72345797757894</v>
      </c>
      <c r="CU26">
        <v>0.23312268278630699</v>
      </c>
      <c r="CV26">
        <v>0.28838658271451301</v>
      </c>
      <c r="CW26">
        <v>0.19415841244791801</v>
      </c>
      <c r="CX26">
        <v>6.8353607457619606E-2</v>
      </c>
      <c r="CY26">
        <v>0.104826541407706</v>
      </c>
      <c r="CZ26">
        <v>0.110744436025601</v>
      </c>
      <c r="DA26">
        <v>22.771561050892299</v>
      </c>
      <c r="DB26">
        <v>42.994372963130402</v>
      </c>
      <c r="DC26">
        <v>40.372642760587297</v>
      </c>
      <c r="DD26">
        <v>7.1066088265017502</v>
      </c>
      <c r="DE26">
        <v>8.9760203662269902</v>
      </c>
      <c r="DF26">
        <v>10.817581780813899</v>
      </c>
      <c r="DG26">
        <v>0.70669582465710901</v>
      </c>
      <c r="DH26">
        <v>1.3250767726695101</v>
      </c>
      <c r="DI26">
        <v>1.43923893671862</v>
      </c>
      <c r="DJ26">
        <v>139.98818807320501</v>
      </c>
      <c r="DK26">
        <v>42.994372963130402</v>
      </c>
      <c r="DL26">
        <v>23.839897411384801</v>
      </c>
      <c r="DM26">
        <v>0.222081525828179</v>
      </c>
      <c r="DN26">
        <v>0.19697384074792801</v>
      </c>
      <c r="DO26">
        <v>0.15023638115308199</v>
      </c>
      <c r="DP26">
        <v>0.76268608858973497</v>
      </c>
      <c r="DQ26">
        <v>1.70063784630312</v>
      </c>
      <c r="DR26">
        <v>1.3152218047682001</v>
      </c>
      <c r="DS26">
        <v>1.54666557925907</v>
      </c>
      <c r="DT26">
        <v>3.02319900600282</v>
      </c>
      <c r="DU26">
        <v>2.7043954452034602</v>
      </c>
      <c r="DV26">
        <v>0.355805641420192</v>
      </c>
      <c r="DW26">
        <v>0.64442123931905304</v>
      </c>
      <c r="DX26">
        <v>0.43687913859647898</v>
      </c>
      <c r="DY26">
        <v>1.91741322783807</v>
      </c>
      <c r="DZ26">
        <v>1.51159950300141</v>
      </c>
      <c r="EA26">
        <v>0.94954358124629601</v>
      </c>
      <c r="EB26">
        <v>1.50437192765863</v>
      </c>
      <c r="EC26">
        <v>1.2888424786381001</v>
      </c>
      <c r="ED26">
        <v>1.33358161697127</v>
      </c>
      <c r="EE26">
        <v>2.2960615082907299</v>
      </c>
      <c r="EF26">
        <v>4.7111391654844699</v>
      </c>
      <c r="EG26">
        <v>2.5585139907046099</v>
      </c>
      <c r="EH26">
        <v>0.58202833312809399</v>
      </c>
      <c r="EI26">
        <v>0.755799751500704</v>
      </c>
      <c r="EJ26">
        <v>0.68553684969125706</v>
      </c>
      <c r="EK26">
        <v>1.08610327363538</v>
      </c>
      <c r="EL26">
        <v>1.7243778659487501</v>
      </c>
      <c r="EM26">
        <v>1.3428574106628299</v>
      </c>
      <c r="EN26">
        <v>0.90699172306450904</v>
      </c>
      <c r="EO26">
        <v>0.72501158300957702</v>
      </c>
      <c r="EP26">
        <v>0.45543154361259403</v>
      </c>
      <c r="EQ26">
        <v>6.7412563144805496E-2</v>
      </c>
      <c r="ER26">
        <v>0.14122583633116301</v>
      </c>
      <c r="ES26">
        <v>0.110744436025601</v>
      </c>
      <c r="ET26">
        <v>4.5096562885097002E-2</v>
      </c>
      <c r="EU26">
        <v>6.7268548997299907E-2</v>
      </c>
      <c r="EV26">
        <v>0.106233163894271</v>
      </c>
      <c r="EW26">
        <v>33.109223944478998</v>
      </c>
      <c r="EX26">
        <v>13.3251138041104</v>
      </c>
      <c r="EY26">
        <v>8.6057809726399395</v>
      </c>
      <c r="EZ26">
        <v>0.69696653440574297</v>
      </c>
      <c r="FA26">
        <v>0.24932093776634201</v>
      </c>
      <c r="FB26">
        <v>0.268930655394997</v>
      </c>
      <c r="FC26">
        <v>9.8434311717482199</v>
      </c>
      <c r="FD26">
        <v>7.4439891333405503</v>
      </c>
      <c r="FE26">
        <v>5.7969985407461904</v>
      </c>
      <c r="FF26">
        <v>1.1885159712578599</v>
      </c>
      <c r="FG26">
        <v>0.36250579150478801</v>
      </c>
      <c r="FH26">
        <v>0.27649132522327602</v>
      </c>
      <c r="FI26">
        <v>321.60840271741199</v>
      </c>
      <c r="FJ26">
        <v>99.462166361739904</v>
      </c>
      <c r="FK26">
        <v>47.679794822769601</v>
      </c>
      <c r="FL26">
        <v>16.669758404482</v>
      </c>
      <c r="FM26">
        <v>8.6103742716543792</v>
      </c>
      <c r="FN26">
        <v>5.1884590301007103</v>
      </c>
      <c r="FO26">
        <v>0.444163051656359</v>
      </c>
      <c r="FP26">
        <v>0.63115924198520301</v>
      </c>
      <c r="FQ26">
        <v>0.54160243206076897</v>
      </c>
      <c r="FR26">
        <v>16.554611972239499</v>
      </c>
      <c r="FS26">
        <v>6.00463249014821</v>
      </c>
      <c r="FT26">
        <v>4.5798683320012001</v>
      </c>
      <c r="FU26">
        <v>0.54305163681768698</v>
      </c>
      <c r="FV26">
        <v>0.32670851229279602</v>
      </c>
      <c r="FW26">
        <v>0.15990712441903801</v>
      </c>
      <c r="FX26">
        <v>1.8520990943298401</v>
      </c>
      <c r="FY26">
        <v>1.2535990132824699</v>
      </c>
      <c r="FZ26">
        <v>1.2704205218197</v>
      </c>
      <c r="GA26">
        <v>0.92604954716492105</v>
      </c>
      <c r="GB26">
        <v>0.58482461877526404</v>
      </c>
      <c r="GC26">
        <v>0.471492302313052</v>
      </c>
      <c r="GD26">
        <v>3.0087438553172601</v>
      </c>
      <c r="GE26">
        <v>3.7478830861895802</v>
      </c>
      <c r="GF26">
        <v>3.5932918637490601</v>
      </c>
      <c r="GG26">
        <v>0.958706613919036</v>
      </c>
      <c r="GH26">
        <v>0.70518610314547703</v>
      </c>
      <c r="GI26">
        <v>0.421997431319734</v>
      </c>
      <c r="GJ26">
        <v>9.4677228869086194E-2</v>
      </c>
      <c r="GK26">
        <v>7.2096645678628293E-2</v>
      </c>
      <c r="GL26">
        <v>9.6394560034348195E-2</v>
      </c>
      <c r="GM26">
        <v>0.73161739909265999</v>
      </c>
      <c r="GN26">
        <v>0.45567462826314098</v>
      </c>
      <c r="GO26">
        <v>0.38563452465599302</v>
      </c>
      <c r="GP26">
        <v>0.35704485026362398</v>
      </c>
      <c r="GQ26">
        <v>0.31557962099260101</v>
      </c>
      <c r="GR26">
        <v>0.25619356116813402</v>
      </c>
      <c r="GS26">
        <v>1.7161329102439999</v>
      </c>
      <c r="GT26">
        <v>3.3544493250465801</v>
      </c>
      <c r="GU26">
        <v>3.4950331087718398</v>
      </c>
      <c r="GV26">
        <v>0.72656374857008499</v>
      </c>
      <c r="GW26">
        <v>1.2978070870134999</v>
      </c>
      <c r="GX26">
        <v>1.3152218047682001</v>
      </c>
      <c r="GY26">
        <v>84.986470917108406</v>
      </c>
      <c r="GZ26">
        <v>31.040415182323599</v>
      </c>
      <c r="HA26">
        <v>18.8345038255788</v>
      </c>
      <c r="HB26">
        <v>69.510609512664004</v>
      </c>
      <c r="HC26">
        <v>23.852621855294299</v>
      </c>
      <c r="HD26">
        <v>17.3312778259445</v>
      </c>
      <c r="HE26">
        <v>0.197395538854682</v>
      </c>
      <c r="HF26">
        <v>0.39944698619402602</v>
      </c>
      <c r="HG26">
        <v>0.35485612724304</v>
      </c>
      <c r="HH26">
        <v>41.908218528962998</v>
      </c>
      <c r="HI26">
        <v>18.975630919096599</v>
      </c>
      <c r="HJ26">
        <v>10.7428592853026</v>
      </c>
      <c r="HK26">
        <v>0.23637695416526</v>
      </c>
      <c r="HL26">
        <v>4.3769689182516398E-2</v>
      </c>
      <c r="HM26">
        <v>0.21967484154945599</v>
      </c>
      <c r="HN26">
        <v>0.554462306075997</v>
      </c>
      <c r="HO26">
        <v>0.20965308281541101</v>
      </c>
      <c r="HP26">
        <v>0.139207237238057</v>
      </c>
      <c r="HQ26">
        <v>0.75218596382931402</v>
      </c>
      <c r="HR26">
        <v>0.55327780258572001</v>
      </c>
      <c r="HS26">
        <v>0.324278689381295</v>
      </c>
      <c r="HT26">
        <v>27.458126563903999</v>
      </c>
      <c r="HU26">
        <v>31.692640288138101</v>
      </c>
      <c r="HV26">
        <v>27.007835604462901</v>
      </c>
      <c r="HW26">
        <v>2.28020145294537</v>
      </c>
      <c r="HX26">
        <v>3.8532504216019099</v>
      </c>
      <c r="HY26">
        <v>3.8245927166267601</v>
      </c>
      <c r="HZ26">
        <v>1.2562828231148899</v>
      </c>
      <c r="IA26">
        <v>1.3813471659938199</v>
      </c>
      <c r="IB26">
        <v>0.95614817915669204</v>
      </c>
      <c r="IC26">
        <v>39.647590599972801</v>
      </c>
      <c r="ID26">
        <v>80.230336850077805</v>
      </c>
      <c r="IE26">
        <v>61.619117803421098</v>
      </c>
      <c r="IF26">
        <v>5.3889717950442402E-2</v>
      </c>
      <c r="IG26">
        <v>5.8156165104222897E-2</v>
      </c>
      <c r="IH26">
        <v>0.11151472449388</v>
      </c>
      <c r="II26">
        <v>10.997939042693501</v>
      </c>
      <c r="IJ26">
        <v>6.4803689331998404</v>
      </c>
      <c r="IK26">
        <v>6.1701523944958803</v>
      </c>
      <c r="IL26">
        <v>0.22674793076612701</v>
      </c>
      <c r="IM26">
        <v>0.19292017772217601</v>
      </c>
      <c r="IN26">
        <v>0.15128135782253199</v>
      </c>
      <c r="IO26">
        <v>8.8713968972159591</v>
      </c>
      <c r="IP26">
        <v>17.340528321815899</v>
      </c>
      <c r="IQ26">
        <v>13.883564606501199</v>
      </c>
      <c r="IR26">
        <v>3.6279668922580202</v>
      </c>
      <c r="IS26">
        <v>6.8498668718857498</v>
      </c>
      <c r="IT26">
        <v>6.8938319103157699</v>
      </c>
      <c r="IU26">
        <v>5.4232635829643296</v>
      </c>
      <c r="IV26">
        <v>9.5538084349061005</v>
      </c>
      <c r="IW26">
        <v>8.6656389129722804</v>
      </c>
      <c r="IX26">
        <v>19.016255540125702</v>
      </c>
      <c r="IY26">
        <v>6.2163853976087404</v>
      </c>
      <c r="IZ26">
        <v>3.5438219528192199</v>
      </c>
      <c r="JA26">
        <v>6.2296939564664697</v>
      </c>
      <c r="JB26">
        <v>12.4327707952175</v>
      </c>
      <c r="JC26">
        <v>10.892824012383</v>
      </c>
      <c r="JD26">
        <v>6.81711485734336</v>
      </c>
      <c r="JE26">
        <v>6.5708315123547898</v>
      </c>
      <c r="JF26">
        <v>4.7413770399327699</v>
      </c>
      <c r="JG26">
        <v>7.00877004273719</v>
      </c>
      <c r="JH26">
        <v>12.176908072082</v>
      </c>
      <c r="JI26">
        <v>10.9685895950601</v>
      </c>
      <c r="JJ26">
        <v>4.1386529930598801</v>
      </c>
      <c r="JK26">
        <v>7.65326815346494</v>
      </c>
      <c r="JL26">
        <v>7.1865837274981201</v>
      </c>
      <c r="JM26">
        <v>7.0275288928999799E-2</v>
      </c>
      <c r="JN26">
        <v>0.19292017772217601</v>
      </c>
      <c r="JO26">
        <v>0.22771577180629701</v>
      </c>
      <c r="JP26">
        <v>0.11818847708263</v>
      </c>
      <c r="JQ26">
        <v>0.23424269288684901</v>
      </c>
      <c r="JR26">
        <v>0.17257628389125301</v>
      </c>
      <c r="JS26">
        <v>2.3443066413343798</v>
      </c>
      <c r="JT26">
        <v>3.2854157561773998</v>
      </c>
      <c r="JU26">
        <v>2.6671632339425302</v>
      </c>
      <c r="JV26">
        <v>0.86403477930259398</v>
      </c>
      <c r="JW26">
        <v>0.70518610314547703</v>
      </c>
      <c r="JX26">
        <v>0.60512543129012897</v>
      </c>
      <c r="JY26">
        <v>6.0174877106344997</v>
      </c>
      <c r="JZ26">
        <v>5.6807284830816798</v>
      </c>
      <c r="KA26">
        <v>5.26088721907281</v>
      </c>
      <c r="KB26">
        <v>0.36077250308077602</v>
      </c>
      <c r="KC26">
        <v>0.31998494833399199</v>
      </c>
      <c r="KD26">
        <v>0.382970752417296</v>
      </c>
      <c r="KE26">
        <v>0.37091519869466399</v>
      </c>
      <c r="KF26">
        <v>0.65796189940800998</v>
      </c>
      <c r="KG26">
        <v>0.35240495692491097</v>
      </c>
      <c r="KH26">
        <v>1.93074989152371</v>
      </c>
      <c r="KI26">
        <v>3.0442270180205</v>
      </c>
      <c r="KJ26">
        <v>2.9594029014043901</v>
      </c>
      <c r="KK26">
        <v>0.972089659520605</v>
      </c>
      <c r="KL26">
        <v>1.33429341049081</v>
      </c>
      <c r="KM26">
        <v>1.18534425998319</v>
      </c>
      <c r="KN26">
        <v>2.6011710823905401</v>
      </c>
      <c r="KO26">
        <v>2.8207444125819099</v>
      </c>
      <c r="KP26">
        <v>2.6304436095364001</v>
      </c>
      <c r="KQ26">
        <v>7.0275288928999799E-2</v>
      </c>
      <c r="KR26">
        <v>0.13085817397493901</v>
      </c>
      <c r="KS26">
        <v>0.10921978464911999</v>
      </c>
      <c r="KT26">
        <v>5.4989695213467398</v>
      </c>
      <c r="KU26">
        <v>3.3544493250465801</v>
      </c>
      <c r="KV26">
        <v>2.6122738083009098</v>
      </c>
      <c r="KW26">
        <v>7.7767172761648196</v>
      </c>
      <c r="KX26">
        <v>5.0492739358816197</v>
      </c>
      <c r="KY26">
        <v>3.7200090276640201</v>
      </c>
      <c r="KZ26">
        <v>2.2488092457279998</v>
      </c>
      <c r="LA26">
        <v>1.2535990132824699</v>
      </c>
      <c r="LB26">
        <v>1.2102508625802599</v>
      </c>
      <c r="LC26">
        <v>2.2644509510046702</v>
      </c>
      <c r="LD26">
        <v>1.33429341049081</v>
      </c>
      <c r="LE26">
        <v>0.61784040292101605</v>
      </c>
      <c r="LF26">
        <v>1.41339164931421</v>
      </c>
      <c r="LG26">
        <v>0.85031892315155999</v>
      </c>
      <c r="LH26">
        <v>0.68553684969125706</v>
      </c>
      <c r="LI26">
        <v>0.84625320066999798</v>
      </c>
      <c r="LJ26">
        <v>0.39668780431423001</v>
      </c>
      <c r="LK26">
        <v>0.35980973417965501</v>
      </c>
      <c r="LL26">
        <v>0.234744179275783</v>
      </c>
      <c r="LM26">
        <v>0.29855651359081598</v>
      </c>
      <c r="LN26">
        <v>0.17257628389125301</v>
      </c>
      <c r="LO26">
        <v>2.5125656462297701</v>
      </c>
      <c r="LP26">
        <v>1.3909551953526</v>
      </c>
      <c r="LQ26">
        <v>1.44924963518655</v>
      </c>
      <c r="LR26">
        <v>0.241343736440464</v>
      </c>
      <c r="LS26">
        <v>0.28245167266232502</v>
      </c>
      <c r="LT26">
        <v>0.47807408957834702</v>
      </c>
      <c r="LU26">
        <v>0.197395538854682</v>
      </c>
      <c r="LV26">
        <v>0.29444619784277898</v>
      </c>
      <c r="LW26">
        <v>0.28624177075007501</v>
      </c>
      <c r="LX26">
        <v>0.30760722411713198</v>
      </c>
      <c r="LY26">
        <v>0.41640980637844899</v>
      </c>
      <c r="LZ26">
        <v>0.30256271564506498</v>
      </c>
      <c r="MA26">
        <v>2.1931697500739401E-2</v>
      </c>
      <c r="MB26">
        <v>0.12041407567506</v>
      </c>
      <c r="MC26">
        <v>4.1819408183886499E-2</v>
      </c>
      <c r="MD26">
        <v>0.22362622499775001</v>
      </c>
      <c r="ME26">
        <v>0.20820490318922499</v>
      </c>
      <c r="MF26">
        <v>0.44297774410240298</v>
      </c>
      <c r="MG26">
        <v>0.179140232684777</v>
      </c>
      <c r="MH26">
        <v>0.422222670654959</v>
      </c>
      <c r="MI26">
        <v>0.33571435266570698</v>
      </c>
      <c r="MJ26">
        <v>0.394791077709364</v>
      </c>
      <c r="MK26">
        <v>0.97675994824705203</v>
      </c>
      <c r="ML26">
        <v>0.79295237366953097</v>
      </c>
      <c r="MM26">
        <v>0.76268608858973497</v>
      </c>
      <c r="MN26">
        <v>1.5757907259834301</v>
      </c>
      <c r="MO26">
        <v>1.5532672995833501</v>
      </c>
      <c r="MP26">
        <v>0.52092995014006205</v>
      </c>
      <c r="MQ26">
        <v>1.02532121356973</v>
      </c>
      <c r="MR26">
        <v>0.76594150483459</v>
      </c>
      <c r="MS26">
        <v>8.2421314923298905E-2</v>
      </c>
      <c r="MT26">
        <v>0.190264188626281</v>
      </c>
      <c r="MU26">
        <v>0.17620247846245601</v>
      </c>
      <c r="MV26">
        <v>0.33428749441295402</v>
      </c>
      <c r="MW26">
        <v>0.65796189940800998</v>
      </c>
      <c r="MX26">
        <v>0.50884780595072698</v>
      </c>
      <c r="MY26">
        <v>0.19876853340615899</v>
      </c>
      <c r="MZ26">
        <v>0.14722309892138899</v>
      </c>
      <c r="NA26">
        <v>0.10846534848828999</v>
      </c>
      <c r="NB26">
        <v>2.0127406546611799</v>
      </c>
      <c r="NC26">
        <v>0.60965964117017402</v>
      </c>
      <c r="ND26">
        <v>0.28426455441250897</v>
      </c>
      <c r="NE26">
        <v>4.9008007067333603E-2</v>
      </c>
      <c r="NF26">
        <v>8.1677128073199101E-2</v>
      </c>
      <c r="NG26">
        <v>0.124163794317474</v>
      </c>
      <c r="NH26">
        <v>2.3120318790449499</v>
      </c>
      <c r="NI26">
        <v>2.47268069043955</v>
      </c>
      <c r="NJ26">
        <v>2.2584079656465201</v>
      </c>
      <c r="NK26">
        <v>0.773332789629539</v>
      </c>
      <c r="NL26">
        <v>1.1298066906493001</v>
      </c>
      <c r="NM26">
        <v>1.1690252752789101</v>
      </c>
      <c r="NN26">
        <v>0.93897671710313402</v>
      </c>
      <c r="NO26">
        <v>1.7851879200651899</v>
      </c>
      <c r="NP26">
        <v>1.79664593187453</v>
      </c>
      <c r="NQ26">
        <v>0.800604311559863</v>
      </c>
      <c r="NR26">
        <v>1.3909551953526</v>
      </c>
      <c r="NS26">
        <v>1.6304905984987801</v>
      </c>
      <c r="NT26">
        <v>8.3571873603238506E-2</v>
      </c>
      <c r="NU26">
        <v>0.17386939941907401</v>
      </c>
      <c r="NV26">
        <v>9.7754445502316503E-2</v>
      </c>
      <c r="NW26">
        <v>0.138615576519</v>
      </c>
      <c r="NX26">
        <v>0.31777465084329598</v>
      </c>
      <c r="NY26">
        <v>0.31106891138529802</v>
      </c>
      <c r="NZ26">
        <v>0.75218596382931402</v>
      </c>
      <c r="OA26">
        <v>1.2449397723780899</v>
      </c>
      <c r="OB26">
        <v>0.91719864102319903</v>
      </c>
      <c r="OC26">
        <v>2.1873154386438198</v>
      </c>
      <c r="OD26">
        <v>1.16156988010508</v>
      </c>
      <c r="OE26">
        <v>0.89211779595103902</v>
      </c>
      <c r="OF26">
        <v>1.5359819797129599</v>
      </c>
      <c r="OG26">
        <v>1.06147908807922</v>
      </c>
      <c r="OH26">
        <v>0.89211779595103902</v>
      </c>
      <c r="OI26">
        <v>4.4356984486079902</v>
      </c>
      <c r="OJ26">
        <v>2.6318475976320399</v>
      </c>
      <c r="OK26">
        <v>1.7719109764096099</v>
      </c>
      <c r="OL26">
        <v>2537.4457983982602</v>
      </c>
      <c r="OM26">
        <v>624.29147255825706</v>
      </c>
      <c r="ON26">
        <v>301.35206120926102</v>
      </c>
      <c r="OO26">
        <v>0.241343736440464</v>
      </c>
      <c r="OP26">
        <v>0.27663890129286101</v>
      </c>
      <c r="OQ26">
        <v>0.17257628389125301</v>
      </c>
      <c r="OR26">
        <v>3.07196395942593</v>
      </c>
      <c r="OS26">
        <v>2.1525935679135899</v>
      </c>
      <c r="OT26">
        <v>1.46948040617964</v>
      </c>
      <c r="OU26">
        <v>5.0037769472491403E-2</v>
      </c>
      <c r="OV26">
        <v>0.159992474166996</v>
      </c>
      <c r="OW26">
        <v>0.19016269009874501</v>
      </c>
      <c r="OX26">
        <v>41.908218528962998</v>
      </c>
      <c r="OY26">
        <v>11.2829776503276</v>
      </c>
      <c r="OZ26">
        <v>5.26088721907281</v>
      </c>
      <c r="PA26">
        <v>0.28502518161817098</v>
      </c>
      <c r="PB26">
        <v>0.54945603363977202</v>
      </c>
      <c r="PC26">
        <v>0.38032538019749002</v>
      </c>
      <c r="PD26">
        <v>0.119010542951105</v>
      </c>
      <c r="PE26">
        <v>0.182513609341725</v>
      </c>
      <c r="PF26">
        <v>0.17257628389125301</v>
      </c>
      <c r="PG26">
        <v>0.28110115571599897</v>
      </c>
      <c r="PH26">
        <v>9.8486920373964199E-2</v>
      </c>
      <c r="PI26">
        <v>8.8714031810759902E-2</v>
      </c>
      <c r="PJ26">
        <v>6.4219769197277898E-2</v>
      </c>
      <c r="PK26">
        <v>8.6934699709537405E-2</v>
      </c>
      <c r="PL26">
        <v>0.11291359769862699</v>
      </c>
      <c r="PM26">
        <v>0.216008694825648</v>
      </c>
      <c r="PN26">
        <v>0.153475039830474</v>
      </c>
      <c r="PO26">
        <v>0.109856662085819</v>
      </c>
      <c r="PP26">
        <v>0.38935587227915402</v>
      </c>
      <c r="PQ26">
        <v>0.19561324304417799</v>
      </c>
      <c r="PR26">
        <v>0.104046916994928</v>
      </c>
      <c r="PS26">
        <v>4.3863395001478803E-2</v>
      </c>
      <c r="PT26">
        <v>0.11712134644342501</v>
      </c>
      <c r="PU26">
        <v>0.107716123598684</v>
      </c>
      <c r="PV26">
        <v>5.1444522649697101E-2</v>
      </c>
      <c r="PW26">
        <v>4.1122618713000499E-2</v>
      </c>
      <c r="PX26">
        <v>8.3348851060704193E-2</v>
      </c>
      <c r="PY26">
        <v>6.8829044395848193E-2</v>
      </c>
      <c r="PZ26">
        <v>8.1677128073199101E-2</v>
      </c>
      <c r="QA26">
        <v>9.5081345049372698E-2</v>
      </c>
      <c r="QB26">
        <v>0.56220231143199895</v>
      </c>
      <c r="QC26">
        <v>0.31998494833399199</v>
      </c>
      <c r="QD26">
        <v>0.402010788152115</v>
      </c>
      <c r="QE26">
        <v>1.10126471033357</v>
      </c>
      <c r="QF26">
        <v>0.97675994824705203</v>
      </c>
      <c r="QG26">
        <v>0.83816496427466503</v>
      </c>
      <c r="QH26">
        <v>1.108924612152</v>
      </c>
      <c r="QI26">
        <v>0.46848538577369903</v>
      </c>
      <c r="QJ26">
        <v>0.54536957488780702</v>
      </c>
      <c r="QK26">
        <v>0.30548242581294299</v>
      </c>
      <c r="QL26">
        <v>0.17386939941907401</v>
      </c>
      <c r="QM26">
        <v>0.30047276230616299</v>
      </c>
      <c r="QN26">
        <v>7.1256295404542799E-2</v>
      </c>
      <c r="QO26">
        <v>0.144193291357257</v>
      </c>
      <c r="QP26">
        <v>0.21543224719736701</v>
      </c>
      <c r="QQ26">
        <v>0.119010542951105</v>
      </c>
      <c r="QR26">
        <v>9.0626447876196906E-2</v>
      </c>
      <c r="QS26">
        <v>0.115447282760349</v>
      </c>
      <c r="QT26">
        <v>48.139901685076097</v>
      </c>
      <c r="QU26">
        <v>19.509108517445501</v>
      </c>
      <c r="QV26">
        <v>11.5939970814924</v>
      </c>
      <c r="QW26">
        <v>14.312078399856</v>
      </c>
      <c r="QX26">
        <v>5.6414888251638304</v>
      </c>
      <c r="QY26">
        <v>3.2836631149473101</v>
      </c>
      <c r="QZ26">
        <v>0.182904349773165</v>
      </c>
      <c r="RA26">
        <v>0.34058243784058001</v>
      </c>
      <c r="RB26">
        <v>0.29633606499579701</v>
      </c>
      <c r="RC26">
        <v>1.89607690351709E-2</v>
      </c>
      <c r="RD26">
        <v>0.12905661082436701</v>
      </c>
      <c r="RE26">
        <v>0.12356063874829699</v>
      </c>
      <c r="RF26">
        <v>0.283056368875584</v>
      </c>
      <c r="RG26">
        <v>0.157789810496301</v>
      </c>
      <c r="RH26">
        <v>9.7754445502316503E-2</v>
      </c>
    </row>
    <row r="27" spans="1:476" x14ac:dyDescent="0.25">
      <c r="A27">
        <v>2</v>
      </c>
      <c r="B27">
        <v>410</v>
      </c>
      <c r="C27">
        <v>4.6566578125589198</v>
      </c>
      <c r="D27">
        <v>4.5783912802690301</v>
      </c>
      <c r="E27">
        <v>4.8496175150811096</v>
      </c>
      <c r="F27">
        <v>0.14056359226632401</v>
      </c>
      <c r="G27">
        <v>5.2006680430079298E-2</v>
      </c>
      <c r="H27">
        <v>7.1687777091201096E-2</v>
      </c>
      <c r="I27">
        <v>4.0538560818004798</v>
      </c>
      <c r="J27">
        <v>6.9878118537353302</v>
      </c>
      <c r="K27">
        <v>6.9060987709222301</v>
      </c>
      <c r="L27">
        <v>0.64139938331818502</v>
      </c>
      <c r="M27">
        <v>0.61764114342899901</v>
      </c>
      <c r="N27">
        <v>0.62324485265604002</v>
      </c>
      <c r="O27">
        <v>1.14020629513424</v>
      </c>
      <c r="P27">
        <v>1.1605758102042001</v>
      </c>
      <c r="Q27">
        <v>1.2726811036928201</v>
      </c>
      <c r="R27">
        <v>0.36584257193488401</v>
      </c>
      <c r="S27">
        <v>0.33794040644691797</v>
      </c>
      <c r="T27">
        <v>0.40834797195457601</v>
      </c>
      <c r="U27">
        <v>9.5344588775043093E-2</v>
      </c>
      <c r="V27">
        <v>0.134421961331745</v>
      </c>
      <c r="W27">
        <v>0.12832471555144201</v>
      </c>
      <c r="X27">
        <v>2.8270450471936401</v>
      </c>
      <c r="Y27">
        <v>3.42200238263346</v>
      </c>
      <c r="Z27">
        <v>3.85804766550388</v>
      </c>
      <c r="AA27">
        <v>4.5293212597915202</v>
      </c>
      <c r="AB27">
        <v>5.1509579560919496</v>
      </c>
      <c r="AC27">
        <v>5.8883807780841</v>
      </c>
      <c r="AD27">
        <v>9.4685995593025193E-2</v>
      </c>
      <c r="AE27">
        <v>8.3321970251932401E-2</v>
      </c>
      <c r="AF27">
        <v>6.7352297417766299E-2</v>
      </c>
      <c r="AG27">
        <v>9.1216503610739199</v>
      </c>
      <c r="AH27">
        <v>9.3491860267735394</v>
      </c>
      <c r="AI27">
        <v>12.192068155544501</v>
      </c>
      <c r="AJ27">
        <v>6.4499808259281002</v>
      </c>
      <c r="AK27">
        <v>6.8916085830001599</v>
      </c>
      <c r="AL27">
        <v>7.82380800783893</v>
      </c>
      <c r="AM27">
        <v>7.5125093000359904</v>
      </c>
      <c r="AN27">
        <v>8.3099555747624105</v>
      </c>
      <c r="AO27">
        <v>9.9719176424966403</v>
      </c>
      <c r="AP27">
        <v>5.7330182507908898</v>
      </c>
      <c r="AQ27">
        <v>7.8073923074470901</v>
      </c>
      <c r="AR27">
        <v>7.8782268960715998</v>
      </c>
      <c r="AS27">
        <v>5.0605523877621303</v>
      </c>
      <c r="AT27">
        <v>4.8394421799932896</v>
      </c>
      <c r="AU27">
        <v>5.8073136998565804</v>
      </c>
      <c r="AV27">
        <v>0.48608983552246299</v>
      </c>
      <c r="AW27">
        <v>0.44283487950525702</v>
      </c>
      <c r="AX27">
        <v>0.38900779450810902</v>
      </c>
      <c r="AY27">
        <v>2.6195061911559301</v>
      </c>
      <c r="AZ27">
        <v>2.3864080747070102</v>
      </c>
      <c r="BA27">
        <v>1.62210922590009</v>
      </c>
      <c r="BB27">
        <v>0.66401828372280702</v>
      </c>
      <c r="BC27">
        <v>0.56834575270119503</v>
      </c>
      <c r="BD27">
        <v>0.42864967888436301</v>
      </c>
      <c r="BE27">
        <v>0.39482763374752999</v>
      </c>
      <c r="BF27">
        <v>0.46808445662688097</v>
      </c>
      <c r="BG27">
        <v>0.28874562005285498</v>
      </c>
      <c r="BH27">
        <v>0.49630361625144798</v>
      </c>
      <c r="BI27">
        <v>0.89183007935303105</v>
      </c>
      <c r="BJ27">
        <v>0.45624193692272402</v>
      </c>
      <c r="BK27">
        <v>15.1295258690479</v>
      </c>
      <c r="BL27">
        <v>14.772486386893901</v>
      </c>
      <c r="BM27">
        <v>14.2992836362397</v>
      </c>
      <c r="BN27">
        <v>3.5047095130803401</v>
      </c>
      <c r="BO27">
        <v>2.95844846541085</v>
      </c>
      <c r="BP27">
        <v>2.8636813480254402</v>
      </c>
      <c r="BQ27">
        <v>0.19469596251976901</v>
      </c>
      <c r="BR27">
        <v>0.24062205095044401</v>
      </c>
      <c r="BS27">
        <v>0.169325477317809</v>
      </c>
      <c r="BT27">
        <v>4.1390362153901403</v>
      </c>
      <c r="BU27">
        <v>3.49390592686767</v>
      </c>
      <c r="BV27">
        <v>3.64993549538179</v>
      </c>
      <c r="BW27">
        <v>0.33200914186140401</v>
      </c>
      <c r="BX27">
        <v>0.22606989083047499</v>
      </c>
      <c r="BY27">
        <v>0.215815586591319</v>
      </c>
      <c r="BZ27">
        <v>5.2895722515825097E-2</v>
      </c>
      <c r="CA27">
        <v>0.103294888095407</v>
      </c>
      <c r="CB27">
        <v>8.6527040669188704E-2</v>
      </c>
      <c r="CC27">
        <v>0.14154128936848501</v>
      </c>
      <c r="CD27">
        <v>0.124553784625884</v>
      </c>
      <c r="CE27">
        <v>0.180224989186758</v>
      </c>
      <c r="CF27">
        <v>0.10952217228376</v>
      </c>
      <c r="CG27">
        <v>3.29138993424389E-2</v>
      </c>
      <c r="CH27">
        <v>6.8767512357776603E-2</v>
      </c>
      <c r="CI27">
        <v>0.143517132136879</v>
      </c>
      <c r="CJ27">
        <v>0.146081031668337</v>
      </c>
      <c r="CK27">
        <v>0.143375554182402</v>
      </c>
      <c r="CL27">
        <v>0.95217250272278098</v>
      </c>
      <c r="CM27">
        <v>0.67121216309475296</v>
      </c>
      <c r="CN27">
        <v>0.77801558901621903</v>
      </c>
      <c r="CO27">
        <v>0.16371913694724499</v>
      </c>
      <c r="CP27">
        <v>0.12717092440575001</v>
      </c>
      <c r="CQ27">
        <v>0.202763653237512</v>
      </c>
      <c r="CR27">
        <v>2.08391274448643</v>
      </c>
      <c r="CS27">
        <v>2.4877487092768402</v>
      </c>
      <c r="CT27">
        <v>2.4248087575405499</v>
      </c>
      <c r="CU27">
        <v>0.30551071223542597</v>
      </c>
      <c r="CV27">
        <v>0.21239780534756</v>
      </c>
      <c r="CW27">
        <v>0.29075400466679002</v>
      </c>
      <c r="CX27">
        <v>0.13115046899340899</v>
      </c>
      <c r="CY27">
        <v>9.24515145440893E-2</v>
      </c>
      <c r="CZ27">
        <v>6.9727471056745705E-2</v>
      </c>
      <c r="DA27">
        <v>39.377370532767202</v>
      </c>
      <c r="DB27">
        <v>24.6726498432302</v>
      </c>
      <c r="DC27">
        <v>36.704141870694798</v>
      </c>
      <c r="DD27">
        <v>7.9408578600231801</v>
      </c>
      <c r="DE27">
        <v>7.5414438639315602</v>
      </c>
      <c r="DF27">
        <v>9.1126519608108403</v>
      </c>
      <c r="DG27">
        <v>1.5045112263426801</v>
      </c>
      <c r="DH27">
        <v>1.2267495688249801</v>
      </c>
      <c r="DI27">
        <v>1.2815333008157901</v>
      </c>
      <c r="DJ27">
        <v>28.429067477584798</v>
      </c>
      <c r="DK27">
        <v>63.7715377284525</v>
      </c>
      <c r="DL27">
        <v>74.433025194698601</v>
      </c>
      <c r="DM27">
        <v>0.17425776766364701</v>
      </c>
      <c r="DN27">
        <v>0.14110497545526701</v>
      </c>
      <c r="DO27">
        <v>0.120563989546997</v>
      </c>
      <c r="DP27">
        <v>1.6237109976069299</v>
      </c>
      <c r="DQ27">
        <v>1.38016501099488</v>
      </c>
      <c r="DR27">
        <v>1.2904470698389701</v>
      </c>
      <c r="DS27">
        <v>2.80751722063044</v>
      </c>
      <c r="DT27">
        <v>3.1055327117808398</v>
      </c>
      <c r="DU27">
        <v>2.6719091749563399</v>
      </c>
      <c r="DV27">
        <v>0.43506258951585902</v>
      </c>
      <c r="DW27">
        <v>0.35720910624903801</v>
      </c>
      <c r="DX27">
        <v>0.49926267782553502</v>
      </c>
      <c r="DY27">
        <v>2.0552229019230301</v>
      </c>
      <c r="DZ27">
        <v>1.66421377376253</v>
      </c>
      <c r="EA27">
        <v>1.6109044990205601</v>
      </c>
      <c r="EB27">
        <v>1.2563991497631399</v>
      </c>
      <c r="EC27">
        <v>1.21827579058071</v>
      </c>
      <c r="ED27">
        <v>1.23787957198495</v>
      </c>
      <c r="EE27">
        <v>5.1311950665454802</v>
      </c>
      <c r="EF27">
        <v>5.08004319576815</v>
      </c>
      <c r="EG27">
        <v>4.1063908976461203</v>
      </c>
      <c r="EH27">
        <v>0.74705940409084404</v>
      </c>
      <c r="EI27">
        <v>0.82065102547646196</v>
      </c>
      <c r="EJ27">
        <v>0.54634000361905499</v>
      </c>
      <c r="EK27">
        <v>1.37486967585515</v>
      </c>
      <c r="EL27">
        <v>1.2438743546384201</v>
      </c>
      <c r="EM27">
        <v>1.2208373181158001</v>
      </c>
      <c r="EN27">
        <v>0.88227167388320704</v>
      </c>
      <c r="EO27">
        <v>0.86145107287502098</v>
      </c>
      <c r="EP27">
        <v>0.77801558901621903</v>
      </c>
      <c r="EQ27">
        <v>0.121522458880615</v>
      </c>
      <c r="ER27">
        <v>0.108430367366727</v>
      </c>
      <c r="ES27">
        <v>0.101381826618756</v>
      </c>
      <c r="ET27">
        <v>7.1758566068439403E-2</v>
      </c>
      <c r="EU27">
        <v>6.0155512737611001E-2</v>
      </c>
      <c r="EV27">
        <v>8.2342713971900794E-2</v>
      </c>
      <c r="EW27">
        <v>10.9989574068412</v>
      </c>
      <c r="EX27">
        <v>13.975623707470699</v>
      </c>
      <c r="EY27">
        <v>15.114600770609499</v>
      </c>
      <c r="EZ27">
        <v>0.16258824626173801</v>
      </c>
      <c r="FA27">
        <v>0.33098569344888801</v>
      </c>
      <c r="FB27">
        <v>0.31597251329046599</v>
      </c>
      <c r="FC27">
        <v>6.2736057610533198</v>
      </c>
      <c r="FD27">
        <v>6.0412235129286502</v>
      </c>
      <c r="FE27">
        <v>6.5790121074250596</v>
      </c>
      <c r="FF27">
        <v>0.378743982372101</v>
      </c>
      <c r="FG27">
        <v>0.53397376408193398</v>
      </c>
      <c r="FH27">
        <v>0.47561659790177202</v>
      </c>
      <c r="FI27">
        <v>89.219977043786997</v>
      </c>
      <c r="FJ27">
        <v>114.154250157188</v>
      </c>
      <c r="FK27">
        <v>120.91680616487599</v>
      </c>
      <c r="FL27">
        <v>6.9129182830976399</v>
      </c>
      <c r="FM27">
        <v>6.9395435114705402</v>
      </c>
      <c r="FN27">
        <v>9.0497062758108306</v>
      </c>
      <c r="FO27">
        <v>0.63256904847026496</v>
      </c>
      <c r="FP27">
        <v>0.58432412667334599</v>
      </c>
      <c r="FQ27">
        <v>0.62324485265604002</v>
      </c>
      <c r="FR27">
        <v>5.9764752327267603</v>
      </c>
      <c r="FS27">
        <v>7.9163794425757397</v>
      </c>
      <c r="FT27">
        <v>6.8583948621498196</v>
      </c>
      <c r="FU27">
        <v>0.29922339269361498</v>
      </c>
      <c r="FV27">
        <v>0.31750269973550899</v>
      </c>
      <c r="FW27">
        <v>0.27128307877556201</v>
      </c>
      <c r="FX27">
        <v>1.1323303149478801</v>
      </c>
      <c r="FY27">
        <v>1.2612381935533299</v>
      </c>
      <c r="FZ27">
        <v>1.2904470698389701</v>
      </c>
      <c r="GA27">
        <v>0.35093965257880599</v>
      </c>
      <c r="GB27">
        <v>0.609137895290354</v>
      </c>
      <c r="GC27">
        <v>0.663363237534626</v>
      </c>
      <c r="GD27">
        <v>2.96759635139313</v>
      </c>
      <c r="GE27">
        <v>3.3983648855609401</v>
      </c>
      <c r="GF27">
        <v>3.5256052932215698</v>
      </c>
      <c r="GG27">
        <v>0.59431301148647497</v>
      </c>
      <c r="GH27">
        <v>0.70458260585128796</v>
      </c>
      <c r="GI27">
        <v>0.64971141951439104</v>
      </c>
      <c r="GJ27">
        <v>8.3002285465351003E-2</v>
      </c>
      <c r="GK27">
        <v>0.113821165636231</v>
      </c>
      <c r="GL27">
        <v>4.9647709398424E-2</v>
      </c>
      <c r="GM27">
        <v>0.453537853393158</v>
      </c>
      <c r="GN27">
        <v>0.70458260585128796</v>
      </c>
      <c r="GO27">
        <v>0.58962555863761501</v>
      </c>
      <c r="GP27">
        <v>0.225202519300683</v>
      </c>
      <c r="GQ27">
        <v>0.33328788100772999</v>
      </c>
      <c r="GR27">
        <v>0.195856778847632</v>
      </c>
      <c r="GS27">
        <v>3.4564591415488302</v>
      </c>
      <c r="GT27">
        <v>2.8975644763882902</v>
      </c>
      <c r="GU27">
        <v>3.1555051276296702</v>
      </c>
      <c r="GV27">
        <v>1.5045112263426801</v>
      </c>
      <c r="GW27">
        <v>1.1525591274995499</v>
      </c>
      <c r="GX27">
        <v>1.3084610396304901</v>
      </c>
      <c r="GY27">
        <v>31.763431440092699</v>
      </c>
      <c r="GZ27">
        <v>32.330877610275898</v>
      </c>
      <c r="HA27">
        <v>37.475373913656597</v>
      </c>
      <c r="HB27">
        <v>25.0944230442133</v>
      </c>
      <c r="HC27">
        <v>28.341432288336399</v>
      </c>
      <c r="HD27">
        <v>30.6511854692023</v>
      </c>
      <c r="HE27">
        <v>0.29922339269361498</v>
      </c>
      <c r="HF27">
        <v>0.215362768218755</v>
      </c>
      <c r="HG27">
        <v>0.186580609704742</v>
      </c>
      <c r="HH27">
        <v>15.234760043564499</v>
      </c>
      <c r="HI27">
        <v>16.391099921435298</v>
      </c>
      <c r="HJ27">
        <v>19.8060731517592</v>
      </c>
      <c r="HK27">
        <v>6.73089739670205E-2</v>
      </c>
      <c r="HL27">
        <v>5.9739988258888502E-2</v>
      </c>
      <c r="HM27">
        <v>6.7820769693890406E-2</v>
      </c>
      <c r="HN27">
        <v>0.20437560009105299</v>
      </c>
      <c r="HO27">
        <v>0.313131546244095</v>
      </c>
      <c r="HP27">
        <v>7.8993128322616499E-2</v>
      </c>
      <c r="HQ27">
        <v>0.47279768340774803</v>
      </c>
      <c r="HR27">
        <v>0.56052116877381197</v>
      </c>
      <c r="HS27">
        <v>0.45624193692272402</v>
      </c>
      <c r="HT27">
        <v>32.6564230456015</v>
      </c>
      <c r="HU27">
        <v>34.174320901243803</v>
      </c>
      <c r="HV27">
        <v>31.295232031355798</v>
      </c>
      <c r="HW27">
        <v>3.5047095130803401</v>
      </c>
      <c r="HX27">
        <v>2.8975644763882902</v>
      </c>
      <c r="HY27">
        <v>3.0480170388861301</v>
      </c>
      <c r="HZ27">
        <v>1.32803656744562</v>
      </c>
      <c r="IA27">
        <v>1.3517616257876699</v>
      </c>
      <c r="IB27">
        <v>1.1312132844763501</v>
      </c>
      <c r="IC27">
        <v>68.086405793164801</v>
      </c>
      <c r="ID27">
        <v>63.331035540606102</v>
      </c>
      <c r="IE27">
        <v>60.878924531427003</v>
      </c>
      <c r="IF27">
        <v>5.2530345071185702E-2</v>
      </c>
      <c r="IG27">
        <v>3.7546982117600103E-2</v>
      </c>
      <c r="IH27">
        <v>8.7042932217788804E-2</v>
      </c>
      <c r="II27">
        <v>8.2780724307802895</v>
      </c>
      <c r="IJ27">
        <v>9.8139965505998603</v>
      </c>
      <c r="IK27">
        <v>7.4532567976677999</v>
      </c>
      <c r="IL27">
        <v>0.193351099270273</v>
      </c>
      <c r="IM27">
        <v>0.25968611171132699</v>
      </c>
      <c r="IN27">
        <v>9.9986073052692304E-2</v>
      </c>
      <c r="IO27">
        <v>15.4474293684986</v>
      </c>
      <c r="IP27">
        <v>14.5691092014376</v>
      </c>
      <c r="IQ27">
        <v>13.5279466267627</v>
      </c>
      <c r="IR27">
        <v>6.2302708006326197</v>
      </c>
      <c r="IS27">
        <v>5.9168969308217196</v>
      </c>
      <c r="IT27">
        <v>5.3438183499126799</v>
      </c>
      <c r="IU27">
        <v>9.7088126590920005</v>
      </c>
      <c r="IV27">
        <v>8.7230990069946301</v>
      </c>
      <c r="IW27">
        <v>7.6098655664283603</v>
      </c>
      <c r="IX27">
        <v>5.4614910291827901</v>
      </c>
      <c r="IY27">
        <v>8.1389391619679792</v>
      </c>
      <c r="IZ27">
        <v>7.4017733923289599</v>
      </c>
      <c r="JA27">
        <v>8.0517081048356793</v>
      </c>
      <c r="JB27">
        <v>6.9878118537353302</v>
      </c>
      <c r="JC27">
        <v>8.9251162952634502</v>
      </c>
      <c r="JD27">
        <v>3.6032403088109302</v>
      </c>
      <c r="JE27">
        <v>4.5467660216095496</v>
      </c>
      <c r="JF27">
        <v>5.02063890741025</v>
      </c>
      <c r="JG27">
        <v>12.4605416012653</v>
      </c>
      <c r="JH27">
        <v>6.2542668000208099</v>
      </c>
      <c r="JI27">
        <v>9.9719176424966403</v>
      </c>
      <c r="JJ27">
        <v>7.2064806176218799</v>
      </c>
      <c r="JK27">
        <v>4.9069982752999204</v>
      </c>
      <c r="JL27">
        <v>5.8477067609910103</v>
      </c>
      <c r="JM27">
        <v>0.18547477196206999</v>
      </c>
      <c r="JN27">
        <v>0.15441028585725</v>
      </c>
      <c r="JO27">
        <v>0.14042492794401901</v>
      </c>
      <c r="JP27">
        <v>0.171858709481893</v>
      </c>
      <c r="JQ27">
        <v>0.24398100960772201</v>
      </c>
      <c r="JR27">
        <v>0.231305418510279</v>
      </c>
      <c r="JS27">
        <v>3.7045411822530099</v>
      </c>
      <c r="JT27">
        <v>4.0694695809839798</v>
      </c>
      <c r="JU27">
        <v>3.1995543376861502</v>
      </c>
      <c r="JV27">
        <v>0.65943157439809896</v>
      </c>
      <c r="JW27">
        <v>0.69488240890769504</v>
      </c>
      <c r="JX27">
        <v>0.81669594390915101</v>
      </c>
      <c r="JY27">
        <v>6.8651672685137699</v>
      </c>
      <c r="JZ27">
        <v>7.3352226848850197</v>
      </c>
      <c r="KA27">
        <v>6.5335675512732196</v>
      </c>
      <c r="KB27">
        <v>0.225202519300683</v>
      </c>
      <c r="KC27">
        <v>0.3088205717145</v>
      </c>
      <c r="KD27">
        <v>0.30310109469256902</v>
      </c>
      <c r="KE27">
        <v>0.716627281348861</v>
      </c>
      <c r="KF27">
        <v>0.62626309248818901</v>
      </c>
      <c r="KG27">
        <v>0.47892477295628499</v>
      </c>
      <c r="KH27">
        <v>2.1574017687128202</v>
      </c>
      <c r="KI27">
        <v>2.0488874901793999</v>
      </c>
      <c r="KJ27">
        <v>2.5988456780575602</v>
      </c>
      <c r="KK27">
        <v>1.02761145096151</v>
      </c>
      <c r="KL27">
        <v>0.89803324811205898</v>
      </c>
      <c r="KM27">
        <v>1.2904470698389701</v>
      </c>
      <c r="KN27">
        <v>3.0090224526853602</v>
      </c>
      <c r="KO27">
        <v>2.70352325157535</v>
      </c>
      <c r="KP27">
        <v>2.7092076370849401</v>
      </c>
      <c r="KQ27">
        <v>0.132062692645455</v>
      </c>
      <c r="KR27">
        <v>0.13257133446750799</v>
      </c>
      <c r="KS27">
        <v>0.103512074304094</v>
      </c>
      <c r="KT27">
        <v>3.1368028805266701</v>
      </c>
      <c r="KU27">
        <v>2.95844846541085</v>
      </c>
      <c r="KV27">
        <v>3.4530493854611102</v>
      </c>
      <c r="KW27">
        <v>5.0255965990525402</v>
      </c>
      <c r="KX27">
        <v>5.7550990730923104</v>
      </c>
      <c r="KY27">
        <v>5.16178827935589</v>
      </c>
      <c r="KZ27">
        <v>1.5902955084713399</v>
      </c>
      <c r="LA27">
        <v>1.4998734334868</v>
      </c>
      <c r="LB27">
        <v>1.2726811036928201</v>
      </c>
      <c r="LC27">
        <v>1.1641644531397299</v>
      </c>
      <c r="LD27">
        <v>1.7469529634338401</v>
      </c>
      <c r="LE27">
        <v>1.3084610396304901</v>
      </c>
      <c r="LF27">
        <v>0.94559536681549405</v>
      </c>
      <c r="LG27">
        <v>1.11329873248574</v>
      </c>
      <c r="LH27">
        <v>0.85729935776872501</v>
      </c>
      <c r="LI27">
        <v>0.32743827389449098</v>
      </c>
      <c r="LJ27">
        <v>0.35474168271769102</v>
      </c>
      <c r="LK27">
        <v>0.38365220924672999</v>
      </c>
      <c r="LL27">
        <v>0.21305456544627999</v>
      </c>
      <c r="LM27">
        <v>0.34265787872094799</v>
      </c>
      <c r="LN27">
        <v>0.28084985588803801</v>
      </c>
      <c r="LO27">
        <v>1.2391019313940601</v>
      </c>
      <c r="LP27">
        <v>1.0532447789580499</v>
      </c>
      <c r="LQ27">
        <v>1.41212810033516</v>
      </c>
      <c r="LR27">
        <v>0.49287539675757702</v>
      </c>
      <c r="LS27">
        <v>0.54519368793716405</v>
      </c>
      <c r="LT27">
        <v>0.31597251329046599</v>
      </c>
      <c r="LU27">
        <v>0.20579714480785899</v>
      </c>
      <c r="LV27">
        <v>0.26698688204096599</v>
      </c>
      <c r="LW27">
        <v>0.40272612475514102</v>
      </c>
      <c r="LX27">
        <v>0.33898535968613303</v>
      </c>
      <c r="LY27">
        <v>0.32869940826111299</v>
      </c>
      <c r="LZ27">
        <v>0.465828549854237</v>
      </c>
      <c r="MA27">
        <v>4.9012545008229297E-2</v>
      </c>
      <c r="MB27">
        <v>0.12805546813621299</v>
      </c>
      <c r="MC27">
        <v>8.9490042125795602E-2</v>
      </c>
      <c r="MD27">
        <v>0.36331551269991702</v>
      </c>
      <c r="ME27">
        <v>0.362195559548535</v>
      </c>
      <c r="MF27">
        <v>0.362957106241036</v>
      </c>
      <c r="MG27">
        <v>0.35338063089920502</v>
      </c>
      <c r="MH27">
        <v>0.52298474292073704</v>
      </c>
      <c r="MI27">
        <v>0.331681618767314</v>
      </c>
      <c r="MJ27">
        <v>0.51380572548075698</v>
      </c>
      <c r="MK27">
        <v>0.427750297829184</v>
      </c>
      <c r="ML27">
        <v>0.56169971177607503</v>
      </c>
      <c r="MM27">
        <v>1.5149759294884</v>
      </c>
      <c r="MN27">
        <v>1.2700107989420399</v>
      </c>
      <c r="MO27">
        <v>1.32672647506925</v>
      </c>
      <c r="MP27">
        <v>1.0787008843564101</v>
      </c>
      <c r="MQ27">
        <v>1.20986054499832</v>
      </c>
      <c r="MR27">
        <v>0.811054612950043</v>
      </c>
      <c r="MS27">
        <v>0.175469826289403</v>
      </c>
      <c r="MT27">
        <v>0.103898501596683</v>
      </c>
      <c r="MU27">
        <v>0.15581121316401</v>
      </c>
      <c r="MV27">
        <v>0.65035298504695205</v>
      </c>
      <c r="MW27">
        <v>0.53397376408193398</v>
      </c>
      <c r="MX27">
        <v>0.45624193692272402</v>
      </c>
      <c r="MY27">
        <v>0.14252578689178</v>
      </c>
      <c r="MZ27">
        <v>0.146081031668337</v>
      </c>
      <c r="NA27">
        <v>0.118904149475444</v>
      </c>
      <c r="NB27">
        <v>0.51025661008752299</v>
      </c>
      <c r="NC27">
        <v>1.0033609976768201</v>
      </c>
      <c r="ND27">
        <v>0.85137755854311103</v>
      </c>
      <c r="NE27">
        <v>9.4685995593025193E-2</v>
      </c>
      <c r="NF27">
        <v>3.8871073582450601E-2</v>
      </c>
      <c r="NG27">
        <v>5.4707064977678597E-2</v>
      </c>
      <c r="NH27">
        <v>1.57931053499011</v>
      </c>
      <c r="NI27">
        <v>1.37063151488379</v>
      </c>
      <c r="NJ27">
        <v>2.4248087575405499</v>
      </c>
      <c r="NK27">
        <v>0.74705940409084404</v>
      </c>
      <c r="NL27">
        <v>0.92970232221375504</v>
      </c>
      <c r="NM27">
        <v>0.76730441849345798</v>
      </c>
      <c r="NN27">
        <v>1.83947602356645</v>
      </c>
      <c r="NO27">
        <v>1.5313889626160999</v>
      </c>
      <c r="NP27">
        <v>1.41212810033516</v>
      </c>
      <c r="NQ27">
        <v>1.6463771584628699</v>
      </c>
      <c r="NR27">
        <v>1.4690064845683699</v>
      </c>
      <c r="NS27">
        <v>1.1549824802114199</v>
      </c>
      <c r="NT27">
        <v>8.8959646891625194E-2</v>
      </c>
      <c r="NU27">
        <v>0.15875134986775499</v>
      </c>
      <c r="NV27">
        <v>0.204173985977288</v>
      </c>
      <c r="NW27">
        <v>0.35093965257880599</v>
      </c>
      <c r="NX27">
        <v>0.34265787872094799</v>
      </c>
      <c r="NY27">
        <v>0.17774377850294201</v>
      </c>
      <c r="NZ27">
        <v>0.92613529556325302</v>
      </c>
      <c r="OA27">
        <v>0.92970232221375504</v>
      </c>
      <c r="OB27">
        <v>0.89992143870917296</v>
      </c>
      <c r="OC27">
        <v>1.5045112263426801</v>
      </c>
      <c r="OD27">
        <v>1.8594046444275101</v>
      </c>
      <c r="OE27">
        <v>1.57775256381483</v>
      </c>
      <c r="OF27">
        <v>1.1886260229729499</v>
      </c>
      <c r="OG27">
        <v>1.5208108863691601</v>
      </c>
      <c r="OH27">
        <v>1.5240085194430699</v>
      </c>
      <c r="OI27">
        <v>2.0695181076950702</v>
      </c>
      <c r="OJ27">
        <v>2.7412630297675902</v>
      </c>
      <c r="OK27">
        <v>2.6719091749563399</v>
      </c>
      <c r="OL27">
        <v>484.14482780953301</v>
      </c>
      <c r="OM27">
        <v>789.52479498336504</v>
      </c>
      <c r="ON27">
        <v>954.01687010147805</v>
      </c>
      <c r="OO27">
        <v>0.111823465935512</v>
      </c>
      <c r="OP27">
        <v>7.5093964235199998E-2</v>
      </c>
      <c r="OQ27">
        <v>0.15689496585657001</v>
      </c>
      <c r="OR27">
        <v>1.80162015440547</v>
      </c>
      <c r="OS27">
        <v>1.7836601587060601</v>
      </c>
      <c r="OT27">
        <v>1.7874104545299501</v>
      </c>
      <c r="OU27">
        <v>0.11105104483431601</v>
      </c>
      <c r="OV27">
        <v>7.6671848051561201E-2</v>
      </c>
      <c r="OW27">
        <v>0.121402578411328</v>
      </c>
      <c r="OX27">
        <v>9.8443426331918005</v>
      </c>
      <c r="OY27">
        <v>14.468473013150399</v>
      </c>
      <c r="OZ27">
        <v>13.5279466267627</v>
      </c>
      <c r="PA27">
        <v>0.35093965257880599</v>
      </c>
      <c r="PB27">
        <v>0.43072553643750999</v>
      </c>
      <c r="PC27">
        <v>0.38365220924672999</v>
      </c>
      <c r="PD27">
        <v>0.223646931871023</v>
      </c>
      <c r="PE27">
        <v>0.16897020322345899</v>
      </c>
      <c r="PF27">
        <v>0.114853837638241</v>
      </c>
      <c r="PG27">
        <v>0.189371991186051</v>
      </c>
      <c r="PH27">
        <v>0.14208643817529801</v>
      </c>
      <c r="PI27">
        <v>0.18401189931512801</v>
      </c>
      <c r="PJ27">
        <v>0.18676485102271201</v>
      </c>
      <c r="PK27">
        <v>0.16321445779935301</v>
      </c>
      <c r="PL27">
        <v>8.4662738658904099E-2</v>
      </c>
      <c r="PM27">
        <v>8.5335797330980998E-2</v>
      </c>
      <c r="PN27">
        <v>0.104013360860159</v>
      </c>
      <c r="PO27">
        <v>0.14238518688766899</v>
      </c>
      <c r="PP27">
        <v>0.16600457093070201</v>
      </c>
      <c r="PQ27">
        <v>0.270713880025021</v>
      </c>
      <c r="PR27">
        <v>0.28280332111908901</v>
      </c>
      <c r="PS27">
        <v>6.6490630657387501E-2</v>
      </c>
      <c r="PT27">
        <v>9.0548889887134096E-2</v>
      </c>
      <c r="PU27">
        <v>7.1687777091201096E-2</v>
      </c>
      <c r="PV27">
        <v>3.9892973756801502E-2</v>
      </c>
      <c r="PW27">
        <v>7.9375674933877399E-2</v>
      </c>
      <c r="PX27">
        <v>3.2210933175051401E-2</v>
      </c>
      <c r="PY27">
        <v>0.111823465935512</v>
      </c>
      <c r="PZ27">
        <v>0.16096743612787301</v>
      </c>
      <c r="QA27">
        <v>8.0095831300987103E-2</v>
      </c>
      <c r="QB27">
        <v>0.44420417933726303</v>
      </c>
      <c r="QC27">
        <v>0.455284662544927</v>
      </c>
      <c r="QD27">
        <v>0.482255958187986</v>
      </c>
      <c r="QE27">
        <v>0.80624760324101097</v>
      </c>
      <c r="QF27">
        <v>0.97592403843088804</v>
      </c>
      <c r="QG27">
        <v>0.85137755854311103</v>
      </c>
      <c r="QH27">
        <v>0.52097818612160596</v>
      </c>
      <c r="QI27">
        <v>0.455284662544927</v>
      </c>
      <c r="QJ27">
        <v>0.42568877927155602</v>
      </c>
      <c r="QK27">
        <v>0.29306546431695102</v>
      </c>
      <c r="QL27">
        <v>0.27259684396858302</v>
      </c>
      <c r="QM27">
        <v>0.181478553120518</v>
      </c>
      <c r="QN27">
        <v>0.171858709481893</v>
      </c>
      <c r="QO27">
        <v>7.0065146096726594E-2</v>
      </c>
      <c r="QP27">
        <v>0.110175165413174</v>
      </c>
      <c r="QQ27">
        <v>0.19878693855891699</v>
      </c>
      <c r="QR27">
        <v>9.18129052855233E-2</v>
      </c>
      <c r="QS27">
        <v>7.3194089675110596E-2</v>
      </c>
      <c r="QT27">
        <v>19.825630902304798</v>
      </c>
      <c r="QU27">
        <v>22.861382799938401</v>
      </c>
      <c r="QV27">
        <v>23.068798615905099</v>
      </c>
      <c r="QW27">
        <v>5.1668853506816301</v>
      </c>
      <c r="QX27">
        <v>6.2542668000208099</v>
      </c>
      <c r="QY27">
        <v>6.5790121074250596</v>
      </c>
      <c r="QZ27">
        <v>0.46306764778162601</v>
      </c>
      <c r="RA27">
        <v>0.50516996266056102</v>
      </c>
      <c r="RB27">
        <v>0.25311606254327901</v>
      </c>
      <c r="RC27">
        <v>0.20866996589164899</v>
      </c>
      <c r="RD27">
        <v>0.118654668034798</v>
      </c>
      <c r="RE27">
        <v>8.1778814976905603E-2</v>
      </c>
      <c r="RF27">
        <v>0.25690286274037899</v>
      </c>
      <c r="RG27">
        <v>0.41032551273823098</v>
      </c>
      <c r="RH27">
        <v>0.29892821235354999</v>
      </c>
    </row>
    <row r="28" spans="1:476" x14ac:dyDescent="0.25">
      <c r="A28">
        <v>2</v>
      </c>
      <c r="B28">
        <v>412</v>
      </c>
      <c r="C28">
        <v>5.5983434623807797</v>
      </c>
      <c r="D28">
        <v>5.33888495546379</v>
      </c>
      <c r="E28">
        <v>4.4314683520789302</v>
      </c>
      <c r="F28">
        <v>6.8156733291578606E-2</v>
      </c>
      <c r="G28">
        <v>9.5162597506076294E-2</v>
      </c>
      <c r="H28">
        <v>7.2182094176458003E-2</v>
      </c>
      <c r="I28">
        <v>4.9075399090152301</v>
      </c>
      <c r="J28">
        <v>4.6156648176678896</v>
      </c>
      <c r="K28">
        <v>9.8340439998031801</v>
      </c>
      <c r="L28">
        <v>0.49141029927262703</v>
      </c>
      <c r="M28">
        <v>0.56901494952042997</v>
      </c>
      <c r="N28">
        <v>0.37573432146110602</v>
      </c>
      <c r="O28">
        <v>1.53155799709438</v>
      </c>
      <c r="P28">
        <v>1.4206374885361199</v>
      </c>
      <c r="Q28">
        <v>1.0194456129295</v>
      </c>
      <c r="R28">
        <v>0.63068870441562597</v>
      </c>
      <c r="S28">
        <v>0.42825395099695002</v>
      </c>
      <c r="T28">
        <v>0.443739476292769</v>
      </c>
      <c r="U28">
        <v>0.167821562847533</v>
      </c>
      <c r="V28">
        <v>9.7837982276503199E-2</v>
      </c>
      <c r="W28">
        <v>0.123089944111458</v>
      </c>
      <c r="X28">
        <v>3.1711365464411401</v>
      </c>
      <c r="Y28">
        <v>2.96193188073245</v>
      </c>
      <c r="Z28">
        <v>5.1614800270383601</v>
      </c>
      <c r="AA28">
        <v>5.0806039301551396</v>
      </c>
      <c r="AB28">
        <v>4.9469470635388602</v>
      </c>
      <c r="AC28">
        <v>6.4432331952975099</v>
      </c>
      <c r="AD28">
        <v>4.4656066866909198E-2</v>
      </c>
      <c r="AE28">
        <v>5.8986902437238801E-2</v>
      </c>
      <c r="AF28">
        <v>0.10641583948396</v>
      </c>
      <c r="AG28">
        <v>8.4268882876386897</v>
      </c>
      <c r="AH28">
        <v>8.8552832928415697</v>
      </c>
      <c r="AI28">
        <v>18.998120719310599</v>
      </c>
      <c r="AJ28">
        <v>8.6638003642074093</v>
      </c>
      <c r="AK28">
        <v>7.4981696178558099</v>
      </c>
      <c r="AL28">
        <v>6.5786192211578598</v>
      </c>
      <c r="AM28">
        <v>8.8458452265621599</v>
      </c>
      <c r="AN28">
        <v>7.3949401009678501</v>
      </c>
      <c r="AO28">
        <v>15.218822239051001</v>
      </c>
      <c r="AP28">
        <v>4.8736410547007702</v>
      </c>
      <c r="AQ28">
        <v>4.9127760041247202</v>
      </c>
      <c r="AR28">
        <v>11.6947150938158</v>
      </c>
      <c r="AS28">
        <v>5.8360813769607001</v>
      </c>
      <c r="AT28">
        <v>5.3760198370185899</v>
      </c>
      <c r="AU28">
        <v>4.9856610691363503</v>
      </c>
      <c r="AV28">
        <v>0.51227841151639997</v>
      </c>
      <c r="AW28">
        <v>0.54963221144312002</v>
      </c>
      <c r="AX28">
        <v>0.73091969336348495</v>
      </c>
      <c r="AY28">
        <v>3.4461846388480701</v>
      </c>
      <c r="AZ28">
        <v>1.9677384361247101</v>
      </c>
      <c r="BA28">
        <v>2.6532944909036398</v>
      </c>
      <c r="BB28">
        <v>0.83798713466794805</v>
      </c>
      <c r="BC28">
        <v>0.76130078004861401</v>
      </c>
      <c r="BD28">
        <v>0.56950673564514198</v>
      </c>
      <c r="BE28">
        <v>0.50873984605134404</v>
      </c>
      <c r="BF28">
        <v>0.44954531718899399</v>
      </c>
      <c r="BG28">
        <v>0.618902824068987</v>
      </c>
      <c r="BH28">
        <v>0.421907898065008</v>
      </c>
      <c r="BI28">
        <v>0.83308664837208402</v>
      </c>
      <c r="BJ28">
        <v>0.28475336782256999</v>
      </c>
      <c r="BK28">
        <v>17.814745891659001</v>
      </c>
      <c r="BL28">
        <v>18.591077221408799</v>
      </c>
      <c r="BM28">
        <v>14.2984297098326</v>
      </c>
      <c r="BN28">
        <v>4.8065441981074004</v>
      </c>
      <c r="BO28">
        <v>3.4980198147991999</v>
      </c>
      <c r="BP28">
        <v>3.77842453874795</v>
      </c>
      <c r="BQ28">
        <v>0.202360554136852</v>
      </c>
      <c r="BR28">
        <v>0.29250606858798001</v>
      </c>
      <c r="BS28">
        <v>0.211361543174305</v>
      </c>
      <c r="BT28">
        <v>4.1554364131906496</v>
      </c>
      <c r="BU28">
        <v>4.6156648176678896</v>
      </c>
      <c r="BV28">
        <v>3.2440247131572502</v>
      </c>
      <c r="BW28">
        <v>0.244007940194056</v>
      </c>
      <c r="BX28">
        <v>0.38065039002430601</v>
      </c>
      <c r="BY28">
        <v>0.23452031587535899</v>
      </c>
      <c r="BZ28">
        <v>8.9933348750676198E-2</v>
      </c>
      <c r="CA28">
        <v>0.105589513075423</v>
      </c>
      <c r="CB28">
        <v>0.10422583317534199</v>
      </c>
      <c r="CC28">
        <v>0.154427329640866</v>
      </c>
      <c r="CD28">
        <v>0.23924131563875201</v>
      </c>
      <c r="CE28">
        <v>0.108651862480433</v>
      </c>
      <c r="CF28">
        <v>8.9312133733818203E-2</v>
      </c>
      <c r="CG28">
        <v>0.122134142118654</v>
      </c>
      <c r="CH28">
        <v>0.113265846487469</v>
      </c>
      <c r="CI28">
        <v>6.3153215405422805E-2</v>
      </c>
      <c r="CJ28">
        <v>9.8518499259676207E-2</v>
      </c>
      <c r="CK28">
        <v>3.2527072884375702E-2</v>
      </c>
      <c r="CL28">
        <v>0.36984687731221</v>
      </c>
      <c r="CM28">
        <v>0.47517751031865602</v>
      </c>
      <c r="CN28">
        <v>0.154725706017247</v>
      </c>
      <c r="CO28">
        <v>0.18111776931935999</v>
      </c>
      <c r="CP28">
        <v>0.14127111904005599</v>
      </c>
      <c r="CQ28">
        <v>0.12567632549041899</v>
      </c>
      <c r="CR28">
        <v>1.99308052565574</v>
      </c>
      <c r="CS28">
        <v>1.9814251393157001</v>
      </c>
      <c r="CT28">
        <v>3.8047055597627502</v>
      </c>
      <c r="CU28">
        <v>0.28420424330900301</v>
      </c>
      <c r="CV28">
        <v>0.365144261157485</v>
      </c>
      <c r="CW28">
        <v>0.24279065695395799</v>
      </c>
      <c r="CX28">
        <v>8.6869888740146201E-2</v>
      </c>
      <c r="CY28">
        <v>0.16916915662815299</v>
      </c>
      <c r="CZ28">
        <v>0.13101326627208601</v>
      </c>
      <c r="DA28">
        <v>36.885963097563703</v>
      </c>
      <c r="DB28">
        <v>31.9233126568937</v>
      </c>
      <c r="DC28">
        <v>22.436641150458101</v>
      </c>
      <c r="DD28">
        <v>8.5445232643828</v>
      </c>
      <c r="DE28">
        <v>10.6777699109276</v>
      </c>
      <c r="DF28">
        <v>5.8880291350249303</v>
      </c>
      <c r="DG28">
        <v>0.72951017212008795</v>
      </c>
      <c r="DH28">
        <v>0.88671258792725305</v>
      </c>
      <c r="DI28">
        <v>0.97791759808682199</v>
      </c>
      <c r="DJ28">
        <v>23.506698132453</v>
      </c>
      <c r="DK28">
        <v>25.220735810476999</v>
      </c>
      <c r="DL28">
        <v>101.672436798074</v>
      </c>
      <c r="DM28">
        <v>0.19277635317599201</v>
      </c>
      <c r="DN28">
        <v>9.7837982276503199E-2</v>
      </c>
      <c r="DO28">
        <v>0.18400091046952899</v>
      </c>
      <c r="DP28">
        <v>1.11342161822869</v>
      </c>
      <c r="DQ28">
        <v>1.2197102453648501</v>
      </c>
      <c r="DR28">
        <v>1.0481061301766901</v>
      </c>
      <c r="DS28">
        <v>3.3058012726168502</v>
      </c>
      <c r="DT28">
        <v>3.64656588767197</v>
      </c>
      <c r="DU28">
        <v>2.0248075754129902</v>
      </c>
      <c r="DV28">
        <v>0.58438862428062199</v>
      </c>
      <c r="DW28">
        <v>0.41080864915065401</v>
      </c>
      <c r="DX28">
        <v>0.40550308914465699</v>
      </c>
      <c r="DY28">
        <v>2.21146130664054</v>
      </c>
      <c r="DZ28">
        <v>1.9677384361247101</v>
      </c>
      <c r="EA28">
        <v>2.6349668471008298</v>
      </c>
      <c r="EB28">
        <v>1.4289941397410899</v>
      </c>
      <c r="EC28">
        <v>1.3072530729656799</v>
      </c>
      <c r="ED28">
        <v>1.0054106039233499</v>
      </c>
      <c r="EE28">
        <v>5.2234391483556797</v>
      </c>
      <c r="EF28">
        <v>4.4276416464207902</v>
      </c>
      <c r="EG28">
        <v>5.6091602876145199</v>
      </c>
      <c r="EH28">
        <v>0.87964907592243502</v>
      </c>
      <c r="EI28">
        <v>0.73028852231496799</v>
      </c>
      <c r="EJ28">
        <v>0.39992040828754799</v>
      </c>
      <c r="EK28">
        <v>1.53155799709438</v>
      </c>
      <c r="EL28">
        <v>1.49126687309674</v>
      </c>
      <c r="EM28">
        <v>0.93808126350143595</v>
      </c>
      <c r="EN28">
        <v>0.98282059854525206</v>
      </c>
      <c r="EO28">
        <v>0.66736061943297398</v>
      </c>
      <c r="EP28">
        <v>0.845446172697219</v>
      </c>
      <c r="EQ28">
        <v>0.12543396856368799</v>
      </c>
      <c r="ER28">
        <v>0.14727030459496801</v>
      </c>
      <c r="ES28">
        <v>4.9301823230939498E-2</v>
      </c>
      <c r="ET28">
        <v>5.5360469943897601E-2</v>
      </c>
      <c r="EU28">
        <v>9.1921010085972393E-2</v>
      </c>
      <c r="EV28">
        <v>8.2342713971900794E-2</v>
      </c>
      <c r="EW28">
        <v>11.5114686400866</v>
      </c>
      <c r="EX28">
        <v>10.8268260242018</v>
      </c>
      <c r="EY28">
        <v>24.0469965735108</v>
      </c>
      <c r="EZ28">
        <v>0.238986329398436</v>
      </c>
      <c r="FA28">
        <v>0.30704850025779501</v>
      </c>
      <c r="FB28">
        <v>0.35546632795553301</v>
      </c>
      <c r="FC28">
        <v>6.5659328704839899</v>
      </c>
      <c r="FD28">
        <v>6.4376692704386702</v>
      </c>
      <c r="FE28">
        <v>7.0998316206843102</v>
      </c>
      <c r="FF28">
        <v>0.36984687731221</v>
      </c>
      <c r="FG28">
        <v>0.322313933402049</v>
      </c>
      <c r="FH28">
        <v>0.82804714205683805</v>
      </c>
      <c r="FI28">
        <v>87.124103455966306</v>
      </c>
      <c r="FJ28">
        <v>74.881553558522597</v>
      </c>
      <c r="FK28">
        <v>211.98006836655</v>
      </c>
      <c r="FL28">
        <v>8.2534654344108702</v>
      </c>
      <c r="FM28">
        <v>6.6646931869766899</v>
      </c>
      <c r="FN28">
        <v>12.7090545997593</v>
      </c>
      <c r="FO28">
        <v>0.51584158965067906</v>
      </c>
      <c r="FP28">
        <v>0.46539849856291099</v>
      </c>
      <c r="FQ28">
        <v>0.35546632795553301</v>
      </c>
      <c r="FR28">
        <v>5.9587098524908004</v>
      </c>
      <c r="FS28">
        <v>5.12140077498188</v>
      </c>
      <c r="FT28">
        <v>12.276137544196899</v>
      </c>
      <c r="FU28">
        <v>0.42484249956932502</v>
      </c>
      <c r="FV28">
        <v>0.24258099994935101</v>
      </c>
      <c r="FW28">
        <v>0.49235977644583001</v>
      </c>
      <c r="FX28">
        <v>1.27015098253879</v>
      </c>
      <c r="FY28">
        <v>1.1069104116052</v>
      </c>
      <c r="FZ28">
        <v>1.5029372858444201</v>
      </c>
      <c r="GA28">
        <v>0.64394081475491305</v>
      </c>
      <c r="GB28">
        <v>0.70053957621181695</v>
      </c>
      <c r="GC28">
        <v>0.69149216504885402</v>
      </c>
      <c r="GD28">
        <v>3.79736848380207</v>
      </c>
      <c r="GE28">
        <v>3.4498615423207801</v>
      </c>
      <c r="GF28">
        <v>2.3098270136466601</v>
      </c>
      <c r="GG28">
        <v>0.69979293279759802</v>
      </c>
      <c r="GH28">
        <v>0.69570059589259603</v>
      </c>
      <c r="GI28">
        <v>0.97116262781583296</v>
      </c>
      <c r="GJ28">
        <v>9.7733705391074496E-2</v>
      </c>
      <c r="GK28">
        <v>6.7758157796026897E-2</v>
      </c>
      <c r="GL28">
        <v>0.15907563769545299</v>
      </c>
      <c r="GM28">
        <v>0.51942955164883298</v>
      </c>
      <c r="GN28">
        <v>0.45899121990484898</v>
      </c>
      <c r="GO28">
        <v>0.899867697088233</v>
      </c>
      <c r="GP28">
        <v>0.39093482156429699</v>
      </c>
      <c r="GQ28">
        <v>0.34785029794629901</v>
      </c>
      <c r="GR28">
        <v>0.19584508264803699</v>
      </c>
      <c r="GS28">
        <v>3.79736848380207</v>
      </c>
      <c r="GT28">
        <v>3.3093283941884302</v>
      </c>
      <c r="GU28">
        <v>1.7264215879132001</v>
      </c>
      <c r="GV28">
        <v>1.2613774088312499</v>
      </c>
      <c r="GW28">
        <v>1.29822321639922</v>
      </c>
      <c r="GX28">
        <v>0.50972280646475099</v>
      </c>
      <c r="GY28">
        <v>31.450259153447998</v>
      </c>
      <c r="GZ28">
        <v>27.218930232085299</v>
      </c>
      <c r="HA28">
        <v>60.037200864091702</v>
      </c>
      <c r="HB28">
        <v>24.504927953510101</v>
      </c>
      <c r="HC28">
        <v>22.262419068563101</v>
      </c>
      <c r="HD28">
        <v>46.7788603752631</v>
      </c>
      <c r="HE28">
        <v>0.18750487366072799</v>
      </c>
      <c r="HF28">
        <v>0.190325195012153</v>
      </c>
      <c r="HG28">
        <v>0.40270207470609398</v>
      </c>
      <c r="HH28">
        <v>17.569485020592801</v>
      </c>
      <c r="HI28">
        <v>14.4855088686549</v>
      </c>
      <c r="HJ28">
        <v>31.2933631387784</v>
      </c>
      <c r="HK28">
        <v>6.7685940345370399E-2</v>
      </c>
      <c r="HL28">
        <v>4.2000154976707602E-2</v>
      </c>
      <c r="HM28">
        <v>0.169315365517794</v>
      </c>
      <c r="HN28">
        <v>0.206612579538553</v>
      </c>
      <c r="HO28">
        <v>0.28254223808011097</v>
      </c>
      <c r="HP28">
        <v>0.462583210768783</v>
      </c>
      <c r="HQ28">
        <v>0.53034387068410904</v>
      </c>
      <c r="HR28">
        <v>0.41366604927355499</v>
      </c>
      <c r="HS28">
        <v>0.83380666540273896</v>
      </c>
      <c r="HT28">
        <v>36.126860953796204</v>
      </c>
      <c r="HU28">
        <v>42.711079643710299</v>
      </c>
      <c r="HV28">
        <v>37.473135954593999</v>
      </c>
      <c r="HW28">
        <v>4.4229226132810702</v>
      </c>
      <c r="HX28">
        <v>4.9813558014672301</v>
      </c>
      <c r="HY28">
        <v>2.21573417603947</v>
      </c>
      <c r="HZ28">
        <v>1.17690673721877</v>
      </c>
      <c r="IA28">
        <v>1.29822321639922</v>
      </c>
      <c r="IB28">
        <v>1.4517417244928299</v>
      </c>
      <c r="IC28">
        <v>73.771926195127406</v>
      </c>
      <c r="ID28">
        <v>69.3843535831314</v>
      </c>
      <c r="IE28">
        <v>41.006616641599599</v>
      </c>
      <c r="IF28">
        <v>4.4041273598187998E-2</v>
      </c>
      <c r="IG28">
        <v>4.9777775489070197E-2</v>
      </c>
      <c r="IH28">
        <v>8.0091048128123898E-2</v>
      </c>
      <c r="II28">
        <v>8.7240618613220509</v>
      </c>
      <c r="IJ28">
        <v>9.4252994940779704</v>
      </c>
      <c r="IK28">
        <v>11.0638746407817</v>
      </c>
      <c r="IL28">
        <v>0.32420988866275302</v>
      </c>
      <c r="IM28">
        <v>0.21412697549847501</v>
      </c>
      <c r="IN28">
        <v>0.217303724960866</v>
      </c>
      <c r="IO28">
        <v>18.1890715717762</v>
      </c>
      <c r="IP28">
        <v>17.3460883957828</v>
      </c>
      <c r="IQ28">
        <v>13.621227453946799</v>
      </c>
      <c r="IR28">
        <v>6.7505263690401298</v>
      </c>
      <c r="IS28">
        <v>7.2931317753439302</v>
      </c>
      <c r="IT28">
        <v>4.7825657747393402</v>
      </c>
      <c r="IU28">
        <v>10.446878296711301</v>
      </c>
      <c r="IV28">
        <v>10.385785731193801</v>
      </c>
      <c r="IW28">
        <v>7.4528117031469296</v>
      </c>
      <c r="IX28">
        <v>5.9587098524908004</v>
      </c>
      <c r="IY28">
        <v>5.0860246757599201</v>
      </c>
      <c r="IZ28">
        <v>13.5271387631555</v>
      </c>
      <c r="JA28">
        <v>10.592711283163201</v>
      </c>
      <c r="JB28">
        <v>9.2955386107044191</v>
      </c>
      <c r="JC28">
        <v>6.3545272998796296</v>
      </c>
      <c r="JD28">
        <v>5.4452564659978799</v>
      </c>
      <c r="JE28">
        <v>5.3760198370185899</v>
      </c>
      <c r="JF28">
        <v>6.4432331952975099</v>
      </c>
      <c r="JG28">
        <v>12.5099142900575</v>
      </c>
      <c r="JH28">
        <v>12.698079950437</v>
      </c>
      <c r="JI28">
        <v>9.2393080545866493</v>
      </c>
      <c r="JJ28">
        <v>7.1850589830714604</v>
      </c>
      <c r="JK28">
        <v>6.9960396295983998</v>
      </c>
      <c r="JL28">
        <v>5.80696689797134</v>
      </c>
      <c r="JM28">
        <v>0.18364607915978801</v>
      </c>
      <c r="JN28">
        <v>0.22167814698181301</v>
      </c>
      <c r="JO28">
        <v>5.5467434536596499E-2</v>
      </c>
      <c r="JP28">
        <v>0.25613920575819998</v>
      </c>
      <c r="JQ28">
        <v>0.15459209573558899</v>
      </c>
      <c r="JR28">
        <v>0.10422583317534199</v>
      </c>
      <c r="JS28">
        <v>3.5185963036897401</v>
      </c>
      <c r="JT28">
        <v>4.3065675527598604</v>
      </c>
      <c r="JU28">
        <v>4.4314683520789302</v>
      </c>
      <c r="JV28">
        <v>0.69015867669831299</v>
      </c>
      <c r="JW28">
        <v>0.62266947518340299</v>
      </c>
      <c r="JX28">
        <v>0.96445431753281696</v>
      </c>
      <c r="JY28">
        <v>5.6372830205680797</v>
      </c>
      <c r="JZ28">
        <v>6.7577288368270203</v>
      </c>
      <c r="KA28">
        <v>7.6623387594695203</v>
      </c>
      <c r="KB28">
        <v>0.32873569005126702</v>
      </c>
      <c r="KC28">
        <v>0.24258099994935101</v>
      </c>
      <c r="KD28">
        <v>0.34574608252442601</v>
      </c>
      <c r="KE28">
        <v>0.70466037757101097</v>
      </c>
      <c r="KF28">
        <v>0.58097116316902597</v>
      </c>
      <c r="KG28">
        <v>0.777969127384046</v>
      </c>
      <c r="KH28">
        <v>2.8778671600216499</v>
      </c>
      <c r="KI28">
        <v>2.50800193554733</v>
      </c>
      <c r="KJ28">
        <v>0.73091969336348495</v>
      </c>
      <c r="KK28">
        <v>1.41912335620038</v>
      </c>
      <c r="KL28">
        <v>0.95696526255500403</v>
      </c>
      <c r="KM28">
        <v>0.78882917169503297</v>
      </c>
      <c r="KN28">
        <v>3.0419575064820199</v>
      </c>
      <c r="KO28">
        <v>3.1745199876092598</v>
      </c>
      <c r="KP28">
        <v>2.3258931310624398</v>
      </c>
      <c r="KQ28">
        <v>0.20518540220262399</v>
      </c>
      <c r="KR28">
        <v>0.15036476674805499</v>
      </c>
      <c r="KS28">
        <v>0.127430701616188</v>
      </c>
      <c r="KT28">
        <v>3.5185963036897401</v>
      </c>
      <c r="KU28">
        <v>2.96193188073245</v>
      </c>
      <c r="KV28">
        <v>4.7167227784385402</v>
      </c>
      <c r="KW28">
        <v>4.6428156575348796</v>
      </c>
      <c r="KX28">
        <v>5.3020065832727798</v>
      </c>
      <c r="KY28">
        <v>5.9702229587384101</v>
      </c>
      <c r="KZ28">
        <v>1.44894215455488</v>
      </c>
      <c r="LA28">
        <v>1.3533532530252199</v>
      </c>
      <c r="LB28">
        <v>1.7026534317433599</v>
      </c>
      <c r="LC28">
        <v>1.38031735339663</v>
      </c>
      <c r="LD28">
        <v>1.2540009677736701</v>
      </c>
      <c r="LE28">
        <v>1.6676133308054799</v>
      </c>
      <c r="LF28">
        <v>0.85559502568260404</v>
      </c>
      <c r="LG28">
        <v>0.93079699712582398</v>
      </c>
      <c r="LH28">
        <v>1.37343135952705</v>
      </c>
      <c r="LI28">
        <v>0.34269570124492699</v>
      </c>
      <c r="LJ28">
        <v>0.29454060918993702</v>
      </c>
      <c r="LK28">
        <v>0.74627786984230204</v>
      </c>
      <c r="LL28">
        <v>0.23733553023762999</v>
      </c>
      <c r="LM28">
        <v>0.360117212211575</v>
      </c>
      <c r="LN28">
        <v>0.309451412034493</v>
      </c>
      <c r="LO28">
        <v>1.16877724856125</v>
      </c>
      <c r="LP28">
        <v>0.82161729830130903</v>
      </c>
      <c r="LQ28">
        <v>1.90235277988137</v>
      </c>
      <c r="LR28">
        <v>0.41609936735576197</v>
      </c>
      <c r="LS28">
        <v>0.55730479119070997</v>
      </c>
      <c r="LT28">
        <v>0.178969395896552</v>
      </c>
      <c r="LU28">
        <v>0.28420424330900301</v>
      </c>
      <c r="LV28">
        <v>0.340691642330265</v>
      </c>
      <c r="LW28">
        <v>0.161296250844949</v>
      </c>
      <c r="LX28">
        <v>0.354780839050095</v>
      </c>
      <c r="LY28">
        <v>0.34785029794629901</v>
      </c>
      <c r="LZ28">
        <v>0.36545984668174197</v>
      </c>
      <c r="MA28">
        <v>6.6292983835513505E-2</v>
      </c>
      <c r="MB28">
        <v>0.131810614815695</v>
      </c>
      <c r="MC28">
        <v>2.79266205270166E-2</v>
      </c>
      <c r="MD28">
        <v>0.224533093220983</v>
      </c>
      <c r="ME28">
        <v>0.324555804099804</v>
      </c>
      <c r="MF28">
        <v>0.127430701616188</v>
      </c>
      <c r="MG28">
        <v>0.56840848661800802</v>
      </c>
      <c r="MH28">
        <v>0.69089504085201303</v>
      </c>
      <c r="MI28">
        <v>0.322592501689897</v>
      </c>
      <c r="MJ28">
        <v>0.60499704460964698</v>
      </c>
      <c r="MK28">
        <v>0.77192814290183498</v>
      </c>
      <c r="ML28">
        <v>0.28872837670583201</v>
      </c>
      <c r="MM28">
        <v>1.52097875324101</v>
      </c>
      <c r="MN28">
        <v>1.53319209146492</v>
      </c>
      <c r="MO28">
        <v>0.82804714205683805</v>
      </c>
      <c r="MP28">
        <v>1.05336103595483</v>
      </c>
      <c r="MQ28">
        <v>0.97707313694923104</v>
      </c>
      <c r="MR28">
        <v>0.845446172697219</v>
      </c>
      <c r="MS28">
        <v>0.16098520368872801</v>
      </c>
      <c r="MT28">
        <v>0.15036476674805499</v>
      </c>
      <c r="MU28">
        <v>0.35546632795553301</v>
      </c>
      <c r="MV28">
        <v>0.60920513183759495</v>
      </c>
      <c r="MW28">
        <v>0.54583562443462597</v>
      </c>
      <c r="MX28">
        <v>0.44067434383550902</v>
      </c>
      <c r="MY28">
        <v>0.18111776931935999</v>
      </c>
      <c r="MZ28">
        <v>0.160043774218183</v>
      </c>
      <c r="NA28">
        <v>0.21283167896791899</v>
      </c>
      <c r="NB28">
        <v>0.635075491269394</v>
      </c>
      <c r="NC28">
        <v>0.45899121990484898</v>
      </c>
      <c r="ND28">
        <v>1.53451719302461</v>
      </c>
      <c r="NE28">
        <v>0.101180277068426</v>
      </c>
      <c r="NF28">
        <v>7.8375060485853895E-2</v>
      </c>
      <c r="NG28">
        <v>0.113265846487469</v>
      </c>
      <c r="NH28">
        <v>1.7715350382047199</v>
      </c>
      <c r="NI28">
        <v>1.73692861348356</v>
      </c>
      <c r="NJ28">
        <v>2.2466646724899699</v>
      </c>
      <c r="NK28">
        <v>0.84968499913865103</v>
      </c>
      <c r="NL28">
        <v>1.09926442288624</v>
      </c>
      <c r="NM28">
        <v>0.72587086224641595</v>
      </c>
      <c r="NN28">
        <v>1.17690673721877</v>
      </c>
      <c r="NO28">
        <v>1.0841305247364299</v>
      </c>
      <c r="NP28">
        <v>0.48222715876640898</v>
      </c>
      <c r="NQ28">
        <v>0.89192851942009199</v>
      </c>
      <c r="NR28">
        <v>0.997603520527926</v>
      </c>
      <c r="NS28">
        <v>0.36042845297666298</v>
      </c>
      <c r="NT28">
        <v>0.153360622156725</v>
      </c>
      <c r="NU28">
        <v>0.109313119212475</v>
      </c>
      <c r="NV28">
        <v>4.6966790182638302E-2</v>
      </c>
      <c r="NW28">
        <v>0.276432663330067</v>
      </c>
      <c r="NX28">
        <v>0.21862623842494999</v>
      </c>
      <c r="NY28">
        <v>7.6828468748462497E-2</v>
      </c>
      <c r="NZ28">
        <v>1.19333574303172</v>
      </c>
      <c r="OA28">
        <v>0.95696526255500403</v>
      </c>
      <c r="OB28">
        <v>0.61462774998769898</v>
      </c>
      <c r="OC28">
        <v>1.5422108254079401</v>
      </c>
      <c r="OD28">
        <v>1.41082442860174</v>
      </c>
      <c r="OE28">
        <v>1.79973539417647</v>
      </c>
      <c r="OF28">
        <v>1.12116607802851</v>
      </c>
      <c r="OG28">
        <v>0.64017509687273599</v>
      </c>
      <c r="OH28">
        <v>1.4618393867269699</v>
      </c>
      <c r="OI28">
        <v>2.4199881784385902</v>
      </c>
      <c r="OJ28">
        <v>2.1682610494728598</v>
      </c>
      <c r="OK28">
        <v>3.4289926458341702</v>
      </c>
      <c r="OL28">
        <v>432.03368761856899</v>
      </c>
      <c r="OM28">
        <v>426.54036396650702</v>
      </c>
      <c r="ON28">
        <v>1571.3456056571999</v>
      </c>
      <c r="OO28">
        <v>0.14916696787896599</v>
      </c>
      <c r="OP28">
        <v>9.2560371272889297E-2</v>
      </c>
      <c r="OQ28">
        <v>0.24279065695395799</v>
      </c>
      <c r="OR28">
        <v>1.8855690718364799</v>
      </c>
      <c r="OS28">
        <v>1.65466419709422</v>
      </c>
      <c r="OT28">
        <v>2.3747650899138302</v>
      </c>
      <c r="OU28">
        <v>0.18364607915978801</v>
      </c>
      <c r="OV28">
        <v>0.114747804976212</v>
      </c>
      <c r="OW28">
        <v>6.1544972055729098E-2</v>
      </c>
      <c r="OX28">
        <v>10.890512931995801</v>
      </c>
      <c r="OY28">
        <v>7.70897185873</v>
      </c>
      <c r="OZ28">
        <v>27.814876794990798</v>
      </c>
      <c r="PA28">
        <v>0.36729215831957701</v>
      </c>
      <c r="PB28">
        <v>0.33368030971648699</v>
      </c>
      <c r="PC28">
        <v>0.15259555150003301</v>
      </c>
      <c r="PD28">
        <v>0.18620968289033801</v>
      </c>
      <c r="PE28">
        <v>0.148294650570447</v>
      </c>
      <c r="PF28">
        <v>0.27889322825166302</v>
      </c>
      <c r="PG28">
        <v>0.17373977748029201</v>
      </c>
      <c r="PH28">
        <v>0.197036998519352</v>
      </c>
      <c r="PI28">
        <v>0.35057251797590799</v>
      </c>
      <c r="PJ28">
        <v>0.14508798929796499</v>
      </c>
      <c r="PK28">
        <v>0.220146904170027</v>
      </c>
      <c r="PL28">
        <v>9.5907324564038596E-2</v>
      </c>
      <c r="PM28">
        <v>0.105476974516252</v>
      </c>
      <c r="PN28">
        <v>7.2621395396128094E-2</v>
      </c>
      <c r="PO28">
        <v>0.20558185066118301</v>
      </c>
      <c r="PP28">
        <v>0.19957459658916299</v>
      </c>
      <c r="PQ28">
        <v>0.16916915662815299</v>
      </c>
      <c r="PR28">
        <v>0.43160539697830003</v>
      </c>
      <c r="PS28">
        <v>7.8291527414008105E-2</v>
      </c>
      <c r="PT28">
        <v>8.4000309953415106E-2</v>
      </c>
      <c r="PU28">
        <v>5.3950674622287399E-2</v>
      </c>
      <c r="PV28">
        <v>4.4656066866909198E-2</v>
      </c>
      <c r="PW28">
        <v>7.9375674933877399E-2</v>
      </c>
      <c r="PX28">
        <v>7.3189718661316405E-2</v>
      </c>
      <c r="PY28">
        <v>0.14813659636769699</v>
      </c>
      <c r="PZ28">
        <v>0.103416512318389</v>
      </c>
      <c r="QA28">
        <v>0.102790925330591</v>
      </c>
      <c r="QB28">
        <v>0.32873569005126702</v>
      </c>
      <c r="QC28">
        <v>0.33600123981366198</v>
      </c>
      <c r="QD28">
        <v>0.39441458584751599</v>
      </c>
      <c r="QE28">
        <v>0.83798713466794805</v>
      </c>
      <c r="QF28">
        <v>1.1069104116052</v>
      </c>
      <c r="QG28">
        <v>0.86921489984346401</v>
      </c>
      <c r="QH28">
        <v>0.505225723243382</v>
      </c>
      <c r="QI28">
        <v>0.48853656847461402</v>
      </c>
      <c r="QJ28">
        <v>0.93160146289336798</v>
      </c>
      <c r="QK28">
        <v>0.112266546610492</v>
      </c>
      <c r="QL28">
        <v>0.211179026150845</v>
      </c>
      <c r="QM28">
        <v>0.211361543174305</v>
      </c>
      <c r="QN28">
        <v>0.16666233463640001</v>
      </c>
      <c r="QO28">
        <v>0.158938271117498</v>
      </c>
      <c r="QP28">
        <v>4.6000227617382303E-2</v>
      </c>
      <c r="QQ28">
        <v>0.16098520368872801</v>
      </c>
      <c r="QR28">
        <v>9.4505261429579698E-2</v>
      </c>
      <c r="QS28">
        <v>0.13944661412583101</v>
      </c>
      <c r="QT28">
        <v>19.3599054275087</v>
      </c>
      <c r="QU28">
        <v>15.41794371746</v>
      </c>
      <c r="QV28">
        <v>36.196663377282199</v>
      </c>
      <c r="QW28">
        <v>5.6372830205680797</v>
      </c>
      <c r="QX28">
        <v>4.9127760041247202</v>
      </c>
      <c r="QY28">
        <v>11.1408299746669</v>
      </c>
      <c r="QZ28">
        <v>0.47467106047525998</v>
      </c>
      <c r="RA28">
        <v>0.35515937213403098</v>
      </c>
      <c r="RB28">
        <v>0.62320763364204201</v>
      </c>
      <c r="RC28">
        <v>0.153360622156725</v>
      </c>
      <c r="RD28">
        <v>0.190325195012153</v>
      </c>
      <c r="RE28">
        <v>0.100675518676524</v>
      </c>
      <c r="RF28">
        <v>0.30672124431345199</v>
      </c>
      <c r="RG28">
        <v>0.211179026150845</v>
      </c>
      <c r="RH28">
        <v>0.37313893492115202</v>
      </c>
    </row>
    <row r="29" spans="1:476" x14ac:dyDescent="0.25">
      <c r="A29">
        <v>2</v>
      </c>
      <c r="B29">
        <v>413</v>
      </c>
      <c r="C29">
        <v>3.16516011134533</v>
      </c>
      <c r="D29">
        <v>5.9272865077845598</v>
      </c>
      <c r="E29">
        <v>6.5069757605449299</v>
      </c>
      <c r="F29">
        <v>4.5508456979850301E-2</v>
      </c>
      <c r="G29">
        <v>0.115612700308747</v>
      </c>
      <c r="H29">
        <v>6.04542333717989E-2</v>
      </c>
      <c r="I29">
        <v>6.5535584832353599</v>
      </c>
      <c r="J29">
        <v>4.9842339765777401</v>
      </c>
      <c r="K29">
        <v>4.6978061376040001</v>
      </c>
      <c r="L29">
        <v>0.480390151935844</v>
      </c>
      <c r="M29">
        <v>0.58942158332636196</v>
      </c>
      <c r="N29">
        <v>0.62937299380301104</v>
      </c>
      <c r="O29">
        <v>1.75598251687782</v>
      </c>
      <c r="P29">
        <v>1.58817709597322</v>
      </c>
      <c r="Q29">
        <v>2.3326780101362901</v>
      </c>
      <c r="R29">
        <v>0.63387860573673904</v>
      </c>
      <c r="S29">
        <v>0.3998059353158</v>
      </c>
      <c r="T29">
        <v>0.41523132207494701</v>
      </c>
      <c r="U29">
        <v>0.17828762591170699</v>
      </c>
      <c r="V29">
        <v>0.88722492115588503</v>
      </c>
      <c r="W29">
        <v>0.90877004062556799</v>
      </c>
      <c r="X29">
        <v>5.1063006408705904</v>
      </c>
      <c r="Y29">
        <v>5.0189020654962198</v>
      </c>
      <c r="Z29">
        <v>4.56934438172435</v>
      </c>
      <c r="AA29">
        <v>2.8328976531552401</v>
      </c>
      <c r="AB29">
        <v>5.8863437491860404</v>
      </c>
      <c r="AC29">
        <v>5.4716925911850396</v>
      </c>
      <c r="AD29">
        <v>5.7602629503658298E-2</v>
      </c>
      <c r="AE29">
        <v>0.109376279185685</v>
      </c>
      <c r="AF29">
        <v>0.13322965805756701</v>
      </c>
      <c r="AG29">
        <v>11.489773722766699</v>
      </c>
      <c r="AH29">
        <v>6.6685439767645098</v>
      </c>
      <c r="AI29">
        <v>7.6846906213033899</v>
      </c>
      <c r="AJ29">
        <v>11.0983898499464</v>
      </c>
      <c r="AK29">
        <v>9.9684679531554696</v>
      </c>
      <c r="AL29">
        <v>10.140010066652099</v>
      </c>
      <c r="AM29">
        <v>12.926667413953201</v>
      </c>
      <c r="AN29">
        <v>7.2973456703536597</v>
      </c>
      <c r="AO29">
        <v>7.6316085857717599</v>
      </c>
      <c r="AP29">
        <v>9.0773959049479807</v>
      </c>
      <c r="AQ29">
        <v>5.5688205151728702</v>
      </c>
      <c r="AR29">
        <v>5.0002047758120902</v>
      </c>
      <c r="AS29">
        <v>7.7935383768499404</v>
      </c>
      <c r="AT29">
        <v>6.8560222661756303</v>
      </c>
      <c r="AU29">
        <v>7.2199416593860697</v>
      </c>
      <c r="AV29">
        <v>0.22410993028276099</v>
      </c>
      <c r="AW29">
        <v>0.36032528415792098</v>
      </c>
      <c r="AX29">
        <v>0.37945144123241997</v>
      </c>
      <c r="AY29">
        <v>2.1173774641393899</v>
      </c>
      <c r="AZ29">
        <v>2.9842570228949699</v>
      </c>
      <c r="BA29">
        <v>2.3489030688020098</v>
      </c>
      <c r="BB29">
        <v>0.96746305936877697</v>
      </c>
      <c r="BC29">
        <v>0.87501023348547702</v>
      </c>
      <c r="BD29">
        <v>0.98759208516702601</v>
      </c>
      <c r="BE29">
        <v>0.40959740520221</v>
      </c>
      <c r="BF29">
        <v>0.65855315395270597</v>
      </c>
      <c r="BG29">
        <v>0.69350932166611801</v>
      </c>
      <c r="BH29">
        <v>0.25389052855210498</v>
      </c>
      <c r="BI29">
        <v>0.16809768890210799</v>
      </c>
      <c r="BJ29">
        <v>0.257382733616078</v>
      </c>
      <c r="BK29">
        <v>17.904849426187599</v>
      </c>
      <c r="BL29">
        <v>18.093151233307701</v>
      </c>
      <c r="BM29">
        <v>19.3195177800817</v>
      </c>
      <c r="BN29">
        <v>3.2316668534883002</v>
      </c>
      <c r="BO29">
        <v>4.2497317971655297</v>
      </c>
      <c r="BP29">
        <v>4.3529310841791897</v>
      </c>
      <c r="BQ29">
        <v>0.28564169332967199</v>
      </c>
      <c r="BR29">
        <v>0.25656064569182901</v>
      </c>
      <c r="BS29">
        <v>0.245192572083096</v>
      </c>
      <c r="BT29">
        <v>3.1432967534337002</v>
      </c>
      <c r="BU29">
        <v>2.8232791763043501</v>
      </c>
      <c r="BV29">
        <v>3.3449558745660499</v>
      </c>
      <c r="BW29">
        <v>0.29571482589086501</v>
      </c>
      <c r="BX29">
        <v>0.186516063930936</v>
      </c>
      <c r="BY29">
        <v>0.21793762317246701</v>
      </c>
      <c r="BZ29">
        <v>3.6455454062141297E-2</v>
      </c>
      <c r="CA29">
        <v>2.6230185032032501E-2</v>
      </c>
      <c r="CB29">
        <v>4.3044931428890598E-2</v>
      </c>
      <c r="CC29">
        <v>8.4335185905161897E-2</v>
      </c>
      <c r="CD29">
        <v>0.118863015724467</v>
      </c>
      <c r="CE29">
        <v>5.7590999852591397E-2</v>
      </c>
      <c r="CF29">
        <v>2.7437226826215799E-2</v>
      </c>
      <c r="CG29">
        <v>8.1750524379603201E-2</v>
      </c>
      <c r="CH29">
        <v>3.26219578355368E-2</v>
      </c>
      <c r="CI29">
        <v>8.4335185905161897E-2</v>
      </c>
      <c r="CJ29">
        <v>5.5451557572243002E-2</v>
      </c>
      <c r="CK29">
        <v>7.7588528726678194E-2</v>
      </c>
      <c r="CL29">
        <v>0.487096148553121</v>
      </c>
      <c r="CM29">
        <v>0.40538701818977402</v>
      </c>
      <c r="CN29">
        <v>0.61642068488372004</v>
      </c>
      <c r="CO29">
        <v>0.14582181624856499</v>
      </c>
      <c r="CP29">
        <v>0.198522136996653</v>
      </c>
      <c r="CQ29">
        <v>0.22562317685581501</v>
      </c>
      <c r="CR29">
        <v>2.8328976531552401</v>
      </c>
      <c r="CS29">
        <v>1.8756254953948499</v>
      </c>
      <c r="CT29">
        <v>1.8049854148465201</v>
      </c>
      <c r="CU29">
        <v>0.310416786332331</v>
      </c>
      <c r="CV29">
        <v>0.36283154470858298</v>
      </c>
      <c r="CW29">
        <v>0.45754551806659199</v>
      </c>
      <c r="CX29">
        <v>0.11128094495836301</v>
      </c>
      <c r="CY29">
        <v>5.17381326470054E-2</v>
      </c>
      <c r="CZ29">
        <v>5.4484405793116801E-2</v>
      </c>
      <c r="DA29">
        <v>40.009715945998401</v>
      </c>
      <c r="DB29">
        <v>38.515621358703903</v>
      </c>
      <c r="DC29">
        <v>47.901109902150701</v>
      </c>
      <c r="DD29">
        <v>10.720337948634</v>
      </c>
      <c r="DE29">
        <v>10.107622580085099</v>
      </c>
      <c r="DF29">
        <v>12.397584723691899</v>
      </c>
      <c r="DG29">
        <v>1.3215934860205101</v>
      </c>
      <c r="DH29">
        <v>1.5663121925760799</v>
      </c>
      <c r="DI29">
        <v>1.5178057649296799</v>
      </c>
      <c r="DJ29">
        <v>70.145491812982996</v>
      </c>
      <c r="DK29">
        <v>42.735757657342099</v>
      </c>
      <c r="DL29">
        <v>37.843855706806899</v>
      </c>
      <c r="DM29">
        <v>0.221024542646586</v>
      </c>
      <c r="DN29">
        <v>0.25656064569182901</v>
      </c>
      <c r="DO29">
        <v>0.23357976100448499</v>
      </c>
      <c r="DP29">
        <v>1.5286715692061299</v>
      </c>
      <c r="DQ29">
        <v>2.26164390416346</v>
      </c>
      <c r="DR29">
        <v>1.7801356472551499</v>
      </c>
      <c r="DS29">
        <v>3.1871755409373201</v>
      </c>
      <c r="DT29">
        <v>3.38081669081854</v>
      </c>
      <c r="DU29">
        <v>3.51125598751497</v>
      </c>
      <c r="DV29">
        <v>0.39019805209582398</v>
      </c>
      <c r="DW29">
        <v>0.61445181931849402</v>
      </c>
      <c r="DX29">
        <v>0.51120972241839402</v>
      </c>
      <c r="DY29">
        <v>2.10275166964434</v>
      </c>
      <c r="DZ29">
        <v>1.6671359941911299</v>
      </c>
      <c r="EA29">
        <v>1.6043480755987301</v>
      </c>
      <c r="EB29">
        <v>1.5500110290820599</v>
      </c>
      <c r="EC29">
        <v>1.76219282192926</v>
      </c>
      <c r="ED29">
        <v>1.7435009853797401</v>
      </c>
      <c r="EE29">
        <v>4.2347549282787904</v>
      </c>
      <c r="EF29">
        <v>6.3968949650528097</v>
      </c>
      <c r="EG29">
        <v>4.3529310841791897</v>
      </c>
      <c r="EH29">
        <v>0.78039610419164995</v>
      </c>
      <c r="EI29">
        <v>0.73071047535991995</v>
      </c>
      <c r="EJ29">
        <v>0.76949677191520305</v>
      </c>
      <c r="EK29">
        <v>1.76819634117269</v>
      </c>
      <c r="EL29">
        <v>2.0524851655346299</v>
      </c>
      <c r="EM29">
        <v>1.7314577443676999</v>
      </c>
      <c r="EN29">
        <v>0.81919481040441899</v>
      </c>
      <c r="EO29">
        <v>0.35047217031393901</v>
      </c>
      <c r="EP29">
        <v>0.39011927327562301</v>
      </c>
      <c r="EQ29">
        <v>7.6535796676168097E-2</v>
      </c>
      <c r="ER29">
        <v>7.6275936321603802E-2</v>
      </c>
      <c r="ES29">
        <v>8.5495196737266202E-2</v>
      </c>
      <c r="ET29">
        <v>3.7741052873245501E-2</v>
      </c>
      <c r="EU29">
        <v>7.6806477414811697E-2</v>
      </c>
      <c r="EV29">
        <v>0.12090846674359799</v>
      </c>
      <c r="EW29">
        <v>17.781171597077002</v>
      </c>
      <c r="EX29">
        <v>15.2144660127317</v>
      </c>
      <c r="EY29">
        <v>14.0450239500599</v>
      </c>
      <c r="EZ29">
        <v>0.325849679489705</v>
      </c>
      <c r="FA29">
        <v>0.224902529877993</v>
      </c>
      <c r="FB29">
        <v>0.27395050713928998</v>
      </c>
      <c r="FC29">
        <v>8.7076201885266897</v>
      </c>
      <c r="FD29">
        <v>7.5546860096628698</v>
      </c>
      <c r="FE29">
        <v>7.3716479811317202</v>
      </c>
      <c r="FF29">
        <v>0.55566161240865597</v>
      </c>
      <c r="FG29">
        <v>0.28270548802043199</v>
      </c>
      <c r="FH29">
        <v>0.26461874717322498</v>
      </c>
      <c r="FI29">
        <v>146.248546984792</v>
      </c>
      <c r="FJ29">
        <v>81.423413239162301</v>
      </c>
      <c r="FK29">
        <v>63.6455252064654</v>
      </c>
      <c r="FL29">
        <v>10.7949037958607</v>
      </c>
      <c r="FM29">
        <v>6.6224809788167001</v>
      </c>
      <c r="FN29">
        <v>6.5522353561652604</v>
      </c>
      <c r="FO29">
        <v>1.1505139537036499</v>
      </c>
      <c r="FP29">
        <v>1.4513261788343299</v>
      </c>
      <c r="FQ29">
        <v>1.48656977396658</v>
      </c>
      <c r="FR29">
        <v>9.3325962399081899</v>
      </c>
      <c r="FS29">
        <v>5.6075547250230304</v>
      </c>
      <c r="FT29">
        <v>5.1052697071231599</v>
      </c>
      <c r="FU29">
        <v>0.15846965143418501</v>
      </c>
      <c r="FV29">
        <v>0.23608393780196499</v>
      </c>
      <c r="FW29">
        <v>0.238487768305368</v>
      </c>
      <c r="FX29">
        <v>1.5935877704686601</v>
      </c>
      <c r="FY29">
        <v>1.3635539615446901</v>
      </c>
      <c r="FZ29">
        <v>1.63805883904131</v>
      </c>
      <c r="GA29">
        <v>0.68885797946352401</v>
      </c>
      <c r="GB29">
        <v>0.68177698077234805</v>
      </c>
      <c r="GC29">
        <v>0.74845484222110403</v>
      </c>
      <c r="GD29">
        <v>4.57026709327475</v>
      </c>
      <c r="GE29">
        <v>3.7512509907896798</v>
      </c>
      <c r="GF29">
        <v>4.0614283114252601</v>
      </c>
      <c r="GG29">
        <v>0.76965216041301099</v>
      </c>
      <c r="GH29">
        <v>0.54994978316735699</v>
      </c>
      <c r="GI29">
        <v>0.59542313342992004</v>
      </c>
      <c r="GJ29">
        <v>3.5213647466073202E-2</v>
      </c>
      <c r="GK29">
        <v>4.8609152623713701E-2</v>
      </c>
      <c r="GL29">
        <v>7.0902837727465695E-2</v>
      </c>
      <c r="GM29">
        <v>0.61654516192863995</v>
      </c>
      <c r="GN29">
        <v>0.59352133465370005</v>
      </c>
      <c r="GO29">
        <v>0.54411638552239805</v>
      </c>
      <c r="GP29">
        <v>0.310416786332331</v>
      </c>
      <c r="GQ29">
        <v>0.40538701818977402</v>
      </c>
      <c r="GR29">
        <v>0.31907935669519699</v>
      </c>
      <c r="GS29">
        <v>4.4452928992692504</v>
      </c>
      <c r="GT29">
        <v>4.7811968160529004</v>
      </c>
      <c r="GU29">
        <v>4.7965170307153597</v>
      </c>
      <c r="GV29">
        <v>1.8053499049684001</v>
      </c>
      <c r="GW29">
        <v>1.5447483097652399</v>
      </c>
      <c r="GX29">
        <v>1.7194976920978999</v>
      </c>
      <c r="GY29">
        <v>44.393559399785701</v>
      </c>
      <c r="GZ29">
        <v>24.0401133759988</v>
      </c>
      <c r="HA29">
        <v>22.5020912328355</v>
      </c>
      <c r="HB29">
        <v>35.562343194154003</v>
      </c>
      <c r="HC29">
        <v>21.9686116700681</v>
      </c>
      <c r="HD29">
        <v>19.053540269757399</v>
      </c>
      <c r="HE29">
        <v>0.19919847130858201</v>
      </c>
      <c r="HF29">
        <v>0.29676066732684903</v>
      </c>
      <c r="HG29">
        <v>0.30821034244186102</v>
      </c>
      <c r="HH29">
        <v>24.628869133216401</v>
      </c>
      <c r="HI29">
        <v>12.8827777763796</v>
      </c>
      <c r="HJ29">
        <v>12.483816744819899</v>
      </c>
      <c r="HK29">
        <v>0.103828792975545</v>
      </c>
      <c r="HL29">
        <v>4.4113737129755699E-2</v>
      </c>
      <c r="HM29">
        <v>4.6778427638819203E-2</v>
      </c>
      <c r="HN29">
        <v>0.274005827394465</v>
      </c>
      <c r="HO29">
        <v>0.313131546244095</v>
      </c>
      <c r="HP29">
        <v>7.8993128322616499E-2</v>
      </c>
      <c r="HQ29">
        <v>0.563418359457169</v>
      </c>
      <c r="HR29">
        <v>0.46566740093174802</v>
      </c>
      <c r="HS29">
        <v>0.567222701819727</v>
      </c>
      <c r="HT29">
        <v>36.309583619791901</v>
      </c>
      <c r="HU29">
        <v>33.529795869519901</v>
      </c>
      <c r="HV29">
        <v>32.491426491402102</v>
      </c>
      <c r="HW29">
        <v>3.6611033009614702</v>
      </c>
      <c r="HX29">
        <v>4.0484559914754303</v>
      </c>
      <c r="HY29">
        <v>4.1467675536556898</v>
      </c>
      <c r="HZ29">
        <v>1.24166714532932</v>
      </c>
      <c r="IA29">
        <v>1.2204149811456599</v>
      </c>
      <c r="IB29">
        <v>1.3397716964906601</v>
      </c>
      <c r="IC29">
        <v>62.781973785192598</v>
      </c>
      <c r="ID29">
        <v>78.649832872767306</v>
      </c>
      <c r="IE29">
        <v>68.688047929971901</v>
      </c>
      <c r="IF29">
        <v>4.9455626739770601E-2</v>
      </c>
      <c r="IG29">
        <v>7.4706200250826693E-2</v>
      </c>
      <c r="IH29">
        <v>4.21590795496928E-2</v>
      </c>
      <c r="II29">
        <v>9.7289120398588391</v>
      </c>
      <c r="IJ29">
        <v>7.4506784149079701</v>
      </c>
      <c r="IK29">
        <v>8.2362474757144906</v>
      </c>
      <c r="IL29">
        <v>0.31257590582811201</v>
      </c>
      <c r="IM29">
        <v>0.31806020796547702</v>
      </c>
      <c r="IN29">
        <v>0.31251279848825497</v>
      </c>
      <c r="IO29">
        <v>16.590419728250001</v>
      </c>
      <c r="IP29">
        <v>20.6400104326774</v>
      </c>
      <c r="IQ29">
        <v>19.725461916279102</v>
      </c>
      <c r="IR29">
        <v>6.2000441163282201</v>
      </c>
      <c r="IS29">
        <v>12.2726236301352</v>
      </c>
      <c r="IT29">
        <v>12.483816744819899</v>
      </c>
      <c r="IU29">
        <v>10.072001382003901</v>
      </c>
      <c r="IV29">
        <v>10.0998770313759</v>
      </c>
      <c r="IW29">
        <v>9.9531917369081793</v>
      </c>
      <c r="IX29">
        <v>8.7076201885266897</v>
      </c>
      <c r="IY29">
        <v>5.4165408253339002</v>
      </c>
      <c r="IZ29">
        <v>4.1467675536556898</v>
      </c>
      <c r="JA29">
        <v>5.3974518979303401</v>
      </c>
      <c r="JB29">
        <v>11.937028091579901</v>
      </c>
      <c r="JC29">
        <v>12.1424461194374</v>
      </c>
      <c r="JD29">
        <v>6.5991420873151503</v>
      </c>
      <c r="JE29">
        <v>5.1958932646032903</v>
      </c>
      <c r="JF29">
        <v>4.8298794450204099</v>
      </c>
      <c r="JG29">
        <v>12.573187013734801</v>
      </c>
      <c r="JH29">
        <v>10.758252089734899</v>
      </c>
      <c r="JI29">
        <v>11.9752774755377</v>
      </c>
      <c r="JJ29">
        <v>7.2213996198736004</v>
      </c>
      <c r="JK29">
        <v>9.8996107152832806</v>
      </c>
      <c r="JL29">
        <v>10.9433851823701</v>
      </c>
      <c r="JM29">
        <v>0.17705610332220301</v>
      </c>
      <c r="JN29">
        <v>0.21277075815900801</v>
      </c>
      <c r="JO29">
        <v>0.12007329095786499</v>
      </c>
      <c r="JP29">
        <v>0.344428989731761</v>
      </c>
      <c r="JQ29">
        <v>0.37045540673653499</v>
      </c>
      <c r="JR29">
        <v>0.35898293753897897</v>
      </c>
      <c r="JS29">
        <v>2.9531988073815101</v>
      </c>
      <c r="JT29">
        <v>4.1335226576883697</v>
      </c>
      <c r="JU29">
        <v>3.6858239905658499</v>
      </c>
      <c r="JV29">
        <v>0.78039610419164995</v>
      </c>
      <c r="JW29">
        <v>1.34478151121686</v>
      </c>
      <c r="JX29">
        <v>1.3397716964906601</v>
      </c>
      <c r="JY29">
        <v>5.82508249342085</v>
      </c>
      <c r="JZ29">
        <v>5.9685140457899601</v>
      </c>
      <c r="KA29">
        <v>5.9876387377688296</v>
      </c>
      <c r="KB29">
        <v>0.55182337728547903</v>
      </c>
      <c r="KC29">
        <v>0.56150539714391301</v>
      </c>
      <c r="KD29">
        <v>0.44195983803726102</v>
      </c>
      <c r="KE29">
        <v>0.34204984491357299</v>
      </c>
      <c r="KF29">
        <v>0.51312129138365703</v>
      </c>
      <c r="KG29">
        <v>0.45438502031278399</v>
      </c>
      <c r="KH29">
        <v>3.7902118300452998</v>
      </c>
      <c r="KI29">
        <v>4.1335226576883697</v>
      </c>
      <c r="KJ29">
        <v>4.0055134276828301</v>
      </c>
      <c r="KK29">
        <v>1.21611400498236</v>
      </c>
      <c r="KL29">
        <v>1.4513261788343299</v>
      </c>
      <c r="KM29">
        <v>1.62674394013623</v>
      </c>
      <c r="KN29">
        <v>3.07860864165204</v>
      </c>
      <c r="KO29">
        <v>3.0259156984943401</v>
      </c>
      <c r="KP29">
        <v>3.27611767808262</v>
      </c>
      <c r="KQ29">
        <v>0.14992142551325</v>
      </c>
      <c r="KR29">
        <v>0.21277075815900801</v>
      </c>
      <c r="KS29">
        <v>0.211978107405975</v>
      </c>
      <c r="KT29">
        <v>3.7902118300452998</v>
      </c>
      <c r="KU29">
        <v>4.0484559914754303</v>
      </c>
      <c r="KV29">
        <v>3.7894466073214002</v>
      </c>
      <c r="KW29">
        <v>4.9666685813173004</v>
      </c>
      <c r="KX29">
        <v>3.2883680806186799</v>
      </c>
      <c r="KY29">
        <v>3.6099708296930402</v>
      </c>
      <c r="KZ29">
        <v>1.4562706233552101</v>
      </c>
      <c r="LA29">
        <v>0.75647892462358401</v>
      </c>
      <c r="LB29">
        <v>0.74328488698329098</v>
      </c>
      <c r="LC29">
        <v>0.45447677665057701</v>
      </c>
      <c r="LD29">
        <v>0.73071047535991995</v>
      </c>
      <c r="LE29">
        <v>0.79663301697297795</v>
      </c>
      <c r="LF29">
        <v>0.90267495248420104</v>
      </c>
      <c r="LG29">
        <v>0.68651911468963001</v>
      </c>
      <c r="LH29">
        <v>0.62070822981342599</v>
      </c>
      <c r="LI29">
        <v>0.480390151935844</v>
      </c>
      <c r="LJ29">
        <v>0.37303212786187201</v>
      </c>
      <c r="LK29">
        <v>0.42690506348593099</v>
      </c>
      <c r="LL29">
        <v>0.40395835668603802</v>
      </c>
      <c r="LM29">
        <v>0.30090329186487402</v>
      </c>
      <c r="LN29">
        <v>0.39011927327562301</v>
      </c>
      <c r="LO29">
        <v>1.90828741907737</v>
      </c>
      <c r="LP29">
        <v>1.4715859372965101</v>
      </c>
      <c r="LQ29">
        <v>1.6724779372830201</v>
      </c>
      <c r="LR29">
        <v>0.490484170196818</v>
      </c>
      <c r="LS29">
        <v>0.45925642021530999</v>
      </c>
      <c r="LT29">
        <v>0.698333060467768</v>
      </c>
      <c r="LU29">
        <v>0.30827258096431898</v>
      </c>
      <c r="LV29">
        <v>0.32250016301058498</v>
      </c>
      <c r="LW29">
        <v>0.490385144166194</v>
      </c>
      <c r="LX29">
        <v>0.490484170196818</v>
      </c>
      <c r="LY29">
        <v>0.54615100253072701</v>
      </c>
      <c r="LZ29">
        <v>0.69350932166611801</v>
      </c>
      <c r="MA29">
        <v>8.3752640223703406E-2</v>
      </c>
      <c r="MB29">
        <v>0.20129340275593099</v>
      </c>
      <c r="MC29">
        <v>0.128691366808039</v>
      </c>
      <c r="MD29">
        <v>0.325849679489705</v>
      </c>
      <c r="ME29">
        <v>0.36535523767996098</v>
      </c>
      <c r="MF29">
        <v>0.40387679973674101</v>
      </c>
      <c r="MG29">
        <v>0.412446380457197</v>
      </c>
      <c r="MH29">
        <v>0.53121647464569199</v>
      </c>
      <c r="MI29">
        <v>0.409514709760329</v>
      </c>
      <c r="MJ29">
        <v>0.71315050364682897</v>
      </c>
      <c r="MK29">
        <v>0.61872566970520504</v>
      </c>
      <c r="ML29">
        <v>0.83623896864151304</v>
      </c>
      <c r="MM29">
        <v>1.51811226336657</v>
      </c>
      <c r="MN29">
        <v>1.64418404030934</v>
      </c>
      <c r="MO29">
        <v>1.7678393521490401</v>
      </c>
      <c r="MP29">
        <v>1.0297388330172299</v>
      </c>
      <c r="MQ29">
        <v>1.09230200506145</v>
      </c>
      <c r="MR29">
        <v>0.89625873492869401</v>
      </c>
      <c r="MS29">
        <v>8.9763857209114797E-2</v>
      </c>
      <c r="MT29">
        <v>0.18394824216206301</v>
      </c>
      <c r="MU29">
        <v>0.18199707630025999</v>
      </c>
      <c r="MV29">
        <v>0.58734434876337405</v>
      </c>
      <c r="MW29">
        <v>0.64948665807540895</v>
      </c>
      <c r="MX29">
        <v>0.567222701819727</v>
      </c>
      <c r="MY29">
        <v>9.0388214211217399E-2</v>
      </c>
      <c r="MZ29">
        <v>7.1662977391746097E-2</v>
      </c>
      <c r="NA29">
        <v>0.116789880502243</v>
      </c>
      <c r="NB29">
        <v>1.0155621142084199</v>
      </c>
      <c r="NC29">
        <v>0.71567267122689804</v>
      </c>
      <c r="ND29">
        <v>0.52195132536858901</v>
      </c>
      <c r="NE29">
        <v>5.9633981846167999E-2</v>
      </c>
      <c r="NF29">
        <v>0.10347626529401099</v>
      </c>
      <c r="NG29">
        <v>7.8671624225376505E-2</v>
      </c>
      <c r="NH29">
        <v>3.16516011134533</v>
      </c>
      <c r="NI29">
        <v>2.7844102575864298</v>
      </c>
      <c r="NJ29">
        <v>3.18653206789191</v>
      </c>
      <c r="NK29">
        <v>1.22457274681869</v>
      </c>
      <c r="NL29">
        <v>1.14660763826794</v>
      </c>
      <c r="NM29">
        <v>1.3774378057245</v>
      </c>
      <c r="NN29">
        <v>0.67937426809814105</v>
      </c>
      <c r="NO29">
        <v>0.72065056831584295</v>
      </c>
      <c r="NP29">
        <v>0.93431904401794197</v>
      </c>
      <c r="NQ29">
        <v>0.59554337032972604</v>
      </c>
      <c r="NR29">
        <v>0.53121647464569199</v>
      </c>
      <c r="NS29">
        <v>0.87175049268986904</v>
      </c>
      <c r="NT29">
        <v>6.3914119208094006E-2</v>
      </c>
      <c r="NU29">
        <v>6.5035524710070305E-2</v>
      </c>
      <c r="NV29">
        <v>8.4904638275692196E-2</v>
      </c>
      <c r="NW29">
        <v>9.9599235654291296E-2</v>
      </c>
      <c r="NX29">
        <v>0.133727844356511</v>
      </c>
      <c r="NY29">
        <v>0.108968811586234</v>
      </c>
      <c r="NZ29">
        <v>1.2677572114734801</v>
      </c>
      <c r="OA29">
        <v>1.2036131674594901</v>
      </c>
      <c r="OB29">
        <v>1.3679231477962599</v>
      </c>
      <c r="OC29">
        <v>1.48686996475684</v>
      </c>
      <c r="OD29">
        <v>1.1626136844214301</v>
      </c>
      <c r="OE29">
        <v>1.26750125833151</v>
      </c>
      <c r="OF29">
        <v>1.1346744881185</v>
      </c>
      <c r="OG29">
        <v>1.4715859372965101</v>
      </c>
      <c r="OH29">
        <v>1.22432551238036</v>
      </c>
      <c r="OI29">
        <v>2.8724434306916802</v>
      </c>
      <c r="OJ29">
        <v>2.08113679072224</v>
      </c>
      <c r="OK29">
        <v>1.79251746985739</v>
      </c>
      <c r="OL29">
        <v>943.76148178793903</v>
      </c>
      <c r="OM29">
        <v>432.744536424773</v>
      </c>
      <c r="ON29">
        <v>391.26091235942999</v>
      </c>
      <c r="OO29">
        <v>0.310416786332331</v>
      </c>
      <c r="OP29">
        <v>0.229628210107655</v>
      </c>
      <c r="OQ29">
        <v>0.23684041295758701</v>
      </c>
      <c r="OR29">
        <v>1.96193668078727</v>
      </c>
      <c r="OS29">
        <v>1.5234813033013099</v>
      </c>
      <c r="OT29">
        <v>1.7801356472551499</v>
      </c>
      <c r="OU29">
        <v>7.7604196583082694E-2</v>
      </c>
      <c r="OV29">
        <v>7.0188174642989196E-2</v>
      </c>
      <c r="OW29">
        <v>7.0413076052336293E-2</v>
      </c>
      <c r="OX29">
        <v>17.415240377053301</v>
      </c>
      <c r="OY29">
        <v>9.1094995261973608</v>
      </c>
      <c r="OZ29">
        <v>6.5522353561652604</v>
      </c>
      <c r="PA29">
        <v>0.19509902604791299</v>
      </c>
      <c r="PB29">
        <v>0.30510374528641498</v>
      </c>
      <c r="PC29">
        <v>0.230363999410366</v>
      </c>
      <c r="PD29">
        <v>0.16634823695839601</v>
      </c>
      <c r="PE29">
        <v>0.26931599014382002</v>
      </c>
      <c r="PF29">
        <v>0.211978107405975</v>
      </c>
      <c r="PG29">
        <v>0.14888584258243101</v>
      </c>
      <c r="PH29">
        <v>0.10419599963694599</v>
      </c>
      <c r="PI29">
        <v>8.9745734384744799E-2</v>
      </c>
      <c r="PJ29">
        <v>0.15957189502720601</v>
      </c>
      <c r="PK29">
        <v>0.18267761883997999</v>
      </c>
      <c r="PL29">
        <v>0.139853394816425</v>
      </c>
      <c r="PM29">
        <v>0.13891540310216399</v>
      </c>
      <c r="PN29">
        <v>9.1974121081032104E-2</v>
      </c>
      <c r="PO29">
        <v>6.04542333717989E-2</v>
      </c>
      <c r="PP29">
        <v>0.19919847130858201</v>
      </c>
      <c r="PQ29">
        <v>0.16013624583151601</v>
      </c>
      <c r="PR29">
        <v>0.17579758775652801</v>
      </c>
      <c r="PS29">
        <v>4.7441008230205202E-2</v>
      </c>
      <c r="PT29">
        <v>4.7608790728165998E-2</v>
      </c>
      <c r="PU29">
        <v>7.9769839173799303E-2</v>
      </c>
      <c r="PV29">
        <v>3.9892973756801502E-2</v>
      </c>
      <c r="PW29">
        <v>0.105650521588079</v>
      </c>
      <c r="PX29">
        <v>4.9789563560811101E-2</v>
      </c>
      <c r="PY29">
        <v>9.2929372797302706E-2</v>
      </c>
      <c r="PZ29">
        <v>0.11323342534122099</v>
      </c>
      <c r="QA29">
        <v>9.4207594667670799E-2</v>
      </c>
      <c r="QB29">
        <v>0.464026299812557</v>
      </c>
      <c r="QC29">
        <v>0.28467186019366802</v>
      </c>
      <c r="QD29">
        <v>0.48029316383146198</v>
      </c>
      <c r="QE29">
        <v>1.12683671891434</v>
      </c>
      <c r="QF29">
        <v>1.0772639605752801</v>
      </c>
      <c r="QG29">
        <v>1.48656977396658</v>
      </c>
      <c r="QH29">
        <v>0.544226261782918</v>
      </c>
      <c r="QI29">
        <v>0.41390506117604398</v>
      </c>
      <c r="QJ29">
        <v>0.46072799882073201</v>
      </c>
      <c r="QK29">
        <v>0.230410518014633</v>
      </c>
      <c r="QL29">
        <v>0.199902967657901</v>
      </c>
      <c r="QM29">
        <v>0.211978107405975</v>
      </c>
      <c r="QN29">
        <v>0.18976403292082</v>
      </c>
      <c r="QO29">
        <v>0.18016264207896099</v>
      </c>
      <c r="QP29">
        <v>0.12958648605174</v>
      </c>
      <c r="QQ29">
        <v>9.6875689317628105E-2</v>
      </c>
      <c r="QR29">
        <v>5.9431507862233598E-2</v>
      </c>
      <c r="QS29">
        <v>9.8208191852245705E-2</v>
      </c>
      <c r="QT29">
        <v>8.0683769141643893</v>
      </c>
      <c r="QU29">
        <v>17.117164077633301</v>
      </c>
      <c r="QV29">
        <v>15.369381242606799</v>
      </c>
      <c r="QW29">
        <v>7.7397044749501998</v>
      </c>
      <c r="QX29">
        <v>4.8144526698379799</v>
      </c>
      <c r="QY29">
        <v>4.2046542715148796</v>
      </c>
      <c r="QZ29">
        <v>0.38216789230153297</v>
      </c>
      <c r="RA29">
        <v>0.61445181931849402</v>
      </c>
      <c r="RB29">
        <v>0.35404071335603698</v>
      </c>
      <c r="RC29">
        <v>0.136056565445729</v>
      </c>
      <c r="RD29">
        <v>0.19715084442949901</v>
      </c>
      <c r="RE29">
        <v>0.201938399868371</v>
      </c>
      <c r="RF29">
        <v>0.18329997332151099</v>
      </c>
      <c r="RG29">
        <v>0.20269350909488801</v>
      </c>
      <c r="RH29">
        <v>0.21793762317246701</v>
      </c>
    </row>
    <row r="30" spans="1:476" x14ac:dyDescent="0.25">
      <c r="A30">
        <v>2</v>
      </c>
      <c r="B30">
        <v>414</v>
      </c>
      <c r="C30">
        <v>5.9126564445660499</v>
      </c>
      <c r="D30">
        <v>5.2841325877107197</v>
      </c>
      <c r="E30">
        <v>6.0599037179536097</v>
      </c>
      <c r="F30">
        <v>0.136200740447525</v>
      </c>
      <c r="G30">
        <v>8.3138853694232295E-2</v>
      </c>
      <c r="H30">
        <v>8.6527040669188704E-2</v>
      </c>
      <c r="I30">
        <v>4.23924236920005</v>
      </c>
      <c r="J30">
        <v>4.7294311441085899</v>
      </c>
      <c r="K30">
        <v>4.0538560818004798</v>
      </c>
      <c r="L30">
        <v>0.71887181789453802</v>
      </c>
      <c r="M30">
        <v>0.47030437781814399</v>
      </c>
      <c r="N30">
        <v>0.64586066883520199</v>
      </c>
      <c r="O30">
        <v>1.67458830133481</v>
      </c>
      <c r="P30">
        <v>1.3581724438273199</v>
      </c>
      <c r="Q30">
        <v>1.6124952064820199</v>
      </c>
      <c r="R30">
        <v>0.36954102778537801</v>
      </c>
      <c r="S30">
        <v>0.35151707290558798</v>
      </c>
      <c r="T30">
        <v>0.42024276056948601</v>
      </c>
      <c r="U30">
        <v>0.54480296179009902</v>
      </c>
      <c r="V30">
        <v>0.42681023169948401</v>
      </c>
      <c r="W30">
        <v>0.51380572548075698</v>
      </c>
      <c r="X30">
        <v>3.14662760934341</v>
      </c>
      <c r="Y30">
        <v>3.0773033501295699</v>
      </c>
      <c r="Z30">
        <v>3.5536334346980998</v>
      </c>
      <c r="AA30">
        <v>3.4914019352932701</v>
      </c>
      <c r="AB30">
        <v>4.6321008585797196</v>
      </c>
      <c r="AC30">
        <v>4.5608251805369502</v>
      </c>
      <c r="AD30">
        <v>0.2421220626325</v>
      </c>
      <c r="AE30">
        <v>8.9106017095165704E-2</v>
      </c>
      <c r="AF30">
        <v>9.7347981259884697E-2</v>
      </c>
      <c r="AG30">
        <v>6.8866695462352503</v>
      </c>
      <c r="AH30">
        <v>11.726224411365299</v>
      </c>
      <c r="AI30">
        <v>8.8109334635117094</v>
      </c>
      <c r="AJ30">
        <v>7.6412382927219502</v>
      </c>
      <c r="AK30">
        <v>8.0092473028305893</v>
      </c>
      <c r="AL30">
        <v>8.1641057614003394</v>
      </c>
      <c r="AM30">
        <v>6.2497845295478403</v>
      </c>
      <c r="AN30">
        <v>7.6829835604080303</v>
      </c>
      <c r="AO30">
        <v>7.5647629345239604</v>
      </c>
      <c r="AP30">
        <v>3.4672850604940799</v>
      </c>
      <c r="AQ30">
        <v>5.5468421357962798</v>
      </c>
      <c r="AR30">
        <v>5.2028238803756297</v>
      </c>
      <c r="AS30">
        <v>5.2191195596557103</v>
      </c>
      <c r="AT30">
        <v>5.6633930800315699</v>
      </c>
      <c r="AU30">
        <v>5.6540900943872998</v>
      </c>
      <c r="AV30">
        <v>0.43041684663970298</v>
      </c>
      <c r="AW30">
        <v>0.37155988762653602</v>
      </c>
      <c r="AX30">
        <v>1.2563991497631399</v>
      </c>
      <c r="AY30">
        <v>11.4224993205159</v>
      </c>
      <c r="AZ30">
        <v>7.7364229371474096</v>
      </c>
      <c r="BA30">
        <v>4.95640772557622</v>
      </c>
      <c r="BB30">
        <v>0.77046773738458996</v>
      </c>
      <c r="BC30">
        <v>0.55928931231826495</v>
      </c>
      <c r="BD30">
        <v>0.59431301148647797</v>
      </c>
      <c r="BE30">
        <v>0.955154786590245</v>
      </c>
      <c r="BF30">
        <v>0.75349334073728802</v>
      </c>
      <c r="BG30">
        <v>0.72663102539983504</v>
      </c>
      <c r="BH30">
        <v>0.46130935405698797</v>
      </c>
      <c r="BI30">
        <v>0.45114611480253802</v>
      </c>
      <c r="BJ30">
        <v>0.31848445707561501</v>
      </c>
      <c r="BK30">
        <v>15.3887746163246</v>
      </c>
      <c r="BL30">
        <v>14.237921693548101</v>
      </c>
      <c r="BM30">
        <v>16.441783215384302</v>
      </c>
      <c r="BN30">
        <v>3.8471936540811602</v>
      </c>
      <c r="BO30">
        <v>4.0324780116810297</v>
      </c>
      <c r="BP30">
        <v>5.4994787034205999</v>
      </c>
      <c r="BQ30">
        <v>0.21973040976389499</v>
      </c>
      <c r="BR30">
        <v>0.20901330207212701</v>
      </c>
      <c r="BS30">
        <v>0.28308257873697001</v>
      </c>
      <c r="BT30">
        <v>2.24047783127831</v>
      </c>
      <c r="BU30">
        <v>3.0349372055447601</v>
      </c>
      <c r="BV30">
        <v>3.1368028805266701</v>
      </c>
      <c r="BW30">
        <v>0.22906142879445099</v>
      </c>
      <c r="BX30">
        <v>0.34667763348726699</v>
      </c>
      <c r="BY30">
        <v>0.36080590913814597</v>
      </c>
      <c r="BZ30">
        <v>3.6242001740103801E-2</v>
      </c>
      <c r="CA30">
        <v>7.5974899241810501E-2</v>
      </c>
      <c r="CB30">
        <v>8.6527040669188704E-2</v>
      </c>
      <c r="CC30">
        <v>9.6978345537382105E-2</v>
      </c>
      <c r="CD30">
        <v>0.11278652870063501</v>
      </c>
      <c r="CE30">
        <v>0.107268238570527</v>
      </c>
      <c r="CF30">
        <v>6.5780621612363796E-2</v>
      </c>
      <c r="CG30">
        <v>8.3717130152760805E-2</v>
      </c>
      <c r="CH30">
        <v>7.5850098899156296E-2</v>
      </c>
      <c r="CI30">
        <v>9.2385256946344793E-2</v>
      </c>
      <c r="CJ30">
        <v>5.3351278962435598E-2</v>
      </c>
      <c r="CK30">
        <v>8.5335797330980998E-2</v>
      </c>
      <c r="CL30">
        <v>0.20787763437528201</v>
      </c>
      <c r="CM30">
        <v>0.46062565367908098</v>
      </c>
      <c r="CN30">
        <v>0.41733993178329898</v>
      </c>
      <c r="CO30">
        <v>0.29398336984755902</v>
      </c>
      <c r="CP30">
        <v>0.27964465615913198</v>
      </c>
      <c r="CQ30">
        <v>0.24304491776123099</v>
      </c>
      <c r="CR30">
        <v>2.2250017204355399</v>
      </c>
      <c r="CS30">
        <v>2.60569218643972</v>
      </c>
      <c r="CT30">
        <v>1.9578834308219999</v>
      </c>
      <c r="CU30">
        <v>0.18096799170206701</v>
      </c>
      <c r="CV30">
        <v>0.32346166947152599</v>
      </c>
      <c r="CW30">
        <v>0.37352970204542302</v>
      </c>
      <c r="CX30">
        <v>8.8009706226140599E-2</v>
      </c>
      <c r="CY30">
        <v>0.10970237514212999</v>
      </c>
      <c r="CZ30">
        <v>6.5122273265200897E-2</v>
      </c>
      <c r="DA30">
        <v>24.6549675963068</v>
      </c>
      <c r="DB30">
        <v>37.0568068686377</v>
      </c>
      <c r="DC30">
        <v>33.112289723121002</v>
      </c>
      <c r="DD30">
        <v>6.5151863846881604</v>
      </c>
      <c r="DE30">
        <v>9.2642017171594304</v>
      </c>
      <c r="DF30">
        <v>9.2489838549410308</v>
      </c>
      <c r="DG30">
        <v>0.86682126512352098</v>
      </c>
      <c r="DH30">
        <v>1.3119081044374501</v>
      </c>
      <c r="DI30">
        <v>1.2220428489417099</v>
      </c>
      <c r="DJ30">
        <v>11.6625103121289</v>
      </c>
      <c r="DK30">
        <v>34.336394856256902</v>
      </c>
      <c r="DL30">
        <v>20.2422095510485</v>
      </c>
      <c r="DM30">
        <v>0.136200740447525</v>
      </c>
      <c r="DN30">
        <v>0.18577994381326801</v>
      </c>
      <c r="DO30">
        <v>0.16258824626173801</v>
      </c>
      <c r="DP30">
        <v>1.66302107500225</v>
      </c>
      <c r="DQ30">
        <v>1.7674466480603499</v>
      </c>
      <c r="DR30">
        <v>1.5361242053584701</v>
      </c>
      <c r="DS30">
        <v>3.3491766026696199</v>
      </c>
      <c r="DT30">
        <v>3.0987076876211099</v>
      </c>
      <c r="DU30">
        <v>3.6032403088109501</v>
      </c>
      <c r="DV30">
        <v>0.48089920676014403</v>
      </c>
      <c r="DW30">
        <v>0.334868520611043</v>
      </c>
      <c r="DX30">
        <v>0.40033922212137302</v>
      </c>
      <c r="DY30">
        <v>3.4914019352932701</v>
      </c>
      <c r="DZ30">
        <v>2.8316965400157899</v>
      </c>
      <c r="EA30">
        <v>2.3445237145355899</v>
      </c>
      <c r="EB30">
        <v>1.5516535285981099</v>
      </c>
      <c r="EC30">
        <v>1.66055633387475</v>
      </c>
      <c r="ED30">
        <v>1.8267698345401999</v>
      </c>
      <c r="EE30">
        <v>3.8471936540811602</v>
      </c>
      <c r="EF30">
        <v>2.5876933557721999</v>
      </c>
      <c r="EG30">
        <v>2.7497393517102902</v>
      </c>
      <c r="EH30">
        <v>0.78122306619347803</v>
      </c>
      <c r="EI30">
        <v>0.68856591230415098</v>
      </c>
      <c r="EJ30">
        <v>0.90707570678631799</v>
      </c>
      <c r="EK30">
        <v>1.7823818558259901</v>
      </c>
      <c r="EL30">
        <v>1.5493538438105501</v>
      </c>
      <c r="EM30">
        <v>1.8911907336309901</v>
      </c>
      <c r="EN30">
        <v>0.54103973284561702</v>
      </c>
      <c r="EO30">
        <v>0.48018647252550201</v>
      </c>
      <c r="EP30">
        <v>0.81185549880346497</v>
      </c>
      <c r="EQ30">
        <v>0.121522458880615</v>
      </c>
      <c r="ER30">
        <v>0.12601493786503201</v>
      </c>
      <c r="ES30">
        <v>6.3782076260940193E-2</v>
      </c>
      <c r="ET30">
        <v>3.7260903094693799E-2</v>
      </c>
      <c r="EU30">
        <v>8.3138853694232295E-2</v>
      </c>
      <c r="EV30">
        <v>7.8524946860196204E-2</v>
      </c>
      <c r="EW30">
        <v>12.413228228784901</v>
      </c>
      <c r="EX30">
        <v>17.528937750654201</v>
      </c>
      <c r="EY30">
        <v>14.7158081885316</v>
      </c>
      <c r="EZ30">
        <v>0.209323537666851</v>
      </c>
      <c r="FA30">
        <v>0.27579470554093599</v>
      </c>
      <c r="FB30">
        <v>0.33664381676732302</v>
      </c>
      <c r="FC30">
        <v>6.5605030897157199</v>
      </c>
      <c r="FD30">
        <v>5.5468421357962798</v>
      </c>
      <c r="FE30">
        <v>6.7706524820256</v>
      </c>
      <c r="FF30">
        <v>0.29398336984755902</v>
      </c>
      <c r="FG30">
        <v>0.42977893163079001</v>
      </c>
      <c r="FH30">
        <v>0.29306546431694902</v>
      </c>
      <c r="FI30">
        <v>71.200055053937007</v>
      </c>
      <c r="FJ30">
        <v>97.793499622301695</v>
      </c>
      <c r="FK30">
        <v>84.407241522956795</v>
      </c>
      <c r="FL30">
        <v>6.4254898884492997</v>
      </c>
      <c r="FM30">
        <v>6.4605933344003299</v>
      </c>
      <c r="FN30">
        <v>6.9610014322537204</v>
      </c>
      <c r="FO30">
        <v>0.84898234144195495</v>
      </c>
      <c r="FP30">
        <v>1.0011559128538201</v>
      </c>
      <c r="FQ30">
        <v>0.86411478538720699</v>
      </c>
      <c r="FR30">
        <v>5.2191195596557103</v>
      </c>
      <c r="FS30">
        <v>6.8764629060926401</v>
      </c>
      <c r="FT30">
        <v>6.2302708006326197</v>
      </c>
      <c r="FU30">
        <v>0.33536556139082202</v>
      </c>
      <c r="FV30">
        <v>0.21638414025153599</v>
      </c>
      <c r="FW30">
        <v>0.26230093798681697</v>
      </c>
      <c r="FX30">
        <v>1.0671821579253999</v>
      </c>
      <c r="FY30">
        <v>1.2584663724388701</v>
      </c>
      <c r="FZ30">
        <v>1.14813705709503</v>
      </c>
      <c r="GA30">
        <v>0.54480296179009902</v>
      </c>
      <c r="GB30">
        <v>0.64245471302741497</v>
      </c>
      <c r="GC30">
        <v>0.81750240036421296</v>
      </c>
      <c r="GD30">
        <v>3.3959293657678198</v>
      </c>
      <c r="GE30">
        <v>2.89119650367922</v>
      </c>
      <c r="GF30">
        <v>3.1586210699802302</v>
      </c>
      <c r="GG30">
        <v>1.7216673865588099</v>
      </c>
      <c r="GH30">
        <v>1.2584663724388701</v>
      </c>
      <c r="GI30">
        <v>0.82318857923143496</v>
      </c>
      <c r="GJ30">
        <v>0.16768278069541101</v>
      </c>
      <c r="GK30">
        <v>0.17945159691485199</v>
      </c>
      <c r="GL30">
        <v>0.114173114658762</v>
      </c>
      <c r="GM30">
        <v>1.3229939384176099</v>
      </c>
      <c r="GN30">
        <v>0.92125130735816296</v>
      </c>
      <c r="GO30">
        <v>0.47939769311405001</v>
      </c>
      <c r="GP30">
        <v>0.31948197701623499</v>
      </c>
      <c r="GQ30">
        <v>0.28158973856314101</v>
      </c>
      <c r="GR30">
        <v>0.22834622931752499</v>
      </c>
      <c r="GS30">
        <v>4.23924236920005</v>
      </c>
      <c r="GT30">
        <v>3.4144818535958801</v>
      </c>
      <c r="GU30">
        <v>4.6566578125589402</v>
      </c>
      <c r="GV30">
        <v>1.3229939384176099</v>
      </c>
      <c r="GW30">
        <v>1.21559838786897</v>
      </c>
      <c r="GX30">
        <v>1.55756770015815</v>
      </c>
      <c r="GY30">
        <v>24.9991381181914</v>
      </c>
      <c r="GZ30">
        <v>31.595926513706999</v>
      </c>
      <c r="HA30">
        <v>28.6268072794911</v>
      </c>
      <c r="HB30">
        <v>21.612685653783998</v>
      </c>
      <c r="HC30">
        <v>25.663867025854</v>
      </c>
      <c r="HD30">
        <v>23.413924603832601</v>
      </c>
      <c r="HE30">
        <v>0.474278525271766</v>
      </c>
      <c r="HF30">
        <v>0.42681023169948401</v>
      </c>
      <c r="HG30">
        <v>0.33431844806690802</v>
      </c>
      <c r="HH30">
        <v>11.581951468932299</v>
      </c>
      <c r="HI30">
        <v>14.537090693982099</v>
      </c>
      <c r="HJ30">
        <v>14.9212332155334</v>
      </c>
      <c r="HK30">
        <v>6.5326241668422005E-2</v>
      </c>
      <c r="HL30">
        <v>3.5443543760646998E-2</v>
      </c>
      <c r="HM30">
        <v>3.2561136632600497E-2</v>
      </c>
      <c r="HN30">
        <v>0.29408703088506499</v>
      </c>
      <c r="HO30">
        <v>0.34190482006150402</v>
      </c>
      <c r="HP30">
        <v>0.139207237238057</v>
      </c>
      <c r="HQ30">
        <v>1.2006423414824801</v>
      </c>
      <c r="HR30">
        <v>0.81319128934173401</v>
      </c>
      <c r="HS30">
        <v>0.62386028345162103</v>
      </c>
      <c r="HT30">
        <v>34.149829053612699</v>
      </c>
      <c r="HU30">
        <v>38.899148411806898</v>
      </c>
      <c r="HV30">
        <v>36.995935419764102</v>
      </c>
      <c r="HW30">
        <v>4.7037339175609398</v>
      </c>
      <c r="HX30">
        <v>4.53677360136279</v>
      </c>
      <c r="HY30">
        <v>5.6540900943872998</v>
      </c>
      <c r="HZ30">
        <v>1.73364253024704</v>
      </c>
      <c r="IA30">
        <v>1.44559825183961</v>
      </c>
      <c r="IB30">
        <v>1.5149759294884</v>
      </c>
      <c r="IC30">
        <v>83.505912954491393</v>
      </c>
      <c r="ID30">
        <v>58.552816623932799</v>
      </c>
      <c r="IE30">
        <v>77.133991930786905</v>
      </c>
      <c r="IF30">
        <v>7.9318788450552194E-2</v>
      </c>
      <c r="IG30">
        <v>4.9778503412635899E-2</v>
      </c>
      <c r="IH30">
        <v>3.2561136632600497E-2</v>
      </c>
      <c r="II30">
        <v>8.5374572634031693</v>
      </c>
      <c r="IJ30">
        <v>11.093684271592499</v>
      </c>
      <c r="IK30">
        <v>9.5751485661956792</v>
      </c>
      <c r="IL30">
        <v>0.34241230472463002</v>
      </c>
      <c r="IM30">
        <v>0.325711523304965</v>
      </c>
      <c r="IN30">
        <v>0.29306546431694902</v>
      </c>
      <c r="IO30">
        <v>20.305609843341401</v>
      </c>
      <c r="IP30">
        <v>18.147094405451199</v>
      </c>
      <c r="IQ30">
        <v>20.524780266181899</v>
      </c>
      <c r="IR30">
        <v>12.762211575451101</v>
      </c>
      <c r="IS30">
        <v>9.7247871029517299</v>
      </c>
      <c r="IT30">
        <v>12.036089810741499</v>
      </c>
      <c r="IU30">
        <v>10.446878296711301</v>
      </c>
      <c r="IV30">
        <v>8.7644688753270792</v>
      </c>
      <c r="IW30">
        <v>8.8498275984841399</v>
      </c>
      <c r="IX30">
        <v>5.3658489822531399</v>
      </c>
      <c r="IY30">
        <v>6.6884256663080901</v>
      </c>
      <c r="IZ30">
        <v>5.8534811509581397</v>
      </c>
      <c r="JA30">
        <v>8.1331061957940598</v>
      </c>
      <c r="JB30">
        <v>7.2183378368406101</v>
      </c>
      <c r="JC30">
        <v>9.2489838549410308</v>
      </c>
      <c r="JD30">
        <v>3.63966697487766</v>
      </c>
      <c r="JE30">
        <v>4.2920493570321003</v>
      </c>
      <c r="JF30">
        <v>4.5293212597915202</v>
      </c>
      <c r="JG30">
        <v>10.881506885354501</v>
      </c>
      <c r="JH30">
        <v>11.8077867522349</v>
      </c>
      <c r="JI30">
        <v>14.3134036397455</v>
      </c>
      <c r="JJ30">
        <v>8.9000068817421401</v>
      </c>
      <c r="JK30">
        <v>9.0735472027256101</v>
      </c>
      <c r="JL30">
        <v>11.3081801887746</v>
      </c>
      <c r="JM30">
        <v>0.14297218956958199</v>
      </c>
      <c r="JN30">
        <v>0.14079486928157001</v>
      </c>
      <c r="JO30">
        <v>0.197413816873764</v>
      </c>
      <c r="JP30">
        <v>0.27240148089505001</v>
      </c>
      <c r="JQ30">
        <v>0.293547661056277</v>
      </c>
      <c r="JR30">
        <v>0.24304491776123099</v>
      </c>
      <c r="JS30">
        <v>3.9553529895842998</v>
      </c>
      <c r="JT30">
        <v>4.7623269391712402</v>
      </c>
      <c r="JU30">
        <v>3.6032403088109501</v>
      </c>
      <c r="JV30">
        <v>0.94855705054353501</v>
      </c>
      <c r="JW30">
        <v>1.1341934003406999</v>
      </c>
      <c r="JX30">
        <v>1.03475905384753</v>
      </c>
      <c r="JY30">
        <v>5.7909757344661603</v>
      </c>
      <c r="JZ30">
        <v>7.6829835604080303</v>
      </c>
      <c r="KA30">
        <v>6.1020536816027402</v>
      </c>
      <c r="KB30">
        <v>0.36193598340413502</v>
      </c>
      <c r="KC30">
        <v>0.35642406838066298</v>
      </c>
      <c r="KD30">
        <v>0.31848445707561501</v>
      </c>
      <c r="KE30">
        <v>0.74422277780430302</v>
      </c>
      <c r="KF30">
        <v>0.66973704122208799</v>
      </c>
      <c r="KG30">
        <v>0.49975568089761802</v>
      </c>
      <c r="KH30">
        <v>3.14662760934341</v>
      </c>
      <c r="KI30">
        <v>2.3977257712915598</v>
      </c>
      <c r="KJ30">
        <v>3.27000960145685</v>
      </c>
      <c r="KK30">
        <v>1.85807205744306</v>
      </c>
      <c r="KL30">
        <v>1.1580252146449299</v>
      </c>
      <c r="KM30">
        <v>1.6693597271331999</v>
      </c>
      <c r="KN30">
        <v>3.3260421500045001</v>
      </c>
      <c r="KO30">
        <v>2.99315432819192</v>
      </c>
      <c r="KP30">
        <v>3.2027137769709801</v>
      </c>
      <c r="KQ30">
        <v>0.178476551883061</v>
      </c>
      <c r="KR30">
        <v>0.11046541550377199</v>
      </c>
      <c r="KS30">
        <v>0.15704989372039199</v>
      </c>
      <c r="KT30">
        <v>4.0384633638177698</v>
      </c>
      <c r="KU30">
        <v>3.5104760045481598</v>
      </c>
      <c r="KV30">
        <v>3.5290866955328202</v>
      </c>
      <c r="KW30">
        <v>5.4407534426772601</v>
      </c>
      <c r="KX30">
        <v>5.4704771209840697</v>
      </c>
      <c r="KY30">
        <v>5.77289454621034</v>
      </c>
      <c r="KZ30">
        <v>1.1597440556833201</v>
      </c>
      <c r="LA30">
        <v>1.2849094260548299</v>
      </c>
      <c r="LB30">
        <v>1.3559414387445301</v>
      </c>
      <c r="LC30">
        <v>1.28681659959836</v>
      </c>
      <c r="LD30">
        <v>1.17419064422511</v>
      </c>
      <c r="LE30">
        <v>1.2220428489417099</v>
      </c>
      <c r="LF30">
        <v>0.98883824739607595</v>
      </c>
      <c r="LG30">
        <v>0.830278166937375</v>
      </c>
      <c r="LH30">
        <v>0.99951136179523503</v>
      </c>
      <c r="LI30">
        <v>0.2421220626325</v>
      </c>
      <c r="LJ30">
        <v>0.37303212786187201</v>
      </c>
      <c r="LK30">
        <v>0.32743827389449098</v>
      </c>
      <c r="LL30">
        <v>0.209323537666851</v>
      </c>
      <c r="LM30">
        <v>0.29764543369820201</v>
      </c>
      <c r="LN30">
        <v>0.29922339269361398</v>
      </c>
      <c r="LO30">
        <v>0.79212853379751302</v>
      </c>
      <c r="LP30">
        <v>1.6721064165770201</v>
      </c>
      <c r="LQ30">
        <v>1.3844326507070299</v>
      </c>
      <c r="LR30">
        <v>0.24720956184901899</v>
      </c>
      <c r="LS30">
        <v>0.48688962588416601</v>
      </c>
      <c r="LT30">
        <v>0.44113583694160302</v>
      </c>
      <c r="LU30">
        <v>0.29398336984755902</v>
      </c>
      <c r="LV30">
        <v>0.25028897821345603</v>
      </c>
      <c r="LW30">
        <v>0.34851553532729301</v>
      </c>
      <c r="LX30">
        <v>0.40159311802808101</v>
      </c>
      <c r="LY30">
        <v>0.409423741030219</v>
      </c>
      <c r="LZ30">
        <v>0.358313640674431</v>
      </c>
      <c r="MA30">
        <v>4.3399025296536303E-2</v>
      </c>
      <c r="MB30">
        <v>8.0865417367881401E-2</v>
      </c>
      <c r="MC30">
        <v>0.101481937350433</v>
      </c>
      <c r="MD30">
        <v>0.40438641906296002</v>
      </c>
      <c r="ME30">
        <v>0.32797702610936202</v>
      </c>
      <c r="MF30">
        <v>0.42907295428210901</v>
      </c>
      <c r="MG30">
        <v>0.39606426689875601</v>
      </c>
      <c r="MH30">
        <v>0.409423741030219</v>
      </c>
      <c r="MI30">
        <v>0.45669245863504998</v>
      </c>
      <c r="MJ30">
        <v>0.55625043010888398</v>
      </c>
      <c r="MK30">
        <v>0.698177934241063</v>
      </c>
      <c r="ML30">
        <v>0.72161181827629295</v>
      </c>
      <c r="MM30">
        <v>1.00961584095444</v>
      </c>
      <c r="MN30">
        <v>1.30284609321986</v>
      </c>
      <c r="MO30">
        <v>1.4941188081816901</v>
      </c>
      <c r="MP30">
        <v>0.78665690233585095</v>
      </c>
      <c r="MQ30">
        <v>0.67908622191365997</v>
      </c>
      <c r="MR30">
        <v>0.51025661008752099</v>
      </c>
      <c r="MS30">
        <v>0.38791338214952698</v>
      </c>
      <c r="MT30">
        <v>0.39003261300668701</v>
      </c>
      <c r="MU30">
        <v>0.25868976346188299</v>
      </c>
      <c r="MV30">
        <v>0.73397684289949705</v>
      </c>
      <c r="MW30">
        <v>0.57104116965538598</v>
      </c>
      <c r="MX30">
        <v>0.68268637864784898</v>
      </c>
      <c r="MY30">
        <v>0.19803213344937701</v>
      </c>
      <c r="MZ30">
        <v>0.21788921097053501</v>
      </c>
      <c r="NA30">
        <v>0.15065232798981801</v>
      </c>
      <c r="NB30">
        <v>0.454958371859708</v>
      </c>
      <c r="NC30">
        <v>0.68380964012301004</v>
      </c>
      <c r="ND30">
        <v>0.55837059444543202</v>
      </c>
      <c r="NE30">
        <v>0.250660478731553</v>
      </c>
      <c r="NF30">
        <v>9.1611128213791804E-2</v>
      </c>
      <c r="NG30">
        <v>0.119849423278512</v>
      </c>
      <c r="NH30">
        <v>1.41794979429238</v>
      </c>
      <c r="NI30">
        <v>1.8297755194979</v>
      </c>
      <c r="NJ30">
        <v>1.75235475654017</v>
      </c>
      <c r="NK30">
        <v>0.74422277780430302</v>
      </c>
      <c r="NL30">
        <v>0.82454301671072705</v>
      </c>
      <c r="NM30">
        <v>0.81185549880346497</v>
      </c>
      <c r="NN30">
        <v>0.78122306619347803</v>
      </c>
      <c r="NO30">
        <v>0.818847482060436</v>
      </c>
      <c r="NP30">
        <v>0.97894171541100405</v>
      </c>
      <c r="NQ30">
        <v>0.80318623605616302</v>
      </c>
      <c r="NR30">
        <v>0.58303995849616697</v>
      </c>
      <c r="NS30">
        <v>0.86411478538720699</v>
      </c>
      <c r="NT30">
        <v>3.0687745084067301E-2</v>
      </c>
      <c r="NU30">
        <v>5.0473385425002598E-2</v>
      </c>
      <c r="NV30">
        <v>8.9578410168607597E-2</v>
      </c>
      <c r="NW30">
        <v>0.20359957452150401</v>
      </c>
      <c r="NX30">
        <v>0.10894460548526801</v>
      </c>
      <c r="NY30">
        <v>0.193351099270273</v>
      </c>
      <c r="NZ30">
        <v>1.0380000056962599</v>
      </c>
      <c r="OA30">
        <v>0.90856816837388499</v>
      </c>
      <c r="OB30">
        <v>1.2391019313940601</v>
      </c>
      <c r="OC30">
        <v>1.1597440556833201</v>
      </c>
      <c r="OD30">
        <v>1.38671053394907</v>
      </c>
      <c r="OE30">
        <v>1.4135225235968201</v>
      </c>
      <c r="OF30">
        <v>1.40815529961825</v>
      </c>
      <c r="OG30">
        <v>1.17419064422511</v>
      </c>
      <c r="OH30">
        <v>0.98575079351515305</v>
      </c>
      <c r="OI30">
        <v>2.04741910576388</v>
      </c>
      <c r="OJ30">
        <v>2.1609514605904301</v>
      </c>
      <c r="OK30">
        <v>2.0129270262089198</v>
      </c>
      <c r="OL30">
        <v>294.84367829166399</v>
      </c>
      <c r="OM30">
        <v>644.33478268869999</v>
      </c>
      <c r="ON30">
        <v>436.335750033983</v>
      </c>
      <c r="OO30">
        <v>0.127963694110242</v>
      </c>
      <c r="OP30">
        <v>9.5501464474903999E-2</v>
      </c>
      <c r="OQ30">
        <v>0.13115046899340899</v>
      </c>
      <c r="OR30">
        <v>1.60637247211233</v>
      </c>
      <c r="OS30">
        <v>1.6721064165770201</v>
      </c>
      <c r="OT30">
        <v>1.78917545496819</v>
      </c>
      <c r="OU30">
        <v>2.8434898241231701E-2</v>
      </c>
      <c r="OV30">
        <v>6.3445720536623396E-2</v>
      </c>
      <c r="OW30">
        <v>6.2469460112202203E-2</v>
      </c>
      <c r="OX30">
        <v>11.9075644448689</v>
      </c>
      <c r="OY30">
        <v>7.70897185873</v>
      </c>
      <c r="OZ30">
        <v>12.810855107883899</v>
      </c>
      <c r="PA30">
        <v>0.24380615475897699</v>
      </c>
      <c r="PB30">
        <v>0.102355935257555</v>
      </c>
      <c r="PC30">
        <v>0.26230093798681697</v>
      </c>
      <c r="PD30">
        <v>0.33769821334037597</v>
      </c>
      <c r="PE30">
        <v>0.39547726538540501</v>
      </c>
      <c r="PF30">
        <v>0.23153382389081201</v>
      </c>
      <c r="PG30">
        <v>0.15754178711480299</v>
      </c>
      <c r="PH30">
        <v>0.167434260305521</v>
      </c>
      <c r="PI30">
        <v>0.12068304194139499</v>
      </c>
      <c r="PJ30">
        <v>0.19803213344937701</v>
      </c>
      <c r="PK30">
        <v>0.14575998962404199</v>
      </c>
      <c r="PL30">
        <v>0.115766911945406</v>
      </c>
      <c r="PM30">
        <v>0.14699168492377901</v>
      </c>
      <c r="PN30">
        <v>0.10450665103606301</v>
      </c>
      <c r="PO30">
        <v>0.105060690142372</v>
      </c>
      <c r="PP30">
        <v>0.26865124921112199</v>
      </c>
      <c r="PQ30">
        <v>0.20901330207212701</v>
      </c>
      <c r="PR30">
        <v>0.175469826289403</v>
      </c>
      <c r="PS30">
        <v>3.5743047392395498E-2</v>
      </c>
      <c r="PT30">
        <v>5.6003727619496999E-2</v>
      </c>
      <c r="PU30">
        <v>5.1807144287524899E-2</v>
      </c>
      <c r="PV30">
        <v>7.7686431388474697E-2</v>
      </c>
      <c r="PW30">
        <v>4.2738102507688003E-2</v>
      </c>
      <c r="PX30">
        <v>4.9696734639729498E-2</v>
      </c>
      <c r="PY30">
        <v>6.9531303763610594E-2</v>
      </c>
      <c r="PZ30">
        <v>6.8472413088492695E-2</v>
      </c>
      <c r="QA30">
        <v>0.10218780004552699</v>
      </c>
      <c r="QB30">
        <v>0.296028185892377</v>
      </c>
      <c r="QC30">
        <v>0.35890319382970398</v>
      </c>
      <c r="QD30">
        <v>0.355838587566499</v>
      </c>
      <c r="QE30">
        <v>0.86682126512352098</v>
      </c>
      <c r="QF30">
        <v>0.96705286714342698</v>
      </c>
      <c r="QG30">
        <v>1.2136015823865001</v>
      </c>
      <c r="QH30">
        <v>0.46774899266189701</v>
      </c>
      <c r="QI30">
        <v>0.66973704122208799</v>
      </c>
      <c r="QJ30">
        <v>0.32517649252347702</v>
      </c>
      <c r="QK30">
        <v>0.25950000142406399</v>
      </c>
      <c r="QL30">
        <v>0.20613575417768201</v>
      </c>
      <c r="QM30">
        <v>0.126683002556265</v>
      </c>
      <c r="QN30">
        <v>0.23387449633094901</v>
      </c>
      <c r="QO30">
        <v>0.180699781479951</v>
      </c>
      <c r="QP30">
        <v>0.138628411754119</v>
      </c>
      <c r="QQ30">
        <v>0.19666422558396299</v>
      </c>
      <c r="QR30">
        <v>0.16859885768428701</v>
      </c>
      <c r="QS30">
        <v>0.10218780004552699</v>
      </c>
      <c r="QT30">
        <v>18.5559048909331</v>
      </c>
      <c r="QU30">
        <v>21.2835465457235</v>
      </c>
      <c r="QV30">
        <v>18.497967709882101</v>
      </c>
      <c r="QW30">
        <v>4.4192650217980498</v>
      </c>
      <c r="QX30">
        <v>5.9038933761174697</v>
      </c>
      <c r="QY30">
        <v>5.2028238803756297</v>
      </c>
      <c r="QZ30">
        <v>0.94200488838867602</v>
      </c>
      <c r="RA30">
        <v>0.83605320828850904</v>
      </c>
      <c r="RB30">
        <v>0.48947085770550097</v>
      </c>
      <c r="RC30">
        <v>0.16768278069541101</v>
      </c>
      <c r="RD30">
        <v>9.6165729691549198E-2</v>
      </c>
      <c r="RE30">
        <v>0.12321884918939401</v>
      </c>
      <c r="RF30">
        <v>0.29195267837890099</v>
      </c>
      <c r="RG30">
        <v>0.28950630366123198</v>
      </c>
      <c r="RH30">
        <v>0.22834622931752499</v>
      </c>
    </row>
    <row r="31" spans="1:476" x14ac:dyDescent="0.25">
      <c r="A31">
        <v>2</v>
      </c>
      <c r="B31">
        <v>415</v>
      </c>
      <c r="C31">
        <v>5.4119700152394499</v>
      </c>
      <c r="D31">
        <v>4.7293619844483796</v>
      </c>
      <c r="E31">
        <v>6.5901735366377601</v>
      </c>
      <c r="F31">
        <v>0.102674786046923</v>
      </c>
      <c r="G31">
        <v>7.3385842108764004E-2</v>
      </c>
      <c r="H31">
        <v>0.121608540379942</v>
      </c>
      <c r="I31">
        <v>7.5483109012335197</v>
      </c>
      <c r="J31">
        <v>6.5506840627833203</v>
      </c>
      <c r="K31">
        <v>8.3415556094076795</v>
      </c>
      <c r="L31">
        <v>0.42224546873518198</v>
      </c>
      <c r="M31">
        <v>0.39822220391256302</v>
      </c>
      <c r="N31">
        <v>0.42346553331751202</v>
      </c>
      <c r="O31">
        <v>1.2109622116874399</v>
      </c>
      <c r="P31">
        <v>1.1660628651126499</v>
      </c>
      <c r="Q31">
        <v>1.5055769600622699</v>
      </c>
      <c r="R31">
        <v>0.34296989383071402</v>
      </c>
      <c r="S31">
        <v>0.31680029185373498</v>
      </c>
      <c r="T31">
        <v>0.406215291882425</v>
      </c>
      <c r="U31">
        <v>0.33824812595246601</v>
      </c>
      <c r="V31">
        <v>0.42977264686546202</v>
      </c>
      <c r="W31">
        <v>0.40904074267891899</v>
      </c>
      <c r="X31">
        <v>5.01466680742951</v>
      </c>
      <c r="Y31">
        <v>4.1171487395927997</v>
      </c>
      <c r="Z31">
        <v>6.0223078402490904</v>
      </c>
      <c r="AA31">
        <v>5.6417934395859302</v>
      </c>
      <c r="AB31">
        <v>5.1395625460054699</v>
      </c>
      <c r="AC31">
        <v>6.1916179589393296</v>
      </c>
      <c r="AD31">
        <v>9.3179335105674596E-2</v>
      </c>
      <c r="AE31">
        <v>0.14575785813908201</v>
      </c>
      <c r="AF31">
        <v>0.12677273957195501</v>
      </c>
      <c r="AG31">
        <v>13.051591615206799</v>
      </c>
      <c r="AH31">
        <v>12.831745868338301</v>
      </c>
      <c r="AI31">
        <v>14.028768419180899</v>
      </c>
      <c r="AJ31">
        <v>8.6108391922212899</v>
      </c>
      <c r="AK31">
        <v>7.2182322812723099</v>
      </c>
      <c r="AL31">
        <v>9.3199127939053898</v>
      </c>
      <c r="AM31">
        <v>10.383017300966801</v>
      </c>
      <c r="AN31">
        <v>8.3492439884313896</v>
      </c>
      <c r="AO31">
        <v>10.7802330037381</v>
      </c>
      <c r="AP31">
        <v>8.8529228326346701</v>
      </c>
      <c r="AQ31">
        <v>7.2684390572257396</v>
      </c>
      <c r="AR31">
        <v>8.8171747654898898</v>
      </c>
      <c r="AS31">
        <v>5.56412120211571</v>
      </c>
      <c r="AT31">
        <v>4.9644901779681403</v>
      </c>
      <c r="AU31">
        <v>6.3217170138234797</v>
      </c>
      <c r="AV31">
        <v>0.804494156038016</v>
      </c>
      <c r="AW31">
        <v>0.53649832416445997</v>
      </c>
      <c r="AX31">
        <v>0.56265264687779204</v>
      </c>
      <c r="AY31">
        <v>5.6028227256586796</v>
      </c>
      <c r="AZ31">
        <v>11.016893491708201</v>
      </c>
      <c r="BA31">
        <v>4.2880343289262504</v>
      </c>
      <c r="BB31">
        <v>0.95671017433851901</v>
      </c>
      <c r="BC31">
        <v>0.68855584323176799</v>
      </c>
      <c r="BD31">
        <v>0.86472688867248504</v>
      </c>
      <c r="BE31">
        <v>1.45010146059395</v>
      </c>
      <c r="BF31">
        <v>1.48621781685167</v>
      </c>
      <c r="BG31">
        <v>1.33822106188437</v>
      </c>
      <c r="BH31">
        <v>0.27474285086789502</v>
      </c>
      <c r="BI31">
        <v>0.32345693941024101</v>
      </c>
      <c r="BJ31">
        <v>0.248327588634947</v>
      </c>
      <c r="BK31">
        <v>18.845574181233701</v>
      </c>
      <c r="BL31">
        <v>16.129676174966601</v>
      </c>
      <c r="BM31">
        <v>17.271439865384099</v>
      </c>
      <c r="BN31">
        <v>5.1200356167669296</v>
      </c>
      <c r="BO31">
        <v>5.1753110305638499</v>
      </c>
      <c r="BP31">
        <v>4.4085873827449502</v>
      </c>
      <c r="BQ31">
        <v>0.182523464236303</v>
      </c>
      <c r="BR31">
        <v>0.144751035068897</v>
      </c>
      <c r="BS31">
        <v>0.21468844593581601</v>
      </c>
      <c r="BT31">
        <v>1.9401307013642299</v>
      </c>
      <c r="BU31">
        <v>1.81710976430643</v>
      </c>
      <c r="BV31">
        <v>1.7294537773449701</v>
      </c>
      <c r="BW31">
        <v>0.19427253293121299</v>
      </c>
      <c r="BX31">
        <v>0.25028531817482502</v>
      </c>
      <c r="BY31">
        <v>0.25354547914390901</v>
      </c>
      <c r="BZ31">
        <v>4.4076511246764899E-2</v>
      </c>
      <c r="CA31">
        <v>4.9092470144249202E-2</v>
      </c>
      <c r="CB31">
        <v>4.2110285170851802E-2</v>
      </c>
      <c r="CC31">
        <v>9.4480070150930504E-2</v>
      </c>
      <c r="CD31">
        <v>0.13505749127838301</v>
      </c>
      <c r="CE31">
        <v>4.8372015304213603E-2</v>
      </c>
      <c r="CF31">
        <v>7.5162342792789397E-2</v>
      </c>
      <c r="CG31">
        <v>6.2139117799372298E-2</v>
      </c>
      <c r="CH31">
        <v>3.7689760971838897E-2</v>
      </c>
      <c r="CI31">
        <v>5.89711789158869E-2</v>
      </c>
      <c r="CJ31">
        <v>6.5228468659620301E-2</v>
      </c>
      <c r="CK31">
        <v>4.60810198207567E-2</v>
      </c>
      <c r="CL31">
        <v>0.31125174834846597</v>
      </c>
      <c r="CM31">
        <v>0.32797223001888198</v>
      </c>
      <c r="CN31">
        <v>0.23009737906716499</v>
      </c>
      <c r="CO31">
        <v>0.12817207202431199</v>
      </c>
      <c r="CP31">
        <v>0.18968080155595399</v>
      </c>
      <c r="CQ31">
        <v>0.152863561713665</v>
      </c>
      <c r="CR31">
        <v>2.8602749705426702</v>
      </c>
      <c r="CS31">
        <v>2.0873109971078501</v>
      </c>
      <c r="CT31">
        <v>2.9903543606815002</v>
      </c>
      <c r="CU31">
        <v>0.28840215426219401</v>
      </c>
      <c r="CV31">
        <v>0.33486362374450901</v>
      </c>
      <c r="CW31">
        <v>0.35609064895019799</v>
      </c>
      <c r="CX31">
        <v>8.5742473457678395E-2</v>
      </c>
      <c r="CY31">
        <v>0.121720626493701</v>
      </c>
      <c r="CZ31">
        <v>0.11746610706051</v>
      </c>
      <c r="DA31">
        <v>24.355131138106199</v>
      </c>
      <c r="DB31">
        <v>27.126773749465201</v>
      </c>
      <c r="DC31">
        <v>24.425504499337499</v>
      </c>
      <c r="DD31">
        <v>7.7069169587672102</v>
      </c>
      <c r="DE31">
        <v>6.7816934373662896</v>
      </c>
      <c r="DF31">
        <v>6.36568803295755</v>
      </c>
      <c r="DG31">
        <v>2.37208193947487</v>
      </c>
      <c r="DH31">
        <v>2.1311698381690798</v>
      </c>
      <c r="DI31">
        <v>2.3625034820491799</v>
      </c>
      <c r="DJ31">
        <v>83.641895180347603</v>
      </c>
      <c r="DK31">
        <v>69.630407894786401</v>
      </c>
      <c r="DL31">
        <v>96.356925443985503</v>
      </c>
      <c r="DM31">
        <v>0.335911675479036</v>
      </c>
      <c r="DN31">
        <v>0.42680399034620098</v>
      </c>
      <c r="DO31">
        <v>0.52497348231248897</v>
      </c>
      <c r="DP31">
        <v>2.2132307081586702</v>
      </c>
      <c r="DQ31">
        <v>1.97471652990831</v>
      </c>
      <c r="DR31">
        <v>2.2042936913724702</v>
      </c>
      <c r="DS31">
        <v>2.4051949693692598</v>
      </c>
      <c r="DT31">
        <v>2.5876555152819201</v>
      </c>
      <c r="DU31">
        <v>2.23506448460848</v>
      </c>
      <c r="DV31">
        <v>0.26173047942767602</v>
      </c>
      <c r="DW31">
        <v>0.33486362374450901</v>
      </c>
      <c r="DX31">
        <v>0.41763555818345299</v>
      </c>
      <c r="DY31">
        <v>2.3556967726542202</v>
      </c>
      <c r="DZ31">
        <v>3.3210641022843101</v>
      </c>
      <c r="EA31">
        <v>2.1440171644631301</v>
      </c>
      <c r="EB31">
        <v>1.0989714034715801</v>
      </c>
      <c r="EC31">
        <v>1.1108357934142901</v>
      </c>
      <c r="ED31">
        <v>1.0720085822315599</v>
      </c>
      <c r="EE31">
        <v>4.4572498902726601</v>
      </c>
      <c r="EF31">
        <v>4.6642514604505898</v>
      </c>
      <c r="EG31">
        <v>4.3178599663460302</v>
      </c>
      <c r="EH31">
        <v>0.60548110584371695</v>
      </c>
      <c r="EI31">
        <v>0.50057063634964905</v>
      </c>
      <c r="EJ31">
        <v>0.66911053094218498</v>
      </c>
      <c r="EK31">
        <v>1.21938511996762</v>
      </c>
      <c r="EL31">
        <v>1.05091469661609</v>
      </c>
      <c r="EM31">
        <v>1.3016273365731501</v>
      </c>
      <c r="EN31">
        <v>0.46851068182753702</v>
      </c>
      <c r="EO31">
        <v>0.51108868948595998</v>
      </c>
      <c r="EP31">
        <v>0.46986442824204</v>
      </c>
      <c r="EQ31">
        <v>0.105561367183796</v>
      </c>
      <c r="ER31">
        <v>0.12004486265950901</v>
      </c>
      <c r="ES31">
        <v>9.6744030608426998E-2</v>
      </c>
      <c r="ET31">
        <v>2.37843077520568E-2</v>
      </c>
      <c r="EU31">
        <v>0.108190488005936</v>
      </c>
      <c r="EV31">
        <v>4.80378853877797E-2</v>
      </c>
      <c r="EW31">
        <v>22.102748038092901</v>
      </c>
      <c r="EX31">
        <v>19.8579607118726</v>
      </c>
      <c r="EY31">
        <v>23.922834885452101</v>
      </c>
      <c r="EZ31">
        <v>0.37530979454101498</v>
      </c>
      <c r="FA31">
        <v>0.36139427812326802</v>
      </c>
      <c r="FB31">
        <v>0.269866247896627</v>
      </c>
      <c r="FC31">
        <v>5.9222846990885003</v>
      </c>
      <c r="FD31">
        <v>5.4326103317213699</v>
      </c>
      <c r="FE31">
        <v>6.9659323186562903</v>
      </c>
      <c r="FF31">
        <v>0.41069914418769499</v>
      </c>
      <c r="FG31">
        <v>0.42977264686546202</v>
      </c>
      <c r="FH31">
        <v>0.37639424001556798</v>
      </c>
      <c r="FI31">
        <v>136.82175649936099</v>
      </c>
      <c r="FJ31">
        <v>104.08696292366599</v>
      </c>
      <c r="FK31">
        <v>136.26927079145699</v>
      </c>
      <c r="FL31">
        <v>8.73104202790031</v>
      </c>
      <c r="FM31">
        <v>7.0208493399505798</v>
      </c>
      <c r="FN31">
        <v>9.1916028003755503</v>
      </c>
      <c r="FO31">
        <v>0.77172237809412902</v>
      </c>
      <c r="FP31">
        <v>0.62487761723838797</v>
      </c>
      <c r="FQ31">
        <v>0.86472688867248504</v>
      </c>
      <c r="FR31">
        <v>6.9458624743922099</v>
      </c>
      <c r="FS31">
        <v>5.6241909213293999</v>
      </c>
      <c r="FT31">
        <v>7.21158539135791</v>
      </c>
      <c r="FU31">
        <v>0.29040814988263097</v>
      </c>
      <c r="FV31">
        <v>0.33486362374450901</v>
      </c>
      <c r="FW31">
        <v>0.231697832905186</v>
      </c>
      <c r="FX31">
        <v>1.3814217523808101</v>
      </c>
      <c r="FY31">
        <v>1.1031626901025799</v>
      </c>
      <c r="FZ31">
        <v>1.4745926342642199</v>
      </c>
      <c r="GA31">
        <v>0.75061958908203097</v>
      </c>
      <c r="GB31">
        <v>0.75348232221479905</v>
      </c>
      <c r="GC31">
        <v>0.812430583764852</v>
      </c>
      <c r="GD31">
        <v>2.8014113628293398</v>
      </c>
      <c r="GE31">
        <v>2.2841312767073898</v>
      </c>
      <c r="GF31">
        <v>2.6950582509345198</v>
      </c>
      <c r="GG31">
        <v>0.78249522103464897</v>
      </c>
      <c r="GH31">
        <v>1.3118889200755299</v>
      </c>
      <c r="GI31">
        <v>1.00021937443265</v>
      </c>
      <c r="GJ31">
        <v>8.22496782901498E-2</v>
      </c>
      <c r="GK31">
        <v>0.200496029192787</v>
      </c>
      <c r="GL31">
        <v>8.2487336067011904E-2</v>
      </c>
      <c r="GM31">
        <v>0.70522417994824205</v>
      </c>
      <c r="GN31">
        <v>0.967038725686308</v>
      </c>
      <c r="GO31">
        <v>0.91403192148533097</v>
      </c>
      <c r="GP31">
        <v>0.28443163657971499</v>
      </c>
      <c r="GQ31">
        <v>0.33953814573258601</v>
      </c>
      <c r="GR31">
        <v>0.27938306057605899</v>
      </c>
      <c r="GS31">
        <v>2.84051760813231</v>
      </c>
      <c r="GT31">
        <v>2.9519035210004301</v>
      </c>
      <c r="GU31">
        <v>2.7900992749018001</v>
      </c>
      <c r="GV31">
        <v>0.96336461984590305</v>
      </c>
      <c r="GW31">
        <v>0.86552390404748702</v>
      </c>
      <c r="GX31">
        <v>0.74242461857255204</v>
      </c>
      <c r="GY31">
        <v>36.1557662402803</v>
      </c>
      <c r="GZ31">
        <v>29.073756228903001</v>
      </c>
      <c r="HA31">
        <v>34.067317697864397</v>
      </c>
      <c r="HB31">
        <v>27.976699074079701</v>
      </c>
      <c r="HC31">
        <v>24.961722205552899</v>
      </c>
      <c r="HD31">
        <v>28.647085329443598</v>
      </c>
      <c r="HE31">
        <v>0.21856796151624799</v>
      </c>
      <c r="HF31">
        <v>0.20470887696197901</v>
      </c>
      <c r="HG31">
        <v>0.29531293525614799</v>
      </c>
      <c r="HH31">
        <v>19.782513630497199</v>
      </c>
      <c r="HI31">
        <v>15.688609331739199</v>
      </c>
      <c r="HJ31">
        <v>19.431379963342899</v>
      </c>
      <c r="HK31">
        <v>7.1107909144928996E-2</v>
      </c>
      <c r="HL31">
        <v>5.7179648819706802E-2</v>
      </c>
      <c r="HM31">
        <v>0.120768528832372</v>
      </c>
      <c r="HN31">
        <v>0.29408703088506499</v>
      </c>
      <c r="HO31">
        <v>0.172138960807941</v>
      </c>
      <c r="HP31">
        <v>0.24661226468334099</v>
      </c>
      <c r="HQ31">
        <v>0.64000445209586498</v>
      </c>
      <c r="HR31">
        <v>1.15800828055118</v>
      </c>
      <c r="HS31">
        <v>0.70237648751789805</v>
      </c>
      <c r="HT31">
        <v>28.171292404911199</v>
      </c>
      <c r="HU31">
        <v>30.945239221961899</v>
      </c>
      <c r="HV31">
        <v>28.647085329443598</v>
      </c>
      <c r="HW31">
        <v>2.6319897052847998</v>
      </c>
      <c r="HX31">
        <v>3.14191808923194</v>
      </c>
      <c r="HY31">
        <v>2.3625034820491799</v>
      </c>
      <c r="HZ31">
        <v>1.28000890419173</v>
      </c>
      <c r="IA31">
        <v>1.5174464124476399</v>
      </c>
      <c r="IB31">
        <v>1.41452380467098</v>
      </c>
      <c r="IC31">
        <v>54.801893865270102</v>
      </c>
      <c r="ID31">
        <v>57.7458582501786</v>
      </c>
      <c r="IE31">
        <v>49.532943671514801</v>
      </c>
      <c r="IF31">
        <v>5.3889717950442402E-2</v>
      </c>
      <c r="IG31">
        <v>4.9777775489070197E-2</v>
      </c>
      <c r="IH31">
        <v>6.3386369785977198E-2</v>
      </c>
      <c r="II31">
        <v>7.8145015102965703</v>
      </c>
      <c r="IJ31">
        <v>7.6828712102085399</v>
      </c>
      <c r="IK31">
        <v>7.4143306529659503</v>
      </c>
      <c r="IL31">
        <v>0.18896014030186101</v>
      </c>
      <c r="IM31">
        <v>0.19232864687183099</v>
      </c>
      <c r="IN31">
        <v>0.19892775102992299</v>
      </c>
      <c r="IO31">
        <v>15.6290030205931</v>
      </c>
      <c r="IP31">
        <v>15.580240191193701</v>
      </c>
      <c r="IQ31">
        <v>14.224602728407399</v>
      </c>
      <c r="IR31">
        <v>8.3753753416856291</v>
      </c>
      <c r="IS31">
        <v>8.6436794418165199</v>
      </c>
      <c r="IT31">
        <v>8.2267149483478708</v>
      </c>
      <c r="IU31">
        <v>11.6090618682063</v>
      </c>
      <c r="IV31">
        <v>7.2684390572257396</v>
      </c>
      <c r="IW31">
        <v>6.4545497264032399</v>
      </c>
      <c r="IX31">
        <v>8.4922912245018196</v>
      </c>
      <c r="IY31">
        <v>6.7816934373662896</v>
      </c>
      <c r="IZ31">
        <v>8.6957861149597004</v>
      </c>
      <c r="JA31">
        <v>6.7092608997312597</v>
      </c>
      <c r="JB31">
        <v>6.3275437155514096</v>
      </c>
      <c r="JC31">
        <v>7.0143842095904301</v>
      </c>
      <c r="JD31">
        <v>5.3745868076645502</v>
      </c>
      <c r="JE31">
        <v>5.1395625460054699</v>
      </c>
      <c r="JF31">
        <v>5.5033743073827104</v>
      </c>
      <c r="JG31">
        <v>9.6207798774770303</v>
      </c>
      <c r="JH31">
        <v>10.9407942496446</v>
      </c>
      <c r="JI31">
        <v>8.2267149483478708</v>
      </c>
      <c r="JJ31">
        <v>7.3929689091647797</v>
      </c>
      <c r="JK31">
        <v>8.1209334725000897</v>
      </c>
      <c r="JL31">
        <v>6.6821689309352497</v>
      </c>
      <c r="JM31">
        <v>8.22496782901498E-2</v>
      </c>
      <c r="JN31">
        <v>0.22246427326314</v>
      </c>
      <c r="JO31">
        <v>0.123306132341671</v>
      </c>
      <c r="JP31">
        <v>0.17508821017683401</v>
      </c>
      <c r="JQ31">
        <v>0.17094991015069699</v>
      </c>
      <c r="JR31">
        <v>0.13124337057812199</v>
      </c>
      <c r="JS31">
        <v>4.0170985255803098</v>
      </c>
      <c r="JT31">
        <v>4.5053699328900096</v>
      </c>
      <c r="JU31">
        <v>3.68155806507465</v>
      </c>
      <c r="JV31">
        <v>1.35299250380986</v>
      </c>
      <c r="JW31">
        <v>1.302827041374</v>
      </c>
      <c r="JX31">
        <v>1.20607235109884</v>
      </c>
      <c r="JY31">
        <v>5.80040584237579</v>
      </c>
      <c r="JZ31">
        <v>7.52476000702449</v>
      </c>
      <c r="KA31">
        <v>6.36568803295755</v>
      </c>
      <c r="KB31">
        <v>0.40786223797521298</v>
      </c>
      <c r="KC31">
        <v>0.43577204944368703</v>
      </c>
      <c r="KD31">
        <v>0.42641096903179598</v>
      </c>
      <c r="KE31">
        <v>0.72004243906906396</v>
      </c>
      <c r="KF31">
        <v>0.88371040112191301</v>
      </c>
      <c r="KG31">
        <v>0.80124561183952903</v>
      </c>
      <c r="KH31">
        <v>2.57782414039576</v>
      </c>
      <c r="KI31">
        <v>2.0873109971078501</v>
      </c>
      <c r="KJ31">
        <v>2.8685396422695999</v>
      </c>
      <c r="KK31">
        <v>1.0396902997870501</v>
      </c>
      <c r="KL31">
        <v>0.88985709305256</v>
      </c>
      <c r="KM31">
        <v>1.05724992329433</v>
      </c>
      <c r="KN31">
        <v>2.6319897052847998</v>
      </c>
      <c r="KO31">
        <v>2.6420276582559401</v>
      </c>
      <c r="KP31">
        <v>2.3299781984763501</v>
      </c>
      <c r="KQ31">
        <v>0.16679568202395501</v>
      </c>
      <c r="KR31">
        <v>0.13136433707701101</v>
      </c>
      <c r="KS31">
        <v>0.147656467628074</v>
      </c>
      <c r="KT31">
        <v>3.77415545061677</v>
      </c>
      <c r="KU31">
        <v>3.6849513426750602</v>
      </c>
      <c r="KV31">
        <v>4.19978785849991</v>
      </c>
      <c r="KW31">
        <v>5.4496132435859197</v>
      </c>
      <c r="KX31">
        <v>5.6241909213293999</v>
      </c>
      <c r="KY31">
        <v>5.9807087213630101</v>
      </c>
      <c r="KZ31">
        <v>1.1697123932240701</v>
      </c>
      <c r="LA31">
        <v>1.1108357934142901</v>
      </c>
      <c r="LB31">
        <v>1.13313241105539</v>
      </c>
      <c r="LC31">
        <v>1.1220631287499401</v>
      </c>
      <c r="LD31">
        <v>1.302827041374</v>
      </c>
      <c r="LE31">
        <v>1.41452380467098</v>
      </c>
      <c r="LF31">
        <v>0.81572447595042397</v>
      </c>
      <c r="LG31">
        <v>1.0011412726993001</v>
      </c>
      <c r="LH31">
        <v>0.92679133162074601</v>
      </c>
      <c r="LI31">
        <v>0.39396895285684902</v>
      </c>
      <c r="LJ31">
        <v>0.40658969892056901</v>
      </c>
      <c r="LK31">
        <v>0.54348663218498094</v>
      </c>
      <c r="LL31">
        <v>0.28051578218748502</v>
      </c>
      <c r="LM31">
        <v>0.23352445915439901</v>
      </c>
      <c r="LN31">
        <v>0.22850798037133299</v>
      </c>
      <c r="LO31">
        <v>1.86109776862006</v>
      </c>
      <c r="LP31">
        <v>1.77971418610512</v>
      </c>
      <c r="LQ31">
        <v>1.7414830796640699</v>
      </c>
      <c r="LR31">
        <v>0.24761212144371</v>
      </c>
      <c r="LS31">
        <v>0.224011634651653</v>
      </c>
      <c r="LT31">
        <v>0.21320548451589799</v>
      </c>
      <c r="LU31">
        <v>0.20966440311660201</v>
      </c>
      <c r="LV31">
        <v>0.26639622977113597</v>
      </c>
      <c r="LW31">
        <v>0.17681547558387301</v>
      </c>
      <c r="LX31">
        <v>0.41932880623320401</v>
      </c>
      <c r="LY31">
        <v>0.36643915424496099</v>
      </c>
      <c r="LZ31">
        <v>0.36610171972863098</v>
      </c>
      <c r="MA31">
        <v>5.5022055478342199E-2</v>
      </c>
      <c r="MB31">
        <v>9.0976993528741501E-2</v>
      </c>
      <c r="MC31">
        <v>4.1819408183886499E-2</v>
      </c>
      <c r="MD31">
        <v>0.19562380525866199</v>
      </c>
      <c r="ME31">
        <v>0.21788602472184401</v>
      </c>
      <c r="MF31">
        <v>0.223805354136278</v>
      </c>
      <c r="MG31">
        <v>0.30064937117115798</v>
      </c>
      <c r="MH31">
        <v>0.45113951757952098</v>
      </c>
      <c r="MI31">
        <v>0.38697612243370799</v>
      </c>
      <c r="MJ31">
        <v>0.26722999316281498</v>
      </c>
      <c r="MK31">
        <v>0.38465729374366298</v>
      </c>
      <c r="ML31">
        <v>0.31871005833343802</v>
      </c>
      <c r="MM31">
        <v>0.81008985541067702</v>
      </c>
      <c r="MN31">
        <v>1.1420656383537</v>
      </c>
      <c r="MO31">
        <v>0.71713491056740097</v>
      </c>
      <c r="MP31">
        <v>0.83286458118153195</v>
      </c>
      <c r="MQ31">
        <v>0.94059500087806203</v>
      </c>
      <c r="MR31">
        <v>1.10214684568624</v>
      </c>
      <c r="MS31">
        <v>0.30910177547651801</v>
      </c>
      <c r="MT31">
        <v>0.21788602472184401</v>
      </c>
      <c r="MU31">
        <v>0.25708484213587102</v>
      </c>
      <c r="MV31">
        <v>0.59302048486871695</v>
      </c>
      <c r="MW31">
        <v>0.45743719055765503</v>
      </c>
      <c r="MX31">
        <v>0.60303617554942002</v>
      </c>
      <c r="MY31">
        <v>0.19427253293121299</v>
      </c>
      <c r="MZ31">
        <v>0.21788602472184401</v>
      </c>
      <c r="NA31">
        <v>0.153926811869013</v>
      </c>
      <c r="NB31">
        <v>0.87427184606498998</v>
      </c>
      <c r="NC31">
        <v>0.72781594822993101</v>
      </c>
      <c r="ND31">
        <v>0.88903767052546401</v>
      </c>
      <c r="NE31">
        <v>0.201123539009504</v>
      </c>
      <c r="NF31">
        <v>0.157305996196103</v>
      </c>
      <c r="NG31">
        <v>0.124163794317474</v>
      </c>
      <c r="NH31">
        <v>2.6502966414286799</v>
      </c>
      <c r="NI31">
        <v>2.0873109971078501</v>
      </c>
      <c r="NJ31">
        <v>2.6395947541443898</v>
      </c>
      <c r="NK31">
        <v>0.82711156528668806</v>
      </c>
      <c r="NL31">
        <v>0.55541789670714603</v>
      </c>
      <c r="NM31">
        <v>0.77395224486741798</v>
      </c>
      <c r="NN31">
        <v>0.69551515026446498</v>
      </c>
      <c r="NO31">
        <v>0.85360798069240196</v>
      </c>
      <c r="NP31">
        <v>0.68316996553034604</v>
      </c>
      <c r="NQ31">
        <v>0.65799742632119895</v>
      </c>
      <c r="NR31">
        <v>0.58708673687011104</v>
      </c>
      <c r="NS31">
        <v>0.57447517502347201</v>
      </c>
      <c r="NT31">
        <v>0.10410807264769099</v>
      </c>
      <c r="NU31">
        <v>0.105963959958849</v>
      </c>
      <c r="NV31">
        <v>9.74169385560128E-2</v>
      </c>
      <c r="NW31">
        <v>0.161114008774735</v>
      </c>
      <c r="NX31">
        <v>0.23191138788722601</v>
      </c>
      <c r="NY31">
        <v>0.204520371339459</v>
      </c>
      <c r="NZ31">
        <v>0.74543468084539599</v>
      </c>
      <c r="OA31">
        <v>0.69334512786621105</v>
      </c>
      <c r="OB31">
        <v>0.92038951626866194</v>
      </c>
      <c r="OC31">
        <v>1.2536667018573799</v>
      </c>
      <c r="OD31">
        <v>1.302827041374</v>
      </c>
      <c r="OE31">
        <v>1.4047529750358001</v>
      </c>
      <c r="OF31">
        <v>1.5116811224148901</v>
      </c>
      <c r="OG31">
        <v>1.5069646444296001</v>
      </c>
      <c r="OH31">
        <v>1.3016273365731501</v>
      </c>
      <c r="OI31">
        <v>2.32326519906105</v>
      </c>
      <c r="OJ31">
        <v>2.0443547579438399</v>
      </c>
      <c r="OK31">
        <v>2.3461844784669101</v>
      </c>
      <c r="OL31">
        <v>852.85333112988803</v>
      </c>
      <c r="OM31">
        <v>681.06352995434895</v>
      </c>
      <c r="ON31">
        <v>849.40951277495105</v>
      </c>
      <c r="OO31">
        <v>0.24933439994906201</v>
      </c>
      <c r="OP31">
        <v>0.246839566238539</v>
      </c>
      <c r="OQ31">
        <v>0.54726688066030205</v>
      </c>
      <c r="OR31">
        <v>1.73646561859805</v>
      </c>
      <c r="OS31">
        <v>1.66053205114215</v>
      </c>
      <c r="OT31">
        <v>1.81543648363395</v>
      </c>
      <c r="OU31">
        <v>0.17753235050826999</v>
      </c>
      <c r="OV31">
        <v>0.12601309511692599</v>
      </c>
      <c r="OW31">
        <v>9.9463875514961594E-2</v>
      </c>
      <c r="OX31">
        <v>13.325833298904501</v>
      </c>
      <c r="OY31">
        <v>10.715635959824301</v>
      </c>
      <c r="OZ31">
        <v>16.339777754607901</v>
      </c>
      <c r="PA31">
        <v>0.263550958878705</v>
      </c>
      <c r="PB31">
        <v>0.227138720538304</v>
      </c>
      <c r="PC31">
        <v>0.223805354136278</v>
      </c>
      <c r="PD31">
        <v>0.39124761051732398</v>
      </c>
      <c r="PE31">
        <v>0.28750233326733099</v>
      </c>
      <c r="PF31">
        <v>0.28525349256534399</v>
      </c>
      <c r="PG31">
        <v>0.20393111898760599</v>
      </c>
      <c r="PH31">
        <v>0.12514265908741301</v>
      </c>
      <c r="PI31">
        <v>0.164974672134024</v>
      </c>
      <c r="PJ31">
        <v>0.14320500753283</v>
      </c>
      <c r="PK31">
        <v>0.19232864687183099</v>
      </c>
      <c r="PL31">
        <v>0.219199506549701</v>
      </c>
      <c r="PM31">
        <v>0.12466719997453</v>
      </c>
      <c r="PN31">
        <v>7.1379102397106098E-2</v>
      </c>
      <c r="PO31">
        <v>0.16157954247581099</v>
      </c>
      <c r="PP31">
        <v>0.21112273436759099</v>
      </c>
      <c r="PQ31">
        <v>0.21488632343273101</v>
      </c>
      <c r="PR31">
        <v>0.222259417631366</v>
      </c>
      <c r="PS31">
        <v>0.101261231926335</v>
      </c>
      <c r="PT31">
        <v>4.7092645138424899E-2</v>
      </c>
      <c r="PU31">
        <v>7.5379521943677696E-2</v>
      </c>
      <c r="PV31">
        <v>5.2054036323845698E-2</v>
      </c>
      <c r="PW31">
        <v>5.8381114788599899E-2</v>
      </c>
      <c r="PX31">
        <v>2.9366526765127601E-2</v>
      </c>
      <c r="PY31">
        <v>5.2780683591897998E-2</v>
      </c>
      <c r="PZ31">
        <v>4.0152832390667803E-2</v>
      </c>
      <c r="QA31">
        <v>2.6836055741976901E-2</v>
      </c>
      <c r="QB31">
        <v>0.39396895285684902</v>
      </c>
      <c r="QC31">
        <v>0.34908386230483301</v>
      </c>
      <c r="QD31">
        <v>0.30151808777471101</v>
      </c>
      <c r="QE31">
        <v>0.77172237809412902</v>
      </c>
      <c r="QF31">
        <v>0.94713735648977004</v>
      </c>
      <c r="QG31">
        <v>0.88289663875966096</v>
      </c>
      <c r="QH31">
        <v>0.730093856945214</v>
      </c>
      <c r="QI31">
        <v>0.77466559360995701</v>
      </c>
      <c r="QJ31">
        <v>0.52862496164716399</v>
      </c>
      <c r="QK31">
        <v>0.16679568202395501</v>
      </c>
      <c r="QL31">
        <v>0.17944897274905</v>
      </c>
      <c r="QM31">
        <v>0.28132632343889602</v>
      </c>
      <c r="QN31">
        <v>0.13454436237845699</v>
      </c>
      <c r="QO31">
        <v>5.7977846971806399E-2</v>
      </c>
      <c r="QP31">
        <v>0.10884269247900499</v>
      </c>
      <c r="QQ31">
        <v>0.14221581828985799</v>
      </c>
      <c r="QR31">
        <v>0.11123213663157</v>
      </c>
      <c r="QS31">
        <v>0.11504868953358301</v>
      </c>
      <c r="QT31">
        <v>23.853909787052601</v>
      </c>
      <c r="QU31">
        <v>20.9902227212085</v>
      </c>
      <c r="QV31">
        <v>26.544047274217199</v>
      </c>
      <c r="QW31">
        <v>8.5513597812100599</v>
      </c>
      <c r="QX31">
        <v>6.5506840627833203</v>
      </c>
      <c r="QY31">
        <v>8.3995757169998306</v>
      </c>
      <c r="QZ31">
        <v>0.85627959164484502</v>
      </c>
      <c r="RA31">
        <v>0.84771167967078798</v>
      </c>
      <c r="RB31">
        <v>0.4797372786736</v>
      </c>
      <c r="RC31">
        <v>0.11876271180548</v>
      </c>
      <c r="RD31">
        <v>8.7270965576208198E-2</v>
      </c>
      <c r="RE31">
        <v>7.2811818702385706E-2</v>
      </c>
      <c r="RF31">
        <v>0.32000222604793299</v>
      </c>
      <c r="RG31">
        <v>0.44802326930330699</v>
      </c>
      <c r="RH31">
        <v>0.30361531192723401</v>
      </c>
    </row>
    <row r="32" spans="1:476" x14ac:dyDescent="0.25">
      <c r="A32">
        <v>2</v>
      </c>
      <c r="B32">
        <v>417</v>
      </c>
      <c r="C32">
        <v>6.9508021838903504</v>
      </c>
      <c r="D32">
        <v>7.1277142008803898</v>
      </c>
      <c r="E32">
        <v>6.3451283644408303</v>
      </c>
      <c r="F32">
        <v>9.9938161430504893E-2</v>
      </c>
      <c r="G32">
        <v>4.8476840723361003E-2</v>
      </c>
      <c r="H32">
        <v>7.4101643500598294E-2</v>
      </c>
      <c r="I32">
        <v>3.4754010919451801</v>
      </c>
      <c r="J32">
        <v>3.4664032406135599</v>
      </c>
      <c r="K32">
        <v>4.51789064423523</v>
      </c>
      <c r="L32">
        <v>0.62294620434434</v>
      </c>
      <c r="M32">
        <v>0.64771878496211299</v>
      </c>
      <c r="N32">
        <v>0.47818784059658898</v>
      </c>
      <c r="O32">
        <v>2.3573720804746001</v>
      </c>
      <c r="P32">
        <v>1.7332016203067799</v>
      </c>
      <c r="Q32">
        <v>1.71196042378742</v>
      </c>
      <c r="R32">
        <v>0.70572571630788605</v>
      </c>
      <c r="S32">
        <v>0.49773146253114903</v>
      </c>
      <c r="T32">
        <v>0.33812986476679902</v>
      </c>
      <c r="U32">
        <v>0.54987648110263998</v>
      </c>
      <c r="V32">
        <v>0.64324466449946904</v>
      </c>
      <c r="W32">
        <v>0.61798740937142904</v>
      </c>
      <c r="X32">
        <v>3.4513947430444301</v>
      </c>
      <c r="Y32">
        <v>3.7670612491480702</v>
      </c>
      <c r="Z32">
        <v>3.8789047527458802</v>
      </c>
      <c r="AA32">
        <v>4.8138109579363197</v>
      </c>
      <c r="AB32">
        <v>5.0400550458021902</v>
      </c>
      <c r="AC32">
        <v>4.3639947033764903</v>
      </c>
      <c r="AD32">
        <v>4.38031820438931E-2</v>
      </c>
      <c r="AE32">
        <v>4.0482424060132097E-2</v>
      </c>
      <c r="AF32">
        <v>5.97734800745734E-2</v>
      </c>
      <c r="AG32">
        <v>5.3412576832318104</v>
      </c>
      <c r="AH32">
        <v>7.9086940829213699</v>
      </c>
      <c r="AI32">
        <v>8.4306820464539101</v>
      </c>
      <c r="AJ32">
        <v>11.689809279142199</v>
      </c>
      <c r="AK32">
        <v>11.4990238444614</v>
      </c>
      <c r="AL32">
        <v>9.2256422607665307</v>
      </c>
      <c r="AM32">
        <v>7.3471233047455602</v>
      </c>
      <c r="AN32">
        <v>7.3281015223779402</v>
      </c>
      <c r="AO32">
        <v>9.2256422607665307</v>
      </c>
      <c r="AP32">
        <v>3.28792977847323</v>
      </c>
      <c r="AQ32">
        <v>4.3573152349370501</v>
      </c>
      <c r="AR32">
        <v>6.2145475109278898</v>
      </c>
      <c r="AS32">
        <v>8.0958327564753905</v>
      </c>
      <c r="AT32">
        <v>8.4177781640068208</v>
      </c>
      <c r="AU32">
        <v>6.8478416951496897</v>
      </c>
      <c r="AV32">
        <v>0.34321380474147201</v>
      </c>
      <c r="AW32">
        <v>0.27422642244791001</v>
      </c>
      <c r="AX32">
        <v>0.54929358587288502</v>
      </c>
      <c r="AY32">
        <v>0.93121066550412601</v>
      </c>
      <c r="AZ32">
        <v>1.3693008818309</v>
      </c>
      <c r="BA32">
        <v>0.53427312388109804</v>
      </c>
      <c r="BB32">
        <v>1.0261057962778599</v>
      </c>
      <c r="BC32">
        <v>0.95491186613083801</v>
      </c>
      <c r="BD32">
        <v>0.74517405563440597</v>
      </c>
      <c r="BE32">
        <v>0.30086318487101998</v>
      </c>
      <c r="BF32">
        <v>0.464399875467429</v>
      </c>
      <c r="BG32">
        <v>0.45870843778193698</v>
      </c>
      <c r="BH32">
        <v>0.28110115571599897</v>
      </c>
      <c r="BI32">
        <v>0.60854653356516397</v>
      </c>
      <c r="BJ32">
        <v>0.37001338122245497</v>
      </c>
      <c r="BK32">
        <v>19.934278539018901</v>
      </c>
      <c r="BL32">
        <v>21.309716435341301</v>
      </c>
      <c r="BM32">
        <v>17.096739964195098</v>
      </c>
      <c r="BN32">
        <v>5.8449046395710802</v>
      </c>
      <c r="BO32">
        <v>4.9706671186168903</v>
      </c>
      <c r="BP32">
        <v>4.2153410232269497</v>
      </c>
      <c r="BQ32">
        <v>0.27115308454757497</v>
      </c>
      <c r="BR32">
        <v>0.29801141349994298</v>
      </c>
      <c r="BS32">
        <v>0.208143346996358</v>
      </c>
      <c r="BT32">
        <v>3.26521838852572</v>
      </c>
      <c r="BU32">
        <v>3.2119278604506301</v>
      </c>
      <c r="BV32">
        <v>2.4210776495661701</v>
      </c>
      <c r="BW32">
        <v>0.18265326998659701</v>
      </c>
      <c r="BX32">
        <v>0.289862275726047</v>
      </c>
      <c r="BY32">
        <v>0.208143346996358</v>
      </c>
      <c r="BZ32">
        <v>6.7788271136893605E-2</v>
      </c>
      <c r="CA32">
        <v>2.59780957174485E-2</v>
      </c>
      <c r="CB32">
        <v>5.97734800745734E-2</v>
      </c>
      <c r="CC32">
        <v>0.180138628443437</v>
      </c>
      <c r="CD32">
        <v>0.16880616399415399</v>
      </c>
      <c r="CE32">
        <v>0.25625451882947903</v>
      </c>
      <c r="CF32">
        <v>0.15681978446282499</v>
      </c>
      <c r="CG32">
        <v>0.12271976160088199</v>
      </c>
      <c r="CH32">
        <v>0.17624440336861399</v>
      </c>
      <c r="CI32">
        <v>0.104182111492714</v>
      </c>
      <c r="CJ32">
        <v>0.11137053438875601</v>
      </c>
      <c r="CK32">
        <v>6.8661698234110696E-2</v>
      </c>
      <c r="CL32">
        <v>0.50950898290399305</v>
      </c>
      <c r="CM32">
        <v>0.73379017368695199</v>
      </c>
      <c r="CN32">
        <v>0.306859329260672</v>
      </c>
      <c r="CO32">
        <v>0.37818904728410502</v>
      </c>
      <c r="CP32">
        <v>0.40149098255632898</v>
      </c>
      <c r="CQ32">
        <v>0.24752554918854899</v>
      </c>
      <c r="CR32">
        <v>1.3539547154785501</v>
      </c>
      <c r="CS32">
        <v>1.4473757350518699</v>
      </c>
      <c r="CT32">
        <v>2.6310694866661901</v>
      </c>
      <c r="CU32">
        <v>0.298784971048694</v>
      </c>
      <c r="CV32">
        <v>0.35194929236567302</v>
      </c>
      <c r="CW32">
        <v>0.23255588447433401</v>
      </c>
      <c r="CX32">
        <v>9.4547261821026296E-2</v>
      </c>
      <c r="CY32">
        <v>5.6462604556380601E-2</v>
      </c>
      <c r="CZ32">
        <v>7.6184924260903897E-2</v>
      </c>
      <c r="DA32">
        <v>40.4251013948262</v>
      </c>
      <c r="DB32">
        <v>65.048301899555696</v>
      </c>
      <c r="DC32">
        <v>28.953168842726502</v>
      </c>
      <c r="DD32">
        <v>10.906977722212799</v>
      </c>
      <c r="DE32">
        <v>13.5802627739121</v>
      </c>
      <c r="DF32">
        <v>7.92081757403359</v>
      </c>
      <c r="DG32">
        <v>0.72556636676289699</v>
      </c>
      <c r="DH32">
        <v>0.60854653356516397</v>
      </c>
      <c r="DI32">
        <v>0.82682238350892201</v>
      </c>
      <c r="DJ32">
        <v>10.3186296767651</v>
      </c>
      <c r="DK32">
        <v>18.043902499400001</v>
      </c>
      <c r="DL32">
        <v>29.767153212714799</v>
      </c>
      <c r="DM32">
        <v>0.107111069315883</v>
      </c>
      <c r="DN32">
        <v>7.9850181130542403E-2</v>
      </c>
      <c r="DO32">
        <v>0.22935421889096799</v>
      </c>
      <c r="DP32">
        <v>1.3920195636496799</v>
      </c>
      <c r="DQ32">
        <v>1.1434866244796</v>
      </c>
      <c r="DR32">
        <v>1.76009018238383</v>
      </c>
      <c r="DS32">
        <v>4.0479163782376997</v>
      </c>
      <c r="DT32">
        <v>3.8196474645233498</v>
      </c>
      <c r="DU32">
        <v>2.76187753592508</v>
      </c>
      <c r="DV32">
        <v>0.43442513649314701</v>
      </c>
      <c r="DW32">
        <v>0.477455933065418</v>
      </c>
      <c r="DX32">
        <v>0.33812986476679902</v>
      </c>
      <c r="DY32">
        <v>1.9015547621351501</v>
      </c>
      <c r="DZ32">
        <v>1.7696198706285799</v>
      </c>
      <c r="EA32">
        <v>1.8221596286195501</v>
      </c>
      <c r="EB32">
        <v>1.81149332177135</v>
      </c>
      <c r="EC32">
        <v>1.9909258501246001</v>
      </c>
      <c r="ED32">
        <v>1.4903481112688099</v>
      </c>
      <c r="EE32">
        <v>4.5541426666471096</v>
      </c>
      <c r="EF32">
        <v>3.4905139818704298</v>
      </c>
      <c r="EG32">
        <v>3.9058846689188398</v>
      </c>
      <c r="EH32">
        <v>1.04766646025813</v>
      </c>
      <c r="EI32">
        <v>0.97497659430126604</v>
      </c>
      <c r="EJ32">
        <v>0.74002676244490795</v>
      </c>
      <c r="EK32">
        <v>2.47457280238141</v>
      </c>
      <c r="EL32">
        <v>2.5908751398484502</v>
      </c>
      <c r="EM32">
        <v>1.9127513623863499</v>
      </c>
      <c r="EN32">
        <v>0.69120209108101904</v>
      </c>
      <c r="EO32">
        <v>0.71372464279913395</v>
      </c>
      <c r="EP32">
        <v>0.55311422490525897</v>
      </c>
      <c r="EQ32">
        <v>0.12915536581341999</v>
      </c>
      <c r="ER32">
        <v>7.9850181130542403E-2</v>
      </c>
      <c r="ES32">
        <v>0.101381826618756</v>
      </c>
      <c r="ET32">
        <v>9.4547261821026296E-2</v>
      </c>
      <c r="EU32">
        <v>7.6597413680152299E-2</v>
      </c>
      <c r="EV32">
        <v>5.3129220292140497E-2</v>
      </c>
      <c r="EW32">
        <v>10.1765700527815</v>
      </c>
      <c r="EX32">
        <v>12.6708332017992</v>
      </c>
      <c r="EY32">
        <v>17.2156571948227</v>
      </c>
      <c r="EZ32">
        <v>0.13278641737959901</v>
      </c>
      <c r="FA32">
        <v>0.28786005073383902</v>
      </c>
      <c r="FB32">
        <v>0.33579423118304802</v>
      </c>
      <c r="FC32">
        <v>7.5015019832110896</v>
      </c>
      <c r="FD32">
        <v>8.1875935774403299</v>
      </c>
      <c r="FE32">
        <v>6.9917294056711299</v>
      </c>
      <c r="FF32">
        <v>0.21422213863176601</v>
      </c>
      <c r="FG32">
        <v>0.24886573126557501</v>
      </c>
      <c r="FH32">
        <v>0.39932888889974899</v>
      </c>
      <c r="FI32">
        <v>48.7449036970742</v>
      </c>
      <c r="FJ32">
        <v>62.398502035281098</v>
      </c>
      <c r="FK32">
        <v>118.24614586428601</v>
      </c>
      <c r="FL32">
        <v>6.2211422176427602</v>
      </c>
      <c r="FM32">
        <v>6.8373604857097101</v>
      </c>
      <c r="FN32">
        <v>8.3724470717491197</v>
      </c>
      <c r="FO32">
        <v>1.2545582757025999</v>
      </c>
      <c r="FP32">
        <v>1.2864893289989401</v>
      </c>
      <c r="FQ32">
        <v>0.86792925036230695</v>
      </c>
      <c r="FR32">
        <v>4.6177161291630799</v>
      </c>
      <c r="FS32">
        <v>5.2906298679571702</v>
      </c>
      <c r="FT32">
        <v>6.4784529992627196</v>
      </c>
      <c r="FU32">
        <v>0.19987632286100901</v>
      </c>
      <c r="FV32">
        <v>0.27045106625434101</v>
      </c>
      <c r="FW32">
        <v>0.18629351390860099</v>
      </c>
      <c r="FX32">
        <v>1.2372864011907001</v>
      </c>
      <c r="FY32">
        <v>1.3788251226571799</v>
      </c>
      <c r="FZ32">
        <v>1.41976224110768</v>
      </c>
      <c r="GA32">
        <v>0.80506629051928902</v>
      </c>
      <c r="GB32">
        <v>0.87262849546760601</v>
      </c>
      <c r="GC32">
        <v>0.83257338798543201</v>
      </c>
      <c r="GD32">
        <v>4.4914444387759902</v>
      </c>
      <c r="GE32">
        <v>5.0400550458021902</v>
      </c>
      <c r="GF32">
        <v>4.1862235358745696</v>
      </c>
      <c r="GG32">
        <v>0.38613560308672201</v>
      </c>
      <c r="GH32">
        <v>0.24886573126557501</v>
      </c>
      <c r="GI32">
        <v>0.40210644097558601</v>
      </c>
      <c r="GJ32">
        <v>7.2653670075737406E-2</v>
      </c>
      <c r="GK32">
        <v>4.4918061892427301E-2</v>
      </c>
      <c r="GL32">
        <v>0.107741753138137</v>
      </c>
      <c r="GM32">
        <v>0.29061468030295001</v>
      </c>
      <c r="GN32">
        <v>0.33996060743539602</v>
      </c>
      <c r="GO32">
        <v>0.33347473099893499</v>
      </c>
      <c r="GP32">
        <v>0.34084305381914898</v>
      </c>
      <c r="GQ32">
        <v>0.35194929236567302</v>
      </c>
      <c r="GR32">
        <v>0.37517857553966899</v>
      </c>
      <c r="GS32">
        <v>5.7644361101899797</v>
      </c>
      <c r="GT32">
        <v>5.2177922031487496</v>
      </c>
      <c r="GU32">
        <v>3.8255027247726998</v>
      </c>
      <c r="GV32">
        <v>1.8240932542483399</v>
      </c>
      <c r="GW32">
        <v>2.0754720311283901</v>
      </c>
      <c r="GX32">
        <v>1.3525194590672001</v>
      </c>
      <c r="GY32">
        <v>20.637259353530201</v>
      </c>
      <c r="GZ32">
        <v>25.5179316327891</v>
      </c>
      <c r="HA32">
        <v>31.683270296134399</v>
      </c>
      <c r="HB32">
        <v>16.996661424588702</v>
      </c>
      <c r="HC32">
        <v>21.457937234701799</v>
      </c>
      <c r="HD32">
        <v>28.554562011415101</v>
      </c>
      <c r="HE32">
        <v>0.32470004443745598</v>
      </c>
      <c r="HF32">
        <v>0.16533218337366201</v>
      </c>
      <c r="HG32">
        <v>0.30054425558181103</v>
      </c>
      <c r="HH32">
        <v>12.615972253401701</v>
      </c>
      <c r="HI32">
        <v>13.9620559274817</v>
      </c>
      <c r="HJ32">
        <v>17.455978813506</v>
      </c>
      <c r="HK32">
        <v>6.73089739670205E-2</v>
      </c>
      <c r="HL32">
        <v>6.2649182329198694E-2</v>
      </c>
      <c r="HM32">
        <v>5.97734800745734E-2</v>
      </c>
      <c r="HN32">
        <v>0.14733575502966201</v>
      </c>
      <c r="HO32">
        <v>0.23872796653271</v>
      </c>
      <c r="HP32">
        <v>0.26163897099215999</v>
      </c>
      <c r="HQ32">
        <v>0.21127287914515799</v>
      </c>
      <c r="HR32">
        <v>0.27998850250862101</v>
      </c>
      <c r="HS32">
        <v>0.21251688116856199</v>
      </c>
      <c r="HT32">
        <v>32.383331025901597</v>
      </c>
      <c r="HU32">
        <v>37.360438693685097</v>
      </c>
      <c r="HV32">
        <v>27.5818888033631</v>
      </c>
      <c r="HW32">
        <v>5.56807825459871</v>
      </c>
      <c r="HX32">
        <v>4.9706671186168903</v>
      </c>
      <c r="HY32">
        <v>3.6951920582589399</v>
      </c>
      <c r="HZ32">
        <v>0.92477832358307399</v>
      </c>
      <c r="IA32">
        <v>1.0449540403661099</v>
      </c>
      <c r="IB32">
        <v>1.11392287716734</v>
      </c>
      <c r="IC32">
        <v>87.255821777702195</v>
      </c>
      <c r="ID32">
        <v>85.831748938807195</v>
      </c>
      <c r="IE32">
        <v>66.057448950389201</v>
      </c>
      <c r="IF32">
        <v>7.4180278124457696E-2</v>
      </c>
      <c r="IG32">
        <v>7.3477150576484296E-2</v>
      </c>
      <c r="IH32">
        <v>7.5136063895453006E-2</v>
      </c>
      <c r="II32">
        <v>8.5574412769622406</v>
      </c>
      <c r="IJ32">
        <v>9.7367445370425898</v>
      </c>
      <c r="IK32">
        <v>7.70422240093394</v>
      </c>
      <c r="IL32">
        <v>0.38081956013339302</v>
      </c>
      <c r="IM32">
        <v>0.30638965472060897</v>
      </c>
      <c r="IN32">
        <v>0.22619663158380099</v>
      </c>
      <c r="IO32">
        <v>21.5136362736534</v>
      </c>
      <c r="IP32">
        <v>20.020963370302901</v>
      </c>
      <c r="IQ32">
        <v>17.946733175980899</v>
      </c>
      <c r="IR32">
        <v>13.335310271067399</v>
      </c>
      <c r="IS32">
        <v>13.7698361776478</v>
      </c>
      <c r="IT32">
        <v>11.124351653507</v>
      </c>
      <c r="IU32">
        <v>11.6090618682063</v>
      </c>
      <c r="IV32">
        <v>10.435584406297499</v>
      </c>
      <c r="IW32">
        <v>8.8498275984841399</v>
      </c>
      <c r="IX32">
        <v>3.1980211657761499</v>
      </c>
      <c r="IY32">
        <v>4.0937967887201596</v>
      </c>
      <c r="IZ32">
        <v>7.4417883031786998</v>
      </c>
      <c r="JA32">
        <v>10.982841751727101</v>
      </c>
      <c r="JB32">
        <v>11.579005880414901</v>
      </c>
      <c r="JC32">
        <v>8.8498275984841399</v>
      </c>
      <c r="JD32">
        <v>4.7147441609492002</v>
      </c>
      <c r="JE32">
        <v>4.9363322128140599</v>
      </c>
      <c r="JF32">
        <v>4.2741849910487799</v>
      </c>
      <c r="JG32">
        <v>12.881060648308599</v>
      </c>
      <c r="JH32">
        <v>12.6708332017992</v>
      </c>
      <c r="JI32">
        <v>9.88779854994287</v>
      </c>
      <c r="JJ32">
        <v>9.7620185094333092</v>
      </c>
      <c r="JK32">
        <v>10.1502228019238</v>
      </c>
      <c r="JL32">
        <v>7.75780950549174</v>
      </c>
      <c r="JM32">
        <v>0.28266780658730301</v>
      </c>
      <c r="JN32">
        <v>0.19390736289344501</v>
      </c>
      <c r="JO32">
        <v>0.113884976788722</v>
      </c>
      <c r="JP32">
        <v>0.39975264572201902</v>
      </c>
      <c r="JQ32">
        <v>0.35439729328614999</v>
      </c>
      <c r="JR32">
        <v>0.23255588447433401</v>
      </c>
      <c r="JS32">
        <v>3.1539930633504198</v>
      </c>
      <c r="JT32">
        <v>3.8462152136618601</v>
      </c>
      <c r="JU32">
        <v>3.5446651555034601</v>
      </c>
      <c r="JV32">
        <v>1.1624587212118001</v>
      </c>
      <c r="JW32">
        <v>1.27760289808867</v>
      </c>
      <c r="JX32">
        <v>1.14523951184425</v>
      </c>
      <c r="JY32">
        <v>4.7147441609492002</v>
      </c>
      <c r="JZ32">
        <v>5.7495119222307096</v>
      </c>
      <c r="KA32">
        <v>4.9782868138538898</v>
      </c>
      <c r="KB32">
        <v>0.37040602923511501</v>
      </c>
      <c r="KC32">
        <v>0.464399875467429</v>
      </c>
      <c r="KD32">
        <v>0.45239326316760198</v>
      </c>
      <c r="KE32">
        <v>0.67230113355166998</v>
      </c>
      <c r="KF32">
        <v>0.46119203120859698</v>
      </c>
      <c r="KG32">
        <v>0.49163153065616</v>
      </c>
      <c r="KH32">
        <v>3.6991132943323</v>
      </c>
      <c r="KI32">
        <v>4.1509440622567801</v>
      </c>
      <c r="KJ32">
        <v>3.1725641822204098</v>
      </c>
      <c r="KK32">
        <v>2.23020988291041</v>
      </c>
      <c r="KL32">
        <v>2.1486633942410398</v>
      </c>
      <c r="KM32">
        <v>1.86044707579468</v>
      </c>
      <c r="KN32">
        <v>3.6735616523727699</v>
      </c>
      <c r="KO32">
        <v>3.61360669160835</v>
      </c>
      <c r="KP32">
        <v>3.0433269862605399</v>
      </c>
      <c r="KQ32">
        <v>0.280715277423499</v>
      </c>
      <c r="KR32">
        <v>0.25943400389104898</v>
      </c>
      <c r="KS32">
        <v>0.198285261388776</v>
      </c>
      <c r="KT32">
        <v>3.5979608467708601</v>
      </c>
      <c r="KU32">
        <v>3.3950656934780201</v>
      </c>
      <c r="KV32">
        <v>4.0436253943014604</v>
      </c>
      <c r="KW32">
        <v>6.0510247565456803</v>
      </c>
      <c r="KX32">
        <v>4.7025376368950003</v>
      </c>
      <c r="KY32">
        <v>5.7983778551686402</v>
      </c>
      <c r="KZ32">
        <v>1.1786860402373001</v>
      </c>
      <c r="LA32">
        <v>1.2170930671303299</v>
      </c>
      <c r="LB32">
        <v>1.1532052825958199</v>
      </c>
      <c r="LC32">
        <v>1.1464548084826001</v>
      </c>
      <c r="LD32">
        <v>1.03056784930153</v>
      </c>
      <c r="LE32">
        <v>1.3525194590672001</v>
      </c>
      <c r="LF32">
        <v>0.92477832358307399</v>
      </c>
      <c r="LG32">
        <v>0.67056053858443099</v>
      </c>
      <c r="LH32">
        <v>0.709881120553844</v>
      </c>
      <c r="LI32">
        <v>0.29263606525901398</v>
      </c>
      <c r="LJ32">
        <v>0.33996060743539602</v>
      </c>
      <c r="LK32">
        <v>0.61704241108538205</v>
      </c>
      <c r="LL32">
        <v>0.26010742485085803</v>
      </c>
      <c r="LM32">
        <v>0.328380301125207</v>
      </c>
      <c r="LN32">
        <v>0.27848071929183499</v>
      </c>
      <c r="LO32">
        <v>0.80506629051928902</v>
      </c>
      <c r="LP32">
        <v>1.3598424297415801</v>
      </c>
      <c r="LQ32">
        <v>1.18562629600957</v>
      </c>
      <c r="LR32">
        <v>0.45602331356208498</v>
      </c>
      <c r="LS32">
        <v>0.501193458633588</v>
      </c>
      <c r="LT32">
        <v>0.26529131492000901</v>
      </c>
      <c r="LU32">
        <v>0.44974510584635902</v>
      </c>
      <c r="LV32">
        <v>0.36436075735697598</v>
      </c>
      <c r="LW32">
        <v>0.31330709606152102</v>
      </c>
      <c r="LX32">
        <v>0.45287333044283801</v>
      </c>
      <c r="LY32">
        <v>0.53345537301026302</v>
      </c>
      <c r="LZ32">
        <v>0.40210644097558601</v>
      </c>
      <c r="MA32">
        <v>5.6218138230794697E-2</v>
      </c>
      <c r="MB32">
        <v>3.8298706840076198E-2</v>
      </c>
      <c r="MC32">
        <v>3.0940693648568801E-2</v>
      </c>
      <c r="MD32">
        <v>0.36278318338144799</v>
      </c>
      <c r="ME32">
        <v>0.33528026929221599</v>
      </c>
      <c r="MF32">
        <v>0.20670559587723</v>
      </c>
      <c r="MG32">
        <v>0.60591170762722801</v>
      </c>
      <c r="MH32">
        <v>0.62133338982711195</v>
      </c>
      <c r="MI32">
        <v>0.298468244765008</v>
      </c>
      <c r="MJ32">
        <v>0.71557728018199096</v>
      </c>
      <c r="MK32">
        <v>1.0893288087342601</v>
      </c>
      <c r="ML32">
        <v>0.67158846236609704</v>
      </c>
      <c r="MM32">
        <v>2.03803593161597</v>
      </c>
      <c r="MN32">
        <v>2.2711759708066399</v>
      </c>
      <c r="MO32">
        <v>1.18562629600957</v>
      </c>
      <c r="MP32">
        <v>0.93121066550412601</v>
      </c>
      <c r="MQ32">
        <v>0.71868899027883804</v>
      </c>
      <c r="MR32">
        <v>0.95637568119317595</v>
      </c>
      <c r="MS32">
        <v>0.19712456645940199</v>
      </c>
      <c r="MT32">
        <v>9.4958403534697103E-2</v>
      </c>
      <c r="MU32">
        <v>0.25868976346188299</v>
      </c>
      <c r="MV32">
        <v>0.54987648110263998</v>
      </c>
      <c r="MW32">
        <v>0.66132873349464705</v>
      </c>
      <c r="MX32">
        <v>0.54173129875627102</v>
      </c>
      <c r="MY32">
        <v>7.4180278124457696E-2</v>
      </c>
      <c r="MZ32">
        <v>0.11371066605741</v>
      </c>
      <c r="NA32">
        <v>0.14717957211999</v>
      </c>
      <c r="NB32">
        <v>0.34321380474147201</v>
      </c>
      <c r="NC32">
        <v>0.54845284489582102</v>
      </c>
      <c r="ND32">
        <v>0.80421288195117302</v>
      </c>
      <c r="NE32">
        <v>0.110888333017876</v>
      </c>
      <c r="NF32">
        <v>8.32410798255519E-2</v>
      </c>
      <c r="NG32">
        <v>8.5712495445104397E-2</v>
      </c>
      <c r="NH32">
        <v>2.44050462735833</v>
      </c>
      <c r="NI32">
        <v>2.48533355930845</v>
      </c>
      <c r="NJ32">
        <v>2.1519571493528402</v>
      </c>
      <c r="NK32">
        <v>1.1624587212118001</v>
      </c>
      <c r="NL32">
        <v>1.33185727720883</v>
      </c>
      <c r="NM32">
        <v>0.91107981430977603</v>
      </c>
      <c r="NN32">
        <v>1.1151049414552101</v>
      </c>
      <c r="NO32">
        <v>1.09690568979164</v>
      </c>
      <c r="NP32">
        <v>0.65776737166654897</v>
      </c>
      <c r="NQ32">
        <v>0.80506629051928902</v>
      </c>
      <c r="NR32">
        <v>0.96824193902735001</v>
      </c>
      <c r="NS32">
        <v>0.53798928733821105</v>
      </c>
      <c r="NT32">
        <v>7.8955276161770296E-2</v>
      </c>
      <c r="NU32">
        <v>5.8860332017938402E-2</v>
      </c>
      <c r="NV32">
        <v>4.25602179958572E-2</v>
      </c>
      <c r="NW32">
        <v>0.149392485524347</v>
      </c>
      <c r="NX32">
        <v>0.13902724032498201</v>
      </c>
      <c r="NY32">
        <v>0.117901121821853</v>
      </c>
      <c r="NZ32">
        <v>2.0808593988068602</v>
      </c>
      <c r="OA32">
        <v>1.70934012142743</v>
      </c>
      <c r="OB32">
        <v>1.3525194590672001</v>
      </c>
      <c r="OC32">
        <v>1.3260907303532301</v>
      </c>
      <c r="OD32">
        <v>1.3980728040909001</v>
      </c>
      <c r="OE32">
        <v>1.2189587881744599</v>
      </c>
      <c r="OF32">
        <v>0.71063442685398004</v>
      </c>
      <c r="OG32">
        <v>0.87262849546760601</v>
      </c>
      <c r="OH32">
        <v>1.2532283842460801</v>
      </c>
      <c r="OI32">
        <v>2.3249174424236001</v>
      </c>
      <c r="OJ32">
        <v>2.5375557004809401</v>
      </c>
      <c r="OK32">
        <v>2.8791627668381499</v>
      </c>
      <c r="OL32">
        <v>175.72546802763401</v>
      </c>
      <c r="OM32">
        <v>322.56352293134</v>
      </c>
      <c r="ON32">
        <v>598.68335535716699</v>
      </c>
      <c r="OO32">
        <v>0.12737724572599801</v>
      </c>
      <c r="OP32">
        <v>0.13616610109178301</v>
      </c>
      <c r="OQ32">
        <v>0.15027212779090601</v>
      </c>
      <c r="OR32">
        <v>2.2929096169652099</v>
      </c>
      <c r="OS32">
        <v>1.9231076068309301</v>
      </c>
      <c r="OT32">
        <v>2.1669251950250801</v>
      </c>
      <c r="OU32">
        <v>5.35555346579418E-2</v>
      </c>
      <c r="OV32">
        <v>5.6462604556380601E-2</v>
      </c>
      <c r="OW32">
        <v>5.9360594488214201E-2</v>
      </c>
      <c r="OX32">
        <v>6.4405303241543299</v>
      </c>
      <c r="OY32">
        <v>6.8373604857097101</v>
      </c>
      <c r="OZ32">
        <v>16.629228710795701</v>
      </c>
      <c r="PA32">
        <v>0.19987632286100901</v>
      </c>
      <c r="PB32">
        <v>0.30638965472060897</v>
      </c>
      <c r="PC32">
        <v>0.15131735309788499</v>
      </c>
      <c r="PD32">
        <v>0.23442193697534799</v>
      </c>
      <c r="PE32">
        <v>0.206389215221946</v>
      </c>
      <c r="PF32">
        <v>0.23417343856978001</v>
      </c>
      <c r="PG32">
        <v>8.7001222728105093E-2</v>
      </c>
      <c r="PH32">
        <v>7.6597413680152299E-2</v>
      </c>
      <c r="PI32">
        <v>0.16330596013634799</v>
      </c>
      <c r="PJ32">
        <v>0.16924433943481901</v>
      </c>
      <c r="PK32">
        <v>0.14096798827656201</v>
      </c>
      <c r="PL32">
        <v>0.12205889590371399</v>
      </c>
      <c r="PM32">
        <v>8.52107634547873E-2</v>
      </c>
      <c r="PN32">
        <v>7.7130190825219602E-2</v>
      </c>
      <c r="PO32">
        <v>0.172617345995317</v>
      </c>
      <c r="PP32">
        <v>0.16924433943481901</v>
      </c>
      <c r="PQ32">
        <v>0.10037274563908199</v>
      </c>
      <c r="PR32">
        <v>0.16789711559152401</v>
      </c>
      <c r="PS32">
        <v>9.0069314221718294E-2</v>
      </c>
      <c r="PT32">
        <v>0.103194607610973</v>
      </c>
      <c r="PU32">
        <v>6.2311806384061801E-2</v>
      </c>
      <c r="PV32">
        <v>0.14530734015147501</v>
      </c>
      <c r="PW32">
        <v>5.1597303805486397E-2</v>
      </c>
      <c r="PX32">
        <v>6.5864703487921006E-2</v>
      </c>
      <c r="PY32">
        <v>0.17400244545621099</v>
      </c>
      <c r="PZ32">
        <v>0.13061925504576399</v>
      </c>
      <c r="QA32">
        <v>7.0592041316175497E-2</v>
      </c>
      <c r="QB32">
        <v>0.31582110464708102</v>
      </c>
      <c r="QC32">
        <v>0.448580710862163</v>
      </c>
      <c r="QD32">
        <v>0.39932888889974899</v>
      </c>
      <c r="QE32">
        <v>1.2632844185883201</v>
      </c>
      <c r="QF32">
        <v>1.2687778502404701</v>
      </c>
      <c r="QG32">
        <v>0.943208974574825</v>
      </c>
      <c r="QH32">
        <v>0.18265326998659701</v>
      </c>
      <c r="QI32">
        <v>0.31066669491355497</v>
      </c>
      <c r="QJ32">
        <v>0.43396462518115198</v>
      </c>
      <c r="QK32">
        <v>0.33848867886963802</v>
      </c>
      <c r="QL32">
        <v>0.15426038165044001</v>
      </c>
      <c r="QM32">
        <v>0.13264565746000501</v>
      </c>
      <c r="QN32">
        <v>0.33848867886963802</v>
      </c>
      <c r="QO32">
        <v>0.289862275726047</v>
      </c>
      <c r="QP32">
        <v>0.224634177319009</v>
      </c>
      <c r="QQ32">
        <v>6.3248693409964002E-2</v>
      </c>
      <c r="QR32">
        <v>0.203348484478171</v>
      </c>
      <c r="QS32">
        <v>7.3194089675110596E-2</v>
      </c>
      <c r="QT32">
        <v>13.901604367780701</v>
      </c>
      <c r="QU32">
        <v>15.3848608546474</v>
      </c>
      <c r="QV32">
        <v>22.716195857723001</v>
      </c>
      <c r="QW32">
        <v>4.3990118488211296</v>
      </c>
      <c r="QX32">
        <v>4.5109756248499897</v>
      </c>
      <c r="QY32">
        <v>6.7535654349498797</v>
      </c>
      <c r="QZ32">
        <v>0.30295585381361401</v>
      </c>
      <c r="RA32">
        <v>0.34710390245432199</v>
      </c>
      <c r="RB32">
        <v>0.46511176894866901</v>
      </c>
      <c r="RC32">
        <v>0.27493824055131999</v>
      </c>
      <c r="RD32">
        <v>0.21967452666218801</v>
      </c>
      <c r="RE32">
        <v>0.18500669061122699</v>
      </c>
      <c r="RF32">
        <v>0.19040978006669601</v>
      </c>
      <c r="RG32">
        <v>0.17843116069978299</v>
      </c>
      <c r="RH32">
        <v>0.254484439571385</v>
      </c>
    </row>
    <row r="33" spans="1:476" x14ac:dyDescent="0.25">
      <c r="A33">
        <v>2</v>
      </c>
      <c r="B33">
        <v>419</v>
      </c>
      <c r="C33">
        <v>4.8858433036209199</v>
      </c>
      <c r="D33">
        <v>4.8100068916068599</v>
      </c>
      <c r="E33">
        <v>4.1734075326690396</v>
      </c>
      <c r="F33">
        <v>0.11411873736509</v>
      </c>
      <c r="G33">
        <v>5.4637639285294498E-2</v>
      </c>
      <c r="H33">
        <v>0.14271667424355799</v>
      </c>
      <c r="I33">
        <v>4.0519253494794398</v>
      </c>
      <c r="J33">
        <v>6.1732874121443002</v>
      </c>
      <c r="K33">
        <v>5.1738054532332001</v>
      </c>
      <c r="L33">
        <v>0.56198658386002798</v>
      </c>
      <c r="M33">
        <v>0.50558969406223497</v>
      </c>
      <c r="N33">
        <v>0.71758707316571102</v>
      </c>
      <c r="O33">
        <v>1.2821878073447299</v>
      </c>
      <c r="P33">
        <v>1.39091953400617</v>
      </c>
      <c r="Q33">
        <v>1.0876586147109799</v>
      </c>
      <c r="R33">
        <v>0.24632032735727699</v>
      </c>
      <c r="S33">
        <v>0.25455317424372298</v>
      </c>
      <c r="T33">
        <v>0.18701498854936199</v>
      </c>
      <c r="U33">
        <v>0.45332184666408598</v>
      </c>
      <c r="V33">
        <v>0.37011331954702198</v>
      </c>
      <c r="W33">
        <v>0.31891100904154202</v>
      </c>
      <c r="X33">
        <v>3.2011884186752102</v>
      </c>
      <c r="Y33">
        <v>3.8799524209163199</v>
      </c>
      <c r="Z33">
        <v>3.0763631283124</v>
      </c>
      <c r="AA33">
        <v>4.6544399835178298</v>
      </c>
      <c r="AB33">
        <v>5.9218131127523499</v>
      </c>
      <c r="AC33">
        <v>4.99756664606742</v>
      </c>
      <c r="AD33">
        <v>0.42590618765661498</v>
      </c>
      <c r="AE33">
        <v>0.14721932441164901</v>
      </c>
      <c r="AF33">
        <v>0.151903372603753</v>
      </c>
      <c r="AG33">
        <v>11.4605755659144</v>
      </c>
      <c r="AH33">
        <v>14.9911479914519</v>
      </c>
      <c r="AI33">
        <v>11.090294770201799</v>
      </c>
      <c r="AJ33">
        <v>6.6742586409400904</v>
      </c>
      <c r="AK33">
        <v>8.4329591215042807</v>
      </c>
      <c r="AL33">
        <v>5.5837169353098499</v>
      </c>
      <c r="AM33">
        <v>7.2531495466253801</v>
      </c>
      <c r="AN33">
        <v>10.310475482081801</v>
      </c>
      <c r="AO33">
        <v>9.2613711854951308</v>
      </c>
      <c r="AP33">
        <v>5.4968594635987298</v>
      </c>
      <c r="AQ33">
        <v>8.2023594108566904</v>
      </c>
      <c r="AR33">
        <v>6.1955218520880404</v>
      </c>
      <c r="AS33">
        <v>4.4648372717415103</v>
      </c>
      <c r="AT33">
        <v>5.7598808217694897</v>
      </c>
      <c r="AU33">
        <v>4.1734075326690396</v>
      </c>
      <c r="AV33">
        <v>0.63666554460746105</v>
      </c>
      <c r="AW33">
        <v>0.422211845698857</v>
      </c>
      <c r="AX33">
        <v>0.70281934474449503</v>
      </c>
      <c r="AY33">
        <v>8.3896323766795593</v>
      </c>
      <c r="AZ33">
        <v>1.1219737798471501</v>
      </c>
      <c r="BA33">
        <v>1.1984965918772901</v>
      </c>
      <c r="BB33">
        <v>0.49951766197778802</v>
      </c>
      <c r="BC33">
        <v>0.30907716197324903</v>
      </c>
      <c r="BD33">
        <v>0.607613490415012</v>
      </c>
      <c r="BE33">
        <v>1.12397316772005</v>
      </c>
      <c r="BF33">
        <v>0.47831699617323098</v>
      </c>
      <c r="BG33">
        <v>0.712630337183497</v>
      </c>
      <c r="BH33">
        <v>0.34118061761074697</v>
      </c>
      <c r="BI33">
        <v>0.38851412635962401</v>
      </c>
      <c r="BJ33">
        <v>0.32787681786844702</v>
      </c>
      <c r="BK33">
        <v>15.1223201212345</v>
      </c>
      <c r="BL33">
        <v>14.9911479914519</v>
      </c>
      <c r="BM33">
        <v>18.016237006786898</v>
      </c>
      <c r="BN33">
        <v>4.1658404763780297</v>
      </c>
      <c r="BO33">
        <v>4.1297056661610601</v>
      </c>
      <c r="BP33">
        <v>5.2097921160468799</v>
      </c>
      <c r="BQ33">
        <v>0.307489189455534</v>
      </c>
      <c r="BR33">
        <v>0.232618696379638</v>
      </c>
      <c r="BS33">
        <v>0.29143090988655301</v>
      </c>
      <c r="BT33">
        <v>2.4429216518104702</v>
      </c>
      <c r="BU33">
        <v>2.7245896478315799</v>
      </c>
      <c r="BV33">
        <v>2.6967575191243398</v>
      </c>
      <c r="BW33">
        <v>0.23628625189428901</v>
      </c>
      <c r="BX33">
        <v>0.24418372651235501</v>
      </c>
      <c r="BY33">
        <v>0.23671545492763199</v>
      </c>
      <c r="BZ33">
        <v>0.113330461666021</v>
      </c>
      <c r="CA33">
        <v>7.6735552516652594E-2</v>
      </c>
      <c r="CB33">
        <v>7.2857727471638198E-2</v>
      </c>
      <c r="CC33">
        <v>0.20146590281014301</v>
      </c>
      <c r="CD33">
        <v>0.116309348189819</v>
      </c>
      <c r="CE33">
        <v>0.18444029793783201</v>
      </c>
      <c r="CF33">
        <v>0.132917926254493</v>
      </c>
      <c r="CG33">
        <v>4.4999068920074402E-2</v>
      </c>
      <c r="CH33">
        <v>0.124242081154479</v>
      </c>
      <c r="CI33">
        <v>9.2693217893942803E-2</v>
      </c>
      <c r="CJ33">
        <v>3.8634645246656198E-2</v>
      </c>
      <c r="CK33">
        <v>6.0004969884170103E-2</v>
      </c>
      <c r="CL33">
        <v>0.33648348322696198</v>
      </c>
      <c r="CM33">
        <v>0.40221504743699399</v>
      </c>
      <c r="CN33">
        <v>0.24848416230895901</v>
      </c>
      <c r="CO33">
        <v>0.16592550784013599</v>
      </c>
      <c r="CP33">
        <v>0.10628714033153901</v>
      </c>
      <c r="CQ33">
        <v>0.15509518536424999</v>
      </c>
      <c r="CR33">
        <v>2.1414790967038702</v>
      </c>
      <c r="CS33">
        <v>3.1081130108769899</v>
      </c>
      <c r="CT33">
        <v>2.5512880723323299</v>
      </c>
      <c r="CU33">
        <v>0.26217601177123601</v>
      </c>
      <c r="CV33">
        <v>0.27663180881732402</v>
      </c>
      <c r="CW33">
        <v>0.28941784954672301</v>
      </c>
      <c r="CX33">
        <v>0.115711775573002</v>
      </c>
      <c r="CY33">
        <v>0.19291523162950999</v>
      </c>
      <c r="CZ33">
        <v>0.17570483618612401</v>
      </c>
      <c r="DA33">
        <v>29.012598186501499</v>
      </c>
      <c r="DB33">
        <v>28.760940751389601</v>
      </c>
      <c r="DC33">
        <v>18.6515782327394</v>
      </c>
      <c r="DD33">
        <v>6.9096258636104801</v>
      </c>
      <c r="DE33">
        <v>8.9137899267466896</v>
      </c>
      <c r="DF33">
        <v>8.0624919024273005</v>
      </c>
      <c r="DG33">
        <v>2.0542440597531</v>
      </c>
      <c r="DH33">
        <v>1.17775459529319</v>
      </c>
      <c r="DI33">
        <v>1.43517414633142</v>
      </c>
      <c r="DJ33">
        <v>34.026989121150301</v>
      </c>
      <c r="DK33">
        <v>65.618875286853594</v>
      </c>
      <c r="DL33">
        <v>32.249967609709202</v>
      </c>
      <c r="DM33">
        <v>0.18410587813676901</v>
      </c>
      <c r="DN33">
        <v>0.240821976991547</v>
      </c>
      <c r="DO33">
        <v>0.151903372603753</v>
      </c>
      <c r="DP33">
        <v>2.1119967211582602</v>
      </c>
      <c r="DQ33">
        <v>1.0762691898311201</v>
      </c>
      <c r="DR33">
        <v>1.3298152307244</v>
      </c>
      <c r="DS33">
        <v>3.2911860749712498</v>
      </c>
      <c r="DT33">
        <v>3.0231214971460001</v>
      </c>
      <c r="DU33">
        <v>4.2316661307769001</v>
      </c>
      <c r="DV33">
        <v>0.237929752747054</v>
      </c>
      <c r="DW33">
        <v>0.23586593237053299</v>
      </c>
      <c r="DX33">
        <v>0.48674086438855801</v>
      </c>
      <c r="DY33">
        <v>4.5586529937574998</v>
      </c>
      <c r="DZ33">
        <v>1.8353293283696801</v>
      </c>
      <c r="EA33">
        <v>1.7425811066916499</v>
      </c>
      <c r="EB33">
        <v>1.4626733275477599</v>
      </c>
      <c r="EC33">
        <v>1.52207448502347</v>
      </c>
      <c r="ED33">
        <v>1.8547513704691601</v>
      </c>
      <c r="EE33">
        <v>3.0075893438657899</v>
      </c>
      <c r="EF33">
        <v>2.7435406675110898</v>
      </c>
      <c r="EG33">
        <v>4.3808955146008799</v>
      </c>
      <c r="EH33">
        <v>0.67764782187561101</v>
      </c>
      <c r="EI33">
        <v>0.69545976700308298</v>
      </c>
      <c r="EJ33">
        <v>0.83579776533170103</v>
      </c>
      <c r="EK33">
        <v>1.4425362716177299</v>
      </c>
      <c r="EL33">
        <v>1.2535668734775001</v>
      </c>
      <c r="EM33">
        <v>1.1902179712001999</v>
      </c>
      <c r="EN33">
        <v>0.59402995769350997</v>
      </c>
      <c r="EO33">
        <v>0.51980375508019405</v>
      </c>
      <c r="EP33">
        <v>0.65122401450586098</v>
      </c>
      <c r="EQ33">
        <v>2.0884951376950501E-2</v>
      </c>
      <c r="ER33">
        <v>4.9242197681835201E-2</v>
      </c>
      <c r="ES33">
        <v>6.3782076260940193E-2</v>
      </c>
      <c r="ET33">
        <v>2.8332615416505402E-2</v>
      </c>
      <c r="EU33">
        <v>3.60473986314509E-2</v>
      </c>
      <c r="EV33">
        <v>4.3926209046530898E-2</v>
      </c>
      <c r="EW33">
        <v>16.548259657115501</v>
      </c>
      <c r="EX33">
        <v>19.644301444263199</v>
      </c>
      <c r="EY33">
        <v>19.852183726623899</v>
      </c>
      <c r="EZ33">
        <v>0.27142162885938498</v>
      </c>
      <c r="FA33">
        <v>0.42514856132615497</v>
      </c>
      <c r="FB33">
        <v>0.30804772932730501</v>
      </c>
      <c r="FC33">
        <v>5.1287512293789304</v>
      </c>
      <c r="FD33">
        <v>6.9453093814555604</v>
      </c>
      <c r="FE33">
        <v>5.9431418132036598</v>
      </c>
      <c r="FF33">
        <v>0.50649066868493098</v>
      </c>
      <c r="FG33">
        <v>0.58480962502607603</v>
      </c>
      <c r="FH33">
        <v>0.51807246263675499</v>
      </c>
      <c r="FI33">
        <v>101.73043824212201</v>
      </c>
      <c r="FJ33">
        <v>144.61154875330601</v>
      </c>
      <c r="FK33">
        <v>128.99987043883701</v>
      </c>
      <c r="FL33">
        <v>6.4469088899245799</v>
      </c>
      <c r="FM33">
        <v>9.4220367623455399</v>
      </c>
      <c r="FN33">
        <v>7.84202263736739</v>
      </c>
      <c r="FO33">
        <v>0.52073005954725304</v>
      </c>
      <c r="FP33">
        <v>0.700297072224908</v>
      </c>
      <c r="FQ33">
        <v>0.59924829593864803</v>
      </c>
      <c r="FR33">
        <v>5.8102796194544002</v>
      </c>
      <c r="FS33">
        <v>8.4916149908001692</v>
      </c>
      <c r="FT33">
        <v>6.7797205387632102</v>
      </c>
      <c r="FU33">
        <v>0.177834556060916</v>
      </c>
      <c r="FV33">
        <v>0.20110752371849699</v>
      </c>
      <c r="FW33">
        <v>0.26265224235435097</v>
      </c>
      <c r="FX33">
        <v>1.0414601190945101</v>
      </c>
      <c r="FY33">
        <v>1.4300236046777499</v>
      </c>
      <c r="FZ33">
        <v>1.11051263424979</v>
      </c>
      <c r="GA33">
        <v>0.62790038191595499</v>
      </c>
      <c r="GB33">
        <v>0.88028278592518705</v>
      </c>
      <c r="GC33">
        <v>0.71758707316571102</v>
      </c>
      <c r="GD33">
        <v>2.5643756146894701</v>
      </c>
      <c r="GE33">
        <v>3.24010139466407</v>
      </c>
      <c r="GF33">
        <v>2.8903131438926799</v>
      </c>
      <c r="GG33">
        <v>1.35529564375122</v>
      </c>
      <c r="GH33">
        <v>0.78787516290936299</v>
      </c>
      <c r="GI33">
        <v>0.73776119175132704</v>
      </c>
      <c r="GJ33">
        <v>0.33185101568027098</v>
      </c>
      <c r="GK33">
        <v>3.6298128117046503E-2</v>
      </c>
      <c r="GL33">
        <v>9.03222857466464E-2</v>
      </c>
      <c r="GM33">
        <v>2.1119967211582602</v>
      </c>
      <c r="GN33">
        <v>0.47831699617323098</v>
      </c>
      <c r="GO33">
        <v>0.50741068552728097</v>
      </c>
      <c r="GP33">
        <v>0.299080881399719</v>
      </c>
      <c r="GQ33">
        <v>0.21855055714117699</v>
      </c>
      <c r="GR33">
        <v>0.389913444653608</v>
      </c>
      <c r="GS33">
        <v>3.8868666019401101</v>
      </c>
      <c r="GT33">
        <v>3.40118849060925</v>
      </c>
      <c r="GU33">
        <v>4.3808955146008799</v>
      </c>
      <c r="GV33">
        <v>1.2733310892149201</v>
      </c>
      <c r="GW33">
        <v>1.37177033375554</v>
      </c>
      <c r="GX33">
        <v>1.3298152307244</v>
      </c>
      <c r="GY33">
        <v>31.969130366578401</v>
      </c>
      <c r="GZ33">
        <v>43.593434365305299</v>
      </c>
      <c r="HA33">
        <v>35.2909364211677</v>
      </c>
      <c r="HB33">
        <v>28.219247163385401</v>
      </c>
      <c r="HC33">
        <v>36.9125361986057</v>
      </c>
      <c r="HD33">
        <v>34.088797570982699</v>
      </c>
      <c r="HE33">
        <v>0.29090249896986398</v>
      </c>
      <c r="HF33">
        <v>0.190259310627934</v>
      </c>
      <c r="HG33">
        <v>0.52530448470870295</v>
      </c>
      <c r="HH33">
        <v>14.6071983827316</v>
      </c>
      <c r="HI33">
        <v>22.100988015652899</v>
      </c>
      <c r="HJ33">
        <v>17.7682021479967</v>
      </c>
      <c r="HK33">
        <v>8.1255405133023803E-2</v>
      </c>
      <c r="HL33">
        <v>0.13546940425693599</v>
      </c>
      <c r="HM33">
        <v>5.40795068670573E-2</v>
      </c>
      <c r="HN33">
        <v>0.177834556060916</v>
      </c>
      <c r="HO33">
        <v>0.20110752371849699</v>
      </c>
      <c r="HP33">
        <v>0</v>
      </c>
      <c r="HQ33">
        <v>0.72628495243180202</v>
      </c>
      <c r="HR33">
        <v>0.54944194667131396</v>
      </c>
      <c r="HS33">
        <v>0.54007280393345602</v>
      </c>
      <c r="HT33">
        <v>32.867904956049699</v>
      </c>
      <c r="HU33">
        <v>27.974471314070701</v>
      </c>
      <c r="HV33">
        <v>34.088797570982699</v>
      </c>
      <c r="HW33">
        <v>4.5271640774021602</v>
      </c>
      <c r="HX33">
        <v>4.3955355733705197</v>
      </c>
      <c r="HY33">
        <v>5.5837169353098499</v>
      </c>
      <c r="HZ33">
        <v>1.2130235796768101</v>
      </c>
      <c r="IA33">
        <v>1.5011196358050301</v>
      </c>
      <c r="IB33">
        <v>2.1602912157338299</v>
      </c>
      <c r="IC33">
        <v>54.139422556413599</v>
      </c>
      <c r="ID33">
        <v>51.841622314625198</v>
      </c>
      <c r="IE33">
        <v>71.567159069820207</v>
      </c>
      <c r="IF33">
        <v>9.3337950210922296E-2</v>
      </c>
      <c r="IG33">
        <v>3.7546982117600103E-2</v>
      </c>
      <c r="IH33">
        <v>2.2737631731598599E-2</v>
      </c>
      <c r="II33">
        <v>13.4413635620172</v>
      </c>
      <c r="IJ33">
        <v>8.7303467826815595</v>
      </c>
      <c r="IK33">
        <v>9.0707749225606396</v>
      </c>
      <c r="IL33">
        <v>0.33185101568027098</v>
      </c>
      <c r="IM33">
        <v>0.26536296846250501</v>
      </c>
      <c r="IN33">
        <v>0.27191465367774498</v>
      </c>
      <c r="IO33">
        <v>18.361443731387201</v>
      </c>
      <c r="IP33">
        <v>14.2811372109571</v>
      </c>
      <c r="IQ33">
        <v>21.4250372340463</v>
      </c>
      <c r="IR33">
        <v>10.1866487137194</v>
      </c>
      <c r="IS33">
        <v>9.1010876012149708</v>
      </c>
      <c r="IT33">
        <v>10.7125186170232</v>
      </c>
      <c r="IU33">
        <v>9.0543281548043506</v>
      </c>
      <c r="IV33">
        <v>7.75990484183263</v>
      </c>
      <c r="IW33">
        <v>8.6656389129722804</v>
      </c>
      <c r="IX33">
        <v>6.4469088899245799</v>
      </c>
      <c r="IY33">
        <v>8.9137899267466896</v>
      </c>
      <c r="IZ33">
        <v>8.3468150653381095</v>
      </c>
      <c r="JA33">
        <v>6.7206817810086203</v>
      </c>
      <c r="JB33">
        <v>6.7087266471704803</v>
      </c>
      <c r="JC33">
        <v>5.8208337232892404</v>
      </c>
      <c r="JD33">
        <v>2.9051398097272099</v>
      </c>
      <c r="JE33">
        <v>3.8531516318647498</v>
      </c>
      <c r="JF33">
        <v>2.9922398167897999</v>
      </c>
      <c r="JG33">
        <v>10.693095104998701</v>
      </c>
      <c r="JH33">
        <v>10.098288964923301</v>
      </c>
      <c r="JI33">
        <v>11.7226416472468</v>
      </c>
      <c r="JJ33">
        <v>10.4730343898631</v>
      </c>
      <c r="JK33">
        <v>7.9229569378450799</v>
      </c>
      <c r="JL33">
        <v>10.0646549420719</v>
      </c>
      <c r="JM33">
        <v>0.150580576720651</v>
      </c>
      <c r="JN33">
        <v>0.12995093877004901</v>
      </c>
      <c r="JO33">
        <v>0.14370934721518799</v>
      </c>
      <c r="JP33">
        <v>0.14545124948493199</v>
      </c>
      <c r="JQ33">
        <v>0.191582668786763</v>
      </c>
      <c r="JR33">
        <v>0.178157584295874</v>
      </c>
      <c r="JS33">
        <v>6.3581523901326102</v>
      </c>
      <c r="JT33">
        <v>2.9815012901423099</v>
      </c>
      <c r="JU33">
        <v>4.5986991108860096</v>
      </c>
      <c r="JV33">
        <v>1.20464461376521</v>
      </c>
      <c r="JW33">
        <v>1.1065272352692901</v>
      </c>
      <c r="JX33">
        <v>1.2845168421142701</v>
      </c>
      <c r="JY33">
        <v>9.8396540625770808</v>
      </c>
      <c r="JZ33">
        <v>6.1732874121443002</v>
      </c>
      <c r="KA33">
        <v>7.3677586676579301</v>
      </c>
      <c r="KB33">
        <v>0.229824991910486</v>
      </c>
      <c r="KC33">
        <v>0.34532793774457599</v>
      </c>
      <c r="KD33">
        <v>0.29962414796932402</v>
      </c>
      <c r="KE33">
        <v>1.0342662285697199</v>
      </c>
      <c r="KF33">
        <v>0.53441742774569001</v>
      </c>
      <c r="KG33">
        <v>0.84746506734540294</v>
      </c>
      <c r="KH33">
        <v>2.2951804664234001</v>
      </c>
      <c r="KI33">
        <v>2.4385760428000798</v>
      </c>
      <c r="KJ33">
        <v>2.3476637773467601</v>
      </c>
      <c r="KK33">
        <v>1.30008648212839</v>
      </c>
      <c r="KL33">
        <v>1.27990697820538</v>
      </c>
      <c r="KM33">
        <v>1.11051263424979</v>
      </c>
      <c r="KN33">
        <v>2.9456940501883002</v>
      </c>
      <c r="KO33">
        <v>3.2853315246005299</v>
      </c>
      <c r="KP33">
        <v>3.41343861217057</v>
      </c>
      <c r="KQ33">
        <v>0.131088005885618</v>
      </c>
      <c r="KR33">
        <v>0.120410988495773</v>
      </c>
      <c r="KS33">
        <v>0.14981207398466201</v>
      </c>
      <c r="KT33">
        <v>3.9139018971536998</v>
      </c>
      <c r="KU33">
        <v>3.67065865673937</v>
      </c>
      <c r="KV33">
        <v>4.5353874612803304</v>
      </c>
      <c r="KW33">
        <v>6.4469088899245799</v>
      </c>
      <c r="KX33">
        <v>5.7598808217694897</v>
      </c>
      <c r="KY33">
        <v>5.9844796335795802</v>
      </c>
      <c r="KZ33">
        <v>1.30912929873289</v>
      </c>
      <c r="LA33">
        <v>1.2535668734775001</v>
      </c>
      <c r="LB33">
        <v>1.1657236395462101</v>
      </c>
      <c r="LC33">
        <v>1.3459339329078499</v>
      </c>
      <c r="LD33">
        <v>1.1219737798471501</v>
      </c>
      <c r="LE33">
        <v>1.26683251916563</v>
      </c>
      <c r="LF33">
        <v>0.82279651874281301</v>
      </c>
      <c r="LG33">
        <v>0.82704570311820103</v>
      </c>
      <c r="LH33">
        <v>0.59510898560010295</v>
      </c>
      <c r="LI33">
        <v>0.36821175627353803</v>
      </c>
      <c r="LJ33">
        <v>0.47831699617323098</v>
      </c>
      <c r="LK33">
        <v>0.35879353658285601</v>
      </c>
      <c r="LL33">
        <v>0.29090249896986398</v>
      </c>
      <c r="LM33">
        <v>0.34532793774457599</v>
      </c>
      <c r="LN33">
        <v>0.31234791537921303</v>
      </c>
      <c r="LO33">
        <v>1.8132873866563399</v>
      </c>
      <c r="LP33">
        <v>1.8738934989314899</v>
      </c>
      <c r="LQ33">
        <v>1.7185904776515299</v>
      </c>
      <c r="LR33">
        <v>0.345943321547034</v>
      </c>
      <c r="LS33">
        <v>0.40782976026293699</v>
      </c>
      <c r="LT33">
        <v>0.37402997709872399</v>
      </c>
      <c r="LU33">
        <v>0.23958468505226899</v>
      </c>
      <c r="LV33">
        <v>0.28440898753796801</v>
      </c>
      <c r="LW33">
        <v>0.34657171156880601</v>
      </c>
      <c r="LX33">
        <v>0.36314247621590001</v>
      </c>
      <c r="LY33">
        <v>0.36249649757162899</v>
      </c>
      <c r="LZ33">
        <v>0.32112921052856902</v>
      </c>
      <c r="MA33">
        <v>3.0577358571513301E-2</v>
      </c>
      <c r="MB33">
        <v>0.131810614815695</v>
      </c>
      <c r="MC33">
        <v>1.7963668401898499E-2</v>
      </c>
      <c r="MD33">
        <v>0.156975095478989</v>
      </c>
      <c r="ME33">
        <v>0.171471291719443</v>
      </c>
      <c r="MF33">
        <v>0.26817112428797801</v>
      </c>
      <c r="MG33">
        <v>0.229824991910486</v>
      </c>
      <c r="MH33">
        <v>0.23423668736643599</v>
      </c>
      <c r="MI33">
        <v>0.314520466939746</v>
      </c>
      <c r="MJ33">
        <v>0.30116115344130201</v>
      </c>
      <c r="MK33">
        <v>0.25632373158927202</v>
      </c>
      <c r="ML33">
        <v>0.25021250633820102</v>
      </c>
      <c r="MM33">
        <v>1.30912929873289</v>
      </c>
      <c r="MN33">
        <v>1.1941954367637999</v>
      </c>
      <c r="MO33">
        <v>1.2756440361661701</v>
      </c>
      <c r="MP33">
        <v>0.47585950549410899</v>
      </c>
      <c r="MQ33">
        <v>0.48499405261453898</v>
      </c>
      <c r="MR33">
        <v>0.94032136737037897</v>
      </c>
      <c r="MS33">
        <v>0.223540415420723</v>
      </c>
      <c r="MT33">
        <v>0.111571384460602</v>
      </c>
      <c r="MU33">
        <v>0.20894944133292601</v>
      </c>
      <c r="MV33">
        <v>0.63226777445300297</v>
      </c>
      <c r="MW33">
        <v>0.41929541544815502</v>
      </c>
      <c r="MX33">
        <v>0.72257828597316998</v>
      </c>
      <c r="MY33">
        <v>0.14954044069986</v>
      </c>
      <c r="MZ33">
        <v>8.9998137840148595E-2</v>
      </c>
      <c r="NA33">
        <v>0.14571545494327701</v>
      </c>
      <c r="NB33">
        <v>0.82279651874281301</v>
      </c>
      <c r="NC33">
        <v>1.2108657838286501</v>
      </c>
      <c r="ND33">
        <v>1.25808186775898</v>
      </c>
      <c r="NE33">
        <v>0.156975095478989</v>
      </c>
      <c r="NF33">
        <v>0.113915736416214</v>
      </c>
      <c r="NG33">
        <v>0.129518115659188</v>
      </c>
      <c r="NH33">
        <v>1.7154743978572999</v>
      </c>
      <c r="NI33">
        <v>2.1825866956703899</v>
      </c>
      <c r="NJ33">
        <v>1.44515657194634</v>
      </c>
      <c r="NK33">
        <v>0.84008522262607799</v>
      </c>
      <c r="NL33">
        <v>0.79887349032306398</v>
      </c>
      <c r="NM33">
        <v>0.75326312265429396</v>
      </c>
      <c r="NN33">
        <v>0.554249548489258</v>
      </c>
      <c r="NO33">
        <v>0.74537532253557803</v>
      </c>
      <c r="NP33">
        <v>0.74289272665045802</v>
      </c>
      <c r="NQ33">
        <v>0.63666554460746105</v>
      </c>
      <c r="NR33">
        <v>0.71998510272118799</v>
      </c>
      <c r="NS33">
        <v>0.77444023151100305</v>
      </c>
      <c r="NT33">
        <v>5.1069565502200501E-2</v>
      </c>
      <c r="NU33">
        <v>0.10139716154129901</v>
      </c>
      <c r="NV33">
        <v>7.0865429082504997E-2</v>
      </c>
      <c r="NW33">
        <v>0.16592550784013599</v>
      </c>
      <c r="NX33">
        <v>0.117118343683218</v>
      </c>
      <c r="NY33">
        <v>0.14370934721518799</v>
      </c>
      <c r="NZ33">
        <v>0.869710764022252</v>
      </c>
      <c r="OA33">
        <v>0.92404752669186296</v>
      </c>
      <c r="OB33">
        <v>0.93382609323461396</v>
      </c>
      <c r="OC33">
        <v>1.35529564375122</v>
      </c>
      <c r="OD33">
        <v>1.13763595015187</v>
      </c>
      <c r="OE33">
        <v>1.7185904776515299</v>
      </c>
      <c r="OF33">
        <v>1.37421486589968</v>
      </c>
      <c r="OG33">
        <v>0.93694674946574297</v>
      </c>
      <c r="OH33">
        <v>1.3206295259502701</v>
      </c>
      <c r="OI33">
        <v>2.2016842688161899</v>
      </c>
      <c r="OJ33">
        <v>3.04414897004694</v>
      </c>
      <c r="OK33">
        <v>2.9715709066018299</v>
      </c>
      <c r="OL33">
        <v>642.969991081937</v>
      </c>
      <c r="OM33">
        <v>1057.20465053723</v>
      </c>
      <c r="ON33">
        <v>724.69282803475801</v>
      </c>
      <c r="OO33">
        <v>0.117327051765582</v>
      </c>
      <c r="OP33">
        <v>0.12995093877004901</v>
      </c>
      <c r="OQ33">
        <v>0.158354064895704</v>
      </c>
      <c r="OR33">
        <v>1.6117272224811401</v>
      </c>
      <c r="OS33">
        <v>1.7851421513696399</v>
      </c>
      <c r="OT33">
        <v>1.8419396669144801</v>
      </c>
      <c r="OU33">
        <v>5.2505326414129902E-2</v>
      </c>
      <c r="OV33">
        <v>7.0188174642989196E-2</v>
      </c>
      <c r="OW33">
        <v>4.61100744844581E-2</v>
      </c>
      <c r="OX33">
        <v>10.693095104998701</v>
      </c>
      <c r="OY33">
        <v>16.749416835786398</v>
      </c>
      <c r="OZ33">
        <v>14.135253059463899</v>
      </c>
      <c r="PA33">
        <v>0.24632032735727699</v>
      </c>
      <c r="PB33">
        <v>0.15135822297858101</v>
      </c>
      <c r="PC33">
        <v>0.24506320741772999</v>
      </c>
      <c r="PD33">
        <v>0.46930820706232701</v>
      </c>
      <c r="PE33">
        <v>0.19560822790662999</v>
      </c>
      <c r="PF33">
        <v>0.303806745207507</v>
      </c>
      <c r="PG33">
        <v>0.150580576720651</v>
      </c>
      <c r="PH33">
        <v>0.14620240625651901</v>
      </c>
      <c r="PI33">
        <v>0.24168934982340601</v>
      </c>
      <c r="PJ33">
        <v>0.229824991910486</v>
      </c>
      <c r="PK33">
        <v>0.15347110503330599</v>
      </c>
      <c r="PL33">
        <v>0.194956722326804</v>
      </c>
      <c r="PM33">
        <v>0.122309434286053</v>
      </c>
      <c r="PN33">
        <v>3.9720812966039298E-2</v>
      </c>
      <c r="PO33">
        <v>0.14571545494327701</v>
      </c>
      <c r="PP33">
        <v>0.18031703395221599</v>
      </c>
      <c r="PQ33">
        <v>0.26536296846250501</v>
      </c>
      <c r="PR33">
        <v>0.26265224235435097</v>
      </c>
      <c r="PS33">
        <v>6.0732290655314401E-2</v>
      </c>
      <c r="PT33">
        <v>5.7354041511552802E-2</v>
      </c>
      <c r="PU33">
        <v>4.1269672685946002E-2</v>
      </c>
      <c r="PV33">
        <v>6.5999897536195395E-2</v>
      </c>
      <c r="PW33">
        <v>4.9242197681835201E-2</v>
      </c>
      <c r="PX33">
        <v>5.1518193157036901E-2</v>
      </c>
      <c r="PY33">
        <v>7.5813973729800699E-2</v>
      </c>
      <c r="PZ33">
        <v>5.2776480712357098E-2</v>
      </c>
      <c r="QA33">
        <v>0.103036386314074</v>
      </c>
      <c r="QB33">
        <v>0.34834954763684101</v>
      </c>
      <c r="QC33">
        <v>0.57277441697473797</v>
      </c>
      <c r="QD33">
        <v>0.48337869964681202</v>
      </c>
      <c r="QE33">
        <v>0.74670360168737704</v>
      </c>
      <c r="QF33">
        <v>1.1065272352692901</v>
      </c>
      <c r="QG33">
        <v>1.0008500253528001</v>
      </c>
      <c r="QH33">
        <v>0.61925589180938401</v>
      </c>
      <c r="QI33">
        <v>0.69065587548914997</v>
      </c>
      <c r="QJ33">
        <v>0.61183977646273202</v>
      </c>
      <c r="QK33">
        <v>0.14748167326255099</v>
      </c>
      <c r="QL33">
        <v>0.30694221006661199</v>
      </c>
      <c r="QM33">
        <v>0.12000993976834</v>
      </c>
      <c r="QN33">
        <v>0.177834556060916</v>
      </c>
      <c r="QO33">
        <v>0.142204493768984</v>
      </c>
      <c r="QP33">
        <v>0.14571545494327701</v>
      </c>
      <c r="QQ33">
        <v>0.194603234563959</v>
      </c>
      <c r="QR33">
        <v>0.10628714033153901</v>
      </c>
      <c r="QS33">
        <v>0.151903372603753</v>
      </c>
      <c r="QT33">
        <v>22.449440662570598</v>
      </c>
      <c r="QU33">
        <v>25.563951690338001</v>
      </c>
      <c r="QV33">
        <v>23.608358136042401</v>
      </c>
      <c r="QW33">
        <v>5.0581421956240096</v>
      </c>
      <c r="QX33">
        <v>7.75990484183263</v>
      </c>
      <c r="QY33">
        <v>6.6863821226536304</v>
      </c>
      <c r="QZ33">
        <v>1.3459339329078499</v>
      </c>
      <c r="RA33">
        <v>0.232618696379638</v>
      </c>
      <c r="RB33">
        <v>0.52530448470870295</v>
      </c>
      <c r="RC33">
        <v>7.5290288360325502E-2</v>
      </c>
      <c r="RD33">
        <v>9.9169408505428297E-2</v>
      </c>
      <c r="RE33">
        <v>6.7978663419435995E-2</v>
      </c>
      <c r="RF33">
        <v>0.33648348322696198</v>
      </c>
      <c r="RG33">
        <v>0.31339171836937402</v>
      </c>
      <c r="RH33">
        <v>0.25370534276364098</v>
      </c>
    </row>
    <row r="34" spans="1:476" x14ac:dyDescent="0.25">
      <c r="A34">
        <v>3</v>
      </c>
      <c r="B34">
        <v>400</v>
      </c>
      <c r="C34">
        <v>8.9086245446547405</v>
      </c>
      <c r="D34">
        <v>4.7444524931227301</v>
      </c>
      <c r="E34">
        <v>6.1861090169356503</v>
      </c>
      <c r="F34">
        <v>3.1362898406626101E-2</v>
      </c>
      <c r="G34">
        <v>8.3983027718909795E-2</v>
      </c>
      <c r="H34">
        <v>0.10076260692165601</v>
      </c>
      <c r="I34">
        <v>4.3025820442167904</v>
      </c>
      <c r="J34">
        <v>6.3918857025790699</v>
      </c>
      <c r="K34">
        <v>5.38532068930457</v>
      </c>
      <c r="L34">
        <v>0.54156360862480901</v>
      </c>
      <c r="M34">
        <v>0.370165311561095</v>
      </c>
      <c r="N34">
        <v>0.43498340229458599</v>
      </c>
      <c r="O34">
        <v>2.4036097892519401</v>
      </c>
      <c r="P34">
        <v>0.75588654324011995</v>
      </c>
      <c r="Q34">
        <v>1.1639525596090801</v>
      </c>
      <c r="R34">
        <v>0.59675171091627699</v>
      </c>
      <c r="S34">
        <v>0.37274001491491998</v>
      </c>
      <c r="T34">
        <v>0.44721245026496498</v>
      </c>
      <c r="U34">
        <v>0.65756376316676401</v>
      </c>
      <c r="V34">
        <v>0.133623125133187</v>
      </c>
      <c r="W34">
        <v>0.76261787825789895</v>
      </c>
      <c r="X34">
        <v>4.6757659063290102</v>
      </c>
      <c r="Y34">
        <v>3.5707858417596698</v>
      </c>
      <c r="Z34">
        <v>4.2252369749027299</v>
      </c>
      <c r="AA34">
        <v>6.0847698801543197</v>
      </c>
      <c r="AB34">
        <v>4.4885255606450798</v>
      </c>
      <c r="AC34">
        <v>4.3742396350344404</v>
      </c>
      <c r="AD34">
        <v>6.91178764059594E-2</v>
      </c>
      <c r="AE34">
        <v>5.13405161658343E-2</v>
      </c>
      <c r="AF34">
        <v>0.10504156768891799</v>
      </c>
      <c r="AG34">
        <v>7.6486371202415802</v>
      </c>
      <c r="AH34">
        <v>11.3627616511813</v>
      </c>
      <c r="AI34">
        <v>8.6880491095918906</v>
      </c>
      <c r="AJ34">
        <v>5.4805286754659397</v>
      </c>
      <c r="AK34">
        <v>6.94628503027457</v>
      </c>
      <c r="AL34">
        <v>7.2051689415803102</v>
      </c>
      <c r="AM34">
        <v>9.2869360639913605</v>
      </c>
      <c r="AN34">
        <v>9.8235304979234694</v>
      </c>
      <c r="AO34">
        <v>8.5092516443663193</v>
      </c>
      <c r="AP34">
        <v>5.3339440898347803</v>
      </c>
      <c r="AQ34">
        <v>6.9946002635108897</v>
      </c>
      <c r="AR34">
        <v>5.6923811228033703</v>
      </c>
      <c r="AS34">
        <v>9.0958136834652095</v>
      </c>
      <c r="AT34">
        <v>5.3377865325907097</v>
      </c>
      <c r="AU34">
        <v>5.1659449083098599</v>
      </c>
      <c r="AV34">
        <v>0.65756376316676401</v>
      </c>
      <c r="AW34">
        <v>0.57285487799566204</v>
      </c>
      <c r="AX34">
        <v>0.72649876881612196</v>
      </c>
      <c r="AY34">
        <v>1.9795914314443099</v>
      </c>
      <c r="AZ34">
        <v>5.6421366616139501</v>
      </c>
      <c r="BA34">
        <v>3.36133016604539</v>
      </c>
      <c r="BB34">
        <v>0.83231566918424404</v>
      </c>
      <c r="BC34">
        <v>0.51987677499794105</v>
      </c>
      <c r="BD34">
        <v>0.69690420165928602</v>
      </c>
      <c r="BE34">
        <v>0.39482763374752999</v>
      </c>
      <c r="BF34">
        <v>0.79346671536532398</v>
      </c>
      <c r="BG34">
        <v>0.82876343508851502</v>
      </c>
      <c r="BH34">
        <v>0.55678903404092095</v>
      </c>
      <c r="BI34">
        <v>0.46530274741633698</v>
      </c>
      <c r="BJ34">
        <v>0.53040240995902599</v>
      </c>
      <c r="BK34">
        <v>19.9069832433144</v>
      </c>
      <c r="BL34">
        <v>12.4341985038148</v>
      </c>
      <c r="BM34">
        <v>19.146811521693099</v>
      </c>
      <c r="BN34">
        <v>3.8243185601207998</v>
      </c>
      <c r="BO34">
        <v>2.8210683308069799</v>
      </c>
      <c r="BP34">
        <v>5.5367226616509901</v>
      </c>
      <c r="BQ34">
        <v>0.27647150562383699</v>
      </c>
      <c r="BR34">
        <v>0.16913435174424599</v>
      </c>
      <c r="BS34">
        <v>0.22360622513248199</v>
      </c>
      <c r="BT34">
        <v>3.3757374517885901</v>
      </c>
      <c r="BU34">
        <v>1.8483546662615999</v>
      </c>
      <c r="BV34">
        <v>1.99865887466722</v>
      </c>
      <c r="BW34">
        <v>0.26520919536078102</v>
      </c>
      <c r="BX34">
        <v>0.116325686854084</v>
      </c>
      <c r="BY34">
        <v>0.20719085877212901</v>
      </c>
      <c r="BZ34">
        <v>6.4043799140976201E-2</v>
      </c>
      <c r="CA34">
        <v>4.6916578343350397E-2</v>
      </c>
      <c r="CB34">
        <v>6.8347494297413297E-2</v>
      </c>
      <c r="CC34">
        <v>5.2745897684196699E-2</v>
      </c>
      <c r="CD34">
        <v>0.13505749127838301</v>
      </c>
      <c r="CE34">
        <v>0.17665815544448399</v>
      </c>
      <c r="CF34">
        <v>8.1627704809031004E-2</v>
      </c>
      <c r="CG34">
        <v>7.8903965089786698E-2</v>
      </c>
      <c r="CH34">
        <v>0.149584465013227</v>
      </c>
      <c r="CI34">
        <v>1.6347373874823101E-2</v>
      </c>
      <c r="CJ34">
        <v>0.10717862901087</v>
      </c>
      <c r="CK34">
        <v>5.2886094785507501E-2</v>
      </c>
      <c r="CL34">
        <v>0.25440566522472102</v>
      </c>
      <c r="CM34">
        <v>0.13087320098244101</v>
      </c>
      <c r="CN34">
        <v>7.6894928366524701E-2</v>
      </c>
      <c r="CO34">
        <v>0.27266524070674802</v>
      </c>
      <c r="CP34">
        <v>9.3185003728729607E-2</v>
      </c>
      <c r="CQ34">
        <v>0.19601449627301501</v>
      </c>
      <c r="CR34">
        <v>1.7841076933696201</v>
      </c>
      <c r="CS34">
        <v>1.9673335933673699</v>
      </c>
      <c r="CT34">
        <v>2.0691414276672502</v>
      </c>
      <c r="CU34">
        <v>0.40477797672041099</v>
      </c>
      <c r="CV34">
        <v>0.34537644800900302</v>
      </c>
      <c r="CW34">
        <v>0.26407731093142001</v>
      </c>
      <c r="CX34">
        <v>7.2554187999932906E-2</v>
      </c>
      <c r="CY34">
        <v>6.1479174792730497E-2</v>
      </c>
      <c r="CZ34">
        <v>0.102169200496569</v>
      </c>
      <c r="DA34">
        <v>77.450502958653104</v>
      </c>
      <c r="DB34">
        <v>30.195080429769</v>
      </c>
      <c r="DC34">
        <v>45.539048982426898</v>
      </c>
      <c r="DD34">
        <v>13.8825693973782</v>
      </c>
      <c r="DE34">
        <v>6.8983035347322899</v>
      </c>
      <c r="DF34">
        <v>7.6689669809571201</v>
      </c>
      <c r="DG34">
        <v>0.64403129660317204</v>
      </c>
      <c r="DH34">
        <v>0.681243096776457</v>
      </c>
      <c r="DI34">
        <v>0.69209033270637499</v>
      </c>
      <c r="DJ34">
        <v>40.369748747159903</v>
      </c>
      <c r="DK34">
        <v>69.370078437357606</v>
      </c>
      <c r="DL34">
        <v>44.293781293207999</v>
      </c>
      <c r="DM34">
        <v>0.19014905875482299</v>
      </c>
      <c r="DN34">
        <v>0.19974642820559599</v>
      </c>
      <c r="DO34">
        <v>0.225161529424384</v>
      </c>
      <c r="DP34">
        <v>0.78197950572588104</v>
      </c>
      <c r="DQ34">
        <v>0.86828562878431903</v>
      </c>
      <c r="DR34">
        <v>0.86395750491684997</v>
      </c>
      <c r="DS34">
        <v>3.3062657796060999</v>
      </c>
      <c r="DT34">
        <v>1.72457588368307</v>
      </c>
      <c r="DU34">
        <v>2.5123409365634499</v>
      </c>
      <c r="DV34">
        <v>0.53041839072156005</v>
      </c>
      <c r="DW34">
        <v>0.33826870348849403</v>
      </c>
      <c r="DX34">
        <v>0.32064132001773099</v>
      </c>
      <c r="DY34">
        <v>1.77178396133685</v>
      </c>
      <c r="DZ34">
        <v>2.30735759509919</v>
      </c>
      <c r="EA34">
        <v>1.9305772161691199</v>
      </c>
      <c r="EB34">
        <v>1.7114304952616299</v>
      </c>
      <c r="EC34">
        <v>0.82144825865334603</v>
      </c>
      <c r="ED34">
        <v>1.48352810454521</v>
      </c>
      <c r="EE34">
        <v>4.5795400354235696</v>
      </c>
      <c r="EF34">
        <v>6.8983035347322899</v>
      </c>
      <c r="EG34">
        <v>7.0081432179694296</v>
      </c>
      <c r="EH34">
        <v>0.78122306619347803</v>
      </c>
      <c r="EI34">
        <v>0.42227115630202799</v>
      </c>
      <c r="EJ34">
        <v>0.75735009178403401</v>
      </c>
      <c r="EK34">
        <v>2.6120865538890001</v>
      </c>
      <c r="EL34">
        <v>0.92417733313079597</v>
      </c>
      <c r="EM34">
        <v>1.48352810454521</v>
      </c>
      <c r="EN34">
        <v>0.67605039681974699</v>
      </c>
      <c r="EO34">
        <v>0.62687148472714505</v>
      </c>
      <c r="EP34">
        <v>0.45660933448775198</v>
      </c>
      <c r="EQ34">
        <v>2.3441402559079401E-2</v>
      </c>
      <c r="ER34">
        <v>0.12004486265950901</v>
      </c>
      <c r="ES34">
        <v>4.0080165002216298E-2</v>
      </c>
      <c r="ET34">
        <v>8.8094923910954998E-2</v>
      </c>
      <c r="EU34">
        <v>6.9167667232227406E-2</v>
      </c>
      <c r="EV34">
        <v>7.8510654267608004E-2</v>
      </c>
      <c r="EW34">
        <v>14.272861546956999</v>
      </c>
      <c r="EX34">
        <v>15.629953820754499</v>
      </c>
      <c r="EY34">
        <v>15.989270997337799</v>
      </c>
      <c r="EZ34">
        <v>0.26520919536078102</v>
      </c>
      <c r="FA34">
        <v>0.370165311561095</v>
      </c>
      <c r="FB34">
        <v>0.36324938440805998</v>
      </c>
      <c r="FC34">
        <v>8.8470881799627907</v>
      </c>
      <c r="FD34">
        <v>6.0470923459209498</v>
      </c>
      <c r="FE34">
        <v>6.6301074807081104</v>
      </c>
      <c r="FF34">
        <v>0.298375855458138</v>
      </c>
      <c r="FG34">
        <v>0.48506218260683598</v>
      </c>
      <c r="FH34">
        <v>0.38396115254213498</v>
      </c>
      <c r="FI34">
        <v>71.268996357237796</v>
      </c>
      <c r="FJ34">
        <v>121.620415292659</v>
      </c>
      <c r="FK34">
        <v>101.76038741621301</v>
      </c>
      <c r="FL34">
        <v>8.8470881799627907</v>
      </c>
      <c r="FM34">
        <v>9.1656780479305908</v>
      </c>
      <c r="FN34">
        <v>7.4077338122315597</v>
      </c>
      <c r="FO34">
        <v>1.77178396133685</v>
      </c>
      <c r="FP34">
        <v>0.80454309794252499</v>
      </c>
      <c r="FQ34">
        <v>1.1884096771088</v>
      </c>
      <c r="FR34">
        <v>5.4084031745579599</v>
      </c>
      <c r="FS34">
        <v>6.7563385008324497</v>
      </c>
      <c r="FT34">
        <v>6.1009430260631996</v>
      </c>
      <c r="FU34">
        <v>0.38560688139520799</v>
      </c>
      <c r="FV34">
        <v>0.362547419605525</v>
      </c>
      <c r="FW34">
        <v>0.24300068032931799</v>
      </c>
      <c r="FX34">
        <v>1.37097541734239</v>
      </c>
      <c r="FY34">
        <v>1.2624634414365801</v>
      </c>
      <c r="FZ34">
        <v>1.0860061386989801</v>
      </c>
      <c r="GA34">
        <v>0.68075269919568904</v>
      </c>
      <c r="GB34">
        <v>0.74548002982984096</v>
      </c>
      <c r="GC34">
        <v>0.72148047525553605</v>
      </c>
      <c r="GD34">
        <v>4.9423689164315903</v>
      </c>
      <c r="GE34">
        <v>2.8406904127953299</v>
      </c>
      <c r="GF34">
        <v>2.9876937170738498</v>
      </c>
      <c r="GG34">
        <v>0.41666004745046897</v>
      </c>
      <c r="GH34">
        <v>0.88653015556608505</v>
      </c>
      <c r="GI34">
        <v>0.76261787825789895</v>
      </c>
      <c r="GJ34">
        <v>4.9213662707580402E-2</v>
      </c>
      <c r="GK34">
        <v>8.5747689654610201E-2</v>
      </c>
      <c r="GL34">
        <v>0.115745840816118</v>
      </c>
      <c r="GM34">
        <v>0.30676434253684398</v>
      </c>
      <c r="GN34">
        <v>0.79346671536532398</v>
      </c>
      <c r="GO34">
        <v>0.65023461208873401</v>
      </c>
      <c r="GP34">
        <v>0.45225322716461103</v>
      </c>
      <c r="GQ34">
        <v>0.33361165828691902</v>
      </c>
      <c r="GR34">
        <v>0.331948711748556</v>
      </c>
      <c r="GS34">
        <v>5.3339440898347803</v>
      </c>
      <c r="GT34">
        <v>2.2914195119826499</v>
      </c>
      <c r="GU34">
        <v>3.7038669061157798</v>
      </c>
      <c r="GV34">
        <v>2.2582460772356998</v>
      </c>
      <c r="GW34">
        <v>0.81013913773305002</v>
      </c>
      <c r="GX34">
        <v>1.01327955641765</v>
      </c>
      <c r="GY34">
        <v>28.744274299798899</v>
      </c>
      <c r="GZ34">
        <v>36.662712191722399</v>
      </c>
      <c r="HA34">
        <v>31.757650069930399</v>
      </c>
      <c r="HB34">
        <v>21.6336126982319</v>
      </c>
      <c r="HC34">
        <v>28.3689649781148</v>
      </c>
      <c r="HD34">
        <v>28.032572871877701</v>
      </c>
      <c r="HE34">
        <v>0.115439007206319</v>
      </c>
      <c r="HF34">
        <v>0.23265137370816799</v>
      </c>
      <c r="HG34">
        <v>0.249832359333403</v>
      </c>
      <c r="HH34">
        <v>17.450575405231898</v>
      </c>
      <c r="HI34">
        <v>20.623847711500598</v>
      </c>
      <c r="HJ34">
        <v>15.7691419785817</v>
      </c>
      <c r="HK34">
        <v>8.6281956592765205E-2</v>
      </c>
      <c r="HL34">
        <v>0.10339523539192701</v>
      </c>
      <c r="HM34">
        <v>7.96066221591583E-2</v>
      </c>
      <c r="HN34">
        <v>0.14212208880414401</v>
      </c>
      <c r="HO34">
        <v>0.185082655780548</v>
      </c>
      <c r="HP34">
        <v>0.21008313537783699</v>
      </c>
      <c r="HQ34">
        <v>0.36734376752429598</v>
      </c>
      <c r="HR34">
        <v>0.65349205927568499</v>
      </c>
      <c r="HS34">
        <v>0.61091021038371396</v>
      </c>
      <c r="HT34">
        <v>37.147744255965399</v>
      </c>
      <c r="HU34">
        <v>24.0212881117953</v>
      </c>
      <c r="HV34">
        <v>33.801895799221803</v>
      </c>
      <c r="HW34">
        <v>6.2126238297754899</v>
      </c>
      <c r="HX34">
        <v>2.4389186040461599</v>
      </c>
      <c r="HY34">
        <v>3.2921549915160901</v>
      </c>
      <c r="HZ34">
        <v>1.3901135209733999</v>
      </c>
      <c r="IA34">
        <v>1.36248619355292</v>
      </c>
      <c r="IB34">
        <v>1.65752687017703</v>
      </c>
      <c r="IC34">
        <v>87.255821777702195</v>
      </c>
      <c r="ID34">
        <v>48.0425762235907</v>
      </c>
      <c r="IE34">
        <v>68.547505360991394</v>
      </c>
      <c r="IF34">
        <v>7.0570189913615702E-2</v>
      </c>
      <c r="IG34">
        <v>5.93849684046188E-2</v>
      </c>
      <c r="IH34">
        <v>8.1279326511091599E-2</v>
      </c>
      <c r="II34">
        <v>8.3698554239094491</v>
      </c>
      <c r="IJ34">
        <v>7.6012759557912002</v>
      </c>
      <c r="IK34">
        <v>6.3600242135133103</v>
      </c>
      <c r="IL34">
        <v>0.313210113464712</v>
      </c>
      <c r="IM34">
        <v>0.201135774485631</v>
      </c>
      <c r="IN34">
        <v>0.23472318508354201</v>
      </c>
      <c r="IO34">
        <v>18.703063625316101</v>
      </c>
      <c r="IP34">
        <v>11.845289969954999</v>
      </c>
      <c r="IQ34">
        <v>19.014554833740799</v>
      </c>
      <c r="IR34">
        <v>10.6678881796696</v>
      </c>
      <c r="IS34">
        <v>4.8106825818152403</v>
      </c>
      <c r="IT34">
        <v>12.1176014685445</v>
      </c>
      <c r="IU34">
        <v>5.8333113062465802</v>
      </c>
      <c r="IV34">
        <v>6.3477337229225803</v>
      </c>
      <c r="IW34">
        <v>8.5684381701239403</v>
      </c>
      <c r="IX34">
        <v>4.6113932553767096</v>
      </c>
      <c r="IY34">
        <v>8.5518800085239501</v>
      </c>
      <c r="IZ34">
        <v>7.3565648571223603</v>
      </c>
      <c r="JA34">
        <v>18.191627366930401</v>
      </c>
      <c r="JB34">
        <v>7.1415716835193201</v>
      </c>
      <c r="JC34">
        <v>8.5684381701239403</v>
      </c>
      <c r="JD34">
        <v>8.19760629004492</v>
      </c>
      <c r="JE34">
        <v>5.37491377401021</v>
      </c>
      <c r="JF34">
        <v>4.4046648777760096</v>
      </c>
      <c r="JG34">
        <v>13.6914439620931</v>
      </c>
      <c r="JH34">
        <v>7.3423485918816596</v>
      </c>
      <c r="JI34">
        <v>12.201886052126399</v>
      </c>
      <c r="JJ34">
        <v>9.8164589611789896</v>
      </c>
      <c r="JK34">
        <v>5.5644596989046597</v>
      </c>
      <c r="JL34">
        <v>9.3763879192087298</v>
      </c>
      <c r="JM34">
        <v>0.164390940791691</v>
      </c>
      <c r="JN34">
        <v>9.2541327890273806E-2</v>
      </c>
      <c r="JO34">
        <v>0.167128798814692</v>
      </c>
      <c r="JP34">
        <v>0.37506244094527103</v>
      </c>
      <c r="JQ34">
        <v>0.218581258234715</v>
      </c>
      <c r="JR34">
        <v>0.23310183361154399</v>
      </c>
      <c r="JS34">
        <v>3.3524195299369901</v>
      </c>
      <c r="JT34">
        <v>3.52162577788522</v>
      </c>
      <c r="JU34">
        <v>4.3440245547959302</v>
      </c>
      <c r="JV34">
        <v>1.2270573701473799</v>
      </c>
      <c r="JW34">
        <v>1.0183557313540299</v>
      </c>
      <c r="JX34">
        <v>1.7159794290188499</v>
      </c>
      <c r="JY34">
        <v>6.0847698801543197</v>
      </c>
      <c r="JZ34">
        <v>6.2603425969616397</v>
      </c>
      <c r="KA34">
        <v>6.53882883178039</v>
      </c>
      <c r="KB34">
        <v>0.49489785786107598</v>
      </c>
      <c r="KC34">
        <v>0.17268822400450201</v>
      </c>
      <c r="KD34">
        <v>0.34845210082964301</v>
      </c>
      <c r="KE34">
        <v>0.75012488189054305</v>
      </c>
      <c r="KF34">
        <v>0.57683939877479695</v>
      </c>
      <c r="KG34">
        <v>0.73664031369688998</v>
      </c>
      <c r="KH34">
        <v>4.3929884389953804</v>
      </c>
      <c r="KI34">
        <v>2.5249268828731699</v>
      </c>
      <c r="KJ34">
        <v>2.9670562090904302</v>
      </c>
      <c r="KK34">
        <v>2.2739534208663001</v>
      </c>
      <c r="KL34">
        <v>0.81577410105846104</v>
      </c>
      <c r="KM34">
        <v>1.7279150098336999</v>
      </c>
      <c r="KN34">
        <v>3.44666887148004</v>
      </c>
      <c r="KO34">
        <v>2.3558400829388702</v>
      </c>
      <c r="KP34">
        <v>2.7683613308255</v>
      </c>
      <c r="KQ34">
        <v>0.166685752807337</v>
      </c>
      <c r="KR34">
        <v>0.113144754829757</v>
      </c>
      <c r="KS34">
        <v>0.160320660008865</v>
      </c>
      <c r="KT34">
        <v>4.2728619391138301</v>
      </c>
      <c r="KU34">
        <v>3.3781692504162302</v>
      </c>
      <c r="KV34">
        <v>3.94228549464543</v>
      </c>
      <c r="KW34">
        <v>4.2140361861389701</v>
      </c>
      <c r="KX34">
        <v>4.5828390239652999</v>
      </c>
      <c r="KY34">
        <v>5.1302611202837003</v>
      </c>
      <c r="KZ34">
        <v>1.1689414765822499</v>
      </c>
      <c r="LA34">
        <v>1.41053416540349</v>
      </c>
      <c r="LB34">
        <v>1.05630924372568</v>
      </c>
      <c r="LC34">
        <v>1.29702177704958</v>
      </c>
      <c r="LD34">
        <v>1.43022448857859</v>
      </c>
      <c r="LE34">
        <v>1.19667572010582</v>
      </c>
      <c r="LF34">
        <v>0.803963941998456</v>
      </c>
      <c r="LG34">
        <v>0.78254282462020397</v>
      </c>
      <c r="LH34">
        <v>0.78951153965473897</v>
      </c>
      <c r="LI34">
        <v>0.34274385433559701</v>
      </c>
      <c r="LJ34">
        <v>0.34537644800900302</v>
      </c>
      <c r="LK34">
        <v>0.23965521815490901</v>
      </c>
      <c r="LL34">
        <v>0.32201564830158702</v>
      </c>
      <c r="LM34">
        <v>0.256359738904751</v>
      </c>
      <c r="LN34">
        <v>0.24469088372516601</v>
      </c>
      <c r="LO34">
        <v>1.40951878257528</v>
      </c>
      <c r="LP34">
        <v>1.36248619355292</v>
      </c>
      <c r="LQ34">
        <v>1.62341546044711</v>
      </c>
      <c r="LR34">
        <v>0.68075269919568904</v>
      </c>
      <c r="LS34">
        <v>0.227863477671261</v>
      </c>
      <c r="LT34">
        <v>0.17182742889380501</v>
      </c>
      <c r="LU34">
        <v>0.37506244094527103</v>
      </c>
      <c r="LV34">
        <v>9.5804790770504106E-2</v>
      </c>
      <c r="LW34">
        <v>0.22360622513248199</v>
      </c>
      <c r="LX34">
        <v>0.54156360862480901</v>
      </c>
      <c r="LY34">
        <v>0.265400245573224</v>
      </c>
      <c r="LZ34">
        <v>0.44105554430791699</v>
      </c>
      <c r="MA34">
        <v>0.165534370209239</v>
      </c>
      <c r="MB34">
        <v>0.12805546813621299</v>
      </c>
      <c r="MC34">
        <v>4.2660132536169897E-2</v>
      </c>
      <c r="MD34">
        <v>0.47145850454901</v>
      </c>
      <c r="ME34">
        <v>0.256359738904751</v>
      </c>
      <c r="MF34">
        <v>0.42899485725471298</v>
      </c>
      <c r="MG34">
        <v>0.50180637450601795</v>
      </c>
      <c r="MH34">
        <v>0.25458893283850698</v>
      </c>
      <c r="MI34">
        <v>0.36832015684844499</v>
      </c>
      <c r="MJ34">
        <v>1.1852592915003299</v>
      </c>
      <c r="MK34">
        <v>0.329018728002823</v>
      </c>
      <c r="ML34">
        <v>0.54300306934949305</v>
      </c>
      <c r="MM34">
        <v>2.3870068436651102</v>
      </c>
      <c r="MN34">
        <v>0.89269646043991602</v>
      </c>
      <c r="MO34">
        <v>1.69235503313624</v>
      </c>
      <c r="MP34">
        <v>0.9829586972994</v>
      </c>
      <c r="MQ34">
        <v>0.88653015556608505</v>
      </c>
      <c r="MR34">
        <v>1.2474934650402101</v>
      </c>
      <c r="MS34">
        <v>0.155523306588394</v>
      </c>
      <c r="MT34">
        <v>0.194284351622106</v>
      </c>
      <c r="MU34">
        <v>0.33892365980815597</v>
      </c>
      <c r="MV34">
        <v>0.57244250442794498</v>
      </c>
      <c r="MW34">
        <v>0.56496821560787602</v>
      </c>
      <c r="MX34">
        <v>0.73155196736876504</v>
      </c>
      <c r="MY34">
        <v>0.12632417846566801</v>
      </c>
      <c r="MZ34">
        <v>0.14124205390196901</v>
      </c>
      <c r="NA34">
        <v>0.23310183361154399</v>
      </c>
      <c r="NB34">
        <v>0.648510888524787</v>
      </c>
      <c r="NC34">
        <v>1.0397535499958801</v>
      </c>
      <c r="ND34">
        <v>0.78951153965473897</v>
      </c>
      <c r="NE34">
        <v>8.2195470395845696E-2</v>
      </c>
      <c r="NF34">
        <v>0.23589906585757001</v>
      </c>
      <c r="NG34">
        <v>0.107248714313678</v>
      </c>
      <c r="NH34">
        <v>3.51909071107865</v>
      </c>
      <c r="NI34">
        <v>2.1828932965739698</v>
      </c>
      <c r="NJ34">
        <v>2.0835334444418301</v>
      </c>
      <c r="NK34">
        <v>1.69960878130642</v>
      </c>
      <c r="NL34">
        <v>0.93707836793503696</v>
      </c>
      <c r="NM34">
        <v>0.81735360397255097</v>
      </c>
      <c r="NN34">
        <v>0.37247169542304598</v>
      </c>
      <c r="NO34">
        <v>0.14222447007799699</v>
      </c>
      <c r="NP34">
        <v>0.19198057627106799</v>
      </c>
      <c r="NQ34">
        <v>0.777515141053155</v>
      </c>
      <c r="NR34">
        <v>0.14929539906032399</v>
      </c>
      <c r="NS34">
        <v>0.21449742862735699</v>
      </c>
      <c r="NT34">
        <v>4.0251956037698197E-2</v>
      </c>
      <c r="NU34">
        <v>0.15875134986775499</v>
      </c>
      <c r="NV34">
        <v>4.6966790182638302E-2</v>
      </c>
      <c r="NW34">
        <v>6.91178764059594E-2</v>
      </c>
      <c r="NX34">
        <v>5.1697617695963601E-2</v>
      </c>
      <c r="NY34">
        <v>5.3253946665092297E-2</v>
      </c>
      <c r="NZ34">
        <v>1.85987118399105</v>
      </c>
      <c r="OA34">
        <v>0.93060549483267296</v>
      </c>
      <c r="OB34">
        <v>0.82303874787902198</v>
      </c>
      <c r="OC34">
        <v>1.25284045385885</v>
      </c>
      <c r="OD34">
        <v>1.17792004146943</v>
      </c>
      <c r="OE34">
        <v>1.21338069063585</v>
      </c>
      <c r="OF34">
        <v>0.85571524763081896</v>
      </c>
      <c r="OG34">
        <v>1.1943631924825899</v>
      </c>
      <c r="OH34">
        <v>1.1720484899010899</v>
      </c>
      <c r="OI34">
        <v>2.6120865538890001</v>
      </c>
      <c r="OJ34">
        <v>1.68908462520811</v>
      </c>
      <c r="OK34">
        <v>2.1421095425309802</v>
      </c>
      <c r="OL34">
        <v>353.41089420396497</v>
      </c>
      <c r="OM34">
        <v>795.78870424414697</v>
      </c>
      <c r="ON34">
        <v>522.40766622400702</v>
      </c>
      <c r="OO34">
        <v>0.20379671509967401</v>
      </c>
      <c r="OP34">
        <v>0.170310774194115</v>
      </c>
      <c r="OQ34">
        <v>0.173022583176593</v>
      </c>
      <c r="OR34">
        <v>2.2739534208663001</v>
      </c>
      <c r="OS34">
        <v>1.6202782754661</v>
      </c>
      <c r="OT34">
        <v>1.51470018356807</v>
      </c>
      <c r="OU34">
        <v>1.68069611102219E-2</v>
      </c>
      <c r="OV34">
        <v>0.11031094810877</v>
      </c>
      <c r="OW34">
        <v>0.121402578411328</v>
      </c>
      <c r="OX34">
        <v>7.3370631511870696</v>
      </c>
      <c r="OY34">
        <v>13.7013069431788</v>
      </c>
      <c r="OZ34">
        <v>10.696243124140301</v>
      </c>
      <c r="PA34">
        <v>0.24380615475897699</v>
      </c>
      <c r="PB34">
        <v>0.102355935257555</v>
      </c>
      <c r="PC34">
        <v>6.3770467068360398E-2</v>
      </c>
      <c r="PD34">
        <v>0.15022561182824601</v>
      </c>
      <c r="PE34">
        <v>0.31343574236357202</v>
      </c>
      <c r="PF34">
        <v>0.25508186827344098</v>
      </c>
      <c r="PG34">
        <v>0.103320805612691</v>
      </c>
      <c r="PH34">
        <v>0.16224451497359399</v>
      </c>
      <c r="PI34">
        <v>0.18037011881388401</v>
      </c>
      <c r="PJ34">
        <v>0.16784514390472999</v>
      </c>
      <c r="PK34">
        <v>0.14826414041008501</v>
      </c>
      <c r="PL34">
        <v>8.9562105697577402E-2</v>
      </c>
      <c r="PM34">
        <v>0.110736497583553</v>
      </c>
      <c r="PN34">
        <v>0.11713479599187999</v>
      </c>
      <c r="PO34">
        <v>0.14549406995113501</v>
      </c>
      <c r="PP34">
        <v>0.158791181856828</v>
      </c>
      <c r="PQ34">
        <v>0.256359738904751</v>
      </c>
      <c r="PR34">
        <v>0.30971909955954402</v>
      </c>
      <c r="PS34">
        <v>7.8291527414008105E-2</v>
      </c>
      <c r="PT34">
        <v>5.8568380912235998E-2</v>
      </c>
      <c r="PU34">
        <v>4.5406173051007401E-2</v>
      </c>
      <c r="PV34">
        <v>8.3342876403668303E-2</v>
      </c>
      <c r="PW34">
        <v>8.6944682795385697E-2</v>
      </c>
      <c r="PX34">
        <v>6.6478528471611897E-2</v>
      </c>
      <c r="PY34">
        <v>0.19549487643147001</v>
      </c>
      <c r="PZ34">
        <v>7.9452785568642395E-2</v>
      </c>
      <c r="QA34">
        <v>9.4668761473004404E-2</v>
      </c>
      <c r="QB34">
        <v>0.41905244124212299</v>
      </c>
      <c r="QC34">
        <v>0.30912057987611002</v>
      </c>
      <c r="QD34">
        <v>0.36832015684844499</v>
      </c>
      <c r="QE34">
        <v>1.1528483138441801</v>
      </c>
      <c r="QF34">
        <v>0.57683939877479695</v>
      </c>
      <c r="QG34">
        <v>1.0710547712654901</v>
      </c>
      <c r="QH34">
        <v>0.26155798199717001</v>
      </c>
      <c r="QI34">
        <v>0.57285487799566204</v>
      </c>
      <c r="QJ34">
        <v>0.45345530342628698</v>
      </c>
      <c r="QK34">
        <v>0.19671477355144401</v>
      </c>
      <c r="QL34">
        <v>0.32002169358324301</v>
      </c>
      <c r="QM34">
        <v>0.23472318508354201</v>
      </c>
      <c r="QN34">
        <v>0.194144494680484</v>
      </c>
      <c r="QO34">
        <v>0.116325686854084</v>
      </c>
      <c r="QP34">
        <v>0.129321339229204</v>
      </c>
      <c r="QQ34">
        <v>0.111506730835601</v>
      </c>
      <c r="QR34">
        <v>0.128179869452376</v>
      </c>
      <c r="QS34">
        <v>0.151672586329482</v>
      </c>
      <c r="QT34">
        <v>15.7273391567904</v>
      </c>
      <c r="QU34">
        <v>23.042759785619801</v>
      </c>
      <c r="QV34">
        <v>19.8220223718108</v>
      </c>
      <c r="QW34">
        <v>5.2605101053341103</v>
      </c>
      <c r="QX34">
        <v>6.94628503027457</v>
      </c>
      <c r="QY34">
        <v>5.4604969646297397</v>
      </c>
      <c r="QZ34">
        <v>0.28033090401911198</v>
      </c>
      <c r="RA34">
        <v>0.42816584197433799</v>
      </c>
      <c r="RB34">
        <v>0.54677995437930604</v>
      </c>
      <c r="RC34">
        <v>0.12458503617109799</v>
      </c>
      <c r="RD34">
        <v>0.118654668034798</v>
      </c>
      <c r="RE34">
        <v>7.5312453623667105E-2</v>
      </c>
      <c r="RF34">
        <v>0.164390940791691</v>
      </c>
      <c r="RG34">
        <v>0.42816584197433799</v>
      </c>
      <c r="RH34">
        <v>0.35577382017520998</v>
      </c>
    </row>
    <row r="35" spans="1:476" x14ac:dyDescent="0.25">
      <c r="A35">
        <v>3</v>
      </c>
      <c r="B35">
        <v>401</v>
      </c>
      <c r="C35">
        <v>3.7174544589190699</v>
      </c>
      <c r="D35">
        <v>4.3530486497174499</v>
      </c>
      <c r="E35">
        <v>3.1590779723100701</v>
      </c>
      <c r="F35">
        <v>9.9050980632274105E-2</v>
      </c>
      <c r="G35">
        <v>6.0455866141615099E-2</v>
      </c>
      <c r="H35">
        <v>0.109538014936164</v>
      </c>
      <c r="I35">
        <v>5.9558815767026001</v>
      </c>
      <c r="J35">
        <v>5.2489401361479899</v>
      </c>
      <c r="K35">
        <v>4.2856188479804604</v>
      </c>
      <c r="L35">
        <v>0.35461244386354701</v>
      </c>
      <c r="M35">
        <v>0.54413108121468201</v>
      </c>
      <c r="N35">
        <v>0.34139256545832702</v>
      </c>
      <c r="O35">
        <v>0.724127210222684</v>
      </c>
      <c r="P35">
        <v>1.29416910654924</v>
      </c>
      <c r="Q35">
        <v>0.87025104478539494</v>
      </c>
      <c r="R35">
        <v>0.39074926604674898</v>
      </c>
      <c r="S35">
        <v>0.354050275415769</v>
      </c>
      <c r="T35">
        <v>0.31633027557181298</v>
      </c>
      <c r="U35">
        <v>7.9346756930227996E-2</v>
      </c>
      <c r="V35">
        <v>0.115986286384766</v>
      </c>
      <c r="W35">
        <v>0.181156204398318</v>
      </c>
      <c r="X35">
        <v>2.5041397337624298</v>
      </c>
      <c r="Y35">
        <v>2.60634152910341</v>
      </c>
      <c r="Z35">
        <v>2.3286657047995698</v>
      </c>
      <c r="AA35">
        <v>4.0962820863212501</v>
      </c>
      <c r="AB35">
        <v>5.90536463579694</v>
      </c>
      <c r="AC35">
        <v>4.5614849151505199</v>
      </c>
      <c r="AD35">
        <v>0.11299376472648399</v>
      </c>
      <c r="AE35">
        <v>0.10097192694688301</v>
      </c>
      <c r="AF35">
        <v>0.100362424918611</v>
      </c>
      <c r="AG35">
        <v>15.1822643172826</v>
      </c>
      <c r="AH35">
        <v>7.7921753529325599</v>
      </c>
      <c r="AI35">
        <v>10.4795404367544</v>
      </c>
      <c r="AJ35">
        <v>5.4805286754659397</v>
      </c>
      <c r="AK35">
        <v>8.4680286109480996</v>
      </c>
      <c r="AL35">
        <v>5.4622810473332404</v>
      </c>
      <c r="AM35">
        <v>9.2171138337890106</v>
      </c>
      <c r="AN35">
        <v>8.8890309103096907</v>
      </c>
      <c r="AO35">
        <v>7.6714726267679403</v>
      </c>
      <c r="AP35">
        <v>7.08277674712836</v>
      </c>
      <c r="AQ35">
        <v>6.3292131032474499</v>
      </c>
      <c r="AR35">
        <v>6.0189154304123296</v>
      </c>
      <c r="AS35">
        <v>4.2702338217367402</v>
      </c>
      <c r="AT35">
        <v>5.6648044066523102</v>
      </c>
      <c r="AU35">
        <v>3.8892811969305399</v>
      </c>
      <c r="AV35">
        <v>0.519183006664939</v>
      </c>
      <c r="AW35">
        <v>0.67456349115796499</v>
      </c>
      <c r="AX35">
        <v>0.51388004874646698</v>
      </c>
      <c r="AY35">
        <v>0.93582784987291601</v>
      </c>
      <c r="AZ35">
        <v>1.3213623505024199</v>
      </c>
      <c r="BA35">
        <v>0.59853335219105797</v>
      </c>
      <c r="BB35">
        <v>0.467913924936459</v>
      </c>
      <c r="BC35">
        <v>0.81905154016366499</v>
      </c>
      <c r="BD35">
        <v>0.57018561439381599</v>
      </c>
      <c r="BE35">
        <v>0.43961577715182099</v>
      </c>
      <c r="BF35">
        <v>0.52196542241890598</v>
      </c>
      <c r="BG35">
        <v>0.44735856590287698</v>
      </c>
      <c r="BH35">
        <v>0.68983109587568003</v>
      </c>
      <c r="BI35">
        <v>0.62938999213663005</v>
      </c>
      <c r="BJ35">
        <v>0.52105354690144201</v>
      </c>
      <c r="BK35">
        <v>12.078045170408799</v>
      </c>
      <c r="BL35">
        <v>13.6613309917569</v>
      </c>
      <c r="BM35">
        <v>14.1183887465172</v>
      </c>
      <c r="BN35">
        <v>2.4021313963750202</v>
      </c>
      <c r="BO35">
        <v>2.22225772757742</v>
      </c>
      <c r="BP35">
        <v>2.5482442131040699</v>
      </c>
      <c r="BQ35">
        <v>0.129795751666235</v>
      </c>
      <c r="BR35">
        <v>0.32805875850924898</v>
      </c>
      <c r="BS35">
        <v>0.105806748025153</v>
      </c>
      <c r="BT35">
        <v>2.7593243835027099</v>
      </c>
      <c r="BU35">
        <v>2.99390022704155</v>
      </c>
      <c r="BV35">
        <v>2.20305199669327</v>
      </c>
      <c r="BW35">
        <v>0.21980788857590999</v>
      </c>
      <c r="BX35">
        <v>0.31469499606831602</v>
      </c>
      <c r="BY35">
        <v>0.17428297447961999</v>
      </c>
      <c r="BZ35">
        <v>5.3080106239933998E-2</v>
      </c>
      <c r="CA35">
        <v>3.9336874508539399E-2</v>
      </c>
      <c r="CB35">
        <v>8.6527040669188704E-2</v>
      </c>
      <c r="CC35">
        <v>0.13624876598744301</v>
      </c>
      <c r="CD35">
        <v>9.4210139060486198E-2</v>
      </c>
      <c r="CE35">
        <v>0.17549520843264599</v>
      </c>
      <c r="CF35">
        <v>0.109144782291298</v>
      </c>
      <c r="CG35">
        <v>7.4947602762241203E-2</v>
      </c>
      <c r="CH35">
        <v>6.8369825155427402E-2</v>
      </c>
      <c r="CI35">
        <v>0.104182111492714</v>
      </c>
      <c r="CJ35">
        <v>5.5451557572243002E-2</v>
      </c>
      <c r="CK35">
        <v>9.6970804785642503E-2</v>
      </c>
      <c r="CL35">
        <v>5.8489240617057403E-2</v>
      </c>
      <c r="CM35">
        <v>0.138891107973589</v>
      </c>
      <c r="CN35">
        <v>7.0291962568352503E-2</v>
      </c>
      <c r="CO35">
        <v>5.2349336731804801E-2</v>
      </c>
      <c r="CP35">
        <v>0.17825644491450901</v>
      </c>
      <c r="CQ35">
        <v>0.23479987509497</v>
      </c>
      <c r="CR35">
        <v>3.5413883735641898</v>
      </c>
      <c r="CS35">
        <v>2.46574933358677</v>
      </c>
      <c r="CT35">
        <v>2.28074245757526</v>
      </c>
      <c r="CU35">
        <v>0.190032103409044</v>
      </c>
      <c r="CV35">
        <v>0.266466512744789</v>
      </c>
      <c r="CW35">
        <v>0.293107856959334</v>
      </c>
      <c r="CX35">
        <v>6.5803816419225697E-2</v>
      </c>
      <c r="CY35">
        <v>0.116793034805607</v>
      </c>
      <c r="CZ35">
        <v>0.109538014936164</v>
      </c>
      <c r="DA35">
        <v>27.9410642665724</v>
      </c>
      <c r="DB35">
        <v>37.323856191173</v>
      </c>
      <c r="DC35">
        <v>31.988990194541898</v>
      </c>
      <c r="DD35">
        <v>7.1816486259871803</v>
      </c>
      <c r="DE35">
        <v>8.2937591021093997</v>
      </c>
      <c r="DF35">
        <v>7.4101541065476804</v>
      </c>
      <c r="DG35">
        <v>0.530092145266022</v>
      </c>
      <c r="DH35">
        <v>0.92789029107812304</v>
      </c>
      <c r="DI35">
        <v>0.73179098393083797</v>
      </c>
      <c r="DJ35">
        <v>43.240612941265503</v>
      </c>
      <c r="DK35">
        <v>41.127348081296297</v>
      </c>
      <c r="DL35">
        <v>38.041534741101501</v>
      </c>
      <c r="DM35">
        <v>0.17853948423378699</v>
      </c>
      <c r="DN35">
        <v>0.124311023765326</v>
      </c>
      <c r="DO35">
        <v>0.18550160134538701</v>
      </c>
      <c r="DP35">
        <v>0.93582784987291601</v>
      </c>
      <c r="DQ35">
        <v>1.4866099237810999</v>
      </c>
      <c r="DR35">
        <v>0.91351704065163497</v>
      </c>
      <c r="DS35">
        <v>1.52025682727236</v>
      </c>
      <c r="DT35">
        <v>2.9732198475621998</v>
      </c>
      <c r="DU35">
        <v>1.54703254387012</v>
      </c>
      <c r="DV35">
        <v>0.30657566040510698</v>
      </c>
      <c r="DW35">
        <v>0.409525770081833</v>
      </c>
      <c r="DX35">
        <v>0.21605994543065399</v>
      </c>
      <c r="DY35">
        <v>1.4684712987584001</v>
      </c>
      <c r="DZ35">
        <v>1.4260515593160801</v>
      </c>
      <c r="EA35">
        <v>1.1805863333217299</v>
      </c>
      <c r="EB35">
        <v>1.30523996640457</v>
      </c>
      <c r="EC35">
        <v>1.52840421748347</v>
      </c>
      <c r="ED35">
        <v>0.84060709944301704</v>
      </c>
      <c r="EE35">
        <v>4.2702338217367402</v>
      </c>
      <c r="EF35">
        <v>3.6100683290918498</v>
      </c>
      <c r="EG35">
        <v>3.5295971866293101</v>
      </c>
      <c r="EH35">
        <v>0.43961577715182099</v>
      </c>
      <c r="EI35">
        <v>0.81905154016366499</v>
      </c>
      <c r="EJ35">
        <v>0.510330419964934</v>
      </c>
      <c r="EK35">
        <v>0.93582784987291601</v>
      </c>
      <c r="EL35">
        <v>1.54973994526843</v>
      </c>
      <c r="EM35">
        <v>0.99965594357943299</v>
      </c>
      <c r="EN35">
        <v>1.0311934953547801</v>
      </c>
      <c r="EO35">
        <v>0.90251708227296101</v>
      </c>
      <c r="EP35">
        <v>0.69231645615261805</v>
      </c>
      <c r="EQ35">
        <v>7.4683982710015195E-2</v>
      </c>
      <c r="ER35">
        <v>4.5816978926790701E-2</v>
      </c>
      <c r="ES35">
        <v>0.12703440112757999</v>
      </c>
      <c r="ET35">
        <v>5.5360469943897601E-2</v>
      </c>
      <c r="EU35">
        <v>8.6691006527111605E-2</v>
      </c>
      <c r="EV35">
        <v>4.80378853877797E-2</v>
      </c>
      <c r="EW35">
        <v>19.084309302349801</v>
      </c>
      <c r="EX35">
        <v>13.566965285595201</v>
      </c>
      <c r="EY35">
        <v>12.724204389118199</v>
      </c>
      <c r="EZ35">
        <v>0.39620392252909697</v>
      </c>
      <c r="FA35">
        <v>0.23521078921094801</v>
      </c>
      <c r="FB35">
        <v>0.18679186701914599</v>
      </c>
      <c r="FC35">
        <v>6.5174836948405401</v>
      </c>
      <c r="FD35">
        <v>6.0294488998711202</v>
      </c>
      <c r="FE35">
        <v>5.4245503160745798</v>
      </c>
      <c r="FF35">
        <v>0.21422213863176601</v>
      </c>
      <c r="FG35">
        <v>0.38743498631710699</v>
      </c>
      <c r="FH35">
        <v>0.36589549196541998</v>
      </c>
      <c r="FI35">
        <v>175.37691761491001</v>
      </c>
      <c r="FJ35">
        <v>86.344126868219703</v>
      </c>
      <c r="FK35">
        <v>94.320767072080002</v>
      </c>
      <c r="FL35">
        <v>8.2495479628382</v>
      </c>
      <c r="FM35">
        <v>5.7838339889515602</v>
      </c>
      <c r="FN35">
        <v>6.1029363587210801</v>
      </c>
      <c r="FO35">
        <v>0.36967133109594102</v>
      </c>
      <c r="FP35">
        <v>0.67925545128715004</v>
      </c>
      <c r="FQ35">
        <v>0.499827971789717</v>
      </c>
      <c r="FR35">
        <v>9.3457799480742096</v>
      </c>
      <c r="FS35">
        <v>8.2937591021093997</v>
      </c>
      <c r="FT35">
        <v>4.9916042110451002</v>
      </c>
      <c r="FU35">
        <v>0.296132567949418</v>
      </c>
      <c r="FV35">
        <v>0.35160467152281599</v>
      </c>
      <c r="FW35">
        <v>0.287075784488177</v>
      </c>
      <c r="FX35">
        <v>1.03836601332988</v>
      </c>
      <c r="FY35">
        <v>1.2500849557881299</v>
      </c>
      <c r="FZ35">
        <v>0.89471713180575296</v>
      </c>
      <c r="GA35">
        <v>0.39895973874491703</v>
      </c>
      <c r="GB35">
        <v>0.61643733339669204</v>
      </c>
      <c r="GC35">
        <v>0.510330419964934</v>
      </c>
      <c r="GD35">
        <v>2.2257862749731401</v>
      </c>
      <c r="GE35">
        <v>4.32297994630673</v>
      </c>
      <c r="GF35">
        <v>2.0555201949858701</v>
      </c>
      <c r="GG35">
        <v>0.61315132081021195</v>
      </c>
      <c r="GH35">
        <v>0.74847505676038795</v>
      </c>
      <c r="GI35">
        <v>0.43815205974465699</v>
      </c>
      <c r="GJ35">
        <v>0.11299376472648399</v>
      </c>
      <c r="GK35">
        <v>9.9581816590730093E-2</v>
      </c>
      <c r="GL35">
        <v>9.6394560034348195E-2</v>
      </c>
      <c r="GM35">
        <v>0.54878580439774105</v>
      </c>
      <c r="GN35">
        <v>0.57915689819101501</v>
      </c>
      <c r="GO35">
        <v>0.50680531026040798</v>
      </c>
      <c r="GP35">
        <v>0.187415875285664</v>
      </c>
      <c r="GQ35">
        <v>0.39012980975815897</v>
      </c>
      <c r="GR35">
        <v>0.49294669239960398</v>
      </c>
      <c r="GS35">
        <v>2.4021313963750202</v>
      </c>
      <c r="GT35">
        <v>2.66110630494881</v>
      </c>
      <c r="GU35">
        <v>2.31258043581804</v>
      </c>
      <c r="GV35">
        <v>0.78693428425272904</v>
      </c>
      <c r="GW35">
        <v>1.5073622249677801</v>
      </c>
      <c r="GX35">
        <v>0.73688099275062602</v>
      </c>
      <c r="GY35">
        <v>52.1398695587242</v>
      </c>
      <c r="GZ35">
        <v>29.283704039779401</v>
      </c>
      <c r="HA35">
        <v>31.114249575444301</v>
      </c>
      <c r="HB35">
        <v>38.970622416891402</v>
      </c>
      <c r="HC35">
        <v>25.1419761394272</v>
      </c>
      <c r="HD35">
        <v>24.924688098694102</v>
      </c>
      <c r="HE35">
        <v>0.22598752945296799</v>
      </c>
      <c r="HF35">
        <v>0.406696968956342</v>
      </c>
      <c r="HG35">
        <v>0.60688856642462696</v>
      </c>
      <c r="HH35">
        <v>20.739584246093798</v>
      </c>
      <c r="HI35">
        <v>13.3801848653801</v>
      </c>
      <c r="HJ35">
        <v>13.9240167165663</v>
      </c>
      <c r="HK35">
        <v>7.7713824285161506E-2</v>
      </c>
      <c r="HL35">
        <v>6.4794992985229699E-2</v>
      </c>
      <c r="HM35">
        <v>4.7159566514653098E-2</v>
      </c>
      <c r="HN35">
        <v>0.29408703088506499</v>
      </c>
      <c r="HO35">
        <v>0.28957844909550701</v>
      </c>
      <c r="HP35">
        <v>0.17255109586362699</v>
      </c>
      <c r="HQ35">
        <v>0.54878580439774105</v>
      </c>
      <c r="HR35">
        <v>0.34199002328993899</v>
      </c>
      <c r="HS35">
        <v>0.36844049637531301</v>
      </c>
      <c r="HT35">
        <v>25.007953026991899</v>
      </c>
      <c r="HU35">
        <v>34.824389197739698</v>
      </c>
      <c r="HV35">
        <v>25.098053014412699</v>
      </c>
      <c r="HW35">
        <v>2.3690605435953498</v>
      </c>
      <c r="HX35">
        <v>4.0334829116561899</v>
      </c>
      <c r="HY35">
        <v>2.37759592131885</v>
      </c>
      <c r="HZ35">
        <v>1.06018429053205</v>
      </c>
      <c r="IA35">
        <v>1.05850357636851</v>
      </c>
      <c r="IB35">
        <v>1.23072083020486</v>
      </c>
      <c r="IC35">
        <v>45.076858469052901</v>
      </c>
      <c r="ID35">
        <v>64.089945760628595</v>
      </c>
      <c r="IE35">
        <v>49.505041403843897</v>
      </c>
      <c r="IF35">
        <v>7.4180278124457696E-2</v>
      </c>
      <c r="IG35">
        <v>4.9790908295364998E-2</v>
      </c>
      <c r="IH35">
        <v>8.7042932217788804E-2</v>
      </c>
      <c r="II35">
        <v>11.1913724658734</v>
      </c>
      <c r="IJ35">
        <v>12.3122808762006</v>
      </c>
      <c r="IK35">
        <v>9.1864251036216604</v>
      </c>
      <c r="IL35">
        <v>0.30235494269316499</v>
      </c>
      <c r="IM35">
        <v>0.31252123894703099</v>
      </c>
      <c r="IN35">
        <v>0.21161349605030599</v>
      </c>
      <c r="IO35">
        <v>11.5060047714225</v>
      </c>
      <c r="IP35">
        <v>15.6927484373012</v>
      </c>
      <c r="IQ35">
        <v>13.8278365075619</v>
      </c>
      <c r="IR35">
        <v>4.9393290041156002</v>
      </c>
      <c r="IS35">
        <v>6.2854940348568098</v>
      </c>
      <c r="IT35">
        <v>5.77372960964773</v>
      </c>
      <c r="IU35">
        <v>5.8333113062465802</v>
      </c>
      <c r="IV35">
        <v>8.6459598926134493</v>
      </c>
      <c r="IW35">
        <v>6.1881301754804801</v>
      </c>
      <c r="IX35">
        <v>11.1913724658734</v>
      </c>
      <c r="IY35">
        <v>9.2665103710562402</v>
      </c>
      <c r="IZ35">
        <v>7.2576553401999204</v>
      </c>
      <c r="JA35">
        <v>5.5956862329367096</v>
      </c>
      <c r="JB35">
        <v>6.6900924326900402</v>
      </c>
      <c r="JC35">
        <v>5.8543278714467197</v>
      </c>
      <c r="JD35">
        <v>3.84855020729665</v>
      </c>
      <c r="JE35">
        <v>4.3530486497174499</v>
      </c>
      <c r="JF35">
        <v>3.8357363133839799</v>
      </c>
      <c r="JG35">
        <v>9.2812239304384097</v>
      </c>
      <c r="JH35">
        <v>8.3514467587024992</v>
      </c>
      <c r="JI35">
        <v>9.3794514226986401</v>
      </c>
      <c r="JJ35">
        <v>5.2572745133077001</v>
      </c>
      <c r="JK35">
        <v>5.4718403726390301</v>
      </c>
      <c r="JL35">
        <v>5.0263235639983499</v>
      </c>
      <c r="JM35">
        <v>0.143022602780074</v>
      </c>
      <c r="JN35">
        <v>0.19237938869063401</v>
      </c>
      <c r="JO35">
        <v>9.4699692155870804E-2</v>
      </c>
      <c r="JP35">
        <v>8.86531109658866E-2</v>
      </c>
      <c r="JQ35">
        <v>0.17825644491450901</v>
      </c>
      <c r="JR35">
        <v>0.139612841032344</v>
      </c>
      <c r="JS35">
        <v>2.9779407883513</v>
      </c>
      <c r="JT35">
        <v>3.6604630049724198</v>
      </c>
      <c r="JU35">
        <v>2.9680256215261802</v>
      </c>
      <c r="JV35">
        <v>0.68033398732908901</v>
      </c>
      <c r="JW35">
        <v>0.61643733339669204</v>
      </c>
      <c r="JX35">
        <v>0.291083213099945</v>
      </c>
      <c r="JY35">
        <v>5.79301768178148</v>
      </c>
      <c r="JZ35">
        <v>6.1561404381003104</v>
      </c>
      <c r="KA35">
        <v>5.9773397446126797</v>
      </c>
      <c r="KB35">
        <v>0.27822328437164301</v>
      </c>
      <c r="KC35">
        <v>0.30187561825953901</v>
      </c>
      <c r="KD35">
        <v>0.21308538431476201</v>
      </c>
      <c r="KE35">
        <v>0.484414873863662</v>
      </c>
      <c r="KF35">
        <v>0.42103910659310601</v>
      </c>
      <c r="KG35">
        <v>0.67338502625178398</v>
      </c>
      <c r="KH35">
        <v>1.79541215649679</v>
      </c>
      <c r="KI35">
        <v>2.4318026338659702</v>
      </c>
      <c r="KJ35">
        <v>1.7647985933146599</v>
      </c>
      <c r="KK35">
        <v>0.87315825833038396</v>
      </c>
      <c r="KL35">
        <v>1.3031707645517101</v>
      </c>
      <c r="KM35">
        <v>0.78431415670039595</v>
      </c>
      <c r="KN35">
        <v>2.1799802557990899</v>
      </c>
      <c r="KO35">
        <v>3.9779527604904401</v>
      </c>
      <c r="KP35">
        <v>2.1280079581164602</v>
      </c>
      <c r="KQ35">
        <v>0.10254400592068599</v>
      </c>
      <c r="KR35">
        <v>0.105991916293713</v>
      </c>
      <c r="KS35">
        <v>0.14859974508242799</v>
      </c>
      <c r="KT35">
        <v>3.84855020729665</v>
      </c>
      <c r="KU35">
        <v>2.6244700680739999</v>
      </c>
      <c r="KV35">
        <v>2.8669237730119002</v>
      </c>
      <c r="KW35">
        <v>5.8333113062465802</v>
      </c>
      <c r="KX35">
        <v>6.0713870335086098</v>
      </c>
      <c r="KY35">
        <v>4.08264335971948</v>
      </c>
      <c r="KZ35">
        <v>1.4086518271579</v>
      </c>
      <c r="LA35">
        <v>1.93458771653169</v>
      </c>
      <c r="LB35">
        <v>1.4235602419840701</v>
      </c>
      <c r="LC35">
        <v>1.5848156901163899</v>
      </c>
      <c r="LD35">
        <v>1.53903510952508</v>
      </c>
      <c r="LE35">
        <v>0.91987105415555404</v>
      </c>
      <c r="LF35">
        <v>1.07498391170943</v>
      </c>
      <c r="LG35">
        <v>1.2414499882519301</v>
      </c>
      <c r="LH35">
        <v>0.65044706021061005</v>
      </c>
      <c r="LI35">
        <v>0.37224259854391201</v>
      </c>
      <c r="LJ35">
        <v>0.647084553274623</v>
      </c>
      <c r="LK35">
        <v>0.44119964832866398</v>
      </c>
      <c r="LL35">
        <v>0.17608147839473701</v>
      </c>
      <c r="LM35">
        <v>0.41813077704312801</v>
      </c>
      <c r="LN35">
        <v>0.18168403359255</v>
      </c>
      <c r="LO35">
        <v>1.4086518271579</v>
      </c>
      <c r="LP35">
        <v>0.830485073585573</v>
      </c>
      <c r="LQ35">
        <v>1.28298432664253</v>
      </c>
      <c r="LR35">
        <v>0.36967133109594102</v>
      </c>
      <c r="LS35">
        <v>0.48701095955828499</v>
      </c>
      <c r="LT35">
        <v>0.16261176505265201</v>
      </c>
      <c r="LU35">
        <v>0.138150727882662</v>
      </c>
      <c r="LV35">
        <v>0.36148962430947201</v>
      </c>
      <c r="LW35">
        <v>9.2750800672693298E-2</v>
      </c>
      <c r="LX35">
        <v>0.23722287995753999</v>
      </c>
      <c r="LY35">
        <v>0.46717213922243001</v>
      </c>
      <c r="LZ35">
        <v>0.30344428321231398</v>
      </c>
      <c r="MA35">
        <v>3.0577358571513301E-2</v>
      </c>
      <c r="MB35">
        <v>4.4874079135011298E-2</v>
      </c>
      <c r="MC35">
        <v>0.128691366808039</v>
      </c>
      <c r="MD35">
        <v>0.221336773347762</v>
      </c>
      <c r="ME35">
        <v>0.25209268197851198</v>
      </c>
      <c r="MF35">
        <v>0.28312352733032697</v>
      </c>
      <c r="MG35">
        <v>0.186121299271957</v>
      </c>
      <c r="MH35">
        <v>0.47042157842189503</v>
      </c>
      <c r="MI35">
        <v>0.307680207551217</v>
      </c>
      <c r="MJ35">
        <v>0.52279421005639604</v>
      </c>
      <c r="MK35">
        <v>0.70320934304563298</v>
      </c>
      <c r="ML35">
        <v>0.39488474653876099</v>
      </c>
      <c r="MM35">
        <v>0.91023758810509203</v>
      </c>
      <c r="MN35">
        <v>1.3122350340369999</v>
      </c>
      <c r="MO35">
        <v>1.04935552185829</v>
      </c>
      <c r="MP35">
        <v>0.71415793693514895</v>
      </c>
      <c r="MQ35">
        <v>0.76951755476253703</v>
      </c>
      <c r="MR35">
        <v>0.62395052638063797</v>
      </c>
      <c r="MS35">
        <v>0.21980788857590999</v>
      </c>
      <c r="MT35">
        <v>9.4958403534697103E-2</v>
      </c>
      <c r="MU35">
        <v>0.112617547700329</v>
      </c>
      <c r="MV35">
        <v>0.39346714212636402</v>
      </c>
      <c r="MW35">
        <v>0.54791581218748797</v>
      </c>
      <c r="MX35">
        <v>0.30344428321231398</v>
      </c>
      <c r="MY35">
        <v>0.17978132455347601</v>
      </c>
      <c r="MZ35">
        <v>0.102381442520459</v>
      </c>
      <c r="NA35">
        <v>8.2440870350262693E-2</v>
      </c>
      <c r="NB35">
        <v>1.1284285467477799</v>
      </c>
      <c r="NC35">
        <v>1.0807449865766801</v>
      </c>
      <c r="ND35">
        <v>0.75236442880154297</v>
      </c>
      <c r="NE35">
        <v>0.21232042495973599</v>
      </c>
      <c r="NF35">
        <v>4.2748752911242298E-2</v>
      </c>
      <c r="NG35">
        <v>0.194724125771047</v>
      </c>
      <c r="NH35">
        <v>1.5958389549796701</v>
      </c>
      <c r="NI35">
        <v>1.01538450098778</v>
      </c>
      <c r="NJ35">
        <v>1.54703254387012</v>
      </c>
      <c r="NK35">
        <v>0.63477405544182297</v>
      </c>
      <c r="NL35">
        <v>0.80219570320612699</v>
      </c>
      <c r="NM35">
        <v>0.57018561439381599</v>
      </c>
      <c r="NN35">
        <v>0.11779213091589701</v>
      </c>
      <c r="NO35">
        <v>0.22252296572538</v>
      </c>
      <c r="NP35">
        <v>9.2110124093828294E-2</v>
      </c>
      <c r="NQ35">
        <v>0.65799742632119895</v>
      </c>
      <c r="NR35">
        <v>0.18582624047263799</v>
      </c>
      <c r="NS35">
        <v>7.8536305687474203E-2</v>
      </c>
      <c r="NT35">
        <v>9.8210787974168906E-2</v>
      </c>
      <c r="NU35">
        <v>0.107294489431735</v>
      </c>
      <c r="NV35">
        <v>8.9578410168607597E-2</v>
      </c>
      <c r="NW35">
        <v>9.9599235654291296E-2</v>
      </c>
      <c r="NX35">
        <v>3.6197306136938501E-2</v>
      </c>
      <c r="NY35">
        <v>0.204520371339459</v>
      </c>
      <c r="NZ35">
        <v>0.82035204736548095</v>
      </c>
      <c r="OA35">
        <v>1.3213623505024199</v>
      </c>
      <c r="OB35">
        <v>0.42913502074343601</v>
      </c>
      <c r="OC35">
        <v>1.4684712987584001</v>
      </c>
      <c r="OD35">
        <v>1.8175891700315101</v>
      </c>
      <c r="OE35">
        <v>1.1324941093213099</v>
      </c>
      <c r="OF35">
        <v>1.5097556463010999</v>
      </c>
      <c r="OG35">
        <v>1.00140540250982</v>
      </c>
      <c r="OH35">
        <v>0.94573214951801399</v>
      </c>
      <c r="OI35">
        <v>3.06166209946704</v>
      </c>
      <c r="OJ35">
        <v>3.0780702190501499</v>
      </c>
      <c r="OK35">
        <v>2.2183754351338298</v>
      </c>
      <c r="OL35">
        <v>1093.1798583646</v>
      </c>
      <c r="OM35">
        <v>622.54147426968905</v>
      </c>
      <c r="ON35">
        <v>625.77644567269897</v>
      </c>
      <c r="OO35">
        <v>9.8366785531590895E-2</v>
      </c>
      <c r="OP35">
        <v>8.1448172784481507E-2</v>
      </c>
      <c r="OQ35">
        <v>0.10802997271532699</v>
      </c>
      <c r="OR35">
        <v>1.83313758242533</v>
      </c>
      <c r="OS35">
        <v>2.4150049460763099</v>
      </c>
      <c r="OT35">
        <v>1.29190818834848</v>
      </c>
      <c r="OU35">
        <v>5.0037769472491403E-2</v>
      </c>
      <c r="OV35">
        <v>0.159992474166996</v>
      </c>
      <c r="OW35">
        <v>0.107283755185859</v>
      </c>
      <c r="OX35">
        <v>21.620306470632801</v>
      </c>
      <c r="OY35">
        <v>16.359152939379499</v>
      </c>
      <c r="OZ35">
        <v>11.467695092047601</v>
      </c>
      <c r="PA35">
        <v>4.8506270463569499E-2</v>
      </c>
      <c r="PB35">
        <v>6.4347421275527006E-2</v>
      </c>
      <c r="PC35">
        <v>6.3770467068360398E-2</v>
      </c>
      <c r="PD35">
        <v>0.43657912916519298</v>
      </c>
      <c r="PE35">
        <v>0.266466512744789</v>
      </c>
      <c r="PF35">
        <v>0.26600099476455702</v>
      </c>
      <c r="PG35">
        <v>0.12712459372246299</v>
      </c>
      <c r="PH35">
        <v>0.15626061947351599</v>
      </c>
      <c r="PI35">
        <v>0.12070049904112801</v>
      </c>
      <c r="PJ35">
        <v>0.103257255886883</v>
      </c>
      <c r="PK35">
        <v>0.210519553296554</v>
      </c>
      <c r="PL35">
        <v>0.15491014631815</v>
      </c>
      <c r="PM35">
        <v>9.3060649635978404E-2</v>
      </c>
      <c r="PN35">
        <v>0.126923062623473</v>
      </c>
      <c r="PO35">
        <v>0.109538014936164</v>
      </c>
      <c r="PP35">
        <v>0.26874597792735699</v>
      </c>
      <c r="PQ35">
        <v>0.14681040680164201</v>
      </c>
      <c r="PR35">
        <v>0.23317799388636701</v>
      </c>
      <c r="PS35">
        <v>7.8291527414008105E-2</v>
      </c>
      <c r="PT35">
        <v>4.7092645138424899E-2</v>
      </c>
      <c r="PU35">
        <v>5.7715216441121403E-2</v>
      </c>
      <c r="PV35">
        <v>8.3342876403668303E-2</v>
      </c>
      <c r="PW35">
        <v>5.4864856574805901E-2</v>
      </c>
      <c r="PX35">
        <v>2.9366526765127601E-2</v>
      </c>
      <c r="PY35">
        <v>8.9269742116893799E-2</v>
      </c>
      <c r="PZ35">
        <v>0.236846809629184</v>
      </c>
      <c r="QA35">
        <v>0.14757329166521599</v>
      </c>
      <c r="QB35">
        <v>0.40452900915496198</v>
      </c>
      <c r="QC35">
        <v>0.253846125246945</v>
      </c>
      <c r="QD35">
        <v>0.43512552239269803</v>
      </c>
      <c r="QE35">
        <v>0.77610032741711299</v>
      </c>
      <c r="QF35">
        <v>0.97402191911656699</v>
      </c>
      <c r="QG35">
        <v>0.93919950037987598</v>
      </c>
      <c r="QH35">
        <v>0.71415793693514895</v>
      </c>
      <c r="QI35">
        <v>0.50418536395702296</v>
      </c>
      <c r="QJ35">
        <v>0.46313463165923002</v>
      </c>
      <c r="QK35">
        <v>0.28015848035303498</v>
      </c>
      <c r="QL35">
        <v>0.33962772564357602</v>
      </c>
      <c r="QM35">
        <v>0.29926667609552798</v>
      </c>
      <c r="QN35">
        <v>7.1511301390037196E-2</v>
      </c>
      <c r="QO35">
        <v>0.17338201305422399</v>
      </c>
      <c r="QP35">
        <v>9.2750800672693298E-2</v>
      </c>
      <c r="QQ35">
        <v>0.101835682731883</v>
      </c>
      <c r="QR35">
        <v>0.203348484478171</v>
      </c>
      <c r="QS35">
        <v>0.151903372603753</v>
      </c>
      <c r="QT35">
        <v>27.556391378044399</v>
      </c>
      <c r="QU35">
        <v>22.816824949057199</v>
      </c>
      <c r="QV35">
        <v>18.8893813331476</v>
      </c>
      <c r="QW35">
        <v>6.9370153094142504</v>
      </c>
      <c r="QX35">
        <v>6.6900924326900402</v>
      </c>
      <c r="QY35">
        <v>4.9571246821808002</v>
      </c>
      <c r="QZ35">
        <v>0.26139710502819702</v>
      </c>
      <c r="RA35">
        <v>0.38475877738126901</v>
      </c>
      <c r="RB35">
        <v>0.37358373403829098</v>
      </c>
      <c r="RC35">
        <v>0.101835682731883</v>
      </c>
      <c r="RD35">
        <v>0.168640872789492</v>
      </c>
      <c r="RE35">
        <v>8.8972515124004295E-2</v>
      </c>
      <c r="RF35">
        <v>0.27822328437164301</v>
      </c>
      <c r="RG35">
        <v>0.26279798952120798</v>
      </c>
      <c r="RH35">
        <v>0.18550160134538701</v>
      </c>
    </row>
    <row r="36" spans="1:476" x14ac:dyDescent="0.25">
      <c r="A36">
        <v>3</v>
      </c>
      <c r="B36">
        <v>402</v>
      </c>
      <c r="C36">
        <v>7.8843255180215701</v>
      </c>
      <c r="D36">
        <v>4.2023903918052303</v>
      </c>
      <c r="E36">
        <v>4.6248289233260902</v>
      </c>
      <c r="F36">
        <v>7.3760249282144003E-2</v>
      </c>
      <c r="G36">
        <v>0.104473589864443</v>
      </c>
      <c r="H36">
        <v>0.109530153380653</v>
      </c>
      <c r="I36">
        <v>4.8533716572525103</v>
      </c>
      <c r="J36">
        <v>5.5836564988870698</v>
      </c>
      <c r="K36">
        <v>5.23939415948605</v>
      </c>
      <c r="L36">
        <v>0.52813817876332703</v>
      </c>
      <c r="M36">
        <v>0.68834808123241698</v>
      </c>
      <c r="N36">
        <v>0.606845009964738</v>
      </c>
      <c r="O36">
        <v>1.78879410859012</v>
      </c>
      <c r="P36">
        <v>1.07267288674713</v>
      </c>
      <c r="Q36">
        <v>1.1969807907716501</v>
      </c>
      <c r="R36">
        <v>0.64126267490814903</v>
      </c>
      <c r="S36">
        <v>0.289414716977556</v>
      </c>
      <c r="T36">
        <v>0.32520018877639001</v>
      </c>
      <c r="U36">
        <v>0.262245030941821</v>
      </c>
      <c r="V36">
        <v>8.7851467205697004E-2</v>
      </c>
      <c r="W36">
        <v>0.100092098907691</v>
      </c>
      <c r="X36">
        <v>3.5039625163141501</v>
      </c>
      <c r="Y36">
        <v>2.91038536019391</v>
      </c>
      <c r="Z36">
        <v>2.9473124268793902</v>
      </c>
      <c r="AA36">
        <v>5.2378957347571902</v>
      </c>
      <c r="AB36">
        <v>4.5986493359911096</v>
      </c>
      <c r="AC36">
        <v>4.8547600797178996</v>
      </c>
      <c r="AD36">
        <v>5.2156372449414103E-2</v>
      </c>
      <c r="AE36">
        <v>3.7713116641578198E-2</v>
      </c>
      <c r="AF36">
        <v>0.12581710701092999</v>
      </c>
      <c r="AG36">
        <v>10.0490508782388</v>
      </c>
      <c r="AH36">
        <v>6.0260397565403903</v>
      </c>
      <c r="AI36">
        <v>9.1223150737420102</v>
      </c>
      <c r="AJ36">
        <v>9.7742590535167793</v>
      </c>
      <c r="AK36">
        <v>6.3696327358033198</v>
      </c>
      <c r="AL36">
        <v>5.8946248537587804</v>
      </c>
      <c r="AM36">
        <v>7.9391653388256396</v>
      </c>
      <c r="AN36">
        <v>6.5942573491289602</v>
      </c>
      <c r="AO36">
        <v>6.1449445830466098</v>
      </c>
      <c r="AP36">
        <v>4.9211222008154198</v>
      </c>
      <c r="AQ36">
        <v>4.6952767339222596</v>
      </c>
      <c r="AR36">
        <v>5.23939415948605</v>
      </c>
      <c r="AS36">
        <v>7.4075031863898202</v>
      </c>
      <c r="AT36">
        <v>5.1380117556072298</v>
      </c>
      <c r="AU36">
        <v>3.7305801388131301</v>
      </c>
      <c r="AV36">
        <v>0.27528298417687802</v>
      </c>
      <c r="AW36">
        <v>0.43263137221779302</v>
      </c>
      <c r="AX36">
        <v>0.48950652641312498</v>
      </c>
      <c r="AY36">
        <v>0.85796300261545999</v>
      </c>
      <c r="AZ36">
        <v>0.83578871891554696</v>
      </c>
      <c r="BA36">
        <v>4.3753547677103599</v>
      </c>
      <c r="BB36">
        <v>0.82873763309971404</v>
      </c>
      <c r="BC36">
        <v>0.62903412533524405</v>
      </c>
      <c r="BD36">
        <v>0.72668397643703597</v>
      </c>
      <c r="BE36">
        <v>0.434969859905532</v>
      </c>
      <c r="BF36">
        <v>0.95343744467100999</v>
      </c>
      <c r="BG36">
        <v>0.75231043152283705</v>
      </c>
      <c r="BH36">
        <v>0.623727313340247</v>
      </c>
      <c r="BI36">
        <v>0.78524251495759201</v>
      </c>
      <c r="BJ36">
        <v>0.59025080125466001</v>
      </c>
      <c r="BK36">
        <v>14.2115040409826</v>
      </c>
      <c r="BL36">
        <v>12.0520795130808</v>
      </c>
      <c r="BM36">
        <v>14.1173754681872</v>
      </c>
      <c r="BN36">
        <v>3.09295821204064</v>
      </c>
      <c r="BO36">
        <v>2.1602678334107899</v>
      </c>
      <c r="BP36">
        <v>3.0938430263448899</v>
      </c>
      <c r="BQ36">
        <v>0.28499081764870299</v>
      </c>
      <c r="BR36">
        <v>0.346567960383937</v>
      </c>
      <c r="BS36">
        <v>0.19742820280829801</v>
      </c>
      <c r="BT36">
        <v>3.05037654234579</v>
      </c>
      <c r="BU36">
        <v>2.5512604579803999</v>
      </c>
      <c r="BV36">
        <v>2.3284985762030201</v>
      </c>
      <c r="BW36">
        <v>0.24638517243817401</v>
      </c>
      <c r="BX36">
        <v>0.27003347917634801</v>
      </c>
      <c r="BY36">
        <v>0.21159830852616701</v>
      </c>
      <c r="BZ36">
        <v>7.8508209986240904E-2</v>
      </c>
      <c r="CA36">
        <v>0.12000864081792099</v>
      </c>
      <c r="CB36">
        <v>6.8364918245474401E-2</v>
      </c>
      <c r="CC36">
        <v>0.20718440827492801</v>
      </c>
      <c r="CD36">
        <v>0.20607054216028001</v>
      </c>
      <c r="CE36">
        <v>0.214552110837642</v>
      </c>
      <c r="CF36">
        <v>0.112577259722099</v>
      </c>
      <c r="CG36">
        <v>0.17448926559022099</v>
      </c>
      <c r="CH36">
        <v>0.13768086771290799</v>
      </c>
      <c r="CI36">
        <v>0.14650150004732401</v>
      </c>
      <c r="CJ36">
        <v>0.1096676702787</v>
      </c>
      <c r="CK36">
        <v>5.2886094785507501E-2</v>
      </c>
      <c r="CL36">
        <v>0.84030637934020702</v>
      </c>
      <c r="CM36">
        <v>0.510934475693401</v>
      </c>
      <c r="CN36">
        <v>0.51029379349395299</v>
      </c>
      <c r="CO36">
        <v>0.154854728519326</v>
      </c>
      <c r="CP36">
        <v>0.15402219755704399</v>
      </c>
      <c r="CQ36">
        <v>0.146543410287925</v>
      </c>
      <c r="CR36">
        <v>2.1870517256605599</v>
      </c>
      <c r="CS36">
        <v>2.7725436830715</v>
      </c>
      <c r="CT36">
        <v>2.1278552307487102</v>
      </c>
      <c r="CU36">
        <v>0.32286150477148901</v>
      </c>
      <c r="CV36">
        <v>0.33476258337623199</v>
      </c>
      <c r="CW36">
        <v>0.25514689674697699</v>
      </c>
      <c r="CX36">
        <v>6.4658656526424496E-2</v>
      </c>
      <c r="CY36">
        <v>8.2538451991581399E-2</v>
      </c>
      <c r="CZ36">
        <v>5.1810919576397302E-2</v>
      </c>
      <c r="DA36">
        <v>66.210464283058599</v>
      </c>
      <c r="DB36">
        <v>25.127760478642902</v>
      </c>
      <c r="DC36">
        <v>40.487369281633804</v>
      </c>
      <c r="DD36">
        <v>10.9206539246803</v>
      </c>
      <c r="DE36">
        <v>7.9514071293870101</v>
      </c>
      <c r="DF36">
        <v>10.5516740556585</v>
      </c>
      <c r="DG36">
        <v>0.71152548765464896</v>
      </c>
      <c r="DH36">
        <v>0.98706034354484895</v>
      </c>
      <c r="DI36">
        <v>0.98582262712136304</v>
      </c>
      <c r="DJ36">
        <v>24.572748712623302</v>
      </c>
      <c r="DK36">
        <v>22.962537799215301</v>
      </c>
      <c r="DL36">
        <v>32.433211954364303</v>
      </c>
      <c r="DM36">
        <v>0.121496557480382</v>
      </c>
      <c r="DN36">
        <v>0.15295828852462201</v>
      </c>
      <c r="DO36">
        <v>0.12581710701092999</v>
      </c>
      <c r="DP36">
        <v>0.97197245984305103</v>
      </c>
      <c r="DQ36">
        <v>1.14172103617982</v>
      </c>
      <c r="DR36">
        <v>0.85820844335056901</v>
      </c>
      <c r="DS36">
        <v>3.4557224289078601</v>
      </c>
      <c r="DT36">
        <v>4.03120231825599</v>
      </c>
      <c r="DU36">
        <v>2.9884553751373102</v>
      </c>
      <c r="DV36">
        <v>0.51014785355970105</v>
      </c>
      <c r="DW36">
        <v>0.510934475693401</v>
      </c>
      <c r="DX36">
        <v>0.55841128401288098</v>
      </c>
      <c r="DY36">
        <v>1.64602624823516</v>
      </c>
      <c r="DZ36">
        <v>1.4857693716193401</v>
      </c>
      <c r="EA36">
        <v>1.6694813766718599</v>
      </c>
      <c r="EB36">
        <v>1.5899565515342</v>
      </c>
      <c r="EC36">
        <v>1.41540035973444</v>
      </c>
      <c r="ED36">
        <v>1.14822072410882</v>
      </c>
      <c r="EE36">
        <v>4.3438893117722399</v>
      </c>
      <c r="EF36">
        <v>7.8964827483587801</v>
      </c>
      <c r="EG36">
        <v>6.8656675468045503</v>
      </c>
      <c r="EH36">
        <v>0.746900175214122</v>
      </c>
      <c r="EI36">
        <v>0.76377001709196701</v>
      </c>
      <c r="EJ36">
        <v>0.68748493266122002</v>
      </c>
      <c r="EK36">
        <v>2.02649601973381</v>
      </c>
      <c r="EL36">
        <v>1.5169885444277</v>
      </c>
      <c r="EM36">
        <v>1.1887126404976101</v>
      </c>
      <c r="EN36">
        <v>0.82873763309971404</v>
      </c>
      <c r="EO36">
        <v>0.80174212939251399</v>
      </c>
      <c r="EP36">
        <v>0.74195315149933205</v>
      </c>
      <c r="EQ36">
        <v>0.116547288212469</v>
      </c>
      <c r="ER36">
        <v>9.8155314369698807E-2</v>
      </c>
      <c r="ES36">
        <v>7.3271705143962806E-2</v>
      </c>
      <c r="ET36">
        <v>7.0266816211363298E-2</v>
      </c>
      <c r="EU36">
        <v>0.105200261148351</v>
      </c>
      <c r="EV36">
        <v>9.6014759110103598E-2</v>
      </c>
      <c r="EW36">
        <v>15.6597290070599</v>
      </c>
      <c r="EX36">
        <v>11.968829718851</v>
      </c>
      <c r="EY36">
        <v>12.0369669043654</v>
      </c>
      <c r="EZ36">
        <v>0.24809891683830099</v>
      </c>
      <c r="FA36">
        <v>0.30804439511408899</v>
      </c>
      <c r="FB36">
        <v>0.23806047235316399</v>
      </c>
      <c r="FC36">
        <v>8.3918409901383004</v>
      </c>
      <c r="FD36">
        <v>5.9430774864773399</v>
      </c>
      <c r="FE36">
        <v>5.9356252119946697</v>
      </c>
      <c r="FF36">
        <v>0.40866407860367898</v>
      </c>
      <c r="FG36">
        <v>0.35385008993361</v>
      </c>
      <c r="FH36">
        <v>0.29106232202537702</v>
      </c>
      <c r="FI36">
        <v>109.060687265285</v>
      </c>
      <c r="FJ36">
        <v>89.959902418633803</v>
      </c>
      <c r="FK36">
        <v>83.251248326755601</v>
      </c>
      <c r="FL36">
        <v>7.2049446222143203</v>
      </c>
      <c r="FM36">
        <v>5.4687465097631804</v>
      </c>
      <c r="FN36">
        <v>6.2740629310893397</v>
      </c>
      <c r="FO36">
        <v>0.75732651311519406</v>
      </c>
      <c r="FP36">
        <v>0.65574653806263505</v>
      </c>
      <c r="FQ36">
        <v>0.59435632024880503</v>
      </c>
      <c r="FR36">
        <v>6.4934596738560701</v>
      </c>
      <c r="FS36">
        <v>6.1101601367357503</v>
      </c>
      <c r="FT36">
        <v>4.5611575368709998</v>
      </c>
      <c r="FU36">
        <v>0.40025389347910301</v>
      </c>
      <c r="FV36">
        <v>0.26264939948782801</v>
      </c>
      <c r="FW36">
        <v>0.27727702776027502</v>
      </c>
      <c r="FX36">
        <v>1.11650316572413</v>
      </c>
      <c r="FY36">
        <v>0.83578871891554696</v>
      </c>
      <c r="FZ36">
        <v>0.78971281123319204</v>
      </c>
      <c r="GA36">
        <v>0.49964916254677399</v>
      </c>
      <c r="GB36">
        <v>0.43867068111480001</v>
      </c>
      <c r="GC36">
        <v>0.28114767082553499</v>
      </c>
      <c r="GD36">
        <v>4.1095696999317202</v>
      </c>
      <c r="GE36">
        <v>3.5583543649784</v>
      </c>
      <c r="GF36">
        <v>2.6747424840973499</v>
      </c>
      <c r="GG36">
        <v>0.394743479849891</v>
      </c>
      <c r="GH36">
        <v>0.37924713610692501</v>
      </c>
      <c r="GI36">
        <v>0.68273612735189504</v>
      </c>
      <c r="GJ36">
        <v>4.6681260950882597E-2</v>
      </c>
      <c r="GK36">
        <v>5.9178223198214898E-2</v>
      </c>
      <c r="GL36">
        <v>9.6394560034348195E-2</v>
      </c>
      <c r="GM36">
        <v>0.31841657502757997</v>
      </c>
      <c r="GN36">
        <v>0.29962090493034299</v>
      </c>
      <c r="GO36">
        <v>0.55072347085163198</v>
      </c>
      <c r="GP36">
        <v>0.40866407860367898</v>
      </c>
      <c r="GQ36">
        <v>0.64671868169567004</v>
      </c>
      <c r="GR36">
        <v>0.35340638244335798</v>
      </c>
      <c r="GS36">
        <v>5.0594737773224701</v>
      </c>
      <c r="GT36">
        <v>3.7874062846857699</v>
      </c>
      <c r="GU36">
        <v>4.1107453401458702</v>
      </c>
      <c r="GV36">
        <v>2.0547848499658601</v>
      </c>
      <c r="GW36">
        <v>1.4961037148563801</v>
      </c>
      <c r="GX36">
        <v>1.3845335370471701</v>
      </c>
      <c r="GY36">
        <v>33.800843440853001</v>
      </c>
      <c r="GZ36">
        <v>26.377029396515798</v>
      </c>
      <c r="HA36">
        <v>25.446582343109</v>
      </c>
      <c r="HB36">
        <v>27.07683751759</v>
      </c>
      <c r="HC36">
        <v>24.440640546943001</v>
      </c>
      <c r="HD36">
        <v>21.250133505469599</v>
      </c>
      <c r="HE36">
        <v>0.155931828335062</v>
      </c>
      <c r="HF36">
        <v>0.66490041860810101</v>
      </c>
      <c r="HG36">
        <v>0.34854093234232703</v>
      </c>
      <c r="HH36">
        <v>16.0999839138453</v>
      </c>
      <c r="HI36">
        <v>13.097414972800999</v>
      </c>
      <c r="HJ36">
        <v>13.171977065730999</v>
      </c>
      <c r="HK36">
        <v>3.0585408216913801E-2</v>
      </c>
      <c r="HL36">
        <v>4.7903199314513999E-2</v>
      </c>
      <c r="HM36">
        <v>7.1763795256801599E-2</v>
      </c>
      <c r="HN36">
        <v>0.162553592064657</v>
      </c>
      <c r="HO36">
        <v>0.28741558349944502</v>
      </c>
      <c r="HP36">
        <v>0.17255109586362699</v>
      </c>
      <c r="HQ36">
        <v>0.25331200246672603</v>
      </c>
      <c r="HR36">
        <v>0.29345479587014101</v>
      </c>
      <c r="HS36">
        <v>0.368414053359924</v>
      </c>
      <c r="HT36">
        <v>35.976609900218101</v>
      </c>
      <c r="HU36">
        <v>34.564285334572503</v>
      </c>
      <c r="HV36">
        <v>35.246302134504496</v>
      </c>
      <c r="HW36">
        <v>5.0245254391194196</v>
      </c>
      <c r="HX36">
        <v>6.1101601367357503</v>
      </c>
      <c r="HY36">
        <v>3.83546102216228</v>
      </c>
      <c r="HZ36">
        <v>1.3094739336893</v>
      </c>
      <c r="IA36">
        <v>1.6600310090519199</v>
      </c>
      <c r="IB36">
        <v>1.4736562134397</v>
      </c>
      <c r="IC36">
        <v>69.502228988355697</v>
      </c>
      <c r="ID36">
        <v>75.124427742756197</v>
      </c>
      <c r="IE36">
        <v>62.656835380880104</v>
      </c>
      <c r="IF36">
        <v>5.4371232488191597E-2</v>
      </c>
      <c r="IG36">
        <v>7.2856938882161298E-2</v>
      </c>
      <c r="IH36">
        <v>7.5855626245592306E-2</v>
      </c>
      <c r="II36">
        <v>9.9107026252368495</v>
      </c>
      <c r="IJ36">
        <v>11.1673129977742</v>
      </c>
      <c r="IK36">
        <v>9.2496578466521804</v>
      </c>
      <c r="IL36">
        <v>0.466189152849879</v>
      </c>
      <c r="IM36">
        <v>0.35140586882278901</v>
      </c>
      <c r="IN36">
        <v>0.32295386698854001</v>
      </c>
      <c r="IO36">
        <v>17.255535506120601</v>
      </c>
      <c r="IP36">
        <v>19.990050215815401</v>
      </c>
      <c r="IQ36">
        <v>17.141245074556998</v>
      </c>
      <c r="IR36">
        <v>9.63969394076857</v>
      </c>
      <c r="IS36">
        <v>8.5813830939771005</v>
      </c>
      <c r="IT36">
        <v>6.36164558577725</v>
      </c>
      <c r="IU36">
        <v>9.2470125186564207</v>
      </c>
      <c r="IV36">
        <v>11.1673129977742</v>
      </c>
      <c r="IW36">
        <v>7.4528117031469296</v>
      </c>
      <c r="IX36">
        <v>6.72245103472165</v>
      </c>
      <c r="IY36">
        <v>7.8419377577431399</v>
      </c>
      <c r="IZ36">
        <v>5.4998794612897504</v>
      </c>
      <c r="JA36">
        <v>13.168209985881299</v>
      </c>
      <c r="JB36">
        <v>6.8742875046418801</v>
      </c>
      <c r="JC36">
        <v>9.1223150737420102</v>
      </c>
      <c r="JD36">
        <v>4.8871295267584003</v>
      </c>
      <c r="JE36">
        <v>3.2743537432002499</v>
      </c>
      <c r="JF36">
        <v>4.4983627332085598</v>
      </c>
      <c r="JG36">
        <v>13.2598021295954</v>
      </c>
      <c r="JH36">
        <v>10.0645460053639</v>
      </c>
      <c r="JI36">
        <v>11.6269436229926</v>
      </c>
      <c r="JJ36">
        <v>7.9391653388256396</v>
      </c>
      <c r="JK36">
        <v>6.6401240362076903</v>
      </c>
      <c r="JL36">
        <v>6.9134220410991398</v>
      </c>
      <c r="JM36">
        <v>0.279125791431033</v>
      </c>
      <c r="JN36">
        <v>0.24848147279334401</v>
      </c>
      <c r="JO36">
        <v>0.16373106748393901</v>
      </c>
      <c r="JP36">
        <v>0.30544559542240002</v>
      </c>
      <c r="JQ36">
        <v>0.10891014034584</v>
      </c>
      <c r="JR36">
        <v>0.17306669213089601</v>
      </c>
      <c r="JS36">
        <v>3.6024723111071602</v>
      </c>
      <c r="JT36">
        <v>4.82727893012202</v>
      </c>
      <c r="JU36">
        <v>5.2032030204222304</v>
      </c>
      <c r="JV36">
        <v>0.92593789829872497</v>
      </c>
      <c r="JW36">
        <v>0.69795706236088495</v>
      </c>
      <c r="JX36">
        <v>0.79520569822215503</v>
      </c>
      <c r="JY36">
        <v>6.8637040209236702</v>
      </c>
      <c r="JZ36">
        <v>6.3696327358033198</v>
      </c>
      <c r="KA36">
        <v>8.6902639693756107</v>
      </c>
      <c r="KB36">
        <v>0.28499081764870299</v>
      </c>
      <c r="KC36">
        <v>0.166225104652025</v>
      </c>
      <c r="KD36">
        <v>0.29924519769291102</v>
      </c>
      <c r="KE36">
        <v>0.394743479849891</v>
      </c>
      <c r="KF36">
        <v>0.38990922435124298</v>
      </c>
      <c r="KG36">
        <v>0.66868562102433904</v>
      </c>
      <c r="KH36">
        <v>3.72951322279902</v>
      </c>
      <c r="KI36">
        <v>2.0437379027736098</v>
      </c>
      <c r="KJ36">
        <v>2.3284985762030201</v>
      </c>
      <c r="KK36">
        <v>1.81376474379751</v>
      </c>
      <c r="KL36">
        <v>1.3206152318652999</v>
      </c>
      <c r="KM36">
        <v>0.97901305282625195</v>
      </c>
      <c r="KN36">
        <v>2.7491532699263601</v>
      </c>
      <c r="KO36">
        <v>4.4420024576199397</v>
      </c>
      <c r="KP36">
        <v>2.6562666881836998</v>
      </c>
      <c r="KQ36">
        <v>0.16596918857527501</v>
      </c>
      <c r="KR36">
        <v>0.10303527108014</v>
      </c>
      <c r="KS36">
        <v>0.18548828787483301</v>
      </c>
      <c r="KT36">
        <v>3.3612255173608299</v>
      </c>
      <c r="KU36">
        <v>2.91038536019391</v>
      </c>
      <c r="KV36">
        <v>3.00924172609135</v>
      </c>
      <c r="KW36">
        <v>6.44860607152948</v>
      </c>
      <c r="KX36">
        <v>7.1662093537671003</v>
      </c>
      <c r="KY36">
        <v>5.0609211602042397</v>
      </c>
      <c r="KZ36">
        <v>1.73987943962213</v>
      </c>
      <c r="LA36">
        <v>2.1602678334107899</v>
      </c>
      <c r="LB36">
        <v>1.29181546795416</v>
      </c>
      <c r="LC36">
        <v>1.76416725149662</v>
      </c>
      <c r="LD36">
        <v>2.0296207738846999</v>
      </c>
      <c r="LE36">
        <v>1.1562072308315201</v>
      </c>
      <c r="LF36">
        <v>1.1320889691015701</v>
      </c>
      <c r="LG36">
        <v>1.2668188073627999</v>
      </c>
      <c r="LH36">
        <v>0.876241227045226</v>
      </c>
      <c r="LI36">
        <v>0.38930892971347902</v>
      </c>
      <c r="LJ36">
        <v>0.55141491317190305</v>
      </c>
      <c r="LK36">
        <v>0.29924519769291102</v>
      </c>
      <c r="LL36">
        <v>0.279125791431033</v>
      </c>
      <c r="LM36">
        <v>0.41214108432056001</v>
      </c>
      <c r="LN36">
        <v>0.21604443878434801</v>
      </c>
      <c r="LO36">
        <v>1.3937650097187999</v>
      </c>
      <c r="LP36">
        <v>0.72257046500959499</v>
      </c>
      <c r="LQ36">
        <v>1.3941637293693101</v>
      </c>
      <c r="LR36">
        <v>0.49964916254677399</v>
      </c>
      <c r="LS36">
        <v>0.65574653806263505</v>
      </c>
      <c r="LT36">
        <v>0.33203333602296298</v>
      </c>
      <c r="LU36">
        <v>0.279125791431033</v>
      </c>
      <c r="LV36">
        <v>0.35385008993361</v>
      </c>
      <c r="LW36">
        <v>0.27345967298189799</v>
      </c>
      <c r="LX36">
        <v>0.41725097959531399</v>
      </c>
      <c r="LY36">
        <v>0.48673559605618999</v>
      </c>
      <c r="LZ36">
        <v>0.26050807541522403</v>
      </c>
      <c r="MA36">
        <v>8.47282770145701E-2</v>
      </c>
      <c r="MB36">
        <v>5.3334401033878397E-2</v>
      </c>
      <c r="MC36">
        <v>9.2103513339980903E-2</v>
      </c>
      <c r="MD36">
        <v>0.31621711108265499</v>
      </c>
      <c r="ME36">
        <v>0.28150065632214499</v>
      </c>
      <c r="MF36">
        <v>0.33203333602296298</v>
      </c>
      <c r="MG36">
        <v>0.386619776505081</v>
      </c>
      <c r="MH36">
        <v>0.50740519347117496</v>
      </c>
      <c r="MI36">
        <v>0.37877158219374302</v>
      </c>
      <c r="MJ36">
        <v>0.86393060722696602</v>
      </c>
      <c r="MK36">
        <v>0.66030761593264997</v>
      </c>
      <c r="ML36">
        <v>0.57411036205441202</v>
      </c>
      <c r="MM36">
        <v>2.1125527150533099</v>
      </c>
      <c r="MN36">
        <v>1.4857693716193401</v>
      </c>
      <c r="MO36">
        <v>1.5256245875750201</v>
      </c>
      <c r="MP36">
        <v>1.1320889691015701</v>
      </c>
      <c r="MQ36">
        <v>1.6949117892919701</v>
      </c>
      <c r="MR36">
        <v>1.3845335370471701</v>
      </c>
      <c r="MS36">
        <v>0.130216786096988</v>
      </c>
      <c r="MT36">
        <v>0.128622076503698</v>
      </c>
      <c r="MU36">
        <v>0.20724367830558901</v>
      </c>
      <c r="MV36">
        <v>0.66849438229713598</v>
      </c>
      <c r="MW36">
        <v>0.75849427221384802</v>
      </c>
      <c r="MX36">
        <v>0.61106595080821902</v>
      </c>
      <c r="MY36">
        <v>0.12319258621908701</v>
      </c>
      <c r="MZ36">
        <v>0.15295828852462201</v>
      </c>
      <c r="NA36">
        <v>0.17793225911340299</v>
      </c>
      <c r="NB36">
        <v>0.479295513882038</v>
      </c>
      <c r="NC36">
        <v>0.42080104459340201</v>
      </c>
      <c r="ND36">
        <v>0.43509429338557698</v>
      </c>
      <c r="NE36">
        <v>3.66253750118311E-2</v>
      </c>
      <c r="NF36">
        <v>0.1096676702787</v>
      </c>
      <c r="NG36">
        <v>7.2262951926970201E-2</v>
      </c>
      <c r="NH36">
        <v>2.1420428519844599</v>
      </c>
      <c r="NI36">
        <v>0.80731868690608199</v>
      </c>
      <c r="NJ36">
        <v>2.08406460332179</v>
      </c>
      <c r="NK36">
        <v>1.1801639885143</v>
      </c>
      <c r="NL36">
        <v>0.707700179867219</v>
      </c>
      <c r="NM36">
        <v>0.76281229378751003</v>
      </c>
      <c r="NN36">
        <v>1.1478923421862599</v>
      </c>
      <c r="NO36">
        <v>1.07267288674713</v>
      </c>
      <c r="NP36">
        <v>0.84639323410466605</v>
      </c>
      <c r="NQ36">
        <v>1.11650316572413</v>
      </c>
      <c r="NR36">
        <v>1.0148103869423499</v>
      </c>
      <c r="NS36">
        <v>0.81191466031627801</v>
      </c>
      <c r="NT36">
        <v>0.13203454469083201</v>
      </c>
      <c r="NU36">
        <v>5.9589840291938097E-2</v>
      </c>
      <c r="NV36">
        <v>6.2042472859459602E-2</v>
      </c>
      <c r="NW36">
        <v>0.22515451944419801</v>
      </c>
      <c r="NX36">
        <v>0.214821484520059</v>
      </c>
      <c r="NY36">
        <v>0.16601666801148099</v>
      </c>
      <c r="NZ36">
        <v>1.26486844433062</v>
      </c>
      <c r="OA36">
        <v>1.41540035973444</v>
      </c>
      <c r="OB36">
        <v>0.75231043152283705</v>
      </c>
      <c r="OC36">
        <v>1.36508174058503</v>
      </c>
      <c r="OD36">
        <v>2.08668118049924</v>
      </c>
      <c r="OE36">
        <v>1.3098485398715101</v>
      </c>
      <c r="OF36">
        <v>1.0345385044227899</v>
      </c>
      <c r="OG36">
        <v>1.0218689513868</v>
      </c>
      <c r="OH36">
        <v>1.4736562134397</v>
      </c>
      <c r="OI36">
        <v>2.6008574730345102</v>
      </c>
      <c r="OJ36">
        <v>2.4814961065919698</v>
      </c>
      <c r="OK36">
        <v>1.99916839632244</v>
      </c>
      <c r="OL36">
        <v>661.220361772008</v>
      </c>
      <c r="OM36">
        <v>545.41485767032896</v>
      </c>
      <c r="ON36">
        <v>548.51984238582395</v>
      </c>
      <c r="OO36">
        <v>0.14348654277328199</v>
      </c>
      <c r="OP36">
        <v>5.2236794932221498E-2</v>
      </c>
      <c r="OQ36">
        <v>0.136729836490949</v>
      </c>
      <c r="OR36">
        <v>1.78879410859012</v>
      </c>
      <c r="OS36">
        <v>2.3804101772990101</v>
      </c>
      <c r="OT36">
        <v>1.3941637293693101</v>
      </c>
      <c r="OU36">
        <v>0.13387767824902899</v>
      </c>
      <c r="OV36">
        <v>0.104473589864443</v>
      </c>
      <c r="OW36">
        <v>6.8364918245474401E-2</v>
      </c>
      <c r="OX36">
        <v>10.845219457864999</v>
      </c>
      <c r="OY36">
        <v>14.0374617956736</v>
      </c>
      <c r="OZ36">
        <v>7.5130567514184898</v>
      </c>
      <c r="PA36">
        <v>0.325107184129315</v>
      </c>
      <c r="PB36">
        <v>0.26264939948782801</v>
      </c>
      <c r="PC36">
        <v>0.223805354136278</v>
      </c>
      <c r="PD36">
        <v>0.136690732853785</v>
      </c>
      <c r="PE36">
        <v>0.16507690398316199</v>
      </c>
      <c r="PF36">
        <v>0.17916987584837199</v>
      </c>
      <c r="PG36">
        <v>8.3561797787141803E-2</v>
      </c>
      <c r="PH36">
        <v>0.16056286736272599</v>
      </c>
      <c r="PI36">
        <v>0.100788294511926</v>
      </c>
      <c r="PJ36">
        <v>0.119823878470509</v>
      </c>
      <c r="PK36">
        <v>0.12597507244549999</v>
      </c>
      <c r="PL36">
        <v>0.152766487702054</v>
      </c>
      <c r="PM36">
        <v>7.53101089122543E-2</v>
      </c>
      <c r="PN36">
        <v>0.16393663451565901</v>
      </c>
      <c r="PO36">
        <v>0.109530153380653</v>
      </c>
      <c r="PP36">
        <v>0.217484929952766</v>
      </c>
      <c r="PQ36">
        <v>0.255467237846701</v>
      </c>
      <c r="PR36">
        <v>0.17793225911340299</v>
      </c>
      <c r="PS36">
        <v>4.8663616214184698E-2</v>
      </c>
      <c r="PT36">
        <v>8.9697413278184507E-2</v>
      </c>
      <c r="PU36">
        <v>4.5406173051007401E-2</v>
      </c>
      <c r="PV36">
        <v>5.32522887037526E-2</v>
      </c>
      <c r="PW36">
        <v>0.117538898702891</v>
      </c>
      <c r="PX36">
        <v>6.5864703487921006E-2</v>
      </c>
      <c r="PY36">
        <v>0.201518939735296</v>
      </c>
      <c r="PZ36">
        <v>0.26631584847183998</v>
      </c>
      <c r="QA36">
        <v>0.135785374521494</v>
      </c>
      <c r="QB36">
        <v>0.49964916254677399</v>
      </c>
      <c r="QC36">
        <v>0.31451706266762303</v>
      </c>
      <c r="QD36">
        <v>0.39760284911107802</v>
      </c>
      <c r="QE36">
        <v>0.894397054295059</v>
      </c>
      <c r="QF36">
        <v>1.07267288674713</v>
      </c>
      <c r="QG36">
        <v>0.86417775513739403</v>
      </c>
      <c r="QH36">
        <v>0.479295513882038</v>
      </c>
      <c r="QI36">
        <v>0.40929421790003001</v>
      </c>
      <c r="QJ36">
        <v>0.42614018230607598</v>
      </c>
      <c r="QK36">
        <v>0.17301719644430799</v>
      </c>
      <c r="QL36">
        <v>0.238359361167752</v>
      </c>
      <c r="QM36">
        <v>0.17495981939908201</v>
      </c>
      <c r="QN36">
        <v>0.17543242650140001</v>
      </c>
      <c r="QO36">
        <v>0.189623568053463</v>
      </c>
      <c r="QP36">
        <v>0.13863851388013801</v>
      </c>
      <c r="QQ36">
        <v>9.0809518830639799E-2</v>
      </c>
      <c r="QR36">
        <v>0.14877563608118899</v>
      </c>
      <c r="QS36">
        <v>0.102906070826024</v>
      </c>
      <c r="QT36">
        <v>20.237895109289902</v>
      </c>
      <c r="QU36">
        <v>22.334625995548301</v>
      </c>
      <c r="QV36">
        <v>17.141245074556998</v>
      </c>
      <c r="QW36">
        <v>4.6235062593282201</v>
      </c>
      <c r="QX36">
        <v>5.7805637200767501</v>
      </c>
      <c r="QY36">
        <v>4.0261474243497304</v>
      </c>
      <c r="QZ36">
        <v>0.41725097959531399</v>
      </c>
      <c r="RA36">
        <v>0.392621257478795</v>
      </c>
      <c r="RB36">
        <v>0.61106595080821902</v>
      </c>
      <c r="RC36">
        <v>9.9372284470887806E-2</v>
      </c>
      <c r="RD36">
        <v>0.140750328161073</v>
      </c>
      <c r="RE36">
        <v>9.6014759110103598E-2</v>
      </c>
      <c r="RF36">
        <v>0.19465446485673901</v>
      </c>
      <c r="RG36">
        <v>0.24506055492947401</v>
      </c>
      <c r="RH36">
        <v>0.236416068554123</v>
      </c>
    </row>
    <row r="37" spans="1:476" x14ac:dyDescent="0.25">
      <c r="A37">
        <v>3</v>
      </c>
      <c r="B37">
        <v>403</v>
      </c>
      <c r="C37">
        <v>3.6596668676545998</v>
      </c>
      <c r="D37">
        <v>4.9180594414489098</v>
      </c>
      <c r="E37">
        <v>4.5475690423346702</v>
      </c>
      <c r="F37">
        <v>0.13600318367358</v>
      </c>
      <c r="G37">
        <v>6.24172744803013E-2</v>
      </c>
      <c r="H37">
        <v>4.6555503723952098E-2</v>
      </c>
      <c r="I37">
        <v>2.4481845717864301</v>
      </c>
      <c r="J37">
        <v>5.1269085774918999</v>
      </c>
      <c r="K37">
        <v>4.9420018180493397</v>
      </c>
      <c r="L37">
        <v>0.52548166383899797</v>
      </c>
      <c r="M37">
        <v>0.602105905211759</v>
      </c>
      <c r="N37">
        <v>0.43985366597714098</v>
      </c>
      <c r="O37">
        <v>1.2109622116874399</v>
      </c>
      <c r="P37">
        <v>1.3177613991302499</v>
      </c>
      <c r="Q37">
        <v>1.5105726187936299</v>
      </c>
      <c r="R37">
        <v>0.17945727674758799</v>
      </c>
      <c r="S37">
        <v>0.30737871509055698</v>
      </c>
      <c r="T37">
        <v>0.34035106787375402</v>
      </c>
      <c r="U37">
        <v>0.33720838803270697</v>
      </c>
      <c r="V37">
        <v>0.12570284191470599</v>
      </c>
      <c r="W37">
        <v>0.144095335639841</v>
      </c>
      <c r="X37">
        <v>2.0729888099584199</v>
      </c>
      <c r="Y37">
        <v>3.1559824264546301</v>
      </c>
      <c r="Z37">
        <v>3.3060202040856401</v>
      </c>
      <c r="AA37">
        <v>2.9316488896908699</v>
      </c>
      <c r="AB37">
        <v>5.2346358250114404</v>
      </c>
      <c r="AC37">
        <v>5.2237850781652799</v>
      </c>
      <c r="AD37">
        <v>9.3179335105674596E-2</v>
      </c>
      <c r="AE37">
        <v>0.135662056403203</v>
      </c>
      <c r="AF37">
        <v>8.6875641824123995E-2</v>
      </c>
      <c r="AG37">
        <v>8.7042037551091198</v>
      </c>
      <c r="AH37">
        <v>8.6823716098049797</v>
      </c>
      <c r="AI37">
        <v>8.9079628494810503</v>
      </c>
      <c r="AJ37">
        <v>6.3718501062257404</v>
      </c>
      <c r="AK37">
        <v>7.4028929778152603</v>
      </c>
      <c r="AL37">
        <v>8.0283056390148904</v>
      </c>
      <c r="AM37">
        <v>5.17555051800458</v>
      </c>
      <c r="AN37">
        <v>7.2004604800356802</v>
      </c>
      <c r="AO37">
        <v>8.3692337462407203</v>
      </c>
      <c r="AP37">
        <v>4.0047504019870503</v>
      </c>
      <c r="AQ37">
        <v>5.4192348587178101</v>
      </c>
      <c r="AR37">
        <v>6.1692518421982898</v>
      </c>
      <c r="AS37">
        <v>4.5055784188164401</v>
      </c>
      <c r="AT37">
        <v>5.5331045028059904</v>
      </c>
      <c r="AU37">
        <v>5.6376563577864696</v>
      </c>
      <c r="AV37">
        <v>0.25733370378683301</v>
      </c>
      <c r="AW37">
        <v>0.40000478741930201</v>
      </c>
      <c r="AX37">
        <v>0.30887511362808401</v>
      </c>
      <c r="AY37">
        <v>1.67215934051264</v>
      </c>
      <c r="AZ37">
        <v>5.9302345715475404</v>
      </c>
      <c r="BA37">
        <v>5.37064566634138</v>
      </c>
      <c r="BB37">
        <v>0.310294994354818</v>
      </c>
      <c r="BC37">
        <v>0.68686056977568799</v>
      </c>
      <c r="BD37">
        <v>0.53406807111185095</v>
      </c>
      <c r="BE37">
        <v>0.41515222305951199</v>
      </c>
      <c r="BF37">
        <v>0.79448350504999099</v>
      </c>
      <c r="BG37">
        <v>0.626373699068836</v>
      </c>
      <c r="BH37">
        <v>0.81321702770564497</v>
      </c>
      <c r="BI37">
        <v>0.62333912410349701</v>
      </c>
      <c r="BJ37">
        <v>0.464933260144897</v>
      </c>
      <c r="BK37">
        <v>12.7437002124515</v>
      </c>
      <c r="BL37">
        <v>14.2026592256463</v>
      </c>
      <c r="BM37">
        <v>15.617542398251601</v>
      </c>
      <c r="BN37">
        <v>3.0140687583920802</v>
      </c>
      <c r="BO37">
        <v>2.5106991623340398</v>
      </c>
      <c r="BP37">
        <v>3.2379832921139502</v>
      </c>
      <c r="BQ37">
        <v>0.175764099396262</v>
      </c>
      <c r="BR37">
        <v>0.29282064378518502</v>
      </c>
      <c r="BS37">
        <v>0.27837383904628299</v>
      </c>
      <c r="BT37">
        <v>1.9885437851559</v>
      </c>
      <c r="BU37">
        <v>2.40842362084704</v>
      </c>
      <c r="BV37">
        <v>2.2116077638628799</v>
      </c>
      <c r="BW37">
        <v>0.217896107394387</v>
      </c>
      <c r="BX37">
        <v>0.27895207188145599</v>
      </c>
      <c r="BY37">
        <v>0.19548035589403301</v>
      </c>
      <c r="BZ37">
        <v>3.6242001740103801E-2</v>
      </c>
      <c r="CA37">
        <v>3.9229674411469302E-2</v>
      </c>
      <c r="CB37">
        <v>4.4350541865512703E-2</v>
      </c>
      <c r="CC37">
        <v>0.29559880222523</v>
      </c>
      <c r="CD37">
        <v>0.20562522633720201</v>
      </c>
      <c r="CE37">
        <v>0.21096791976277501</v>
      </c>
      <c r="CF37">
        <v>0.110468911850943</v>
      </c>
      <c r="CG37">
        <v>0.100001196854825</v>
      </c>
      <c r="CH37">
        <v>0.181129764105491</v>
      </c>
      <c r="CI37">
        <v>0.107448133647071</v>
      </c>
      <c r="CJ37">
        <v>0.10717862901087</v>
      </c>
      <c r="CK37">
        <v>0.135380845889259</v>
      </c>
      <c r="CL37">
        <v>0.74831226617259905</v>
      </c>
      <c r="CM37">
        <v>0.83978339776628097</v>
      </c>
      <c r="CN37">
        <v>0.51231233789485198</v>
      </c>
      <c r="CO37">
        <v>0.172146926535786</v>
      </c>
      <c r="CP37">
        <v>0.19724890165341499</v>
      </c>
      <c r="CQ37">
        <v>0.240664548077615</v>
      </c>
      <c r="CR37">
        <v>2.23722805766484</v>
      </c>
      <c r="CS37">
        <v>1.8635960426217399</v>
      </c>
      <c r="CT37">
        <v>1.92531638462092</v>
      </c>
      <c r="CU37">
        <v>0.18322805560567901</v>
      </c>
      <c r="CV37">
        <v>0.28089233698085297</v>
      </c>
      <c r="CW37">
        <v>0.317558775030996</v>
      </c>
      <c r="CX37">
        <v>7.8656637764365295E-2</v>
      </c>
      <c r="CY37">
        <v>8.0107946523310797E-2</v>
      </c>
      <c r="CZ37">
        <v>6.9593459761570803E-2</v>
      </c>
      <c r="DA37">
        <v>39.443408673977302</v>
      </c>
      <c r="DB37">
        <v>43.655428944373902</v>
      </c>
      <c r="DC37">
        <v>46.691743039101397</v>
      </c>
      <c r="DD37">
        <v>12.481438654437801</v>
      </c>
      <c r="DE37">
        <v>8.9885547833872792</v>
      </c>
      <c r="DF37">
        <v>9.8157298358819798</v>
      </c>
      <c r="DG37">
        <v>0.41803983512816101</v>
      </c>
      <c r="DH37">
        <v>1.2728736082747401</v>
      </c>
      <c r="DI37">
        <v>0.94940499250503196</v>
      </c>
      <c r="DJ37">
        <v>25.664679314374101</v>
      </c>
      <c r="DK37">
        <v>42.168364772167998</v>
      </c>
      <c r="DL37">
        <v>39.262919343527898</v>
      </c>
      <c r="DM37">
        <v>0.139826753604052</v>
      </c>
      <c r="DN37">
        <v>0.13287017165367901</v>
      </c>
      <c r="DO37">
        <v>0.160995865166594</v>
      </c>
      <c r="DP37">
        <v>0.64247504739820405</v>
      </c>
      <c r="DQ37">
        <v>1.1551571818070001</v>
      </c>
      <c r="DR37">
        <v>1.0981655365712599</v>
      </c>
      <c r="DS37">
        <v>2.17605093877728</v>
      </c>
      <c r="DT37">
        <v>2.5106991623340398</v>
      </c>
      <c r="DU37">
        <v>2.8384346793928201</v>
      </c>
      <c r="DV37">
        <v>0.40943669972441299</v>
      </c>
      <c r="DW37">
        <v>0.35554132772923602</v>
      </c>
      <c r="DX37">
        <v>0.38291485668426301</v>
      </c>
      <c r="DY37">
        <v>1.4966245323452001</v>
      </c>
      <c r="DZ37">
        <v>1.9698546373699799</v>
      </c>
      <c r="EA37">
        <v>1.912017252909</v>
      </c>
      <c r="EB37">
        <v>0.96040334186990095</v>
      </c>
      <c r="EC37">
        <v>1.5032543902997999</v>
      </c>
      <c r="ED37">
        <v>1.35200036527762</v>
      </c>
      <c r="EE37">
        <v>4.47445611532968</v>
      </c>
      <c r="EF37">
        <v>3.2000382993544201</v>
      </c>
      <c r="EG37">
        <v>3.3989650830247502</v>
      </c>
      <c r="EH37">
        <v>0.432781978076617</v>
      </c>
      <c r="EI37">
        <v>0.54264822561281101</v>
      </c>
      <c r="EJ37">
        <v>0.63953514197335004</v>
      </c>
      <c r="EK37">
        <v>0.71287069915838797</v>
      </c>
      <c r="EL37">
        <v>1.1235693479234099</v>
      </c>
      <c r="EM37">
        <v>1.25274739813767</v>
      </c>
      <c r="EN37">
        <v>0.511112340107442</v>
      </c>
      <c r="EO37">
        <v>0.82822185156766004</v>
      </c>
      <c r="EP37">
        <v>0.75528630939681796</v>
      </c>
      <c r="EQ37">
        <v>0.13228416946393001</v>
      </c>
      <c r="ER37">
        <v>0.10867478691647001</v>
      </c>
      <c r="ES37">
        <v>8.4500022829851806E-2</v>
      </c>
      <c r="ET37">
        <v>3.7741052873245501E-2</v>
      </c>
      <c r="EU37">
        <v>6.0291112972996802E-2</v>
      </c>
      <c r="EV37">
        <v>5.8520890838608501E-2</v>
      </c>
      <c r="EW37">
        <v>11.1712005169714</v>
      </c>
      <c r="EX37">
        <v>11.2206875265781</v>
      </c>
      <c r="EY37">
        <v>12.338503684396599</v>
      </c>
      <c r="EZ37">
        <v>0.16743955977685099</v>
      </c>
      <c r="FA37">
        <v>0.236201359239437</v>
      </c>
      <c r="FB37">
        <v>0.372444029791616</v>
      </c>
      <c r="FC37">
        <v>5.3210550481174996</v>
      </c>
      <c r="FD37">
        <v>6.7182671821302398</v>
      </c>
      <c r="FE37">
        <v>7.4389321623183298</v>
      </c>
      <c r="FF37">
        <v>0.29972520773084799</v>
      </c>
      <c r="FG37">
        <v>0.33403916568737102</v>
      </c>
      <c r="FH37">
        <v>0.38291485668426301</v>
      </c>
      <c r="FI37">
        <v>66.335641918669495</v>
      </c>
      <c r="FJ37">
        <v>82.030537239870199</v>
      </c>
      <c r="FK37">
        <v>95.345671626653598</v>
      </c>
      <c r="FL37">
        <v>5.2477985108629497</v>
      </c>
      <c r="FM37">
        <v>6.0130175611991801</v>
      </c>
      <c r="FN37">
        <v>8.0841469207577106</v>
      </c>
      <c r="FO37">
        <v>1.0437037936965501</v>
      </c>
      <c r="FP37">
        <v>0.96465780756794595</v>
      </c>
      <c r="FQ37">
        <v>1.0246246757897099</v>
      </c>
      <c r="FR37">
        <v>5.17555051800458</v>
      </c>
      <c r="FS37">
        <v>6.4445926518579899</v>
      </c>
      <c r="FT37">
        <v>6.2553713886090598</v>
      </c>
      <c r="FU37">
        <v>0.175764099396262</v>
      </c>
      <c r="FV37">
        <v>0.31166956205174801</v>
      </c>
      <c r="FW37">
        <v>0.39096071178806602</v>
      </c>
      <c r="FX37">
        <v>0.85958506917656896</v>
      </c>
      <c r="FY37">
        <v>1.4420179988327699</v>
      </c>
      <c r="FZ37">
        <v>1.27023510012398</v>
      </c>
      <c r="GA37">
        <v>0.45745835845682398</v>
      </c>
      <c r="GB37">
        <v>0.56569219538254401</v>
      </c>
      <c r="GC37">
        <v>0.61348311474262396</v>
      </c>
      <c r="GD37">
        <v>2.7353251336838298</v>
      </c>
      <c r="GE37">
        <v>3.8319777174418901</v>
      </c>
      <c r="GF37">
        <v>3.4945229981789301</v>
      </c>
      <c r="GG37">
        <v>0.51824720248960399</v>
      </c>
      <c r="GH37">
        <v>0.69644878601803895</v>
      </c>
      <c r="GI37">
        <v>0.72451905642196801</v>
      </c>
      <c r="GJ37">
        <v>4.4564085672675301E-2</v>
      </c>
      <c r="GK37">
        <v>9.3953399393737203E-2</v>
      </c>
      <c r="GL37">
        <v>9.6394560034348195E-2</v>
      </c>
      <c r="GM37">
        <v>0.34910001615535402</v>
      </c>
      <c r="GN37">
        <v>0.69163806285074703</v>
      </c>
      <c r="GO37">
        <v>0.44291309016847502</v>
      </c>
      <c r="GP37">
        <v>0.27012748212355397</v>
      </c>
      <c r="GQ37">
        <v>0.39177280793040797</v>
      </c>
      <c r="GR37">
        <v>0.32875746104762499</v>
      </c>
      <c r="GS37">
        <v>2.8122255903401898</v>
      </c>
      <c r="GT37">
        <v>3.4775931813270402</v>
      </c>
      <c r="GU37">
        <v>3.9315427490413901</v>
      </c>
      <c r="GV37">
        <v>1.2760742961534199</v>
      </c>
      <c r="GW37">
        <v>1.4928706537395</v>
      </c>
      <c r="GX37">
        <v>1.6415919272203301</v>
      </c>
      <c r="GY37">
        <v>26.754549448202301</v>
      </c>
      <c r="GZ37">
        <v>26.3200289711619</v>
      </c>
      <c r="HA37">
        <v>30.380959760161101</v>
      </c>
      <c r="HB37">
        <v>26.203948782362499</v>
      </c>
      <c r="HC37">
        <v>22.912916046815301</v>
      </c>
      <c r="HD37">
        <v>26.0840419758804</v>
      </c>
      <c r="HE37">
        <v>0.22247456779406599</v>
      </c>
      <c r="HF37">
        <v>0.21140613830656099</v>
      </c>
      <c r="HG37">
        <v>0.22454796324971099</v>
      </c>
      <c r="HH37">
        <v>10.9413005347353</v>
      </c>
      <c r="HI37">
        <v>13.5299928516199</v>
      </c>
      <c r="HJ37">
        <v>16.508024064184099</v>
      </c>
      <c r="HK37">
        <v>8.1255405133023803E-2</v>
      </c>
      <c r="HL37">
        <v>0.13546940425693599</v>
      </c>
      <c r="HM37">
        <v>4.6233921369547702E-2</v>
      </c>
      <c r="HN37">
        <v>9.2892911972436598E-2</v>
      </c>
      <c r="HO37">
        <v>0.18790679878747499</v>
      </c>
      <c r="HP37">
        <v>0.17255109586362699</v>
      </c>
      <c r="HQ37">
        <v>0.34668860620083097</v>
      </c>
      <c r="HR37">
        <v>0.65432947812642905</v>
      </c>
      <c r="HS37">
        <v>0.541523383557036</v>
      </c>
      <c r="HT37">
        <v>25.136507851557301</v>
      </c>
      <c r="HU37">
        <v>34.014763943341897</v>
      </c>
      <c r="HV37">
        <v>34.180356551158503</v>
      </c>
      <c r="HW37">
        <v>3.1420634814446502</v>
      </c>
      <c r="HX37">
        <v>4.9867129928279699</v>
      </c>
      <c r="HY37">
        <v>5.01098959255068</v>
      </c>
      <c r="HZ37">
        <v>1.07304630123281</v>
      </c>
      <c r="IA37">
        <v>1.1876330705768301</v>
      </c>
      <c r="IB37">
        <v>1.3150298441905</v>
      </c>
      <c r="IC37">
        <v>78.886817347954505</v>
      </c>
      <c r="ID37">
        <v>86.707757739485004</v>
      </c>
      <c r="IE37">
        <v>96.008853218344299</v>
      </c>
      <c r="IF37">
        <v>9.3337950210922296E-2</v>
      </c>
      <c r="IG37">
        <v>9.3304415858718806E-2</v>
      </c>
      <c r="IH37">
        <v>6.8161247069781494E-2</v>
      </c>
      <c r="II37">
        <v>6.50573622164515</v>
      </c>
      <c r="IJ37">
        <v>9.3702606011259206</v>
      </c>
      <c r="IK37">
        <v>6.9407691292472604</v>
      </c>
      <c r="IL37">
        <v>8.7275004038838505E-2</v>
      </c>
      <c r="IM37">
        <v>0.29282064378518502</v>
      </c>
      <c r="IN37">
        <v>0.34035106787375402</v>
      </c>
      <c r="IO37">
        <v>14.337408050349101</v>
      </c>
      <c r="IP37">
        <v>15.978822266957099</v>
      </c>
      <c r="IQ37">
        <v>17.570648585140201</v>
      </c>
      <c r="IR37">
        <v>9.8608521684943309</v>
      </c>
      <c r="IS37">
        <v>6.5800072427904803</v>
      </c>
      <c r="IT37">
        <v>7.5427757854976303</v>
      </c>
      <c r="IU37">
        <v>8.0095008039740794</v>
      </c>
      <c r="IV37">
        <v>9.1774234264218109</v>
      </c>
      <c r="IW37">
        <v>10.593412800782801</v>
      </c>
      <c r="IX37">
        <v>3.92233383047552</v>
      </c>
      <c r="IY37">
        <v>5.9714826149580098</v>
      </c>
      <c r="IZ37">
        <v>6.2553713886090598</v>
      </c>
      <c r="JA37">
        <v>5.9451463662359396</v>
      </c>
      <c r="JB37">
        <v>7.8249914298958796</v>
      </c>
      <c r="JC37">
        <v>9.2221014809498101</v>
      </c>
      <c r="JD37">
        <v>2.9316488896908699</v>
      </c>
      <c r="JE37">
        <v>5.02139832466806</v>
      </c>
      <c r="JF37">
        <v>5.4080014611104996</v>
      </c>
      <c r="JG37">
        <v>12.3952230599799</v>
      </c>
      <c r="JH37">
        <v>9.7007021275985093</v>
      </c>
      <c r="JI37">
        <v>13.501946864817601</v>
      </c>
      <c r="JJ37">
        <v>9.3289345972347206</v>
      </c>
      <c r="JK37">
        <v>6.2683649268865302</v>
      </c>
      <c r="JL37">
        <v>8.3114232259500405</v>
      </c>
      <c r="JM37">
        <v>9.6168773438548197E-2</v>
      </c>
      <c r="JN37">
        <v>0.15368935754527799</v>
      </c>
      <c r="JO37">
        <v>0.18238962124649</v>
      </c>
      <c r="JP37">
        <v>0.227149231379209</v>
      </c>
      <c r="JQ37">
        <v>0.168181295912607</v>
      </c>
      <c r="JR37">
        <v>0.26518949673685599</v>
      </c>
      <c r="JS37">
        <v>4.11733926058933</v>
      </c>
      <c r="JT37">
        <v>4.28141941707716</v>
      </c>
      <c r="JU37">
        <v>3.5188293278171199</v>
      </c>
      <c r="JV37">
        <v>1.33026376202937</v>
      </c>
      <c r="JW37">
        <v>0.746435326869752</v>
      </c>
      <c r="JX37">
        <v>0.53406807111185095</v>
      </c>
      <c r="JY37">
        <v>6.4161698285935103</v>
      </c>
      <c r="JZ37">
        <v>6.2250661675517502</v>
      </c>
      <c r="KA37">
        <v>5.4456170859800697</v>
      </c>
      <c r="KB37">
        <v>0.170957820855239</v>
      </c>
      <c r="KC37">
        <v>0.309516703129738</v>
      </c>
      <c r="KD37">
        <v>0.39096071178806602</v>
      </c>
      <c r="KE37">
        <v>0.55544359866203097</v>
      </c>
      <c r="KF37">
        <v>0.53148068661471703</v>
      </c>
      <c r="KG37">
        <v>0.49830313007378402</v>
      </c>
      <c r="KH37">
        <v>2.3812388359265002</v>
      </c>
      <c r="KI37">
        <v>2.84433062183389</v>
      </c>
      <c r="KJ37">
        <v>2.8780577509351102</v>
      </c>
      <c r="KK37">
        <v>1.1989008309233899</v>
      </c>
      <c r="KL37">
        <v>1.13138439076509</v>
      </c>
      <c r="KM37">
        <v>1.2440940397688001</v>
      </c>
      <c r="KN37">
        <v>2.8317861662045898</v>
      </c>
      <c r="KO37">
        <v>3.3824982129049701</v>
      </c>
      <c r="KP37">
        <v>3.0002766630732598</v>
      </c>
      <c r="KQ37">
        <v>0.110468911850943</v>
      </c>
      <c r="KR37">
        <v>0.154758351564869</v>
      </c>
      <c r="KS37">
        <v>0.119501078306813</v>
      </c>
      <c r="KT37">
        <v>3.0140687583920802</v>
      </c>
      <c r="KU37">
        <v>2.6173179125057202</v>
      </c>
      <c r="KV37">
        <v>3.2156169077488701</v>
      </c>
      <c r="KW37">
        <v>4.5684739496962896</v>
      </c>
      <c r="KX37">
        <v>5.7282290117038199</v>
      </c>
      <c r="KY37">
        <v>5.2967064003914004</v>
      </c>
      <c r="KZ37">
        <v>0.84775090751611704</v>
      </c>
      <c r="LA37">
        <v>1.4123416975425001</v>
      </c>
      <c r="LB37">
        <v>1.3241766000978501</v>
      </c>
      <c r="LC37">
        <v>0.97381007291101196</v>
      </c>
      <c r="LD37">
        <v>1.3548087146794501</v>
      </c>
      <c r="LE37">
        <v>1.35200036527762</v>
      </c>
      <c r="LF37">
        <v>0.78008991590236498</v>
      </c>
      <c r="LG37">
        <v>1.13925379152845</v>
      </c>
      <c r="LH37">
        <v>0.96265819231046101</v>
      </c>
      <c r="LI37">
        <v>0.37415613308630002</v>
      </c>
      <c r="LJ37">
        <v>0.40000478741930201</v>
      </c>
      <c r="LK37">
        <v>0.32648656738533099</v>
      </c>
      <c r="LL37">
        <v>0.37675859479900897</v>
      </c>
      <c r="LM37">
        <v>0.33403916568737102</v>
      </c>
      <c r="LN37">
        <v>0.31536523634345998</v>
      </c>
      <c r="LO37">
        <v>1.5070343791960401</v>
      </c>
      <c r="LP37">
        <v>0.98492731868498895</v>
      </c>
      <c r="LQ37">
        <v>1.5530405955497999</v>
      </c>
      <c r="LR37">
        <v>0.50407570548409097</v>
      </c>
      <c r="LS37">
        <v>0.40558864616519702</v>
      </c>
      <c r="LT37">
        <v>0.43985366597714098</v>
      </c>
      <c r="LU37">
        <v>0.31245326672040302</v>
      </c>
      <c r="LV37">
        <v>0.33173178862617803</v>
      </c>
      <c r="LW37">
        <v>0.27645097048286099</v>
      </c>
      <c r="LX37">
        <v>0.31245326672040302</v>
      </c>
      <c r="LY37">
        <v>0.32944034978256198</v>
      </c>
      <c r="LZ37">
        <v>0.461721731528972</v>
      </c>
      <c r="MA37">
        <v>9.4844789516108599E-2</v>
      </c>
      <c r="MB37">
        <v>3.8689587891217299E-2</v>
      </c>
      <c r="MC37">
        <v>9.2103513339980903E-2</v>
      </c>
      <c r="MD37">
        <v>0.432781978076617</v>
      </c>
      <c r="ME37">
        <v>0.29079798385210898</v>
      </c>
      <c r="MF37">
        <v>0.24233850238864599</v>
      </c>
      <c r="MG37">
        <v>0.35643534957919298</v>
      </c>
      <c r="MH37">
        <v>0.45948484129949102</v>
      </c>
      <c r="MI37">
        <v>0.41039798180508302</v>
      </c>
      <c r="MJ37">
        <v>0.83030444611902599</v>
      </c>
      <c r="MK37">
        <v>0.66807833137474304</v>
      </c>
      <c r="ML37">
        <v>0.72955848498595899</v>
      </c>
      <c r="MM37">
        <v>1.4456440065523799</v>
      </c>
      <c r="MN37">
        <v>1.63363895318415</v>
      </c>
      <c r="MO37">
        <v>1.7472614990894599</v>
      </c>
      <c r="MP37">
        <v>0.883751294807543</v>
      </c>
      <c r="MQ37">
        <v>0.778133270943967</v>
      </c>
      <c r="MR37">
        <v>0.69983927759632802</v>
      </c>
      <c r="MS37">
        <v>0.199120315819555</v>
      </c>
      <c r="MT37">
        <v>0.17411219650450999</v>
      </c>
      <c r="MU37">
        <v>0.247430549464529</v>
      </c>
      <c r="MV37">
        <v>0.52913667785571905</v>
      </c>
      <c r="MW37">
        <v>0.619033406259477</v>
      </c>
      <c r="MX37">
        <v>0.541523383557036</v>
      </c>
      <c r="MY37">
        <v>0.18837929739950501</v>
      </c>
      <c r="MZ37">
        <v>0.12570284191470599</v>
      </c>
      <c r="NA37">
        <v>0.103313131377676</v>
      </c>
      <c r="NB37">
        <v>0.53652315061640998</v>
      </c>
      <c r="NC37">
        <v>0.62333912410349701</v>
      </c>
      <c r="ND37">
        <v>0.51946395162187697</v>
      </c>
      <c r="NE37">
        <v>7.7573748588704902E-2</v>
      </c>
      <c r="NF37">
        <v>0.12142094165451101</v>
      </c>
      <c r="NG37">
        <v>8.74799096995411E-2</v>
      </c>
      <c r="NH37">
        <v>1.7191701383531399</v>
      </c>
      <c r="NI37">
        <v>1.5348409605186599</v>
      </c>
      <c r="NJ37">
        <v>2.68532283317069</v>
      </c>
      <c r="NK37">
        <v>0.78551587036116299</v>
      </c>
      <c r="NL37">
        <v>0.87544543869416502</v>
      </c>
      <c r="NM37">
        <v>1.0389279032437599</v>
      </c>
      <c r="NN37">
        <v>1.3119496277157401</v>
      </c>
      <c r="NO37">
        <v>1.2295148603622299</v>
      </c>
      <c r="NP37">
        <v>1.3614042714950201</v>
      </c>
      <c r="NQ37">
        <v>1.4061127951701</v>
      </c>
      <c r="NR37">
        <v>1.2295148603622299</v>
      </c>
      <c r="NS37">
        <v>1.0755656166283301</v>
      </c>
      <c r="NT37">
        <v>8.3141485126835599E-2</v>
      </c>
      <c r="NU37">
        <v>0.10139716154129901</v>
      </c>
      <c r="NV37">
        <v>0.13727069207140699</v>
      </c>
      <c r="NW37">
        <v>0.197744891329452</v>
      </c>
      <c r="NX37">
        <v>0.20279432308259801</v>
      </c>
      <c r="NY37">
        <v>0.25793787600287799</v>
      </c>
      <c r="NZ37">
        <v>1.03649440497921</v>
      </c>
      <c r="OA37">
        <v>0.94480543695774999</v>
      </c>
      <c r="OB37">
        <v>1.121240328873</v>
      </c>
      <c r="OC37">
        <v>0.90232078810793404</v>
      </c>
      <c r="OD37">
        <v>1.3928975720360799</v>
      </c>
      <c r="OE37">
        <v>1.2100742228272501</v>
      </c>
      <c r="OF37">
        <v>1.11861402883242</v>
      </c>
      <c r="OG37">
        <v>1.3177613991302499</v>
      </c>
      <c r="OH37">
        <v>1.47948548382553</v>
      </c>
      <c r="OI37">
        <v>1.66060889223805</v>
      </c>
      <c r="OJ37">
        <v>2.7474422791027502</v>
      </c>
      <c r="OK37">
        <v>2.27378452116734</v>
      </c>
      <c r="OL37">
        <v>385.80080107418598</v>
      </c>
      <c r="OM37">
        <v>487.10506417580501</v>
      </c>
      <c r="ON37">
        <v>517.385402928492</v>
      </c>
      <c r="OO37">
        <v>0.16743955977685099</v>
      </c>
      <c r="OP37">
        <v>0.13755582813783701</v>
      </c>
      <c r="OQ37">
        <v>0.14112989651326099</v>
      </c>
      <c r="OR37">
        <v>1.17422780860021</v>
      </c>
      <c r="OS37">
        <v>1.7148580641739199</v>
      </c>
      <c r="OT37">
        <v>1.87266850683548</v>
      </c>
      <c r="OU37">
        <v>9.6837680156093398E-2</v>
      </c>
      <c r="OV37">
        <v>0.10352773144595701</v>
      </c>
      <c r="OW37">
        <v>0.12986598790546899</v>
      </c>
      <c r="OX37">
        <v>6.0700665290309299</v>
      </c>
      <c r="OY37">
        <v>10.182988866197899</v>
      </c>
      <c r="OZ37">
        <v>9.1583997728900499</v>
      </c>
      <c r="PA37">
        <v>8.1996851732233797E-2</v>
      </c>
      <c r="PB37">
        <v>0.22038366081623201</v>
      </c>
      <c r="PC37">
        <v>0.22926619328080799</v>
      </c>
      <c r="PD37">
        <v>0.27389832125099001</v>
      </c>
      <c r="PE37">
        <v>0.20139352037056199</v>
      </c>
      <c r="PF37">
        <v>0.25973197581093899</v>
      </c>
      <c r="PG37">
        <v>8.3561797787141803E-2</v>
      </c>
      <c r="PH37">
        <v>0.15262774760675499</v>
      </c>
      <c r="PI37">
        <v>0.113054908924114</v>
      </c>
      <c r="PJ37">
        <v>0.10970584733826701</v>
      </c>
      <c r="PK37">
        <v>0.16701958284368601</v>
      </c>
      <c r="PL37">
        <v>0.14112989651326099</v>
      </c>
      <c r="PM37">
        <v>9.3060649635978404E-2</v>
      </c>
      <c r="PN37">
        <v>0.135662056403203</v>
      </c>
      <c r="PO37">
        <v>0.12807808447371299</v>
      </c>
      <c r="PP37">
        <v>0.134130787654102</v>
      </c>
      <c r="PQ37">
        <v>0.30525549521350998</v>
      </c>
      <c r="PR37">
        <v>0.19413007444372499</v>
      </c>
      <c r="PS37">
        <v>4.3863395001478803E-2</v>
      </c>
      <c r="PT37">
        <v>7.5786735371863395E-2</v>
      </c>
      <c r="PU37">
        <v>5.7715216441121403E-2</v>
      </c>
      <c r="PV37">
        <v>0.105236883031774</v>
      </c>
      <c r="PW37">
        <v>8.0107946523310797E-2</v>
      </c>
      <c r="PX37">
        <v>4.4350541865512703E-2</v>
      </c>
      <c r="PY37">
        <v>0.143757818716757</v>
      </c>
      <c r="PZ37">
        <v>0.194533317735992</v>
      </c>
      <c r="QA37">
        <v>0.20097605673430399</v>
      </c>
      <c r="QB37">
        <v>0.43882338935306803</v>
      </c>
      <c r="QC37">
        <v>0.33173178862617803</v>
      </c>
      <c r="QD37">
        <v>0.36477924249297899</v>
      </c>
      <c r="QE37">
        <v>0.71782910699035396</v>
      </c>
      <c r="QF37">
        <v>0.887666201602891</v>
      </c>
      <c r="QG37">
        <v>0.86160321685206298</v>
      </c>
      <c r="QH37">
        <v>0.41515222305951199</v>
      </c>
      <c r="QI37">
        <v>0.45631094766160202</v>
      </c>
      <c r="QJ37">
        <v>0.49830313007378402</v>
      </c>
      <c r="QK37">
        <v>0.27012748212355397</v>
      </c>
      <c r="QL37">
        <v>0.24966909792120501</v>
      </c>
      <c r="QM37">
        <v>0.17495981939908201</v>
      </c>
      <c r="QN37">
        <v>0.121726259113876</v>
      </c>
      <c r="QO37">
        <v>0.147428686215337</v>
      </c>
      <c r="QP37">
        <v>0.18238962124649</v>
      </c>
      <c r="QQ37">
        <v>9.6875689317628105E-2</v>
      </c>
      <c r="QR37">
        <v>0.104972924720785</v>
      </c>
      <c r="QS37">
        <v>6.1006024993170399E-2</v>
      </c>
      <c r="QT37">
        <v>11.808160481167301</v>
      </c>
      <c r="QU37">
        <v>18.3548468528437</v>
      </c>
      <c r="QV37">
        <v>18.0646267536974</v>
      </c>
      <c r="QW37">
        <v>2.9932490646904002</v>
      </c>
      <c r="QX37">
        <v>5.7282290117038199</v>
      </c>
      <c r="QY37">
        <v>5.9179419353021201</v>
      </c>
      <c r="QZ37">
        <v>0.45116039405396802</v>
      </c>
      <c r="RA37">
        <v>0.408409738296036</v>
      </c>
      <c r="RB37">
        <v>0.44599379433791903</v>
      </c>
      <c r="RC37">
        <v>0.18227356077023399</v>
      </c>
      <c r="RD37">
        <v>0.124834548960602</v>
      </c>
      <c r="RE37">
        <v>7.0564948256630594E-2</v>
      </c>
      <c r="RF37">
        <v>0.25733370378683301</v>
      </c>
      <c r="RG37">
        <v>0.22346010207545</v>
      </c>
      <c r="RH37">
        <v>0.240664548077615</v>
      </c>
    </row>
    <row r="38" spans="1:476" x14ac:dyDescent="0.25">
      <c r="A38">
        <v>3</v>
      </c>
      <c r="B38">
        <v>405</v>
      </c>
      <c r="C38">
        <v>8.5269235179394194</v>
      </c>
      <c r="D38">
        <v>3.0517734931488598</v>
      </c>
      <c r="E38">
        <v>6.0364245138755797</v>
      </c>
      <c r="F38">
        <v>7.0904712035586195E-2</v>
      </c>
      <c r="G38">
        <v>0.111850831559513</v>
      </c>
      <c r="H38">
        <v>8.8614971167175705E-2</v>
      </c>
      <c r="I38">
        <v>3.9504727681874598</v>
      </c>
      <c r="J38">
        <v>3.2482167097091801</v>
      </c>
      <c r="K38">
        <v>4.06623689465418</v>
      </c>
      <c r="L38">
        <v>0.61217893864015804</v>
      </c>
      <c r="M38">
        <v>0.50685601852282802</v>
      </c>
      <c r="N38">
        <v>0.57982693869337198</v>
      </c>
      <c r="O38">
        <v>2.3983219130375799</v>
      </c>
      <c r="P38">
        <v>1.0567600899726</v>
      </c>
      <c r="Q38">
        <v>1.76993240956834</v>
      </c>
      <c r="R38">
        <v>0.84207773028394395</v>
      </c>
      <c r="S38">
        <v>0.23482336793026901</v>
      </c>
      <c r="T38">
        <v>0.67067896869659804</v>
      </c>
      <c r="U38">
        <v>0.28559157323762802</v>
      </c>
      <c r="V38">
        <v>0.12570284191470599</v>
      </c>
      <c r="W38">
        <v>0.20642566636468601</v>
      </c>
      <c r="X38">
        <v>3.9231848595153398</v>
      </c>
      <c r="Y38">
        <v>2.9072353909968802</v>
      </c>
      <c r="Z38">
        <v>3.9825549494211199</v>
      </c>
      <c r="AA38">
        <v>5.7438788353668402</v>
      </c>
      <c r="AB38">
        <v>3.55450308576463</v>
      </c>
      <c r="AC38">
        <v>4.9372040362274996</v>
      </c>
      <c r="AD38">
        <v>8.7901117472472798E-2</v>
      </c>
      <c r="AE38">
        <v>4.0482424060132097E-2</v>
      </c>
      <c r="AF38">
        <v>6.26602470269602E-2</v>
      </c>
      <c r="AG38">
        <v>7.27035251083191</v>
      </c>
      <c r="AH38">
        <v>6.8194145444098897</v>
      </c>
      <c r="AI38">
        <v>7.3293957647846</v>
      </c>
      <c r="AJ38">
        <v>12.5709808606936</v>
      </c>
      <c r="AK38">
        <v>5.8549136245712399</v>
      </c>
      <c r="AL38">
        <v>8.1324737893083405</v>
      </c>
      <c r="AM38">
        <v>7.8463697190306796</v>
      </c>
      <c r="AN38">
        <v>7.0599006789612799</v>
      </c>
      <c r="AO38">
        <v>8.4778254762917999</v>
      </c>
      <c r="AP38">
        <v>4.4754269383794503</v>
      </c>
      <c r="AQ38">
        <v>5.1324507811103501</v>
      </c>
      <c r="AR38">
        <v>5.6321832223674502</v>
      </c>
      <c r="AS38">
        <v>8.9508538767589201</v>
      </c>
      <c r="AT38">
        <v>4.8220542680743996</v>
      </c>
      <c r="AU38">
        <v>6.0784111667454397</v>
      </c>
      <c r="AV38">
        <v>0.61643697989153901</v>
      </c>
      <c r="AW38">
        <v>0.35102553511248802</v>
      </c>
      <c r="AX38">
        <v>0.70281934474449503</v>
      </c>
      <c r="AY38">
        <v>0.36400377474284601</v>
      </c>
      <c r="AZ38">
        <v>1.1484180310994101</v>
      </c>
      <c r="BA38">
        <v>0.74934098550024997</v>
      </c>
      <c r="BB38">
        <v>1.13447539256938</v>
      </c>
      <c r="BC38">
        <v>0.62835330892316998</v>
      </c>
      <c r="BD38">
        <v>1.0597281845364701</v>
      </c>
      <c r="BE38">
        <v>0.38475855673562998</v>
      </c>
      <c r="BF38">
        <v>0.41169501565275002</v>
      </c>
      <c r="BG38">
        <v>0.70891976933740697</v>
      </c>
      <c r="BH38">
        <v>0.63817558304042399</v>
      </c>
      <c r="BI38">
        <v>0.50685601852282802</v>
      </c>
      <c r="BJ38">
        <v>0.522569296731623</v>
      </c>
      <c r="BK38">
        <v>20.001347822533202</v>
      </c>
      <c r="BL38">
        <v>13.638829088819801</v>
      </c>
      <c r="BM38">
        <v>20.3040309386705</v>
      </c>
      <c r="BN38">
        <v>4.17572098472061</v>
      </c>
      <c r="BO38">
        <v>1.98570028998142</v>
      </c>
      <c r="BP38">
        <v>4.7360826817408999</v>
      </c>
      <c r="BQ38">
        <v>0.29771943668497602</v>
      </c>
      <c r="BR38">
        <v>0.19609815775805101</v>
      </c>
      <c r="BS38">
        <v>0.28991346934668599</v>
      </c>
      <c r="BT38">
        <v>4.5694651718020403</v>
      </c>
      <c r="BU38">
        <v>3.1813693764501898</v>
      </c>
      <c r="BV38">
        <v>3.4670154545763299</v>
      </c>
      <c r="BW38">
        <v>0.29362064522206399</v>
      </c>
      <c r="BX38">
        <v>0.16489823789660299</v>
      </c>
      <c r="BY38">
        <v>0.261284648365811</v>
      </c>
      <c r="BZ38">
        <v>3.4722757081104498E-2</v>
      </c>
      <c r="CA38">
        <v>0.105589513075423</v>
      </c>
      <c r="CB38">
        <v>9.4319133029306002E-2</v>
      </c>
      <c r="CC38">
        <v>0.16517019909344299</v>
      </c>
      <c r="CD38">
        <v>0.20607054216028001</v>
      </c>
      <c r="CE38">
        <v>0.16536138328611599</v>
      </c>
      <c r="CF38">
        <v>0.13323317996780401</v>
      </c>
      <c r="CG38">
        <v>0.13900866818719201</v>
      </c>
      <c r="CH38">
        <v>6.3096083511722897E-2</v>
      </c>
      <c r="CI38">
        <v>8.7901117472472798E-2</v>
      </c>
      <c r="CJ38">
        <v>0.132684886009902</v>
      </c>
      <c r="CK38">
        <v>9.6970804785642503E-2</v>
      </c>
      <c r="CL38">
        <v>0.94738669522344499</v>
      </c>
      <c r="CM38">
        <v>0.241425151391054</v>
      </c>
      <c r="CN38">
        <v>0.43038337868799698</v>
      </c>
      <c r="CO38">
        <v>0.154109244972885</v>
      </c>
      <c r="CP38">
        <v>9.4709167306868694E-2</v>
      </c>
      <c r="CQ38">
        <v>0.23224094740113199</v>
      </c>
      <c r="CR38">
        <v>1.3398071131968201</v>
      </c>
      <c r="CS38">
        <v>1.93140121112844</v>
      </c>
      <c r="CT38">
        <v>1.8450939359780201</v>
      </c>
      <c r="CU38">
        <v>0.27586327582502501</v>
      </c>
      <c r="CV38">
        <v>0.189418334613738</v>
      </c>
      <c r="CW38">
        <v>0.29806404636915701</v>
      </c>
      <c r="CX38">
        <v>0.12869476874908301</v>
      </c>
      <c r="CY38">
        <v>8.4767079186359298E-2</v>
      </c>
      <c r="CZ38">
        <v>0.17119283987400499</v>
      </c>
      <c r="DA38">
        <v>65.891721599530698</v>
      </c>
      <c r="DB38">
        <v>28.239602715845098</v>
      </c>
      <c r="DC38">
        <v>38.152197935252197</v>
      </c>
      <c r="DD38">
        <v>13.5669575054173</v>
      </c>
      <c r="DE38">
        <v>8.5720952887319104</v>
      </c>
      <c r="DF38">
        <v>10.6567400105607</v>
      </c>
      <c r="DG38">
        <v>0.94084261730329599</v>
      </c>
      <c r="DH38">
        <v>0.74724222570693699</v>
      </c>
      <c r="DI38">
        <v>1.3137531902122299</v>
      </c>
      <c r="DJ38">
        <v>14.641843623302</v>
      </c>
      <c r="DK38">
        <v>31.992190843936399</v>
      </c>
      <c r="DL38">
        <v>24.313644666981801</v>
      </c>
      <c r="DM38">
        <v>0.10027440539688499</v>
      </c>
      <c r="DN38">
        <v>0.100109298449906</v>
      </c>
      <c r="DO38">
        <v>0.18733524637506299</v>
      </c>
      <c r="DP38">
        <v>1.36795930868271</v>
      </c>
      <c r="DQ38">
        <v>0.87033811750831003</v>
      </c>
      <c r="DR38">
        <v>1.4476313612940801</v>
      </c>
      <c r="DS38">
        <v>3.8691732142272102</v>
      </c>
      <c r="DT38">
        <v>2.46168793926104</v>
      </c>
      <c r="DU38">
        <v>3.6646978823923</v>
      </c>
      <c r="DV38">
        <v>0.40952553523319302</v>
      </c>
      <c r="DW38">
        <v>0.32525607025391101</v>
      </c>
      <c r="DX38">
        <v>0.59612809273831502</v>
      </c>
      <c r="DY38">
        <v>1.4162002895215</v>
      </c>
      <c r="DZ38">
        <v>1.1092986970312599</v>
      </c>
      <c r="EA38">
        <v>1.73350772728817</v>
      </c>
      <c r="EB38">
        <v>1.5933081517449199</v>
      </c>
      <c r="EC38">
        <v>1.4138684431726001</v>
      </c>
      <c r="ED38">
        <v>1.67445809025958</v>
      </c>
      <c r="EE38">
        <v>3.2989920847440999</v>
      </c>
      <c r="EF38">
        <v>4.2270403598904203</v>
      </c>
      <c r="EG38">
        <v>6.5599929642355104</v>
      </c>
      <c r="EH38">
        <v>1.0224464723737601</v>
      </c>
      <c r="EI38">
        <v>0.62835330892316998</v>
      </c>
      <c r="EJ38">
        <v>0.87278261352951403</v>
      </c>
      <c r="EK38">
        <v>2.1465582403245702</v>
      </c>
      <c r="EL38">
        <v>1.4237026759027001</v>
      </c>
      <c r="EM38">
        <v>1.8450939359780201</v>
      </c>
      <c r="EN38">
        <v>0.96729330355680199</v>
      </c>
      <c r="EO38">
        <v>0.69720164925396499</v>
      </c>
      <c r="EP38">
        <v>0.916174470598076</v>
      </c>
      <c r="EQ38">
        <v>6.0455831472300298E-2</v>
      </c>
      <c r="ER38">
        <v>9.3405278213366999E-2</v>
      </c>
      <c r="ES38">
        <v>2.9435363776599499E-2</v>
      </c>
      <c r="ET38">
        <v>7.5468861286119904E-2</v>
      </c>
      <c r="EU38">
        <v>0.108190488005936</v>
      </c>
      <c r="EV38">
        <v>4.0771201064257301E-2</v>
      </c>
      <c r="EW38">
        <v>10.2108093286468</v>
      </c>
      <c r="EX38">
        <v>9.3803898810661899</v>
      </c>
      <c r="EY38">
        <v>11.5010547284836</v>
      </c>
      <c r="EZ38">
        <v>0.24519905371970899</v>
      </c>
      <c r="FA38">
        <v>0.174300412313491</v>
      </c>
      <c r="FB38">
        <v>0.31288280226190401</v>
      </c>
      <c r="FC38">
        <v>8.2364651999413194</v>
      </c>
      <c r="FD38">
        <v>5.5390858054435004</v>
      </c>
      <c r="FE38">
        <v>7.6937890151706503</v>
      </c>
      <c r="FF38">
        <v>0.23197243974140999</v>
      </c>
      <c r="FG38">
        <v>0.37104032331161402</v>
      </c>
      <c r="FH38">
        <v>0.32167913512835999</v>
      </c>
      <c r="FI38">
        <v>60.213927507411</v>
      </c>
      <c r="FJ38">
        <v>65.328829559195498</v>
      </c>
      <c r="FK38">
        <v>78.449604429103601</v>
      </c>
      <c r="FL38">
        <v>8.0669611971909205</v>
      </c>
      <c r="FM38">
        <v>5.9779378056554897</v>
      </c>
      <c r="FN38">
        <v>7.6937890151706503</v>
      </c>
      <c r="FO38">
        <v>1.36795930868271</v>
      </c>
      <c r="FP38">
        <v>0.85835591545388001</v>
      </c>
      <c r="FQ38">
        <v>1.0236299522293599</v>
      </c>
      <c r="FR38">
        <v>5.1409155620259002</v>
      </c>
      <c r="FS38">
        <v>4.7887459062148103</v>
      </c>
      <c r="FT38">
        <v>5.3283700052803402</v>
      </c>
      <c r="FU38">
        <v>0.25209253741221699</v>
      </c>
      <c r="FV38">
        <v>0.29929661913842598</v>
      </c>
      <c r="FW38">
        <v>0.31945713503465001</v>
      </c>
      <c r="FX38">
        <v>1.57137260758671</v>
      </c>
      <c r="FY38">
        <v>0.972417584466024</v>
      </c>
      <c r="FZ38">
        <v>1.24288625151043</v>
      </c>
      <c r="GA38">
        <v>0.72297883401574703</v>
      </c>
      <c r="GB38">
        <v>0.378836669227475</v>
      </c>
      <c r="GC38">
        <v>0.67534390983535597</v>
      </c>
      <c r="GD38">
        <v>5.07013905830879</v>
      </c>
      <c r="GE38">
        <v>3.2482167097091801</v>
      </c>
      <c r="GF38">
        <v>3.9277259385610099</v>
      </c>
      <c r="GG38">
        <v>0.250351207059752</v>
      </c>
      <c r="GH38">
        <v>0.59445845275209697</v>
      </c>
      <c r="GI38">
        <v>0.63011814850984604</v>
      </c>
      <c r="GJ38">
        <v>4.4564085672675301E-2</v>
      </c>
      <c r="GK38">
        <v>0.17945159691485199</v>
      </c>
      <c r="GL38">
        <v>5.6472576620356901E-2</v>
      </c>
      <c r="GM38">
        <v>0.145796229637706</v>
      </c>
      <c r="GN38">
        <v>0.32979647579320498</v>
      </c>
      <c r="GO38">
        <v>0.31945713503465001</v>
      </c>
      <c r="GP38">
        <v>0.423967422044291</v>
      </c>
      <c r="GQ38">
        <v>0.283151855175026</v>
      </c>
      <c r="GR38">
        <v>0.37990069792159098</v>
      </c>
      <c r="GS38">
        <v>4.2931164806491298</v>
      </c>
      <c r="GT38">
        <v>2.6938096064028998</v>
      </c>
      <c r="GU38">
        <v>3.8203220662209398</v>
      </c>
      <c r="GV38">
        <v>1.7925648548444599</v>
      </c>
      <c r="GW38">
        <v>1.3191859031728199</v>
      </c>
      <c r="GX38">
        <v>1.36008259641143</v>
      </c>
      <c r="GY38">
        <v>26.575507114610001</v>
      </c>
      <c r="GZ38">
        <v>25.1005641930306</v>
      </c>
      <c r="HA38">
        <v>28.5158922086415</v>
      </c>
      <c r="HB38">
        <v>20.001347822533202</v>
      </c>
      <c r="HC38">
        <v>20.1073058855414</v>
      </c>
      <c r="HD38">
        <v>25.3461420865859</v>
      </c>
      <c r="HE38">
        <v>0.27586327582502501</v>
      </c>
      <c r="HF38">
        <v>0.21608156324757499</v>
      </c>
      <c r="HG38">
        <v>0.29600516760880602</v>
      </c>
      <c r="HH38">
        <v>15.6927394380614</v>
      </c>
      <c r="HI38">
        <v>12.4635909656671</v>
      </c>
      <c r="HJ38">
        <v>16.838529716260599</v>
      </c>
      <c r="HK38">
        <v>3.6197285379055102E-2</v>
      </c>
      <c r="HL38">
        <v>4.4113737129755699E-2</v>
      </c>
      <c r="HM38">
        <v>4.7159566514653098E-2</v>
      </c>
      <c r="HN38">
        <v>0.174587880204884</v>
      </c>
      <c r="HO38">
        <v>0.160389086909699</v>
      </c>
      <c r="HP38">
        <v>0.12884373270020499</v>
      </c>
      <c r="HQ38">
        <v>0.27778205664883698</v>
      </c>
      <c r="HR38">
        <v>0.38147168664360598</v>
      </c>
      <c r="HS38">
        <v>0.57184428988567004</v>
      </c>
      <c r="HT38">
        <v>35.310499305603201</v>
      </c>
      <c r="HU38">
        <v>22.937684978093301</v>
      </c>
      <c r="HV38">
        <v>30.9892141991659</v>
      </c>
      <c r="HW38">
        <v>5.5868121665562898</v>
      </c>
      <c r="HX38">
        <v>3.55450308576463</v>
      </c>
      <c r="HY38">
        <v>5.0061248361904704</v>
      </c>
      <c r="HZ38">
        <v>1.2243578772803201</v>
      </c>
      <c r="IA38">
        <v>0.992850144990709</v>
      </c>
      <c r="IB38">
        <v>1.4277013925584601</v>
      </c>
      <c r="IC38">
        <v>91.9020613658695</v>
      </c>
      <c r="ID38">
        <v>56.479205431690097</v>
      </c>
      <c r="IE38">
        <v>93.292827756238907</v>
      </c>
      <c r="IF38">
        <v>8.9128171345350699E-2</v>
      </c>
      <c r="IG38">
        <v>5.8156165104222897E-2</v>
      </c>
      <c r="IH38">
        <v>8.9851990066277906E-2</v>
      </c>
      <c r="II38">
        <v>8.5862329612982702</v>
      </c>
      <c r="IJ38">
        <v>7.6192441596518004</v>
      </c>
      <c r="IK38">
        <v>6.9822609082360998</v>
      </c>
      <c r="IL38">
        <v>0.29362064522206399</v>
      </c>
      <c r="IM38">
        <v>0.29313718378331799</v>
      </c>
      <c r="IN38">
        <v>0.23877012913880899</v>
      </c>
      <c r="IO38">
        <v>20.1404681985147</v>
      </c>
      <c r="IP38">
        <v>12.5502820965153</v>
      </c>
      <c r="IQ38">
        <v>20.3040309386705</v>
      </c>
      <c r="IR38">
        <v>9.5270219739192505</v>
      </c>
      <c r="IS38">
        <v>6.1035469862977001</v>
      </c>
      <c r="IT38">
        <v>9.27723101909395</v>
      </c>
      <c r="IU38">
        <v>11.4877576707337</v>
      </c>
      <c r="IV38">
        <v>7.99804771098409</v>
      </c>
      <c r="IW38">
        <v>11.1092865831951</v>
      </c>
      <c r="IX38">
        <v>3.6859214248866401</v>
      </c>
      <c r="IY38">
        <v>4.1688454461373201</v>
      </c>
      <c r="IZ38">
        <v>5.2550127608489303</v>
      </c>
      <c r="JA38">
        <v>15.9118019170972</v>
      </c>
      <c r="JB38">
        <v>6.4964334194183397</v>
      </c>
      <c r="JC38">
        <v>12.761219223306901</v>
      </c>
      <c r="JD38">
        <v>5.6256715182382599</v>
      </c>
      <c r="JE38">
        <v>3.8896703378641</v>
      </c>
      <c r="JF38">
        <v>6.2492985646316503</v>
      </c>
      <c r="JG38">
        <v>14.743685699546599</v>
      </c>
      <c r="JH38">
        <v>8.8743895762500902</v>
      </c>
      <c r="JI38">
        <v>15.175732696466101</v>
      </c>
      <c r="JJ38">
        <v>8.7060923067939893</v>
      </c>
      <c r="JK38">
        <v>5.9779378056554897</v>
      </c>
      <c r="JL38">
        <v>8.4778254762917999</v>
      </c>
      <c r="JM38">
        <v>0.22407060685555799</v>
      </c>
      <c r="JN38">
        <v>0.24848147279334401</v>
      </c>
      <c r="JO38">
        <v>0.20358374321568901</v>
      </c>
      <c r="JP38">
        <v>0.32805857037907799</v>
      </c>
      <c r="JQ38">
        <v>0.10891014034584</v>
      </c>
      <c r="JR38">
        <v>0.24378719710739599</v>
      </c>
      <c r="JS38">
        <v>3.18661630348983</v>
      </c>
      <c r="JT38">
        <v>3.203497550397</v>
      </c>
      <c r="JU38">
        <v>3.9825549494211199</v>
      </c>
      <c r="JV38">
        <v>0.66990355659841305</v>
      </c>
      <c r="JW38">
        <v>0.48959064182540701</v>
      </c>
      <c r="JX38">
        <v>0.77040782807289099</v>
      </c>
      <c r="JY38">
        <v>5.3965048345560298</v>
      </c>
      <c r="JZ38">
        <v>4.5619413132375897</v>
      </c>
      <c r="KA38">
        <v>5.9121966937410502</v>
      </c>
      <c r="KB38">
        <v>0.40109762158753798</v>
      </c>
      <c r="KC38">
        <v>0.26787797777287198</v>
      </c>
      <c r="KD38">
        <v>0.36951229335881502</v>
      </c>
      <c r="KE38">
        <v>0.51835964662062295</v>
      </c>
      <c r="KF38">
        <v>0.38679683294377598</v>
      </c>
      <c r="KG38">
        <v>0.50827961183177095</v>
      </c>
      <c r="KH38">
        <v>4.17572098472061</v>
      </c>
      <c r="KI38">
        <v>2.6020485620312899</v>
      </c>
      <c r="KJ38">
        <v>3.6646978823923</v>
      </c>
      <c r="KK38">
        <v>2.3489651617765102</v>
      </c>
      <c r="KL38">
        <v>1.0567600899726</v>
      </c>
      <c r="KM38">
        <v>1.3046784340562301</v>
      </c>
      <c r="KN38">
        <v>3.7895467808937799</v>
      </c>
      <c r="KO38">
        <v>2.65672313351291</v>
      </c>
      <c r="KP38">
        <v>3.3257835267212501</v>
      </c>
      <c r="KQ38">
        <v>0.23037008905541501</v>
      </c>
      <c r="KR38">
        <v>0.117411683965134</v>
      </c>
      <c r="KS38">
        <v>0.21668846591102101</v>
      </c>
      <c r="KT38">
        <v>3.23109980937698</v>
      </c>
      <c r="KU38">
        <v>2.17293931991829</v>
      </c>
      <c r="KV38">
        <v>3.44306702950399</v>
      </c>
      <c r="KW38">
        <v>4.1182325999706704</v>
      </c>
      <c r="KX38">
        <v>3.2482167097091801</v>
      </c>
      <c r="KY38">
        <v>4.2980857548457401</v>
      </c>
      <c r="KZ38">
        <v>1.1034531033001</v>
      </c>
      <c r="LA38">
        <v>0.82911716188444495</v>
      </c>
      <c r="LB38">
        <v>1.06709917697053</v>
      </c>
      <c r="LC38">
        <v>1.00140482823901</v>
      </c>
      <c r="LD38">
        <v>1.01371203704566</v>
      </c>
      <c r="LE38">
        <v>1.1758420422515501</v>
      </c>
      <c r="LF38">
        <v>0.80777495234424501</v>
      </c>
      <c r="LG38">
        <v>0.69720164925396499</v>
      </c>
      <c r="LH38">
        <v>0.71881592053022303</v>
      </c>
      <c r="LI38">
        <v>0.39284315189667701</v>
      </c>
      <c r="LJ38">
        <v>0.43819589892545402</v>
      </c>
      <c r="LK38">
        <v>0.38520391403644499</v>
      </c>
      <c r="LL38">
        <v>0.435886768655464</v>
      </c>
      <c r="LM38">
        <v>0.295176114138609</v>
      </c>
      <c r="LN38">
        <v>0.28791089073430898</v>
      </c>
      <c r="LO38">
        <v>1.3213615927475399</v>
      </c>
      <c r="LP38">
        <v>0.87639179785091004</v>
      </c>
      <c r="LQ38">
        <v>1.1840206704352301</v>
      </c>
      <c r="LR38">
        <v>0.63376738228859997</v>
      </c>
      <c r="LS38">
        <v>0.54701332703204797</v>
      </c>
      <c r="LT38">
        <v>0.46127348399450402</v>
      </c>
      <c r="LU38">
        <v>0.423967422044291</v>
      </c>
      <c r="LV38">
        <v>0.32300936246450102</v>
      </c>
      <c r="LW38">
        <v>0.31505907425492202</v>
      </c>
      <c r="LX38">
        <v>0.52559567763158999</v>
      </c>
      <c r="LY38">
        <v>0.258753070449739</v>
      </c>
      <c r="LZ38">
        <v>0.48420647186196802</v>
      </c>
      <c r="MA38">
        <v>8.0326805656654704E-2</v>
      </c>
      <c r="MB38">
        <v>0.12041407567506</v>
      </c>
      <c r="MC38">
        <v>7.1480536235708797E-2</v>
      </c>
      <c r="MD38">
        <v>0.34436855453245102</v>
      </c>
      <c r="ME38">
        <v>0.25342800926141501</v>
      </c>
      <c r="MF38">
        <v>0.308575252264219</v>
      </c>
      <c r="MG38">
        <v>0.429885786703948</v>
      </c>
      <c r="MH38">
        <v>0.34380153406048503</v>
      </c>
      <c r="MI38">
        <v>0.38520391403644499</v>
      </c>
      <c r="MJ38">
        <v>1.0439302461801501</v>
      </c>
      <c r="MK38">
        <v>0.62401295557462899</v>
      </c>
      <c r="ML38">
        <v>0.786595734202165</v>
      </c>
      <c r="MM38">
        <v>2.19166199190808</v>
      </c>
      <c r="MN38">
        <v>1.33760105212745</v>
      </c>
      <c r="MO38">
        <v>1.5841338804116201</v>
      </c>
      <c r="MP38">
        <v>0.82474802118602497</v>
      </c>
      <c r="MQ38">
        <v>0.632723851816689</v>
      </c>
      <c r="MR38">
        <v>1.5623246411579099</v>
      </c>
      <c r="MS38">
        <v>0.13889102832441799</v>
      </c>
      <c r="MT38">
        <v>0.15492564580916199</v>
      </c>
      <c r="MU38">
        <v>0.12795374402866899</v>
      </c>
      <c r="MV38">
        <v>0.64708418219436603</v>
      </c>
      <c r="MW38">
        <v>0.346192862840219</v>
      </c>
      <c r="MX38">
        <v>0.75455306423444901</v>
      </c>
      <c r="MY38">
        <v>8.6092138633112797E-2</v>
      </c>
      <c r="MZ38">
        <v>8.1879601282953698E-2</v>
      </c>
      <c r="NA38">
        <v>0.170010324551429</v>
      </c>
      <c r="NB38">
        <v>0.349175760409768</v>
      </c>
      <c r="NC38">
        <v>0.41169501565275002</v>
      </c>
      <c r="ND38">
        <v>0.57982693869337198</v>
      </c>
      <c r="NE38">
        <v>7.0904712035586195E-2</v>
      </c>
      <c r="NF38">
        <v>0.23589906585757001</v>
      </c>
      <c r="NG38">
        <v>4.8822645036184602E-2</v>
      </c>
      <c r="NH38">
        <v>2.79340608327814</v>
      </c>
      <c r="NI38">
        <v>1.70485363610247</v>
      </c>
      <c r="NJ38">
        <v>2.9560983468705202</v>
      </c>
      <c r="NK38">
        <v>1.4661424848756199</v>
      </c>
      <c r="NL38">
        <v>0.66418078337822795</v>
      </c>
      <c r="NM38">
        <v>1.3320925013200899</v>
      </c>
      <c r="NN38">
        <v>1.0439302461801501</v>
      </c>
      <c r="NO38">
        <v>0.64601872492900003</v>
      </c>
      <c r="NP38">
        <v>1.1677199079793701</v>
      </c>
      <c r="NQ38">
        <v>1.08826153834925</v>
      </c>
      <c r="NR38">
        <v>0.80644490949133996</v>
      </c>
      <c r="NS38">
        <v>0.99563873735527997</v>
      </c>
      <c r="NT38">
        <v>9.8210787974168906E-2</v>
      </c>
      <c r="NU38">
        <v>0.107294489431735</v>
      </c>
      <c r="NV38">
        <v>6.0107726681020802E-2</v>
      </c>
      <c r="NW38">
        <v>0.16864077607987599</v>
      </c>
      <c r="NX38">
        <v>3.7412077392303199E-2</v>
      </c>
      <c r="NY38">
        <v>0.18995034896079499</v>
      </c>
      <c r="NZ38">
        <v>1.83023045291275</v>
      </c>
      <c r="OA38">
        <v>0.64601872492900003</v>
      </c>
      <c r="OB38">
        <v>1.23430100905688</v>
      </c>
      <c r="OC38">
        <v>1.35851012351603</v>
      </c>
      <c r="OD38">
        <v>0.95240551995647704</v>
      </c>
      <c r="OE38">
        <v>1.3228910662889299</v>
      </c>
      <c r="OF38">
        <v>0.83626107451963605</v>
      </c>
      <c r="OG38">
        <v>0.611170954647001</v>
      </c>
      <c r="OH38">
        <v>1.0745214387114399</v>
      </c>
      <c r="OI38">
        <v>2.2532779972372698</v>
      </c>
      <c r="OJ38">
        <v>1.6467800626110001</v>
      </c>
      <c r="OK38">
        <v>2.4857725030208599</v>
      </c>
      <c r="OL38">
        <v>223.174025551597</v>
      </c>
      <c r="OM38">
        <v>398.83491090134697</v>
      </c>
      <c r="ON38">
        <v>336.32081669433097</v>
      </c>
      <c r="OO38">
        <v>0.16981376543950299</v>
      </c>
      <c r="OP38">
        <v>7.9640599280010202E-2</v>
      </c>
      <c r="OQ38">
        <v>0.13246602306706001</v>
      </c>
      <c r="OR38">
        <v>1.9345866071136</v>
      </c>
      <c r="OS38">
        <v>1.9048110399129501</v>
      </c>
      <c r="OT38">
        <v>1.9638629692805101</v>
      </c>
      <c r="OU38">
        <v>0.15093772257224</v>
      </c>
      <c r="OV38">
        <v>0.11031094810877</v>
      </c>
      <c r="OW38">
        <v>9.1739971376592205E-2</v>
      </c>
      <c r="OX38">
        <v>4.6979303235530203</v>
      </c>
      <c r="OY38">
        <v>6.5871202504440003</v>
      </c>
      <c r="OZ38">
        <v>6.7913306165192404</v>
      </c>
      <c r="PA38">
        <v>0.31469481560179202</v>
      </c>
      <c r="PB38">
        <v>0.197462128310368</v>
      </c>
      <c r="PC38">
        <v>0.24719033955848399</v>
      </c>
      <c r="PD38">
        <v>0.268319780040571</v>
      </c>
      <c r="PE38">
        <v>0.102212807613395</v>
      </c>
      <c r="PF38">
        <v>0.22589030648142699</v>
      </c>
      <c r="PG38">
        <v>0.151987577457038</v>
      </c>
      <c r="PH38">
        <v>8.53566808488017E-2</v>
      </c>
      <c r="PI38">
        <v>9.1739971376592205E-2</v>
      </c>
      <c r="PJ38">
        <v>0.145796229637706</v>
      </c>
      <c r="PK38">
        <v>9.7371804419274496E-2</v>
      </c>
      <c r="PL38">
        <v>0.173582602862425</v>
      </c>
      <c r="PM38">
        <v>6.5699459703948596E-2</v>
      </c>
      <c r="PN38">
        <v>0.12759537023280401</v>
      </c>
      <c r="PO38">
        <v>0.109856662085819</v>
      </c>
      <c r="PP38">
        <v>0.16747588914960301</v>
      </c>
      <c r="PQ38">
        <v>0.119878753028103</v>
      </c>
      <c r="PR38">
        <v>0.16308480425702901</v>
      </c>
      <c r="PS38">
        <v>6.1299763429926997E-2</v>
      </c>
      <c r="PT38">
        <v>5.6003727619496999E-2</v>
      </c>
      <c r="PU38">
        <v>4.1340345821528998E-2</v>
      </c>
      <c r="PV38">
        <v>3.64490574094265E-2</v>
      </c>
      <c r="PW38">
        <v>8.0107946523310797E-2</v>
      </c>
      <c r="PX38">
        <v>3.2210933175051401E-2</v>
      </c>
      <c r="PY38">
        <v>0.13049128077251901</v>
      </c>
      <c r="PZ38">
        <v>0.108792264688539</v>
      </c>
      <c r="QA38">
        <v>0.16536138328611599</v>
      </c>
      <c r="QB38">
        <v>0.34676382725146199</v>
      </c>
      <c r="QC38">
        <v>0.20442561522678901</v>
      </c>
      <c r="QD38">
        <v>0.39058116028947798</v>
      </c>
      <c r="QE38">
        <v>1.0439302461801501</v>
      </c>
      <c r="QF38">
        <v>0.88248758487016099</v>
      </c>
      <c r="QG38">
        <v>1.06709917697053</v>
      </c>
      <c r="QH38">
        <v>0.41237401059301299</v>
      </c>
      <c r="QI38">
        <v>0.18552016165580701</v>
      </c>
      <c r="QJ38">
        <v>0.40156189132497999</v>
      </c>
      <c r="QK38">
        <v>0.16177104554859201</v>
      </c>
      <c r="QL38">
        <v>0.37104032331161402</v>
      </c>
      <c r="QM38">
        <v>0.18347994275318399</v>
      </c>
      <c r="QN38">
        <v>0.32579250430726597</v>
      </c>
      <c r="QO38">
        <v>0.16150468123225001</v>
      </c>
      <c r="QP38">
        <v>0.16883597745883799</v>
      </c>
      <c r="QQ38">
        <v>0.14478914151621999</v>
      </c>
      <c r="QR38">
        <v>0.16489823789660299</v>
      </c>
      <c r="QS38">
        <v>0.122741435580032</v>
      </c>
      <c r="QT38">
        <v>14.9494998820999</v>
      </c>
      <c r="QU38">
        <v>13.925409880133</v>
      </c>
      <c r="QV38">
        <v>15.494607099583</v>
      </c>
      <c r="QW38">
        <v>4.5065559944745397</v>
      </c>
      <c r="QX38">
        <v>4.9921036445970204</v>
      </c>
      <c r="QY38">
        <v>5.3654317495727799</v>
      </c>
      <c r="QZ38">
        <v>0.35651268538140302</v>
      </c>
      <c r="RA38">
        <v>0.33209039168911297</v>
      </c>
      <c r="RB38">
        <v>0.49096574232012702</v>
      </c>
      <c r="RC38">
        <v>0.28957828303244099</v>
      </c>
      <c r="RD38">
        <v>0.189418334613738</v>
      </c>
      <c r="RE38">
        <v>0.24043090672408299</v>
      </c>
      <c r="RF38">
        <v>0.21345817433537001</v>
      </c>
      <c r="RG38">
        <v>0.186810556426734</v>
      </c>
      <c r="RH38">
        <v>0.192601957018223</v>
      </c>
    </row>
    <row r="39" spans="1:476" x14ac:dyDescent="0.25">
      <c r="A39">
        <v>3</v>
      </c>
      <c r="B39">
        <v>406</v>
      </c>
      <c r="C39">
        <v>4.13850468047593</v>
      </c>
      <c r="D39">
        <v>2.8160327690457501</v>
      </c>
      <c r="E39">
        <v>3.8462207269283599</v>
      </c>
      <c r="F39">
        <v>7.6367869639591496E-2</v>
      </c>
      <c r="G39">
        <v>9.6298966303456607E-2</v>
      </c>
      <c r="H39">
        <v>7.1687777091201096E-2</v>
      </c>
      <c r="I39">
        <v>4.99024133865273</v>
      </c>
      <c r="J39">
        <v>4.48051361445056</v>
      </c>
      <c r="K39">
        <v>11.822322353943401</v>
      </c>
      <c r="L39">
        <v>0.41154143268863802</v>
      </c>
      <c r="M39">
        <v>0.30432064667788</v>
      </c>
      <c r="N39">
        <v>0.354397801288591</v>
      </c>
      <c r="O39">
        <v>1.0563658652654799</v>
      </c>
      <c r="P39">
        <v>0.71383578039332796</v>
      </c>
      <c r="Q39">
        <v>0.94176666223829097</v>
      </c>
      <c r="R39">
        <v>0.28109108218752898</v>
      </c>
      <c r="S39">
        <v>0.161954911114429</v>
      </c>
      <c r="T39">
        <v>0.28389740329628399</v>
      </c>
      <c r="U39">
        <v>6.9787361063677306E-2</v>
      </c>
      <c r="V39">
        <v>9.1078020935816101E-2</v>
      </c>
      <c r="W39">
        <v>8.6176693693846299E-2</v>
      </c>
      <c r="X39">
        <v>2.4951206693263699</v>
      </c>
      <c r="Y39">
        <v>2.43456517342304</v>
      </c>
      <c r="Z39">
        <v>5.2177996824699298</v>
      </c>
      <c r="AA39">
        <v>4.3744741082107703</v>
      </c>
      <c r="AB39">
        <v>3.5153397323078099</v>
      </c>
      <c r="AC39">
        <v>8.5946658967676708</v>
      </c>
      <c r="AD39">
        <v>9.8012501637159397E-2</v>
      </c>
      <c r="AE39">
        <v>4.0482424060132097E-2</v>
      </c>
      <c r="AF39">
        <v>5.7250875208376698E-2</v>
      </c>
      <c r="AG39">
        <v>12.5456002095563</v>
      </c>
      <c r="AH39">
        <v>7.9099255847931902</v>
      </c>
      <c r="AI39">
        <v>24.820178028208701</v>
      </c>
      <c r="AJ39">
        <v>4.9215392114940499</v>
      </c>
      <c r="AK39">
        <v>4.6064779975373904</v>
      </c>
      <c r="AL39">
        <v>7.9637148158812003</v>
      </c>
      <c r="AM39">
        <v>7.2556737611967703</v>
      </c>
      <c r="AN39">
        <v>6.6976924100600597</v>
      </c>
      <c r="AO39">
        <v>19.339003580448001</v>
      </c>
      <c r="AP39">
        <v>4.7869594629432397</v>
      </c>
      <c r="AQ39">
        <v>3.1245839928758401</v>
      </c>
      <c r="AR39">
        <v>9.0219641820032095</v>
      </c>
      <c r="AS39">
        <v>3.65307048161901</v>
      </c>
      <c r="AT39">
        <v>3.0815669217106101</v>
      </c>
      <c r="AU39">
        <v>6.2050445070521798</v>
      </c>
      <c r="AV39">
        <v>0.42605440996997201</v>
      </c>
      <c r="AW39">
        <v>0.54963221144312002</v>
      </c>
      <c r="AX39">
        <v>0.39871825329478799</v>
      </c>
      <c r="AY39">
        <v>4.1962760529239702</v>
      </c>
      <c r="AZ39">
        <v>5.0408398577013402</v>
      </c>
      <c r="BA39">
        <v>2.3512721888183399</v>
      </c>
      <c r="BB39">
        <v>0.40587562017158701</v>
      </c>
      <c r="BC39">
        <v>0.43941746653847602</v>
      </c>
      <c r="BD39">
        <v>0.37201728465196698</v>
      </c>
      <c r="BE39">
        <v>0.88215837257969298</v>
      </c>
      <c r="BF39">
        <v>0.60443710084469504</v>
      </c>
      <c r="BG39">
        <v>0.487488995929236</v>
      </c>
      <c r="BH39">
        <v>0.93894306797540805</v>
      </c>
      <c r="BI39">
        <v>0.89183007935303105</v>
      </c>
      <c r="BJ39">
        <v>0.54090290785208694</v>
      </c>
      <c r="BK39">
        <v>10.9215793293173</v>
      </c>
      <c r="BL39">
        <v>10.8804334202565</v>
      </c>
      <c r="BM39">
        <v>12.410089014104299</v>
      </c>
      <c r="BN39">
        <v>2.2801197397478599</v>
      </c>
      <c r="BO39">
        <v>1.9367854175371499</v>
      </c>
      <c r="BP39">
        <v>2.62704617467364</v>
      </c>
      <c r="BQ39">
        <v>0.253333467857289</v>
      </c>
      <c r="BR39">
        <v>0.235477989805435</v>
      </c>
      <c r="BS39">
        <v>0.25234012912209502</v>
      </c>
      <c r="BT39">
        <v>1.7765885385962601</v>
      </c>
      <c r="BU39">
        <v>2.2247822231071699</v>
      </c>
      <c r="BV39">
        <v>2.9148902371304799</v>
      </c>
      <c r="BW39">
        <v>0.27914944425471</v>
      </c>
      <c r="BX39">
        <v>0.20077675035149301</v>
      </c>
      <c r="BY39">
        <v>0.337612811930737</v>
      </c>
      <c r="BZ39">
        <v>5.2344334854055201E-2</v>
      </c>
      <c r="CA39">
        <v>0.12000864081792099</v>
      </c>
      <c r="CB39">
        <v>3.0468062245577399E-2</v>
      </c>
      <c r="CC39">
        <v>0.20718440827492801</v>
      </c>
      <c r="CD39">
        <v>0.13505749127838301</v>
      </c>
      <c r="CE39">
        <v>5.5300700226513899E-2</v>
      </c>
      <c r="CF39">
        <v>9.8694232498480694E-2</v>
      </c>
      <c r="CG39">
        <v>3.29138993424389E-2</v>
      </c>
      <c r="CH39">
        <v>3.8298761738454298E-2</v>
      </c>
      <c r="CI39">
        <v>8.4335185905161897E-2</v>
      </c>
      <c r="CJ39">
        <v>0.10717862901087</v>
      </c>
      <c r="CK39">
        <v>4.6502160581495998E-2</v>
      </c>
      <c r="CL39">
        <v>0.29918496643395198</v>
      </c>
      <c r="CM39">
        <v>0.29395436826806598</v>
      </c>
      <c r="CN39">
        <v>0.21815743657908601</v>
      </c>
      <c r="CO39">
        <v>0.15168071646318401</v>
      </c>
      <c r="CP39">
        <v>0.10249774833448</v>
      </c>
      <c r="CQ39">
        <v>0.101774042838693</v>
      </c>
      <c r="CR39">
        <v>2.4607696057470201</v>
      </c>
      <c r="CS39">
        <v>1.66285701729406</v>
      </c>
      <c r="CT39">
        <v>5.0751186757606197</v>
      </c>
      <c r="CU39">
        <v>0.26409146631636898</v>
      </c>
      <c r="CV39">
        <v>0.15752624555316699</v>
      </c>
      <c r="CW39">
        <v>0.33296479658205802</v>
      </c>
      <c r="CX39">
        <v>7.7433925372432502E-2</v>
      </c>
      <c r="CY39">
        <v>0.16916915662815299</v>
      </c>
      <c r="CZ39">
        <v>5.08870214193465E-2</v>
      </c>
      <c r="DA39">
        <v>32.426683885732999</v>
      </c>
      <c r="DB39">
        <v>23.322719601447801</v>
      </c>
      <c r="DC39">
        <v>27.7312656755802</v>
      </c>
      <c r="DD39">
        <v>6.9601075006458704</v>
      </c>
      <c r="DE39">
        <v>6.51454365889062</v>
      </c>
      <c r="DF39">
        <v>7.8540760006803598</v>
      </c>
      <c r="DG39">
        <v>0.370901906594157</v>
      </c>
      <c r="DH39">
        <v>0.579814823229304</v>
      </c>
      <c r="DI39">
        <v>0.34951870203134799</v>
      </c>
      <c r="DJ39">
        <v>41.0442889489563</v>
      </c>
      <c r="DK39">
        <v>46.969883890189003</v>
      </c>
      <c r="DL39">
        <v>177.71745280113899</v>
      </c>
      <c r="DM39">
        <v>0.32288886371315101</v>
      </c>
      <c r="DN39">
        <v>0.17845894509833199</v>
      </c>
      <c r="DO39">
        <v>0.250597088528766</v>
      </c>
      <c r="DP39">
        <v>0.65026946673492703</v>
      </c>
      <c r="DQ39">
        <v>0.68002708876603002</v>
      </c>
      <c r="DR39">
        <v>0.54466518510347695</v>
      </c>
      <c r="DS39">
        <v>1.7042176398798901</v>
      </c>
      <c r="DT39">
        <v>0.63010498221266897</v>
      </c>
      <c r="DU39">
        <v>1.51933663440929</v>
      </c>
      <c r="DV39">
        <v>0.30547147855836598</v>
      </c>
      <c r="DW39">
        <v>0.37989275990949101</v>
      </c>
      <c r="DX39">
        <v>0.36184445243961999</v>
      </c>
      <c r="DY39">
        <v>1.9306807012567599</v>
      </c>
      <c r="DZ39">
        <v>1.4678088715684099</v>
      </c>
      <c r="EA39">
        <v>2.4853371218512201</v>
      </c>
      <c r="EB39">
        <v>0.77868383867898405</v>
      </c>
      <c r="EC39">
        <v>0.69914525246102899</v>
      </c>
      <c r="ED39">
        <v>1.39807480812539</v>
      </c>
      <c r="EE39">
        <v>6.8642856439264799</v>
      </c>
      <c r="EF39">
        <v>4.8354968067575701</v>
      </c>
      <c r="EG39">
        <v>4.7352531604492496</v>
      </c>
      <c r="EH39">
        <v>0.57798725629342995</v>
      </c>
      <c r="EI39">
        <v>0.47095597961086799</v>
      </c>
      <c r="EJ39">
        <v>0.55610975844120303</v>
      </c>
      <c r="EK39">
        <v>0.94547393348511999</v>
      </c>
      <c r="EL39">
        <v>0.948463475003125</v>
      </c>
      <c r="EM39">
        <v>0.90340296786191099</v>
      </c>
      <c r="EN39">
        <v>0.68259870808232903</v>
      </c>
      <c r="EO39">
        <v>0.48085176585700601</v>
      </c>
      <c r="EP39">
        <v>0.73379122552117004</v>
      </c>
      <c r="EQ39">
        <v>0.12543396856368799</v>
      </c>
      <c r="ER39">
        <v>0.108430367366727</v>
      </c>
      <c r="ES39">
        <v>4.74792698252905E-2</v>
      </c>
      <c r="ET39">
        <v>3.7260903094693799E-2</v>
      </c>
      <c r="EU39">
        <v>0.105200261148351</v>
      </c>
      <c r="EV39">
        <v>2.8231342745684701E-2</v>
      </c>
      <c r="EW39">
        <v>15.1275829357619</v>
      </c>
      <c r="EX39">
        <v>10.4372093827595</v>
      </c>
      <c r="EY39">
        <v>25.874185772388699</v>
      </c>
      <c r="EZ39">
        <v>0.43500671879036701</v>
      </c>
      <c r="FA39">
        <v>0.113728372507632</v>
      </c>
      <c r="FB39">
        <v>0.74920973899465704</v>
      </c>
      <c r="FC39">
        <v>5.1305361186195499</v>
      </c>
      <c r="FD39">
        <v>3.8735708350742999</v>
      </c>
      <c r="FE39">
        <v>9.0847169054810593</v>
      </c>
      <c r="FF39">
        <v>0.52453450661549705</v>
      </c>
      <c r="FG39">
        <v>0.32843143484605603</v>
      </c>
      <c r="FH39">
        <v>1.3318591863282301</v>
      </c>
      <c r="FI39">
        <v>124.423017441146</v>
      </c>
      <c r="FJ39">
        <v>81.214426746551595</v>
      </c>
      <c r="FK39">
        <v>286.70863754397197</v>
      </c>
      <c r="FL39">
        <v>6.7230206880961401</v>
      </c>
      <c r="FM39">
        <v>5.4026383883795104</v>
      </c>
      <c r="FN39">
        <v>14.964182475546099</v>
      </c>
      <c r="FO39">
        <v>0.93245731444900204</v>
      </c>
      <c r="FP39">
        <v>0.96465780756794595</v>
      </c>
      <c r="FQ39">
        <v>0.74403456930393297</v>
      </c>
      <c r="FR39">
        <v>7.2055551615839404</v>
      </c>
      <c r="FS39">
        <v>5.4402167101282402</v>
      </c>
      <c r="FT39">
        <v>15.927429631762401</v>
      </c>
      <c r="FU39">
        <v>0.14054554109376399</v>
      </c>
      <c r="FV39">
        <v>0.33766489927372001</v>
      </c>
      <c r="FW39">
        <v>0.48412166346545998</v>
      </c>
      <c r="FX39">
        <v>0.57798725629342995</v>
      </c>
      <c r="FY39">
        <v>0.54853824720093203</v>
      </c>
      <c r="FZ39">
        <v>1.7696224072484501</v>
      </c>
      <c r="GA39">
        <v>0.29100373779336303</v>
      </c>
      <c r="GB39">
        <v>0.40155350070298601</v>
      </c>
      <c r="GC39">
        <v>0.75442090483721602</v>
      </c>
      <c r="GD39">
        <v>2.1127317305309501</v>
      </c>
      <c r="GE39">
        <v>2.1639454362200898</v>
      </c>
      <c r="GF39">
        <v>2.68224599913448</v>
      </c>
      <c r="GG39">
        <v>0.93894306797540805</v>
      </c>
      <c r="GH39">
        <v>0.634487708957435</v>
      </c>
      <c r="GI39">
        <v>0.75442090483721602</v>
      </c>
      <c r="GJ39">
        <v>0.112586799399749</v>
      </c>
      <c r="GK39">
        <v>8.67894879299351E-2</v>
      </c>
      <c r="GL39">
        <v>7.9850295589901005E-2</v>
      </c>
      <c r="GM39">
        <v>0.81175124034317203</v>
      </c>
      <c r="GN39">
        <v>0.72380055654312703</v>
      </c>
      <c r="GO39">
        <v>0.69903740406269499</v>
      </c>
      <c r="GP39">
        <v>0.29711834491313999</v>
      </c>
      <c r="GQ39">
        <v>0.28003210090316</v>
      </c>
      <c r="GR39">
        <v>0.19798205257040899</v>
      </c>
      <c r="GS39">
        <v>2.26436980224145</v>
      </c>
      <c r="GT39">
        <v>2.1941529888037299</v>
      </c>
      <c r="GU39">
        <v>1.8320280066680601</v>
      </c>
      <c r="GV39">
        <v>0.84622287437807098</v>
      </c>
      <c r="GW39">
        <v>0.831428508647027</v>
      </c>
      <c r="GX39">
        <v>0.73889514712146498</v>
      </c>
      <c r="GY39">
        <v>35.979658520003802</v>
      </c>
      <c r="GZ39">
        <v>26.058174635562501</v>
      </c>
      <c r="HA39">
        <v>81.20189881217</v>
      </c>
      <c r="HB39">
        <v>29.022695044787099</v>
      </c>
      <c r="HC39">
        <v>21.461278556239002</v>
      </c>
      <c r="HD39">
        <v>62.3985914789424</v>
      </c>
      <c r="HE39">
        <v>0.23636848337128</v>
      </c>
      <c r="HF39">
        <v>0.22432528079166</v>
      </c>
      <c r="HG39">
        <v>0.10391253182054799</v>
      </c>
      <c r="HH39">
        <v>16.554018721903699</v>
      </c>
      <c r="HI39">
        <v>13.119711786813401</v>
      </c>
      <c r="HJ39">
        <v>40.600949406085</v>
      </c>
      <c r="HK39">
        <v>8.4150146244463805E-2</v>
      </c>
      <c r="HL39">
        <v>6.4794992985229699E-2</v>
      </c>
      <c r="HM39">
        <v>0.21967484154945599</v>
      </c>
      <c r="HN39">
        <v>0.32513473336746401</v>
      </c>
      <c r="HO39">
        <v>0.206421353107443</v>
      </c>
      <c r="HP39">
        <v>0.412779022131396</v>
      </c>
      <c r="HQ39">
        <v>0.62378016733159203</v>
      </c>
      <c r="HR39">
        <v>0.43638218838331599</v>
      </c>
      <c r="HS39">
        <v>0.72872255928261898</v>
      </c>
      <c r="HT39">
        <v>28.034075507067001</v>
      </c>
      <c r="HU39">
        <v>22.2181089100634</v>
      </c>
      <c r="HV39">
        <v>29.721634633630501</v>
      </c>
      <c r="HW39">
        <v>2.6373875608555499</v>
      </c>
      <c r="HX39">
        <v>2.93561774313681</v>
      </c>
      <c r="HY39">
        <v>2.2869765271670701</v>
      </c>
      <c r="HZ39">
        <v>0.99938300457430496</v>
      </c>
      <c r="IA39">
        <v>0.67532979854744202</v>
      </c>
      <c r="IB39">
        <v>1.00238835411506</v>
      </c>
      <c r="IC39">
        <v>37.507562093859299</v>
      </c>
      <c r="ID39">
        <v>43.5217336810259</v>
      </c>
      <c r="IE39">
        <v>37.882025283594103</v>
      </c>
      <c r="IF39">
        <v>5.9917016109475398E-2</v>
      </c>
      <c r="IG39">
        <v>8.9850112612016197E-2</v>
      </c>
      <c r="IH39">
        <v>2.2737631731598599E-2</v>
      </c>
      <c r="II39">
        <v>8.39255210584796</v>
      </c>
      <c r="IJ39">
        <v>7.1288240925121098</v>
      </c>
      <c r="IK39">
        <v>11.2623934994908</v>
      </c>
      <c r="IL39">
        <v>0.154867850744865</v>
      </c>
      <c r="IM39">
        <v>0.196644824577795</v>
      </c>
      <c r="IN39">
        <v>0.240388795433022</v>
      </c>
      <c r="IO39">
        <v>12.4589414188637</v>
      </c>
      <c r="IP39">
        <v>9.4719674429102891</v>
      </c>
      <c r="IQ39">
        <v>10.010496034440299</v>
      </c>
      <c r="IR39">
        <v>4.8537829268218902</v>
      </c>
      <c r="IS39">
        <v>3.9824717340715701</v>
      </c>
      <c r="IT39">
        <v>3.5147974647912998</v>
      </c>
      <c r="IU39">
        <v>5.2747751217110999</v>
      </c>
      <c r="IV39">
        <v>5.4026383883795104</v>
      </c>
      <c r="IW39">
        <v>5.1104189177536696</v>
      </c>
      <c r="IX39">
        <v>7.1063541543850199</v>
      </c>
      <c r="IY39">
        <v>5.2549029575368804</v>
      </c>
      <c r="IZ39">
        <v>17.919289846498302</v>
      </c>
      <c r="JA39">
        <v>5.8934383997111404</v>
      </c>
      <c r="JB39">
        <v>4.9714411257787203</v>
      </c>
      <c r="JC39">
        <v>6.2050445070521798</v>
      </c>
      <c r="JD39">
        <v>3.1582154399513902</v>
      </c>
      <c r="JE39">
        <v>0.90354234604477601</v>
      </c>
      <c r="JF39">
        <v>5.3644919982689503</v>
      </c>
      <c r="JG39">
        <v>8.1630573271684099</v>
      </c>
      <c r="JH39">
        <v>6.3804762890336804</v>
      </c>
      <c r="JI39">
        <v>6.7901411201097304</v>
      </c>
      <c r="JJ39">
        <v>4.4049009818422498</v>
      </c>
      <c r="JK39">
        <v>4.7032698922890503</v>
      </c>
      <c r="JL39">
        <v>4.0095534164602498</v>
      </c>
      <c r="JM39">
        <v>8.1849056070144699E-2</v>
      </c>
      <c r="JN39">
        <v>0.189946379954745</v>
      </c>
      <c r="JO39">
        <v>7.6597523476908499E-2</v>
      </c>
      <c r="JP39">
        <v>8.3568878725305995E-2</v>
      </c>
      <c r="JQ39">
        <v>0.17825644491450901</v>
      </c>
      <c r="JR39">
        <v>0.13429165463699499</v>
      </c>
      <c r="JS39">
        <v>3.9424968137040501</v>
      </c>
      <c r="JT39">
        <v>3.3721392724413701</v>
      </c>
      <c r="JU39">
        <v>3.1897460263583102</v>
      </c>
      <c r="JV39">
        <v>0.80057562113948599</v>
      </c>
      <c r="JW39">
        <v>0.56006420180632099</v>
      </c>
      <c r="JX39">
        <v>1.1277455227504001</v>
      </c>
      <c r="JY39">
        <v>6.4940099227453896</v>
      </c>
      <c r="JZ39">
        <v>6.0362983829916601</v>
      </c>
      <c r="KA39">
        <v>7.8540760006803598</v>
      </c>
      <c r="KB39">
        <v>0.15702972537746401</v>
      </c>
      <c r="KC39">
        <v>0.17845894509833199</v>
      </c>
      <c r="KD39">
        <v>0.427335642910178</v>
      </c>
      <c r="KE39">
        <v>0.75215900852668505</v>
      </c>
      <c r="KF39">
        <v>0.37726864893697798</v>
      </c>
      <c r="KG39">
        <v>0.45800700166701502</v>
      </c>
      <c r="KH39">
        <v>1.8265352408094999</v>
      </c>
      <c r="KI39">
        <v>1.63996397335168</v>
      </c>
      <c r="KJ39">
        <v>2.40067741562161</v>
      </c>
      <c r="KK39">
        <v>0.92601636129467901</v>
      </c>
      <c r="KL39">
        <v>0.71383578039332796</v>
      </c>
      <c r="KM39">
        <v>0.83708240509717502</v>
      </c>
      <c r="KN39">
        <v>2.54754845848487</v>
      </c>
      <c r="KO39">
        <v>2.4177484033787802</v>
      </c>
      <c r="KP39">
        <v>3.0386732688185898</v>
      </c>
      <c r="KQ39">
        <v>0.15273573927918299</v>
      </c>
      <c r="KR39">
        <v>0.21277075815900801</v>
      </c>
      <c r="KS39">
        <v>0.132442821743531</v>
      </c>
      <c r="KT39">
        <v>3.20230248455794</v>
      </c>
      <c r="KU39">
        <v>0.43037438584200899</v>
      </c>
      <c r="KV39">
        <v>1.1199556154061401</v>
      </c>
      <c r="KW39">
        <v>6.0172720682134697</v>
      </c>
      <c r="KX39">
        <v>4.8354968067575701</v>
      </c>
      <c r="KY39">
        <v>7.3281120266722404</v>
      </c>
      <c r="KZ39">
        <v>1.5682000261945499</v>
      </c>
      <c r="LA39">
        <v>1.44760111308626</v>
      </c>
      <c r="LB39">
        <v>1.78193110448355</v>
      </c>
      <c r="LC39">
        <v>1.1088848727790801</v>
      </c>
      <c r="LD39">
        <v>1.0095162419394299</v>
      </c>
      <c r="LE39">
        <v>1.81937326485252</v>
      </c>
      <c r="LF39">
        <v>1.01333387142916</v>
      </c>
      <c r="LG39">
        <v>0.86074877168401698</v>
      </c>
      <c r="LH39">
        <v>1.4984194779893101</v>
      </c>
      <c r="LI39">
        <v>0.43803242979792101</v>
      </c>
      <c r="LJ39">
        <v>0.39877976806460402</v>
      </c>
      <c r="LK39">
        <v>0.61704241108538205</v>
      </c>
      <c r="LL39">
        <v>7.4279586228284997E-2</v>
      </c>
      <c r="LM39">
        <v>0.103928563580879</v>
      </c>
      <c r="LN39">
        <v>0.17116285557786901</v>
      </c>
      <c r="LO39">
        <v>1.2649756279417499</v>
      </c>
      <c r="LP39">
        <v>0.775750228671924</v>
      </c>
      <c r="LQ39">
        <v>2.40067741562161</v>
      </c>
      <c r="LR39">
        <v>0.26226725330774803</v>
      </c>
      <c r="LS39">
        <v>9.6298966303456607E-2</v>
      </c>
      <c r="LT39">
        <v>0.112145338467401</v>
      </c>
      <c r="LU39">
        <v>0.116557164306126</v>
      </c>
      <c r="LV39">
        <v>0.198012597498541</v>
      </c>
      <c r="LW39">
        <v>0.14797666126403999</v>
      </c>
      <c r="LX39">
        <v>0.24301370593973701</v>
      </c>
      <c r="LY39">
        <v>0.221236928361391</v>
      </c>
      <c r="LZ39">
        <v>0.32385985670966499</v>
      </c>
      <c r="MA39">
        <v>0.101316614135434</v>
      </c>
      <c r="MB39">
        <v>8.0865417367881401E-2</v>
      </c>
      <c r="MC39">
        <v>5.9682077182920699E-2</v>
      </c>
      <c r="MD39">
        <v>0.21302720498498701</v>
      </c>
      <c r="ME39">
        <v>0.31945045998873101</v>
      </c>
      <c r="MF39">
        <v>0.21515399868273</v>
      </c>
      <c r="MG39">
        <v>0.21155571859451799</v>
      </c>
      <c r="MH39">
        <v>0.18863432446848999</v>
      </c>
      <c r="MI39">
        <v>0.29390902360229199</v>
      </c>
      <c r="MJ39">
        <v>0.42605440996997201</v>
      </c>
      <c r="MK39">
        <v>0.53724949331134597</v>
      </c>
      <c r="ML39">
        <v>0.35194979685908601</v>
      </c>
      <c r="MM39">
        <v>0.74180381318831701</v>
      </c>
      <c r="MN39">
        <v>0.71383578039332796</v>
      </c>
      <c r="MO39">
        <v>0.72872255928261898</v>
      </c>
      <c r="MP39">
        <v>0.95867225775160703</v>
      </c>
      <c r="MQ39">
        <v>0.68951991316833205</v>
      </c>
      <c r="MR39">
        <v>0.50468025824419005</v>
      </c>
      <c r="MS39">
        <v>0.24811994047751401</v>
      </c>
      <c r="MT39">
        <v>9.4958403534697103E-2</v>
      </c>
      <c r="MU39">
        <v>8.4403202982684195E-2</v>
      </c>
      <c r="MV39">
        <v>0.50666693571457799</v>
      </c>
      <c r="MW39">
        <v>0.37207467996167398</v>
      </c>
      <c r="MX39">
        <v>0.53716661854797898</v>
      </c>
      <c r="MY39">
        <v>0.16713775745061199</v>
      </c>
      <c r="MZ39">
        <v>9.96949420161512E-2</v>
      </c>
      <c r="NA39">
        <v>0.199359126647394</v>
      </c>
      <c r="NB39">
        <v>0.87606485959584102</v>
      </c>
      <c r="NC39">
        <v>0.579814823229304</v>
      </c>
      <c r="ND39">
        <v>2.4173754475560001</v>
      </c>
      <c r="NE39">
        <v>0.11736788349692601</v>
      </c>
      <c r="NF39">
        <v>0.115315961425205</v>
      </c>
      <c r="NG39">
        <v>5.88604163898932E-2</v>
      </c>
      <c r="NH39">
        <v>1.0637134709195399</v>
      </c>
      <c r="NI39">
        <v>0.91615532716382198</v>
      </c>
      <c r="NJ39">
        <v>2.62704617467364</v>
      </c>
      <c r="NK39">
        <v>0.46622865722450402</v>
      </c>
      <c r="NL39">
        <v>0.647819644457718</v>
      </c>
      <c r="NM39">
        <v>0.73889514712146498</v>
      </c>
      <c r="NN39">
        <v>0.368339899981946</v>
      </c>
      <c r="NO39">
        <v>0.60026194881258699</v>
      </c>
      <c r="NP39">
        <v>0.27805487922060101</v>
      </c>
      <c r="NQ39">
        <v>0.31189008366579501</v>
      </c>
      <c r="NR39">
        <v>0.33071585613132698</v>
      </c>
      <c r="NS39">
        <v>0.39596410514081798</v>
      </c>
      <c r="NT39">
        <v>4.0251956037698197E-2</v>
      </c>
      <c r="NU39">
        <v>0.15875134986775499</v>
      </c>
      <c r="NV39">
        <v>4.3993724607385903E-2</v>
      </c>
      <c r="NW39">
        <v>0.138615576519</v>
      </c>
      <c r="NX39">
        <v>0.16421571742302801</v>
      </c>
      <c r="NY39">
        <v>5.9269822962452701E-2</v>
      </c>
      <c r="NZ39">
        <v>0.47602511237839901</v>
      </c>
      <c r="OA39">
        <v>0.39328964915559</v>
      </c>
      <c r="OB39">
        <v>0.69903740406269499</v>
      </c>
      <c r="OC39">
        <v>1.3842548619050099</v>
      </c>
      <c r="OD39">
        <v>0.988740698099147</v>
      </c>
      <c r="OE39">
        <v>1.7452594926326901</v>
      </c>
      <c r="OF39">
        <v>1.5043180170533701</v>
      </c>
      <c r="OG39">
        <v>0.94191195922173498</v>
      </c>
      <c r="OH39">
        <v>1.89663433479848</v>
      </c>
      <c r="OI39">
        <v>1.9849595238201101</v>
      </c>
      <c r="OJ39">
        <v>1.7822060231280299</v>
      </c>
      <c r="OK39">
        <v>3.4664082094475299</v>
      </c>
      <c r="OL39">
        <v>808.50315262755498</v>
      </c>
      <c r="OM39">
        <v>589.62918368478597</v>
      </c>
      <c r="ON39">
        <v>2325.6875278031498</v>
      </c>
      <c r="OO39">
        <v>0.110269796572461</v>
      </c>
      <c r="OP39">
        <v>9.2560371272889297E-2</v>
      </c>
      <c r="OQ39">
        <v>0.24543987502126099</v>
      </c>
      <c r="OR39">
        <v>1.51478137632221</v>
      </c>
      <c r="OS39">
        <v>1.2866896546152999</v>
      </c>
      <c r="OT39">
        <v>2.9148902371304799</v>
      </c>
      <c r="OU39">
        <v>0.10504719825150299</v>
      </c>
      <c r="OV39">
        <v>0.114747804976212</v>
      </c>
      <c r="OW39">
        <v>6.8364918245474401E-2</v>
      </c>
      <c r="OX39">
        <v>13.169325846036401</v>
      </c>
      <c r="OY39">
        <v>6.5871202504440003</v>
      </c>
      <c r="OZ39">
        <v>31.4163040027215</v>
      </c>
      <c r="PA39">
        <v>0.121506852969869</v>
      </c>
      <c r="PB39">
        <v>9.6298966303456607E-2</v>
      </c>
      <c r="PC39">
        <v>8.7379675507836596E-2</v>
      </c>
      <c r="PD39">
        <v>0.161444431856575</v>
      </c>
      <c r="PE39">
        <v>0.170006772191508</v>
      </c>
      <c r="PF39">
        <v>6.2216521999072003E-2</v>
      </c>
      <c r="PG39">
        <v>0.20293781008579301</v>
      </c>
      <c r="PH39">
        <v>0.10419599963694599</v>
      </c>
      <c r="PI39">
        <v>0.34470677477538503</v>
      </c>
      <c r="PJ39">
        <v>7.5316490611050405E-2</v>
      </c>
      <c r="PK39">
        <v>9.8322412288897598E-2</v>
      </c>
      <c r="PL39">
        <v>8.9215708233861393E-2</v>
      </c>
      <c r="PM39">
        <v>0.116557164306126</v>
      </c>
      <c r="PN39">
        <v>0.18863432446848999</v>
      </c>
      <c r="PO39">
        <v>0.23059634614671801</v>
      </c>
      <c r="PP39">
        <v>0.23311432861225101</v>
      </c>
      <c r="PQ39">
        <v>0.12531787548648099</v>
      </c>
      <c r="PR39">
        <v>0.41854120254858701</v>
      </c>
      <c r="PS39">
        <v>0.101261231926335</v>
      </c>
      <c r="PT39">
        <v>4.7608790728165998E-2</v>
      </c>
      <c r="PU39">
        <v>7.1687777091201096E-2</v>
      </c>
      <c r="PV39">
        <v>5.1444522649697101E-2</v>
      </c>
      <c r="PW39">
        <v>4.2738102507688003E-2</v>
      </c>
      <c r="PX39">
        <v>2.9226918897551E-2</v>
      </c>
      <c r="PY39">
        <v>7.7972520916448795E-2</v>
      </c>
      <c r="PZ39">
        <v>5.2776480712357098E-2</v>
      </c>
      <c r="QA39">
        <v>5.5300700226513899E-2</v>
      </c>
      <c r="QB39">
        <v>0.25686987128198202</v>
      </c>
      <c r="QC39">
        <v>0.212224647246816</v>
      </c>
      <c r="QD39">
        <v>0.54090290785208694</v>
      </c>
      <c r="QE39">
        <v>0.68734655756504803</v>
      </c>
      <c r="QF39">
        <v>0.71880090089612902</v>
      </c>
      <c r="QG39">
        <v>0.87869936619782596</v>
      </c>
      <c r="QH39">
        <v>0.60253192488840202</v>
      </c>
      <c r="QI39">
        <v>0.28003210090316</v>
      </c>
      <c r="QJ39">
        <v>0.935261404721631</v>
      </c>
      <c r="QK39">
        <v>0.25865654252974601</v>
      </c>
      <c r="QL39">
        <v>0.20499549666896</v>
      </c>
      <c r="QM39">
        <v>0.34232571115573901</v>
      </c>
      <c r="QN39">
        <v>7.1256295404542799E-2</v>
      </c>
      <c r="QO39">
        <v>0.116325686854084</v>
      </c>
      <c r="QP39">
        <v>5.76490865366798E-2</v>
      </c>
      <c r="QQ39">
        <v>0.12754777073700599</v>
      </c>
      <c r="QR39">
        <v>0.109095547095829</v>
      </c>
      <c r="QS39">
        <v>0.10391253182054799</v>
      </c>
      <c r="QT39">
        <v>23.902830935782799</v>
      </c>
      <c r="QU39">
        <v>15.4942833402972</v>
      </c>
      <c r="QV39">
        <v>46.962638433354897</v>
      </c>
      <c r="QW39">
        <v>5.3114640841081</v>
      </c>
      <c r="QX39">
        <v>4.3883059776074598</v>
      </c>
      <c r="QY39">
        <v>12.6708513645062</v>
      </c>
      <c r="QZ39">
        <v>0.52091128211761795</v>
      </c>
      <c r="RA39">
        <v>0.30643736416914102</v>
      </c>
      <c r="RB39">
        <v>0.27233259255173897</v>
      </c>
      <c r="RC39">
        <v>0.153360622156725</v>
      </c>
      <c r="RD39">
        <v>9.6165729691549198E-2</v>
      </c>
      <c r="RE39">
        <v>4.2495136842988702E-2</v>
      </c>
      <c r="RF39">
        <v>0.253333467857289</v>
      </c>
      <c r="RG39">
        <v>0.15110927521117401</v>
      </c>
      <c r="RH39">
        <v>0.34470677477538503</v>
      </c>
    </row>
    <row r="40" spans="1:476" x14ac:dyDescent="0.25">
      <c r="A40">
        <v>3</v>
      </c>
      <c r="B40">
        <v>407</v>
      </c>
      <c r="C40">
        <v>6.9496613340407798</v>
      </c>
      <c r="D40">
        <v>7.1913659310185798</v>
      </c>
      <c r="E40">
        <v>6.5212983996910303</v>
      </c>
      <c r="F40">
        <v>9.78653983170759E-2</v>
      </c>
      <c r="G40">
        <v>5.6573326849437298E-2</v>
      </c>
      <c r="H40">
        <v>8.9943275579886295E-2</v>
      </c>
      <c r="I40">
        <v>4.7797748934409796</v>
      </c>
      <c r="J40">
        <v>5.4500362387416903</v>
      </c>
      <c r="K40">
        <v>5.04606655790292</v>
      </c>
      <c r="L40">
        <v>0.45279899938618401</v>
      </c>
      <c r="M40">
        <v>0.61398096017646597</v>
      </c>
      <c r="N40">
        <v>0.50179125578342099</v>
      </c>
      <c r="O40">
        <v>1.9411918056204001</v>
      </c>
      <c r="P40">
        <v>1.7978414827546501</v>
      </c>
      <c r="Q40">
        <v>1.7352688918779799</v>
      </c>
      <c r="R40">
        <v>0.60581225805835703</v>
      </c>
      <c r="S40">
        <v>0.49870750622043702</v>
      </c>
      <c r="T40">
        <v>0.35236907893758002</v>
      </c>
      <c r="U40">
        <v>0.30081380356075998</v>
      </c>
      <c r="V40">
        <v>0.205365511183532</v>
      </c>
      <c r="W40">
        <v>0.72455104428357897</v>
      </c>
      <c r="X40">
        <v>3.2873901236112499</v>
      </c>
      <c r="Y40">
        <v>3.7744483979143801</v>
      </c>
      <c r="Z40">
        <v>4.4541780701429703</v>
      </c>
      <c r="AA40">
        <v>5.6841423113913798</v>
      </c>
      <c r="AB40">
        <v>6.1742582291485801</v>
      </c>
      <c r="AC40">
        <v>5.9182032152587398</v>
      </c>
      <c r="AD40">
        <v>4.8259028229284899E-2</v>
      </c>
      <c r="AE40">
        <v>7.8360250661689501E-2</v>
      </c>
      <c r="AF40">
        <v>0.117046949127654</v>
      </c>
      <c r="AG40">
        <v>9.2339164273150391</v>
      </c>
      <c r="AH40">
        <v>10.0998770313759</v>
      </c>
      <c r="AI40">
        <v>11.6734511254518</v>
      </c>
      <c r="AJ40">
        <v>10.3169360582729</v>
      </c>
      <c r="AK40">
        <v>11.129106170597799</v>
      </c>
      <c r="AL40">
        <v>9.1588041206044597</v>
      </c>
      <c r="AM40">
        <v>7.2951754478727597</v>
      </c>
      <c r="AN40">
        <v>8.3181679985482706</v>
      </c>
      <c r="AO40">
        <v>7.4392605947183403</v>
      </c>
      <c r="AP40">
        <v>5.0174094496076602</v>
      </c>
      <c r="AQ40">
        <v>6.0471938321712102</v>
      </c>
      <c r="AR40">
        <v>6.4762525012387</v>
      </c>
      <c r="AS40">
        <v>6.8066393719145903</v>
      </c>
      <c r="AT40">
        <v>7.2917536583953604</v>
      </c>
      <c r="AU40">
        <v>6.2124366521287904</v>
      </c>
      <c r="AV40">
        <v>0.67686624401509099</v>
      </c>
      <c r="AW40">
        <v>0.32002706439616102</v>
      </c>
      <c r="AX40">
        <v>0.41327077080664099</v>
      </c>
      <c r="AY40">
        <v>1.3167146019553</v>
      </c>
      <c r="AZ40">
        <v>2.8803933130316302</v>
      </c>
      <c r="BA40">
        <v>1.91210166938189</v>
      </c>
      <c r="BB40">
        <v>0.60162760712151797</v>
      </c>
      <c r="BC40">
        <v>0.700407201603368</v>
      </c>
      <c r="BD40">
        <v>0.68546705588749401</v>
      </c>
      <c r="BE40">
        <v>0.72544727802199005</v>
      </c>
      <c r="BF40">
        <v>0.44635572112725902</v>
      </c>
      <c r="BG40">
        <v>0.49832513039444098</v>
      </c>
      <c r="BH40">
        <v>1.2456879177350599</v>
      </c>
      <c r="BI40">
        <v>0.54573248282847397</v>
      </c>
      <c r="BJ40">
        <v>0.53040240995902599</v>
      </c>
      <c r="BK40">
        <v>13.803313033329699</v>
      </c>
      <c r="BL40">
        <v>17.342810662821801</v>
      </c>
      <c r="BM40">
        <v>16.5087529013135</v>
      </c>
      <c r="BN40">
        <v>3.0460564433144901</v>
      </c>
      <c r="BO40">
        <v>3.1959964876882498</v>
      </c>
      <c r="BP40">
        <v>4.48515932867139</v>
      </c>
      <c r="BQ40">
        <v>0.187757530258092</v>
      </c>
      <c r="BR40">
        <v>0.24935375311021801</v>
      </c>
      <c r="BS40">
        <v>0.22455787714929701</v>
      </c>
      <c r="BT40">
        <v>2.1538871669446502</v>
      </c>
      <c r="BU40">
        <v>2.8604969830787299</v>
      </c>
      <c r="BV40">
        <v>2.02112595992419</v>
      </c>
      <c r="BW40">
        <v>0.20833002372523399</v>
      </c>
      <c r="BX40">
        <v>0.226293307397749</v>
      </c>
      <c r="BY40">
        <v>0.20520805053577701</v>
      </c>
      <c r="BZ40">
        <v>5.8191113995621102E-2</v>
      </c>
      <c r="CA40">
        <v>5.8975756217412099E-2</v>
      </c>
      <c r="CB40">
        <v>5.8523474563827199E-2</v>
      </c>
      <c r="CC40">
        <v>2.3797315963394499E-2</v>
      </c>
      <c r="CD40">
        <v>3.3638701404362599E-2</v>
      </c>
      <c r="CE40">
        <v>4.2545761816949502E-2</v>
      </c>
      <c r="CF40">
        <v>1.6853140786201402E-2</v>
      </c>
      <c r="CG40">
        <v>2.9487878108706098E-2</v>
      </c>
      <c r="CH40">
        <v>3.9972711109664903E-2</v>
      </c>
      <c r="CI40">
        <v>0.10061676916098899</v>
      </c>
      <c r="CJ40">
        <v>0.15243497097311801</v>
      </c>
      <c r="CK40">
        <v>7.0080614510490399E-2</v>
      </c>
      <c r="CL40">
        <v>0.777515141053155</v>
      </c>
      <c r="CM40">
        <v>0.73522912485279901</v>
      </c>
      <c r="CN40">
        <v>0.65754395169240198</v>
      </c>
      <c r="CO40">
        <v>0.12560298667544401</v>
      </c>
      <c r="CP40">
        <v>0.20113915007746599</v>
      </c>
      <c r="CQ40">
        <v>0.15878639770112399</v>
      </c>
      <c r="CR40">
        <v>1.6666401898018699</v>
      </c>
      <c r="CS40">
        <v>1.9537770166050199</v>
      </c>
      <c r="CT40">
        <v>2.3056271602812499</v>
      </c>
      <c r="CU40">
        <v>0.36778707231913499</v>
      </c>
      <c r="CV40">
        <v>0.34299651491319899</v>
      </c>
      <c r="CW40">
        <v>0.331058765781444</v>
      </c>
      <c r="CX40">
        <v>1.7862607270260999</v>
      </c>
      <c r="CY40">
        <v>9.0638376028232895E-2</v>
      </c>
      <c r="CZ40">
        <v>5.4984135715763202E-2</v>
      </c>
      <c r="DA40">
        <v>55.9840004106157</v>
      </c>
      <c r="DB40">
        <v>54.051615120916601</v>
      </c>
      <c r="DC40">
        <v>52.898658663250004</v>
      </c>
      <c r="DD40">
        <v>11.4473572955356</v>
      </c>
      <c r="DE40">
        <v>12.0108456263648</v>
      </c>
      <c r="DF40">
        <v>12.4248733042576</v>
      </c>
      <c r="DG40">
        <v>0.91823967573412502</v>
      </c>
      <c r="DH40">
        <v>1.06900294146944</v>
      </c>
      <c r="DI40">
        <v>1.1448505150755599</v>
      </c>
      <c r="DJ40">
        <v>28.186699963923601</v>
      </c>
      <c r="DK40">
        <v>48.377550657369802</v>
      </c>
      <c r="DL40">
        <v>57.089726102588997</v>
      </c>
      <c r="DM40">
        <v>0.187757530258092</v>
      </c>
      <c r="DN40">
        <v>0.20823230688646799</v>
      </c>
      <c r="DO40">
        <v>0.25974344310144598</v>
      </c>
      <c r="DP40">
        <v>1.1542395534143799</v>
      </c>
      <c r="DQ40">
        <v>1.50135570329559</v>
      </c>
      <c r="DR40">
        <v>1.2101276481808501</v>
      </c>
      <c r="DS40">
        <v>2.88174499055545</v>
      </c>
      <c r="DT40">
        <v>3.33171691018347</v>
      </c>
      <c r="DU40">
        <v>2.5939653992033902</v>
      </c>
      <c r="DV40">
        <v>0.40808530766652101</v>
      </c>
      <c r="DW40">
        <v>0.36255350411293202</v>
      </c>
      <c r="DX40">
        <v>0.436834660379328</v>
      </c>
      <c r="DY40">
        <v>1.91446684439736</v>
      </c>
      <c r="DZ40">
        <v>1.9402812929477999</v>
      </c>
      <c r="EA40">
        <v>1.97953178912961</v>
      </c>
      <c r="EB40">
        <v>1.2456879177350599</v>
      </c>
      <c r="EC40">
        <v>1.46030105263611</v>
      </c>
      <c r="ED40">
        <v>1.4291518718945599</v>
      </c>
      <c r="EE40">
        <v>2.78358217707469</v>
      </c>
      <c r="EF40">
        <v>2.8211156758168299</v>
      </c>
      <c r="EG40">
        <v>5.1879307984067804</v>
      </c>
      <c r="EH40">
        <v>0.70560988405486402</v>
      </c>
      <c r="EI40">
        <v>0.75589922902140305</v>
      </c>
      <c r="EJ40">
        <v>0.66672292319710702</v>
      </c>
      <c r="EK40">
        <v>1.72541412916621</v>
      </c>
      <c r="EL40">
        <v>1.8229384145988401</v>
      </c>
      <c r="EM40">
        <v>1.63032459992276</v>
      </c>
      <c r="EN40">
        <v>0.79937406695119195</v>
      </c>
      <c r="EO40">
        <v>0.82717576510597102</v>
      </c>
      <c r="EP40">
        <v>0.46495378716989599</v>
      </c>
      <c r="EQ40">
        <v>7.4683982710015195E-2</v>
      </c>
      <c r="ER40">
        <v>0.10411615344323399</v>
      </c>
      <c r="ES40">
        <v>6.4041869591089207E-2</v>
      </c>
      <c r="ET40">
        <v>4.8594696315822201E-2</v>
      </c>
      <c r="EU40">
        <v>8.2256062452461004E-2</v>
      </c>
      <c r="EV40">
        <v>5.0246232480746E-2</v>
      </c>
      <c r="EW40">
        <v>11.5269799622218</v>
      </c>
      <c r="EX40">
        <v>13.3268676407339</v>
      </c>
      <c r="EY40">
        <v>15.9464041726222</v>
      </c>
      <c r="EZ40">
        <v>0.21717691668877501</v>
      </c>
      <c r="FA40">
        <v>0.33593774870756299</v>
      </c>
      <c r="FB40">
        <v>0.35236907893758002</v>
      </c>
      <c r="FC40">
        <v>7.7647672224816002</v>
      </c>
      <c r="FD40">
        <v>8.4342852966140605</v>
      </c>
      <c r="FE40">
        <v>7.9732020863110602</v>
      </c>
      <c r="FF40">
        <v>0.29667241103466102</v>
      </c>
      <c r="FG40">
        <v>0.44946037068866102</v>
      </c>
      <c r="FH40">
        <v>0.43987308572610501</v>
      </c>
      <c r="FI40">
        <v>73.361064859674698</v>
      </c>
      <c r="FJ40">
        <v>85.406017836926395</v>
      </c>
      <c r="FK40">
        <v>90.206484208020399</v>
      </c>
      <c r="FL40">
        <v>6.99800005132695</v>
      </c>
      <c r="FM40">
        <v>7.3935427462235896</v>
      </c>
      <c r="FN40">
        <v>6.7046370524724104</v>
      </c>
      <c r="FO40">
        <v>0.62284395886752997</v>
      </c>
      <c r="FP40">
        <v>0.73522912485279901</v>
      </c>
      <c r="FQ40">
        <v>0.60927237580639704</v>
      </c>
      <c r="FR40">
        <v>5.4525937684563299</v>
      </c>
      <c r="FS40">
        <v>6.8507684437269303</v>
      </c>
      <c r="FT40">
        <v>6.0845865545679096</v>
      </c>
      <c r="FU40">
        <v>0.29258803428328001</v>
      </c>
      <c r="FV40">
        <v>0.38057846197334799</v>
      </c>
      <c r="FW40">
        <v>0.16325049096143401</v>
      </c>
      <c r="FX40">
        <v>1.0118129962923099</v>
      </c>
      <c r="FY40">
        <v>1.25376401058703</v>
      </c>
      <c r="FZ40">
        <v>1.2528027075322901</v>
      </c>
      <c r="GA40">
        <v>0.56917439819853599</v>
      </c>
      <c r="GB40">
        <v>0.61825153547884604</v>
      </c>
      <c r="GC40">
        <v>0.66211753156288899</v>
      </c>
      <c r="GD40">
        <v>3.5725214540521999</v>
      </c>
      <c r="GE40">
        <v>4.1018246608191804</v>
      </c>
      <c r="GF40">
        <v>3.3061661664531199</v>
      </c>
      <c r="GG40">
        <v>0.41666004745046897</v>
      </c>
      <c r="GH40">
        <v>0.53821922246980203</v>
      </c>
      <c r="GI40">
        <v>0.72455104428357897</v>
      </c>
      <c r="GJ40">
        <v>0.106353740186166</v>
      </c>
      <c r="GK40">
        <v>8.4568595133660204E-2</v>
      </c>
      <c r="GL40">
        <v>9.0568880535447496E-2</v>
      </c>
      <c r="GM40">
        <v>0.29462314500173498</v>
      </c>
      <c r="GN40">
        <v>0.43415010046020802</v>
      </c>
      <c r="GO40">
        <v>0.41903981577952498</v>
      </c>
      <c r="GP40">
        <v>0.322404251821028</v>
      </c>
      <c r="GQ40">
        <v>0.32449447573386198</v>
      </c>
      <c r="GR40">
        <v>0.300442171482319</v>
      </c>
      <c r="GS40">
        <v>4.1322933526503096</v>
      </c>
      <c r="GT40">
        <v>5.1204330303385701</v>
      </c>
      <c r="GU40">
        <v>4.0143300462673803</v>
      </c>
      <c r="GV40">
        <v>1.7862607270260999</v>
      </c>
      <c r="GW40">
        <v>2.0795419996370699</v>
      </c>
      <c r="GX40">
        <v>1.6190631253096801</v>
      </c>
      <c r="GY40">
        <v>28.979135960715801</v>
      </c>
      <c r="GZ40">
        <v>29.3698872638703</v>
      </c>
      <c r="HA40">
        <v>28.7434082751099</v>
      </c>
      <c r="HB40">
        <v>21.962078229407201</v>
      </c>
      <c r="HC40">
        <v>24.697032916594299</v>
      </c>
      <c r="HD40">
        <v>26.633298965757799</v>
      </c>
      <c r="HE40">
        <v>4.3077743338893102</v>
      </c>
      <c r="HF40">
        <v>0.16913719026731999</v>
      </c>
      <c r="HG40">
        <v>0.24067517353210099</v>
      </c>
      <c r="HH40">
        <v>15.3157347551789</v>
      </c>
      <c r="HI40">
        <v>16.4072986432767</v>
      </c>
      <c r="HJ40">
        <v>14.173844639759199</v>
      </c>
      <c r="HK40">
        <v>6.73089739670205E-2</v>
      </c>
      <c r="HL40">
        <v>4.7903199314513999E-2</v>
      </c>
      <c r="HM40">
        <v>6.0168793383025103E-2</v>
      </c>
      <c r="HN40">
        <v>0.36778707231913499</v>
      </c>
      <c r="HO40">
        <v>0.27098141660658998</v>
      </c>
      <c r="HP40">
        <v>0.25439800033867199</v>
      </c>
      <c r="HQ40">
        <v>0.28656665960810501</v>
      </c>
      <c r="HR40">
        <v>0.32675151330295799</v>
      </c>
      <c r="HS40">
        <v>0.44601348517647499</v>
      </c>
      <c r="HT40">
        <v>32.829996139690998</v>
      </c>
      <c r="HU40">
        <v>32.1392826395913</v>
      </c>
      <c r="HV40">
        <v>30.806422212108899</v>
      </c>
      <c r="HW40">
        <v>4.5850665537296704</v>
      </c>
      <c r="HX40">
        <v>5.1560484585931698</v>
      </c>
      <c r="HY40">
        <v>3.8775872279842099</v>
      </c>
      <c r="HZ40">
        <v>1.4508945560439801</v>
      </c>
      <c r="IA40">
        <v>1.26248462892198</v>
      </c>
      <c r="IB40">
        <v>1.37093411177499</v>
      </c>
      <c r="IC40">
        <v>79.1733326565938</v>
      </c>
      <c r="ID40">
        <v>94.109327981158302</v>
      </c>
      <c r="IE40">
        <v>87.133720201112595</v>
      </c>
      <c r="IF40">
        <v>6.28014933377221E-2</v>
      </c>
      <c r="IG40">
        <v>7.6747620022058094E-2</v>
      </c>
      <c r="IH40">
        <v>4.2841690992968501E-2</v>
      </c>
      <c r="II40">
        <v>8.2074990349227495</v>
      </c>
      <c r="IJ40">
        <v>9.8236953628234591</v>
      </c>
      <c r="IK40">
        <v>7.7551744559684304</v>
      </c>
      <c r="IL40">
        <v>0.25471267805901598</v>
      </c>
      <c r="IM40">
        <v>0.36255350411293202</v>
      </c>
      <c r="IN40">
        <v>0.38559526360044299</v>
      </c>
      <c r="IO40">
        <v>17.112073452086999</v>
      </c>
      <c r="IP40">
        <v>17.707219980584998</v>
      </c>
      <c r="IQ40">
        <v>17.940637314685599</v>
      </c>
      <c r="IR40">
        <v>7.98306454219916</v>
      </c>
      <c r="IS40">
        <v>8.3181679985482706</v>
      </c>
      <c r="IT40">
        <v>12.085114490357</v>
      </c>
      <c r="IU40">
        <v>10.1748997508355</v>
      </c>
      <c r="IV40">
        <v>10.0998770313759</v>
      </c>
      <c r="IW40">
        <v>9.9531917369081793</v>
      </c>
      <c r="IX40">
        <v>4.6169582136575302</v>
      </c>
      <c r="IY40">
        <v>6.0054228131823804</v>
      </c>
      <c r="IZ40">
        <v>6.2556475662368696</v>
      </c>
      <c r="JA40">
        <v>12.4402422568505</v>
      </c>
      <c r="JB40">
        <v>11.8454887653419</v>
      </c>
      <c r="JC40">
        <v>8.3696032518989796</v>
      </c>
      <c r="JD40">
        <v>5.8845931571061696</v>
      </c>
      <c r="JE40">
        <v>5.7209939661574403</v>
      </c>
      <c r="JF40">
        <v>4.7081465760140002</v>
      </c>
      <c r="JG40">
        <v>13.9960001026539</v>
      </c>
      <c r="JH40">
        <v>12.0943876643425</v>
      </c>
      <c r="JI40">
        <v>12.9525050024774</v>
      </c>
      <c r="JJ40">
        <v>8.4969358633174696</v>
      </c>
      <c r="JK40">
        <v>7.8151080664200796</v>
      </c>
      <c r="JL40">
        <v>9.6141494874342097</v>
      </c>
      <c r="JM40">
        <v>0.19984351673779799</v>
      </c>
      <c r="JN40">
        <v>0.17389228391559</v>
      </c>
      <c r="JO40">
        <v>0.208072648169983</v>
      </c>
      <c r="JP40">
        <v>0.26187362613706899</v>
      </c>
      <c r="JQ40">
        <v>0.28248884863659401</v>
      </c>
      <c r="JR40">
        <v>0.237361727296973</v>
      </c>
      <c r="JS40">
        <v>3.5973703058545601</v>
      </c>
      <c r="JT40">
        <v>3.5216848801073599</v>
      </c>
      <c r="JU40">
        <v>4.0143300462673803</v>
      </c>
      <c r="JV40">
        <v>0.64035448596090905</v>
      </c>
      <c r="JW40">
        <v>0.87433970643217296</v>
      </c>
      <c r="JX40">
        <v>1.8727511860424699</v>
      </c>
      <c r="JY40">
        <v>5.6448790724388997</v>
      </c>
      <c r="JZ40">
        <v>6.3039925192081201</v>
      </c>
      <c r="KA40">
        <v>7.2358336225420503</v>
      </c>
      <c r="KB40">
        <v>0.32690484745854298</v>
      </c>
      <c r="KC40">
        <v>0.42817302773293298</v>
      </c>
      <c r="KD40">
        <v>0.39919325120490801</v>
      </c>
      <c r="KE40">
        <v>0.492072458349883</v>
      </c>
      <c r="KF40">
        <v>0.46209642163897602</v>
      </c>
      <c r="KG40">
        <v>0.58445312900713497</v>
      </c>
      <c r="KH40">
        <v>3.19749626780477</v>
      </c>
      <c r="KI40">
        <v>3.3782259450572898</v>
      </c>
      <c r="KJ40">
        <v>3.3061661664531199</v>
      </c>
      <c r="KK40">
        <v>1.8492530755255201</v>
      </c>
      <c r="KL40">
        <v>1.65435153021194</v>
      </c>
      <c r="KM40">
        <v>1.63032459992276</v>
      </c>
      <c r="KN40">
        <v>2.54372493770888</v>
      </c>
      <c r="KO40">
        <v>3.2631511676473099</v>
      </c>
      <c r="KP40">
        <v>2.3869349264951798</v>
      </c>
      <c r="KQ40">
        <v>0.172772160655323</v>
      </c>
      <c r="KR40">
        <v>0.13833765609831999</v>
      </c>
      <c r="KS40">
        <v>0.235722150082596</v>
      </c>
      <c r="KT40">
        <v>3.1316927461464301</v>
      </c>
      <c r="KU40">
        <v>3.02359691608561</v>
      </c>
      <c r="KV40">
        <v>3.4465650281787399</v>
      </c>
      <c r="KW40">
        <v>4.8802081243540396</v>
      </c>
      <c r="KX40">
        <v>4.9460122838307603</v>
      </c>
      <c r="KY40">
        <v>4.0703680054187501</v>
      </c>
      <c r="KZ40">
        <v>1.1304856468917199</v>
      </c>
      <c r="LA40">
        <v>1.3625090596854199</v>
      </c>
      <c r="LB40">
        <v>0.83229059267993299</v>
      </c>
      <c r="LC40">
        <v>1.07694358347233</v>
      </c>
      <c r="LD40">
        <v>1.2801082575846501</v>
      </c>
      <c r="LE40">
        <v>1.06080481991805</v>
      </c>
      <c r="LF40">
        <v>0.86870766675509903</v>
      </c>
      <c r="LG40">
        <v>0.905173229590998</v>
      </c>
      <c r="LH40">
        <v>0.79838650240981801</v>
      </c>
      <c r="LI40">
        <v>0.37292118852220801</v>
      </c>
      <c r="LJ40">
        <v>0.47180604973929602</v>
      </c>
      <c r="LK40">
        <v>0.33568017393168298</v>
      </c>
      <c r="LL40">
        <v>0.32464675073306798</v>
      </c>
      <c r="LM40">
        <v>0.34538224434195702</v>
      </c>
      <c r="LN40">
        <v>0.32200594642152702</v>
      </c>
      <c r="LO40">
        <v>1.4813809348434599</v>
      </c>
      <c r="LP40">
        <v>1.59799824384412</v>
      </c>
      <c r="LQ40">
        <v>1.7840539407059</v>
      </c>
      <c r="LR40">
        <v>0.498941533887447</v>
      </c>
      <c r="LS40">
        <v>0.69076448868391405</v>
      </c>
      <c r="LT40">
        <v>0.35481999970457101</v>
      </c>
      <c r="LU40">
        <v>0.234383460807495</v>
      </c>
      <c r="LV40">
        <v>0.33593774870756299</v>
      </c>
      <c r="LW40">
        <v>0.25616747836435699</v>
      </c>
      <c r="LX40">
        <v>0.45911983786706201</v>
      </c>
      <c r="LY40">
        <v>0.56497769727318703</v>
      </c>
      <c r="LZ40">
        <v>0.46495378716989599</v>
      </c>
      <c r="MA40">
        <v>0.101316614135434</v>
      </c>
      <c r="MB40">
        <v>6.5437698690955906E-2</v>
      </c>
      <c r="MC40">
        <v>7.4076473831216197E-2</v>
      </c>
      <c r="MD40">
        <v>0.37812697431665698</v>
      </c>
      <c r="ME40">
        <v>0.38322559451611299</v>
      </c>
      <c r="MF40">
        <v>0.29836686581189797</v>
      </c>
      <c r="MG40">
        <v>0.44348053072588101</v>
      </c>
      <c r="MH40">
        <v>0.48171969776583301</v>
      </c>
      <c r="MI40">
        <v>0.46818779651061598</v>
      </c>
      <c r="MJ40">
        <v>0.76151411082862297</v>
      </c>
      <c r="MK40">
        <v>0.95017544067064397</v>
      </c>
      <c r="ML40">
        <v>0.84390893638787901</v>
      </c>
      <c r="MM40">
        <v>1.8492530755255201</v>
      </c>
      <c r="MN40">
        <v>1.7486794128643499</v>
      </c>
      <c r="MO40">
        <v>1.92540138825681</v>
      </c>
      <c r="MP40">
        <v>0.59334482206932404</v>
      </c>
      <c r="MQ40">
        <v>0.75589922902140305</v>
      </c>
      <c r="MR40">
        <v>0.86763444593899097</v>
      </c>
      <c r="MS40">
        <v>0.236013726701609</v>
      </c>
      <c r="MT40">
        <v>7.9454118997143094E-2</v>
      </c>
      <c r="MU40">
        <v>0.16668073079927601</v>
      </c>
      <c r="MV40">
        <v>0.5811339622028</v>
      </c>
      <c r="MW40">
        <v>0.62255181498151302</v>
      </c>
      <c r="MX40">
        <v>0.50879600067734299</v>
      </c>
      <c r="MY40">
        <v>0.14833620551733101</v>
      </c>
      <c r="MZ40">
        <v>0.132702349846676</v>
      </c>
      <c r="NA40">
        <v>0.14113612746544801</v>
      </c>
      <c r="NB40">
        <v>0.43737500320793599</v>
      </c>
      <c r="NC40">
        <v>0.66723451435098902</v>
      </c>
      <c r="ND40">
        <v>0.84977878723823796</v>
      </c>
      <c r="NE40">
        <v>0.15145306451458901</v>
      </c>
      <c r="NF40">
        <v>6.1907835230704401E-2</v>
      </c>
      <c r="NG40">
        <v>0.117861075041298</v>
      </c>
      <c r="NH40">
        <v>2.35698516001387</v>
      </c>
      <c r="NI40">
        <v>2.4053816589149699</v>
      </c>
      <c r="NJ40">
        <v>2.9183627813629598</v>
      </c>
      <c r="NK40">
        <v>1.1866896441386501</v>
      </c>
      <c r="NL40">
        <v>1.26248462892198</v>
      </c>
      <c r="NM40">
        <v>0.97613949501193698</v>
      </c>
      <c r="NN40">
        <v>0.80493415328791496</v>
      </c>
      <c r="NO40">
        <v>1.0470031790552901</v>
      </c>
      <c r="NP40">
        <v>0.89202697035295297</v>
      </c>
      <c r="NQ40">
        <v>0.777515141053155</v>
      </c>
      <c r="NR40">
        <v>0.983683305221841</v>
      </c>
      <c r="NS40">
        <v>0.83807963155905196</v>
      </c>
      <c r="NT40">
        <v>6.5016183217401796E-2</v>
      </c>
      <c r="NU40">
        <v>8.0563257165518196E-2</v>
      </c>
      <c r="NV40">
        <v>6.4487316020755706E-2</v>
      </c>
      <c r="NW40">
        <v>0.17157873616724301</v>
      </c>
      <c r="NX40">
        <v>0.199749780480516</v>
      </c>
      <c r="NY40">
        <v>0.165529382890722</v>
      </c>
      <c r="NZ40">
        <v>1.4408724952777201</v>
      </c>
      <c r="OA40">
        <v>1.3070060532118299</v>
      </c>
      <c r="OB40">
        <v>1.2969826996017</v>
      </c>
      <c r="OC40">
        <v>1.4916847540888301</v>
      </c>
      <c r="OD40">
        <v>1.34375099483025</v>
      </c>
      <c r="OE40">
        <v>0.97613949501193698</v>
      </c>
      <c r="OF40">
        <v>1.04749450454827</v>
      </c>
      <c r="OG40">
        <v>0.78799906490101401</v>
      </c>
      <c r="OH40">
        <v>0.79838650240981801</v>
      </c>
      <c r="OI40">
        <v>2.3898874467204898</v>
      </c>
      <c r="OJ40">
        <v>2.5075280211740698</v>
      </c>
      <c r="OK40">
        <v>2.2738849098375198</v>
      </c>
      <c r="OL40">
        <v>420.78593582223999</v>
      </c>
      <c r="OM40">
        <v>547.32950603234997</v>
      </c>
      <c r="ON40">
        <v>673.32500653301895</v>
      </c>
      <c r="OO40">
        <v>0.20546188272570301</v>
      </c>
      <c r="OP40">
        <v>0.17031363246067799</v>
      </c>
      <c r="OQ40">
        <v>0.22611980070443899</v>
      </c>
      <c r="OR40">
        <v>1.72541412916621</v>
      </c>
      <c r="OS40">
        <v>1.9948300248817501</v>
      </c>
      <c r="OT40">
        <v>1.5639118915592201</v>
      </c>
      <c r="OU40">
        <v>4.92730529969456E-2</v>
      </c>
      <c r="OV40">
        <v>8.0563257165518196E-2</v>
      </c>
      <c r="OW40">
        <v>7.3056641125891705E-2</v>
      </c>
      <c r="OX40">
        <v>7.8731593335981298</v>
      </c>
      <c r="OY40">
        <v>10.1701272316343</v>
      </c>
      <c r="OZ40">
        <v>10.233014044074199</v>
      </c>
      <c r="PA40">
        <v>0.20546188272570301</v>
      </c>
      <c r="PB40">
        <v>0.25108814562180698</v>
      </c>
      <c r="PC40">
        <v>0.25974344310144598</v>
      </c>
      <c r="PD40">
        <v>0.14629401714164</v>
      </c>
      <c r="PE40">
        <v>0.114726122124494</v>
      </c>
      <c r="PF40">
        <v>0.200984929922984</v>
      </c>
      <c r="PG40">
        <v>0.121324487851275</v>
      </c>
      <c r="PH40">
        <v>9.1268815789756805E-2</v>
      </c>
      <c r="PI40">
        <v>0.14712958050043701</v>
      </c>
      <c r="PJ40">
        <v>0.169216561003772</v>
      </c>
      <c r="PK40">
        <v>0.12729660275806501</v>
      </c>
      <c r="PL40">
        <v>0.11305990035221899</v>
      </c>
      <c r="PM40">
        <v>0.10416501186261699</v>
      </c>
      <c r="PN40">
        <v>0.117951512434825</v>
      </c>
      <c r="PO40">
        <v>0.14211780686484499</v>
      </c>
      <c r="PP40">
        <v>0.23115663444068901</v>
      </c>
      <c r="PQ40">
        <v>0.199749780480516</v>
      </c>
      <c r="PR40">
        <v>0.230871058381726</v>
      </c>
      <c r="PS40">
        <v>3.8391817626954698E-2</v>
      </c>
      <c r="PT40">
        <v>5.8568380912235998E-2</v>
      </c>
      <c r="PU40">
        <v>5.2744308524242403E-2</v>
      </c>
      <c r="PV40">
        <v>4.2304140250943E-2</v>
      </c>
      <c r="PW40">
        <v>6.0633790404618998E-2</v>
      </c>
      <c r="PX40">
        <v>3.67823951251093E-2</v>
      </c>
      <c r="PY40">
        <v>0.10488953681678601</v>
      </c>
      <c r="PZ40">
        <v>0.117136761824472</v>
      </c>
      <c r="QA40">
        <v>8.7483771979242897E-2</v>
      </c>
      <c r="QB40">
        <v>0.44656518175652399</v>
      </c>
      <c r="QC40">
        <v>0.45890448849797499</v>
      </c>
      <c r="QD40">
        <v>0.416145296339966</v>
      </c>
      <c r="QE40">
        <v>0.90559799877237002</v>
      </c>
      <c r="QF40">
        <v>1.0113384071493201</v>
      </c>
      <c r="QG40">
        <v>1.24414896711352</v>
      </c>
      <c r="QH40">
        <v>0.472027453403218</v>
      </c>
      <c r="QI40">
        <v>0.34538224434195702</v>
      </c>
      <c r="QJ40">
        <v>0.39919325120490801</v>
      </c>
      <c r="QK40">
        <v>0.123018114587471</v>
      </c>
      <c r="QL40">
        <v>0.117136761824472</v>
      </c>
      <c r="QM40">
        <v>0.13264565746000501</v>
      </c>
      <c r="QN40">
        <v>0.18136181950549801</v>
      </c>
      <c r="QO40">
        <v>0.19294556966089299</v>
      </c>
      <c r="QP40">
        <v>0.173758954850222</v>
      </c>
      <c r="QQ40">
        <v>0.10202132691663</v>
      </c>
      <c r="QR40">
        <v>0.117951512434825</v>
      </c>
      <c r="QS40">
        <v>0.16100297321076301</v>
      </c>
      <c r="QT40">
        <v>15.4222641149239</v>
      </c>
      <c r="QU40">
        <v>17.954403560041602</v>
      </c>
      <c r="QV40">
        <v>16.739206503797899</v>
      </c>
      <c r="QW40">
        <v>4.5850665537296704</v>
      </c>
      <c r="QX40">
        <v>5.8008560658069097</v>
      </c>
      <c r="QY40">
        <v>5.0811647264359499</v>
      </c>
      <c r="QZ40">
        <v>0.41378196627149899</v>
      </c>
      <c r="RA40">
        <v>0.32002706439616102</v>
      </c>
      <c r="RB40">
        <v>0.50179125578342099</v>
      </c>
      <c r="RC40">
        <v>0.10061676916098899</v>
      </c>
      <c r="RD40">
        <v>0.157810578615248</v>
      </c>
      <c r="RE40">
        <v>0.102604025267889</v>
      </c>
      <c r="RF40">
        <v>0.298735930840061</v>
      </c>
      <c r="RG40">
        <v>0.13087539738191201</v>
      </c>
      <c r="RH40">
        <v>0.199596625602454</v>
      </c>
    </row>
    <row r="41" spans="1:476" x14ac:dyDescent="0.25">
      <c r="A41">
        <v>3</v>
      </c>
      <c r="B41">
        <v>408</v>
      </c>
      <c r="C41">
        <v>5.5951515759532597</v>
      </c>
      <c r="D41">
        <v>3.74054050456968</v>
      </c>
      <c r="E41">
        <v>2.83488682210093</v>
      </c>
      <c r="F41">
        <v>5.09129762648022E-2</v>
      </c>
      <c r="G41">
        <v>8.8587487663741096E-2</v>
      </c>
      <c r="H41">
        <v>5.9263643656076101E-2</v>
      </c>
      <c r="I41">
        <v>4.8372168522224701</v>
      </c>
      <c r="J41">
        <v>5.3637676869434596</v>
      </c>
      <c r="K41">
        <v>6.5581601796659097</v>
      </c>
      <c r="L41">
        <v>0.57601457227570196</v>
      </c>
      <c r="M41">
        <v>0.55990219974834099</v>
      </c>
      <c r="N41">
        <v>0.46114460963008902</v>
      </c>
      <c r="O41">
        <v>1.4785440388645099</v>
      </c>
      <c r="P41">
        <v>1.2686083588731301</v>
      </c>
      <c r="Q41">
        <v>1.0448465940819001</v>
      </c>
      <c r="R41">
        <v>0.48436858896053903</v>
      </c>
      <c r="S41">
        <v>0.43929036229995799</v>
      </c>
      <c r="T41">
        <v>0.295922467260396</v>
      </c>
      <c r="U41">
        <v>0.51554748340660494</v>
      </c>
      <c r="V41">
        <v>9.1078020935816101E-2</v>
      </c>
      <c r="W41">
        <v>6.0090933291976498E-2</v>
      </c>
      <c r="X41">
        <v>3.5165901817250602</v>
      </c>
      <c r="Y41">
        <v>3.2563296432851101</v>
      </c>
      <c r="Z41">
        <v>3.1237762922041998</v>
      </c>
      <c r="AA41">
        <v>4.5132829103413901</v>
      </c>
      <c r="AB41">
        <v>4.5417451455209701</v>
      </c>
      <c r="AC41">
        <v>5.5530913898546999</v>
      </c>
      <c r="AD41">
        <v>7.5581513315976095E-2</v>
      </c>
      <c r="AE41">
        <v>0.13151021349963399</v>
      </c>
      <c r="AF41">
        <v>0.100362424918611</v>
      </c>
      <c r="AG41">
        <v>11.425435208435999</v>
      </c>
      <c r="AH41">
        <v>6.5579584142402796</v>
      </c>
      <c r="AI41">
        <v>17.068816672983701</v>
      </c>
      <c r="AJ41">
        <v>9.2162331564112296</v>
      </c>
      <c r="AK41">
        <v>7.6914028238302903</v>
      </c>
      <c r="AL41">
        <v>8.5344083364918504</v>
      </c>
      <c r="AM41">
        <v>8.4220837109755493</v>
      </c>
      <c r="AN41">
        <v>9.2102910901826807</v>
      </c>
      <c r="AO41">
        <v>11.4978414696043</v>
      </c>
      <c r="AP41">
        <v>5.2204610130135496</v>
      </c>
      <c r="AQ41">
        <v>6.9318803531033</v>
      </c>
      <c r="AR41">
        <v>10.953280679430399</v>
      </c>
      <c r="AS41">
        <v>6.20820938027002</v>
      </c>
      <c r="AT41">
        <v>5.4010756415826098</v>
      </c>
      <c r="AU41">
        <v>5.7489207348021303</v>
      </c>
      <c r="AV41">
        <v>0.27436668448842999</v>
      </c>
      <c r="AW41">
        <v>0.37455429051433198</v>
      </c>
      <c r="AX41">
        <v>0.200724849837223</v>
      </c>
      <c r="AY41">
        <v>1.7705250003815101</v>
      </c>
      <c r="AZ41">
        <v>1.29526451718297</v>
      </c>
      <c r="BA41">
        <v>0.98848510998637495</v>
      </c>
      <c r="BB41">
        <v>0.84333469592509203</v>
      </c>
      <c r="BC41">
        <v>0.88469173680873903</v>
      </c>
      <c r="BD41">
        <v>0.71365125482429803</v>
      </c>
      <c r="BE41">
        <v>0.48102281072213698</v>
      </c>
      <c r="BF41">
        <v>0.37196705504352701</v>
      </c>
      <c r="BG41">
        <v>0.68934167321759099</v>
      </c>
      <c r="BH41">
        <v>0.36963600971612798</v>
      </c>
      <c r="BI41">
        <v>0.51521508976612596</v>
      </c>
      <c r="BJ41">
        <v>0.52605703843431495</v>
      </c>
      <c r="BK41">
        <v>14.562409866659699</v>
      </c>
      <c r="BL41">
        <v>10.6534348743424</v>
      </c>
      <c r="BM41">
        <v>11.4978414696043</v>
      </c>
      <c r="BN41">
        <v>4.0395013569462996</v>
      </c>
      <c r="BO41">
        <v>2.0324878855033401</v>
      </c>
      <c r="BP41">
        <v>2.0609237645241301</v>
      </c>
      <c r="BQ41">
        <v>0.25599316840627501</v>
      </c>
      <c r="BR41">
        <v>0.28782159656820799</v>
      </c>
      <c r="BS41">
        <v>0.188585562754637</v>
      </c>
      <c r="BT41">
        <v>3.9838883480657499</v>
      </c>
      <c r="BU41">
        <v>3.8191372118645401</v>
      </c>
      <c r="BV41">
        <v>3.3947165994706898</v>
      </c>
      <c r="BW41">
        <v>0.252468834809144</v>
      </c>
      <c r="BX41">
        <v>0.36431208374326401</v>
      </c>
      <c r="BY41">
        <v>0.28190698678716603</v>
      </c>
      <c r="BZ41">
        <v>5.2344334854055201E-2</v>
      </c>
      <c r="CA41">
        <v>7.5974899241810501E-2</v>
      </c>
      <c r="CB41">
        <v>5.1235626403639899E-2</v>
      </c>
      <c r="CC41">
        <v>0.25072490518069401</v>
      </c>
      <c r="CD41">
        <v>0.304232620035776</v>
      </c>
      <c r="CE41">
        <v>0.20924878330527999</v>
      </c>
      <c r="CF41">
        <v>0.22131562504768901</v>
      </c>
      <c r="CG41">
        <v>0.13900866818719201</v>
      </c>
      <c r="CH41">
        <v>0.16878880668046101</v>
      </c>
      <c r="CI41">
        <v>0.12536245259034701</v>
      </c>
      <c r="CJ41">
        <v>0.18727714525716599</v>
      </c>
      <c r="CK41">
        <v>0.125285480987747</v>
      </c>
      <c r="CL41">
        <v>0.92927481583610305</v>
      </c>
      <c r="CM41">
        <v>0.58367887265727203</v>
      </c>
      <c r="CN41">
        <v>0.92228921926018004</v>
      </c>
      <c r="CO41">
        <v>0.14908192057463199</v>
      </c>
      <c r="CP41">
        <v>0.151065565912338</v>
      </c>
      <c r="CQ41">
        <v>0.124420070956151</v>
      </c>
      <c r="CR41">
        <v>2.3362217442245798</v>
      </c>
      <c r="CS41">
        <v>2.1187990299616</v>
      </c>
      <c r="CT41">
        <v>3.1455038745706201</v>
      </c>
      <c r="CU41">
        <v>0.26502074799403502</v>
      </c>
      <c r="CV41">
        <v>0.29386934013654398</v>
      </c>
      <c r="CW41">
        <v>0.28983247094683501</v>
      </c>
      <c r="CX41">
        <v>7.5581513315976095E-2</v>
      </c>
      <c r="CY41">
        <v>8.79755691884819E-2</v>
      </c>
      <c r="CZ41">
        <v>9.8980705756994095E-2</v>
      </c>
      <c r="DA41">
        <v>44.761212607626199</v>
      </c>
      <c r="DB41">
        <v>25.514522786139398</v>
      </c>
      <c r="DC41">
        <v>34.375079363523199</v>
      </c>
      <c r="DD41">
        <v>11.425435208435999</v>
      </c>
      <c r="DE41">
        <v>6.3786306965348496</v>
      </c>
      <c r="DF41">
        <v>8.4169126149490392</v>
      </c>
      <c r="DG41">
        <v>1.1127868027024099</v>
      </c>
      <c r="DH41">
        <v>0.96142535297878695</v>
      </c>
      <c r="DI41">
        <v>1.1513218073250999</v>
      </c>
      <c r="DJ41">
        <v>47.313409243664303</v>
      </c>
      <c r="DK41">
        <v>35.833740783893901</v>
      </c>
      <c r="DL41">
        <v>104.205754532803</v>
      </c>
      <c r="DM41">
        <v>0.11615935197951301</v>
      </c>
      <c r="DN41">
        <v>0.152116310017888</v>
      </c>
      <c r="DO41">
        <v>7.6060495052147695E-2</v>
      </c>
      <c r="DP41">
        <v>1.1926553645970599</v>
      </c>
      <c r="DQ41">
        <v>1.8963782520735</v>
      </c>
      <c r="DR41">
        <v>1.4174434110504599</v>
      </c>
      <c r="DS41">
        <v>2.9776562518757901</v>
      </c>
      <c r="DT41">
        <v>3.2338365314156001</v>
      </c>
      <c r="DU41">
        <v>2.87446036740107</v>
      </c>
      <c r="DV41">
        <v>0.38533288410299799</v>
      </c>
      <c r="DW41">
        <v>0.377159521630962</v>
      </c>
      <c r="DX41">
        <v>0.361806727546572</v>
      </c>
      <c r="DY41">
        <v>1.4281794010544999</v>
      </c>
      <c r="DZ41">
        <v>1.3596607733919399</v>
      </c>
      <c r="EA41">
        <v>1.60579879869778</v>
      </c>
      <c r="EB41">
        <v>1.6634485159105801</v>
      </c>
      <c r="EC41">
        <v>1.6057493954094799</v>
      </c>
      <c r="ED41">
        <v>1.52974495285281</v>
      </c>
      <c r="EE41">
        <v>3.59048121668416</v>
      </c>
      <c r="EF41">
        <v>4.2967527243989601</v>
      </c>
      <c r="EG41">
        <v>3.0383564652216299</v>
      </c>
      <c r="EH41">
        <v>0.86105495056910797</v>
      </c>
      <c r="EI41">
        <v>0.85455588848318298</v>
      </c>
      <c r="EJ41">
        <v>0.775549698303032</v>
      </c>
      <c r="EK41">
        <v>1.5846642640462101</v>
      </c>
      <c r="EL41">
        <v>1.6508931555651101</v>
      </c>
      <c r="EM41">
        <v>1.3691600849287999</v>
      </c>
      <c r="EN41">
        <v>0.592208546112028</v>
      </c>
      <c r="EO41">
        <v>0.74910858102866495</v>
      </c>
      <c r="EP41">
        <v>0.70382620711044497</v>
      </c>
      <c r="EQ41">
        <v>0.13529469863294999</v>
      </c>
      <c r="ER41">
        <v>0.14727030459496801</v>
      </c>
      <c r="ES41">
        <v>0.12703440112757999</v>
      </c>
      <c r="ET41">
        <v>7.4026068264003597E-2</v>
      </c>
      <c r="EU41">
        <v>6.4849836764121302E-2</v>
      </c>
      <c r="EV41">
        <v>6.135357153617E-2</v>
      </c>
      <c r="EW41">
        <v>15.935553392262999</v>
      </c>
      <c r="EX41">
        <v>11.9857372964586</v>
      </c>
      <c r="EY41">
        <v>16.1480845340336</v>
      </c>
      <c r="EZ41">
        <v>0.32402504092158702</v>
      </c>
      <c r="FA41">
        <v>0.25230605827000702</v>
      </c>
      <c r="FB41">
        <v>0.35191310355522298</v>
      </c>
      <c r="FC41">
        <v>7.5379760707772103</v>
      </c>
      <c r="FD41">
        <v>5.6695992104794097</v>
      </c>
      <c r="FE41">
        <v>6.4231951947911199</v>
      </c>
      <c r="FF41">
        <v>0.49798604350822001</v>
      </c>
      <c r="FG41">
        <v>0.37196705504352701</v>
      </c>
      <c r="FH41">
        <v>0.68934167321759099</v>
      </c>
      <c r="FI41">
        <v>101.418512898957</v>
      </c>
      <c r="FJ41">
        <v>87.018289497084098</v>
      </c>
      <c r="FK41">
        <v>125.652114506077</v>
      </c>
      <c r="FL41">
        <v>7.38284676644375</v>
      </c>
      <c r="FM41">
        <v>7.6382744237290998</v>
      </c>
      <c r="FN41">
        <v>9.0210235771893394</v>
      </c>
      <c r="FO41">
        <v>0.65255762662669403</v>
      </c>
      <c r="FP41">
        <v>0.579647108181085</v>
      </c>
      <c r="FQ41">
        <v>0.670491588912554</v>
      </c>
      <c r="FR41">
        <v>7.38284676644375</v>
      </c>
      <c r="FS41">
        <v>8.18649982692253</v>
      </c>
      <c r="FT41">
        <v>12.495105168816799</v>
      </c>
      <c r="FU41">
        <v>0.23885007173109199</v>
      </c>
      <c r="FV41">
        <v>0.27229582232612298</v>
      </c>
      <c r="FW41">
        <v>0.46435212404575799</v>
      </c>
      <c r="FX41">
        <v>1.2347142651985801</v>
      </c>
      <c r="FY41">
        <v>1.34094192173586</v>
      </c>
      <c r="FZ41">
        <v>1.6395400449164801</v>
      </c>
      <c r="GA41">
        <v>0.79233213202310504</v>
      </c>
      <c r="GB41">
        <v>0.57166693515318701</v>
      </c>
      <c r="GC41">
        <v>0.70872170552523395</v>
      </c>
      <c r="GD41">
        <v>3.2810946572639001</v>
      </c>
      <c r="GE41">
        <v>3.74054050456968</v>
      </c>
      <c r="GF41">
        <v>3.1894134723371499</v>
      </c>
      <c r="GG41">
        <v>0.71408970052724996</v>
      </c>
      <c r="GH41">
        <v>0.44234586840437201</v>
      </c>
      <c r="GI41">
        <v>0.60428085468410797</v>
      </c>
      <c r="GJ41">
        <v>3.9669587750629599E-2</v>
      </c>
      <c r="GK41">
        <v>7.7656298523048797E-2</v>
      </c>
      <c r="GL41">
        <v>9.1714340311914E-2</v>
      </c>
      <c r="GM41">
        <v>0.46142792290273399</v>
      </c>
      <c r="GN41">
        <v>0.55990219974834099</v>
      </c>
      <c r="GO41">
        <v>0.47083423813683101</v>
      </c>
      <c r="GP41">
        <v>0.35704485026362398</v>
      </c>
      <c r="GQ41">
        <v>0.32157936790507002</v>
      </c>
      <c r="GR41">
        <v>0.38243623821320299</v>
      </c>
      <c r="GS41">
        <v>4.5762859919149799</v>
      </c>
      <c r="GT41">
        <v>3.68904337808871</v>
      </c>
      <c r="GU41">
        <v>3.2115975973955599</v>
      </c>
      <c r="GV41">
        <v>1.7221099011382099</v>
      </c>
      <c r="GW41">
        <v>1.44718238544985</v>
      </c>
      <c r="GX41">
        <v>1.3691600849287999</v>
      </c>
      <c r="GY41">
        <v>31.871106784525999</v>
      </c>
      <c r="GZ41">
        <v>27.5359934317372</v>
      </c>
      <c r="HA41">
        <v>51.742976403940503</v>
      </c>
      <c r="HB41">
        <v>32.092787863128798</v>
      </c>
      <c r="HC41">
        <v>25.514522786139398</v>
      </c>
      <c r="HD41">
        <v>48.277904065187002</v>
      </c>
      <c r="HE41">
        <v>0.27247149536339998</v>
      </c>
      <c r="HF41">
        <v>0.342279490490356</v>
      </c>
      <c r="HG41">
        <v>0.24371908584332</v>
      </c>
      <c r="HH41">
        <v>15.935553392262999</v>
      </c>
      <c r="HI41">
        <v>16.601558211615099</v>
      </c>
      <c r="HJ41">
        <v>21.160343458344901</v>
      </c>
      <c r="HK41">
        <v>5.8079675989756503E-2</v>
      </c>
      <c r="HL41">
        <v>3.5443543760646998E-2</v>
      </c>
      <c r="HM41">
        <v>8.5572505308049898E-2</v>
      </c>
      <c r="HN41">
        <v>0.15011886733574101</v>
      </c>
      <c r="HO41">
        <v>0.151065565912338</v>
      </c>
      <c r="HP41">
        <v>0.32607848057706001</v>
      </c>
      <c r="HQ41">
        <v>0.44263125009537702</v>
      </c>
      <c r="HR41">
        <v>0.43625596211790602</v>
      </c>
      <c r="HS41">
        <v>0.51167198105418998</v>
      </c>
      <c r="HT41">
        <v>29.736794106755301</v>
      </c>
      <c r="HU41">
        <v>25.514522786139398</v>
      </c>
      <c r="HV41">
        <v>29.718535938928401</v>
      </c>
      <c r="HW41">
        <v>3.7429537333364</v>
      </c>
      <c r="HX41">
        <v>4.0932499134612703</v>
      </c>
      <c r="HY41">
        <v>3.6636740090790698</v>
      </c>
      <c r="HZ41">
        <v>1.17623572575507</v>
      </c>
      <c r="IA41">
        <v>1.15929421636217</v>
      </c>
      <c r="IB41">
        <v>1.02334396210838</v>
      </c>
      <c r="IC41">
        <v>65.990077876045405</v>
      </c>
      <c r="ID41">
        <v>60.264928340614198</v>
      </c>
      <c r="IE41">
        <v>57.015850410184903</v>
      </c>
      <c r="IF41">
        <v>6.0967204865869498E-2</v>
      </c>
      <c r="IG41">
        <v>5.93849684046188E-2</v>
      </c>
      <c r="IH41">
        <v>8.2086633942782997E-2</v>
      </c>
      <c r="II41">
        <v>8.8408017822810905</v>
      </c>
      <c r="IJ41">
        <v>9.7354438411448196</v>
      </c>
      <c r="IK41">
        <v>11.418420077188699</v>
      </c>
      <c r="IL41">
        <v>0.26502074799403502</v>
      </c>
      <c r="IM41">
        <v>0.183423037339003</v>
      </c>
      <c r="IN41">
        <v>0.29184841520656901</v>
      </c>
      <c r="IO41">
        <v>16.961327871618199</v>
      </c>
      <c r="IP41">
        <v>14.962162018278701</v>
      </c>
      <c r="IQ41">
        <v>13.7684203089356</v>
      </c>
      <c r="IR41">
        <v>11.425435208435999</v>
      </c>
      <c r="IS41">
        <v>5.8695371948481201</v>
      </c>
      <c r="IT41">
        <v>5.9516559866850596</v>
      </c>
      <c r="IU41">
        <v>8.7190878516287995</v>
      </c>
      <c r="IV41">
        <v>8.6532780061097494</v>
      </c>
      <c r="IW41">
        <v>6.8842101544677599</v>
      </c>
      <c r="IX41">
        <v>6.8884396045528504</v>
      </c>
      <c r="IY41">
        <v>7.5331160425767898</v>
      </c>
      <c r="IZ41">
        <v>11.986106055641599</v>
      </c>
      <c r="JA41">
        <v>7.5379760707772103</v>
      </c>
      <c r="JB41">
        <v>6.7892243182733996</v>
      </c>
      <c r="JC41">
        <v>6.6959610657689801</v>
      </c>
      <c r="JD41">
        <v>3.59048121668416</v>
      </c>
      <c r="JE41">
        <v>4.0090120483398897</v>
      </c>
      <c r="JF41">
        <v>4.0370211335083903</v>
      </c>
      <c r="JG41">
        <v>13.2156659015734</v>
      </c>
      <c r="JH41">
        <v>9.4038188843694002</v>
      </c>
      <c r="JI41">
        <v>7.12698130127312</v>
      </c>
      <c r="JJ41">
        <v>9.0893505510888293</v>
      </c>
      <c r="JK41">
        <v>6.0345523460954</v>
      </c>
      <c r="JL41">
        <v>4.51051178859466</v>
      </c>
      <c r="JM41">
        <v>0.19808303300577601</v>
      </c>
      <c r="JN41">
        <v>6.3957029897832501E-2</v>
      </c>
      <c r="JO41">
        <v>0.146939190733756</v>
      </c>
      <c r="JP41">
        <v>0.34728144005699402</v>
      </c>
      <c r="JQ41">
        <v>0.27229582232612298</v>
      </c>
      <c r="JR41">
        <v>0.18728290711939999</v>
      </c>
      <c r="JS41">
        <v>2.9570880777290198</v>
      </c>
      <c r="JT41">
        <v>2.3347154906290899</v>
      </c>
      <c r="JU41">
        <v>2.97582799334252</v>
      </c>
      <c r="JV41">
        <v>1.4581884861618799</v>
      </c>
      <c r="JW41">
        <v>0.540829875381859</v>
      </c>
      <c r="JX41">
        <v>0.81410745728752698</v>
      </c>
      <c r="JY41">
        <v>5.9141761554580201</v>
      </c>
      <c r="JZ41">
        <v>4.5417451455209701</v>
      </c>
      <c r="KA41">
        <v>6.6497086841537403</v>
      </c>
      <c r="KB41">
        <v>0.40169633820353701</v>
      </c>
      <c r="KC41">
        <v>0.248832486207688</v>
      </c>
      <c r="KD41">
        <v>0.361806727546572</v>
      </c>
      <c r="KE41">
        <v>0.47112350442357598</v>
      </c>
      <c r="KF41">
        <v>0.361795596362464</v>
      </c>
      <c r="KG41">
        <v>0.44853458602921298</v>
      </c>
      <c r="KH41">
        <v>2.89623208508011</v>
      </c>
      <c r="KI41">
        <v>2.2241386909950598</v>
      </c>
      <c r="KJ41">
        <v>2.2088433991273599</v>
      </c>
      <c r="KK41">
        <v>1.7102144191381801</v>
      </c>
      <c r="KL41">
        <v>1.11980439949668</v>
      </c>
      <c r="KM41">
        <v>0.890872662659138</v>
      </c>
      <c r="KN41">
        <v>2.9366619783390102</v>
      </c>
      <c r="KO41">
        <v>3.3711638601579699</v>
      </c>
      <c r="KP41">
        <v>3.2115975973955599</v>
      </c>
      <c r="KQ41">
        <v>0.15327318384722</v>
      </c>
      <c r="KR41">
        <v>9.2991763760881793E-2</v>
      </c>
      <c r="KS41">
        <v>0.124420070956151</v>
      </c>
      <c r="KT41">
        <v>3.14743637682309</v>
      </c>
      <c r="KU41">
        <v>2.31858843272434</v>
      </c>
      <c r="KV41">
        <v>3.3947165994706898</v>
      </c>
      <c r="KW41">
        <v>4.6724434884491801</v>
      </c>
      <c r="KX41">
        <v>5.5145637219176002</v>
      </c>
      <c r="KY41">
        <v>6.9803101469893596</v>
      </c>
      <c r="KZ41">
        <v>1.00289962072278</v>
      </c>
      <c r="LA41">
        <v>1.27743222781564</v>
      </c>
      <c r="LB41">
        <v>1.7941383441168499</v>
      </c>
      <c r="LC41">
        <v>1.0454885161640399</v>
      </c>
      <c r="LD41">
        <v>1.4572483349730501</v>
      </c>
      <c r="LE41">
        <v>1.4076524142208899</v>
      </c>
      <c r="LF41">
        <v>0.63032911827569804</v>
      </c>
      <c r="LG41">
        <v>0.97484635076331505</v>
      </c>
      <c r="LH41">
        <v>1.08921679966184</v>
      </c>
      <c r="LI41">
        <v>0.31516455913784902</v>
      </c>
      <c r="LJ41">
        <v>0.53338411066865599</v>
      </c>
      <c r="LK41">
        <v>0.501141923950988</v>
      </c>
      <c r="LL41">
        <v>0.28404220472152503</v>
      </c>
      <c r="LM41">
        <v>0.36431208374326401</v>
      </c>
      <c r="LN41">
        <v>0.28783045183127398</v>
      </c>
      <c r="LO41">
        <v>1.6405473286319501</v>
      </c>
      <c r="LP41">
        <v>0.62125038818439204</v>
      </c>
      <c r="LQ41">
        <v>1.0967929016345099</v>
      </c>
      <c r="LR41">
        <v>0.54494299072679997</v>
      </c>
      <c r="LS41">
        <v>0.40704120541063799</v>
      </c>
      <c r="LT41">
        <v>0.385096292611598</v>
      </c>
      <c r="LU41">
        <v>0.28208018189633699</v>
      </c>
      <c r="LV41">
        <v>0.41272328889127702</v>
      </c>
      <c r="LW41">
        <v>0.23705457462430399</v>
      </c>
      <c r="LX41">
        <v>0.55255011139256804</v>
      </c>
      <c r="LY41">
        <v>0.289823554090544</v>
      </c>
      <c r="LZ41">
        <v>0.33757761336092101</v>
      </c>
      <c r="MA41">
        <v>5.6491484195539302E-2</v>
      </c>
      <c r="MB41">
        <v>6.5755106749816897E-2</v>
      </c>
      <c r="MC41">
        <v>3.3107253406114499E-2</v>
      </c>
      <c r="MD41">
        <v>0.31298755850752102</v>
      </c>
      <c r="ME41">
        <v>0.18469884545677001</v>
      </c>
      <c r="MF41">
        <v>0.235417119068415</v>
      </c>
      <c r="MG41">
        <v>0.47770014346218498</v>
      </c>
      <c r="MH41">
        <v>0.36684607467800701</v>
      </c>
      <c r="MI41">
        <v>0.48072746633581298</v>
      </c>
      <c r="MJ41">
        <v>0.56416036379267398</v>
      </c>
      <c r="MK41">
        <v>0.59594320650217902</v>
      </c>
      <c r="ML41">
        <v>0.44235947783840002</v>
      </c>
      <c r="MM41">
        <v>1.6292152404736699</v>
      </c>
      <c r="MN41">
        <v>0.89704157322912803</v>
      </c>
      <c r="MO41">
        <v>1.0967929016345099</v>
      </c>
      <c r="MP41">
        <v>0.80898071438302299</v>
      </c>
      <c r="MQ41">
        <v>0.91589032353039701</v>
      </c>
      <c r="MR41">
        <v>0.85458218017667198</v>
      </c>
      <c r="MS41">
        <v>0.101122589297878</v>
      </c>
      <c r="MT41">
        <v>0.103898501596683</v>
      </c>
      <c r="MU41">
        <v>0.14592420760328401</v>
      </c>
      <c r="MV41">
        <v>0.70915712266249098</v>
      </c>
      <c r="MW41">
        <v>0.548379579097095</v>
      </c>
      <c r="MX41">
        <v>0.52242329704095003</v>
      </c>
      <c r="MY41">
        <v>0.116967304166763</v>
      </c>
      <c r="MZ41">
        <v>0.133346027667164</v>
      </c>
      <c r="NA41">
        <v>0.20494250561456001</v>
      </c>
      <c r="NB41">
        <v>0.74441406296894796</v>
      </c>
      <c r="NC41">
        <v>0.71859298325946097</v>
      </c>
      <c r="ND41">
        <v>1.3597026053947201</v>
      </c>
      <c r="NE41">
        <v>9.5006973104781497E-2</v>
      </c>
      <c r="NF41">
        <v>6.8547447387136806E-2</v>
      </c>
      <c r="NG41">
        <v>6.3958997631773901E-2</v>
      </c>
      <c r="NH41">
        <v>2.1497623981567702</v>
      </c>
      <c r="NI41">
        <v>1.1354362863802401</v>
      </c>
      <c r="NJ41">
        <v>1.8964365969944399</v>
      </c>
      <c r="NK41">
        <v>1.07488119907838</v>
      </c>
      <c r="NL41">
        <v>0.62992272042280095</v>
      </c>
      <c r="NM41">
        <v>0.87253876837367195</v>
      </c>
      <c r="NN41">
        <v>1.41831424532498</v>
      </c>
      <c r="NO41">
        <v>1.58364256897327</v>
      </c>
      <c r="NP41">
        <v>1.17551352587005</v>
      </c>
      <c r="NQ41">
        <v>1.12832072758535</v>
      </c>
      <c r="NR41">
        <v>1.2863174716202801</v>
      </c>
      <c r="NS41">
        <v>1.00228384790197</v>
      </c>
      <c r="NT41">
        <v>6.4891674966757101E-2</v>
      </c>
      <c r="NU41">
        <v>0.14898580162554501</v>
      </c>
      <c r="NV41">
        <v>9.2352263996872602E-2</v>
      </c>
      <c r="NW41">
        <v>0.202245178595756</v>
      </c>
      <c r="NX41">
        <v>0.268547045274936</v>
      </c>
      <c r="NY41">
        <v>0.16303924028853001</v>
      </c>
      <c r="NZ41">
        <v>1.20930421305562</v>
      </c>
      <c r="OA41">
        <v>1.19188641300436</v>
      </c>
      <c r="OB41">
        <v>1.0304618822620699</v>
      </c>
      <c r="OC41">
        <v>1.5846642640462101</v>
      </c>
      <c r="OD41">
        <v>1.57270355070198</v>
      </c>
      <c r="OE41">
        <v>1.5191782326108101</v>
      </c>
      <c r="OF41">
        <v>1.27825636972667</v>
      </c>
      <c r="OG41">
        <v>1.02331247836532</v>
      </c>
      <c r="OH41">
        <v>1.7450775367473399</v>
      </c>
      <c r="OI41">
        <v>2.0197506784731498</v>
      </c>
      <c r="OJ41">
        <v>2.3509547210923598</v>
      </c>
      <c r="OK41">
        <v>2.7006209068873699</v>
      </c>
      <c r="OL41">
        <v>610.63954667369205</v>
      </c>
      <c r="OM41">
        <v>499.12133159081702</v>
      </c>
      <c r="ON41">
        <v>1040.6658140371301</v>
      </c>
      <c r="OO41">
        <v>0.100424084550884</v>
      </c>
      <c r="OP41">
        <v>0.12880377244153099</v>
      </c>
      <c r="OQ41">
        <v>0.152120990104295</v>
      </c>
      <c r="OR41">
        <v>1.84571169161094</v>
      </c>
      <c r="OS41">
        <v>2.14837636219948</v>
      </c>
      <c r="OT41">
        <v>2.0896931881638001</v>
      </c>
      <c r="OU41">
        <v>0.101122589297878</v>
      </c>
      <c r="OV41">
        <v>0.163034224296116</v>
      </c>
      <c r="OW41">
        <v>9.4292781377318793E-2</v>
      </c>
      <c r="OX41">
        <v>12.6773141123697</v>
      </c>
      <c r="OY41">
        <v>15.815275179122899</v>
      </c>
      <c r="OZ41">
        <v>22.366864779945502</v>
      </c>
      <c r="PA41">
        <v>0.319564092431667</v>
      </c>
      <c r="PB41">
        <v>0.326068448592231</v>
      </c>
      <c r="PC41">
        <v>0.25231382084427401</v>
      </c>
      <c r="PD41">
        <v>0.24218429448027001</v>
      </c>
      <c r="PE41">
        <v>0.15748068010569999</v>
      </c>
      <c r="PF41">
        <v>0.207803396379804</v>
      </c>
      <c r="PG41">
        <v>0.18101450531750701</v>
      </c>
      <c r="PH41">
        <v>0.19795532112165901</v>
      </c>
      <c r="PI41">
        <v>0.34467083660879599</v>
      </c>
      <c r="PJ41">
        <v>5.5328906261922099E-2</v>
      </c>
      <c r="PK41">
        <v>6.8073955581530801E-2</v>
      </c>
      <c r="PL41">
        <v>0.11291359769862699</v>
      </c>
      <c r="PM41">
        <v>5.3075034538572999E-2</v>
      </c>
      <c r="PN41">
        <v>0.20211478321347501</v>
      </c>
      <c r="PO41">
        <v>0.13615209995773001</v>
      </c>
      <c r="PP41">
        <v>0.28208018189633699</v>
      </c>
      <c r="PQ41">
        <v>0.304232620035776</v>
      </c>
      <c r="PR41">
        <v>0.27230419991546101</v>
      </c>
      <c r="PS41">
        <v>8.8032327075230205E-2</v>
      </c>
      <c r="PT41">
        <v>0.12880377244153099</v>
      </c>
      <c r="PU41">
        <v>5.34113862610422E-2</v>
      </c>
      <c r="PV41">
        <v>5.84836520833815E-2</v>
      </c>
      <c r="PW41">
        <v>6.8073955581530801E-2</v>
      </c>
      <c r="PX41">
        <v>3.1539227605534202E-2</v>
      </c>
      <c r="PY41">
        <v>9.0507252658753201E-2</v>
      </c>
      <c r="PZ41">
        <v>0.14094915688138901</v>
      </c>
      <c r="QA41">
        <v>9.4292781377318793E-2</v>
      </c>
      <c r="QB41">
        <v>0.52274425808201996</v>
      </c>
      <c r="QC41">
        <v>0.16531009725526</v>
      </c>
      <c r="QD41">
        <v>0.424339574933837</v>
      </c>
      <c r="QE41">
        <v>1.1926553645970599</v>
      </c>
      <c r="QF41">
        <v>0.85455588848318298</v>
      </c>
      <c r="QG41">
        <v>0.90330878158901695</v>
      </c>
      <c r="QH41">
        <v>0.54494299072679997</v>
      </c>
      <c r="QI41">
        <v>0.40422956642694902</v>
      </c>
      <c r="QJ41">
        <v>0.75434225101854901</v>
      </c>
      <c r="QK41">
        <v>0.19671477355144401</v>
      </c>
      <c r="QL41">
        <v>0.47081975266104897</v>
      </c>
      <c r="QM41">
        <v>0.33757761336092101</v>
      </c>
      <c r="QN41">
        <v>0.13343205653638901</v>
      </c>
      <c r="QO41">
        <v>0.16416821700416601</v>
      </c>
      <c r="QP41">
        <v>0.105352111845934</v>
      </c>
      <c r="QQ41">
        <v>0.13529469863294999</v>
      </c>
      <c r="QR41">
        <v>0.11608445949894999</v>
      </c>
      <c r="QS41">
        <v>6.6214506812229207E-2</v>
      </c>
      <c r="QT41">
        <v>17.804588843238601</v>
      </c>
      <c r="QU41">
        <v>20.868380709902901</v>
      </c>
      <c r="QV41">
        <v>30.766557845491999</v>
      </c>
      <c r="QW41">
        <v>5.0426329462055897</v>
      </c>
      <c r="QX41">
        <v>6.4676730628311798</v>
      </c>
      <c r="QY41">
        <v>9.0210235771893394</v>
      </c>
      <c r="QZ41">
        <v>0.26502074799403502</v>
      </c>
      <c r="RA41">
        <v>0.248832486207688</v>
      </c>
      <c r="RB41">
        <v>0.46758194848850199</v>
      </c>
      <c r="RC41">
        <v>0.18227356077023399</v>
      </c>
      <c r="RD41">
        <v>0.15748068010569999</v>
      </c>
      <c r="RE41">
        <v>0.12356063874829699</v>
      </c>
      <c r="RF41">
        <v>0.247273101320197</v>
      </c>
      <c r="RG41">
        <v>0.103180822222819</v>
      </c>
      <c r="RH41">
        <v>0.25940732786642001</v>
      </c>
    </row>
    <row r="42" spans="1:476" x14ac:dyDescent="0.25">
      <c r="A42">
        <v>3</v>
      </c>
      <c r="B42">
        <v>409</v>
      </c>
      <c r="C42">
        <v>4.3444130945415003</v>
      </c>
      <c r="D42">
        <v>5.9219649402475696</v>
      </c>
      <c r="E42">
        <v>4.8410034503210202</v>
      </c>
      <c r="F42">
        <v>4.5410234285630201E-2</v>
      </c>
      <c r="G42">
        <v>7.5681051802116997E-2</v>
      </c>
      <c r="H42">
        <v>0.10076260692165601</v>
      </c>
      <c r="I42">
        <v>10.9219707285729</v>
      </c>
      <c r="J42">
        <v>5.3742966203913101</v>
      </c>
      <c r="K42">
        <v>3.1499002061207899</v>
      </c>
      <c r="L42">
        <v>0.373495117925983</v>
      </c>
      <c r="M42">
        <v>0.53443112950525695</v>
      </c>
      <c r="N42">
        <v>0.41618766797971102</v>
      </c>
      <c r="O42">
        <v>1.06375159147409</v>
      </c>
      <c r="P42">
        <v>1.8481424361088299</v>
      </c>
      <c r="Q42">
        <v>1.1771564890986701</v>
      </c>
      <c r="R42">
        <v>0.34131158526790201</v>
      </c>
      <c r="S42">
        <v>0.49177692548023899</v>
      </c>
      <c r="T42">
        <v>0.22302944898776</v>
      </c>
      <c r="U42">
        <v>0.14651916508339899</v>
      </c>
      <c r="V42">
        <v>0.16222588587668699</v>
      </c>
      <c r="W42">
        <v>0.181156204398318</v>
      </c>
      <c r="X42">
        <v>4.9559488249966099</v>
      </c>
      <c r="Y42">
        <v>4.3051871358271798</v>
      </c>
      <c r="Z42">
        <v>2.59422951505036</v>
      </c>
      <c r="AA42">
        <v>8.6888261890830005</v>
      </c>
      <c r="AB42">
        <v>5.7600284975338996</v>
      </c>
      <c r="AC42">
        <v>3.5684711838041601</v>
      </c>
      <c r="AD42">
        <v>4.3863395001478803E-2</v>
      </c>
      <c r="AE42">
        <v>6.7268548997299907E-2</v>
      </c>
      <c r="AF42">
        <v>6.26602470269602E-2</v>
      </c>
      <c r="AG42">
        <v>26.339595596645001</v>
      </c>
      <c r="AH42">
        <v>10.028792106259701</v>
      </c>
      <c r="AI42">
        <v>6.5673262298946202</v>
      </c>
      <c r="AJ42">
        <v>9.3772265653375104</v>
      </c>
      <c r="AK42">
        <v>9.4878154595482904</v>
      </c>
      <c r="AL42">
        <v>7.7023897254276497</v>
      </c>
      <c r="AM42">
        <v>19.823795299986401</v>
      </c>
      <c r="AN42">
        <v>9.4222783309689202</v>
      </c>
      <c r="AO42">
        <v>5.5608526999187404</v>
      </c>
      <c r="AP42">
        <v>15.0236274736501</v>
      </c>
      <c r="AQ42">
        <v>5.8000926640766099</v>
      </c>
      <c r="AR42">
        <v>3.61828518517577</v>
      </c>
      <c r="AS42">
        <v>7.3064027951624801</v>
      </c>
      <c r="AT42">
        <v>6.7555627304793502</v>
      </c>
      <c r="AU42">
        <v>5.8373198542750897</v>
      </c>
      <c r="AV42">
        <v>0.34321380474147201</v>
      </c>
      <c r="AW42">
        <v>0.41930616563082301</v>
      </c>
      <c r="AX42">
        <v>0.35240495692491097</v>
      </c>
      <c r="AY42">
        <v>0.65029277059763402</v>
      </c>
      <c r="AZ42">
        <v>1.36232975136232</v>
      </c>
      <c r="BA42">
        <v>0.80961398862489498</v>
      </c>
      <c r="BB42">
        <v>0.27152581840884399</v>
      </c>
      <c r="BC42">
        <v>0.41067696952217397</v>
      </c>
      <c r="BD42">
        <v>0.41618766797971102</v>
      </c>
      <c r="BE42">
        <v>0.25159258183264699</v>
      </c>
      <c r="BF42">
        <v>0.46848538577369903</v>
      </c>
      <c r="BG42">
        <v>0.402010788152115</v>
      </c>
      <c r="BH42">
        <v>0.28110115571599897</v>
      </c>
      <c r="BI42">
        <v>0.41353345374082601</v>
      </c>
      <c r="BJ42">
        <v>0.40480699431244699</v>
      </c>
      <c r="BK42">
        <v>10.6971998212145</v>
      </c>
      <c r="BL42">
        <v>17.101796144168201</v>
      </c>
      <c r="BM42">
        <v>13.503917802231401</v>
      </c>
      <c r="BN42">
        <v>2.7494847606733601</v>
      </c>
      <c r="BO42">
        <v>3.6707527675968099</v>
      </c>
      <c r="BP42">
        <v>2.6487397917339099</v>
      </c>
      <c r="BQ42">
        <v>0.25687907678911298</v>
      </c>
      <c r="BR42">
        <v>0.25811322164873302</v>
      </c>
      <c r="BS42">
        <v>0.13824566261163801</v>
      </c>
      <c r="BT42">
        <v>3.5533044132508702</v>
      </c>
      <c r="BU42">
        <v>3.10819269880438</v>
      </c>
      <c r="BV42">
        <v>3.0215862471869301</v>
      </c>
      <c r="BW42">
        <v>0.26410093062553203</v>
      </c>
      <c r="BX42">
        <v>0.247598752251079</v>
      </c>
      <c r="BY42">
        <v>0.21246632778854199</v>
      </c>
      <c r="BZ42">
        <v>8.4153161953419403E-2</v>
      </c>
      <c r="CA42">
        <v>6.3200332089580605E-2</v>
      </c>
      <c r="CB42">
        <v>7.2857727471638198E-2</v>
      </c>
      <c r="CC42">
        <v>2.7760190728522399E-2</v>
      </c>
      <c r="CD42">
        <v>2.8677755996850102E-2</v>
      </c>
      <c r="CE42">
        <v>8.2201362798012795E-2</v>
      </c>
      <c r="CF42">
        <v>1.6853140786201402E-2</v>
      </c>
      <c r="CG42">
        <v>4.4689383393784199E-2</v>
      </c>
      <c r="CH42">
        <v>7.5850098899156296E-2</v>
      </c>
      <c r="CI42">
        <v>6.8829044395848193E-2</v>
      </c>
      <c r="CJ42">
        <v>0.132684886009902</v>
      </c>
      <c r="CK42">
        <v>9.3124599263222294E-2</v>
      </c>
      <c r="CL42">
        <v>0.47604217180442199</v>
      </c>
      <c r="CM42">
        <v>1.06147908807922</v>
      </c>
      <c r="CN42">
        <v>1.09073914977562</v>
      </c>
      <c r="CO42">
        <v>6.4666453016560793E-2</v>
      </c>
      <c r="CP42">
        <v>0.13360778237631399</v>
      </c>
      <c r="CQ42">
        <v>0.14919862266474401</v>
      </c>
      <c r="CR42">
        <v>5.8125099885606701</v>
      </c>
      <c r="CS42">
        <v>2.1978241345590899</v>
      </c>
      <c r="CT42">
        <v>1.72345797757894</v>
      </c>
      <c r="CU42">
        <v>0.23312268278630699</v>
      </c>
      <c r="CV42">
        <v>0.28838658271451301</v>
      </c>
      <c r="CW42">
        <v>0.19415841244791801</v>
      </c>
      <c r="CX42">
        <v>6.8353607457619606E-2</v>
      </c>
      <c r="CY42">
        <v>0.104826541407706</v>
      </c>
      <c r="CZ42">
        <v>0.110744436025601</v>
      </c>
      <c r="DA42">
        <v>22.771561050892299</v>
      </c>
      <c r="DB42">
        <v>42.994372963130402</v>
      </c>
      <c r="DC42">
        <v>40.372642760587297</v>
      </c>
      <c r="DD42">
        <v>7.1066088265017502</v>
      </c>
      <c r="DE42">
        <v>8.9760203662269902</v>
      </c>
      <c r="DF42">
        <v>10.817581780813899</v>
      </c>
      <c r="DG42">
        <v>0.70669582465710901</v>
      </c>
      <c r="DH42">
        <v>1.3250767726695101</v>
      </c>
      <c r="DI42">
        <v>1.43923893671862</v>
      </c>
      <c r="DJ42">
        <v>139.98818807320501</v>
      </c>
      <c r="DK42">
        <v>42.994372963130402</v>
      </c>
      <c r="DL42">
        <v>23.839897411384801</v>
      </c>
      <c r="DM42">
        <v>0.222081525828179</v>
      </c>
      <c r="DN42">
        <v>0.19697384074792801</v>
      </c>
      <c r="DO42">
        <v>0.15023638115308199</v>
      </c>
      <c r="DP42">
        <v>0.76268608858973497</v>
      </c>
      <c r="DQ42">
        <v>1.70063784630312</v>
      </c>
      <c r="DR42">
        <v>1.3152218047682001</v>
      </c>
      <c r="DS42">
        <v>1.54666557925907</v>
      </c>
      <c r="DT42">
        <v>3.02319900600282</v>
      </c>
      <c r="DU42">
        <v>2.7043954452034602</v>
      </c>
      <c r="DV42">
        <v>0.355805641420192</v>
      </c>
      <c r="DW42">
        <v>0.64442123931905304</v>
      </c>
      <c r="DX42">
        <v>0.43687913859647898</v>
      </c>
      <c r="DY42">
        <v>1.91741322783807</v>
      </c>
      <c r="DZ42">
        <v>1.51159950300141</v>
      </c>
      <c r="EA42">
        <v>0.94954358124629601</v>
      </c>
      <c r="EB42">
        <v>1.50437192765863</v>
      </c>
      <c r="EC42">
        <v>1.2888424786381001</v>
      </c>
      <c r="ED42">
        <v>1.33358161697127</v>
      </c>
      <c r="EE42">
        <v>2.2960615082907299</v>
      </c>
      <c r="EF42">
        <v>4.7111391654844699</v>
      </c>
      <c r="EG42">
        <v>2.5585139907046099</v>
      </c>
      <c r="EH42">
        <v>0.58202833312809399</v>
      </c>
      <c r="EI42">
        <v>0.755799751500704</v>
      </c>
      <c r="EJ42">
        <v>0.68553684969125706</v>
      </c>
      <c r="EK42">
        <v>1.08610327363538</v>
      </c>
      <c r="EL42">
        <v>1.7243778659487501</v>
      </c>
      <c r="EM42">
        <v>1.3428574106628299</v>
      </c>
      <c r="EN42">
        <v>0.90699172306450904</v>
      </c>
      <c r="EO42">
        <v>0.72501158300957702</v>
      </c>
      <c r="EP42">
        <v>0.45543154361259403</v>
      </c>
      <c r="EQ42">
        <v>6.7412563144805496E-2</v>
      </c>
      <c r="ER42">
        <v>0.14122583633116301</v>
      </c>
      <c r="ES42">
        <v>0.110744436025601</v>
      </c>
      <c r="ET42">
        <v>4.5096562885097002E-2</v>
      </c>
      <c r="EU42">
        <v>6.7268548997299907E-2</v>
      </c>
      <c r="EV42">
        <v>0.106233163894271</v>
      </c>
      <c r="EW42">
        <v>33.109223944478998</v>
      </c>
      <c r="EX42">
        <v>13.3251138041104</v>
      </c>
      <c r="EY42">
        <v>8.6057809726399395</v>
      </c>
      <c r="EZ42">
        <v>0.69696653440574297</v>
      </c>
      <c r="FA42">
        <v>0.24932093776634201</v>
      </c>
      <c r="FB42">
        <v>0.268930655394997</v>
      </c>
      <c r="FC42">
        <v>9.8434311717482199</v>
      </c>
      <c r="FD42">
        <v>7.4439891333405503</v>
      </c>
      <c r="FE42">
        <v>5.7969985407461904</v>
      </c>
      <c r="FF42">
        <v>1.1885159712578599</v>
      </c>
      <c r="FG42">
        <v>0.36250579150478801</v>
      </c>
      <c r="FH42">
        <v>0.27649132522327602</v>
      </c>
      <c r="FI42">
        <v>321.60840271741199</v>
      </c>
      <c r="FJ42">
        <v>99.462166361739904</v>
      </c>
      <c r="FK42">
        <v>47.679794822769601</v>
      </c>
      <c r="FL42">
        <v>16.669758404482</v>
      </c>
      <c r="FM42">
        <v>8.6103742716543792</v>
      </c>
      <c r="FN42">
        <v>5.1884590301007103</v>
      </c>
      <c r="FO42">
        <v>0.444163051656359</v>
      </c>
      <c r="FP42">
        <v>0.63115924198520301</v>
      </c>
      <c r="FQ42">
        <v>0.54160243206076897</v>
      </c>
      <c r="FR42">
        <v>16.554611972239499</v>
      </c>
      <c r="FS42">
        <v>6.00463249014821</v>
      </c>
      <c r="FT42">
        <v>4.5798683320012001</v>
      </c>
      <c r="FU42">
        <v>0.54305163681768698</v>
      </c>
      <c r="FV42">
        <v>0.32670851229279602</v>
      </c>
      <c r="FW42">
        <v>0.15990712441903801</v>
      </c>
      <c r="FX42">
        <v>1.8520990943298401</v>
      </c>
      <c r="FY42">
        <v>1.2535990132824699</v>
      </c>
      <c r="FZ42">
        <v>1.2704205218197</v>
      </c>
      <c r="GA42">
        <v>0.92604954716492105</v>
      </c>
      <c r="GB42">
        <v>0.58482461877526404</v>
      </c>
      <c r="GC42">
        <v>0.471492302313052</v>
      </c>
      <c r="GD42">
        <v>3.0087438553172601</v>
      </c>
      <c r="GE42">
        <v>3.7478830861895802</v>
      </c>
      <c r="GF42">
        <v>3.5932918637490601</v>
      </c>
      <c r="GG42">
        <v>0.958706613919036</v>
      </c>
      <c r="GH42">
        <v>0.70518610314547703</v>
      </c>
      <c r="GI42">
        <v>0.421997431319734</v>
      </c>
      <c r="GJ42">
        <v>9.4677228869086194E-2</v>
      </c>
      <c r="GK42">
        <v>7.2096645678628293E-2</v>
      </c>
      <c r="GL42">
        <v>0.114173114658762</v>
      </c>
      <c r="GM42">
        <v>0.73161739909265999</v>
      </c>
      <c r="GN42">
        <v>0.45567462826314098</v>
      </c>
      <c r="GO42">
        <v>0.38563452465599302</v>
      </c>
      <c r="GP42">
        <v>0.45225322716461103</v>
      </c>
      <c r="GQ42">
        <v>0.31557962099260101</v>
      </c>
      <c r="GR42">
        <v>0.25619356116813402</v>
      </c>
      <c r="GS42">
        <v>1.7161329102439999</v>
      </c>
      <c r="GT42">
        <v>3.3544493250465801</v>
      </c>
      <c r="GU42">
        <v>3.4950331087718398</v>
      </c>
      <c r="GV42">
        <v>0.72656374857008499</v>
      </c>
      <c r="GW42">
        <v>1.2978070870134999</v>
      </c>
      <c r="GX42">
        <v>1.3152218047682001</v>
      </c>
      <c r="GY42">
        <v>84.986470917108406</v>
      </c>
      <c r="GZ42">
        <v>31.040415182323599</v>
      </c>
      <c r="HA42">
        <v>18.8345038255788</v>
      </c>
      <c r="HB42">
        <v>69.510609512664004</v>
      </c>
      <c r="HC42">
        <v>23.852621855294299</v>
      </c>
      <c r="HD42">
        <v>17.3312778259445</v>
      </c>
      <c r="HE42">
        <v>0.197395538854682</v>
      </c>
      <c r="HF42">
        <v>0.39944698619402602</v>
      </c>
      <c r="HG42">
        <v>0.35485612724304</v>
      </c>
      <c r="HH42">
        <v>41.908218528962998</v>
      </c>
      <c r="HI42">
        <v>18.975630919096599</v>
      </c>
      <c r="HJ42">
        <v>10.7428592853026</v>
      </c>
      <c r="HK42">
        <v>0.23637695416526</v>
      </c>
      <c r="HL42">
        <v>4.3769689182516398E-2</v>
      </c>
      <c r="HM42">
        <v>4.7159566514653098E-2</v>
      </c>
      <c r="HN42">
        <v>0.554462306075997</v>
      </c>
      <c r="HO42">
        <v>0.20965308281541101</v>
      </c>
      <c r="HP42">
        <v>0.139207237238057</v>
      </c>
      <c r="HQ42">
        <v>0.75218596382931402</v>
      </c>
      <c r="HR42">
        <v>0.55327780258572001</v>
      </c>
      <c r="HS42">
        <v>0.324278689381295</v>
      </c>
      <c r="HT42">
        <v>27.458126563903999</v>
      </c>
      <c r="HU42">
        <v>31.692640288138101</v>
      </c>
      <c r="HV42">
        <v>27.007835604462901</v>
      </c>
      <c r="HW42">
        <v>2.28020145294537</v>
      </c>
      <c r="HX42">
        <v>3.8532504216019099</v>
      </c>
      <c r="HY42">
        <v>3.8245927166267601</v>
      </c>
      <c r="HZ42">
        <v>1.2562828231148899</v>
      </c>
      <c r="IA42">
        <v>1.3813471659938199</v>
      </c>
      <c r="IB42">
        <v>0.95614817915669204</v>
      </c>
      <c r="IC42">
        <v>39.647590599972801</v>
      </c>
      <c r="ID42">
        <v>80.230336850077805</v>
      </c>
      <c r="IE42">
        <v>61.619117803421098</v>
      </c>
      <c r="IF42">
        <v>7.0570189913615702E-2</v>
      </c>
      <c r="IG42">
        <v>5.8156165104222897E-2</v>
      </c>
      <c r="IH42">
        <v>0.11151472449388</v>
      </c>
      <c r="II42">
        <v>10.997939042693501</v>
      </c>
      <c r="IJ42">
        <v>6.4803689331998404</v>
      </c>
      <c r="IK42">
        <v>6.1701523944958803</v>
      </c>
      <c r="IL42">
        <v>0.22674793076612701</v>
      </c>
      <c r="IM42">
        <v>0.19292017772217601</v>
      </c>
      <c r="IN42">
        <v>0.15128135782253199</v>
      </c>
      <c r="IO42">
        <v>8.8713968972159591</v>
      </c>
      <c r="IP42">
        <v>17.340528321815899</v>
      </c>
      <c r="IQ42">
        <v>13.883564606501199</v>
      </c>
      <c r="IR42">
        <v>3.6279668922580202</v>
      </c>
      <c r="IS42">
        <v>6.8498668718857498</v>
      </c>
      <c r="IT42">
        <v>6.8938319103157699</v>
      </c>
      <c r="IU42">
        <v>5.4232635829643296</v>
      </c>
      <c r="IV42">
        <v>9.5538084349061005</v>
      </c>
      <c r="IW42">
        <v>8.6656389129722804</v>
      </c>
      <c r="IX42">
        <v>19.016255540125702</v>
      </c>
      <c r="IY42">
        <v>6.2163853976087404</v>
      </c>
      <c r="IZ42">
        <v>3.5438219528192199</v>
      </c>
      <c r="JA42">
        <v>6.2296939564664697</v>
      </c>
      <c r="JB42">
        <v>12.4327707952175</v>
      </c>
      <c r="JC42">
        <v>10.892824012383</v>
      </c>
      <c r="JD42">
        <v>6.81711485734336</v>
      </c>
      <c r="JE42">
        <v>6.5708315123547898</v>
      </c>
      <c r="JF42">
        <v>4.7413770399327699</v>
      </c>
      <c r="JG42">
        <v>7.00877004273719</v>
      </c>
      <c r="JH42">
        <v>12.176908072082</v>
      </c>
      <c r="JI42">
        <v>10.9685895950601</v>
      </c>
      <c r="JJ42">
        <v>4.1386529930598801</v>
      </c>
      <c r="JK42">
        <v>7.65326815346494</v>
      </c>
      <c r="JL42">
        <v>7.1865837274981201</v>
      </c>
      <c r="JM42">
        <v>7.0275288928999799E-2</v>
      </c>
      <c r="JN42">
        <v>0.19292017772217601</v>
      </c>
      <c r="JO42">
        <v>0.22771577180629701</v>
      </c>
      <c r="JP42">
        <v>0.11818847708263</v>
      </c>
      <c r="JQ42">
        <v>0.23424269288684901</v>
      </c>
      <c r="JR42">
        <v>0.17257628389125301</v>
      </c>
      <c r="JS42">
        <v>2.3443066413343798</v>
      </c>
      <c r="JT42">
        <v>3.2854157561773998</v>
      </c>
      <c r="JU42">
        <v>2.6671632339425302</v>
      </c>
      <c r="JV42">
        <v>0.86403477930259398</v>
      </c>
      <c r="JW42">
        <v>0.70518610314547703</v>
      </c>
      <c r="JX42">
        <v>0.60512543129012897</v>
      </c>
      <c r="JY42">
        <v>6.0174877106344997</v>
      </c>
      <c r="JZ42">
        <v>5.6807284830816798</v>
      </c>
      <c r="KA42">
        <v>5.26088721907281</v>
      </c>
      <c r="KB42">
        <v>0.36077250308077602</v>
      </c>
      <c r="KC42">
        <v>0.31998494833399199</v>
      </c>
      <c r="KD42">
        <v>0.382970752417296</v>
      </c>
      <c r="KE42">
        <v>0.37091519869466399</v>
      </c>
      <c r="KF42">
        <v>0.65796189940800998</v>
      </c>
      <c r="KG42">
        <v>0.35240495692491097</v>
      </c>
      <c r="KH42">
        <v>1.93074989152371</v>
      </c>
      <c r="KI42">
        <v>3.0442270180205</v>
      </c>
      <c r="KJ42">
        <v>2.9594029014043901</v>
      </c>
      <c r="KK42">
        <v>0.972089659520605</v>
      </c>
      <c r="KL42">
        <v>1.33429341049081</v>
      </c>
      <c r="KM42">
        <v>1.18534425998319</v>
      </c>
      <c r="KN42">
        <v>2.6011710823905401</v>
      </c>
      <c r="KO42">
        <v>2.8207444125819099</v>
      </c>
      <c r="KP42">
        <v>2.6304436095364001</v>
      </c>
      <c r="KQ42">
        <v>7.0275288928999799E-2</v>
      </c>
      <c r="KR42">
        <v>0.13085817397493901</v>
      </c>
      <c r="KS42">
        <v>0.10921978464911999</v>
      </c>
      <c r="KT42">
        <v>5.4989695213467398</v>
      </c>
      <c r="KU42">
        <v>3.3544493250465801</v>
      </c>
      <c r="KV42">
        <v>2.6122738083009098</v>
      </c>
      <c r="KW42">
        <v>7.7767172761648196</v>
      </c>
      <c r="KX42">
        <v>5.0492739358816197</v>
      </c>
      <c r="KY42">
        <v>3.7200090276640201</v>
      </c>
      <c r="KZ42">
        <v>2.2488092457279998</v>
      </c>
      <c r="LA42">
        <v>1.2535990132824699</v>
      </c>
      <c r="LB42">
        <v>1.2102508625802599</v>
      </c>
      <c r="LC42">
        <v>2.2644509510046702</v>
      </c>
      <c r="LD42">
        <v>1.33429341049081</v>
      </c>
      <c r="LE42">
        <v>0.61784040292101605</v>
      </c>
      <c r="LF42">
        <v>1.41339164931421</v>
      </c>
      <c r="LG42">
        <v>0.85031892315155999</v>
      </c>
      <c r="LH42">
        <v>0.68553684969125706</v>
      </c>
      <c r="LI42">
        <v>0.84625320066999798</v>
      </c>
      <c r="LJ42">
        <v>0.39668780431423001</v>
      </c>
      <c r="LK42">
        <v>0.35980973417965501</v>
      </c>
      <c r="LL42">
        <v>0.234744179275783</v>
      </c>
      <c r="LM42">
        <v>0.29855651359081598</v>
      </c>
      <c r="LN42">
        <v>0.17257628389125301</v>
      </c>
      <c r="LO42">
        <v>2.5125656462297701</v>
      </c>
      <c r="LP42">
        <v>1.3909551953526</v>
      </c>
      <c r="LQ42">
        <v>1.44924963518655</v>
      </c>
      <c r="LR42">
        <v>0.241343736440464</v>
      </c>
      <c r="LS42">
        <v>0.28245167266232502</v>
      </c>
      <c r="LT42">
        <v>0.47807408957834702</v>
      </c>
      <c r="LU42">
        <v>0.197395538854682</v>
      </c>
      <c r="LV42">
        <v>0.29444619784277898</v>
      </c>
      <c r="LW42">
        <v>0.28624177075007501</v>
      </c>
      <c r="LX42">
        <v>0.30760722411713198</v>
      </c>
      <c r="LY42">
        <v>0.41640980637844899</v>
      </c>
      <c r="LZ42">
        <v>0.30256271564506498</v>
      </c>
      <c r="MA42">
        <v>2.1931697500739401E-2</v>
      </c>
      <c r="MB42">
        <v>0.12041407567506</v>
      </c>
      <c r="MC42">
        <v>1.7963668401898499E-2</v>
      </c>
      <c r="MD42">
        <v>0.22362622499775001</v>
      </c>
      <c r="ME42">
        <v>0.20820490318922499</v>
      </c>
      <c r="MF42">
        <v>0.44297774410240298</v>
      </c>
      <c r="MG42">
        <v>0.179140232684777</v>
      </c>
      <c r="MH42">
        <v>0.422222670654959</v>
      </c>
      <c r="MI42">
        <v>0.33571435266570698</v>
      </c>
      <c r="MJ42">
        <v>0.394791077709364</v>
      </c>
      <c r="MK42">
        <v>0.97675994824705203</v>
      </c>
      <c r="ML42">
        <v>0.79295237366953097</v>
      </c>
      <c r="MM42">
        <v>0.76268608858973497</v>
      </c>
      <c r="MN42">
        <v>1.5757907259834301</v>
      </c>
      <c r="MO42">
        <v>1.5532672995833501</v>
      </c>
      <c r="MP42">
        <v>0.52092995014006205</v>
      </c>
      <c r="MQ42">
        <v>1.02532121356973</v>
      </c>
      <c r="MR42">
        <v>0.76594150483459</v>
      </c>
      <c r="MS42">
        <v>8.2421314923298905E-2</v>
      </c>
      <c r="MT42">
        <v>0.190264188626281</v>
      </c>
      <c r="MU42">
        <v>0.17620247846245601</v>
      </c>
      <c r="MV42">
        <v>0.33428749441295402</v>
      </c>
      <c r="MW42">
        <v>0.65796189940800998</v>
      </c>
      <c r="MX42">
        <v>0.50884780595072698</v>
      </c>
      <c r="MY42">
        <v>0.19876853340615899</v>
      </c>
      <c r="MZ42">
        <v>0.14722309892138899</v>
      </c>
      <c r="NA42">
        <v>0.10846534848828999</v>
      </c>
      <c r="NB42">
        <v>2.0127406546611799</v>
      </c>
      <c r="NC42">
        <v>0.60965964117017402</v>
      </c>
      <c r="ND42">
        <v>0.28426455441250897</v>
      </c>
      <c r="NE42">
        <v>4.9008007067333603E-2</v>
      </c>
      <c r="NF42">
        <v>8.1677128073199101E-2</v>
      </c>
      <c r="NG42">
        <v>0.129518115659188</v>
      </c>
      <c r="NH42">
        <v>2.3120318790449499</v>
      </c>
      <c r="NI42">
        <v>2.47268069043955</v>
      </c>
      <c r="NJ42">
        <v>2.2584079656465201</v>
      </c>
      <c r="NK42">
        <v>0.773332789629539</v>
      </c>
      <c r="NL42">
        <v>1.1298066906493001</v>
      </c>
      <c r="NM42">
        <v>1.1690252752789101</v>
      </c>
      <c r="NN42">
        <v>0.93897671710313402</v>
      </c>
      <c r="NO42">
        <v>1.7851879200651899</v>
      </c>
      <c r="NP42">
        <v>1.79664593187453</v>
      </c>
      <c r="NQ42">
        <v>0.800604311559863</v>
      </c>
      <c r="NR42">
        <v>1.3909551953526</v>
      </c>
      <c r="NS42">
        <v>1.6304905984987801</v>
      </c>
      <c r="NT42">
        <v>8.3571873603238506E-2</v>
      </c>
      <c r="NU42">
        <v>0.17386939941907401</v>
      </c>
      <c r="NV42">
        <v>9.7754445502316503E-2</v>
      </c>
      <c r="NW42">
        <v>0.138615576519</v>
      </c>
      <c r="NX42">
        <v>0.31777465084329598</v>
      </c>
      <c r="NY42">
        <v>0.31106891138529802</v>
      </c>
      <c r="NZ42">
        <v>0.75218596382931402</v>
      </c>
      <c r="OA42">
        <v>1.2449397723780899</v>
      </c>
      <c r="OB42">
        <v>0.91719864102319903</v>
      </c>
      <c r="OC42">
        <v>2.1873154386438198</v>
      </c>
      <c r="OD42">
        <v>1.16156988010508</v>
      </c>
      <c r="OE42">
        <v>0.89211779595103902</v>
      </c>
      <c r="OF42">
        <v>1.5359819797129599</v>
      </c>
      <c r="OG42">
        <v>1.06147908807922</v>
      </c>
      <c r="OH42">
        <v>0.89211779595103902</v>
      </c>
      <c r="OI42">
        <v>4.4356984486079902</v>
      </c>
      <c r="OJ42">
        <v>2.6318475976320399</v>
      </c>
      <c r="OK42">
        <v>1.7719109764096099</v>
      </c>
      <c r="OL42">
        <v>2537.4457983982602</v>
      </c>
      <c r="OM42">
        <v>624.29147255825706</v>
      </c>
      <c r="ON42">
        <v>301.35206120926102</v>
      </c>
      <c r="OO42">
        <v>0.241343736440464</v>
      </c>
      <c r="OP42">
        <v>0.27663890129286101</v>
      </c>
      <c r="OQ42">
        <v>0.17257628389125301</v>
      </c>
      <c r="OR42">
        <v>3.07196395942593</v>
      </c>
      <c r="OS42">
        <v>2.1525935679135899</v>
      </c>
      <c r="OT42">
        <v>1.46948040617964</v>
      </c>
      <c r="OU42">
        <v>5.0037769472491403E-2</v>
      </c>
      <c r="OV42">
        <v>0.159992474166996</v>
      </c>
      <c r="OW42">
        <v>0.19016269009874501</v>
      </c>
      <c r="OX42">
        <v>41.908218528962998</v>
      </c>
      <c r="OY42">
        <v>11.2829776503276</v>
      </c>
      <c r="OZ42">
        <v>5.26088721907281</v>
      </c>
      <c r="PA42">
        <v>0.28502518161817098</v>
      </c>
      <c r="PB42">
        <v>0.54945603363977202</v>
      </c>
      <c r="PC42">
        <v>0.38032538019749002</v>
      </c>
      <c r="PD42">
        <v>0.119010542951105</v>
      </c>
      <c r="PE42">
        <v>0.182513609341725</v>
      </c>
      <c r="PF42">
        <v>0.17257628389125301</v>
      </c>
      <c r="PG42">
        <v>0.28110115571599897</v>
      </c>
      <c r="PH42">
        <v>9.8486920373964199E-2</v>
      </c>
      <c r="PI42">
        <v>8.8714031810759902E-2</v>
      </c>
      <c r="PJ42">
        <v>6.4219769197277898E-2</v>
      </c>
      <c r="PK42">
        <v>8.6934699709537405E-2</v>
      </c>
      <c r="PL42">
        <v>8.9562105697577402E-2</v>
      </c>
      <c r="PM42">
        <v>0.216008694825648</v>
      </c>
      <c r="PN42">
        <v>0.153475039830474</v>
      </c>
      <c r="PO42">
        <v>0.109538014936164</v>
      </c>
      <c r="PP42">
        <v>0.38935587227915402</v>
      </c>
      <c r="PQ42">
        <v>0.19561324304417799</v>
      </c>
      <c r="PR42">
        <v>0.104046916994928</v>
      </c>
      <c r="PS42">
        <v>4.3863395001478803E-2</v>
      </c>
      <c r="PT42">
        <v>0.11712134644342501</v>
      </c>
      <c r="PU42">
        <v>0.107716123598684</v>
      </c>
      <c r="PV42">
        <v>5.1444522649697101E-2</v>
      </c>
      <c r="PW42">
        <v>4.1122618713000499E-2</v>
      </c>
      <c r="PX42">
        <v>8.3348851060704193E-2</v>
      </c>
      <c r="PY42">
        <v>6.8829044395848193E-2</v>
      </c>
      <c r="PZ42">
        <v>8.1677128073199101E-2</v>
      </c>
      <c r="QA42">
        <v>9.5081345049372698E-2</v>
      </c>
      <c r="QB42">
        <v>0.56220231143199895</v>
      </c>
      <c r="QC42">
        <v>0.31998494833399199</v>
      </c>
      <c r="QD42">
        <v>0.402010788152115</v>
      </c>
      <c r="QE42">
        <v>1.10126471033357</v>
      </c>
      <c r="QF42">
        <v>0.97675994824705203</v>
      </c>
      <c r="QG42">
        <v>0.83816496427466503</v>
      </c>
      <c r="QH42">
        <v>1.108924612152</v>
      </c>
      <c r="QI42">
        <v>0.46848538577369903</v>
      </c>
      <c r="QJ42">
        <v>0.54536957488780702</v>
      </c>
      <c r="QK42">
        <v>0.30548242581294299</v>
      </c>
      <c r="QL42">
        <v>0.17386939941907401</v>
      </c>
      <c r="QM42">
        <v>0.30047276230616299</v>
      </c>
      <c r="QN42">
        <v>7.1256295404542799E-2</v>
      </c>
      <c r="QO42">
        <v>0.144193291357257</v>
      </c>
      <c r="QP42">
        <v>0.21543224719736701</v>
      </c>
      <c r="QQ42">
        <v>0.119010542951105</v>
      </c>
      <c r="QR42">
        <v>9.0626447876196906E-2</v>
      </c>
      <c r="QS42">
        <v>0.115447282760349</v>
      </c>
      <c r="QT42">
        <v>48.139901685076097</v>
      </c>
      <c r="QU42">
        <v>19.509108517445501</v>
      </c>
      <c r="QV42">
        <v>11.5939970814924</v>
      </c>
      <c r="QW42">
        <v>14.312078399856</v>
      </c>
      <c r="QX42">
        <v>5.6414888251638304</v>
      </c>
      <c r="QY42">
        <v>3.2836631149473101</v>
      </c>
      <c r="QZ42">
        <v>0.182904349773165</v>
      </c>
      <c r="RA42">
        <v>0.34058243784058001</v>
      </c>
      <c r="RB42">
        <v>0.29633606499579701</v>
      </c>
      <c r="RC42">
        <v>1.89607690351709E-2</v>
      </c>
      <c r="RD42">
        <v>0.12905661082436701</v>
      </c>
      <c r="RE42">
        <v>7.0564948256630594E-2</v>
      </c>
      <c r="RF42">
        <v>0.283056368875584</v>
      </c>
      <c r="RG42">
        <v>0.157789810496301</v>
      </c>
      <c r="RH42">
        <v>9.7754445502316503E-2</v>
      </c>
    </row>
    <row r="43" spans="1:476" x14ac:dyDescent="0.25">
      <c r="A43">
        <v>3</v>
      </c>
      <c r="B43">
        <v>410</v>
      </c>
      <c r="C43">
        <v>4.6566578125589198</v>
      </c>
      <c r="D43">
        <v>4.5783912802690301</v>
      </c>
      <c r="E43">
        <v>4.8496175150811096</v>
      </c>
      <c r="F43">
        <v>0.14056359226632401</v>
      </c>
      <c r="G43">
        <v>5.2006680430079298E-2</v>
      </c>
      <c r="H43">
        <v>7.1687777091201096E-2</v>
      </c>
      <c r="I43">
        <v>4.0538560818004798</v>
      </c>
      <c r="J43">
        <v>6.9878118537353302</v>
      </c>
      <c r="K43">
        <v>6.9060987709222301</v>
      </c>
      <c r="L43">
        <v>0.64139938331818502</v>
      </c>
      <c r="M43">
        <v>0.61764114342899901</v>
      </c>
      <c r="N43">
        <v>0.62324485265604002</v>
      </c>
      <c r="O43">
        <v>1.14020629513424</v>
      </c>
      <c r="P43">
        <v>1.1605758102042001</v>
      </c>
      <c r="Q43">
        <v>1.2726811036928201</v>
      </c>
      <c r="R43">
        <v>0.36584257193488401</v>
      </c>
      <c r="S43">
        <v>0.33794040644691797</v>
      </c>
      <c r="T43">
        <v>0.40834797195457601</v>
      </c>
      <c r="U43">
        <v>9.5344588775043093E-2</v>
      </c>
      <c r="V43">
        <v>0.134421961331745</v>
      </c>
      <c r="W43">
        <v>0.12832471555144201</v>
      </c>
      <c r="X43">
        <v>2.8270450471936401</v>
      </c>
      <c r="Y43">
        <v>3.42200238263346</v>
      </c>
      <c r="Z43">
        <v>3.85804766550388</v>
      </c>
      <c r="AA43">
        <v>4.5293212597915202</v>
      </c>
      <c r="AB43">
        <v>5.1509579560919496</v>
      </c>
      <c r="AC43">
        <v>5.8883807780841</v>
      </c>
      <c r="AD43">
        <v>9.4685995593025193E-2</v>
      </c>
      <c r="AE43">
        <v>8.3321970251932401E-2</v>
      </c>
      <c r="AF43">
        <v>6.7352297417766299E-2</v>
      </c>
      <c r="AG43">
        <v>9.1216503610739199</v>
      </c>
      <c r="AH43">
        <v>9.3491860267735394</v>
      </c>
      <c r="AI43">
        <v>12.192068155544501</v>
      </c>
      <c r="AJ43">
        <v>6.4499808259281002</v>
      </c>
      <c r="AK43">
        <v>6.8916085830001599</v>
      </c>
      <c r="AL43">
        <v>7.82380800783893</v>
      </c>
      <c r="AM43">
        <v>7.5125093000359904</v>
      </c>
      <c r="AN43">
        <v>8.3099555747624105</v>
      </c>
      <c r="AO43">
        <v>9.9719176424966403</v>
      </c>
      <c r="AP43">
        <v>5.7330182507908898</v>
      </c>
      <c r="AQ43">
        <v>7.8073923074470901</v>
      </c>
      <c r="AR43">
        <v>7.8782268960715998</v>
      </c>
      <c r="AS43">
        <v>5.0605523877621303</v>
      </c>
      <c r="AT43">
        <v>4.8394421799932896</v>
      </c>
      <c r="AU43">
        <v>5.8073136998565804</v>
      </c>
      <c r="AV43">
        <v>0.48608983552246299</v>
      </c>
      <c r="AW43">
        <v>0.44283487950525702</v>
      </c>
      <c r="AX43">
        <v>0.38900779450810902</v>
      </c>
      <c r="AY43">
        <v>2.6195061911559301</v>
      </c>
      <c r="AZ43">
        <v>2.3864080747070102</v>
      </c>
      <c r="BA43">
        <v>1.62210922590009</v>
      </c>
      <c r="BB43">
        <v>0.66401828372280702</v>
      </c>
      <c r="BC43">
        <v>0.56834575270119503</v>
      </c>
      <c r="BD43">
        <v>0.42864967888436301</v>
      </c>
      <c r="BE43">
        <v>0.39482763374752999</v>
      </c>
      <c r="BF43">
        <v>0.46808445662688097</v>
      </c>
      <c r="BG43">
        <v>0.28874562005285498</v>
      </c>
      <c r="BH43">
        <v>0.49630361625144798</v>
      </c>
      <c r="BI43">
        <v>0.89183007935303105</v>
      </c>
      <c r="BJ43">
        <v>0.45624193692272402</v>
      </c>
      <c r="BK43">
        <v>15.1295258690479</v>
      </c>
      <c r="BL43">
        <v>14.772486386893901</v>
      </c>
      <c r="BM43">
        <v>14.2992836362397</v>
      </c>
      <c r="BN43">
        <v>3.5047095130803401</v>
      </c>
      <c r="BO43">
        <v>2.95844846541085</v>
      </c>
      <c r="BP43">
        <v>2.8636813480254402</v>
      </c>
      <c r="BQ43">
        <v>0.19469596251976901</v>
      </c>
      <c r="BR43">
        <v>0.24062205095044401</v>
      </c>
      <c r="BS43">
        <v>0.169325477317809</v>
      </c>
      <c r="BT43">
        <v>4.1390362153901403</v>
      </c>
      <c r="BU43">
        <v>3.49390592686767</v>
      </c>
      <c r="BV43">
        <v>3.64993549538179</v>
      </c>
      <c r="BW43">
        <v>0.33200914186140401</v>
      </c>
      <c r="BX43">
        <v>0.22606989083047499</v>
      </c>
      <c r="BY43">
        <v>0.215815586591319</v>
      </c>
      <c r="BZ43">
        <v>5.2895722515825097E-2</v>
      </c>
      <c r="CA43">
        <v>0.103294888095407</v>
      </c>
      <c r="CB43">
        <v>7.2857727471638198E-2</v>
      </c>
      <c r="CC43">
        <v>0.14154128936848501</v>
      </c>
      <c r="CD43">
        <v>0.124553784625884</v>
      </c>
      <c r="CE43">
        <v>0.180224989186758</v>
      </c>
      <c r="CF43">
        <v>0.10952217228376</v>
      </c>
      <c r="CG43">
        <v>3.29138993424389E-2</v>
      </c>
      <c r="CH43">
        <v>6.8767512357776603E-2</v>
      </c>
      <c r="CI43">
        <v>0.143517132136879</v>
      </c>
      <c r="CJ43">
        <v>0.146081031668337</v>
      </c>
      <c r="CK43">
        <v>0.143375554182402</v>
      </c>
      <c r="CL43">
        <v>0.95217250272278098</v>
      </c>
      <c r="CM43">
        <v>0.67121216309475296</v>
      </c>
      <c r="CN43">
        <v>0.77801558901621903</v>
      </c>
      <c r="CO43">
        <v>0.16371913694724499</v>
      </c>
      <c r="CP43">
        <v>0.12717092440575001</v>
      </c>
      <c r="CQ43">
        <v>0.202763653237512</v>
      </c>
      <c r="CR43">
        <v>2.08391274448643</v>
      </c>
      <c r="CS43">
        <v>2.4877487092768402</v>
      </c>
      <c r="CT43">
        <v>2.4248087575405499</v>
      </c>
      <c r="CU43">
        <v>0.30551071223542597</v>
      </c>
      <c r="CV43">
        <v>0.21239780534756</v>
      </c>
      <c r="CW43">
        <v>0.29075400466679002</v>
      </c>
      <c r="CX43">
        <v>0.13115046899340899</v>
      </c>
      <c r="CY43">
        <v>9.24515145440893E-2</v>
      </c>
      <c r="CZ43">
        <v>6.9727471056745705E-2</v>
      </c>
      <c r="DA43">
        <v>39.377370532767202</v>
      </c>
      <c r="DB43">
        <v>24.6726498432302</v>
      </c>
      <c r="DC43">
        <v>36.704141870694798</v>
      </c>
      <c r="DD43">
        <v>7.9408578600231801</v>
      </c>
      <c r="DE43">
        <v>7.5414438639315602</v>
      </c>
      <c r="DF43">
        <v>9.1126519608108403</v>
      </c>
      <c r="DG43">
        <v>1.5045112263426801</v>
      </c>
      <c r="DH43">
        <v>1.2267495688249801</v>
      </c>
      <c r="DI43">
        <v>1.2815333008157901</v>
      </c>
      <c r="DJ43">
        <v>28.429067477584798</v>
      </c>
      <c r="DK43">
        <v>63.7715377284525</v>
      </c>
      <c r="DL43">
        <v>74.433025194698601</v>
      </c>
      <c r="DM43">
        <v>0.17425776766364701</v>
      </c>
      <c r="DN43">
        <v>0.14110497545526701</v>
      </c>
      <c r="DO43">
        <v>0.120563989546997</v>
      </c>
      <c r="DP43">
        <v>1.6237109976069299</v>
      </c>
      <c r="DQ43">
        <v>1.38016501099488</v>
      </c>
      <c r="DR43">
        <v>1.2904470698389701</v>
      </c>
      <c r="DS43">
        <v>2.80751722063044</v>
      </c>
      <c r="DT43">
        <v>3.1055327117808398</v>
      </c>
      <c r="DU43">
        <v>2.6719091749563399</v>
      </c>
      <c r="DV43">
        <v>0.43506258951585902</v>
      </c>
      <c r="DW43">
        <v>0.35720910624903801</v>
      </c>
      <c r="DX43">
        <v>0.49926267782553502</v>
      </c>
      <c r="DY43">
        <v>2.0552229019230301</v>
      </c>
      <c r="DZ43">
        <v>1.66421377376253</v>
      </c>
      <c r="EA43">
        <v>1.6109044990205601</v>
      </c>
      <c r="EB43">
        <v>1.2563991497631399</v>
      </c>
      <c r="EC43">
        <v>1.21827579058071</v>
      </c>
      <c r="ED43">
        <v>1.23787957198495</v>
      </c>
      <c r="EE43">
        <v>5.1311950665454802</v>
      </c>
      <c r="EF43">
        <v>5.08004319576815</v>
      </c>
      <c r="EG43">
        <v>4.1063908976461203</v>
      </c>
      <c r="EH43">
        <v>0.74705940409084404</v>
      </c>
      <c r="EI43">
        <v>0.82065102547646196</v>
      </c>
      <c r="EJ43">
        <v>0.54634000361905499</v>
      </c>
      <c r="EK43">
        <v>1.37486967585515</v>
      </c>
      <c r="EL43">
        <v>1.2438743546384201</v>
      </c>
      <c r="EM43">
        <v>1.2208373181158001</v>
      </c>
      <c r="EN43">
        <v>0.88227167388320704</v>
      </c>
      <c r="EO43">
        <v>0.86145107287502098</v>
      </c>
      <c r="EP43">
        <v>0.77801558901621903</v>
      </c>
      <c r="EQ43">
        <v>0.121522458880615</v>
      </c>
      <c r="ER43">
        <v>0.108430367366727</v>
      </c>
      <c r="ES43">
        <v>0.101381826618756</v>
      </c>
      <c r="ET43">
        <v>7.1758566068439403E-2</v>
      </c>
      <c r="EU43">
        <v>6.0155512737611001E-2</v>
      </c>
      <c r="EV43">
        <v>2.8231342745684701E-2</v>
      </c>
      <c r="EW43">
        <v>10.9989574068412</v>
      </c>
      <c r="EX43">
        <v>13.975623707470699</v>
      </c>
      <c r="EY43">
        <v>15.114600770609499</v>
      </c>
      <c r="EZ43">
        <v>0.16258824626173801</v>
      </c>
      <c r="FA43">
        <v>0.33098569344888801</v>
      </c>
      <c r="FB43">
        <v>0.31597251329046599</v>
      </c>
      <c r="FC43">
        <v>6.2736057610533198</v>
      </c>
      <c r="FD43">
        <v>6.0412235129286502</v>
      </c>
      <c r="FE43">
        <v>6.5790121074250596</v>
      </c>
      <c r="FF43">
        <v>0.378743982372101</v>
      </c>
      <c r="FG43">
        <v>0.53397376408193398</v>
      </c>
      <c r="FH43">
        <v>0.47561659790177202</v>
      </c>
      <c r="FI43">
        <v>89.219977043786997</v>
      </c>
      <c r="FJ43">
        <v>114.154250157188</v>
      </c>
      <c r="FK43">
        <v>120.91680616487599</v>
      </c>
      <c r="FL43">
        <v>6.9129182830976399</v>
      </c>
      <c r="FM43">
        <v>6.9395435114705402</v>
      </c>
      <c r="FN43">
        <v>9.0497062758108306</v>
      </c>
      <c r="FO43">
        <v>0.63256904847026496</v>
      </c>
      <c r="FP43">
        <v>0.58432412667334599</v>
      </c>
      <c r="FQ43">
        <v>0.62324485265604002</v>
      </c>
      <c r="FR43">
        <v>5.9764752327267603</v>
      </c>
      <c r="FS43">
        <v>7.9163794425757397</v>
      </c>
      <c r="FT43">
        <v>6.8583948621498196</v>
      </c>
      <c r="FU43">
        <v>0.29922339269361498</v>
      </c>
      <c r="FV43">
        <v>0.31750269973550899</v>
      </c>
      <c r="FW43">
        <v>0.27128307877556201</v>
      </c>
      <c r="FX43">
        <v>1.1323303149478801</v>
      </c>
      <c r="FY43">
        <v>1.2612381935533299</v>
      </c>
      <c r="FZ43">
        <v>1.2904470698389701</v>
      </c>
      <c r="GA43">
        <v>0.35093965257880599</v>
      </c>
      <c r="GB43">
        <v>0.609137895290354</v>
      </c>
      <c r="GC43">
        <v>0.663363237534626</v>
      </c>
      <c r="GD43">
        <v>2.96759635139313</v>
      </c>
      <c r="GE43">
        <v>3.3983648855609401</v>
      </c>
      <c r="GF43">
        <v>3.5256052932215698</v>
      </c>
      <c r="GG43">
        <v>0.59431301148647497</v>
      </c>
      <c r="GH43">
        <v>0.70458260585128796</v>
      </c>
      <c r="GI43">
        <v>0.64971141951439104</v>
      </c>
      <c r="GJ43">
        <v>8.3002285465351003E-2</v>
      </c>
      <c r="GK43">
        <v>0.113821165636231</v>
      </c>
      <c r="GL43">
        <v>4.9647709398424E-2</v>
      </c>
      <c r="GM43">
        <v>0.453537853393158</v>
      </c>
      <c r="GN43">
        <v>0.70458260585128796</v>
      </c>
      <c r="GO43">
        <v>0.58962555863761501</v>
      </c>
      <c r="GP43">
        <v>0.225202519300683</v>
      </c>
      <c r="GQ43">
        <v>0.33328788100772999</v>
      </c>
      <c r="GR43">
        <v>0.195856778847632</v>
      </c>
      <c r="GS43">
        <v>3.4564591415488302</v>
      </c>
      <c r="GT43">
        <v>2.8975644763882902</v>
      </c>
      <c r="GU43">
        <v>3.1555051276296702</v>
      </c>
      <c r="GV43">
        <v>1.5045112263426801</v>
      </c>
      <c r="GW43">
        <v>1.1525591274995499</v>
      </c>
      <c r="GX43">
        <v>1.3084610396304901</v>
      </c>
      <c r="GY43">
        <v>31.763431440092699</v>
      </c>
      <c r="GZ43">
        <v>32.330877610275898</v>
      </c>
      <c r="HA43">
        <v>37.475373913656597</v>
      </c>
      <c r="HB43">
        <v>25.0944230442133</v>
      </c>
      <c r="HC43">
        <v>28.341432288336399</v>
      </c>
      <c r="HD43">
        <v>30.6511854692023</v>
      </c>
      <c r="HE43">
        <v>0.29922339269361498</v>
      </c>
      <c r="HF43">
        <v>0.215362768218755</v>
      </c>
      <c r="HG43">
        <v>0.186580609704742</v>
      </c>
      <c r="HH43">
        <v>15.234760043564499</v>
      </c>
      <c r="HI43">
        <v>16.391099921435298</v>
      </c>
      <c r="HJ43">
        <v>19.8060731517592</v>
      </c>
      <c r="HK43">
        <v>8.6281956592765205E-2</v>
      </c>
      <c r="HL43">
        <v>5.9739988258888502E-2</v>
      </c>
      <c r="HM43">
        <v>6.7820769693890406E-2</v>
      </c>
      <c r="HN43">
        <v>0.20437560009105299</v>
      </c>
      <c r="HO43">
        <v>0.313131546244095</v>
      </c>
      <c r="HP43">
        <v>7.8993128322616499E-2</v>
      </c>
      <c r="HQ43">
        <v>0.47279768340774803</v>
      </c>
      <c r="HR43">
        <v>0.56052116877381197</v>
      </c>
      <c r="HS43">
        <v>0.45624193692272402</v>
      </c>
      <c r="HT43">
        <v>32.6564230456015</v>
      </c>
      <c r="HU43">
        <v>34.174320901243803</v>
      </c>
      <c r="HV43">
        <v>31.295232031355798</v>
      </c>
      <c r="HW43">
        <v>3.5047095130803401</v>
      </c>
      <c r="HX43">
        <v>2.8975644763882902</v>
      </c>
      <c r="HY43">
        <v>3.0480170388861301</v>
      </c>
      <c r="HZ43">
        <v>1.32803656744562</v>
      </c>
      <c r="IA43">
        <v>1.3517616257876699</v>
      </c>
      <c r="IB43">
        <v>1.1312132844763501</v>
      </c>
      <c r="IC43">
        <v>68.086405793164801</v>
      </c>
      <c r="ID43">
        <v>63.331035540606102</v>
      </c>
      <c r="IE43">
        <v>60.878924531427003</v>
      </c>
      <c r="IF43">
        <v>5.2530345071185702E-2</v>
      </c>
      <c r="IG43">
        <v>3.7546982117600103E-2</v>
      </c>
      <c r="IH43">
        <v>8.7042932217788804E-2</v>
      </c>
      <c r="II43">
        <v>8.2780724307802895</v>
      </c>
      <c r="IJ43">
        <v>9.8139965505998603</v>
      </c>
      <c r="IK43">
        <v>7.4532567976677999</v>
      </c>
      <c r="IL43">
        <v>0.193351099270273</v>
      </c>
      <c r="IM43">
        <v>0.25968611171132699</v>
      </c>
      <c r="IN43">
        <v>9.9986073052692304E-2</v>
      </c>
      <c r="IO43">
        <v>15.4474293684986</v>
      </c>
      <c r="IP43">
        <v>14.5691092014376</v>
      </c>
      <c r="IQ43">
        <v>13.5279466267627</v>
      </c>
      <c r="IR43">
        <v>6.2302708006326197</v>
      </c>
      <c r="IS43">
        <v>5.9168969308217196</v>
      </c>
      <c r="IT43">
        <v>5.3438183499126799</v>
      </c>
      <c r="IU43">
        <v>9.7088126590920005</v>
      </c>
      <c r="IV43">
        <v>8.7230990069946301</v>
      </c>
      <c r="IW43">
        <v>7.6098655664283603</v>
      </c>
      <c r="IX43">
        <v>5.4614910291827901</v>
      </c>
      <c r="IY43">
        <v>8.1389391619679792</v>
      </c>
      <c r="IZ43">
        <v>7.4017733923289599</v>
      </c>
      <c r="JA43">
        <v>8.0517081048356793</v>
      </c>
      <c r="JB43">
        <v>6.9878118537353302</v>
      </c>
      <c r="JC43">
        <v>8.9251162952634502</v>
      </c>
      <c r="JD43">
        <v>3.6032403088109302</v>
      </c>
      <c r="JE43">
        <v>4.5467660216095496</v>
      </c>
      <c r="JF43">
        <v>5.02063890741025</v>
      </c>
      <c r="JG43">
        <v>12.4605416012653</v>
      </c>
      <c r="JH43">
        <v>6.2542668000208099</v>
      </c>
      <c r="JI43">
        <v>9.9719176424966403</v>
      </c>
      <c r="JJ43">
        <v>7.2064806176218799</v>
      </c>
      <c r="JK43">
        <v>4.9069982752999204</v>
      </c>
      <c r="JL43">
        <v>5.8477067609910103</v>
      </c>
      <c r="JM43">
        <v>0.18547477196206999</v>
      </c>
      <c r="JN43">
        <v>0.15441028585725</v>
      </c>
      <c r="JO43">
        <v>0.14042492794401901</v>
      </c>
      <c r="JP43">
        <v>0.171858709481893</v>
      </c>
      <c r="JQ43">
        <v>0.24398100960772201</v>
      </c>
      <c r="JR43">
        <v>0.231305418510279</v>
      </c>
      <c r="JS43">
        <v>3.7045411822530099</v>
      </c>
      <c r="JT43">
        <v>4.0694695809839798</v>
      </c>
      <c r="JU43">
        <v>3.1995543376861502</v>
      </c>
      <c r="JV43">
        <v>0.65943157439809896</v>
      </c>
      <c r="JW43">
        <v>0.69488240890769504</v>
      </c>
      <c r="JX43">
        <v>0.81669594390915101</v>
      </c>
      <c r="JY43">
        <v>6.8651672685137699</v>
      </c>
      <c r="JZ43">
        <v>7.3352226848850197</v>
      </c>
      <c r="KA43">
        <v>6.5335675512732196</v>
      </c>
      <c r="KB43">
        <v>0.225202519300683</v>
      </c>
      <c r="KC43">
        <v>0.3088205717145</v>
      </c>
      <c r="KD43">
        <v>0.30310109469256902</v>
      </c>
      <c r="KE43">
        <v>0.716627281348861</v>
      </c>
      <c r="KF43">
        <v>0.62626309248818901</v>
      </c>
      <c r="KG43">
        <v>0.47892477295628499</v>
      </c>
      <c r="KH43">
        <v>2.1574017687128202</v>
      </c>
      <c r="KI43">
        <v>2.0488874901793999</v>
      </c>
      <c r="KJ43">
        <v>2.5988456780575602</v>
      </c>
      <c r="KK43">
        <v>1.02761145096151</v>
      </c>
      <c r="KL43">
        <v>0.89803324811205898</v>
      </c>
      <c r="KM43">
        <v>1.2904470698389701</v>
      </c>
      <c r="KN43">
        <v>3.0090224526853602</v>
      </c>
      <c r="KO43">
        <v>2.70352325157535</v>
      </c>
      <c r="KP43">
        <v>2.7092076370849401</v>
      </c>
      <c r="KQ43">
        <v>0.132062692645455</v>
      </c>
      <c r="KR43">
        <v>0.13257133446750799</v>
      </c>
      <c r="KS43">
        <v>0.103512074304094</v>
      </c>
      <c r="KT43">
        <v>3.1368028805266701</v>
      </c>
      <c r="KU43">
        <v>2.95844846541085</v>
      </c>
      <c r="KV43">
        <v>3.4530493854611102</v>
      </c>
      <c r="KW43">
        <v>5.0255965990525402</v>
      </c>
      <c r="KX43">
        <v>5.7550990730923104</v>
      </c>
      <c r="KY43">
        <v>5.16178827935589</v>
      </c>
      <c r="KZ43">
        <v>1.5902955084713399</v>
      </c>
      <c r="LA43">
        <v>1.4998734334868</v>
      </c>
      <c r="LB43">
        <v>1.2726811036928201</v>
      </c>
      <c r="LC43">
        <v>1.1641644531397299</v>
      </c>
      <c r="LD43">
        <v>1.7469529634338401</v>
      </c>
      <c r="LE43">
        <v>1.3084610396304901</v>
      </c>
      <c r="LF43">
        <v>0.94559536681549405</v>
      </c>
      <c r="LG43">
        <v>1.11329873248574</v>
      </c>
      <c r="LH43">
        <v>0.85729935776872501</v>
      </c>
      <c r="LI43">
        <v>0.32743827389449098</v>
      </c>
      <c r="LJ43">
        <v>0.35474168271769102</v>
      </c>
      <c r="LK43">
        <v>0.38365220924672999</v>
      </c>
      <c r="LL43">
        <v>0.21305456544627999</v>
      </c>
      <c r="LM43">
        <v>0.34265787872094799</v>
      </c>
      <c r="LN43">
        <v>0.28084985588803801</v>
      </c>
      <c r="LO43">
        <v>1.2391019313940601</v>
      </c>
      <c r="LP43">
        <v>1.0532447789580499</v>
      </c>
      <c r="LQ43">
        <v>1.41212810033516</v>
      </c>
      <c r="LR43">
        <v>0.49287539675757702</v>
      </c>
      <c r="LS43">
        <v>0.54519368793716405</v>
      </c>
      <c r="LT43">
        <v>0.31597251329046599</v>
      </c>
      <c r="LU43">
        <v>0.20579714480785899</v>
      </c>
      <c r="LV43">
        <v>0.26698688204096599</v>
      </c>
      <c r="LW43">
        <v>0.40272612475514102</v>
      </c>
      <c r="LX43">
        <v>0.33898535968613303</v>
      </c>
      <c r="LY43">
        <v>0.32869940826111299</v>
      </c>
      <c r="LZ43">
        <v>0.465828549854237</v>
      </c>
      <c r="MA43">
        <v>4.9012545008229297E-2</v>
      </c>
      <c r="MB43">
        <v>0.12805546813621299</v>
      </c>
      <c r="MC43">
        <v>8.9490042125795602E-2</v>
      </c>
      <c r="MD43">
        <v>0.36331551269991702</v>
      </c>
      <c r="ME43">
        <v>0.362195559548535</v>
      </c>
      <c r="MF43">
        <v>0.362957106241036</v>
      </c>
      <c r="MG43">
        <v>0.35338063089920502</v>
      </c>
      <c r="MH43">
        <v>0.52298474292073704</v>
      </c>
      <c r="MI43">
        <v>0.331681618767314</v>
      </c>
      <c r="MJ43">
        <v>0.51380572548075698</v>
      </c>
      <c r="MK43">
        <v>0.427750297829184</v>
      </c>
      <c r="ML43">
        <v>0.56169971177607503</v>
      </c>
      <c r="MM43">
        <v>1.5149759294884</v>
      </c>
      <c r="MN43">
        <v>1.2700107989420399</v>
      </c>
      <c r="MO43">
        <v>1.32672647506925</v>
      </c>
      <c r="MP43">
        <v>1.0787008843564101</v>
      </c>
      <c r="MQ43">
        <v>1.20986054499832</v>
      </c>
      <c r="MR43">
        <v>0.811054612950043</v>
      </c>
      <c r="MS43">
        <v>0.175469826289403</v>
      </c>
      <c r="MT43">
        <v>9.4958403534697103E-2</v>
      </c>
      <c r="MU43">
        <v>0.15581121316401</v>
      </c>
      <c r="MV43">
        <v>0.65035298504695205</v>
      </c>
      <c r="MW43">
        <v>0.53397376408193398</v>
      </c>
      <c r="MX43">
        <v>0.45624193692272402</v>
      </c>
      <c r="MY43">
        <v>0.14252578689178</v>
      </c>
      <c r="MZ43">
        <v>0.146081031668337</v>
      </c>
      <c r="NA43">
        <v>0.118904149475444</v>
      </c>
      <c r="NB43">
        <v>0.51025661008752299</v>
      </c>
      <c r="NC43">
        <v>1.0033609976768201</v>
      </c>
      <c r="ND43">
        <v>0.85137755854311103</v>
      </c>
      <c r="NE43">
        <v>9.4685995593025193E-2</v>
      </c>
      <c r="NF43">
        <v>3.8871073582450601E-2</v>
      </c>
      <c r="NG43">
        <v>5.4707064977678597E-2</v>
      </c>
      <c r="NH43">
        <v>1.57931053499011</v>
      </c>
      <c r="NI43">
        <v>1.37063151488379</v>
      </c>
      <c r="NJ43">
        <v>2.4248087575405499</v>
      </c>
      <c r="NK43">
        <v>0.74705940409084404</v>
      </c>
      <c r="NL43">
        <v>0.92970232221375504</v>
      </c>
      <c r="NM43">
        <v>0.76730441849345798</v>
      </c>
      <c r="NN43">
        <v>1.83947602356645</v>
      </c>
      <c r="NO43">
        <v>1.5313889626160999</v>
      </c>
      <c r="NP43">
        <v>1.41212810033516</v>
      </c>
      <c r="NQ43">
        <v>1.6463771584628699</v>
      </c>
      <c r="NR43">
        <v>1.4690064845683699</v>
      </c>
      <c r="NS43">
        <v>1.1549824802114199</v>
      </c>
      <c r="NT43">
        <v>8.8959646891625194E-2</v>
      </c>
      <c r="NU43">
        <v>0.15875134986775499</v>
      </c>
      <c r="NV43">
        <v>0.204173985977288</v>
      </c>
      <c r="NW43">
        <v>0.35093965257880599</v>
      </c>
      <c r="NX43">
        <v>0.34265787872094799</v>
      </c>
      <c r="NY43">
        <v>0.17774377850294201</v>
      </c>
      <c r="NZ43">
        <v>0.92613529556325302</v>
      </c>
      <c r="OA43">
        <v>0.92970232221375504</v>
      </c>
      <c r="OB43">
        <v>0.89992143870917296</v>
      </c>
      <c r="OC43">
        <v>1.5045112263426801</v>
      </c>
      <c r="OD43">
        <v>1.8594046444275101</v>
      </c>
      <c r="OE43">
        <v>1.57775256381483</v>
      </c>
      <c r="OF43">
        <v>1.1886260229729499</v>
      </c>
      <c r="OG43">
        <v>1.5208108863691601</v>
      </c>
      <c r="OH43">
        <v>1.5240085194430699</v>
      </c>
      <c r="OI43">
        <v>2.0695181076950702</v>
      </c>
      <c r="OJ43">
        <v>2.7412630297675902</v>
      </c>
      <c r="OK43">
        <v>2.6719091749563399</v>
      </c>
      <c r="OL43">
        <v>484.14482780953301</v>
      </c>
      <c r="OM43">
        <v>789.52479498336504</v>
      </c>
      <c r="ON43">
        <v>954.01687010147805</v>
      </c>
      <c r="OO43">
        <v>0.111823465935512</v>
      </c>
      <c r="OP43">
        <v>7.5093964235199998E-2</v>
      </c>
      <c r="OQ43">
        <v>0.15689496585657001</v>
      </c>
      <c r="OR43">
        <v>1.80162015440547</v>
      </c>
      <c r="OS43">
        <v>1.7836601587060601</v>
      </c>
      <c r="OT43">
        <v>1.7874104545299501</v>
      </c>
      <c r="OU43">
        <v>0.11105104483431601</v>
      </c>
      <c r="OV43">
        <v>7.6671848051561201E-2</v>
      </c>
      <c r="OW43">
        <v>0.121402578411328</v>
      </c>
      <c r="OX43">
        <v>9.8443426331918005</v>
      </c>
      <c r="OY43">
        <v>14.468473013150399</v>
      </c>
      <c r="OZ43">
        <v>13.5279466267627</v>
      </c>
      <c r="PA43">
        <v>0.35093965257880599</v>
      </c>
      <c r="PB43">
        <v>0.43072553643750999</v>
      </c>
      <c r="PC43">
        <v>0.38365220924672999</v>
      </c>
      <c r="PD43">
        <v>0.223646931871023</v>
      </c>
      <c r="PE43">
        <v>0.16897020322345899</v>
      </c>
      <c r="PF43">
        <v>0.114853837638241</v>
      </c>
      <c r="PG43">
        <v>0.189371991186051</v>
      </c>
      <c r="PH43">
        <v>0.14208643817529801</v>
      </c>
      <c r="PI43">
        <v>0.18401189931512801</v>
      </c>
      <c r="PJ43">
        <v>0.18676485102271201</v>
      </c>
      <c r="PK43">
        <v>0.16321445779935301</v>
      </c>
      <c r="PL43">
        <v>8.4662738658904099E-2</v>
      </c>
      <c r="PM43">
        <v>8.5335797330980998E-2</v>
      </c>
      <c r="PN43">
        <v>0.104013360860159</v>
      </c>
      <c r="PO43">
        <v>0.14238518688766899</v>
      </c>
      <c r="PP43">
        <v>0.16600457093070201</v>
      </c>
      <c r="PQ43">
        <v>0.270713880025021</v>
      </c>
      <c r="PR43">
        <v>0.28280332111908901</v>
      </c>
      <c r="PS43">
        <v>6.6490630657387501E-2</v>
      </c>
      <c r="PT43">
        <v>9.0548889887134096E-2</v>
      </c>
      <c r="PU43">
        <v>7.1687777091201096E-2</v>
      </c>
      <c r="PV43">
        <v>3.9892973756801502E-2</v>
      </c>
      <c r="PW43">
        <v>7.9375674933877399E-2</v>
      </c>
      <c r="PX43">
        <v>3.2210933175051401E-2</v>
      </c>
      <c r="PY43">
        <v>0.111823465935512</v>
      </c>
      <c r="PZ43">
        <v>0.16096743612787301</v>
      </c>
      <c r="QA43">
        <v>8.0095831300987103E-2</v>
      </c>
      <c r="QB43">
        <v>0.44420417933726303</v>
      </c>
      <c r="QC43">
        <v>0.455284662544927</v>
      </c>
      <c r="QD43">
        <v>0.482255958187986</v>
      </c>
      <c r="QE43">
        <v>0.80624760324101097</v>
      </c>
      <c r="QF43">
        <v>0.97592403843088804</v>
      </c>
      <c r="QG43">
        <v>0.85137755854311103</v>
      </c>
      <c r="QH43">
        <v>0.52097818612160596</v>
      </c>
      <c r="QI43">
        <v>0.455284662544927</v>
      </c>
      <c r="QJ43">
        <v>0.42568877927155602</v>
      </c>
      <c r="QK43">
        <v>0.29306546431695102</v>
      </c>
      <c r="QL43">
        <v>0.27259684396858302</v>
      </c>
      <c r="QM43">
        <v>0.181478553120518</v>
      </c>
      <c r="QN43">
        <v>0.171858709481893</v>
      </c>
      <c r="QO43">
        <v>7.0065146096726594E-2</v>
      </c>
      <c r="QP43">
        <v>0.110175165413174</v>
      </c>
      <c r="QQ43">
        <v>0.19878693855891699</v>
      </c>
      <c r="QR43">
        <v>9.18129052855233E-2</v>
      </c>
      <c r="QS43">
        <v>7.3194089675110596E-2</v>
      </c>
      <c r="QT43">
        <v>19.825630902304798</v>
      </c>
      <c r="QU43">
        <v>22.861382799938401</v>
      </c>
      <c r="QV43">
        <v>23.068798615905099</v>
      </c>
      <c r="QW43">
        <v>5.1668853506816301</v>
      </c>
      <c r="QX43">
        <v>6.2542668000208099</v>
      </c>
      <c r="QY43">
        <v>6.5790121074250596</v>
      </c>
      <c r="QZ43">
        <v>0.46306764778162601</v>
      </c>
      <c r="RA43">
        <v>0.50516996266056102</v>
      </c>
      <c r="RB43">
        <v>0.25311606254327901</v>
      </c>
      <c r="RC43">
        <v>0.20866996589164899</v>
      </c>
      <c r="RD43">
        <v>0.118654668034798</v>
      </c>
      <c r="RE43">
        <v>8.1778814976905603E-2</v>
      </c>
      <c r="RF43">
        <v>0.25690286274037899</v>
      </c>
      <c r="RG43">
        <v>0.41032551273823098</v>
      </c>
      <c r="RH43">
        <v>0.29892821235354999</v>
      </c>
    </row>
    <row r="44" spans="1:476" x14ac:dyDescent="0.25">
      <c r="A44">
        <v>3</v>
      </c>
      <c r="B44">
        <v>412</v>
      </c>
      <c r="C44">
        <v>5.5983434623807797</v>
      </c>
      <c r="D44">
        <v>5.33888495546379</v>
      </c>
      <c r="E44">
        <v>4.4314683520789302</v>
      </c>
      <c r="F44">
        <v>6.8156733291578606E-2</v>
      </c>
      <c r="G44">
        <v>9.5162597506076294E-2</v>
      </c>
      <c r="H44">
        <v>7.2182094176458003E-2</v>
      </c>
      <c r="I44">
        <v>4.9075399090152301</v>
      </c>
      <c r="J44">
        <v>4.6156648176678896</v>
      </c>
      <c r="K44">
        <v>9.8340439998031801</v>
      </c>
      <c r="L44">
        <v>0.49141029927262703</v>
      </c>
      <c r="M44">
        <v>0.56901494952042997</v>
      </c>
      <c r="N44">
        <v>0.37573432146110602</v>
      </c>
      <c r="O44">
        <v>1.53155799709438</v>
      </c>
      <c r="P44">
        <v>1.4206374885361199</v>
      </c>
      <c r="Q44">
        <v>1.0194456129295</v>
      </c>
      <c r="R44">
        <v>0.63068870441562597</v>
      </c>
      <c r="S44">
        <v>0.42825395099695002</v>
      </c>
      <c r="T44">
        <v>0.443739476292769</v>
      </c>
      <c r="U44">
        <v>0.167821562847533</v>
      </c>
      <c r="V44">
        <v>9.7837982276503199E-2</v>
      </c>
      <c r="W44">
        <v>0.123089944111458</v>
      </c>
      <c r="X44">
        <v>3.1711365464411401</v>
      </c>
      <c r="Y44">
        <v>2.96193188073245</v>
      </c>
      <c r="Z44">
        <v>5.1614800270383601</v>
      </c>
      <c r="AA44">
        <v>5.0806039301551396</v>
      </c>
      <c r="AB44">
        <v>4.9469470635388602</v>
      </c>
      <c r="AC44">
        <v>6.4432331952975099</v>
      </c>
      <c r="AD44">
        <v>4.4656066866909198E-2</v>
      </c>
      <c r="AE44">
        <v>5.8986902437238801E-2</v>
      </c>
      <c r="AF44">
        <v>0.10641583948396</v>
      </c>
      <c r="AG44">
        <v>8.4268882876386897</v>
      </c>
      <c r="AH44">
        <v>8.8552832928415697</v>
      </c>
      <c r="AI44">
        <v>18.998120719310599</v>
      </c>
      <c r="AJ44">
        <v>8.6638003642074093</v>
      </c>
      <c r="AK44">
        <v>7.4981696178558099</v>
      </c>
      <c r="AL44">
        <v>6.5786192211578598</v>
      </c>
      <c r="AM44">
        <v>8.8458452265621599</v>
      </c>
      <c r="AN44">
        <v>7.3949401009678501</v>
      </c>
      <c r="AO44">
        <v>15.218822239051001</v>
      </c>
      <c r="AP44">
        <v>4.8736410547007702</v>
      </c>
      <c r="AQ44">
        <v>4.9127760041247202</v>
      </c>
      <c r="AR44">
        <v>11.6947150938158</v>
      </c>
      <c r="AS44">
        <v>5.8360813769607001</v>
      </c>
      <c r="AT44">
        <v>5.3760198370185899</v>
      </c>
      <c r="AU44">
        <v>4.9856610691363503</v>
      </c>
      <c r="AV44">
        <v>0.51227841151639997</v>
      </c>
      <c r="AW44">
        <v>0.54963221144312002</v>
      </c>
      <c r="AX44">
        <v>0.73091969336348495</v>
      </c>
      <c r="AY44">
        <v>3.4461846388480701</v>
      </c>
      <c r="AZ44">
        <v>1.9677384361247101</v>
      </c>
      <c r="BA44">
        <v>2.6532944909036398</v>
      </c>
      <c r="BB44">
        <v>0.83798713466794805</v>
      </c>
      <c r="BC44">
        <v>0.76130078004861401</v>
      </c>
      <c r="BD44">
        <v>0.56950673564514198</v>
      </c>
      <c r="BE44">
        <v>0.50873984605134404</v>
      </c>
      <c r="BF44">
        <v>0.44954531718899399</v>
      </c>
      <c r="BG44">
        <v>0.618902824068987</v>
      </c>
      <c r="BH44">
        <v>0.421907898065008</v>
      </c>
      <c r="BI44">
        <v>0.83308664837208402</v>
      </c>
      <c r="BJ44">
        <v>0.28475336782256999</v>
      </c>
      <c r="BK44">
        <v>17.814745891659001</v>
      </c>
      <c r="BL44">
        <v>18.591077221408799</v>
      </c>
      <c r="BM44">
        <v>14.2984297098326</v>
      </c>
      <c r="BN44">
        <v>4.8065441981074004</v>
      </c>
      <c r="BO44">
        <v>3.4980198147991999</v>
      </c>
      <c r="BP44">
        <v>3.77842453874795</v>
      </c>
      <c r="BQ44">
        <v>0.202360554136852</v>
      </c>
      <c r="BR44">
        <v>0.29250606858798001</v>
      </c>
      <c r="BS44">
        <v>0.211361543174305</v>
      </c>
      <c r="BT44">
        <v>4.1554364131906496</v>
      </c>
      <c r="BU44">
        <v>4.6156648176678896</v>
      </c>
      <c r="BV44">
        <v>3.2440247131572502</v>
      </c>
      <c r="BW44">
        <v>0.244007940194056</v>
      </c>
      <c r="BX44">
        <v>0.38065039002430601</v>
      </c>
      <c r="BY44">
        <v>0.23452031587535899</v>
      </c>
      <c r="BZ44">
        <v>8.9933348750676198E-2</v>
      </c>
      <c r="CA44">
        <v>0.105589513075423</v>
      </c>
      <c r="CB44">
        <v>0.10422583317534199</v>
      </c>
      <c r="CC44">
        <v>0.154427329640866</v>
      </c>
      <c r="CD44">
        <v>0.23924131563875201</v>
      </c>
      <c r="CE44">
        <v>0.108651862480433</v>
      </c>
      <c r="CF44">
        <v>8.9312133733818203E-2</v>
      </c>
      <c r="CG44">
        <v>0.122134142118654</v>
      </c>
      <c r="CH44">
        <v>0.113265846487469</v>
      </c>
      <c r="CI44">
        <v>6.3153215405422805E-2</v>
      </c>
      <c r="CJ44">
        <v>9.8518499259676207E-2</v>
      </c>
      <c r="CK44">
        <v>3.2527072884375702E-2</v>
      </c>
      <c r="CL44">
        <v>0.36984687731221</v>
      </c>
      <c r="CM44">
        <v>0.47517751031865602</v>
      </c>
      <c r="CN44">
        <v>0.154725706017247</v>
      </c>
      <c r="CO44">
        <v>0.18111776931935999</v>
      </c>
      <c r="CP44">
        <v>0.14127111904005599</v>
      </c>
      <c r="CQ44">
        <v>0.12567632549041899</v>
      </c>
      <c r="CR44">
        <v>1.99308052565574</v>
      </c>
      <c r="CS44">
        <v>1.9814251393157001</v>
      </c>
      <c r="CT44">
        <v>3.8047055597627502</v>
      </c>
      <c r="CU44">
        <v>0.28420424330900301</v>
      </c>
      <c r="CV44">
        <v>0.365144261157485</v>
      </c>
      <c r="CW44">
        <v>0.24279065695395799</v>
      </c>
      <c r="CX44">
        <v>8.6869888740146201E-2</v>
      </c>
      <c r="CY44">
        <v>0.16916915662815299</v>
      </c>
      <c r="CZ44">
        <v>0.13101326627208601</v>
      </c>
      <c r="DA44">
        <v>36.885963097563703</v>
      </c>
      <c r="DB44">
        <v>31.9233126568937</v>
      </c>
      <c r="DC44">
        <v>22.436641150458101</v>
      </c>
      <c r="DD44">
        <v>8.5445232643828</v>
      </c>
      <c r="DE44">
        <v>10.6777699109276</v>
      </c>
      <c r="DF44">
        <v>5.8880291350249303</v>
      </c>
      <c r="DG44">
        <v>0.72951017212008795</v>
      </c>
      <c r="DH44">
        <v>0.88671258792725305</v>
      </c>
      <c r="DI44">
        <v>0.97791759808682199</v>
      </c>
      <c r="DJ44">
        <v>23.506698132453</v>
      </c>
      <c r="DK44">
        <v>25.220735810476999</v>
      </c>
      <c r="DL44">
        <v>101.672436798074</v>
      </c>
      <c r="DM44">
        <v>0.19277635317599201</v>
      </c>
      <c r="DN44">
        <v>9.7837982276503199E-2</v>
      </c>
      <c r="DO44">
        <v>0.18400091046952899</v>
      </c>
      <c r="DP44">
        <v>1.11342161822869</v>
      </c>
      <c r="DQ44">
        <v>1.2197102453648501</v>
      </c>
      <c r="DR44">
        <v>1.0481061301766901</v>
      </c>
      <c r="DS44">
        <v>3.3058012726168502</v>
      </c>
      <c r="DT44">
        <v>3.64656588767197</v>
      </c>
      <c r="DU44">
        <v>2.0248075754129902</v>
      </c>
      <c r="DV44">
        <v>0.58438862428062199</v>
      </c>
      <c r="DW44">
        <v>0.41080864915065401</v>
      </c>
      <c r="DX44">
        <v>0.40550308914465699</v>
      </c>
      <c r="DY44">
        <v>2.21146130664054</v>
      </c>
      <c r="DZ44">
        <v>1.9677384361247101</v>
      </c>
      <c r="EA44">
        <v>2.6349668471008298</v>
      </c>
      <c r="EB44">
        <v>1.4289941397410899</v>
      </c>
      <c r="EC44">
        <v>1.3072530729656799</v>
      </c>
      <c r="ED44">
        <v>1.0054106039233499</v>
      </c>
      <c r="EE44">
        <v>5.2234391483556797</v>
      </c>
      <c r="EF44">
        <v>4.4276416464207902</v>
      </c>
      <c r="EG44">
        <v>5.6091602876145199</v>
      </c>
      <c r="EH44">
        <v>0.87964907592243502</v>
      </c>
      <c r="EI44">
        <v>0.73028852231496799</v>
      </c>
      <c r="EJ44">
        <v>0.39992040828754799</v>
      </c>
      <c r="EK44">
        <v>1.53155799709438</v>
      </c>
      <c r="EL44">
        <v>1.49126687309674</v>
      </c>
      <c r="EM44">
        <v>0.93808126350143595</v>
      </c>
      <c r="EN44">
        <v>0.98282059854525206</v>
      </c>
      <c r="EO44">
        <v>0.66736061943297398</v>
      </c>
      <c r="EP44">
        <v>0.845446172697219</v>
      </c>
      <c r="EQ44">
        <v>0.12543396856368799</v>
      </c>
      <c r="ER44">
        <v>0.14727030459496801</v>
      </c>
      <c r="ES44">
        <v>4.9301823230939498E-2</v>
      </c>
      <c r="ET44">
        <v>5.5360469943897601E-2</v>
      </c>
      <c r="EU44">
        <v>9.1921010085972393E-2</v>
      </c>
      <c r="EV44">
        <v>8.2342713971900794E-2</v>
      </c>
      <c r="EW44">
        <v>11.5114686400866</v>
      </c>
      <c r="EX44">
        <v>10.8268260242018</v>
      </c>
      <c r="EY44">
        <v>24.0469965735108</v>
      </c>
      <c r="EZ44">
        <v>0.238986329398436</v>
      </c>
      <c r="FA44">
        <v>0.30704850025779501</v>
      </c>
      <c r="FB44">
        <v>0.35546632795553301</v>
      </c>
      <c r="FC44">
        <v>6.5659328704839899</v>
      </c>
      <c r="FD44">
        <v>6.4376692704386702</v>
      </c>
      <c r="FE44">
        <v>7.0998316206843102</v>
      </c>
      <c r="FF44">
        <v>0.36984687731221</v>
      </c>
      <c r="FG44">
        <v>0.322313933402049</v>
      </c>
      <c r="FH44">
        <v>0.82804714205683805</v>
      </c>
      <c r="FI44">
        <v>87.124103455966306</v>
      </c>
      <c r="FJ44">
        <v>74.881553558522597</v>
      </c>
      <c r="FK44">
        <v>211.98006836655</v>
      </c>
      <c r="FL44">
        <v>8.2534654344108702</v>
      </c>
      <c r="FM44">
        <v>6.6646931869766899</v>
      </c>
      <c r="FN44">
        <v>12.7090545997593</v>
      </c>
      <c r="FO44">
        <v>0.51584158965067906</v>
      </c>
      <c r="FP44">
        <v>0.46539849856291099</v>
      </c>
      <c r="FQ44">
        <v>0.35546632795553301</v>
      </c>
      <c r="FR44">
        <v>5.9587098524908004</v>
      </c>
      <c r="FS44">
        <v>5.12140077498188</v>
      </c>
      <c r="FT44">
        <v>12.276137544196899</v>
      </c>
      <c r="FU44">
        <v>0.42484249956932502</v>
      </c>
      <c r="FV44">
        <v>0.24258099994935101</v>
      </c>
      <c r="FW44">
        <v>0.49235977644583001</v>
      </c>
      <c r="FX44">
        <v>1.27015098253879</v>
      </c>
      <c r="FY44">
        <v>1.1069104116052</v>
      </c>
      <c r="FZ44">
        <v>1.5029372858444201</v>
      </c>
      <c r="GA44">
        <v>0.64394081475491305</v>
      </c>
      <c r="GB44">
        <v>0.70053957621181695</v>
      </c>
      <c r="GC44">
        <v>0.69149216504885402</v>
      </c>
      <c r="GD44">
        <v>3.79736848380207</v>
      </c>
      <c r="GE44">
        <v>3.4498615423207801</v>
      </c>
      <c r="GF44">
        <v>2.3098270136466601</v>
      </c>
      <c r="GG44">
        <v>0.69979293279759802</v>
      </c>
      <c r="GH44">
        <v>0.69570059589259603</v>
      </c>
      <c r="GI44">
        <v>0.97116262781583296</v>
      </c>
      <c r="GJ44">
        <v>9.7733705391074496E-2</v>
      </c>
      <c r="GK44">
        <v>6.7758157796026897E-2</v>
      </c>
      <c r="GL44">
        <v>0.15907563769545299</v>
      </c>
      <c r="GM44">
        <v>0.51942955164883298</v>
      </c>
      <c r="GN44">
        <v>0.45899121990484898</v>
      </c>
      <c r="GO44">
        <v>0.899867697088233</v>
      </c>
      <c r="GP44">
        <v>0.39093482156429699</v>
      </c>
      <c r="GQ44">
        <v>0.34785029794629901</v>
      </c>
      <c r="GR44">
        <v>0.19584508264803699</v>
      </c>
      <c r="GS44">
        <v>3.79736848380207</v>
      </c>
      <c r="GT44">
        <v>3.3093283941884302</v>
      </c>
      <c r="GU44">
        <v>1.7264215879132001</v>
      </c>
      <c r="GV44">
        <v>1.2613774088312499</v>
      </c>
      <c r="GW44">
        <v>1.29822321639922</v>
      </c>
      <c r="GX44">
        <v>0.50972280646475099</v>
      </c>
      <c r="GY44">
        <v>31.450259153447998</v>
      </c>
      <c r="GZ44">
        <v>27.218930232085299</v>
      </c>
      <c r="HA44">
        <v>60.037200864091702</v>
      </c>
      <c r="HB44">
        <v>24.504927953510101</v>
      </c>
      <c r="HC44">
        <v>22.262419068563101</v>
      </c>
      <c r="HD44">
        <v>46.7788603752631</v>
      </c>
      <c r="HE44">
        <v>0.18750487366072799</v>
      </c>
      <c r="HF44">
        <v>0.190325195012153</v>
      </c>
      <c r="HG44">
        <v>0.40270207470609398</v>
      </c>
      <c r="HH44">
        <v>17.569485020592801</v>
      </c>
      <c r="HI44">
        <v>14.4855088686549</v>
      </c>
      <c r="HJ44">
        <v>31.2933631387784</v>
      </c>
      <c r="HK44">
        <v>6.7685940345370399E-2</v>
      </c>
      <c r="HL44">
        <v>4.2000154976707602E-2</v>
      </c>
      <c r="HM44">
        <v>0.169315365517794</v>
      </c>
      <c r="HN44">
        <v>0.206612579538553</v>
      </c>
      <c r="HO44">
        <v>0.28254223808011097</v>
      </c>
      <c r="HP44">
        <v>0.462583210768783</v>
      </c>
      <c r="HQ44">
        <v>0.53034387068410904</v>
      </c>
      <c r="HR44">
        <v>0.41366604927355499</v>
      </c>
      <c r="HS44">
        <v>0.83380666540273896</v>
      </c>
      <c r="HT44">
        <v>36.126860953796204</v>
      </c>
      <c r="HU44">
        <v>42.711079643710299</v>
      </c>
      <c r="HV44">
        <v>37.473135954593999</v>
      </c>
      <c r="HW44">
        <v>4.4229226132810702</v>
      </c>
      <c r="HX44">
        <v>4.9813558014672301</v>
      </c>
      <c r="HY44">
        <v>2.21573417603947</v>
      </c>
      <c r="HZ44">
        <v>1.17690673721877</v>
      </c>
      <c r="IA44">
        <v>1.29822321639922</v>
      </c>
      <c r="IB44">
        <v>1.4517417244928299</v>
      </c>
      <c r="IC44">
        <v>73.771926195127406</v>
      </c>
      <c r="ID44">
        <v>69.3843535831314</v>
      </c>
      <c r="IE44">
        <v>41.006616641599599</v>
      </c>
      <c r="IF44">
        <v>4.4041273598187998E-2</v>
      </c>
      <c r="IG44">
        <v>4.9778503412635899E-2</v>
      </c>
      <c r="IH44">
        <v>8.0091048128123898E-2</v>
      </c>
      <c r="II44">
        <v>8.7240618613220509</v>
      </c>
      <c r="IJ44">
        <v>9.4252994940779704</v>
      </c>
      <c r="IK44">
        <v>11.0638746407817</v>
      </c>
      <c r="IL44">
        <v>0.32420988866275302</v>
      </c>
      <c r="IM44">
        <v>0.21412697549847501</v>
      </c>
      <c r="IN44">
        <v>0.217303724960866</v>
      </c>
      <c r="IO44">
        <v>18.1890715717762</v>
      </c>
      <c r="IP44">
        <v>17.3460883957828</v>
      </c>
      <c r="IQ44">
        <v>13.621227453946799</v>
      </c>
      <c r="IR44">
        <v>6.7505263690401298</v>
      </c>
      <c r="IS44">
        <v>7.2931317753439302</v>
      </c>
      <c r="IT44">
        <v>4.7825657747393402</v>
      </c>
      <c r="IU44">
        <v>10.446878296711301</v>
      </c>
      <c r="IV44">
        <v>10.385785731193801</v>
      </c>
      <c r="IW44">
        <v>7.4528117031469296</v>
      </c>
      <c r="IX44">
        <v>5.9587098524908004</v>
      </c>
      <c r="IY44">
        <v>5.0860246757599201</v>
      </c>
      <c r="IZ44">
        <v>13.5271387631555</v>
      </c>
      <c r="JA44">
        <v>10.592711283163201</v>
      </c>
      <c r="JB44">
        <v>9.2955386107044191</v>
      </c>
      <c r="JC44">
        <v>6.3545272998796296</v>
      </c>
      <c r="JD44">
        <v>5.4452564659978799</v>
      </c>
      <c r="JE44">
        <v>5.3760198370185899</v>
      </c>
      <c r="JF44">
        <v>6.4432331952975099</v>
      </c>
      <c r="JG44">
        <v>12.5099142900575</v>
      </c>
      <c r="JH44">
        <v>12.698079950437</v>
      </c>
      <c r="JI44">
        <v>9.2393080545866493</v>
      </c>
      <c r="JJ44">
        <v>7.1850589830714604</v>
      </c>
      <c r="JK44">
        <v>6.9960396295983998</v>
      </c>
      <c r="JL44">
        <v>5.80696689797134</v>
      </c>
      <c r="JM44">
        <v>0.18364607915978801</v>
      </c>
      <c r="JN44">
        <v>0.22167814698181301</v>
      </c>
      <c r="JO44">
        <v>5.5467434536596499E-2</v>
      </c>
      <c r="JP44">
        <v>0.25613920575819998</v>
      </c>
      <c r="JQ44">
        <v>0.15459209573558899</v>
      </c>
      <c r="JR44">
        <v>0.10422583317534199</v>
      </c>
      <c r="JS44">
        <v>3.5185963036897401</v>
      </c>
      <c r="JT44">
        <v>4.3065675527598604</v>
      </c>
      <c r="JU44">
        <v>4.4314683520789302</v>
      </c>
      <c r="JV44">
        <v>0.69015867669831299</v>
      </c>
      <c r="JW44">
        <v>0.62266947518340299</v>
      </c>
      <c r="JX44">
        <v>0.96445431753281696</v>
      </c>
      <c r="JY44">
        <v>5.6372830205680797</v>
      </c>
      <c r="JZ44">
        <v>6.7577288368270203</v>
      </c>
      <c r="KA44">
        <v>7.6623387594695203</v>
      </c>
      <c r="KB44">
        <v>0.32873569005126702</v>
      </c>
      <c r="KC44">
        <v>0.24258099994935101</v>
      </c>
      <c r="KD44">
        <v>0.34574608252442601</v>
      </c>
      <c r="KE44">
        <v>0.70466037757101097</v>
      </c>
      <c r="KF44">
        <v>0.58097116316902597</v>
      </c>
      <c r="KG44">
        <v>0.777969127384046</v>
      </c>
      <c r="KH44">
        <v>2.8778671600216499</v>
      </c>
      <c r="KI44">
        <v>2.50800193554733</v>
      </c>
      <c r="KJ44">
        <v>0.73091969336348495</v>
      </c>
      <c r="KK44">
        <v>1.41912335620038</v>
      </c>
      <c r="KL44">
        <v>0.95696526255500403</v>
      </c>
      <c r="KM44">
        <v>0.78882917169503297</v>
      </c>
      <c r="KN44">
        <v>3.0419575064820199</v>
      </c>
      <c r="KO44">
        <v>3.1745199876092598</v>
      </c>
      <c r="KP44">
        <v>2.3258931310624398</v>
      </c>
      <c r="KQ44">
        <v>0.20518540220262399</v>
      </c>
      <c r="KR44">
        <v>0.15036476674805499</v>
      </c>
      <c r="KS44">
        <v>0.127430701616188</v>
      </c>
      <c r="KT44">
        <v>3.5185963036897401</v>
      </c>
      <c r="KU44">
        <v>2.96193188073245</v>
      </c>
      <c r="KV44">
        <v>4.7167227784385402</v>
      </c>
      <c r="KW44">
        <v>4.6428156575348796</v>
      </c>
      <c r="KX44">
        <v>5.3020065832727798</v>
      </c>
      <c r="KY44">
        <v>5.9702229587384101</v>
      </c>
      <c r="KZ44">
        <v>1.44894215455488</v>
      </c>
      <c r="LA44">
        <v>1.3533532530252199</v>
      </c>
      <c r="LB44">
        <v>1.7026534317433599</v>
      </c>
      <c r="LC44">
        <v>1.38031735339663</v>
      </c>
      <c r="LD44">
        <v>1.2540009677736701</v>
      </c>
      <c r="LE44">
        <v>1.6676133308054799</v>
      </c>
      <c r="LF44">
        <v>0.85559502568260404</v>
      </c>
      <c r="LG44">
        <v>0.93079699712582398</v>
      </c>
      <c r="LH44">
        <v>1.37343135952705</v>
      </c>
      <c r="LI44">
        <v>0.34269570124492699</v>
      </c>
      <c r="LJ44">
        <v>0.29454060918993702</v>
      </c>
      <c r="LK44">
        <v>0.74627786984230204</v>
      </c>
      <c r="LL44">
        <v>0.23733553023762999</v>
      </c>
      <c r="LM44">
        <v>0.360117212211575</v>
      </c>
      <c r="LN44">
        <v>0.309451412034493</v>
      </c>
      <c r="LO44">
        <v>1.16877724856125</v>
      </c>
      <c r="LP44">
        <v>0.82161729830130903</v>
      </c>
      <c r="LQ44">
        <v>1.90235277988137</v>
      </c>
      <c r="LR44">
        <v>0.41609936735576197</v>
      </c>
      <c r="LS44">
        <v>0.55730479119070997</v>
      </c>
      <c r="LT44">
        <v>0.178969395896552</v>
      </c>
      <c r="LU44">
        <v>0.28420424330900301</v>
      </c>
      <c r="LV44">
        <v>0.340691642330265</v>
      </c>
      <c r="LW44">
        <v>0.161296250844949</v>
      </c>
      <c r="LX44">
        <v>0.354780839050095</v>
      </c>
      <c r="LY44">
        <v>0.34785029794629901</v>
      </c>
      <c r="LZ44">
        <v>0.36545984668174197</v>
      </c>
      <c r="MA44">
        <v>6.6292983835513505E-2</v>
      </c>
      <c r="MB44">
        <v>0.131810614815695</v>
      </c>
      <c r="MC44">
        <v>2.79266205270166E-2</v>
      </c>
      <c r="MD44">
        <v>0.224533093220983</v>
      </c>
      <c r="ME44">
        <v>0.324555804099804</v>
      </c>
      <c r="MF44">
        <v>0.127430701616188</v>
      </c>
      <c r="MG44">
        <v>0.56840848661800802</v>
      </c>
      <c r="MH44">
        <v>0.69089504085201303</v>
      </c>
      <c r="MI44">
        <v>0.322592501689897</v>
      </c>
      <c r="MJ44">
        <v>0.60499704460964698</v>
      </c>
      <c r="MK44">
        <v>0.77192814290183498</v>
      </c>
      <c r="ML44">
        <v>0.28872837670583201</v>
      </c>
      <c r="MM44">
        <v>1.52097875324101</v>
      </c>
      <c r="MN44">
        <v>1.53319209146492</v>
      </c>
      <c r="MO44">
        <v>0.82804714205683805</v>
      </c>
      <c r="MP44">
        <v>1.05336103595483</v>
      </c>
      <c r="MQ44">
        <v>0.97707313694923104</v>
      </c>
      <c r="MR44">
        <v>0.845446172697219</v>
      </c>
      <c r="MS44">
        <v>0.16098520368872801</v>
      </c>
      <c r="MT44">
        <v>0.15036476674805499</v>
      </c>
      <c r="MU44">
        <v>0.35546632795553301</v>
      </c>
      <c r="MV44">
        <v>0.60920513183759495</v>
      </c>
      <c r="MW44">
        <v>0.54583562443462597</v>
      </c>
      <c r="MX44">
        <v>0.44067434383550902</v>
      </c>
      <c r="MY44">
        <v>0.18111776931935999</v>
      </c>
      <c r="MZ44">
        <v>0.160043774218183</v>
      </c>
      <c r="NA44">
        <v>0.21283167896791899</v>
      </c>
      <c r="NB44">
        <v>0.635075491269394</v>
      </c>
      <c r="NC44">
        <v>0.45899121990484898</v>
      </c>
      <c r="ND44">
        <v>1.53451719302461</v>
      </c>
      <c r="NE44">
        <v>0.101180277068426</v>
      </c>
      <c r="NF44">
        <v>7.8375060485853895E-2</v>
      </c>
      <c r="NG44">
        <v>0.113265846487469</v>
      </c>
      <c r="NH44">
        <v>1.7715350382047199</v>
      </c>
      <c r="NI44">
        <v>1.73692861348356</v>
      </c>
      <c r="NJ44">
        <v>2.2466646724899699</v>
      </c>
      <c r="NK44">
        <v>0.84968499913865103</v>
      </c>
      <c r="NL44">
        <v>1.09926442288624</v>
      </c>
      <c r="NM44">
        <v>0.72587086224641595</v>
      </c>
      <c r="NN44">
        <v>1.17690673721877</v>
      </c>
      <c r="NO44">
        <v>1.0841305247364299</v>
      </c>
      <c r="NP44">
        <v>0.48222715876640898</v>
      </c>
      <c r="NQ44">
        <v>0.89192851942009199</v>
      </c>
      <c r="NR44">
        <v>0.997603520527926</v>
      </c>
      <c r="NS44">
        <v>0.36042845297666298</v>
      </c>
      <c r="NT44">
        <v>0.153360622156725</v>
      </c>
      <c r="NU44">
        <v>0.109313119212475</v>
      </c>
      <c r="NV44">
        <v>4.6966790182638302E-2</v>
      </c>
      <c r="NW44">
        <v>0.276432663330067</v>
      </c>
      <c r="NX44">
        <v>0.21862623842494999</v>
      </c>
      <c r="NY44">
        <v>7.6828468748462497E-2</v>
      </c>
      <c r="NZ44">
        <v>1.19333574303172</v>
      </c>
      <c r="OA44">
        <v>0.95696526255500403</v>
      </c>
      <c r="OB44">
        <v>0.61462774998769898</v>
      </c>
      <c r="OC44">
        <v>1.5422108254079401</v>
      </c>
      <c r="OD44">
        <v>1.41082442860174</v>
      </c>
      <c r="OE44">
        <v>1.79973539417647</v>
      </c>
      <c r="OF44">
        <v>1.12116607802851</v>
      </c>
      <c r="OG44">
        <v>0.64017509687273599</v>
      </c>
      <c r="OH44">
        <v>1.4618393867269699</v>
      </c>
      <c r="OI44">
        <v>2.4199881784385902</v>
      </c>
      <c r="OJ44">
        <v>2.1682610494728598</v>
      </c>
      <c r="OK44">
        <v>3.4289926458341702</v>
      </c>
      <c r="OL44">
        <v>432.03368761856899</v>
      </c>
      <c r="OM44">
        <v>426.54036396650702</v>
      </c>
      <c r="ON44">
        <v>1571.3456056571999</v>
      </c>
      <c r="OO44">
        <v>0.14916696787896599</v>
      </c>
      <c r="OP44">
        <v>9.2560371272889297E-2</v>
      </c>
      <c r="OQ44">
        <v>0.24279065695395799</v>
      </c>
      <c r="OR44">
        <v>1.8855690718364799</v>
      </c>
      <c r="OS44">
        <v>1.65466419709422</v>
      </c>
      <c r="OT44">
        <v>2.3747650899138302</v>
      </c>
      <c r="OU44">
        <v>0.18364607915978801</v>
      </c>
      <c r="OV44">
        <v>0.114747804976212</v>
      </c>
      <c r="OW44">
        <v>6.1544972055729098E-2</v>
      </c>
      <c r="OX44">
        <v>10.890512931995801</v>
      </c>
      <c r="OY44">
        <v>7.70897185873</v>
      </c>
      <c r="OZ44">
        <v>27.814876794990798</v>
      </c>
      <c r="PA44">
        <v>0.36729215831957701</v>
      </c>
      <c r="PB44">
        <v>0.33368030971648699</v>
      </c>
      <c r="PC44">
        <v>0.15259555150003301</v>
      </c>
      <c r="PD44">
        <v>0.18620968289033801</v>
      </c>
      <c r="PE44">
        <v>0.148294650570447</v>
      </c>
      <c r="PF44">
        <v>0.27889322825166302</v>
      </c>
      <c r="PG44">
        <v>0.17373977748029201</v>
      </c>
      <c r="PH44">
        <v>0.197036998519352</v>
      </c>
      <c r="PI44">
        <v>0.35057251797590799</v>
      </c>
      <c r="PJ44">
        <v>0.14508798929796499</v>
      </c>
      <c r="PK44">
        <v>0.220146904170027</v>
      </c>
      <c r="PL44">
        <v>9.5907324564038596E-2</v>
      </c>
      <c r="PM44">
        <v>0.105476974516252</v>
      </c>
      <c r="PN44">
        <v>7.2621395396128094E-2</v>
      </c>
      <c r="PO44">
        <v>0.20558185066118301</v>
      </c>
      <c r="PP44">
        <v>0.19957459658916299</v>
      </c>
      <c r="PQ44">
        <v>0.16916915662815299</v>
      </c>
      <c r="PR44">
        <v>0.43160539697830003</v>
      </c>
      <c r="PS44">
        <v>7.8291527414008105E-2</v>
      </c>
      <c r="PT44">
        <v>8.4000309953415106E-2</v>
      </c>
      <c r="PU44">
        <v>5.3950674622287399E-2</v>
      </c>
      <c r="PV44">
        <v>4.4656066866909198E-2</v>
      </c>
      <c r="PW44">
        <v>4.1122618713000499E-2</v>
      </c>
      <c r="PX44">
        <v>7.3189718661316405E-2</v>
      </c>
      <c r="PY44">
        <v>0.14813659636769699</v>
      </c>
      <c r="PZ44">
        <v>0.103416512318389</v>
      </c>
      <c r="QA44">
        <v>0.102790925330591</v>
      </c>
      <c r="QB44">
        <v>0.32873569005126702</v>
      </c>
      <c r="QC44">
        <v>0.33600123981366198</v>
      </c>
      <c r="QD44">
        <v>0.39441458584751599</v>
      </c>
      <c r="QE44">
        <v>0.83798713466794805</v>
      </c>
      <c r="QF44">
        <v>1.1069104116052</v>
      </c>
      <c r="QG44">
        <v>0.86921489984346401</v>
      </c>
      <c r="QH44">
        <v>0.505225723243382</v>
      </c>
      <c r="QI44">
        <v>0.48853656847461402</v>
      </c>
      <c r="QJ44">
        <v>0.93160146289336798</v>
      </c>
      <c r="QK44">
        <v>0.112266546610492</v>
      </c>
      <c r="QL44">
        <v>0.211179026150845</v>
      </c>
      <c r="QM44">
        <v>0.211361543174305</v>
      </c>
      <c r="QN44">
        <v>0.16666233463640001</v>
      </c>
      <c r="QO44">
        <v>0.158938271117498</v>
      </c>
      <c r="QP44">
        <v>4.6000227617382303E-2</v>
      </c>
      <c r="QQ44">
        <v>0.16098520368872801</v>
      </c>
      <c r="QR44">
        <v>9.4505261429579698E-2</v>
      </c>
      <c r="QS44">
        <v>0.13944661412583101</v>
      </c>
      <c r="QT44">
        <v>19.3599054275087</v>
      </c>
      <c r="QU44">
        <v>15.41794371746</v>
      </c>
      <c r="QV44">
        <v>36.196663377282199</v>
      </c>
      <c r="QW44">
        <v>5.6372830205680797</v>
      </c>
      <c r="QX44">
        <v>4.9127760041247202</v>
      </c>
      <c r="QY44">
        <v>11.1408299746669</v>
      </c>
      <c r="QZ44">
        <v>0.47467106047525998</v>
      </c>
      <c r="RA44">
        <v>0.35515937213403098</v>
      </c>
      <c r="RB44">
        <v>0.62320763364204201</v>
      </c>
      <c r="RC44">
        <v>0.153360622156725</v>
      </c>
      <c r="RD44">
        <v>0.190325195012153</v>
      </c>
      <c r="RE44">
        <v>0.100675518676524</v>
      </c>
      <c r="RF44">
        <v>0.30672124431345199</v>
      </c>
      <c r="RG44">
        <v>0.211179026150845</v>
      </c>
      <c r="RH44">
        <v>0.37313893492115202</v>
      </c>
    </row>
    <row r="45" spans="1:476" x14ac:dyDescent="0.25">
      <c r="A45">
        <v>3</v>
      </c>
      <c r="B45">
        <v>413</v>
      </c>
      <c r="C45">
        <v>3.16516011134533</v>
      </c>
      <c r="D45">
        <v>5.9272865077845598</v>
      </c>
      <c r="E45">
        <v>6.5069757605449299</v>
      </c>
      <c r="F45">
        <v>4.5508456979850301E-2</v>
      </c>
      <c r="G45">
        <v>0.115612700308747</v>
      </c>
      <c r="H45">
        <v>6.04542333717989E-2</v>
      </c>
      <c r="I45">
        <v>6.5535584832353599</v>
      </c>
      <c r="J45">
        <v>4.9842339765777401</v>
      </c>
      <c r="K45">
        <v>4.6978061376040001</v>
      </c>
      <c r="L45">
        <v>0.480390151935844</v>
      </c>
      <c r="M45">
        <v>0.58942158332636196</v>
      </c>
      <c r="N45">
        <v>0.62937299380301104</v>
      </c>
      <c r="O45">
        <v>1.75598251687782</v>
      </c>
      <c r="P45">
        <v>1.58817709597322</v>
      </c>
      <c r="Q45">
        <v>2.3326780101362901</v>
      </c>
      <c r="R45">
        <v>0.63387860573673904</v>
      </c>
      <c r="S45">
        <v>0.3998059353158</v>
      </c>
      <c r="T45">
        <v>0.41523132207494701</v>
      </c>
      <c r="U45">
        <v>0.17828762591170699</v>
      </c>
      <c r="V45">
        <v>0.88722492115588503</v>
      </c>
      <c r="W45">
        <v>0.90877004062556799</v>
      </c>
      <c r="X45">
        <v>5.1063006408705904</v>
      </c>
      <c r="Y45">
        <v>5.0189020654962198</v>
      </c>
      <c r="Z45">
        <v>4.56934438172435</v>
      </c>
      <c r="AA45">
        <v>2.8328976531552401</v>
      </c>
      <c r="AB45">
        <v>5.8863437491860404</v>
      </c>
      <c r="AC45">
        <v>5.4716925911850396</v>
      </c>
      <c r="AD45">
        <v>5.7602629503658298E-2</v>
      </c>
      <c r="AE45">
        <v>0.109376279185685</v>
      </c>
      <c r="AF45">
        <v>0.13322965805756701</v>
      </c>
      <c r="AG45">
        <v>11.489773722766699</v>
      </c>
      <c r="AH45">
        <v>6.6685439767645098</v>
      </c>
      <c r="AI45">
        <v>7.6846906213033899</v>
      </c>
      <c r="AJ45">
        <v>11.0983898499464</v>
      </c>
      <c r="AK45">
        <v>9.9684679531554696</v>
      </c>
      <c r="AL45">
        <v>10.140010066652099</v>
      </c>
      <c r="AM45">
        <v>12.926667413953201</v>
      </c>
      <c r="AN45">
        <v>7.2973456703536597</v>
      </c>
      <c r="AO45">
        <v>7.6316085857717599</v>
      </c>
      <c r="AP45">
        <v>9.0773959049479807</v>
      </c>
      <c r="AQ45">
        <v>5.5688205151728702</v>
      </c>
      <c r="AR45">
        <v>5.0002047758120902</v>
      </c>
      <c r="AS45">
        <v>7.7935383768499404</v>
      </c>
      <c r="AT45">
        <v>6.8560222661756303</v>
      </c>
      <c r="AU45">
        <v>7.2199416593860697</v>
      </c>
      <c r="AV45">
        <v>0.22410993028276099</v>
      </c>
      <c r="AW45">
        <v>0.36032528415792098</v>
      </c>
      <c r="AX45">
        <v>0.37945144123241997</v>
      </c>
      <c r="AY45">
        <v>2.1173774641393899</v>
      </c>
      <c r="AZ45">
        <v>2.9842570228949699</v>
      </c>
      <c r="BA45">
        <v>2.3489030688020098</v>
      </c>
      <c r="BB45">
        <v>0.96746305936877697</v>
      </c>
      <c r="BC45">
        <v>0.87501023348547702</v>
      </c>
      <c r="BD45">
        <v>0.98759208516702601</v>
      </c>
      <c r="BE45">
        <v>0.40959740520221</v>
      </c>
      <c r="BF45">
        <v>0.65855315395270597</v>
      </c>
      <c r="BG45">
        <v>0.69350932166611801</v>
      </c>
      <c r="BH45">
        <v>0.25389052855210498</v>
      </c>
      <c r="BI45">
        <v>0.16809768890210799</v>
      </c>
      <c r="BJ45">
        <v>0.257382733616078</v>
      </c>
      <c r="BK45">
        <v>17.904849426187599</v>
      </c>
      <c r="BL45">
        <v>18.093151233307701</v>
      </c>
      <c r="BM45">
        <v>19.3195177800817</v>
      </c>
      <c r="BN45">
        <v>3.2316668534883002</v>
      </c>
      <c r="BO45">
        <v>4.2497317971655297</v>
      </c>
      <c r="BP45">
        <v>4.3529310841791897</v>
      </c>
      <c r="BQ45">
        <v>0.28564169332967199</v>
      </c>
      <c r="BR45">
        <v>0.25656064569182901</v>
      </c>
      <c r="BS45">
        <v>0.245192572083096</v>
      </c>
      <c r="BT45">
        <v>3.1432967534337002</v>
      </c>
      <c r="BU45">
        <v>2.8232791763043501</v>
      </c>
      <c r="BV45">
        <v>3.3449558745660499</v>
      </c>
      <c r="BW45">
        <v>0.29571482589086501</v>
      </c>
      <c r="BX45">
        <v>0.186516063930936</v>
      </c>
      <c r="BY45">
        <v>0.21793762317246701</v>
      </c>
      <c r="BZ45">
        <v>3.6455454062141297E-2</v>
      </c>
      <c r="CA45">
        <v>2.6230185032032501E-2</v>
      </c>
      <c r="CB45">
        <v>4.3044931428890598E-2</v>
      </c>
      <c r="CC45">
        <v>8.4335185905161897E-2</v>
      </c>
      <c r="CD45">
        <v>0.118863015724467</v>
      </c>
      <c r="CE45">
        <v>5.7590999852591397E-2</v>
      </c>
      <c r="CF45">
        <v>2.7437226826215799E-2</v>
      </c>
      <c r="CG45">
        <v>8.1750524379603201E-2</v>
      </c>
      <c r="CH45">
        <v>3.26219578355368E-2</v>
      </c>
      <c r="CI45">
        <v>8.4335185905161897E-2</v>
      </c>
      <c r="CJ45">
        <v>5.5451557572243002E-2</v>
      </c>
      <c r="CK45">
        <v>7.7588528726678194E-2</v>
      </c>
      <c r="CL45">
        <v>0.487096148553121</v>
      </c>
      <c r="CM45">
        <v>0.40538701818977402</v>
      </c>
      <c r="CN45">
        <v>0.61642068488372004</v>
      </c>
      <c r="CO45">
        <v>0.14582181624856499</v>
      </c>
      <c r="CP45">
        <v>0.198522136996653</v>
      </c>
      <c r="CQ45">
        <v>0.22562317685581501</v>
      </c>
      <c r="CR45">
        <v>2.8328976531552401</v>
      </c>
      <c r="CS45">
        <v>1.8756254953948499</v>
      </c>
      <c r="CT45">
        <v>1.8049854148465201</v>
      </c>
      <c r="CU45">
        <v>0.310416786332331</v>
      </c>
      <c r="CV45">
        <v>0.36283154470858298</v>
      </c>
      <c r="CW45">
        <v>0.45754551806659199</v>
      </c>
      <c r="CX45">
        <v>0.11128094495836301</v>
      </c>
      <c r="CY45">
        <v>5.17381326470054E-2</v>
      </c>
      <c r="CZ45">
        <v>5.4484405793116801E-2</v>
      </c>
      <c r="DA45">
        <v>40.009715945998401</v>
      </c>
      <c r="DB45">
        <v>38.515621358703903</v>
      </c>
      <c r="DC45">
        <v>47.901109902150701</v>
      </c>
      <c r="DD45">
        <v>10.720337948634</v>
      </c>
      <c r="DE45">
        <v>10.107622580085099</v>
      </c>
      <c r="DF45">
        <v>12.397584723691899</v>
      </c>
      <c r="DG45">
        <v>1.3215934860205101</v>
      </c>
      <c r="DH45">
        <v>1.5663121925760799</v>
      </c>
      <c r="DI45">
        <v>1.5178057649296799</v>
      </c>
      <c r="DJ45">
        <v>70.145491812982996</v>
      </c>
      <c r="DK45">
        <v>42.735757657342099</v>
      </c>
      <c r="DL45">
        <v>37.843855706806899</v>
      </c>
      <c r="DM45">
        <v>0.221024542646586</v>
      </c>
      <c r="DN45">
        <v>0.25656064569182901</v>
      </c>
      <c r="DO45">
        <v>0.23357976100448499</v>
      </c>
      <c r="DP45">
        <v>1.5286715692061299</v>
      </c>
      <c r="DQ45">
        <v>2.26164390416346</v>
      </c>
      <c r="DR45">
        <v>1.7801356472551499</v>
      </c>
      <c r="DS45">
        <v>3.1871755409373201</v>
      </c>
      <c r="DT45">
        <v>3.38081669081854</v>
      </c>
      <c r="DU45">
        <v>3.51125598751497</v>
      </c>
      <c r="DV45">
        <v>0.39019805209582398</v>
      </c>
      <c r="DW45">
        <v>0.61445181931849402</v>
      </c>
      <c r="DX45">
        <v>0.51120972241839402</v>
      </c>
      <c r="DY45">
        <v>2.10275166964434</v>
      </c>
      <c r="DZ45">
        <v>1.6671359941911299</v>
      </c>
      <c r="EA45">
        <v>1.6043480755987301</v>
      </c>
      <c r="EB45">
        <v>1.5500110290820599</v>
      </c>
      <c r="EC45">
        <v>1.76219282192926</v>
      </c>
      <c r="ED45">
        <v>1.7435009853797401</v>
      </c>
      <c r="EE45">
        <v>4.2347549282787904</v>
      </c>
      <c r="EF45">
        <v>6.3968949650528097</v>
      </c>
      <c r="EG45">
        <v>4.3529310841791897</v>
      </c>
      <c r="EH45">
        <v>0.78039610419164995</v>
      </c>
      <c r="EI45">
        <v>0.73071047535991995</v>
      </c>
      <c r="EJ45">
        <v>0.76949677191520305</v>
      </c>
      <c r="EK45">
        <v>1.76819634117269</v>
      </c>
      <c r="EL45">
        <v>2.0524851655346299</v>
      </c>
      <c r="EM45">
        <v>1.7314577443676999</v>
      </c>
      <c r="EN45">
        <v>0.81919481040441899</v>
      </c>
      <c r="EO45">
        <v>0.35047217031393901</v>
      </c>
      <c r="EP45">
        <v>0.39011927327562301</v>
      </c>
      <c r="EQ45">
        <v>7.6535796676168097E-2</v>
      </c>
      <c r="ER45">
        <v>7.6275936321603802E-2</v>
      </c>
      <c r="ES45">
        <v>8.5495196737266202E-2</v>
      </c>
      <c r="ET45">
        <v>3.7741052873245501E-2</v>
      </c>
      <c r="EU45">
        <v>7.6806477414811697E-2</v>
      </c>
      <c r="EV45">
        <v>0.12090846674359799</v>
      </c>
      <c r="EW45">
        <v>17.781171597077002</v>
      </c>
      <c r="EX45">
        <v>15.2144660127317</v>
      </c>
      <c r="EY45">
        <v>14.0450239500599</v>
      </c>
      <c r="EZ45">
        <v>0.325849679489705</v>
      </c>
      <c r="FA45">
        <v>0.224902529877993</v>
      </c>
      <c r="FB45">
        <v>0.27395050713928998</v>
      </c>
      <c r="FC45">
        <v>8.7076201885266897</v>
      </c>
      <c r="FD45">
        <v>7.5546860096628698</v>
      </c>
      <c r="FE45">
        <v>7.3716479811317202</v>
      </c>
      <c r="FF45">
        <v>0.55566161240865597</v>
      </c>
      <c r="FG45">
        <v>0.28270548802043199</v>
      </c>
      <c r="FH45">
        <v>0.26461874717322498</v>
      </c>
      <c r="FI45">
        <v>146.248546984792</v>
      </c>
      <c r="FJ45">
        <v>81.423413239162301</v>
      </c>
      <c r="FK45">
        <v>63.6455252064654</v>
      </c>
      <c r="FL45">
        <v>10.7949037958607</v>
      </c>
      <c r="FM45">
        <v>6.6224809788167001</v>
      </c>
      <c r="FN45">
        <v>6.5522353561652604</v>
      </c>
      <c r="FO45">
        <v>1.1505139537036499</v>
      </c>
      <c r="FP45">
        <v>1.4513261788343299</v>
      </c>
      <c r="FQ45">
        <v>1.48656977396658</v>
      </c>
      <c r="FR45">
        <v>9.3325962399081899</v>
      </c>
      <c r="FS45">
        <v>5.6075547250230304</v>
      </c>
      <c r="FT45">
        <v>5.1052697071231599</v>
      </c>
      <c r="FU45">
        <v>0.15846965143418501</v>
      </c>
      <c r="FV45">
        <v>0.23608393780196499</v>
      </c>
      <c r="FW45">
        <v>0.238487768305368</v>
      </c>
      <c r="FX45">
        <v>1.5935877704686601</v>
      </c>
      <c r="FY45">
        <v>1.3635539615446901</v>
      </c>
      <c r="FZ45">
        <v>1.63805883904131</v>
      </c>
      <c r="GA45">
        <v>0.68885797946352401</v>
      </c>
      <c r="GB45">
        <v>0.68177698077234805</v>
      </c>
      <c r="GC45">
        <v>0.74845484222110403</v>
      </c>
      <c r="GD45">
        <v>4.57026709327475</v>
      </c>
      <c r="GE45">
        <v>3.7512509907896798</v>
      </c>
      <c r="GF45">
        <v>4.0614283114252601</v>
      </c>
      <c r="GG45">
        <v>0.76965216041301099</v>
      </c>
      <c r="GH45">
        <v>0.54994978316735699</v>
      </c>
      <c r="GI45">
        <v>0.59542313342992004</v>
      </c>
      <c r="GJ45">
        <v>3.5213647466073202E-2</v>
      </c>
      <c r="GK45">
        <v>4.8609152623713701E-2</v>
      </c>
      <c r="GL45">
        <v>7.0902837727465695E-2</v>
      </c>
      <c r="GM45">
        <v>0.61654516192863995</v>
      </c>
      <c r="GN45">
        <v>0.59352133465370005</v>
      </c>
      <c r="GO45">
        <v>0.54411638552239805</v>
      </c>
      <c r="GP45">
        <v>0.310416786332331</v>
      </c>
      <c r="GQ45">
        <v>0.40538701818977402</v>
      </c>
      <c r="GR45">
        <v>0.31907935669519699</v>
      </c>
      <c r="GS45">
        <v>4.4452928992692504</v>
      </c>
      <c r="GT45">
        <v>4.7811968160529004</v>
      </c>
      <c r="GU45">
        <v>4.7965170307153597</v>
      </c>
      <c r="GV45">
        <v>1.8053499049684001</v>
      </c>
      <c r="GW45">
        <v>1.5447483097652399</v>
      </c>
      <c r="GX45">
        <v>1.7194976920978999</v>
      </c>
      <c r="GY45">
        <v>44.393559399785701</v>
      </c>
      <c r="GZ45">
        <v>24.0401133759988</v>
      </c>
      <c r="HA45">
        <v>22.5020912328355</v>
      </c>
      <c r="HB45">
        <v>35.562343194154003</v>
      </c>
      <c r="HC45">
        <v>21.9686116700681</v>
      </c>
      <c r="HD45">
        <v>19.053540269757399</v>
      </c>
      <c r="HE45">
        <v>0.19919847130858201</v>
      </c>
      <c r="HF45">
        <v>0.29676066732684903</v>
      </c>
      <c r="HG45">
        <v>0.30821034244186102</v>
      </c>
      <c r="HH45">
        <v>24.628869133216401</v>
      </c>
      <c r="HI45">
        <v>12.8827777763796</v>
      </c>
      <c r="HJ45">
        <v>12.483816744819899</v>
      </c>
      <c r="HK45">
        <v>0.103828792975545</v>
      </c>
      <c r="HL45">
        <v>4.4113737129755699E-2</v>
      </c>
      <c r="HM45">
        <v>4.6778427638819203E-2</v>
      </c>
      <c r="HN45">
        <v>0.274005827394465</v>
      </c>
      <c r="HO45">
        <v>0.185082655780548</v>
      </c>
      <c r="HP45">
        <v>0</v>
      </c>
      <c r="HQ45">
        <v>0.563418359457169</v>
      </c>
      <c r="HR45">
        <v>0.46566740093174802</v>
      </c>
      <c r="HS45">
        <v>0.567222701819727</v>
      </c>
      <c r="HT45">
        <v>36.309583619791901</v>
      </c>
      <c r="HU45">
        <v>33.529795869519901</v>
      </c>
      <c r="HV45">
        <v>32.491426491402102</v>
      </c>
      <c r="HW45">
        <v>3.6611033009614702</v>
      </c>
      <c r="HX45">
        <v>4.0484559914754303</v>
      </c>
      <c r="HY45">
        <v>4.1467675536556898</v>
      </c>
      <c r="HZ45">
        <v>1.24166714532932</v>
      </c>
      <c r="IA45">
        <v>1.2204149811456599</v>
      </c>
      <c r="IB45">
        <v>1.3397716964906601</v>
      </c>
      <c r="IC45">
        <v>62.781973785192598</v>
      </c>
      <c r="ID45">
        <v>78.649832872767306</v>
      </c>
      <c r="IE45">
        <v>68.688047929971901</v>
      </c>
      <c r="IF45">
        <v>4.9455626739770601E-2</v>
      </c>
      <c r="IG45">
        <v>7.4706200250826693E-2</v>
      </c>
      <c r="IH45">
        <v>4.21590795496928E-2</v>
      </c>
      <c r="II45">
        <v>9.7289120398588391</v>
      </c>
      <c r="IJ45">
        <v>7.4506784149079701</v>
      </c>
      <c r="IK45">
        <v>8.2362474757144906</v>
      </c>
      <c r="IL45">
        <v>0.31257590582811201</v>
      </c>
      <c r="IM45">
        <v>0.31806020796547702</v>
      </c>
      <c r="IN45">
        <v>0.31251279848825497</v>
      </c>
      <c r="IO45">
        <v>16.590419728250001</v>
      </c>
      <c r="IP45">
        <v>20.6400104326774</v>
      </c>
      <c r="IQ45">
        <v>19.725461916279102</v>
      </c>
      <c r="IR45">
        <v>6.2000441163282201</v>
      </c>
      <c r="IS45">
        <v>12.2726236301352</v>
      </c>
      <c r="IT45">
        <v>12.483816744819899</v>
      </c>
      <c r="IU45">
        <v>10.072001382003901</v>
      </c>
      <c r="IV45">
        <v>11.1673129977742</v>
      </c>
      <c r="IW45">
        <v>8.6656389129722804</v>
      </c>
      <c r="IX45">
        <v>8.7076201885266897</v>
      </c>
      <c r="IY45">
        <v>5.4165408253339002</v>
      </c>
      <c r="IZ45">
        <v>4.1467675536556898</v>
      </c>
      <c r="JA45">
        <v>5.3974518979303401</v>
      </c>
      <c r="JB45">
        <v>11.937028091579901</v>
      </c>
      <c r="JC45">
        <v>12.1424461194374</v>
      </c>
      <c r="JD45">
        <v>6.5991420873151503</v>
      </c>
      <c r="JE45">
        <v>5.1958932646032903</v>
      </c>
      <c r="JF45">
        <v>4.8298794450204099</v>
      </c>
      <c r="JG45">
        <v>12.573187013734801</v>
      </c>
      <c r="JH45">
        <v>10.758252089734899</v>
      </c>
      <c r="JI45">
        <v>11.9752774755377</v>
      </c>
      <c r="JJ45">
        <v>7.2213996198736004</v>
      </c>
      <c r="JK45">
        <v>9.8996107152832806</v>
      </c>
      <c r="JL45">
        <v>10.9433851823701</v>
      </c>
      <c r="JM45">
        <v>0.17705610332220301</v>
      </c>
      <c r="JN45">
        <v>0.21277075815900801</v>
      </c>
      <c r="JO45">
        <v>0.12007329095786499</v>
      </c>
      <c r="JP45">
        <v>0.344428989731761</v>
      </c>
      <c r="JQ45">
        <v>0.37045540673653499</v>
      </c>
      <c r="JR45">
        <v>0.35898293753897897</v>
      </c>
      <c r="JS45">
        <v>2.9531988073815101</v>
      </c>
      <c r="JT45">
        <v>4.1335226576883697</v>
      </c>
      <c r="JU45">
        <v>3.6858239905658499</v>
      </c>
      <c r="JV45">
        <v>0.78039610419164995</v>
      </c>
      <c r="JW45">
        <v>1.34478151121686</v>
      </c>
      <c r="JX45">
        <v>1.3397716964906601</v>
      </c>
      <c r="JY45">
        <v>5.82508249342085</v>
      </c>
      <c r="JZ45">
        <v>5.9685140457899601</v>
      </c>
      <c r="KA45">
        <v>5.9876387377688296</v>
      </c>
      <c r="KB45">
        <v>0.55182337728547903</v>
      </c>
      <c r="KC45">
        <v>0.56150539714391301</v>
      </c>
      <c r="KD45">
        <v>0.44195983803726102</v>
      </c>
      <c r="KE45">
        <v>0.34204984491357299</v>
      </c>
      <c r="KF45">
        <v>0.51312129138365703</v>
      </c>
      <c r="KG45">
        <v>0.45438502031278399</v>
      </c>
      <c r="KH45">
        <v>3.7902118300452998</v>
      </c>
      <c r="KI45">
        <v>4.1335226576883697</v>
      </c>
      <c r="KJ45">
        <v>4.0055134276828301</v>
      </c>
      <c r="KK45">
        <v>1.21611400498236</v>
      </c>
      <c r="KL45">
        <v>1.4513261788343299</v>
      </c>
      <c r="KM45">
        <v>1.62674394013623</v>
      </c>
      <c r="KN45">
        <v>3.07860864165204</v>
      </c>
      <c r="KO45">
        <v>3.0259156984943401</v>
      </c>
      <c r="KP45">
        <v>3.27611767808262</v>
      </c>
      <c r="KQ45">
        <v>0.14992142551325</v>
      </c>
      <c r="KR45">
        <v>0.21277075815900801</v>
      </c>
      <c r="KS45">
        <v>0.211978107405975</v>
      </c>
      <c r="KT45">
        <v>3.7902118300452998</v>
      </c>
      <c r="KU45">
        <v>4.0484559914754303</v>
      </c>
      <c r="KV45">
        <v>3.7894466073214002</v>
      </c>
      <c r="KW45">
        <v>4.9666685813173004</v>
      </c>
      <c r="KX45">
        <v>3.2883680806186799</v>
      </c>
      <c r="KY45">
        <v>3.6099708296930402</v>
      </c>
      <c r="KZ45">
        <v>1.4562706233552101</v>
      </c>
      <c r="LA45">
        <v>0.75647892462358401</v>
      </c>
      <c r="LB45">
        <v>0.74328488698329098</v>
      </c>
      <c r="LC45">
        <v>0.45447677665057701</v>
      </c>
      <c r="LD45">
        <v>0.73071047535991995</v>
      </c>
      <c r="LE45">
        <v>0.79663301697297795</v>
      </c>
      <c r="LF45">
        <v>0.90267495248420104</v>
      </c>
      <c r="LG45">
        <v>0.68651911468963001</v>
      </c>
      <c r="LH45">
        <v>0.62070822981342599</v>
      </c>
      <c r="LI45">
        <v>0.480390151935844</v>
      </c>
      <c r="LJ45">
        <v>0.37303212786187201</v>
      </c>
      <c r="LK45">
        <v>0.42690506348593099</v>
      </c>
      <c r="LL45">
        <v>0.40395835668603802</v>
      </c>
      <c r="LM45">
        <v>0.30090329186487402</v>
      </c>
      <c r="LN45">
        <v>0.39011927327562301</v>
      </c>
      <c r="LO45">
        <v>1.90828741907737</v>
      </c>
      <c r="LP45">
        <v>1.4715859372965101</v>
      </c>
      <c r="LQ45">
        <v>1.6724779372830201</v>
      </c>
      <c r="LR45">
        <v>0.490484170196818</v>
      </c>
      <c r="LS45">
        <v>0.45925642021530999</v>
      </c>
      <c r="LT45">
        <v>0.698333060467768</v>
      </c>
      <c r="LU45">
        <v>0.30827258096431898</v>
      </c>
      <c r="LV45">
        <v>0.32250016301058498</v>
      </c>
      <c r="LW45">
        <v>0.490385144166194</v>
      </c>
      <c r="LX45">
        <v>0.490484170196818</v>
      </c>
      <c r="LY45">
        <v>0.54615100253072701</v>
      </c>
      <c r="LZ45">
        <v>0.69350932166611801</v>
      </c>
      <c r="MA45">
        <v>8.3752640223703406E-2</v>
      </c>
      <c r="MB45">
        <v>0.20129340275593099</v>
      </c>
      <c r="MC45">
        <v>0.128691366808039</v>
      </c>
      <c r="MD45">
        <v>0.325849679489705</v>
      </c>
      <c r="ME45">
        <v>0.36535523767996098</v>
      </c>
      <c r="MF45">
        <v>0.40387679973674101</v>
      </c>
      <c r="MG45">
        <v>0.412446380457197</v>
      </c>
      <c r="MH45">
        <v>0.53121647464569199</v>
      </c>
      <c r="MI45">
        <v>0.409514709760329</v>
      </c>
      <c r="MJ45">
        <v>0.71315050364682897</v>
      </c>
      <c r="MK45">
        <v>0.61872566970520504</v>
      </c>
      <c r="ML45">
        <v>0.83623896864151304</v>
      </c>
      <c r="MM45">
        <v>1.51811226336657</v>
      </c>
      <c r="MN45">
        <v>1.64418404030934</v>
      </c>
      <c r="MO45">
        <v>1.7678393521490401</v>
      </c>
      <c r="MP45">
        <v>1.0297388330172299</v>
      </c>
      <c r="MQ45">
        <v>1.09230200506145</v>
      </c>
      <c r="MR45">
        <v>0.89625873492869401</v>
      </c>
      <c r="MS45">
        <v>8.9763857209114797E-2</v>
      </c>
      <c r="MT45">
        <v>0.18394824216206301</v>
      </c>
      <c r="MU45">
        <v>0.18199707630025999</v>
      </c>
      <c r="MV45">
        <v>0.58734434876337405</v>
      </c>
      <c r="MW45">
        <v>0.64948665807540895</v>
      </c>
      <c r="MX45">
        <v>0.567222701819727</v>
      </c>
      <c r="MY45">
        <v>9.0388214211217399E-2</v>
      </c>
      <c r="MZ45">
        <v>7.1662977391746097E-2</v>
      </c>
      <c r="NA45">
        <v>0.116789880502243</v>
      </c>
      <c r="NB45">
        <v>1.0155621142084199</v>
      </c>
      <c r="NC45">
        <v>0.71567267122689804</v>
      </c>
      <c r="ND45">
        <v>0.52195132536858901</v>
      </c>
      <c r="NE45">
        <v>5.9633981846167999E-2</v>
      </c>
      <c r="NF45">
        <v>0.10347626529401099</v>
      </c>
      <c r="NG45">
        <v>7.8671624225376505E-2</v>
      </c>
      <c r="NH45">
        <v>3.16516011134533</v>
      </c>
      <c r="NI45">
        <v>2.7844102575864298</v>
      </c>
      <c r="NJ45">
        <v>3.18653206789191</v>
      </c>
      <c r="NK45">
        <v>1.22457274681869</v>
      </c>
      <c r="NL45">
        <v>1.14660763826794</v>
      </c>
      <c r="NM45">
        <v>1.3774378057245</v>
      </c>
      <c r="NN45">
        <v>0.67937426809814105</v>
      </c>
      <c r="NO45">
        <v>0.72065056831584295</v>
      </c>
      <c r="NP45">
        <v>0.93431904401794197</v>
      </c>
      <c r="NQ45">
        <v>0.59554337032972604</v>
      </c>
      <c r="NR45">
        <v>0.53121647464569199</v>
      </c>
      <c r="NS45">
        <v>0.87175049268986904</v>
      </c>
      <c r="NT45">
        <v>6.3914119208094006E-2</v>
      </c>
      <c r="NU45">
        <v>6.5035524710070305E-2</v>
      </c>
      <c r="NV45">
        <v>8.4904638275692196E-2</v>
      </c>
      <c r="NW45">
        <v>9.9599235654291296E-2</v>
      </c>
      <c r="NX45">
        <v>0.133727844356511</v>
      </c>
      <c r="NY45">
        <v>0.108968811586234</v>
      </c>
      <c r="NZ45">
        <v>1.2677572114734801</v>
      </c>
      <c r="OA45">
        <v>1.2036131674594901</v>
      </c>
      <c r="OB45">
        <v>1.3679231477962599</v>
      </c>
      <c r="OC45">
        <v>1.48686996475684</v>
      </c>
      <c r="OD45">
        <v>1.1626136844214301</v>
      </c>
      <c r="OE45">
        <v>1.26750125833151</v>
      </c>
      <c r="OF45">
        <v>1.1346744881185</v>
      </c>
      <c r="OG45">
        <v>1.4715859372965101</v>
      </c>
      <c r="OH45">
        <v>1.22432551238036</v>
      </c>
      <c r="OI45">
        <v>2.8724434306916802</v>
      </c>
      <c r="OJ45">
        <v>2.08113679072224</v>
      </c>
      <c r="OK45">
        <v>1.79251746985739</v>
      </c>
      <c r="OL45">
        <v>943.76148178793903</v>
      </c>
      <c r="OM45">
        <v>432.744536424773</v>
      </c>
      <c r="ON45">
        <v>391.26091235942999</v>
      </c>
      <c r="OO45">
        <v>0.310416786332331</v>
      </c>
      <c r="OP45">
        <v>0.229628210107655</v>
      </c>
      <c r="OQ45">
        <v>0.23684041295758701</v>
      </c>
      <c r="OR45">
        <v>1.96193668078727</v>
      </c>
      <c r="OS45">
        <v>1.5234813033013099</v>
      </c>
      <c r="OT45">
        <v>1.7801356472551499</v>
      </c>
      <c r="OU45">
        <v>7.7604196583082694E-2</v>
      </c>
      <c r="OV45">
        <v>7.0188174642989196E-2</v>
      </c>
      <c r="OW45">
        <v>7.0413076052336293E-2</v>
      </c>
      <c r="OX45">
        <v>17.415240377053301</v>
      </c>
      <c r="OY45">
        <v>9.1094995261973608</v>
      </c>
      <c r="OZ45">
        <v>6.5522353561652604</v>
      </c>
      <c r="PA45">
        <v>0.19509902604791299</v>
      </c>
      <c r="PB45">
        <v>0.30510374528641498</v>
      </c>
      <c r="PC45">
        <v>0.230363999410366</v>
      </c>
      <c r="PD45">
        <v>0.16634823695839601</v>
      </c>
      <c r="PE45">
        <v>0.26931599014382002</v>
      </c>
      <c r="PF45">
        <v>0.211978107405975</v>
      </c>
      <c r="PG45">
        <v>0.14888584258243101</v>
      </c>
      <c r="PH45">
        <v>0.10419599963694599</v>
      </c>
      <c r="PI45">
        <v>8.9745734384744799E-2</v>
      </c>
      <c r="PJ45">
        <v>0.15957189502720601</v>
      </c>
      <c r="PK45">
        <v>0.18267761883997999</v>
      </c>
      <c r="PL45">
        <v>0.139853394816425</v>
      </c>
      <c r="PM45">
        <v>0.13891540310216399</v>
      </c>
      <c r="PN45">
        <v>9.1974121081032104E-2</v>
      </c>
      <c r="PO45">
        <v>6.04542333717989E-2</v>
      </c>
      <c r="PP45">
        <v>0.19919847130858201</v>
      </c>
      <c r="PQ45">
        <v>0.16013624583151601</v>
      </c>
      <c r="PR45">
        <v>0.17579758775652801</v>
      </c>
      <c r="PS45">
        <v>4.7441008230205202E-2</v>
      </c>
      <c r="PT45">
        <v>4.7608790728165998E-2</v>
      </c>
      <c r="PU45">
        <v>7.9769839173799303E-2</v>
      </c>
      <c r="PV45">
        <v>3.9892973756801502E-2</v>
      </c>
      <c r="PW45">
        <v>0.105650521588079</v>
      </c>
      <c r="PX45">
        <v>4.9789563560811101E-2</v>
      </c>
      <c r="PY45">
        <v>9.2929372797302706E-2</v>
      </c>
      <c r="PZ45">
        <v>0.11323342534122099</v>
      </c>
      <c r="QA45">
        <v>9.4207594667670799E-2</v>
      </c>
      <c r="QB45">
        <v>0.464026299812557</v>
      </c>
      <c r="QC45">
        <v>0.28467186019366802</v>
      </c>
      <c r="QD45">
        <v>0.48029316383146198</v>
      </c>
      <c r="QE45">
        <v>1.12683671891434</v>
      </c>
      <c r="QF45">
        <v>1.0772639605752801</v>
      </c>
      <c r="QG45">
        <v>1.48656977396658</v>
      </c>
      <c r="QH45">
        <v>0.544226261782918</v>
      </c>
      <c r="QI45">
        <v>0.41390506117604398</v>
      </c>
      <c r="QJ45">
        <v>0.46072799882073201</v>
      </c>
      <c r="QK45">
        <v>0.230410518014633</v>
      </c>
      <c r="QL45">
        <v>0.199902967657901</v>
      </c>
      <c r="QM45">
        <v>0.211978107405975</v>
      </c>
      <c r="QN45">
        <v>0.18976403292082</v>
      </c>
      <c r="QO45">
        <v>0.18016264207896099</v>
      </c>
      <c r="QP45">
        <v>0.12958648605174</v>
      </c>
      <c r="QQ45">
        <v>9.6875689317628105E-2</v>
      </c>
      <c r="QR45">
        <v>5.9431507862233598E-2</v>
      </c>
      <c r="QS45">
        <v>9.8208191852245705E-2</v>
      </c>
      <c r="QT45">
        <v>8.0683769141643893</v>
      </c>
      <c r="QU45">
        <v>17.117164077633301</v>
      </c>
      <c r="QV45">
        <v>15.369381242606799</v>
      </c>
      <c r="QW45">
        <v>7.7397044749501998</v>
      </c>
      <c r="QX45">
        <v>4.8144526698379799</v>
      </c>
      <c r="QY45">
        <v>4.2046542715148796</v>
      </c>
      <c r="QZ45">
        <v>0.38216789230153297</v>
      </c>
      <c r="RA45">
        <v>0.61445181931849402</v>
      </c>
      <c r="RB45">
        <v>0.35404071335603698</v>
      </c>
      <c r="RC45">
        <v>0.136056565445729</v>
      </c>
      <c r="RD45">
        <v>0.19715084442949901</v>
      </c>
      <c r="RE45">
        <v>0.201938399868371</v>
      </c>
      <c r="RF45">
        <v>0.18329997332151099</v>
      </c>
      <c r="RG45">
        <v>0.20269350909488801</v>
      </c>
      <c r="RH45">
        <v>0.21793762317246701</v>
      </c>
    </row>
    <row r="46" spans="1:476" x14ac:dyDescent="0.25">
      <c r="A46">
        <v>3</v>
      </c>
      <c r="B46">
        <v>414</v>
      </c>
      <c r="C46">
        <v>5.9126564445660499</v>
      </c>
      <c r="D46">
        <v>5.2841325877107197</v>
      </c>
      <c r="E46">
        <v>6.0599037179536097</v>
      </c>
      <c r="F46">
        <v>0.136200740447525</v>
      </c>
      <c r="G46">
        <v>8.3138853694232295E-2</v>
      </c>
      <c r="H46">
        <v>8.6527040669188704E-2</v>
      </c>
      <c r="I46">
        <v>4.23924236920005</v>
      </c>
      <c r="J46">
        <v>4.7294311441085899</v>
      </c>
      <c r="K46">
        <v>4.0538560818004798</v>
      </c>
      <c r="L46">
        <v>0.71887181789453802</v>
      </c>
      <c r="M46">
        <v>0.47030437781814399</v>
      </c>
      <c r="N46">
        <v>0.64586066883520199</v>
      </c>
      <c r="O46">
        <v>1.67458830133481</v>
      </c>
      <c r="P46">
        <v>1.3581724438273199</v>
      </c>
      <c r="Q46">
        <v>1.6124952064820199</v>
      </c>
      <c r="R46">
        <v>0.36954102778537801</v>
      </c>
      <c r="S46">
        <v>0.35151707290558798</v>
      </c>
      <c r="T46">
        <v>0.42024276056948601</v>
      </c>
      <c r="U46">
        <v>0.54480296179009902</v>
      </c>
      <c r="V46">
        <v>0.42681023169948401</v>
      </c>
      <c r="W46">
        <v>0.51380572548075698</v>
      </c>
      <c r="X46">
        <v>3.14662760934341</v>
      </c>
      <c r="Y46">
        <v>3.0773033501295699</v>
      </c>
      <c r="Z46">
        <v>3.5536334346980998</v>
      </c>
      <c r="AA46">
        <v>3.4914019352932701</v>
      </c>
      <c r="AB46">
        <v>4.6321008585797196</v>
      </c>
      <c r="AC46">
        <v>4.5608251805369502</v>
      </c>
      <c r="AD46">
        <v>0.2421220626325</v>
      </c>
      <c r="AE46">
        <v>8.9106017095165704E-2</v>
      </c>
      <c r="AF46">
        <v>9.7347981259884697E-2</v>
      </c>
      <c r="AG46">
        <v>6.8866695462352503</v>
      </c>
      <c r="AH46">
        <v>11.726224411365299</v>
      </c>
      <c r="AI46">
        <v>8.8109334635117094</v>
      </c>
      <c r="AJ46">
        <v>7.6412382927219502</v>
      </c>
      <c r="AK46">
        <v>8.0092473028305893</v>
      </c>
      <c r="AL46">
        <v>8.1641057614003394</v>
      </c>
      <c r="AM46">
        <v>6.2497845295478403</v>
      </c>
      <c r="AN46">
        <v>7.6829835604080303</v>
      </c>
      <c r="AO46">
        <v>7.5647629345239604</v>
      </c>
      <c r="AP46">
        <v>3.4672850604940799</v>
      </c>
      <c r="AQ46">
        <v>5.5468421357962798</v>
      </c>
      <c r="AR46">
        <v>5.2028238803756297</v>
      </c>
      <c r="AS46">
        <v>5.2191195596557103</v>
      </c>
      <c r="AT46">
        <v>5.6633930800315699</v>
      </c>
      <c r="AU46">
        <v>5.6540900943872998</v>
      </c>
      <c r="AV46">
        <v>0.43041684663970298</v>
      </c>
      <c r="AW46">
        <v>0.37155988762653602</v>
      </c>
      <c r="AX46">
        <v>1.2563991497631399</v>
      </c>
      <c r="AY46">
        <v>11.4224993205159</v>
      </c>
      <c r="AZ46">
        <v>7.7364229371474096</v>
      </c>
      <c r="BA46">
        <v>4.95640772557622</v>
      </c>
      <c r="BB46">
        <v>0.77046773738458996</v>
      </c>
      <c r="BC46">
        <v>0.55928931231826495</v>
      </c>
      <c r="BD46">
        <v>0.59431301148647797</v>
      </c>
      <c r="BE46">
        <v>0.955154786590245</v>
      </c>
      <c r="BF46">
        <v>0.75349334073728802</v>
      </c>
      <c r="BG46">
        <v>0.72663102539983504</v>
      </c>
      <c r="BH46">
        <v>0.46130935405698797</v>
      </c>
      <c r="BI46">
        <v>0.45114611480253802</v>
      </c>
      <c r="BJ46">
        <v>0.31848445707561501</v>
      </c>
      <c r="BK46">
        <v>15.3887746163246</v>
      </c>
      <c r="BL46">
        <v>14.237921693548101</v>
      </c>
      <c r="BM46">
        <v>16.441783215384302</v>
      </c>
      <c r="BN46">
        <v>3.8471936540811602</v>
      </c>
      <c r="BO46">
        <v>4.0324780116810297</v>
      </c>
      <c r="BP46">
        <v>5.4994787034205999</v>
      </c>
      <c r="BQ46">
        <v>0.21973040976389499</v>
      </c>
      <c r="BR46">
        <v>0.20901330207212701</v>
      </c>
      <c r="BS46">
        <v>0.28308257873697001</v>
      </c>
      <c r="BT46">
        <v>2.24047783127831</v>
      </c>
      <c r="BU46">
        <v>3.0349372055447601</v>
      </c>
      <c r="BV46">
        <v>3.1368028805266701</v>
      </c>
      <c r="BW46">
        <v>0.22906142879445099</v>
      </c>
      <c r="BX46">
        <v>0.34667763348726699</v>
      </c>
      <c r="BY46">
        <v>0.36080590913814597</v>
      </c>
      <c r="BZ46">
        <v>3.6242001740103801E-2</v>
      </c>
      <c r="CA46">
        <v>7.5974899241810501E-2</v>
      </c>
      <c r="CB46">
        <v>8.6527040669188704E-2</v>
      </c>
      <c r="CC46">
        <v>9.6978345537382105E-2</v>
      </c>
      <c r="CD46">
        <v>0.11278652870063501</v>
      </c>
      <c r="CE46">
        <v>0.107268238570527</v>
      </c>
      <c r="CF46">
        <v>6.5780621612363796E-2</v>
      </c>
      <c r="CG46">
        <v>8.3717130152760805E-2</v>
      </c>
      <c r="CH46">
        <v>7.5850098899156296E-2</v>
      </c>
      <c r="CI46">
        <v>9.2385256946344793E-2</v>
      </c>
      <c r="CJ46">
        <v>5.3351278962435598E-2</v>
      </c>
      <c r="CK46">
        <v>8.5335797330980998E-2</v>
      </c>
      <c r="CL46">
        <v>0.20787763437528201</v>
      </c>
      <c r="CM46">
        <v>0.46062565367908098</v>
      </c>
      <c r="CN46">
        <v>0.41733993178329898</v>
      </c>
      <c r="CO46">
        <v>0.29398336984755902</v>
      </c>
      <c r="CP46">
        <v>0.27964465615913198</v>
      </c>
      <c r="CQ46">
        <v>0.24304491776123099</v>
      </c>
      <c r="CR46">
        <v>2.2250017204355399</v>
      </c>
      <c r="CS46">
        <v>2.60569218643972</v>
      </c>
      <c r="CT46">
        <v>1.9578834308219999</v>
      </c>
      <c r="CU46">
        <v>0.18096799170206701</v>
      </c>
      <c r="CV46">
        <v>0.32346166947152599</v>
      </c>
      <c r="CW46">
        <v>0.37352970204542302</v>
      </c>
      <c r="CX46">
        <v>8.8009706226140599E-2</v>
      </c>
      <c r="CY46">
        <v>0.10970237514212999</v>
      </c>
      <c r="CZ46">
        <v>6.5122273265200897E-2</v>
      </c>
      <c r="DA46">
        <v>24.6549675963068</v>
      </c>
      <c r="DB46">
        <v>37.0568068686377</v>
      </c>
      <c r="DC46">
        <v>33.112289723121002</v>
      </c>
      <c r="DD46">
        <v>6.5151863846881604</v>
      </c>
      <c r="DE46">
        <v>9.2642017171594304</v>
      </c>
      <c r="DF46">
        <v>9.2489838549410308</v>
      </c>
      <c r="DG46">
        <v>0.86682126512352098</v>
      </c>
      <c r="DH46">
        <v>1.3119081044374501</v>
      </c>
      <c r="DI46">
        <v>1.2220428489417099</v>
      </c>
      <c r="DJ46">
        <v>11.6625103121289</v>
      </c>
      <c r="DK46">
        <v>34.336394856256902</v>
      </c>
      <c r="DL46">
        <v>20.2422095510485</v>
      </c>
      <c r="DM46">
        <v>0.136200740447525</v>
      </c>
      <c r="DN46">
        <v>0.18577994381326801</v>
      </c>
      <c r="DO46">
        <v>0.16258824626173801</v>
      </c>
      <c r="DP46">
        <v>1.66302107500225</v>
      </c>
      <c r="DQ46">
        <v>1.7674466480603499</v>
      </c>
      <c r="DR46">
        <v>1.5361242053584701</v>
      </c>
      <c r="DS46">
        <v>3.3491766026696199</v>
      </c>
      <c r="DT46">
        <v>3.0987076876211099</v>
      </c>
      <c r="DU46">
        <v>3.6032403088109501</v>
      </c>
      <c r="DV46">
        <v>0.48089920676014403</v>
      </c>
      <c r="DW46">
        <v>0.334868520611043</v>
      </c>
      <c r="DX46">
        <v>0.40033922212137302</v>
      </c>
      <c r="DY46">
        <v>3.4914019352932701</v>
      </c>
      <c r="DZ46">
        <v>2.8316965400157899</v>
      </c>
      <c r="EA46">
        <v>2.3445237145355899</v>
      </c>
      <c r="EB46">
        <v>1.5516535285981099</v>
      </c>
      <c r="EC46">
        <v>1.66055633387475</v>
      </c>
      <c r="ED46">
        <v>1.8267698345401999</v>
      </c>
      <c r="EE46">
        <v>3.8471936540811602</v>
      </c>
      <c r="EF46">
        <v>2.5876933557721999</v>
      </c>
      <c r="EG46">
        <v>2.7497393517102902</v>
      </c>
      <c r="EH46">
        <v>0.78122306619347803</v>
      </c>
      <c r="EI46">
        <v>0.68856591230415098</v>
      </c>
      <c r="EJ46">
        <v>0.90707570678631799</v>
      </c>
      <c r="EK46">
        <v>1.7823818558259901</v>
      </c>
      <c r="EL46">
        <v>1.5493538438105501</v>
      </c>
      <c r="EM46">
        <v>1.8911907336309901</v>
      </c>
      <c r="EN46">
        <v>0.54103973284561702</v>
      </c>
      <c r="EO46">
        <v>0.48018647252550201</v>
      </c>
      <c r="EP46">
        <v>0.81185549880346497</v>
      </c>
      <c r="EQ46">
        <v>6.7412563144805496E-2</v>
      </c>
      <c r="ER46">
        <v>0.12601493786503201</v>
      </c>
      <c r="ES46">
        <v>6.3782076260940193E-2</v>
      </c>
      <c r="ET46">
        <v>3.7260903094693799E-2</v>
      </c>
      <c r="EU46">
        <v>8.3138853694232295E-2</v>
      </c>
      <c r="EV46">
        <v>7.8524946860196204E-2</v>
      </c>
      <c r="EW46">
        <v>12.413228228784901</v>
      </c>
      <c r="EX46">
        <v>17.528937750654201</v>
      </c>
      <c r="EY46">
        <v>14.7158081885316</v>
      </c>
      <c r="EZ46">
        <v>0.209323537666851</v>
      </c>
      <c r="FA46">
        <v>0.27579470554093599</v>
      </c>
      <c r="FB46">
        <v>0.33664381676732302</v>
      </c>
      <c r="FC46">
        <v>6.5605030897157199</v>
      </c>
      <c r="FD46">
        <v>5.5468421357962798</v>
      </c>
      <c r="FE46">
        <v>6.7706524820256</v>
      </c>
      <c r="FF46">
        <v>0.29398336984755902</v>
      </c>
      <c r="FG46">
        <v>0.42977893163079001</v>
      </c>
      <c r="FH46">
        <v>0.29306546431694902</v>
      </c>
      <c r="FI46">
        <v>71.200055053937007</v>
      </c>
      <c r="FJ46">
        <v>97.793499622301695</v>
      </c>
      <c r="FK46">
        <v>84.407241522956795</v>
      </c>
      <c r="FL46">
        <v>6.4254898884492997</v>
      </c>
      <c r="FM46">
        <v>6.4605933344003299</v>
      </c>
      <c r="FN46">
        <v>6.9610014322537204</v>
      </c>
      <c r="FO46">
        <v>0.84898234144195495</v>
      </c>
      <c r="FP46">
        <v>1.0011559128538201</v>
      </c>
      <c r="FQ46">
        <v>0.86411478538720699</v>
      </c>
      <c r="FR46">
        <v>5.2191195596557103</v>
      </c>
      <c r="FS46">
        <v>6.8764629060926401</v>
      </c>
      <c r="FT46">
        <v>6.2302708006326197</v>
      </c>
      <c r="FU46">
        <v>0.33536556139082202</v>
      </c>
      <c r="FV46">
        <v>0.21638414025153599</v>
      </c>
      <c r="FW46">
        <v>0.26230093798681697</v>
      </c>
      <c r="FX46">
        <v>1.0671821579253999</v>
      </c>
      <c r="FY46">
        <v>1.2584663724388701</v>
      </c>
      <c r="FZ46">
        <v>1.14813705709503</v>
      </c>
      <c r="GA46">
        <v>0.54480296179009902</v>
      </c>
      <c r="GB46">
        <v>0.64245471302741497</v>
      </c>
      <c r="GC46">
        <v>0.81750240036421296</v>
      </c>
      <c r="GD46">
        <v>3.3959293657678198</v>
      </c>
      <c r="GE46">
        <v>2.89119650367922</v>
      </c>
      <c r="GF46">
        <v>3.1586210699802302</v>
      </c>
      <c r="GG46">
        <v>1.7216673865588099</v>
      </c>
      <c r="GH46">
        <v>1.2584663724388701</v>
      </c>
      <c r="GI46">
        <v>0.82318857923143496</v>
      </c>
      <c r="GJ46">
        <v>0.16768278069541101</v>
      </c>
      <c r="GK46">
        <v>0.17945159691485199</v>
      </c>
      <c r="GL46">
        <v>0.114173114658762</v>
      </c>
      <c r="GM46">
        <v>1.3229939384176099</v>
      </c>
      <c r="GN46">
        <v>0.92125130735816296</v>
      </c>
      <c r="GO46">
        <v>0.47939769311405001</v>
      </c>
      <c r="GP46">
        <v>0.31948197701623499</v>
      </c>
      <c r="GQ46">
        <v>0.28158973856314101</v>
      </c>
      <c r="GR46">
        <v>0.22834622931752499</v>
      </c>
      <c r="GS46">
        <v>4.23924236920005</v>
      </c>
      <c r="GT46">
        <v>3.4144818535958801</v>
      </c>
      <c r="GU46">
        <v>4.6566578125589402</v>
      </c>
      <c r="GV46">
        <v>1.3229939384176099</v>
      </c>
      <c r="GW46">
        <v>1.21559838786897</v>
      </c>
      <c r="GX46">
        <v>1.55756770015815</v>
      </c>
      <c r="GY46">
        <v>24.9991381181914</v>
      </c>
      <c r="GZ46">
        <v>31.595926513706999</v>
      </c>
      <c r="HA46">
        <v>28.6268072794911</v>
      </c>
      <c r="HB46">
        <v>21.612685653783998</v>
      </c>
      <c r="HC46">
        <v>25.663867025854</v>
      </c>
      <c r="HD46">
        <v>23.413924603832601</v>
      </c>
      <c r="HE46">
        <v>0.474278525271766</v>
      </c>
      <c r="HF46">
        <v>0.42681023169948401</v>
      </c>
      <c r="HG46">
        <v>0.33431844806690802</v>
      </c>
      <c r="HH46">
        <v>11.581951468932299</v>
      </c>
      <c r="HI46">
        <v>14.537090693982099</v>
      </c>
      <c r="HJ46">
        <v>14.9212332155334</v>
      </c>
      <c r="HK46">
        <v>6.5326241668422005E-2</v>
      </c>
      <c r="HL46">
        <v>3.5443543760646998E-2</v>
      </c>
      <c r="HM46">
        <v>3.2561136632600497E-2</v>
      </c>
      <c r="HN46">
        <v>0.274005827394465</v>
      </c>
      <c r="HO46">
        <v>0.34190482006150402</v>
      </c>
      <c r="HP46">
        <v>7.8993128322616499E-2</v>
      </c>
      <c r="HQ46">
        <v>1.2006423414824801</v>
      </c>
      <c r="HR46">
        <v>0.81319128934173401</v>
      </c>
      <c r="HS46">
        <v>0.62386028345162103</v>
      </c>
      <c r="HT46">
        <v>34.149829053612699</v>
      </c>
      <c r="HU46">
        <v>38.899148411806898</v>
      </c>
      <c r="HV46">
        <v>36.995935419764102</v>
      </c>
      <c r="HW46">
        <v>4.7037339175609398</v>
      </c>
      <c r="HX46">
        <v>4.53677360136279</v>
      </c>
      <c r="HY46">
        <v>5.6540900943872998</v>
      </c>
      <c r="HZ46">
        <v>1.73364253024704</v>
      </c>
      <c r="IA46">
        <v>1.44559825183961</v>
      </c>
      <c r="IB46">
        <v>1.5149759294884</v>
      </c>
      <c r="IC46">
        <v>83.505912954491393</v>
      </c>
      <c r="ID46">
        <v>58.552816623932799</v>
      </c>
      <c r="IE46">
        <v>77.133991930786905</v>
      </c>
      <c r="IF46">
        <v>7.9318788450552194E-2</v>
      </c>
      <c r="IG46">
        <v>4.9778503412635899E-2</v>
      </c>
      <c r="IH46">
        <v>3.2561136632600497E-2</v>
      </c>
      <c r="II46">
        <v>8.5374572634031693</v>
      </c>
      <c r="IJ46">
        <v>11.093684271592499</v>
      </c>
      <c r="IK46">
        <v>9.5751485661956792</v>
      </c>
      <c r="IL46">
        <v>0.34241230472463002</v>
      </c>
      <c r="IM46">
        <v>0.325711523304965</v>
      </c>
      <c r="IN46">
        <v>0.29306546431694902</v>
      </c>
      <c r="IO46">
        <v>20.305609843341401</v>
      </c>
      <c r="IP46">
        <v>18.147094405451199</v>
      </c>
      <c r="IQ46">
        <v>20.524780266181899</v>
      </c>
      <c r="IR46">
        <v>12.762211575451101</v>
      </c>
      <c r="IS46">
        <v>9.7247871029517299</v>
      </c>
      <c r="IT46">
        <v>12.036089810741499</v>
      </c>
      <c r="IU46">
        <v>5.8333113062465802</v>
      </c>
      <c r="IV46">
        <v>8.7644688753270792</v>
      </c>
      <c r="IW46">
        <v>10.593412800782801</v>
      </c>
      <c r="IX46">
        <v>5.3658489822531399</v>
      </c>
      <c r="IY46">
        <v>6.6884256663080901</v>
      </c>
      <c r="IZ46">
        <v>5.8534811509581397</v>
      </c>
      <c r="JA46">
        <v>8.1331061957940598</v>
      </c>
      <c r="JB46">
        <v>7.2183378368406101</v>
      </c>
      <c r="JC46">
        <v>9.2489838549410308</v>
      </c>
      <c r="JD46">
        <v>3.63966697487766</v>
      </c>
      <c r="JE46">
        <v>4.2920493570321003</v>
      </c>
      <c r="JF46">
        <v>4.5293212597915202</v>
      </c>
      <c r="JG46">
        <v>10.881506885354501</v>
      </c>
      <c r="JH46">
        <v>11.8077867522349</v>
      </c>
      <c r="JI46">
        <v>14.3134036397455</v>
      </c>
      <c r="JJ46">
        <v>8.9000068817421401</v>
      </c>
      <c r="JK46">
        <v>9.0735472027256101</v>
      </c>
      <c r="JL46">
        <v>11.3081801887746</v>
      </c>
      <c r="JM46">
        <v>0.14297218956958199</v>
      </c>
      <c r="JN46">
        <v>0.14079486928157001</v>
      </c>
      <c r="JO46">
        <v>0.197413816873764</v>
      </c>
      <c r="JP46">
        <v>0.27240148089505001</v>
      </c>
      <c r="JQ46">
        <v>0.293547661056277</v>
      </c>
      <c r="JR46">
        <v>0.24304491776123099</v>
      </c>
      <c r="JS46">
        <v>3.9553529895842998</v>
      </c>
      <c r="JT46">
        <v>4.7623269391712402</v>
      </c>
      <c r="JU46">
        <v>3.6032403088109501</v>
      </c>
      <c r="JV46">
        <v>0.94855705054353501</v>
      </c>
      <c r="JW46">
        <v>1.1341934003406999</v>
      </c>
      <c r="JX46">
        <v>1.03475905384753</v>
      </c>
      <c r="JY46">
        <v>5.7909757344661603</v>
      </c>
      <c r="JZ46">
        <v>7.6829835604080303</v>
      </c>
      <c r="KA46">
        <v>6.1020536816027402</v>
      </c>
      <c r="KB46">
        <v>0.36193598340413502</v>
      </c>
      <c r="KC46">
        <v>0.35642406838066298</v>
      </c>
      <c r="KD46">
        <v>0.31848445707561501</v>
      </c>
      <c r="KE46">
        <v>0.74422277780430302</v>
      </c>
      <c r="KF46">
        <v>0.66973704122208799</v>
      </c>
      <c r="KG46">
        <v>0.49975568089761802</v>
      </c>
      <c r="KH46">
        <v>3.14662760934341</v>
      </c>
      <c r="KI46">
        <v>2.3977257712915598</v>
      </c>
      <c r="KJ46">
        <v>3.27000960145685</v>
      </c>
      <c r="KK46">
        <v>1.85807205744306</v>
      </c>
      <c r="KL46">
        <v>1.1580252146449299</v>
      </c>
      <c r="KM46">
        <v>1.6693597271331999</v>
      </c>
      <c r="KN46">
        <v>3.3260421500045001</v>
      </c>
      <c r="KO46">
        <v>2.99315432819192</v>
      </c>
      <c r="KP46">
        <v>3.2027137769709801</v>
      </c>
      <c r="KQ46">
        <v>0.178476551883061</v>
      </c>
      <c r="KR46">
        <v>0.11046541550377199</v>
      </c>
      <c r="KS46">
        <v>0.15704989372039199</v>
      </c>
      <c r="KT46">
        <v>4.0384633638177698</v>
      </c>
      <c r="KU46">
        <v>3.5104760045481598</v>
      </c>
      <c r="KV46">
        <v>3.5290866955328202</v>
      </c>
      <c r="KW46">
        <v>5.4407534426772601</v>
      </c>
      <c r="KX46">
        <v>5.4704771209840697</v>
      </c>
      <c r="KY46">
        <v>5.77289454621034</v>
      </c>
      <c r="KZ46">
        <v>1.1597440556833201</v>
      </c>
      <c r="LA46">
        <v>1.2849094260548299</v>
      </c>
      <c r="LB46">
        <v>1.3559414387445301</v>
      </c>
      <c r="LC46">
        <v>1.28681659959836</v>
      </c>
      <c r="LD46">
        <v>1.17419064422511</v>
      </c>
      <c r="LE46">
        <v>1.2220428489417099</v>
      </c>
      <c r="LF46">
        <v>0.98883824739607595</v>
      </c>
      <c r="LG46">
        <v>0.830278166937375</v>
      </c>
      <c r="LH46">
        <v>0.99951136179523503</v>
      </c>
      <c r="LI46">
        <v>0.2421220626325</v>
      </c>
      <c r="LJ46">
        <v>0.37303212786187201</v>
      </c>
      <c r="LK46">
        <v>0.32743827389449098</v>
      </c>
      <c r="LL46">
        <v>0.209323537666851</v>
      </c>
      <c r="LM46">
        <v>0.29764543369820201</v>
      </c>
      <c r="LN46">
        <v>0.29922339269361398</v>
      </c>
      <c r="LO46">
        <v>0.79212853379751302</v>
      </c>
      <c r="LP46">
        <v>1.6721064165770201</v>
      </c>
      <c r="LQ46">
        <v>1.3844326507070299</v>
      </c>
      <c r="LR46">
        <v>0.24720956184901899</v>
      </c>
      <c r="LS46">
        <v>0.48688962588416601</v>
      </c>
      <c r="LT46">
        <v>0.44113583694160302</v>
      </c>
      <c r="LU46">
        <v>0.29398336984755902</v>
      </c>
      <c r="LV46">
        <v>0.25028897821345603</v>
      </c>
      <c r="LW46">
        <v>0.34851553532729301</v>
      </c>
      <c r="LX46">
        <v>0.40159311802808101</v>
      </c>
      <c r="LY46">
        <v>0.409423741030219</v>
      </c>
      <c r="LZ46">
        <v>0.358313640674431</v>
      </c>
      <c r="MA46">
        <v>4.3399025296536303E-2</v>
      </c>
      <c r="MB46">
        <v>8.0865417367881401E-2</v>
      </c>
      <c r="MC46">
        <v>0.101481937350433</v>
      </c>
      <c r="MD46">
        <v>0.40438641906296002</v>
      </c>
      <c r="ME46">
        <v>0.32797702610936202</v>
      </c>
      <c r="MF46">
        <v>0.42907295428210901</v>
      </c>
      <c r="MG46">
        <v>0.39606426689875601</v>
      </c>
      <c r="MH46">
        <v>0.409423741030219</v>
      </c>
      <c r="MI46">
        <v>0.45669245863504998</v>
      </c>
      <c r="MJ46">
        <v>0.55625043010888398</v>
      </c>
      <c r="MK46">
        <v>0.698177934241063</v>
      </c>
      <c r="ML46">
        <v>0.72161181827629295</v>
      </c>
      <c r="MM46">
        <v>1.00961584095444</v>
      </c>
      <c r="MN46">
        <v>1.30284609321986</v>
      </c>
      <c r="MO46">
        <v>1.4941188081816901</v>
      </c>
      <c r="MP46">
        <v>0.78665690233585095</v>
      </c>
      <c r="MQ46">
        <v>0.67908622191365997</v>
      </c>
      <c r="MR46">
        <v>0.51025661008752099</v>
      </c>
      <c r="MS46">
        <v>0.38791338214952698</v>
      </c>
      <c r="MT46">
        <v>0.39003261300668701</v>
      </c>
      <c r="MU46">
        <v>0.25868976346188299</v>
      </c>
      <c r="MV46">
        <v>0.73397684289949705</v>
      </c>
      <c r="MW46">
        <v>0.57104116965538598</v>
      </c>
      <c r="MX46">
        <v>0.68268637864784898</v>
      </c>
      <c r="MY46">
        <v>0.19803213344937701</v>
      </c>
      <c r="MZ46">
        <v>0.21788921097053501</v>
      </c>
      <c r="NA46">
        <v>0.15065232798981801</v>
      </c>
      <c r="NB46">
        <v>0.454958371859708</v>
      </c>
      <c r="NC46">
        <v>0.68380964012301004</v>
      </c>
      <c r="ND46">
        <v>0.55837059444543202</v>
      </c>
      <c r="NE46">
        <v>0.250660478731553</v>
      </c>
      <c r="NF46">
        <v>9.1611128213791804E-2</v>
      </c>
      <c r="NG46">
        <v>0.119849423278512</v>
      </c>
      <c r="NH46">
        <v>1.41794979429238</v>
      </c>
      <c r="NI46">
        <v>1.8297755194979</v>
      </c>
      <c r="NJ46">
        <v>1.75235475654017</v>
      </c>
      <c r="NK46">
        <v>0.74422277780430302</v>
      </c>
      <c r="NL46">
        <v>0.82454301671072705</v>
      </c>
      <c r="NM46">
        <v>0.81185549880346497</v>
      </c>
      <c r="NN46">
        <v>0.78122306619347803</v>
      </c>
      <c r="NO46">
        <v>0.818847482060436</v>
      </c>
      <c r="NP46">
        <v>0.97894171541100405</v>
      </c>
      <c r="NQ46">
        <v>0.80318623605616302</v>
      </c>
      <c r="NR46">
        <v>0.58303995849616697</v>
      </c>
      <c r="NS46">
        <v>0.86411478538720699</v>
      </c>
      <c r="NT46">
        <v>3.0687745084067301E-2</v>
      </c>
      <c r="NU46">
        <v>5.0473385425002598E-2</v>
      </c>
      <c r="NV46">
        <v>8.9578410168607597E-2</v>
      </c>
      <c r="NW46">
        <v>0.20359957452150401</v>
      </c>
      <c r="NX46">
        <v>0.10894460548526801</v>
      </c>
      <c r="NY46">
        <v>0.193351099270273</v>
      </c>
      <c r="NZ46">
        <v>1.0380000056962599</v>
      </c>
      <c r="OA46">
        <v>0.90856816837388499</v>
      </c>
      <c r="OB46">
        <v>1.2391019313940601</v>
      </c>
      <c r="OC46">
        <v>1.1597440556833201</v>
      </c>
      <c r="OD46">
        <v>1.38671053394907</v>
      </c>
      <c r="OE46">
        <v>1.4135225235968201</v>
      </c>
      <c r="OF46">
        <v>1.40815529961825</v>
      </c>
      <c r="OG46">
        <v>1.17419064422511</v>
      </c>
      <c r="OH46">
        <v>0.98575079351515305</v>
      </c>
      <c r="OI46">
        <v>2.04741910576388</v>
      </c>
      <c r="OJ46">
        <v>2.1609514605904301</v>
      </c>
      <c r="OK46">
        <v>2.0129270262089198</v>
      </c>
      <c r="OL46">
        <v>294.84367829166399</v>
      </c>
      <c r="OM46">
        <v>644.33478268869999</v>
      </c>
      <c r="ON46">
        <v>436.335750033983</v>
      </c>
      <c r="OO46">
        <v>0.127963694110242</v>
      </c>
      <c r="OP46">
        <v>9.5501464474903999E-2</v>
      </c>
      <c r="OQ46">
        <v>0.13115046899340899</v>
      </c>
      <c r="OR46">
        <v>1.60637247211233</v>
      </c>
      <c r="OS46">
        <v>1.6721064165770201</v>
      </c>
      <c r="OT46">
        <v>1.78917545496819</v>
      </c>
      <c r="OU46">
        <v>2.8434898241231701E-2</v>
      </c>
      <c r="OV46">
        <v>6.3445720536623396E-2</v>
      </c>
      <c r="OW46">
        <v>6.2469460112202203E-2</v>
      </c>
      <c r="OX46">
        <v>11.9075644448689</v>
      </c>
      <c r="OY46">
        <v>7.70897185873</v>
      </c>
      <c r="OZ46">
        <v>12.810855107883899</v>
      </c>
      <c r="PA46">
        <v>0.24380615475897699</v>
      </c>
      <c r="PB46">
        <v>0.102355935257555</v>
      </c>
      <c r="PC46">
        <v>0.26230093798681697</v>
      </c>
      <c r="PD46">
        <v>0.33769821334037597</v>
      </c>
      <c r="PE46">
        <v>0.39547726538540501</v>
      </c>
      <c r="PF46">
        <v>0.23153382389081201</v>
      </c>
      <c r="PG46">
        <v>0.15754178711480299</v>
      </c>
      <c r="PH46">
        <v>0.167434260305521</v>
      </c>
      <c r="PI46">
        <v>0.12068304194139499</v>
      </c>
      <c r="PJ46">
        <v>0.19803213344937701</v>
      </c>
      <c r="PK46">
        <v>0.14575998962404199</v>
      </c>
      <c r="PL46">
        <v>0.115766911945406</v>
      </c>
      <c r="PM46">
        <v>0.14699168492377901</v>
      </c>
      <c r="PN46">
        <v>0.10450665103606301</v>
      </c>
      <c r="PO46">
        <v>0.105060690142372</v>
      </c>
      <c r="PP46">
        <v>0.26865124921112199</v>
      </c>
      <c r="PQ46">
        <v>0.20901330207212701</v>
      </c>
      <c r="PR46">
        <v>0.175469826289403</v>
      </c>
      <c r="PS46">
        <v>3.5743047392395498E-2</v>
      </c>
      <c r="PT46">
        <v>5.6003727619496999E-2</v>
      </c>
      <c r="PU46">
        <v>5.1807144287524899E-2</v>
      </c>
      <c r="PV46">
        <v>7.7686431388474697E-2</v>
      </c>
      <c r="PW46">
        <v>4.2738102507688003E-2</v>
      </c>
      <c r="PX46">
        <v>4.9696734639729498E-2</v>
      </c>
      <c r="PY46">
        <v>6.9531303763610594E-2</v>
      </c>
      <c r="PZ46">
        <v>6.8472413088492695E-2</v>
      </c>
      <c r="QA46">
        <v>0.10218780004552699</v>
      </c>
      <c r="QB46">
        <v>0.296028185892377</v>
      </c>
      <c r="QC46">
        <v>0.35890319382970398</v>
      </c>
      <c r="QD46">
        <v>0.355838587566499</v>
      </c>
      <c r="QE46">
        <v>0.86682126512352098</v>
      </c>
      <c r="QF46">
        <v>0.96705286714342698</v>
      </c>
      <c r="QG46">
        <v>1.2136015823865001</v>
      </c>
      <c r="QH46">
        <v>0.46774899266189701</v>
      </c>
      <c r="QI46">
        <v>0.66973704122208799</v>
      </c>
      <c r="QJ46">
        <v>0.32517649252347702</v>
      </c>
      <c r="QK46">
        <v>0.25950000142406399</v>
      </c>
      <c r="QL46">
        <v>0.20613575417768201</v>
      </c>
      <c r="QM46">
        <v>0.126683002556265</v>
      </c>
      <c r="QN46">
        <v>0.23387449633094901</v>
      </c>
      <c r="QO46">
        <v>0.180699781479951</v>
      </c>
      <c r="QP46">
        <v>0.138628411754119</v>
      </c>
      <c r="QQ46">
        <v>0.19666422558396299</v>
      </c>
      <c r="QR46">
        <v>0.16859885768428701</v>
      </c>
      <c r="QS46">
        <v>0.10218780004552699</v>
      </c>
      <c r="QT46">
        <v>18.5559048909331</v>
      </c>
      <c r="QU46">
        <v>21.2835465457235</v>
      </c>
      <c r="QV46">
        <v>18.497967709882101</v>
      </c>
      <c r="QW46">
        <v>4.4192650217980498</v>
      </c>
      <c r="QX46">
        <v>5.9038933761174697</v>
      </c>
      <c r="QY46">
        <v>5.2028238803756297</v>
      </c>
      <c r="QZ46">
        <v>0.94200488838867602</v>
      </c>
      <c r="RA46">
        <v>0.83605320828850904</v>
      </c>
      <c r="RB46">
        <v>0.48947085770550097</v>
      </c>
      <c r="RC46">
        <v>0.16768278069541101</v>
      </c>
      <c r="RD46">
        <v>9.6165729691549198E-2</v>
      </c>
      <c r="RE46">
        <v>0.12321884918939401</v>
      </c>
      <c r="RF46">
        <v>0.29195267837890099</v>
      </c>
      <c r="RG46">
        <v>0.28950630366123198</v>
      </c>
      <c r="RH46">
        <v>0.22834622931752499</v>
      </c>
    </row>
    <row r="47" spans="1:476" x14ac:dyDescent="0.25">
      <c r="A47">
        <v>3</v>
      </c>
      <c r="B47">
        <v>415</v>
      </c>
      <c r="C47">
        <v>5.4119700152394499</v>
      </c>
      <c r="D47">
        <v>4.7293619844483796</v>
      </c>
      <c r="E47">
        <v>6.5901735366377601</v>
      </c>
      <c r="F47">
        <v>0.102674786046923</v>
      </c>
      <c r="G47">
        <v>7.3385842108764004E-2</v>
      </c>
      <c r="H47">
        <v>0.121608540379942</v>
      </c>
      <c r="I47">
        <v>7.5483109012335197</v>
      </c>
      <c r="J47">
        <v>6.5506840627833203</v>
      </c>
      <c r="K47">
        <v>8.3415556094076795</v>
      </c>
      <c r="L47">
        <v>0.42224546873518198</v>
      </c>
      <c r="M47">
        <v>0.39822220391256302</v>
      </c>
      <c r="N47">
        <v>0.42346553331751202</v>
      </c>
      <c r="O47">
        <v>1.2109622116874399</v>
      </c>
      <c r="P47">
        <v>1.1660628651126499</v>
      </c>
      <c r="Q47">
        <v>1.5055769600622699</v>
      </c>
      <c r="R47">
        <v>0.34296989383071402</v>
      </c>
      <c r="S47">
        <v>0.31680029185373498</v>
      </c>
      <c r="T47">
        <v>0.406215291882425</v>
      </c>
      <c r="U47">
        <v>0.33824812595246601</v>
      </c>
      <c r="V47">
        <v>0.42977264686546202</v>
      </c>
      <c r="W47">
        <v>0.40904074267891899</v>
      </c>
      <c r="X47">
        <v>5.01466680742951</v>
      </c>
      <c r="Y47">
        <v>4.1171487395927997</v>
      </c>
      <c r="Z47">
        <v>6.0223078402490904</v>
      </c>
      <c r="AA47">
        <v>5.6417934395859302</v>
      </c>
      <c r="AB47">
        <v>5.1395625460054699</v>
      </c>
      <c r="AC47">
        <v>6.1916179589393296</v>
      </c>
      <c r="AD47">
        <v>9.3179335105674596E-2</v>
      </c>
      <c r="AE47">
        <v>0.14575785813908201</v>
      </c>
      <c r="AF47">
        <v>0.12677273957195501</v>
      </c>
      <c r="AG47">
        <v>13.051591615206799</v>
      </c>
      <c r="AH47">
        <v>12.831745868338301</v>
      </c>
      <c r="AI47">
        <v>14.028768419180899</v>
      </c>
      <c r="AJ47">
        <v>8.6108391922212899</v>
      </c>
      <c r="AK47">
        <v>7.2182322812723099</v>
      </c>
      <c r="AL47">
        <v>9.3199127939053898</v>
      </c>
      <c r="AM47">
        <v>10.383017300966801</v>
      </c>
      <c r="AN47">
        <v>8.3492439884313896</v>
      </c>
      <c r="AO47">
        <v>10.7802330037381</v>
      </c>
      <c r="AP47">
        <v>8.8529228326346701</v>
      </c>
      <c r="AQ47">
        <v>7.2684390572257396</v>
      </c>
      <c r="AR47">
        <v>8.8171747654898898</v>
      </c>
      <c r="AS47">
        <v>5.56412120211571</v>
      </c>
      <c r="AT47">
        <v>4.9644901779681403</v>
      </c>
      <c r="AU47">
        <v>6.3217170138234797</v>
      </c>
      <c r="AV47">
        <v>0.804494156038016</v>
      </c>
      <c r="AW47">
        <v>0.53649832416445997</v>
      </c>
      <c r="AX47">
        <v>0.56265264687779204</v>
      </c>
      <c r="AY47">
        <v>5.6028227256586796</v>
      </c>
      <c r="AZ47">
        <v>11.016893491708201</v>
      </c>
      <c r="BA47">
        <v>4.2880343289262504</v>
      </c>
      <c r="BB47">
        <v>0.95671017433851901</v>
      </c>
      <c r="BC47">
        <v>0.68855584323176799</v>
      </c>
      <c r="BD47">
        <v>0.86472688867248504</v>
      </c>
      <c r="BE47">
        <v>1.45010146059395</v>
      </c>
      <c r="BF47">
        <v>1.48621781685167</v>
      </c>
      <c r="BG47">
        <v>1.33822106188437</v>
      </c>
      <c r="BH47">
        <v>0.27474285086789502</v>
      </c>
      <c r="BI47">
        <v>0.32345693941024101</v>
      </c>
      <c r="BJ47">
        <v>0.248327588634947</v>
      </c>
      <c r="BK47">
        <v>18.845574181233701</v>
      </c>
      <c r="BL47">
        <v>16.129676174966601</v>
      </c>
      <c r="BM47">
        <v>17.271439865384099</v>
      </c>
      <c r="BN47">
        <v>5.1200356167669296</v>
      </c>
      <c r="BO47">
        <v>5.1753110305638499</v>
      </c>
      <c r="BP47">
        <v>4.4085873827449502</v>
      </c>
      <c r="BQ47">
        <v>0.182523464236303</v>
      </c>
      <c r="BR47">
        <v>0.144751035068897</v>
      </c>
      <c r="BS47">
        <v>0.21468844593581601</v>
      </c>
      <c r="BT47">
        <v>1.9401307013642299</v>
      </c>
      <c r="BU47">
        <v>1.81710976430643</v>
      </c>
      <c r="BV47">
        <v>1.7294537773449701</v>
      </c>
      <c r="BW47">
        <v>0.19427253293121299</v>
      </c>
      <c r="BX47">
        <v>0.25028531817482502</v>
      </c>
      <c r="BY47">
        <v>0.25354547914390901</v>
      </c>
      <c r="BZ47">
        <v>4.4076511246764899E-2</v>
      </c>
      <c r="CA47">
        <v>4.9092470144249202E-2</v>
      </c>
      <c r="CB47">
        <v>4.2110285170851802E-2</v>
      </c>
      <c r="CC47">
        <v>9.4480070150930504E-2</v>
      </c>
      <c r="CD47">
        <v>0.13505749127838301</v>
      </c>
      <c r="CE47">
        <v>4.8372015304213603E-2</v>
      </c>
      <c r="CF47">
        <v>7.5162342792789397E-2</v>
      </c>
      <c r="CG47">
        <v>6.2139117799372298E-2</v>
      </c>
      <c r="CH47">
        <v>3.7689760971838897E-2</v>
      </c>
      <c r="CI47">
        <v>5.89711789158869E-2</v>
      </c>
      <c r="CJ47">
        <v>6.5228468659620301E-2</v>
      </c>
      <c r="CK47">
        <v>4.60810198207567E-2</v>
      </c>
      <c r="CL47">
        <v>0.31125174834846597</v>
      </c>
      <c r="CM47">
        <v>0.32797223001888198</v>
      </c>
      <c r="CN47">
        <v>0.23009737906716499</v>
      </c>
      <c r="CO47">
        <v>0.12817207202431199</v>
      </c>
      <c r="CP47">
        <v>0.18968080155595399</v>
      </c>
      <c r="CQ47">
        <v>0.152863561713665</v>
      </c>
      <c r="CR47">
        <v>2.8602749705426702</v>
      </c>
      <c r="CS47">
        <v>2.0873109971078501</v>
      </c>
      <c r="CT47">
        <v>2.9903543606815002</v>
      </c>
      <c r="CU47">
        <v>0.28840215426219401</v>
      </c>
      <c r="CV47">
        <v>0.33486362374450901</v>
      </c>
      <c r="CW47">
        <v>0.35609064895019799</v>
      </c>
      <c r="CX47">
        <v>8.5742473457678395E-2</v>
      </c>
      <c r="CY47">
        <v>0.121720626493701</v>
      </c>
      <c r="CZ47">
        <v>0.11746610706051</v>
      </c>
      <c r="DA47">
        <v>24.355131138106199</v>
      </c>
      <c r="DB47">
        <v>27.126773749465201</v>
      </c>
      <c r="DC47">
        <v>24.425504499337499</v>
      </c>
      <c r="DD47">
        <v>7.7069169587672102</v>
      </c>
      <c r="DE47">
        <v>6.7816934373662896</v>
      </c>
      <c r="DF47">
        <v>6.36568803295755</v>
      </c>
      <c r="DG47">
        <v>2.37208193947487</v>
      </c>
      <c r="DH47">
        <v>2.1311698381690798</v>
      </c>
      <c r="DI47">
        <v>2.3625034820491799</v>
      </c>
      <c r="DJ47">
        <v>83.641895180347603</v>
      </c>
      <c r="DK47">
        <v>69.630407894786401</v>
      </c>
      <c r="DL47">
        <v>96.356925443985503</v>
      </c>
      <c r="DM47">
        <v>0.335911675479036</v>
      </c>
      <c r="DN47">
        <v>0.42680399034620098</v>
      </c>
      <c r="DO47">
        <v>0.52497348231248897</v>
      </c>
      <c r="DP47">
        <v>2.2132307081586702</v>
      </c>
      <c r="DQ47">
        <v>1.97471652990831</v>
      </c>
      <c r="DR47">
        <v>2.2042936913724702</v>
      </c>
      <c r="DS47">
        <v>2.4051949693692598</v>
      </c>
      <c r="DT47">
        <v>2.5876555152819201</v>
      </c>
      <c r="DU47">
        <v>2.23506448460848</v>
      </c>
      <c r="DV47">
        <v>0.26173047942767602</v>
      </c>
      <c r="DW47">
        <v>0.33486362374450901</v>
      </c>
      <c r="DX47">
        <v>0.41763555818345299</v>
      </c>
      <c r="DY47">
        <v>2.3556967726542202</v>
      </c>
      <c r="DZ47">
        <v>3.3210641022843101</v>
      </c>
      <c r="EA47">
        <v>2.1440171644631301</v>
      </c>
      <c r="EB47">
        <v>1.0989714034715801</v>
      </c>
      <c r="EC47">
        <v>1.1108357934142901</v>
      </c>
      <c r="ED47">
        <v>1.0720085822315599</v>
      </c>
      <c r="EE47">
        <v>4.4572498902726601</v>
      </c>
      <c r="EF47">
        <v>4.6642514604505898</v>
      </c>
      <c r="EG47">
        <v>4.3178599663460302</v>
      </c>
      <c r="EH47">
        <v>0.60548110584371695</v>
      </c>
      <c r="EI47">
        <v>0.50057063634964905</v>
      </c>
      <c r="EJ47">
        <v>0.66911053094218498</v>
      </c>
      <c r="EK47">
        <v>1.21938511996762</v>
      </c>
      <c r="EL47">
        <v>1.05091469661609</v>
      </c>
      <c r="EM47">
        <v>1.3016273365731501</v>
      </c>
      <c r="EN47">
        <v>0.46851068182753702</v>
      </c>
      <c r="EO47">
        <v>0.51108868948595998</v>
      </c>
      <c r="EP47">
        <v>0.46986442824204</v>
      </c>
      <c r="EQ47">
        <v>0.105561367183796</v>
      </c>
      <c r="ER47">
        <v>0.12004486265950901</v>
      </c>
      <c r="ES47">
        <v>9.6744030608426998E-2</v>
      </c>
      <c r="ET47">
        <v>2.37843077520568E-2</v>
      </c>
      <c r="EU47">
        <v>0.108190488005936</v>
      </c>
      <c r="EV47">
        <v>4.80378853877797E-2</v>
      </c>
      <c r="EW47">
        <v>22.102748038092901</v>
      </c>
      <c r="EX47">
        <v>19.8579607118726</v>
      </c>
      <c r="EY47">
        <v>23.922834885452101</v>
      </c>
      <c r="EZ47">
        <v>0.37530979454101498</v>
      </c>
      <c r="FA47">
        <v>0.36139427812326802</v>
      </c>
      <c r="FB47">
        <v>0.269866247896627</v>
      </c>
      <c r="FC47">
        <v>5.9222846990885003</v>
      </c>
      <c r="FD47">
        <v>5.4326103317213699</v>
      </c>
      <c r="FE47">
        <v>6.9659323186562903</v>
      </c>
      <c r="FF47">
        <v>0.41069914418769499</v>
      </c>
      <c r="FG47">
        <v>0.42977264686546202</v>
      </c>
      <c r="FH47">
        <v>0.37639424001556798</v>
      </c>
      <c r="FI47">
        <v>136.82175649936099</v>
      </c>
      <c r="FJ47">
        <v>104.08696292366599</v>
      </c>
      <c r="FK47">
        <v>136.26927079145699</v>
      </c>
      <c r="FL47">
        <v>8.73104202790031</v>
      </c>
      <c r="FM47">
        <v>7.0208493399505798</v>
      </c>
      <c r="FN47">
        <v>9.1916028003755503</v>
      </c>
      <c r="FO47">
        <v>0.77172237809412902</v>
      </c>
      <c r="FP47">
        <v>0.62487761723838797</v>
      </c>
      <c r="FQ47">
        <v>0.86472688867248504</v>
      </c>
      <c r="FR47">
        <v>6.9458624743922099</v>
      </c>
      <c r="FS47">
        <v>5.6241909213293999</v>
      </c>
      <c r="FT47">
        <v>7.21158539135791</v>
      </c>
      <c r="FU47">
        <v>0.29040814988263097</v>
      </c>
      <c r="FV47">
        <v>0.33486362374450901</v>
      </c>
      <c r="FW47">
        <v>0.231697832905186</v>
      </c>
      <c r="FX47">
        <v>1.3814217523808101</v>
      </c>
      <c r="FY47">
        <v>1.1031626901025799</v>
      </c>
      <c r="FZ47">
        <v>1.4745926342642199</v>
      </c>
      <c r="GA47">
        <v>0.75061958908203097</v>
      </c>
      <c r="GB47">
        <v>0.75348232221479905</v>
      </c>
      <c r="GC47">
        <v>0.812430583764852</v>
      </c>
      <c r="GD47">
        <v>2.8014113628293398</v>
      </c>
      <c r="GE47">
        <v>2.2841312767073898</v>
      </c>
      <c r="GF47">
        <v>2.6950582509345198</v>
      </c>
      <c r="GG47">
        <v>0.78249522103464897</v>
      </c>
      <c r="GH47">
        <v>1.3118889200755299</v>
      </c>
      <c r="GI47">
        <v>1.00021937443265</v>
      </c>
      <c r="GJ47">
        <v>8.22496782901498E-2</v>
      </c>
      <c r="GK47">
        <v>0.200496029192787</v>
      </c>
      <c r="GL47">
        <v>8.2487336067011904E-2</v>
      </c>
      <c r="GM47">
        <v>0.70522417994824205</v>
      </c>
      <c r="GN47">
        <v>0.967038725686308</v>
      </c>
      <c r="GO47">
        <v>0.91403192148533097</v>
      </c>
      <c r="GP47">
        <v>0.28443163657971499</v>
      </c>
      <c r="GQ47">
        <v>0.33953814573258601</v>
      </c>
      <c r="GR47">
        <v>0.27938306057605899</v>
      </c>
      <c r="GS47">
        <v>2.84051760813231</v>
      </c>
      <c r="GT47">
        <v>2.9519035210004301</v>
      </c>
      <c r="GU47">
        <v>2.7900992749018001</v>
      </c>
      <c r="GV47">
        <v>0.96336461984590305</v>
      </c>
      <c r="GW47">
        <v>0.86552390404748702</v>
      </c>
      <c r="GX47">
        <v>0.74242461857255204</v>
      </c>
      <c r="GY47">
        <v>36.1557662402803</v>
      </c>
      <c r="GZ47">
        <v>29.073756228903001</v>
      </c>
      <c r="HA47">
        <v>34.067317697864397</v>
      </c>
      <c r="HB47">
        <v>27.976699074079701</v>
      </c>
      <c r="HC47">
        <v>24.961722205552899</v>
      </c>
      <c r="HD47">
        <v>28.647085329443598</v>
      </c>
      <c r="HE47">
        <v>0.21856796151624799</v>
      </c>
      <c r="HF47">
        <v>0.20470887696197901</v>
      </c>
      <c r="HG47">
        <v>0.29531293525614799</v>
      </c>
      <c r="HH47">
        <v>19.782513630497199</v>
      </c>
      <c r="HI47">
        <v>15.688609331739199</v>
      </c>
      <c r="HJ47">
        <v>19.431379963342899</v>
      </c>
      <c r="HK47">
        <v>7.1107909144928996E-2</v>
      </c>
      <c r="HL47">
        <v>5.7179648819706802E-2</v>
      </c>
      <c r="HM47">
        <v>0.120768528832372</v>
      </c>
      <c r="HN47">
        <v>0.274005827394465</v>
      </c>
      <c r="HO47">
        <v>0.172138960807941</v>
      </c>
      <c r="HP47">
        <v>0.24661226468334099</v>
      </c>
      <c r="HQ47">
        <v>0.64000445209586498</v>
      </c>
      <c r="HR47">
        <v>1.15800828055118</v>
      </c>
      <c r="HS47">
        <v>0.70237648751789805</v>
      </c>
      <c r="HT47">
        <v>28.171292404911199</v>
      </c>
      <c r="HU47">
        <v>30.945239221961899</v>
      </c>
      <c r="HV47">
        <v>28.647085329443598</v>
      </c>
      <c r="HW47">
        <v>2.6319897052847998</v>
      </c>
      <c r="HX47">
        <v>3.14191808923194</v>
      </c>
      <c r="HY47">
        <v>2.3625034820491799</v>
      </c>
      <c r="HZ47">
        <v>1.28000890419173</v>
      </c>
      <c r="IA47">
        <v>1.5174464124476399</v>
      </c>
      <c r="IB47">
        <v>1.41452380467098</v>
      </c>
      <c r="IC47">
        <v>54.801893865270102</v>
      </c>
      <c r="ID47">
        <v>57.7458582501786</v>
      </c>
      <c r="IE47">
        <v>49.532943671514801</v>
      </c>
      <c r="IF47">
        <v>5.3889717950442402E-2</v>
      </c>
      <c r="IG47">
        <v>4.9777775489070197E-2</v>
      </c>
      <c r="IH47">
        <v>6.3386369785977198E-2</v>
      </c>
      <c r="II47">
        <v>7.8145015102965703</v>
      </c>
      <c r="IJ47">
        <v>7.6828712102085399</v>
      </c>
      <c r="IK47">
        <v>7.4143306529659503</v>
      </c>
      <c r="IL47">
        <v>0.18896014030186101</v>
      </c>
      <c r="IM47">
        <v>0.19232864687183099</v>
      </c>
      <c r="IN47">
        <v>0.19892775102992299</v>
      </c>
      <c r="IO47">
        <v>15.6290030205931</v>
      </c>
      <c r="IP47">
        <v>15.580240191193701</v>
      </c>
      <c r="IQ47">
        <v>14.224602728407399</v>
      </c>
      <c r="IR47">
        <v>8.3753753416856291</v>
      </c>
      <c r="IS47">
        <v>8.6436794418165199</v>
      </c>
      <c r="IT47">
        <v>8.2267149483478708</v>
      </c>
      <c r="IU47">
        <v>10.1748997508355</v>
      </c>
      <c r="IV47">
        <v>7.2684390572257396</v>
      </c>
      <c r="IW47">
        <v>6.4545497264032399</v>
      </c>
      <c r="IX47">
        <v>8.4922912245018196</v>
      </c>
      <c r="IY47">
        <v>6.7816934373662896</v>
      </c>
      <c r="IZ47">
        <v>8.6957861149597004</v>
      </c>
      <c r="JA47">
        <v>6.7092608997312597</v>
      </c>
      <c r="JB47">
        <v>6.3275437155514096</v>
      </c>
      <c r="JC47">
        <v>7.0143842095904301</v>
      </c>
      <c r="JD47">
        <v>5.3745868076645502</v>
      </c>
      <c r="JE47">
        <v>5.1395625460054699</v>
      </c>
      <c r="JF47">
        <v>5.5033743073827104</v>
      </c>
      <c r="JG47">
        <v>9.6207798774770303</v>
      </c>
      <c r="JH47">
        <v>10.9407942496446</v>
      </c>
      <c r="JI47">
        <v>8.2267149483478708</v>
      </c>
      <c r="JJ47">
        <v>7.3929689091647797</v>
      </c>
      <c r="JK47">
        <v>8.1209334725000897</v>
      </c>
      <c r="JL47">
        <v>6.6821689309352497</v>
      </c>
      <c r="JM47">
        <v>8.22496782901498E-2</v>
      </c>
      <c r="JN47">
        <v>0.22246427326314</v>
      </c>
      <c r="JO47">
        <v>0.123306132341671</v>
      </c>
      <c r="JP47">
        <v>0.17508821017683401</v>
      </c>
      <c r="JQ47">
        <v>0.17094991015069699</v>
      </c>
      <c r="JR47">
        <v>0.13124337057812199</v>
      </c>
      <c r="JS47">
        <v>4.0170985255803098</v>
      </c>
      <c r="JT47">
        <v>4.5053699328900096</v>
      </c>
      <c r="JU47">
        <v>3.68155806507465</v>
      </c>
      <c r="JV47">
        <v>1.35299250380986</v>
      </c>
      <c r="JW47">
        <v>1.302827041374</v>
      </c>
      <c r="JX47">
        <v>1.20607235109884</v>
      </c>
      <c r="JY47">
        <v>5.80040584237579</v>
      </c>
      <c r="JZ47">
        <v>7.52476000702449</v>
      </c>
      <c r="KA47">
        <v>6.36568803295755</v>
      </c>
      <c r="KB47">
        <v>0.40786223797521298</v>
      </c>
      <c r="KC47">
        <v>0.43577204944368703</v>
      </c>
      <c r="KD47">
        <v>0.42641096903179598</v>
      </c>
      <c r="KE47">
        <v>0.72004243906906396</v>
      </c>
      <c r="KF47">
        <v>0.88371040112191301</v>
      </c>
      <c r="KG47">
        <v>0.80124561183952903</v>
      </c>
      <c r="KH47">
        <v>2.57782414039576</v>
      </c>
      <c r="KI47">
        <v>2.0873109971078501</v>
      </c>
      <c r="KJ47">
        <v>2.8685396422695999</v>
      </c>
      <c r="KK47">
        <v>1.0396902997870501</v>
      </c>
      <c r="KL47">
        <v>0.88985709305256</v>
      </c>
      <c r="KM47">
        <v>1.05724992329433</v>
      </c>
      <c r="KN47">
        <v>2.6319897052847998</v>
      </c>
      <c r="KO47">
        <v>2.6420276582559401</v>
      </c>
      <c r="KP47">
        <v>2.3299781984763501</v>
      </c>
      <c r="KQ47">
        <v>0.16679568202395501</v>
      </c>
      <c r="KR47">
        <v>0.13136433707701101</v>
      </c>
      <c r="KS47">
        <v>0.147656467628074</v>
      </c>
      <c r="KT47">
        <v>3.77415545061677</v>
      </c>
      <c r="KU47">
        <v>3.6849513426750602</v>
      </c>
      <c r="KV47">
        <v>4.19978785849991</v>
      </c>
      <c r="KW47">
        <v>5.4496132435859197</v>
      </c>
      <c r="KX47">
        <v>5.6241909213293999</v>
      </c>
      <c r="KY47">
        <v>5.9807087213630101</v>
      </c>
      <c r="KZ47">
        <v>1.1697123932240701</v>
      </c>
      <c r="LA47">
        <v>1.1108357934142901</v>
      </c>
      <c r="LB47">
        <v>1.13313241105539</v>
      </c>
      <c r="LC47">
        <v>1.1220631287499401</v>
      </c>
      <c r="LD47">
        <v>1.302827041374</v>
      </c>
      <c r="LE47">
        <v>1.41452380467098</v>
      </c>
      <c r="LF47">
        <v>0.81572447595042397</v>
      </c>
      <c r="LG47">
        <v>1.0011412726993001</v>
      </c>
      <c r="LH47">
        <v>0.92679133162074601</v>
      </c>
      <c r="LI47">
        <v>0.39396895285684902</v>
      </c>
      <c r="LJ47">
        <v>0.40658969892056901</v>
      </c>
      <c r="LK47">
        <v>0.54348663218498094</v>
      </c>
      <c r="LL47">
        <v>0.28051578218748502</v>
      </c>
      <c r="LM47">
        <v>0.23352445915439901</v>
      </c>
      <c r="LN47">
        <v>0.22850798037133299</v>
      </c>
      <c r="LO47">
        <v>1.86109776862006</v>
      </c>
      <c r="LP47">
        <v>1.77971418610512</v>
      </c>
      <c r="LQ47">
        <v>1.7414830796640699</v>
      </c>
      <c r="LR47">
        <v>0.24761212144371</v>
      </c>
      <c r="LS47">
        <v>0.224011634651653</v>
      </c>
      <c r="LT47">
        <v>0.21320548451589799</v>
      </c>
      <c r="LU47">
        <v>0.20966440311660201</v>
      </c>
      <c r="LV47">
        <v>0.26639622977113597</v>
      </c>
      <c r="LW47">
        <v>0.17681547558387301</v>
      </c>
      <c r="LX47">
        <v>0.41932880623320401</v>
      </c>
      <c r="LY47">
        <v>0.36643915424496099</v>
      </c>
      <c r="LZ47">
        <v>0.36610171972863098</v>
      </c>
      <c r="MA47">
        <v>5.5022055478342199E-2</v>
      </c>
      <c r="MB47">
        <v>9.0976993528741501E-2</v>
      </c>
      <c r="MC47">
        <v>4.1819408183886499E-2</v>
      </c>
      <c r="MD47">
        <v>0.19562380525866199</v>
      </c>
      <c r="ME47">
        <v>0.21788602472184401</v>
      </c>
      <c r="MF47">
        <v>0.223805354136278</v>
      </c>
      <c r="MG47">
        <v>0.30064937117115798</v>
      </c>
      <c r="MH47">
        <v>0.45113951757952098</v>
      </c>
      <c r="MI47">
        <v>0.38697612243370799</v>
      </c>
      <c r="MJ47">
        <v>0.26722999316281498</v>
      </c>
      <c r="MK47">
        <v>0.38465729374366298</v>
      </c>
      <c r="ML47">
        <v>0.31871005833343802</v>
      </c>
      <c r="MM47">
        <v>0.81008985541067702</v>
      </c>
      <c r="MN47">
        <v>1.1420656383537</v>
      </c>
      <c r="MO47">
        <v>0.71713491056740097</v>
      </c>
      <c r="MP47">
        <v>0.83286458118153195</v>
      </c>
      <c r="MQ47">
        <v>0.94059500087806203</v>
      </c>
      <c r="MR47">
        <v>1.10214684568624</v>
      </c>
      <c r="MS47">
        <v>0.30910177547651801</v>
      </c>
      <c r="MT47">
        <v>0.21788602472184401</v>
      </c>
      <c r="MU47">
        <v>0.25708484213587102</v>
      </c>
      <c r="MV47">
        <v>0.59302048486871695</v>
      </c>
      <c r="MW47">
        <v>0.45743719055765503</v>
      </c>
      <c r="MX47">
        <v>0.60303617554942002</v>
      </c>
      <c r="MY47">
        <v>0.19427253293121299</v>
      </c>
      <c r="MZ47">
        <v>0.21788602472184401</v>
      </c>
      <c r="NA47">
        <v>0.153926811869013</v>
      </c>
      <c r="NB47">
        <v>0.87427184606498998</v>
      </c>
      <c r="NC47">
        <v>0.72781594822993101</v>
      </c>
      <c r="ND47">
        <v>0.88903767052546401</v>
      </c>
      <c r="NE47">
        <v>0.201123539009504</v>
      </c>
      <c r="NF47">
        <v>0.157305996196103</v>
      </c>
      <c r="NG47">
        <v>0.124163794317474</v>
      </c>
      <c r="NH47">
        <v>2.6502966414286799</v>
      </c>
      <c r="NI47">
        <v>2.0873109971078501</v>
      </c>
      <c r="NJ47">
        <v>2.6395947541443898</v>
      </c>
      <c r="NK47">
        <v>0.82711156528668806</v>
      </c>
      <c r="NL47">
        <v>0.55541789670714603</v>
      </c>
      <c r="NM47">
        <v>0.77395224486741798</v>
      </c>
      <c r="NN47">
        <v>0.69551515026446498</v>
      </c>
      <c r="NO47">
        <v>0.85360798069240196</v>
      </c>
      <c r="NP47">
        <v>0.68316996553034604</v>
      </c>
      <c r="NQ47">
        <v>0.65799742632119895</v>
      </c>
      <c r="NR47">
        <v>0.58708673687011104</v>
      </c>
      <c r="NS47">
        <v>0.57447517502347201</v>
      </c>
      <c r="NT47">
        <v>0.10410807264769099</v>
      </c>
      <c r="NU47">
        <v>0.105963959958849</v>
      </c>
      <c r="NV47">
        <v>9.74169385560128E-2</v>
      </c>
      <c r="NW47">
        <v>0.161114008774735</v>
      </c>
      <c r="NX47">
        <v>0.23191138788722601</v>
      </c>
      <c r="NY47">
        <v>0.204520371339459</v>
      </c>
      <c r="NZ47">
        <v>0.74543468084539599</v>
      </c>
      <c r="OA47">
        <v>0.69334512786621105</v>
      </c>
      <c r="OB47">
        <v>0.92038951626866194</v>
      </c>
      <c r="OC47">
        <v>1.2536667018573799</v>
      </c>
      <c r="OD47">
        <v>1.302827041374</v>
      </c>
      <c r="OE47">
        <v>1.4047529750358001</v>
      </c>
      <c r="OF47">
        <v>1.5116811224148901</v>
      </c>
      <c r="OG47">
        <v>1.5069646444296001</v>
      </c>
      <c r="OH47">
        <v>1.3016273365731501</v>
      </c>
      <c r="OI47">
        <v>2.32326519906105</v>
      </c>
      <c r="OJ47">
        <v>2.0443547579438399</v>
      </c>
      <c r="OK47">
        <v>2.3461844784669101</v>
      </c>
      <c r="OL47">
        <v>852.85333112988803</v>
      </c>
      <c r="OM47">
        <v>681.06352995434895</v>
      </c>
      <c r="ON47">
        <v>849.40951277495105</v>
      </c>
      <c r="OO47">
        <v>0.24933439994906201</v>
      </c>
      <c r="OP47">
        <v>0.246839566238539</v>
      </c>
      <c r="OQ47">
        <v>0.54726688066030205</v>
      </c>
      <c r="OR47">
        <v>1.73646561859805</v>
      </c>
      <c r="OS47">
        <v>1.66053205114215</v>
      </c>
      <c r="OT47">
        <v>1.81543648363395</v>
      </c>
      <c r="OU47">
        <v>0.17753235050826999</v>
      </c>
      <c r="OV47">
        <v>0.12601309511692599</v>
      </c>
      <c r="OW47">
        <v>9.9463875514961594E-2</v>
      </c>
      <c r="OX47">
        <v>13.325833298904501</v>
      </c>
      <c r="OY47">
        <v>10.715635959824301</v>
      </c>
      <c r="OZ47">
        <v>16.339777754607901</v>
      </c>
      <c r="PA47">
        <v>0.263550958878705</v>
      </c>
      <c r="PB47">
        <v>0.227138720538304</v>
      </c>
      <c r="PC47">
        <v>0.223805354136278</v>
      </c>
      <c r="PD47">
        <v>0.39124761051732398</v>
      </c>
      <c r="PE47">
        <v>0.28750233326733099</v>
      </c>
      <c r="PF47">
        <v>0.28525349256534399</v>
      </c>
      <c r="PG47">
        <v>0.20393111898760599</v>
      </c>
      <c r="PH47">
        <v>0.12514265908741301</v>
      </c>
      <c r="PI47">
        <v>0.164974672134024</v>
      </c>
      <c r="PJ47">
        <v>0.14320500753283</v>
      </c>
      <c r="PK47">
        <v>0.19232864687183099</v>
      </c>
      <c r="PL47">
        <v>0.219199506549701</v>
      </c>
      <c r="PM47">
        <v>0.12466719997453</v>
      </c>
      <c r="PN47">
        <v>7.1379102397106098E-2</v>
      </c>
      <c r="PO47">
        <v>0.16157954247581099</v>
      </c>
      <c r="PP47">
        <v>0.21112273436759099</v>
      </c>
      <c r="PQ47">
        <v>0.21488632343273101</v>
      </c>
      <c r="PR47">
        <v>0.222259417631366</v>
      </c>
      <c r="PS47">
        <v>0.101261231926335</v>
      </c>
      <c r="PT47">
        <v>4.7092645138424899E-2</v>
      </c>
      <c r="PU47">
        <v>7.5379521943677696E-2</v>
      </c>
      <c r="PV47">
        <v>5.2054036323845698E-2</v>
      </c>
      <c r="PW47">
        <v>5.8381114788599899E-2</v>
      </c>
      <c r="PX47">
        <v>2.9366526765127601E-2</v>
      </c>
      <c r="PY47">
        <v>5.2780683591897998E-2</v>
      </c>
      <c r="PZ47">
        <v>4.0152832390667803E-2</v>
      </c>
      <c r="QA47">
        <v>2.6836055741976901E-2</v>
      </c>
      <c r="QB47">
        <v>0.39396895285684902</v>
      </c>
      <c r="QC47">
        <v>0.34908386230483301</v>
      </c>
      <c r="QD47">
        <v>0.30151808777471101</v>
      </c>
      <c r="QE47">
        <v>0.77172237809412902</v>
      </c>
      <c r="QF47">
        <v>0.94713735648977004</v>
      </c>
      <c r="QG47">
        <v>0.88289663875966096</v>
      </c>
      <c r="QH47">
        <v>0.730093856945214</v>
      </c>
      <c r="QI47">
        <v>0.77466559360995701</v>
      </c>
      <c r="QJ47">
        <v>0.52862496164716399</v>
      </c>
      <c r="QK47">
        <v>0.16679568202395501</v>
      </c>
      <c r="QL47">
        <v>0.17944897274905</v>
      </c>
      <c r="QM47">
        <v>0.28132632343889602</v>
      </c>
      <c r="QN47">
        <v>0.13454436237845699</v>
      </c>
      <c r="QO47">
        <v>5.7977846971806399E-2</v>
      </c>
      <c r="QP47">
        <v>0.10884269247900499</v>
      </c>
      <c r="QQ47">
        <v>0.14221581828985799</v>
      </c>
      <c r="QR47">
        <v>0.11123213663157</v>
      </c>
      <c r="QS47">
        <v>0.11504868953358301</v>
      </c>
      <c r="QT47">
        <v>23.853909787052601</v>
      </c>
      <c r="QU47">
        <v>20.9902227212085</v>
      </c>
      <c r="QV47">
        <v>26.544047274217199</v>
      </c>
      <c r="QW47">
        <v>8.5513597812100599</v>
      </c>
      <c r="QX47">
        <v>6.5506840627833203</v>
      </c>
      <c r="QY47">
        <v>8.3995757169998306</v>
      </c>
      <c r="QZ47">
        <v>0.85627959164484502</v>
      </c>
      <c r="RA47">
        <v>0.84771167967078798</v>
      </c>
      <c r="RB47">
        <v>0.4797372786736</v>
      </c>
      <c r="RC47">
        <v>0.11876271180548</v>
      </c>
      <c r="RD47">
        <v>8.7270965576208198E-2</v>
      </c>
      <c r="RE47">
        <v>7.2811818702385706E-2</v>
      </c>
      <c r="RF47">
        <v>0.32000222604793299</v>
      </c>
      <c r="RG47">
        <v>0.44802326930330699</v>
      </c>
      <c r="RH47">
        <v>0.30361531192723401</v>
      </c>
    </row>
    <row r="48" spans="1:476" x14ac:dyDescent="0.25">
      <c r="A48">
        <v>3</v>
      </c>
      <c r="B48">
        <v>417</v>
      </c>
      <c r="C48">
        <v>6.9508021838903504</v>
      </c>
      <c r="D48">
        <v>7.1277142008803898</v>
      </c>
      <c r="E48">
        <v>6.3451283644408303</v>
      </c>
      <c r="F48">
        <v>9.9938161430504893E-2</v>
      </c>
      <c r="G48">
        <v>4.8476840723361003E-2</v>
      </c>
      <c r="H48">
        <v>7.4101643500598294E-2</v>
      </c>
      <c r="I48">
        <v>3.4754010919451801</v>
      </c>
      <c r="J48">
        <v>3.4664032406135599</v>
      </c>
      <c r="K48">
        <v>4.51789064423523</v>
      </c>
      <c r="L48">
        <v>0.62294620434434</v>
      </c>
      <c r="M48">
        <v>0.64771878496211299</v>
      </c>
      <c r="N48">
        <v>0.47818784059658898</v>
      </c>
      <c r="O48">
        <v>2.3573720804746001</v>
      </c>
      <c r="P48">
        <v>1.7332016203067799</v>
      </c>
      <c r="Q48">
        <v>1.71196042378742</v>
      </c>
      <c r="R48">
        <v>0.70572571630788605</v>
      </c>
      <c r="S48">
        <v>0.49773146253114903</v>
      </c>
      <c r="T48">
        <v>0.33812986476679902</v>
      </c>
      <c r="U48">
        <v>0.54987648110263998</v>
      </c>
      <c r="V48">
        <v>0.64324466449946904</v>
      </c>
      <c r="W48">
        <v>0.61798740937142904</v>
      </c>
      <c r="X48">
        <v>3.4513947430444301</v>
      </c>
      <c r="Y48">
        <v>3.7670612491480702</v>
      </c>
      <c r="Z48">
        <v>3.8789047527458802</v>
      </c>
      <c r="AA48">
        <v>4.8138109579363197</v>
      </c>
      <c r="AB48">
        <v>5.0400550458021902</v>
      </c>
      <c r="AC48">
        <v>4.3639947033764903</v>
      </c>
      <c r="AD48">
        <v>4.38031820438931E-2</v>
      </c>
      <c r="AE48">
        <v>4.0482424060132097E-2</v>
      </c>
      <c r="AF48">
        <v>5.97734800745734E-2</v>
      </c>
      <c r="AG48">
        <v>5.3412576832318104</v>
      </c>
      <c r="AH48">
        <v>7.9086940829213699</v>
      </c>
      <c r="AI48">
        <v>8.4306820464539101</v>
      </c>
      <c r="AJ48">
        <v>11.689809279142199</v>
      </c>
      <c r="AK48">
        <v>11.4990238444614</v>
      </c>
      <c r="AL48">
        <v>9.2256422607665307</v>
      </c>
      <c r="AM48">
        <v>7.3471233047455602</v>
      </c>
      <c r="AN48">
        <v>7.3281015223779402</v>
      </c>
      <c r="AO48">
        <v>9.2256422607665307</v>
      </c>
      <c r="AP48">
        <v>3.28792977847323</v>
      </c>
      <c r="AQ48">
        <v>4.3573152349370501</v>
      </c>
      <c r="AR48">
        <v>6.2145475109278898</v>
      </c>
      <c r="AS48">
        <v>8.0958327564753905</v>
      </c>
      <c r="AT48">
        <v>8.4177781640068208</v>
      </c>
      <c r="AU48">
        <v>6.8478416951496897</v>
      </c>
      <c r="AV48">
        <v>0.34321380474147201</v>
      </c>
      <c r="AW48">
        <v>0.27422642244791001</v>
      </c>
      <c r="AX48">
        <v>0.54929358587288502</v>
      </c>
      <c r="AY48">
        <v>0.93121066550412601</v>
      </c>
      <c r="AZ48">
        <v>1.3693008818309</v>
      </c>
      <c r="BA48">
        <v>0.53427312388109804</v>
      </c>
      <c r="BB48">
        <v>1.0261057962778599</v>
      </c>
      <c r="BC48">
        <v>0.95491186613083801</v>
      </c>
      <c r="BD48">
        <v>0.74517405563440597</v>
      </c>
      <c r="BE48">
        <v>0.30086318487101998</v>
      </c>
      <c r="BF48">
        <v>0.464399875467429</v>
      </c>
      <c r="BG48">
        <v>0.45870843778193698</v>
      </c>
      <c r="BH48">
        <v>0.93894306797540805</v>
      </c>
      <c r="BI48">
        <v>0.60854653356516397</v>
      </c>
      <c r="BJ48">
        <v>0.37001338122245497</v>
      </c>
      <c r="BK48">
        <v>19.934278539018901</v>
      </c>
      <c r="BL48">
        <v>21.309716435341301</v>
      </c>
      <c r="BM48">
        <v>17.096739964195098</v>
      </c>
      <c r="BN48">
        <v>5.8449046395710802</v>
      </c>
      <c r="BO48">
        <v>4.9706671186168903</v>
      </c>
      <c r="BP48">
        <v>4.2153410232269497</v>
      </c>
      <c r="BQ48">
        <v>0.27115308454757497</v>
      </c>
      <c r="BR48">
        <v>0.29801141349994298</v>
      </c>
      <c r="BS48">
        <v>0.208143346996358</v>
      </c>
      <c r="BT48">
        <v>3.26521838852572</v>
      </c>
      <c r="BU48">
        <v>3.2119278604506301</v>
      </c>
      <c r="BV48">
        <v>2.4210776495661701</v>
      </c>
      <c r="BW48">
        <v>0.18265326998659701</v>
      </c>
      <c r="BX48">
        <v>0.289862275726047</v>
      </c>
      <c r="BY48">
        <v>0.208143346996358</v>
      </c>
      <c r="BZ48">
        <v>6.7788271136893605E-2</v>
      </c>
      <c r="CA48">
        <v>2.59780957174485E-2</v>
      </c>
      <c r="CB48">
        <v>5.97734800745734E-2</v>
      </c>
      <c r="CC48">
        <v>0.180138628443437</v>
      </c>
      <c r="CD48">
        <v>0.16880616399415399</v>
      </c>
      <c r="CE48">
        <v>0.25625451882947903</v>
      </c>
      <c r="CF48">
        <v>0.15681978446282499</v>
      </c>
      <c r="CG48">
        <v>0.12271976160088199</v>
      </c>
      <c r="CH48">
        <v>0.17624440336861399</v>
      </c>
      <c r="CI48">
        <v>0.104182111492714</v>
      </c>
      <c r="CJ48">
        <v>0.11137053438875601</v>
      </c>
      <c r="CK48">
        <v>6.8661698234110696E-2</v>
      </c>
      <c r="CL48">
        <v>0.50950898290399305</v>
      </c>
      <c r="CM48">
        <v>0.73379017368695199</v>
      </c>
      <c r="CN48">
        <v>0.306859329260672</v>
      </c>
      <c r="CO48">
        <v>0.37818904728410502</v>
      </c>
      <c r="CP48">
        <v>0.40149098255632898</v>
      </c>
      <c r="CQ48">
        <v>0.24752554918854899</v>
      </c>
      <c r="CR48">
        <v>1.3539547154785501</v>
      </c>
      <c r="CS48">
        <v>1.4473757350518699</v>
      </c>
      <c r="CT48">
        <v>2.6310694866661901</v>
      </c>
      <c r="CU48">
        <v>0.298784971048694</v>
      </c>
      <c r="CV48">
        <v>0.35194929236567302</v>
      </c>
      <c r="CW48">
        <v>0.23255588447433401</v>
      </c>
      <c r="CX48">
        <v>9.4547261821026296E-2</v>
      </c>
      <c r="CY48">
        <v>5.6462604556380601E-2</v>
      </c>
      <c r="CZ48">
        <v>7.6184924260903897E-2</v>
      </c>
      <c r="DA48">
        <v>40.4251013948262</v>
      </c>
      <c r="DB48">
        <v>65.048301899555696</v>
      </c>
      <c r="DC48">
        <v>28.953168842726502</v>
      </c>
      <c r="DD48">
        <v>10.906977722212799</v>
      </c>
      <c r="DE48">
        <v>13.5802627739121</v>
      </c>
      <c r="DF48">
        <v>7.92081757403359</v>
      </c>
      <c r="DG48">
        <v>0.72556636676289699</v>
      </c>
      <c r="DH48">
        <v>0.60854653356516397</v>
      </c>
      <c r="DI48">
        <v>0.82682238350892201</v>
      </c>
      <c r="DJ48">
        <v>10.3186296767651</v>
      </c>
      <c r="DK48">
        <v>18.043902499400001</v>
      </c>
      <c r="DL48">
        <v>29.767153212714799</v>
      </c>
      <c r="DM48">
        <v>0.107111069315883</v>
      </c>
      <c r="DN48">
        <v>7.9850181130542403E-2</v>
      </c>
      <c r="DO48">
        <v>0.22935421889096799</v>
      </c>
      <c r="DP48">
        <v>1.3920195636496799</v>
      </c>
      <c r="DQ48">
        <v>1.1434866244796</v>
      </c>
      <c r="DR48">
        <v>1.76009018238383</v>
      </c>
      <c r="DS48">
        <v>4.0479163782376997</v>
      </c>
      <c r="DT48">
        <v>3.8196474645233498</v>
      </c>
      <c r="DU48">
        <v>2.76187753592508</v>
      </c>
      <c r="DV48">
        <v>0.43442513649314701</v>
      </c>
      <c r="DW48">
        <v>0.477455933065418</v>
      </c>
      <c r="DX48">
        <v>0.33812986476679902</v>
      </c>
      <c r="DY48">
        <v>1.9015547621351501</v>
      </c>
      <c r="DZ48">
        <v>1.7696198706285799</v>
      </c>
      <c r="EA48">
        <v>1.8221596286195501</v>
      </c>
      <c r="EB48">
        <v>1.81149332177135</v>
      </c>
      <c r="EC48">
        <v>1.9909258501246001</v>
      </c>
      <c r="ED48">
        <v>1.4903481112688099</v>
      </c>
      <c r="EE48">
        <v>4.5541426666471096</v>
      </c>
      <c r="EF48">
        <v>3.4905139818704298</v>
      </c>
      <c r="EG48">
        <v>3.9058846689188398</v>
      </c>
      <c r="EH48">
        <v>1.04766646025813</v>
      </c>
      <c r="EI48">
        <v>0.97497659430126604</v>
      </c>
      <c r="EJ48">
        <v>0.74002676244490795</v>
      </c>
      <c r="EK48">
        <v>2.47457280238141</v>
      </c>
      <c r="EL48">
        <v>2.5908751398484502</v>
      </c>
      <c r="EM48">
        <v>1.9127513623863499</v>
      </c>
      <c r="EN48">
        <v>0.69120209108101904</v>
      </c>
      <c r="EO48">
        <v>0.71372464279913395</v>
      </c>
      <c r="EP48">
        <v>0.55311422490525897</v>
      </c>
      <c r="EQ48">
        <v>0.12915536581341999</v>
      </c>
      <c r="ER48">
        <v>7.9850181130542403E-2</v>
      </c>
      <c r="ES48">
        <v>0.101381826618756</v>
      </c>
      <c r="ET48">
        <v>9.4547261821026296E-2</v>
      </c>
      <c r="EU48">
        <v>7.6597413680152299E-2</v>
      </c>
      <c r="EV48">
        <v>5.3129220292140497E-2</v>
      </c>
      <c r="EW48">
        <v>10.1765700527815</v>
      </c>
      <c r="EX48">
        <v>12.6708332017992</v>
      </c>
      <c r="EY48">
        <v>17.2156571948227</v>
      </c>
      <c r="EZ48">
        <v>0.13278641737959901</v>
      </c>
      <c r="FA48">
        <v>0.28786005073383902</v>
      </c>
      <c r="FB48">
        <v>0.33579423118304802</v>
      </c>
      <c r="FC48">
        <v>7.5015019832110896</v>
      </c>
      <c r="FD48">
        <v>8.1875935774403299</v>
      </c>
      <c r="FE48">
        <v>6.9917294056711299</v>
      </c>
      <c r="FF48">
        <v>0.21422213863176601</v>
      </c>
      <c r="FG48">
        <v>0.24886573126557501</v>
      </c>
      <c r="FH48">
        <v>0.39932888889974899</v>
      </c>
      <c r="FI48">
        <v>48.7449036970742</v>
      </c>
      <c r="FJ48">
        <v>62.398502035281098</v>
      </c>
      <c r="FK48">
        <v>118.24614586428601</v>
      </c>
      <c r="FL48">
        <v>6.2211422176427602</v>
      </c>
      <c r="FM48">
        <v>6.8373604857097101</v>
      </c>
      <c r="FN48">
        <v>8.3724470717491197</v>
      </c>
      <c r="FO48">
        <v>1.2545582757025999</v>
      </c>
      <c r="FP48">
        <v>1.2864893289989401</v>
      </c>
      <c r="FQ48">
        <v>0.86792925036230695</v>
      </c>
      <c r="FR48">
        <v>4.6177161291630799</v>
      </c>
      <c r="FS48">
        <v>5.2906298679571702</v>
      </c>
      <c r="FT48">
        <v>6.4784529992627196</v>
      </c>
      <c r="FU48">
        <v>0.19987632286100901</v>
      </c>
      <c r="FV48">
        <v>0.27045106625434101</v>
      </c>
      <c r="FW48">
        <v>0.18629351390860099</v>
      </c>
      <c r="FX48">
        <v>1.2372864011907001</v>
      </c>
      <c r="FY48">
        <v>1.3788251226571799</v>
      </c>
      <c r="FZ48">
        <v>1.41976224110768</v>
      </c>
      <c r="GA48">
        <v>0.80506629051928902</v>
      </c>
      <c r="GB48">
        <v>0.87262849546760601</v>
      </c>
      <c r="GC48">
        <v>0.83257338798543201</v>
      </c>
      <c r="GD48">
        <v>4.4914444387759902</v>
      </c>
      <c r="GE48">
        <v>5.0400550458021902</v>
      </c>
      <c r="GF48">
        <v>4.1862235358745696</v>
      </c>
      <c r="GG48">
        <v>0.38613560308672201</v>
      </c>
      <c r="GH48">
        <v>0.24886573126557501</v>
      </c>
      <c r="GI48">
        <v>0.40210644097558601</v>
      </c>
      <c r="GJ48">
        <v>7.2653670075737406E-2</v>
      </c>
      <c r="GK48">
        <v>4.4918061892427301E-2</v>
      </c>
      <c r="GL48">
        <v>0.107741753138137</v>
      </c>
      <c r="GM48">
        <v>0.29061468030295001</v>
      </c>
      <c r="GN48">
        <v>0.33996060743539602</v>
      </c>
      <c r="GO48">
        <v>0.33347473099893499</v>
      </c>
      <c r="GP48">
        <v>0.34084305381914898</v>
      </c>
      <c r="GQ48">
        <v>0.35194929236567302</v>
      </c>
      <c r="GR48">
        <v>0.37517857553966899</v>
      </c>
      <c r="GS48">
        <v>5.7644361101899797</v>
      </c>
      <c r="GT48">
        <v>5.2177922031487496</v>
      </c>
      <c r="GU48">
        <v>3.8255027247726998</v>
      </c>
      <c r="GV48">
        <v>1.8240932542483399</v>
      </c>
      <c r="GW48">
        <v>2.0754720311283901</v>
      </c>
      <c r="GX48">
        <v>1.3525194590672001</v>
      </c>
      <c r="GY48">
        <v>20.637259353530201</v>
      </c>
      <c r="GZ48">
        <v>25.5179316327891</v>
      </c>
      <c r="HA48">
        <v>31.683270296134399</v>
      </c>
      <c r="HB48">
        <v>16.996661424588702</v>
      </c>
      <c r="HC48">
        <v>21.457937234701799</v>
      </c>
      <c r="HD48">
        <v>28.554562011415101</v>
      </c>
      <c r="HE48">
        <v>0.32470004443745598</v>
      </c>
      <c r="HF48">
        <v>0.16533218337366201</v>
      </c>
      <c r="HG48">
        <v>0.30054425558181103</v>
      </c>
      <c r="HH48">
        <v>12.615972253401701</v>
      </c>
      <c r="HI48">
        <v>13.9620559274817</v>
      </c>
      <c r="HJ48">
        <v>17.455978813506</v>
      </c>
      <c r="HK48">
        <v>6.7685940345370399E-2</v>
      </c>
      <c r="HL48">
        <v>6.2649182329198694E-2</v>
      </c>
      <c r="HM48">
        <v>5.97734800745734E-2</v>
      </c>
      <c r="HN48">
        <v>0.14733575502966201</v>
      </c>
      <c r="HO48">
        <v>0.23872796653271</v>
      </c>
      <c r="HP48">
        <v>0.26163897099215999</v>
      </c>
      <c r="HQ48">
        <v>0.21127287914515799</v>
      </c>
      <c r="HR48">
        <v>0.27998850250862101</v>
      </c>
      <c r="HS48">
        <v>0.21251688116856199</v>
      </c>
      <c r="HT48">
        <v>32.383331025901597</v>
      </c>
      <c r="HU48">
        <v>37.360438693685097</v>
      </c>
      <c r="HV48">
        <v>27.5818888033631</v>
      </c>
      <c r="HW48">
        <v>5.56807825459871</v>
      </c>
      <c r="HX48">
        <v>4.9706671186168903</v>
      </c>
      <c r="HY48">
        <v>3.6951920582589399</v>
      </c>
      <c r="HZ48">
        <v>0.92477832358307399</v>
      </c>
      <c r="IA48">
        <v>1.0449540403661099</v>
      </c>
      <c r="IB48">
        <v>1.11392287716734</v>
      </c>
      <c r="IC48">
        <v>87.255821777702195</v>
      </c>
      <c r="ID48">
        <v>85.831748938807195</v>
      </c>
      <c r="IE48">
        <v>66.057448950389201</v>
      </c>
      <c r="IF48">
        <v>7.4180278124457696E-2</v>
      </c>
      <c r="IG48">
        <v>7.3477150576484296E-2</v>
      </c>
      <c r="IH48">
        <v>7.5136063895453006E-2</v>
      </c>
      <c r="II48">
        <v>8.5574412769622406</v>
      </c>
      <c r="IJ48">
        <v>9.7367445370425898</v>
      </c>
      <c r="IK48">
        <v>7.70422240093394</v>
      </c>
      <c r="IL48">
        <v>0.38081956013339302</v>
      </c>
      <c r="IM48">
        <v>0.30638965472060897</v>
      </c>
      <c r="IN48">
        <v>0.22619663158380099</v>
      </c>
      <c r="IO48">
        <v>21.5136362736534</v>
      </c>
      <c r="IP48">
        <v>20.020963370302901</v>
      </c>
      <c r="IQ48">
        <v>17.946733175980899</v>
      </c>
      <c r="IR48">
        <v>13.335310271067399</v>
      </c>
      <c r="IS48">
        <v>13.7698361776478</v>
      </c>
      <c r="IT48">
        <v>11.124351653507</v>
      </c>
      <c r="IU48">
        <v>11.6090618682063</v>
      </c>
      <c r="IV48">
        <v>10.435584406297499</v>
      </c>
      <c r="IW48">
        <v>8.8498275984841399</v>
      </c>
      <c r="IX48">
        <v>3.1980211657761499</v>
      </c>
      <c r="IY48">
        <v>4.0937967887201596</v>
      </c>
      <c r="IZ48">
        <v>7.4417883031786998</v>
      </c>
      <c r="JA48">
        <v>10.982841751727101</v>
      </c>
      <c r="JB48">
        <v>11.579005880414901</v>
      </c>
      <c r="JC48">
        <v>8.8498275984841399</v>
      </c>
      <c r="JD48">
        <v>4.7147441609492002</v>
      </c>
      <c r="JE48">
        <v>4.9363322128140599</v>
      </c>
      <c r="JF48">
        <v>4.2741849910487799</v>
      </c>
      <c r="JG48">
        <v>12.881060648308599</v>
      </c>
      <c r="JH48">
        <v>12.6708332017992</v>
      </c>
      <c r="JI48">
        <v>9.88779854994287</v>
      </c>
      <c r="JJ48">
        <v>9.7620185094333092</v>
      </c>
      <c r="JK48">
        <v>10.1502228019238</v>
      </c>
      <c r="JL48">
        <v>7.75780950549174</v>
      </c>
      <c r="JM48">
        <v>0.28266780658730301</v>
      </c>
      <c r="JN48">
        <v>0.19390736289344501</v>
      </c>
      <c r="JO48">
        <v>0.113884976788722</v>
      </c>
      <c r="JP48">
        <v>0.39975264572201902</v>
      </c>
      <c r="JQ48">
        <v>0.35439729328614999</v>
      </c>
      <c r="JR48">
        <v>0.23255588447433401</v>
      </c>
      <c r="JS48">
        <v>3.1539930633504198</v>
      </c>
      <c r="JT48">
        <v>3.8462152136618601</v>
      </c>
      <c r="JU48">
        <v>3.5446651555034601</v>
      </c>
      <c r="JV48">
        <v>1.1624587212118001</v>
      </c>
      <c r="JW48">
        <v>1.27760289808867</v>
      </c>
      <c r="JX48">
        <v>1.14523951184425</v>
      </c>
      <c r="JY48">
        <v>4.7147441609492002</v>
      </c>
      <c r="JZ48">
        <v>5.7495119222307096</v>
      </c>
      <c r="KA48">
        <v>4.9782868138538898</v>
      </c>
      <c r="KB48">
        <v>0.37040602923511501</v>
      </c>
      <c r="KC48">
        <v>0.464399875467429</v>
      </c>
      <c r="KD48">
        <v>0.45239326316760198</v>
      </c>
      <c r="KE48">
        <v>0.67230113355166998</v>
      </c>
      <c r="KF48">
        <v>0.46119203120859698</v>
      </c>
      <c r="KG48">
        <v>0.49163153065616</v>
      </c>
      <c r="KH48">
        <v>3.6991132943323</v>
      </c>
      <c r="KI48">
        <v>4.1509440622567801</v>
      </c>
      <c r="KJ48">
        <v>3.1725641822204098</v>
      </c>
      <c r="KK48">
        <v>2.23020988291041</v>
      </c>
      <c r="KL48">
        <v>2.1486633942410398</v>
      </c>
      <c r="KM48">
        <v>1.86044707579468</v>
      </c>
      <c r="KN48">
        <v>3.6735616523727699</v>
      </c>
      <c r="KO48">
        <v>3.61360669160835</v>
      </c>
      <c r="KP48">
        <v>3.0433269862605399</v>
      </c>
      <c r="KQ48">
        <v>0.280715277423499</v>
      </c>
      <c r="KR48">
        <v>0.25943400389104898</v>
      </c>
      <c r="KS48">
        <v>0.198285261388776</v>
      </c>
      <c r="KT48">
        <v>3.5979608467708601</v>
      </c>
      <c r="KU48">
        <v>3.3950656934780201</v>
      </c>
      <c r="KV48">
        <v>4.0436253943014604</v>
      </c>
      <c r="KW48">
        <v>6.0510247565456803</v>
      </c>
      <c r="KX48">
        <v>4.7025376368950003</v>
      </c>
      <c r="KY48">
        <v>5.7983778551686402</v>
      </c>
      <c r="KZ48">
        <v>1.1786860402373001</v>
      </c>
      <c r="LA48">
        <v>1.2170930671303299</v>
      </c>
      <c r="LB48">
        <v>1.1532052825958199</v>
      </c>
      <c r="LC48">
        <v>1.1464548084826001</v>
      </c>
      <c r="LD48">
        <v>1.03056784930153</v>
      </c>
      <c r="LE48">
        <v>1.3525194590672001</v>
      </c>
      <c r="LF48">
        <v>0.92477832358307399</v>
      </c>
      <c r="LG48">
        <v>0.67056053858443099</v>
      </c>
      <c r="LH48">
        <v>0.709881120553844</v>
      </c>
      <c r="LI48">
        <v>0.29263606525901398</v>
      </c>
      <c r="LJ48">
        <v>0.33996060743539602</v>
      </c>
      <c r="LK48">
        <v>0.74627786984230204</v>
      </c>
      <c r="LL48">
        <v>0.26010742485085803</v>
      </c>
      <c r="LM48">
        <v>0.328380301125207</v>
      </c>
      <c r="LN48">
        <v>0.27848071929183499</v>
      </c>
      <c r="LO48">
        <v>0.80506629051928902</v>
      </c>
      <c r="LP48">
        <v>1.3598424297415801</v>
      </c>
      <c r="LQ48">
        <v>1.18562629600957</v>
      </c>
      <c r="LR48">
        <v>0.45602331356208498</v>
      </c>
      <c r="LS48">
        <v>0.501193458633588</v>
      </c>
      <c r="LT48">
        <v>0.26529131492000901</v>
      </c>
      <c r="LU48">
        <v>0.44974510584635902</v>
      </c>
      <c r="LV48">
        <v>0.36436075735697598</v>
      </c>
      <c r="LW48">
        <v>0.31330709606152102</v>
      </c>
      <c r="LX48">
        <v>0.45287333044283801</v>
      </c>
      <c r="LY48">
        <v>0.53345537301026302</v>
      </c>
      <c r="LZ48">
        <v>0.40210644097558601</v>
      </c>
      <c r="MA48">
        <v>5.6218138230794697E-2</v>
      </c>
      <c r="MB48">
        <v>3.8298706840076198E-2</v>
      </c>
      <c r="MC48">
        <v>3.0940693648568801E-2</v>
      </c>
      <c r="MD48">
        <v>0.36278318338144799</v>
      </c>
      <c r="ME48">
        <v>0.33528026929221599</v>
      </c>
      <c r="MF48">
        <v>0.20670559587723</v>
      </c>
      <c r="MG48">
        <v>0.60591170762722801</v>
      </c>
      <c r="MH48">
        <v>0.62133338982711195</v>
      </c>
      <c r="MI48">
        <v>0.298468244765008</v>
      </c>
      <c r="MJ48">
        <v>0.71557728018199096</v>
      </c>
      <c r="MK48">
        <v>1.0893288087342601</v>
      </c>
      <c r="ML48">
        <v>0.67158846236609704</v>
      </c>
      <c r="MM48">
        <v>2.03803593161597</v>
      </c>
      <c r="MN48">
        <v>2.2711759708066399</v>
      </c>
      <c r="MO48">
        <v>1.18562629600957</v>
      </c>
      <c r="MP48">
        <v>0.93121066550412601</v>
      </c>
      <c r="MQ48">
        <v>0.71868899027883804</v>
      </c>
      <c r="MR48">
        <v>0.95637568119317595</v>
      </c>
      <c r="MS48">
        <v>0.19712456645940199</v>
      </c>
      <c r="MT48">
        <v>9.4958403534697103E-2</v>
      </c>
      <c r="MU48">
        <v>0.15581121316401</v>
      </c>
      <c r="MV48">
        <v>0.54987648110263998</v>
      </c>
      <c r="MW48">
        <v>0.66132873349464705</v>
      </c>
      <c r="MX48">
        <v>0.54173129875627102</v>
      </c>
      <c r="MY48">
        <v>7.4180278124457696E-2</v>
      </c>
      <c r="MZ48">
        <v>0.11371066605741</v>
      </c>
      <c r="NA48">
        <v>0.14717957211999</v>
      </c>
      <c r="NB48">
        <v>0.34321380474147201</v>
      </c>
      <c r="NC48">
        <v>0.54845284489582102</v>
      </c>
      <c r="ND48">
        <v>0.80421288195117302</v>
      </c>
      <c r="NE48">
        <v>0.110888333017876</v>
      </c>
      <c r="NF48">
        <v>8.32410798255519E-2</v>
      </c>
      <c r="NG48">
        <v>8.5712495445104397E-2</v>
      </c>
      <c r="NH48">
        <v>2.44050462735833</v>
      </c>
      <c r="NI48">
        <v>2.48533355930845</v>
      </c>
      <c r="NJ48">
        <v>2.1519571493528402</v>
      </c>
      <c r="NK48">
        <v>1.1624587212118001</v>
      </c>
      <c r="NL48">
        <v>1.33185727720883</v>
      </c>
      <c r="NM48">
        <v>0.91107981430977603</v>
      </c>
      <c r="NN48">
        <v>1.1151049414552101</v>
      </c>
      <c r="NO48">
        <v>1.09690568979164</v>
      </c>
      <c r="NP48">
        <v>0.65776737166654897</v>
      </c>
      <c r="NQ48">
        <v>0.80506629051928902</v>
      </c>
      <c r="NR48">
        <v>0.96824193902735001</v>
      </c>
      <c r="NS48">
        <v>0.53798928733821105</v>
      </c>
      <c r="NT48">
        <v>7.8955276161770296E-2</v>
      </c>
      <c r="NU48">
        <v>5.8860332017938402E-2</v>
      </c>
      <c r="NV48">
        <v>4.25602179958572E-2</v>
      </c>
      <c r="NW48">
        <v>0.149392485524347</v>
      </c>
      <c r="NX48">
        <v>0.13902724032498201</v>
      </c>
      <c r="NY48">
        <v>0.117901121821853</v>
      </c>
      <c r="NZ48">
        <v>2.0808593988068602</v>
      </c>
      <c r="OA48">
        <v>1.70934012142743</v>
      </c>
      <c r="OB48">
        <v>1.3525194590672001</v>
      </c>
      <c r="OC48">
        <v>1.3260907303532301</v>
      </c>
      <c r="OD48">
        <v>1.3980728040909001</v>
      </c>
      <c r="OE48">
        <v>1.2189587881744599</v>
      </c>
      <c r="OF48">
        <v>0.71063442685398004</v>
      </c>
      <c r="OG48">
        <v>0.87262849546760601</v>
      </c>
      <c r="OH48">
        <v>1.2532283842460801</v>
      </c>
      <c r="OI48">
        <v>2.3249174424236001</v>
      </c>
      <c r="OJ48">
        <v>2.5375557004809401</v>
      </c>
      <c r="OK48">
        <v>2.8791627668381499</v>
      </c>
      <c r="OL48">
        <v>175.72546802763401</v>
      </c>
      <c r="OM48">
        <v>322.56352293134</v>
      </c>
      <c r="ON48">
        <v>598.68335535716699</v>
      </c>
      <c r="OO48">
        <v>0.12737724572599801</v>
      </c>
      <c r="OP48">
        <v>0.13616610109178301</v>
      </c>
      <c r="OQ48">
        <v>0.15027212779090601</v>
      </c>
      <c r="OR48">
        <v>2.2929096169652099</v>
      </c>
      <c r="OS48">
        <v>1.9231076068309301</v>
      </c>
      <c r="OT48">
        <v>2.1669251950250801</v>
      </c>
      <c r="OU48">
        <v>5.35555346579418E-2</v>
      </c>
      <c r="OV48">
        <v>5.6462604556380601E-2</v>
      </c>
      <c r="OW48">
        <v>5.9360594488214201E-2</v>
      </c>
      <c r="OX48">
        <v>6.4405303241543299</v>
      </c>
      <c r="OY48">
        <v>6.8373604857097101</v>
      </c>
      <c r="OZ48">
        <v>16.629228710795701</v>
      </c>
      <c r="PA48">
        <v>0.19987632286100901</v>
      </c>
      <c r="PB48">
        <v>0.30638965472060897</v>
      </c>
      <c r="PC48">
        <v>0.15131735309788499</v>
      </c>
      <c r="PD48">
        <v>0.23442193697534799</v>
      </c>
      <c r="PE48">
        <v>0.206389215221946</v>
      </c>
      <c r="PF48">
        <v>0.23417343856978001</v>
      </c>
      <c r="PG48">
        <v>8.7001222728105093E-2</v>
      </c>
      <c r="PH48">
        <v>7.6597413680152299E-2</v>
      </c>
      <c r="PI48">
        <v>0.16330596013634799</v>
      </c>
      <c r="PJ48">
        <v>0.16924433943481901</v>
      </c>
      <c r="PK48">
        <v>0.14096798827656201</v>
      </c>
      <c r="PL48">
        <v>0.12205889590371399</v>
      </c>
      <c r="PM48">
        <v>8.52107634547873E-2</v>
      </c>
      <c r="PN48">
        <v>7.7130190825219602E-2</v>
      </c>
      <c r="PO48">
        <v>0.172617345995317</v>
      </c>
      <c r="PP48">
        <v>0.16924433943481901</v>
      </c>
      <c r="PQ48">
        <v>0.10037274563908199</v>
      </c>
      <c r="PR48">
        <v>0.16789711559152401</v>
      </c>
      <c r="PS48">
        <v>9.0069314221718294E-2</v>
      </c>
      <c r="PT48">
        <v>0.103194607610973</v>
      </c>
      <c r="PU48">
        <v>6.2311806384061801E-2</v>
      </c>
      <c r="PV48">
        <v>0.14530734015147501</v>
      </c>
      <c r="PW48">
        <v>5.1597303805486397E-2</v>
      </c>
      <c r="PX48">
        <v>6.5864703487921006E-2</v>
      </c>
      <c r="PY48">
        <v>0.17400244545621099</v>
      </c>
      <c r="PZ48">
        <v>0.13061925504576399</v>
      </c>
      <c r="QA48">
        <v>7.0592041316175497E-2</v>
      </c>
      <c r="QB48">
        <v>0.31582110464708102</v>
      </c>
      <c r="QC48">
        <v>0.448580710862163</v>
      </c>
      <c r="QD48">
        <v>0.39932888889974899</v>
      </c>
      <c r="QE48">
        <v>1.2632844185883201</v>
      </c>
      <c r="QF48">
        <v>1.2687778502404701</v>
      </c>
      <c r="QG48">
        <v>0.943208974574825</v>
      </c>
      <c r="QH48">
        <v>0.18265326998659701</v>
      </c>
      <c r="QI48">
        <v>0.31066669491355497</v>
      </c>
      <c r="QJ48">
        <v>0.43396462518115198</v>
      </c>
      <c r="QK48">
        <v>0.33848867886963802</v>
      </c>
      <c r="QL48">
        <v>0.15426038165044001</v>
      </c>
      <c r="QM48">
        <v>0.13264565746000501</v>
      </c>
      <c r="QN48">
        <v>0.33848867886963802</v>
      </c>
      <c r="QO48">
        <v>0.289862275726047</v>
      </c>
      <c r="QP48">
        <v>0.224634177319009</v>
      </c>
      <c r="QQ48">
        <v>6.3248693409964002E-2</v>
      </c>
      <c r="QR48">
        <v>9.4505261429579698E-2</v>
      </c>
      <c r="QS48">
        <v>0.151672586329482</v>
      </c>
      <c r="QT48">
        <v>13.901604367780701</v>
      </c>
      <c r="QU48">
        <v>15.3848608546474</v>
      </c>
      <c r="QV48">
        <v>22.716195857723001</v>
      </c>
      <c r="QW48">
        <v>4.3990118488211296</v>
      </c>
      <c r="QX48">
        <v>4.5109756248499897</v>
      </c>
      <c r="QY48">
        <v>6.7535654349498797</v>
      </c>
      <c r="QZ48">
        <v>0.30295585381361401</v>
      </c>
      <c r="RA48">
        <v>0.34710390245432199</v>
      </c>
      <c r="RB48">
        <v>0.46511176894866901</v>
      </c>
      <c r="RC48">
        <v>0.27493824055131999</v>
      </c>
      <c r="RD48">
        <v>0.21967452666218801</v>
      </c>
      <c r="RE48">
        <v>0.18500669061122699</v>
      </c>
      <c r="RF48">
        <v>0.19040978006669601</v>
      </c>
      <c r="RG48">
        <v>0.17843116069978299</v>
      </c>
      <c r="RH48">
        <v>0.254484439571385</v>
      </c>
    </row>
    <row r="49" spans="1:476" x14ac:dyDescent="0.25">
      <c r="A49">
        <v>3</v>
      </c>
      <c r="B49">
        <v>419</v>
      </c>
      <c r="C49">
        <v>4.8858433036209199</v>
      </c>
      <c r="D49">
        <v>4.8100068916068599</v>
      </c>
      <c r="E49">
        <v>4.1734075326690396</v>
      </c>
      <c r="F49">
        <v>0.11411873736509</v>
      </c>
      <c r="G49">
        <v>5.4637639285294498E-2</v>
      </c>
      <c r="H49">
        <v>0.14271667424355799</v>
      </c>
      <c r="I49">
        <v>4.0519253494794398</v>
      </c>
      <c r="J49">
        <v>6.1732874121443002</v>
      </c>
      <c r="K49">
        <v>5.1738054532332001</v>
      </c>
      <c r="L49">
        <v>0.56198658386002798</v>
      </c>
      <c r="M49">
        <v>0.50558969406223497</v>
      </c>
      <c r="N49">
        <v>0.71758707316571102</v>
      </c>
      <c r="O49">
        <v>1.2821878073447299</v>
      </c>
      <c r="P49">
        <v>1.39091953400617</v>
      </c>
      <c r="Q49">
        <v>1.0876586147109799</v>
      </c>
      <c r="R49">
        <v>0.24632032735727699</v>
      </c>
      <c r="S49">
        <v>0.25455317424372298</v>
      </c>
      <c r="T49">
        <v>0.18701498854936199</v>
      </c>
      <c r="U49">
        <v>0.45332184666408598</v>
      </c>
      <c r="V49">
        <v>0.37011331954702198</v>
      </c>
      <c r="W49">
        <v>0.31891100904154202</v>
      </c>
      <c r="X49">
        <v>3.2011884186752102</v>
      </c>
      <c r="Y49">
        <v>3.8799524209163199</v>
      </c>
      <c r="Z49">
        <v>3.0763631283124</v>
      </c>
      <c r="AA49">
        <v>4.6544399835178298</v>
      </c>
      <c r="AB49">
        <v>5.9218131127523499</v>
      </c>
      <c r="AC49">
        <v>4.99756664606742</v>
      </c>
      <c r="AD49">
        <v>0.42590618765661498</v>
      </c>
      <c r="AE49">
        <v>0.14721932441164901</v>
      </c>
      <c r="AF49">
        <v>0.151903372603753</v>
      </c>
      <c r="AG49">
        <v>11.4605755659144</v>
      </c>
      <c r="AH49">
        <v>14.9911479914519</v>
      </c>
      <c r="AI49">
        <v>11.090294770201799</v>
      </c>
      <c r="AJ49">
        <v>6.6742586409400904</v>
      </c>
      <c r="AK49">
        <v>8.4329591215042807</v>
      </c>
      <c r="AL49">
        <v>5.5837169353098499</v>
      </c>
      <c r="AM49">
        <v>7.2531495466253801</v>
      </c>
      <c r="AN49">
        <v>10.310475482081801</v>
      </c>
      <c r="AO49">
        <v>9.2613711854951308</v>
      </c>
      <c r="AP49">
        <v>5.4968594635987298</v>
      </c>
      <c r="AQ49">
        <v>8.2023594108566904</v>
      </c>
      <c r="AR49">
        <v>6.1955218520880404</v>
      </c>
      <c r="AS49">
        <v>4.4648372717415103</v>
      </c>
      <c r="AT49">
        <v>5.7598808217694897</v>
      </c>
      <c r="AU49">
        <v>4.1734075326690396</v>
      </c>
      <c r="AV49">
        <v>0.63666554460746105</v>
      </c>
      <c r="AW49">
        <v>0.422211845698857</v>
      </c>
      <c r="AX49">
        <v>0.70281934474449503</v>
      </c>
      <c r="AY49">
        <v>8.3896323766795593</v>
      </c>
      <c r="AZ49">
        <v>1.1219737798471501</v>
      </c>
      <c r="BA49">
        <v>1.1984965918772901</v>
      </c>
      <c r="BB49">
        <v>0.49951766197778802</v>
      </c>
      <c r="BC49">
        <v>0.30907716197324903</v>
      </c>
      <c r="BD49">
        <v>0.607613490415012</v>
      </c>
      <c r="BE49">
        <v>1.12397316772005</v>
      </c>
      <c r="BF49">
        <v>0.47831699617323098</v>
      </c>
      <c r="BG49">
        <v>0.712630337183497</v>
      </c>
      <c r="BH49">
        <v>0.34118061761074697</v>
      </c>
      <c r="BI49">
        <v>0.38851412635962401</v>
      </c>
      <c r="BJ49">
        <v>0.32787681786844702</v>
      </c>
      <c r="BK49">
        <v>15.1223201212345</v>
      </c>
      <c r="BL49">
        <v>14.9911479914519</v>
      </c>
      <c r="BM49">
        <v>18.016237006786898</v>
      </c>
      <c r="BN49">
        <v>4.1658404763780297</v>
      </c>
      <c r="BO49">
        <v>4.1297056661610601</v>
      </c>
      <c r="BP49">
        <v>5.2097921160468799</v>
      </c>
      <c r="BQ49">
        <v>0.307489189455534</v>
      </c>
      <c r="BR49">
        <v>0.232618696379638</v>
      </c>
      <c r="BS49">
        <v>0.29143090988655301</v>
      </c>
      <c r="BT49">
        <v>2.4429216518104702</v>
      </c>
      <c r="BU49">
        <v>2.7245896478315799</v>
      </c>
      <c r="BV49">
        <v>2.6967575191243398</v>
      </c>
      <c r="BW49">
        <v>0.23628625189428901</v>
      </c>
      <c r="BX49">
        <v>0.24418372651235501</v>
      </c>
      <c r="BY49">
        <v>0.23671545492763199</v>
      </c>
      <c r="BZ49">
        <v>0.113330461666021</v>
      </c>
      <c r="CA49">
        <v>7.6735552516652594E-2</v>
      </c>
      <c r="CB49">
        <v>7.2857727471638198E-2</v>
      </c>
      <c r="CC49">
        <v>0.20146590281014301</v>
      </c>
      <c r="CD49">
        <v>0.116309348189819</v>
      </c>
      <c r="CE49">
        <v>0.18444029793783201</v>
      </c>
      <c r="CF49">
        <v>0.132917926254493</v>
      </c>
      <c r="CG49">
        <v>4.4999068920074402E-2</v>
      </c>
      <c r="CH49">
        <v>0.124242081154479</v>
      </c>
      <c r="CI49">
        <v>9.2693217893942803E-2</v>
      </c>
      <c r="CJ49">
        <v>3.8634645246656198E-2</v>
      </c>
      <c r="CK49">
        <v>6.0004969884170103E-2</v>
      </c>
      <c r="CL49">
        <v>0.33648348322696198</v>
      </c>
      <c r="CM49">
        <v>0.40221504743699399</v>
      </c>
      <c r="CN49">
        <v>0.24848416230895901</v>
      </c>
      <c r="CO49">
        <v>0.16592550784013599</v>
      </c>
      <c r="CP49">
        <v>0.10628714033153901</v>
      </c>
      <c r="CQ49">
        <v>0.15509518536424999</v>
      </c>
      <c r="CR49">
        <v>2.1414790967038702</v>
      </c>
      <c r="CS49">
        <v>3.1081130108769899</v>
      </c>
      <c r="CT49">
        <v>2.5512880723323299</v>
      </c>
      <c r="CU49">
        <v>0.26217601177123601</v>
      </c>
      <c r="CV49">
        <v>0.27663180881732402</v>
      </c>
      <c r="CW49">
        <v>0.28941784954672301</v>
      </c>
      <c r="CX49">
        <v>0.115711775573002</v>
      </c>
      <c r="CY49">
        <v>0.19291523162950999</v>
      </c>
      <c r="CZ49">
        <v>0.17570483618612401</v>
      </c>
      <c r="DA49">
        <v>29.012598186501499</v>
      </c>
      <c r="DB49">
        <v>28.760940751389601</v>
      </c>
      <c r="DC49">
        <v>18.6515782327394</v>
      </c>
      <c r="DD49">
        <v>6.9096258636104801</v>
      </c>
      <c r="DE49">
        <v>8.9137899267466896</v>
      </c>
      <c r="DF49">
        <v>8.0624919024273005</v>
      </c>
      <c r="DG49">
        <v>2.0542440597531</v>
      </c>
      <c r="DH49">
        <v>1.17775459529319</v>
      </c>
      <c r="DI49">
        <v>1.43517414633142</v>
      </c>
      <c r="DJ49">
        <v>34.026989121150301</v>
      </c>
      <c r="DK49">
        <v>65.618875286853594</v>
      </c>
      <c r="DL49">
        <v>32.249967609709202</v>
      </c>
      <c r="DM49">
        <v>0.18410587813676901</v>
      </c>
      <c r="DN49">
        <v>0.240821976991547</v>
      </c>
      <c r="DO49">
        <v>0.151903372603753</v>
      </c>
      <c r="DP49">
        <v>2.1119967211582602</v>
      </c>
      <c r="DQ49">
        <v>1.0762691898311201</v>
      </c>
      <c r="DR49">
        <v>1.3298152307244</v>
      </c>
      <c r="DS49">
        <v>3.2911860749712498</v>
      </c>
      <c r="DT49">
        <v>3.0231214971460001</v>
      </c>
      <c r="DU49">
        <v>4.2316661307769001</v>
      </c>
      <c r="DV49">
        <v>0.237929752747054</v>
      </c>
      <c r="DW49">
        <v>0.23586593237053299</v>
      </c>
      <c r="DX49">
        <v>0.48674086438855801</v>
      </c>
      <c r="DY49">
        <v>4.5586529937574998</v>
      </c>
      <c r="DZ49">
        <v>1.8353293283696801</v>
      </c>
      <c r="EA49">
        <v>1.7425811066916499</v>
      </c>
      <c r="EB49">
        <v>1.4626733275477599</v>
      </c>
      <c r="EC49">
        <v>1.52207448502347</v>
      </c>
      <c r="ED49">
        <v>1.8547513704691601</v>
      </c>
      <c r="EE49">
        <v>3.0075893438657899</v>
      </c>
      <c r="EF49">
        <v>2.7435406675110898</v>
      </c>
      <c r="EG49">
        <v>4.3808955146008799</v>
      </c>
      <c r="EH49">
        <v>0.67764782187561101</v>
      </c>
      <c r="EI49">
        <v>0.69545976700308298</v>
      </c>
      <c r="EJ49">
        <v>0.83579776533170103</v>
      </c>
      <c r="EK49">
        <v>1.4425362716177299</v>
      </c>
      <c r="EL49">
        <v>1.2535668734775001</v>
      </c>
      <c r="EM49">
        <v>1.1902179712001999</v>
      </c>
      <c r="EN49">
        <v>0.59402995769350997</v>
      </c>
      <c r="EO49">
        <v>0.51980375508019405</v>
      </c>
      <c r="EP49">
        <v>0.65122401450586098</v>
      </c>
      <c r="EQ49">
        <v>2.0884951376950501E-2</v>
      </c>
      <c r="ER49">
        <v>4.9242197681835201E-2</v>
      </c>
      <c r="ES49">
        <v>6.3782076260940193E-2</v>
      </c>
      <c r="ET49">
        <v>2.8332615416505402E-2</v>
      </c>
      <c r="EU49">
        <v>3.60473986314509E-2</v>
      </c>
      <c r="EV49">
        <v>4.3926209046530898E-2</v>
      </c>
      <c r="EW49">
        <v>16.548259657115501</v>
      </c>
      <c r="EX49">
        <v>19.644301444263199</v>
      </c>
      <c r="EY49">
        <v>19.852183726623899</v>
      </c>
      <c r="EZ49">
        <v>0.27142162885938498</v>
      </c>
      <c r="FA49">
        <v>0.42514856132615497</v>
      </c>
      <c r="FB49">
        <v>0.30804772932730501</v>
      </c>
      <c r="FC49">
        <v>5.1287512293789304</v>
      </c>
      <c r="FD49">
        <v>6.9453093814555604</v>
      </c>
      <c r="FE49">
        <v>5.9431418132036598</v>
      </c>
      <c r="FF49">
        <v>0.50649066868493098</v>
      </c>
      <c r="FG49">
        <v>0.58480962502607603</v>
      </c>
      <c r="FH49">
        <v>0.51807246263675499</v>
      </c>
      <c r="FI49">
        <v>101.73043824212201</v>
      </c>
      <c r="FJ49">
        <v>144.61154875330601</v>
      </c>
      <c r="FK49">
        <v>128.99987043883701</v>
      </c>
      <c r="FL49">
        <v>6.4469088899245799</v>
      </c>
      <c r="FM49">
        <v>9.4220367623455399</v>
      </c>
      <c r="FN49">
        <v>7.84202263736739</v>
      </c>
      <c r="FO49">
        <v>0.52073005954725304</v>
      </c>
      <c r="FP49">
        <v>0.700297072224908</v>
      </c>
      <c r="FQ49">
        <v>0.59924829593864803</v>
      </c>
      <c r="FR49">
        <v>5.8102796194544002</v>
      </c>
      <c r="FS49">
        <v>8.4916149908001692</v>
      </c>
      <c r="FT49">
        <v>6.7797205387632102</v>
      </c>
      <c r="FU49">
        <v>0.177834556060916</v>
      </c>
      <c r="FV49">
        <v>0.20110752371849699</v>
      </c>
      <c r="FW49">
        <v>0.26265224235435097</v>
      </c>
      <c r="FX49">
        <v>1.0414601190945101</v>
      </c>
      <c r="FY49">
        <v>1.4300236046777499</v>
      </c>
      <c r="FZ49">
        <v>1.11051263424979</v>
      </c>
      <c r="GA49">
        <v>0.62790038191595499</v>
      </c>
      <c r="GB49">
        <v>0.88028278592518705</v>
      </c>
      <c r="GC49">
        <v>0.71758707316571102</v>
      </c>
      <c r="GD49">
        <v>2.5643756146894701</v>
      </c>
      <c r="GE49">
        <v>3.24010139466407</v>
      </c>
      <c r="GF49">
        <v>2.8903131438926799</v>
      </c>
      <c r="GG49">
        <v>1.35529564375122</v>
      </c>
      <c r="GH49">
        <v>0.78787516290936299</v>
      </c>
      <c r="GI49">
        <v>0.73776119175132704</v>
      </c>
      <c r="GJ49">
        <v>0.33185101568027098</v>
      </c>
      <c r="GK49">
        <v>3.6298128117046503E-2</v>
      </c>
      <c r="GL49">
        <v>9.03222857466464E-2</v>
      </c>
      <c r="GM49">
        <v>2.1119967211582602</v>
      </c>
      <c r="GN49">
        <v>0.47831699617323098</v>
      </c>
      <c r="GO49">
        <v>0.50741068552728097</v>
      </c>
      <c r="GP49">
        <v>0.299080881399719</v>
      </c>
      <c r="GQ49">
        <v>0.21855055714117699</v>
      </c>
      <c r="GR49">
        <v>0.389913444653608</v>
      </c>
      <c r="GS49">
        <v>3.8868666019401101</v>
      </c>
      <c r="GT49">
        <v>3.40118849060925</v>
      </c>
      <c r="GU49">
        <v>4.3808955146008799</v>
      </c>
      <c r="GV49">
        <v>1.2733310892149201</v>
      </c>
      <c r="GW49">
        <v>1.37177033375554</v>
      </c>
      <c r="GX49">
        <v>1.3298152307244</v>
      </c>
      <c r="GY49">
        <v>31.969130366578401</v>
      </c>
      <c r="GZ49">
        <v>43.593434365305299</v>
      </c>
      <c r="HA49">
        <v>35.2909364211677</v>
      </c>
      <c r="HB49">
        <v>28.219247163385401</v>
      </c>
      <c r="HC49">
        <v>36.9125361986057</v>
      </c>
      <c r="HD49">
        <v>34.088797570982699</v>
      </c>
      <c r="HE49">
        <v>0.29090249896986398</v>
      </c>
      <c r="HF49">
        <v>0.190259310627934</v>
      </c>
      <c r="HG49">
        <v>0.52530448470870295</v>
      </c>
      <c r="HH49">
        <v>14.6071983827316</v>
      </c>
      <c r="HI49">
        <v>22.100988015652899</v>
      </c>
      <c r="HJ49">
        <v>17.7682021479967</v>
      </c>
      <c r="HK49">
        <v>8.1255405133023803E-2</v>
      </c>
      <c r="HL49">
        <v>0.13546940425693599</v>
      </c>
      <c r="HM49">
        <v>5.40795068670573E-2</v>
      </c>
      <c r="HN49">
        <v>0.177834556060916</v>
      </c>
      <c r="HO49">
        <v>0.20110752371849699</v>
      </c>
      <c r="HP49">
        <v>0</v>
      </c>
      <c r="HQ49">
        <v>0.72628495243180202</v>
      </c>
      <c r="HR49">
        <v>0.54944194667131396</v>
      </c>
      <c r="HS49">
        <v>0.54007280393345602</v>
      </c>
      <c r="HT49">
        <v>32.867904956049699</v>
      </c>
      <c r="HU49">
        <v>27.974471314070701</v>
      </c>
      <c r="HV49">
        <v>34.088797570982699</v>
      </c>
      <c r="HW49">
        <v>4.5271640774021602</v>
      </c>
      <c r="HX49">
        <v>4.3955355733705197</v>
      </c>
      <c r="HY49">
        <v>5.5837169353098499</v>
      </c>
      <c r="HZ49">
        <v>1.2130235796768101</v>
      </c>
      <c r="IA49">
        <v>1.5011196358050301</v>
      </c>
      <c r="IB49">
        <v>2.1602912157338299</v>
      </c>
      <c r="IC49">
        <v>54.139422556413599</v>
      </c>
      <c r="ID49">
        <v>51.841622314625198</v>
      </c>
      <c r="IE49">
        <v>71.567159069820207</v>
      </c>
      <c r="IF49">
        <v>9.3337950210922296E-2</v>
      </c>
      <c r="IG49">
        <v>5.8156165104222897E-2</v>
      </c>
      <c r="IH49">
        <v>2.2737631731598599E-2</v>
      </c>
      <c r="II49">
        <v>13.4413635620172</v>
      </c>
      <c r="IJ49">
        <v>8.7303467826815595</v>
      </c>
      <c r="IK49">
        <v>9.0707749225606396</v>
      </c>
      <c r="IL49">
        <v>0.33185101568027098</v>
      </c>
      <c r="IM49">
        <v>0.26536296846250501</v>
      </c>
      <c r="IN49">
        <v>0.27191465367774498</v>
      </c>
      <c r="IO49">
        <v>18.361443731387201</v>
      </c>
      <c r="IP49">
        <v>14.2811372109571</v>
      </c>
      <c r="IQ49">
        <v>21.4250372340463</v>
      </c>
      <c r="IR49">
        <v>10.1866487137194</v>
      </c>
      <c r="IS49">
        <v>9.1010876012149708</v>
      </c>
      <c r="IT49">
        <v>10.7125186170232</v>
      </c>
      <c r="IU49">
        <v>9.0543281548043506</v>
      </c>
      <c r="IV49">
        <v>7.75990484183263</v>
      </c>
      <c r="IW49">
        <v>9.9531917369081793</v>
      </c>
      <c r="IX49">
        <v>6.4469088899245799</v>
      </c>
      <c r="IY49">
        <v>8.9137899267466896</v>
      </c>
      <c r="IZ49">
        <v>8.3468150653381095</v>
      </c>
      <c r="JA49">
        <v>6.7206817810086203</v>
      </c>
      <c r="JB49">
        <v>6.7087266471704803</v>
      </c>
      <c r="JC49">
        <v>5.8208337232892404</v>
      </c>
      <c r="JD49">
        <v>2.9051398097272099</v>
      </c>
      <c r="JE49">
        <v>3.8531516318647498</v>
      </c>
      <c r="JF49">
        <v>2.9922398167897999</v>
      </c>
      <c r="JG49">
        <v>10.693095104998701</v>
      </c>
      <c r="JH49">
        <v>10.098288964923301</v>
      </c>
      <c r="JI49">
        <v>11.7226416472468</v>
      </c>
      <c r="JJ49">
        <v>10.4730343898631</v>
      </c>
      <c r="JK49">
        <v>7.9229569378450799</v>
      </c>
      <c r="JL49">
        <v>10.0646549420719</v>
      </c>
      <c r="JM49">
        <v>0.150580576720651</v>
      </c>
      <c r="JN49">
        <v>0.12995093877004901</v>
      </c>
      <c r="JO49">
        <v>0.14370934721518799</v>
      </c>
      <c r="JP49">
        <v>0.14545124948493199</v>
      </c>
      <c r="JQ49">
        <v>0.191582668786763</v>
      </c>
      <c r="JR49">
        <v>0.178157584295874</v>
      </c>
      <c r="JS49">
        <v>6.3581523901326102</v>
      </c>
      <c r="JT49">
        <v>2.9815012901423099</v>
      </c>
      <c r="JU49">
        <v>4.5986991108860096</v>
      </c>
      <c r="JV49">
        <v>1.20464461376521</v>
      </c>
      <c r="JW49">
        <v>1.1065272352692901</v>
      </c>
      <c r="JX49">
        <v>1.2845168421142701</v>
      </c>
      <c r="JY49">
        <v>9.8396540625770808</v>
      </c>
      <c r="JZ49">
        <v>6.1732874121443002</v>
      </c>
      <c r="KA49">
        <v>7.3677586676579301</v>
      </c>
      <c r="KB49">
        <v>0.229824991910486</v>
      </c>
      <c r="KC49">
        <v>0.34532793774457599</v>
      </c>
      <c r="KD49">
        <v>0.29962414796932402</v>
      </c>
      <c r="KE49">
        <v>1.0342662285697199</v>
      </c>
      <c r="KF49">
        <v>0.53441742774569001</v>
      </c>
      <c r="KG49">
        <v>0.84746506734540294</v>
      </c>
      <c r="KH49">
        <v>2.2951804664234001</v>
      </c>
      <c r="KI49">
        <v>2.4385760428000798</v>
      </c>
      <c r="KJ49">
        <v>2.3476637773467601</v>
      </c>
      <c r="KK49">
        <v>1.30008648212839</v>
      </c>
      <c r="KL49">
        <v>1.27990697820538</v>
      </c>
      <c r="KM49">
        <v>1.11051263424979</v>
      </c>
      <c r="KN49">
        <v>2.9456940501883002</v>
      </c>
      <c r="KO49">
        <v>3.2853315246005299</v>
      </c>
      <c r="KP49">
        <v>3.41343861217057</v>
      </c>
      <c r="KQ49">
        <v>0.131088005885618</v>
      </c>
      <c r="KR49">
        <v>0.120410988495773</v>
      </c>
      <c r="KS49">
        <v>0.14981207398466201</v>
      </c>
      <c r="KT49">
        <v>3.9139018971536998</v>
      </c>
      <c r="KU49">
        <v>3.67065865673937</v>
      </c>
      <c r="KV49">
        <v>4.5353874612803304</v>
      </c>
      <c r="KW49">
        <v>6.4469088899245799</v>
      </c>
      <c r="KX49">
        <v>5.7598808217694897</v>
      </c>
      <c r="KY49">
        <v>5.9844796335795802</v>
      </c>
      <c r="KZ49">
        <v>1.30912929873289</v>
      </c>
      <c r="LA49">
        <v>1.2535668734775001</v>
      </c>
      <c r="LB49">
        <v>1.1657236395462101</v>
      </c>
      <c r="LC49">
        <v>1.3459339329078499</v>
      </c>
      <c r="LD49">
        <v>1.1219737798471501</v>
      </c>
      <c r="LE49">
        <v>1.26683251916563</v>
      </c>
      <c r="LF49">
        <v>0.82279651874281301</v>
      </c>
      <c r="LG49">
        <v>0.82704570311820103</v>
      </c>
      <c r="LH49">
        <v>0.59510898560010295</v>
      </c>
      <c r="LI49">
        <v>0.36821175627353803</v>
      </c>
      <c r="LJ49">
        <v>0.47831699617323098</v>
      </c>
      <c r="LK49">
        <v>0.35879353658285601</v>
      </c>
      <c r="LL49">
        <v>0.29090249896986398</v>
      </c>
      <c r="LM49">
        <v>0.34532793774457599</v>
      </c>
      <c r="LN49">
        <v>0.31234791537921303</v>
      </c>
      <c r="LO49">
        <v>1.8132873866563399</v>
      </c>
      <c r="LP49">
        <v>1.8738934989314899</v>
      </c>
      <c r="LQ49">
        <v>1.7185904776515299</v>
      </c>
      <c r="LR49">
        <v>0.345943321547034</v>
      </c>
      <c r="LS49">
        <v>0.40782976026293699</v>
      </c>
      <c r="LT49">
        <v>0.37402997709872399</v>
      </c>
      <c r="LU49">
        <v>0.23958468505226899</v>
      </c>
      <c r="LV49">
        <v>0.28440898753796801</v>
      </c>
      <c r="LW49">
        <v>0.34657171156880601</v>
      </c>
      <c r="LX49">
        <v>0.36314247621590001</v>
      </c>
      <c r="LY49">
        <v>0.36249649757162899</v>
      </c>
      <c r="LZ49">
        <v>0.32112921052856902</v>
      </c>
      <c r="MA49">
        <v>3.0577358571513301E-2</v>
      </c>
      <c r="MB49">
        <v>9.0976993528741501E-2</v>
      </c>
      <c r="MC49">
        <v>1.7963668401898499E-2</v>
      </c>
      <c r="MD49">
        <v>0.156975095478989</v>
      </c>
      <c r="ME49">
        <v>0.171471291719443</v>
      </c>
      <c r="MF49">
        <v>0.26817112428797801</v>
      </c>
      <c r="MG49">
        <v>0.229824991910486</v>
      </c>
      <c r="MH49">
        <v>0.23423668736643599</v>
      </c>
      <c r="MI49">
        <v>0.314520466939746</v>
      </c>
      <c r="MJ49">
        <v>0.30116115344130201</v>
      </c>
      <c r="MK49">
        <v>0.25632373158927202</v>
      </c>
      <c r="ML49">
        <v>0.25021250633820102</v>
      </c>
      <c r="MM49">
        <v>1.30912929873289</v>
      </c>
      <c r="MN49">
        <v>1.1941954367637999</v>
      </c>
      <c r="MO49">
        <v>1.2756440361661701</v>
      </c>
      <c r="MP49">
        <v>0.47585950549410899</v>
      </c>
      <c r="MQ49">
        <v>0.48499405261453898</v>
      </c>
      <c r="MR49">
        <v>0.94032136737037897</v>
      </c>
      <c r="MS49">
        <v>0.223540415420723</v>
      </c>
      <c r="MT49">
        <v>0.111571384460602</v>
      </c>
      <c r="MU49">
        <v>0.20894944133292601</v>
      </c>
      <c r="MV49">
        <v>0.63226777445300297</v>
      </c>
      <c r="MW49">
        <v>0.41929541544815502</v>
      </c>
      <c r="MX49">
        <v>0.72257828597316998</v>
      </c>
      <c r="MY49">
        <v>0.14954044069986</v>
      </c>
      <c r="MZ49">
        <v>8.9998137840148595E-2</v>
      </c>
      <c r="NA49">
        <v>0.14571545494327701</v>
      </c>
      <c r="NB49">
        <v>0.82279651874281301</v>
      </c>
      <c r="NC49">
        <v>1.2108657838286501</v>
      </c>
      <c r="ND49">
        <v>1.25808186775898</v>
      </c>
      <c r="NE49">
        <v>0.156975095478989</v>
      </c>
      <c r="NF49">
        <v>0.113915736416214</v>
      </c>
      <c r="NG49">
        <v>0.129518115659188</v>
      </c>
      <c r="NH49">
        <v>1.7154743978572999</v>
      </c>
      <c r="NI49">
        <v>2.1825866956703899</v>
      </c>
      <c r="NJ49">
        <v>1.44515657194634</v>
      </c>
      <c r="NK49">
        <v>0.84008522262607799</v>
      </c>
      <c r="NL49">
        <v>0.79887349032306398</v>
      </c>
      <c r="NM49">
        <v>0.75326312265429396</v>
      </c>
      <c r="NN49">
        <v>0.554249548489258</v>
      </c>
      <c r="NO49">
        <v>0.74537532253557803</v>
      </c>
      <c r="NP49">
        <v>0.74289272665045802</v>
      </c>
      <c r="NQ49">
        <v>0.63666554460746105</v>
      </c>
      <c r="NR49">
        <v>0.71998510272118799</v>
      </c>
      <c r="NS49">
        <v>0.77444023151100305</v>
      </c>
      <c r="NT49">
        <v>5.1069565502200501E-2</v>
      </c>
      <c r="NU49">
        <v>0.15875134986775499</v>
      </c>
      <c r="NV49">
        <v>7.0865429082504997E-2</v>
      </c>
      <c r="NW49">
        <v>0.16592550784013599</v>
      </c>
      <c r="NX49">
        <v>0.117118343683218</v>
      </c>
      <c r="NY49">
        <v>0.14370934721518799</v>
      </c>
      <c r="NZ49">
        <v>0.869710764022252</v>
      </c>
      <c r="OA49">
        <v>0.92404752669186296</v>
      </c>
      <c r="OB49">
        <v>0.93382609323461396</v>
      </c>
      <c r="OC49">
        <v>1.35529564375122</v>
      </c>
      <c r="OD49">
        <v>1.13763595015187</v>
      </c>
      <c r="OE49">
        <v>1.7185904776515299</v>
      </c>
      <c r="OF49">
        <v>1.37421486589968</v>
      </c>
      <c r="OG49">
        <v>0.93694674946574297</v>
      </c>
      <c r="OH49">
        <v>1.3206295259502701</v>
      </c>
      <c r="OI49">
        <v>2.2016842688161899</v>
      </c>
      <c r="OJ49">
        <v>3.04414897004694</v>
      </c>
      <c r="OK49">
        <v>2.9715709066018299</v>
      </c>
      <c r="OL49">
        <v>642.969991081937</v>
      </c>
      <c r="OM49">
        <v>1057.20465053723</v>
      </c>
      <c r="ON49">
        <v>724.69282803475801</v>
      </c>
      <c r="OO49">
        <v>0.117327051765582</v>
      </c>
      <c r="OP49">
        <v>0.12995093877004901</v>
      </c>
      <c r="OQ49">
        <v>0.158354064895704</v>
      </c>
      <c r="OR49">
        <v>1.6117272224811401</v>
      </c>
      <c r="OS49">
        <v>1.7851421513696399</v>
      </c>
      <c r="OT49">
        <v>1.8419396669144801</v>
      </c>
      <c r="OU49">
        <v>5.2505326414129902E-2</v>
      </c>
      <c r="OV49">
        <v>7.0188174642989196E-2</v>
      </c>
      <c r="OW49">
        <v>4.61100744844581E-2</v>
      </c>
      <c r="OX49">
        <v>10.693095104998701</v>
      </c>
      <c r="OY49">
        <v>16.749416835786398</v>
      </c>
      <c r="OZ49">
        <v>14.135253059463899</v>
      </c>
      <c r="PA49">
        <v>0.24632032735727699</v>
      </c>
      <c r="PB49">
        <v>0.15135822297858101</v>
      </c>
      <c r="PC49">
        <v>0.24506320741772999</v>
      </c>
      <c r="PD49">
        <v>0.46930820706232701</v>
      </c>
      <c r="PE49">
        <v>0.19560822790662999</v>
      </c>
      <c r="PF49">
        <v>0.303806745207507</v>
      </c>
      <c r="PG49">
        <v>0.150580576720651</v>
      </c>
      <c r="PH49">
        <v>0.14620240625651901</v>
      </c>
      <c r="PI49">
        <v>0.24168934982340601</v>
      </c>
      <c r="PJ49">
        <v>0.229824991910486</v>
      </c>
      <c r="PK49">
        <v>0.15347110503330599</v>
      </c>
      <c r="PL49">
        <v>0.194956722326804</v>
      </c>
      <c r="PM49">
        <v>0.122309434286053</v>
      </c>
      <c r="PN49">
        <v>3.9720812966039298E-2</v>
      </c>
      <c r="PO49">
        <v>0.14571545494327701</v>
      </c>
      <c r="PP49">
        <v>0.18031703395221599</v>
      </c>
      <c r="PQ49">
        <v>0.26536296846250501</v>
      </c>
      <c r="PR49">
        <v>0.26265224235435097</v>
      </c>
      <c r="PS49">
        <v>6.0732290655314401E-2</v>
      </c>
      <c r="PT49">
        <v>5.7354041511552802E-2</v>
      </c>
      <c r="PU49">
        <v>4.1269672685946002E-2</v>
      </c>
      <c r="PV49">
        <v>6.5999897536195395E-2</v>
      </c>
      <c r="PW49">
        <v>4.9242197681835201E-2</v>
      </c>
      <c r="PX49">
        <v>5.1518193157036901E-2</v>
      </c>
      <c r="PY49">
        <v>7.5813973729800699E-2</v>
      </c>
      <c r="PZ49">
        <v>5.2776480712357098E-2</v>
      </c>
      <c r="QA49">
        <v>0.103036386314074</v>
      </c>
      <c r="QB49">
        <v>0.34834954763684101</v>
      </c>
      <c r="QC49">
        <v>0.57277441697473797</v>
      </c>
      <c r="QD49">
        <v>0.48337869964681202</v>
      </c>
      <c r="QE49">
        <v>0.74670360168737704</v>
      </c>
      <c r="QF49">
        <v>1.1065272352692901</v>
      </c>
      <c r="QG49">
        <v>1.0008500253528001</v>
      </c>
      <c r="QH49">
        <v>0.61925589180938401</v>
      </c>
      <c r="QI49">
        <v>0.69065587548914997</v>
      </c>
      <c r="QJ49">
        <v>0.61183977646273202</v>
      </c>
      <c r="QK49">
        <v>0.14748167326255099</v>
      </c>
      <c r="QL49">
        <v>0.30694221006661199</v>
      </c>
      <c r="QM49">
        <v>0.12000993976834</v>
      </c>
      <c r="QN49">
        <v>0.177834556060916</v>
      </c>
      <c r="QO49">
        <v>0.142204493768984</v>
      </c>
      <c r="QP49">
        <v>0.14571545494327701</v>
      </c>
      <c r="QQ49">
        <v>0.194603234563959</v>
      </c>
      <c r="QR49">
        <v>0.10628714033153901</v>
      </c>
      <c r="QS49">
        <v>0.151903372603753</v>
      </c>
      <c r="QT49">
        <v>22.449440662570598</v>
      </c>
      <c r="QU49">
        <v>25.563951690338001</v>
      </c>
      <c r="QV49">
        <v>23.608358136042401</v>
      </c>
      <c r="QW49">
        <v>5.0581421956240096</v>
      </c>
      <c r="QX49">
        <v>7.75990484183263</v>
      </c>
      <c r="QY49">
        <v>6.6863821226536304</v>
      </c>
      <c r="QZ49">
        <v>1.3459339329078499</v>
      </c>
      <c r="RA49">
        <v>0.232618696379638</v>
      </c>
      <c r="RB49">
        <v>0.52530448470870295</v>
      </c>
      <c r="RC49">
        <v>7.5290288360325502E-2</v>
      </c>
      <c r="RD49">
        <v>9.9169408505428297E-2</v>
      </c>
      <c r="RE49">
        <v>6.7978663419435995E-2</v>
      </c>
      <c r="RF49">
        <v>0.33648348322696198</v>
      </c>
      <c r="RG49">
        <v>0.31339171836937402</v>
      </c>
      <c r="RH49">
        <v>0.25370534276364098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13"/>
  <sheetViews>
    <sheetView topLeftCell="A181" zoomScale="85" zoomScaleNormal="85" workbookViewId="0">
      <selection activeCell="A196" sqref="A196:XFD198"/>
    </sheetView>
  </sheetViews>
  <sheetFormatPr defaultColWidth="9.140625" defaultRowHeight="15" x14ac:dyDescent="0.25"/>
  <cols>
    <col min="1" max="1" width="4.7109375" style="1" bestFit="1" customWidth="1"/>
    <col min="2" max="2" width="7.42578125" style="1" bestFit="1" customWidth="1"/>
    <col min="3" max="3" width="10.28515625" style="1" bestFit="1" customWidth="1"/>
    <col min="4" max="4" width="17.42578125" bestFit="1" customWidth="1"/>
  </cols>
  <sheetData>
    <row r="1" spans="1:52" x14ac:dyDescent="0.25">
      <c r="E1" s="15" t="s">
        <v>211</v>
      </c>
      <c r="F1" s="15" t="s">
        <v>211</v>
      </c>
      <c r="G1" s="16" t="s">
        <v>668</v>
      </c>
      <c r="H1" s="16" t="s">
        <v>212</v>
      </c>
      <c r="I1" s="15" t="s">
        <v>213</v>
      </c>
      <c r="J1" s="15" t="s">
        <v>213</v>
      </c>
      <c r="K1" s="16" t="s">
        <v>214</v>
      </c>
      <c r="L1" s="16" t="s">
        <v>214</v>
      </c>
      <c r="M1" s="15" t="s">
        <v>215</v>
      </c>
      <c r="N1" s="15" t="s">
        <v>668</v>
      </c>
      <c r="O1" s="15" t="s">
        <v>612</v>
      </c>
      <c r="P1" s="15" t="s">
        <v>612</v>
      </c>
      <c r="Q1" s="15" t="s">
        <v>616</v>
      </c>
      <c r="R1" s="15" t="s">
        <v>616</v>
      </c>
      <c r="S1" s="15" t="s">
        <v>617</v>
      </c>
      <c r="T1" s="15" t="s">
        <v>617</v>
      </c>
      <c r="U1" s="15" t="s">
        <v>618</v>
      </c>
      <c r="V1" s="15" t="s">
        <v>618</v>
      </c>
      <c r="W1" s="15" t="s">
        <v>619</v>
      </c>
      <c r="X1" s="15" t="s">
        <v>619</v>
      </c>
      <c r="Y1" s="15" t="s">
        <v>671</v>
      </c>
      <c r="Z1" s="15" t="s">
        <v>671</v>
      </c>
      <c r="AA1" s="15" t="s">
        <v>630</v>
      </c>
      <c r="AB1" s="15" t="s">
        <v>630</v>
      </c>
      <c r="AC1" s="15" t="s">
        <v>635</v>
      </c>
      <c r="AD1" s="15" t="s">
        <v>635</v>
      </c>
      <c r="AE1" s="15" t="s">
        <v>636</v>
      </c>
      <c r="AF1" s="15" t="s">
        <v>636</v>
      </c>
      <c r="AG1" s="15" t="s">
        <v>639</v>
      </c>
      <c r="AH1" s="15" t="s">
        <v>639</v>
      </c>
      <c r="AI1" s="15" t="s">
        <v>642</v>
      </c>
      <c r="AJ1" s="15" t="s">
        <v>642</v>
      </c>
      <c r="AK1" s="15" t="s">
        <v>647</v>
      </c>
      <c r="AL1" s="15" t="s">
        <v>647</v>
      </c>
      <c r="AM1" s="15" t="s">
        <v>648</v>
      </c>
      <c r="AN1" s="15" t="s">
        <v>648</v>
      </c>
      <c r="AO1" s="15" t="s">
        <v>653</v>
      </c>
      <c r="AP1" s="15" t="s">
        <v>653</v>
      </c>
      <c r="AQ1" s="15" t="s">
        <v>654</v>
      </c>
      <c r="AR1" s="15" t="s">
        <v>654</v>
      </c>
      <c r="AS1" s="15" t="s">
        <v>661</v>
      </c>
      <c r="AT1" s="15" t="s">
        <v>661</v>
      </c>
      <c r="AU1" s="15" t="s">
        <v>662</v>
      </c>
      <c r="AV1" s="15" t="s">
        <v>662</v>
      </c>
      <c r="AW1" s="15" t="s">
        <v>663</v>
      </c>
      <c r="AX1" s="15" t="s">
        <v>663</v>
      </c>
      <c r="AY1" s="15" t="s">
        <v>666</v>
      </c>
      <c r="AZ1" s="15" t="s">
        <v>666</v>
      </c>
    </row>
    <row r="2" spans="1:52" x14ac:dyDescent="0.25">
      <c r="A2" s="1" t="s">
        <v>602</v>
      </c>
      <c r="B2" s="1" t="s">
        <v>217</v>
      </c>
      <c r="C2" s="1" t="s">
        <v>216</v>
      </c>
      <c r="D2" s="2" t="s">
        <v>0</v>
      </c>
      <c r="E2" s="2" t="s">
        <v>1</v>
      </c>
      <c r="F2" s="1" t="s">
        <v>2</v>
      </c>
      <c r="G2" t="s">
        <v>667</v>
      </c>
      <c r="H2" s="1" t="s">
        <v>205</v>
      </c>
      <c r="I2" s="1" t="s">
        <v>206</v>
      </c>
      <c r="J2" s="1" t="s">
        <v>207</v>
      </c>
      <c r="K2" s="1" t="s">
        <v>208</v>
      </c>
      <c r="L2" s="1" t="s">
        <v>209</v>
      </c>
      <c r="M2" s="1" t="s">
        <v>210</v>
      </c>
      <c r="N2" t="s">
        <v>669</v>
      </c>
      <c r="O2" s="1" t="s">
        <v>603</v>
      </c>
      <c r="P2" s="1" t="s">
        <v>604</v>
      </c>
      <c r="Q2" s="1" t="s">
        <v>626</v>
      </c>
      <c r="R2" s="1" t="s">
        <v>627</v>
      </c>
      <c r="S2" s="1" t="s">
        <v>620</v>
      </c>
      <c r="T2" s="1" t="s">
        <v>621</v>
      </c>
      <c r="U2" s="1" t="s">
        <v>622</v>
      </c>
      <c r="V2" s="1" t="s">
        <v>623</v>
      </c>
      <c r="W2" s="1" t="s">
        <v>624</v>
      </c>
      <c r="X2" s="1" t="s">
        <v>625</v>
      </c>
      <c r="Y2" t="s">
        <v>670</v>
      </c>
      <c r="Z2" t="s">
        <v>672</v>
      </c>
      <c r="AA2" s="1" t="s">
        <v>628</v>
      </c>
      <c r="AB2" s="1" t="s">
        <v>629</v>
      </c>
      <c r="AC2" s="1" t="s">
        <v>631</v>
      </c>
      <c r="AD2" s="1" t="s">
        <v>632</v>
      </c>
      <c r="AE2" s="1" t="s">
        <v>633</v>
      </c>
      <c r="AF2" s="1" t="s">
        <v>634</v>
      </c>
      <c r="AG2" s="1" t="s">
        <v>637</v>
      </c>
      <c r="AH2" s="1" t="s">
        <v>638</v>
      </c>
      <c r="AI2" s="1" t="s">
        <v>640</v>
      </c>
      <c r="AJ2" s="1" t="s">
        <v>641</v>
      </c>
      <c r="AK2" s="1" t="s">
        <v>643</v>
      </c>
      <c r="AL2" s="1" t="s">
        <v>644</v>
      </c>
      <c r="AM2" s="1" t="s">
        <v>645</v>
      </c>
      <c r="AN2" s="1" t="s">
        <v>646</v>
      </c>
      <c r="AO2" s="1" t="s">
        <v>649</v>
      </c>
      <c r="AP2" s="1" t="s">
        <v>650</v>
      </c>
      <c r="AQ2" s="1" t="s">
        <v>651</v>
      </c>
      <c r="AR2" s="1" t="s">
        <v>652</v>
      </c>
      <c r="AS2" s="1" t="s">
        <v>655</v>
      </c>
      <c r="AT2" s="1" t="s">
        <v>656</v>
      </c>
      <c r="AU2" s="1" t="s">
        <v>657</v>
      </c>
      <c r="AV2" s="1" t="s">
        <v>658</v>
      </c>
      <c r="AW2" s="1" t="s">
        <v>659</v>
      </c>
      <c r="AX2" s="1" t="s">
        <v>660</v>
      </c>
      <c r="AY2" s="1" t="s">
        <v>664</v>
      </c>
      <c r="AZ2" s="1" t="s">
        <v>665</v>
      </c>
    </row>
    <row r="3" spans="1:52" x14ac:dyDescent="0.25">
      <c r="A3" s="1">
        <v>1</v>
      </c>
      <c r="B3" s="1" t="s">
        <v>410</v>
      </c>
      <c r="C3" s="1" t="s">
        <v>218</v>
      </c>
      <c r="D3" s="3" t="s">
        <v>3</v>
      </c>
      <c r="E3" s="3">
        <v>28.7</v>
      </c>
      <c r="F3" s="1">
        <v>31.18</v>
      </c>
      <c r="G3">
        <v>29.46</v>
      </c>
      <c r="H3" s="1">
        <v>30.74</v>
      </c>
      <c r="I3" s="1">
        <v>30.23</v>
      </c>
      <c r="J3" s="1">
        <v>31.19</v>
      </c>
      <c r="K3" s="1">
        <v>29.08</v>
      </c>
      <c r="L3" s="1">
        <v>30.16</v>
      </c>
      <c r="M3" s="1">
        <v>30.45</v>
      </c>
      <c r="N3">
        <v>31.77</v>
      </c>
      <c r="O3" s="1">
        <v>29.6</v>
      </c>
      <c r="P3" s="1">
        <v>29.84</v>
      </c>
      <c r="Q3" s="1">
        <v>29.9</v>
      </c>
      <c r="R3" s="1">
        <v>31.44</v>
      </c>
      <c r="S3" s="1">
        <v>29.43</v>
      </c>
      <c r="T3" s="1">
        <v>31.45</v>
      </c>
      <c r="U3" s="1">
        <v>31.92</v>
      </c>
      <c r="V3" s="1">
        <v>29.62</v>
      </c>
      <c r="W3" s="1">
        <v>29.67</v>
      </c>
      <c r="X3" s="1">
        <v>29.59</v>
      </c>
      <c r="Y3">
        <v>29.19</v>
      </c>
      <c r="Z3">
        <v>29.56</v>
      </c>
      <c r="AA3" s="1">
        <v>31.24</v>
      </c>
      <c r="AB3" s="1">
        <v>29.86</v>
      </c>
      <c r="AC3" s="1">
        <v>28.96</v>
      </c>
      <c r="AD3" s="1">
        <v>29.24</v>
      </c>
      <c r="AE3" s="1">
        <v>31.63</v>
      </c>
      <c r="AF3" s="1">
        <v>30.83</v>
      </c>
      <c r="AG3" s="1">
        <v>30.1</v>
      </c>
      <c r="AH3" s="1">
        <v>30.69</v>
      </c>
      <c r="AI3" s="1">
        <v>29.52</v>
      </c>
      <c r="AJ3" s="1">
        <v>30.27</v>
      </c>
      <c r="AK3" s="1">
        <v>29.69</v>
      </c>
      <c r="AL3" s="1">
        <v>28.98</v>
      </c>
      <c r="AM3" s="1">
        <v>29.25</v>
      </c>
      <c r="AN3" s="1">
        <v>29.2</v>
      </c>
      <c r="AO3" s="1">
        <v>29.89</v>
      </c>
      <c r="AP3" s="1">
        <v>29.49</v>
      </c>
      <c r="AQ3" s="1">
        <v>28.21</v>
      </c>
      <c r="AR3" s="1">
        <v>29.61</v>
      </c>
      <c r="AS3" s="1">
        <v>29.74</v>
      </c>
      <c r="AT3" s="1">
        <v>29.89</v>
      </c>
      <c r="AU3" s="1">
        <v>30.01</v>
      </c>
      <c r="AV3" s="1">
        <v>28.63</v>
      </c>
      <c r="AW3" s="1">
        <v>28.83</v>
      </c>
      <c r="AX3" s="1">
        <v>29.43</v>
      </c>
      <c r="AY3" s="1">
        <v>29.64</v>
      </c>
      <c r="AZ3" s="1">
        <v>29.07</v>
      </c>
    </row>
    <row r="4" spans="1:52" x14ac:dyDescent="0.25">
      <c r="A4" s="1">
        <v>2</v>
      </c>
      <c r="B4" s="1" t="s">
        <v>411</v>
      </c>
      <c r="C4" s="1" t="s">
        <v>219</v>
      </c>
      <c r="D4" s="4" t="s">
        <v>4</v>
      </c>
      <c r="E4" s="4">
        <v>32.18</v>
      </c>
      <c r="F4" s="1">
        <v>33.01</v>
      </c>
      <c r="G4">
        <v>32.03</v>
      </c>
      <c r="H4" s="1">
        <v>33.35</v>
      </c>
      <c r="I4" s="1">
        <v>32.869999999999997</v>
      </c>
      <c r="J4" s="1">
        <v>34.15</v>
      </c>
      <c r="K4" s="1">
        <v>32.5</v>
      </c>
      <c r="L4" s="1">
        <v>32.9</v>
      </c>
      <c r="M4" s="1">
        <v>33.549999999999997</v>
      </c>
      <c r="N4">
        <v>35.229999999999997</v>
      </c>
      <c r="O4" s="1">
        <v>32.14</v>
      </c>
      <c r="P4" s="1">
        <v>32.770000000000003</v>
      </c>
      <c r="Q4" s="1">
        <v>32.68</v>
      </c>
      <c r="R4" s="1">
        <v>34.81</v>
      </c>
      <c r="S4" s="1">
        <v>32.97</v>
      </c>
      <c r="T4" s="1">
        <v>33.21</v>
      </c>
      <c r="U4" s="1">
        <v>35.159999999999997</v>
      </c>
      <c r="V4" s="1">
        <v>30.97</v>
      </c>
      <c r="W4" s="1">
        <v>32.57</v>
      </c>
      <c r="X4" s="1">
        <v>33.06</v>
      </c>
      <c r="Y4">
        <v>32.270000000000003</v>
      </c>
      <c r="Z4">
        <v>32.28</v>
      </c>
      <c r="AA4" s="1">
        <v>33.35</v>
      </c>
      <c r="AB4" s="1">
        <v>31.25</v>
      </c>
      <c r="AC4" s="1">
        <v>30.93</v>
      </c>
      <c r="AD4" s="1">
        <v>32.549999999999997</v>
      </c>
      <c r="AE4" s="1">
        <v>34.869999999999997</v>
      </c>
      <c r="AF4" s="1">
        <v>32.92</v>
      </c>
      <c r="AG4" s="1">
        <v>32.880000000000003</v>
      </c>
      <c r="AH4" s="1">
        <v>32.9</v>
      </c>
      <c r="AI4" s="1">
        <v>31.79</v>
      </c>
      <c r="AJ4" s="1">
        <v>32.76</v>
      </c>
      <c r="AK4" s="1">
        <v>31</v>
      </c>
      <c r="AL4" s="1">
        <v>31.9</v>
      </c>
      <c r="AM4" s="1">
        <v>32.619999999999997</v>
      </c>
      <c r="AN4" s="1">
        <v>33.25</v>
      </c>
      <c r="AO4" s="1">
        <v>32.35</v>
      </c>
      <c r="AP4" s="1">
        <v>32.020000000000003</v>
      </c>
      <c r="AQ4" s="1">
        <v>31.54</v>
      </c>
      <c r="AR4" s="1">
        <v>31.53</v>
      </c>
      <c r="AS4" s="1">
        <v>32.659999999999997</v>
      </c>
      <c r="AT4" s="1">
        <v>32.31</v>
      </c>
      <c r="AU4" s="1">
        <v>33.869999999999997</v>
      </c>
      <c r="AV4" s="1">
        <v>32.68</v>
      </c>
      <c r="AW4" s="1">
        <v>31.36</v>
      </c>
      <c r="AX4" s="1">
        <v>31.74</v>
      </c>
      <c r="AY4" s="1">
        <v>32.56</v>
      </c>
      <c r="AZ4" s="1">
        <v>31.12</v>
      </c>
    </row>
    <row r="5" spans="1:52" x14ac:dyDescent="0.25">
      <c r="A5" s="1">
        <v>3</v>
      </c>
      <c r="B5" s="1" t="s">
        <v>412</v>
      </c>
      <c r="C5" s="1" t="s">
        <v>220</v>
      </c>
      <c r="D5" s="10" t="s">
        <v>5</v>
      </c>
      <c r="E5" s="4">
        <v>18.88</v>
      </c>
      <c r="F5" s="1">
        <v>18.88</v>
      </c>
      <c r="G5">
        <v>18.489999999999998</v>
      </c>
      <c r="H5" s="1">
        <v>18.77</v>
      </c>
      <c r="I5" s="1">
        <v>18.850000000000001</v>
      </c>
      <c r="J5" s="1">
        <v>18.809999999999999</v>
      </c>
      <c r="K5" s="1">
        <v>18.88</v>
      </c>
      <c r="L5" s="1">
        <v>18.89</v>
      </c>
      <c r="M5" s="1">
        <v>18.84</v>
      </c>
      <c r="N5">
        <v>18.649999999999999</v>
      </c>
      <c r="O5" s="1">
        <v>18.88</v>
      </c>
      <c r="P5" s="1">
        <v>18.96</v>
      </c>
      <c r="Q5" s="1">
        <v>18.88</v>
      </c>
      <c r="R5" s="1">
        <v>18.899999999999999</v>
      </c>
      <c r="S5" s="1">
        <v>18.829999999999998</v>
      </c>
      <c r="T5" s="1">
        <v>18.91</v>
      </c>
      <c r="U5" s="1">
        <v>18.84</v>
      </c>
      <c r="V5" s="1">
        <v>18.920000000000002</v>
      </c>
      <c r="W5" s="1">
        <v>18.850000000000001</v>
      </c>
      <c r="X5" s="1">
        <v>18.93</v>
      </c>
      <c r="Y5">
        <v>18.57</v>
      </c>
      <c r="Z5">
        <v>18.559999999999999</v>
      </c>
      <c r="AA5" s="1">
        <v>18.75</v>
      </c>
      <c r="AB5" s="1">
        <v>18.71</v>
      </c>
      <c r="AC5" s="1">
        <v>18.739999999999998</v>
      </c>
      <c r="AD5" s="1">
        <v>18.88</v>
      </c>
      <c r="AE5" s="1">
        <v>19.05</v>
      </c>
      <c r="AF5" s="1">
        <v>18.8</v>
      </c>
      <c r="AG5" s="1">
        <v>18.84</v>
      </c>
      <c r="AH5" s="1">
        <v>18.84</v>
      </c>
      <c r="AI5" s="1">
        <v>18.77</v>
      </c>
      <c r="AJ5" s="1">
        <v>18.829999999999998</v>
      </c>
      <c r="AK5" s="1">
        <v>18.7</v>
      </c>
      <c r="AL5" s="1">
        <v>18.72</v>
      </c>
      <c r="AM5" s="1">
        <v>18.510000000000002</v>
      </c>
      <c r="AN5" s="1">
        <v>18.52</v>
      </c>
      <c r="AO5" s="1">
        <v>18.52</v>
      </c>
      <c r="AP5" s="1">
        <v>18.43</v>
      </c>
      <c r="AQ5" s="1">
        <v>18.23</v>
      </c>
      <c r="AR5" s="1">
        <v>18.260000000000002</v>
      </c>
      <c r="AS5" s="1">
        <v>18.190000000000001</v>
      </c>
      <c r="AT5" s="1">
        <v>18.43</v>
      </c>
      <c r="AU5" s="1">
        <v>18.3</v>
      </c>
      <c r="AV5" s="1">
        <v>18.27</v>
      </c>
      <c r="AW5" s="1">
        <v>18.510000000000002</v>
      </c>
      <c r="AX5" s="1">
        <v>18.45</v>
      </c>
      <c r="AY5" s="1">
        <v>18.46</v>
      </c>
      <c r="AZ5" s="1">
        <v>18.510000000000002</v>
      </c>
    </row>
    <row r="6" spans="1:52" x14ac:dyDescent="0.25">
      <c r="A6" s="1">
        <v>4</v>
      </c>
      <c r="B6" s="1" t="s">
        <v>413</v>
      </c>
      <c r="C6" s="1" t="s">
        <v>221</v>
      </c>
      <c r="D6" s="20" t="s">
        <v>6</v>
      </c>
      <c r="E6" s="4">
        <v>32.15</v>
      </c>
      <c r="F6" s="1">
        <v>35.159999999999997</v>
      </c>
      <c r="G6" s="19">
        <v>32.6</v>
      </c>
      <c r="H6" s="19">
        <v>34.630000000000003</v>
      </c>
      <c r="I6" s="19">
        <v>32.9</v>
      </c>
      <c r="J6" s="1"/>
      <c r="K6" s="19">
        <v>32.22</v>
      </c>
      <c r="L6" s="19">
        <v>32.950000000000003</v>
      </c>
      <c r="M6" s="19">
        <v>33.79</v>
      </c>
      <c r="N6" s="19">
        <v>34.65</v>
      </c>
      <c r="O6" s="19">
        <v>32.58</v>
      </c>
      <c r="P6" s="19">
        <v>33.450000000000003</v>
      </c>
      <c r="Q6" s="19">
        <v>32.58</v>
      </c>
      <c r="R6" s="1">
        <v>35.69</v>
      </c>
      <c r="S6" s="19">
        <v>32.24</v>
      </c>
      <c r="T6" s="19">
        <v>34.44</v>
      </c>
      <c r="U6" s="19">
        <v>35.090000000000003</v>
      </c>
      <c r="V6" s="19">
        <v>33.25</v>
      </c>
      <c r="W6" s="19">
        <v>33.229999999999997</v>
      </c>
      <c r="X6" s="19">
        <v>32.6</v>
      </c>
      <c r="Y6" s="19">
        <v>32.97</v>
      </c>
      <c r="Z6" s="19">
        <v>33.44</v>
      </c>
      <c r="AA6" s="19">
        <v>34.21</v>
      </c>
      <c r="AB6" s="19">
        <v>33.08</v>
      </c>
      <c r="AC6" s="1">
        <v>32.36</v>
      </c>
      <c r="AD6" s="19">
        <v>32.51</v>
      </c>
      <c r="AE6" s="19">
        <v>34.72</v>
      </c>
      <c r="AF6" s="19">
        <v>34.65</v>
      </c>
      <c r="AG6" s="1">
        <v>32.979999999999997</v>
      </c>
      <c r="AH6" s="19">
        <v>34.17</v>
      </c>
      <c r="AI6" s="19">
        <v>32.57</v>
      </c>
      <c r="AJ6" s="19">
        <v>34.31</v>
      </c>
      <c r="AK6" s="19">
        <v>34.33</v>
      </c>
      <c r="AL6" s="19">
        <v>32.49</v>
      </c>
      <c r="AM6" s="19">
        <v>32.96</v>
      </c>
      <c r="AN6" s="19">
        <v>33.770000000000003</v>
      </c>
      <c r="AO6" s="19">
        <v>32.65</v>
      </c>
      <c r="AP6" s="19">
        <v>33.049999999999997</v>
      </c>
      <c r="AQ6" s="19">
        <v>31.51</v>
      </c>
      <c r="AR6" s="19">
        <v>33.090000000000003</v>
      </c>
      <c r="AS6" s="19">
        <v>34.1</v>
      </c>
      <c r="AT6" s="19">
        <v>32.99</v>
      </c>
      <c r="AU6" s="19">
        <v>34.08</v>
      </c>
      <c r="AV6" s="19">
        <v>32.25</v>
      </c>
      <c r="AW6" s="19">
        <v>32.21</v>
      </c>
      <c r="AX6" s="19">
        <v>34.18</v>
      </c>
      <c r="AY6" s="19">
        <v>34.72</v>
      </c>
      <c r="AZ6" s="19">
        <v>33.619999999999997</v>
      </c>
    </row>
    <row r="7" spans="1:52" x14ac:dyDescent="0.25">
      <c r="A7" s="1">
        <v>5</v>
      </c>
      <c r="B7" s="1" t="s">
        <v>414</v>
      </c>
      <c r="C7" s="1" t="s">
        <v>222</v>
      </c>
      <c r="D7" s="4" t="s">
        <v>7</v>
      </c>
      <c r="E7" s="4">
        <v>26.27</v>
      </c>
      <c r="F7" s="1">
        <v>29.1</v>
      </c>
      <c r="G7">
        <v>27.84</v>
      </c>
      <c r="H7" s="1">
        <v>29.13</v>
      </c>
      <c r="I7" s="1">
        <v>28.18</v>
      </c>
      <c r="J7" s="1">
        <v>29.85</v>
      </c>
      <c r="K7" s="1">
        <v>26.59</v>
      </c>
      <c r="L7" s="1">
        <v>27.65</v>
      </c>
      <c r="M7" s="1">
        <v>28.3</v>
      </c>
      <c r="N7">
        <v>29.64</v>
      </c>
      <c r="O7" s="1">
        <v>27.11</v>
      </c>
      <c r="P7" s="1">
        <v>27.3</v>
      </c>
      <c r="Q7" s="1">
        <v>27.48</v>
      </c>
      <c r="R7" s="1">
        <v>29.43</v>
      </c>
      <c r="S7" s="1">
        <v>27.2</v>
      </c>
      <c r="T7" s="1">
        <v>29.51</v>
      </c>
      <c r="U7" s="1">
        <v>29.89</v>
      </c>
      <c r="V7" s="1">
        <v>28.24</v>
      </c>
      <c r="W7" s="1">
        <v>27.33</v>
      </c>
      <c r="X7" s="1">
        <v>27.24</v>
      </c>
      <c r="Y7">
        <v>27.55</v>
      </c>
      <c r="Z7">
        <v>27.91</v>
      </c>
      <c r="AA7" s="1">
        <v>28.98</v>
      </c>
      <c r="AB7" s="1">
        <v>27.84</v>
      </c>
      <c r="AC7" s="1">
        <v>27.91</v>
      </c>
      <c r="AD7" s="1">
        <v>27.26</v>
      </c>
      <c r="AE7" s="1">
        <v>29.44</v>
      </c>
      <c r="AF7" s="1">
        <v>28.71</v>
      </c>
      <c r="AG7" s="1">
        <v>28.53</v>
      </c>
      <c r="AH7" s="1">
        <v>28.85</v>
      </c>
      <c r="AI7" s="1">
        <v>27.12</v>
      </c>
      <c r="AJ7" s="1">
        <v>28.1</v>
      </c>
      <c r="AK7" s="1">
        <v>28.34</v>
      </c>
      <c r="AL7" s="1">
        <v>27.28</v>
      </c>
      <c r="AM7" s="1">
        <v>27.34</v>
      </c>
      <c r="AN7" s="1">
        <v>27.72</v>
      </c>
      <c r="AO7" s="1">
        <v>27.45</v>
      </c>
      <c r="AP7" s="1">
        <v>27.26</v>
      </c>
      <c r="AQ7" s="1">
        <v>25.99</v>
      </c>
      <c r="AR7" s="1">
        <v>27.84</v>
      </c>
      <c r="AS7" s="1">
        <v>28.01</v>
      </c>
      <c r="AT7" s="1">
        <v>28.47</v>
      </c>
      <c r="AU7" s="1">
        <v>27.87</v>
      </c>
      <c r="AV7" s="1">
        <v>26.66</v>
      </c>
      <c r="AW7" s="1">
        <v>26.86</v>
      </c>
      <c r="AX7" s="1">
        <v>26.83</v>
      </c>
      <c r="AY7" s="1">
        <v>27.65</v>
      </c>
      <c r="AZ7" s="1">
        <v>26.59</v>
      </c>
    </row>
    <row r="8" spans="1:52" x14ac:dyDescent="0.25">
      <c r="A8" s="1">
        <v>6</v>
      </c>
      <c r="B8" s="1" t="s">
        <v>415</v>
      </c>
      <c r="C8" s="1" t="s">
        <v>223</v>
      </c>
      <c r="D8" s="4" t="s">
        <v>8</v>
      </c>
      <c r="E8" s="4">
        <v>32.76</v>
      </c>
      <c r="F8" s="1">
        <v>34.659999999999997</v>
      </c>
      <c r="G8">
        <v>33.79</v>
      </c>
      <c r="H8" s="1">
        <v>35.01</v>
      </c>
      <c r="I8" s="1">
        <v>34.979999999999997</v>
      </c>
      <c r="J8" s="1">
        <v>36.58</v>
      </c>
      <c r="K8" s="1">
        <v>31.07</v>
      </c>
      <c r="L8" s="1">
        <v>32.479999999999997</v>
      </c>
      <c r="M8" s="1">
        <v>32.83</v>
      </c>
      <c r="N8">
        <v>33.630000000000003</v>
      </c>
      <c r="O8" s="1">
        <v>31.73</v>
      </c>
      <c r="P8" s="1">
        <v>31.58</v>
      </c>
      <c r="Q8" s="1">
        <v>32.53</v>
      </c>
      <c r="R8" s="1">
        <v>36</v>
      </c>
      <c r="S8" s="1">
        <v>31.92</v>
      </c>
      <c r="T8" s="1">
        <v>35.24</v>
      </c>
      <c r="U8" s="1">
        <v>34.049999999999997</v>
      </c>
      <c r="V8" s="1">
        <v>33.51</v>
      </c>
      <c r="W8" s="1">
        <v>32.07</v>
      </c>
      <c r="X8" s="1">
        <v>31.93</v>
      </c>
      <c r="Y8">
        <v>32.1</v>
      </c>
      <c r="Z8">
        <v>32.119999999999997</v>
      </c>
      <c r="AA8" s="1">
        <v>32.909999999999997</v>
      </c>
      <c r="AB8" s="1">
        <v>32.33</v>
      </c>
      <c r="AC8" s="1">
        <v>31.95</v>
      </c>
      <c r="AD8" s="1">
        <v>30.86</v>
      </c>
      <c r="AE8" s="1">
        <v>33.06</v>
      </c>
      <c r="AF8" s="1">
        <v>32.03</v>
      </c>
      <c r="AG8" s="1">
        <v>31.61</v>
      </c>
      <c r="AH8" s="1">
        <v>32.950000000000003</v>
      </c>
      <c r="AI8" s="1">
        <v>31.12</v>
      </c>
      <c r="AJ8" s="1">
        <v>32.61</v>
      </c>
      <c r="AK8" s="1">
        <v>33.19</v>
      </c>
      <c r="AL8" s="1">
        <v>32.479999999999997</v>
      </c>
      <c r="AM8" s="1">
        <v>32.26</v>
      </c>
      <c r="AN8" s="1">
        <v>32.97</v>
      </c>
      <c r="AO8" s="1">
        <v>31.98</v>
      </c>
      <c r="AP8" s="1">
        <v>32.64</v>
      </c>
      <c r="AQ8" s="1">
        <v>30.86</v>
      </c>
      <c r="AR8" s="1">
        <v>31.87</v>
      </c>
      <c r="AS8" s="1">
        <v>31.77</v>
      </c>
      <c r="AT8" s="1">
        <v>32</v>
      </c>
      <c r="AU8" s="1">
        <v>33.090000000000003</v>
      </c>
      <c r="AV8" s="1">
        <v>31.82</v>
      </c>
      <c r="AW8" s="1">
        <v>31.83</v>
      </c>
      <c r="AX8" s="1">
        <v>31.6</v>
      </c>
      <c r="AY8" s="1">
        <v>32.880000000000003</v>
      </c>
      <c r="AZ8" s="1">
        <v>31.87</v>
      </c>
    </row>
    <row r="9" spans="1:52" x14ac:dyDescent="0.25">
      <c r="A9" s="1">
        <v>7</v>
      </c>
      <c r="B9" s="1" t="s">
        <v>416</v>
      </c>
      <c r="C9" s="1" t="s">
        <v>224</v>
      </c>
      <c r="D9" s="4" t="s">
        <v>9</v>
      </c>
      <c r="E9" s="4">
        <v>29.51</v>
      </c>
      <c r="F9" s="1">
        <v>33.29</v>
      </c>
      <c r="G9">
        <v>29.95</v>
      </c>
      <c r="H9" s="1">
        <v>34.03</v>
      </c>
      <c r="I9" s="1">
        <v>33.299999999999997</v>
      </c>
      <c r="J9" s="1">
        <v>35.78</v>
      </c>
      <c r="K9" s="1">
        <v>30.85</v>
      </c>
      <c r="L9" s="1">
        <v>33.770000000000003</v>
      </c>
      <c r="M9" s="1">
        <v>33.56</v>
      </c>
      <c r="N9">
        <v>32.86</v>
      </c>
      <c r="O9" s="1">
        <v>32.42</v>
      </c>
      <c r="P9" s="1">
        <v>32.42</v>
      </c>
      <c r="Q9" s="1">
        <v>31.77</v>
      </c>
      <c r="R9" s="1">
        <v>35.130000000000003</v>
      </c>
      <c r="S9" s="1">
        <v>31.8</v>
      </c>
      <c r="T9" s="1">
        <v>34.75</v>
      </c>
      <c r="U9" s="1">
        <v>35.619999999999997</v>
      </c>
      <c r="V9" s="1">
        <v>32.97</v>
      </c>
      <c r="W9" s="1">
        <v>31.26</v>
      </c>
      <c r="X9" s="1">
        <v>31.89</v>
      </c>
      <c r="Y9">
        <v>29.97</v>
      </c>
      <c r="Z9">
        <v>30.77</v>
      </c>
      <c r="AA9" s="1">
        <v>34.47</v>
      </c>
      <c r="AB9" s="1">
        <v>33.770000000000003</v>
      </c>
      <c r="AC9" s="1">
        <v>31.87</v>
      </c>
      <c r="AD9" s="1">
        <v>31.83</v>
      </c>
      <c r="AE9" s="1">
        <v>33.840000000000003</v>
      </c>
      <c r="AF9" s="1">
        <v>33.909999999999997</v>
      </c>
      <c r="AG9" s="1">
        <v>32.96</v>
      </c>
      <c r="AH9" s="1">
        <v>33.42</v>
      </c>
      <c r="AI9" s="1">
        <v>31.84</v>
      </c>
      <c r="AJ9" s="1">
        <v>33.770000000000003</v>
      </c>
      <c r="AK9" s="1">
        <v>32.51</v>
      </c>
      <c r="AL9" s="1">
        <v>31.64</v>
      </c>
      <c r="AM9" s="1">
        <v>29.53</v>
      </c>
      <c r="AN9" s="1">
        <v>29.91</v>
      </c>
      <c r="AO9" s="1">
        <v>30.56</v>
      </c>
      <c r="AP9" s="1">
        <v>30.67</v>
      </c>
      <c r="AQ9" s="1">
        <v>29.45</v>
      </c>
      <c r="AR9" s="1">
        <v>30.8</v>
      </c>
      <c r="AS9" s="1">
        <v>30.88</v>
      </c>
      <c r="AT9" s="1">
        <v>31</v>
      </c>
      <c r="AU9" s="1">
        <v>31.21</v>
      </c>
      <c r="AV9" s="1">
        <v>29.61</v>
      </c>
      <c r="AW9" s="1">
        <v>29.44</v>
      </c>
      <c r="AX9" s="1">
        <v>30.15</v>
      </c>
      <c r="AY9" s="1">
        <v>31.22</v>
      </c>
      <c r="AZ9" s="1">
        <v>30.72</v>
      </c>
    </row>
    <row r="10" spans="1:52" x14ac:dyDescent="0.25">
      <c r="A10" s="1">
        <v>8</v>
      </c>
      <c r="B10" s="1" t="s">
        <v>417</v>
      </c>
      <c r="C10" s="1" t="s">
        <v>225</v>
      </c>
      <c r="D10" s="4" t="s">
        <v>10</v>
      </c>
      <c r="E10" s="4">
        <v>34.32</v>
      </c>
      <c r="F10" s="1">
        <v>36.659999999999997</v>
      </c>
      <c r="G10">
        <v>34.200000000000003</v>
      </c>
      <c r="H10" s="1">
        <v>35.630000000000003</v>
      </c>
      <c r="I10" s="1">
        <v>34.64</v>
      </c>
      <c r="J10" s="1"/>
      <c r="K10" s="1">
        <v>32.020000000000003</v>
      </c>
      <c r="L10" s="1">
        <v>33.61</v>
      </c>
      <c r="M10" s="1">
        <v>34.01</v>
      </c>
      <c r="N10">
        <v>34.21</v>
      </c>
      <c r="O10" s="1">
        <v>32.630000000000003</v>
      </c>
      <c r="P10" s="1">
        <v>33.19</v>
      </c>
      <c r="Q10" s="1">
        <v>34.01</v>
      </c>
      <c r="R10" s="1">
        <v>34.68</v>
      </c>
      <c r="S10" s="1">
        <v>34.61</v>
      </c>
      <c r="T10" s="1">
        <v>35.799999999999997</v>
      </c>
      <c r="U10" s="1">
        <v>35.61</v>
      </c>
      <c r="V10" s="1">
        <v>33.83</v>
      </c>
      <c r="W10" s="1">
        <v>33.270000000000003</v>
      </c>
      <c r="X10" s="1">
        <v>32.869999999999997</v>
      </c>
      <c r="Y10">
        <v>33.47</v>
      </c>
      <c r="Z10">
        <v>32.700000000000003</v>
      </c>
      <c r="AA10" s="1">
        <v>35.6</v>
      </c>
      <c r="AB10" s="1">
        <v>32.69</v>
      </c>
      <c r="AC10" s="1">
        <v>32.99</v>
      </c>
      <c r="AD10" s="1">
        <v>32.03</v>
      </c>
      <c r="AE10" s="1">
        <v>34.549999999999997</v>
      </c>
      <c r="AF10" s="1">
        <v>33.56</v>
      </c>
      <c r="AG10" s="1">
        <v>33.270000000000003</v>
      </c>
      <c r="AH10" s="1">
        <v>33.76</v>
      </c>
      <c r="AI10" s="1">
        <v>32.26</v>
      </c>
      <c r="AJ10" s="1">
        <v>33.18</v>
      </c>
      <c r="AK10" s="1">
        <v>33.83</v>
      </c>
      <c r="AL10" s="1">
        <v>32.86</v>
      </c>
      <c r="AM10" s="1">
        <v>33.07</v>
      </c>
      <c r="AN10" s="1">
        <v>33.32</v>
      </c>
      <c r="AO10" s="1">
        <v>36.15</v>
      </c>
      <c r="AP10" s="1">
        <v>32.43</v>
      </c>
      <c r="AQ10" s="1">
        <v>32.46</v>
      </c>
      <c r="AR10" s="1">
        <v>32.479999999999997</v>
      </c>
      <c r="AS10" s="1">
        <v>32.72</v>
      </c>
      <c r="AT10" s="1">
        <v>33.08</v>
      </c>
      <c r="AU10" s="1">
        <v>33.299999999999997</v>
      </c>
      <c r="AV10" s="1">
        <v>32.619999999999997</v>
      </c>
      <c r="AW10" s="1">
        <v>35.159999999999997</v>
      </c>
      <c r="AX10" s="1">
        <v>34.590000000000003</v>
      </c>
      <c r="AY10" s="1">
        <v>34.130000000000003</v>
      </c>
      <c r="AZ10" s="1">
        <v>35.630000000000003</v>
      </c>
    </row>
    <row r="11" spans="1:52" x14ac:dyDescent="0.25">
      <c r="A11" s="1">
        <v>9</v>
      </c>
      <c r="B11" s="1" t="s">
        <v>418</v>
      </c>
      <c r="C11" s="1" t="s">
        <v>226</v>
      </c>
      <c r="D11" s="4" t="s">
        <v>11</v>
      </c>
      <c r="E11" s="4">
        <v>25.61</v>
      </c>
      <c r="F11" s="1">
        <v>27.91</v>
      </c>
      <c r="G11">
        <v>26.33</v>
      </c>
      <c r="H11" s="1">
        <v>27.98</v>
      </c>
      <c r="I11" s="1">
        <v>27.74</v>
      </c>
      <c r="J11" s="1">
        <v>28.77</v>
      </c>
      <c r="K11" s="1">
        <v>25.93</v>
      </c>
      <c r="L11" s="1">
        <v>27.53</v>
      </c>
      <c r="M11" s="1">
        <v>27.45</v>
      </c>
      <c r="N11">
        <v>28.07</v>
      </c>
      <c r="O11" s="1">
        <v>26.78</v>
      </c>
      <c r="P11" s="1">
        <v>26.57</v>
      </c>
      <c r="Q11" s="1">
        <v>26.84</v>
      </c>
      <c r="R11" s="1">
        <v>28.68</v>
      </c>
      <c r="S11" s="1">
        <v>26.44</v>
      </c>
      <c r="T11" s="1">
        <v>28.77</v>
      </c>
      <c r="U11" s="1">
        <v>29.21</v>
      </c>
      <c r="V11" s="1">
        <v>27.43</v>
      </c>
      <c r="W11" s="1">
        <v>26.44</v>
      </c>
      <c r="X11" s="1">
        <v>26.64</v>
      </c>
      <c r="Y11">
        <v>26.24</v>
      </c>
      <c r="Z11">
        <v>26.63</v>
      </c>
      <c r="AA11" s="1">
        <v>28.42</v>
      </c>
      <c r="AB11" s="1">
        <v>27.54</v>
      </c>
      <c r="AC11" s="1">
        <v>27.05</v>
      </c>
      <c r="AD11" s="1">
        <v>26.27</v>
      </c>
      <c r="AE11" s="1">
        <v>28.53</v>
      </c>
      <c r="AF11" s="1">
        <v>27.67</v>
      </c>
      <c r="AG11" s="1">
        <v>27.77</v>
      </c>
      <c r="AH11" s="1">
        <v>27.91</v>
      </c>
      <c r="AI11" s="1">
        <v>26.42</v>
      </c>
      <c r="AJ11" s="1">
        <v>27.61</v>
      </c>
      <c r="AK11" s="1">
        <v>26.95</v>
      </c>
      <c r="AL11" s="1">
        <v>26.3</v>
      </c>
      <c r="AM11" s="1">
        <v>26.05</v>
      </c>
      <c r="AN11" s="1">
        <v>26.32</v>
      </c>
      <c r="AO11" s="1">
        <v>26.53</v>
      </c>
      <c r="AP11" s="1">
        <v>26.26</v>
      </c>
      <c r="AQ11" s="1">
        <v>24.99</v>
      </c>
      <c r="AR11" s="1">
        <v>26.35</v>
      </c>
      <c r="AS11" s="1">
        <v>26.64</v>
      </c>
      <c r="AT11" s="1">
        <v>26.97</v>
      </c>
      <c r="AU11" s="1">
        <v>27.06</v>
      </c>
      <c r="AV11" s="1">
        <v>25.63</v>
      </c>
      <c r="AW11" s="1">
        <v>25.79</v>
      </c>
      <c r="AX11" s="1">
        <v>25.62</v>
      </c>
      <c r="AY11" s="1">
        <v>26.8</v>
      </c>
      <c r="AZ11" s="1">
        <v>25.74</v>
      </c>
    </row>
    <row r="12" spans="1:52" x14ac:dyDescent="0.25">
      <c r="A12" s="1">
        <v>10</v>
      </c>
      <c r="B12" s="1" t="s">
        <v>419</v>
      </c>
      <c r="C12" s="1" t="s">
        <v>227</v>
      </c>
      <c r="D12" s="4" t="s">
        <v>12</v>
      </c>
      <c r="E12" s="4">
        <v>32.409999999999997</v>
      </c>
      <c r="F12" s="1">
        <v>34.24</v>
      </c>
      <c r="G12">
        <v>33.229999999999997</v>
      </c>
      <c r="H12" s="1">
        <v>35.549999999999997</v>
      </c>
      <c r="I12" s="1">
        <v>33.72</v>
      </c>
      <c r="J12" s="1">
        <v>35.57</v>
      </c>
      <c r="K12" s="1">
        <v>32.75</v>
      </c>
      <c r="L12" s="1">
        <v>33.51</v>
      </c>
      <c r="M12" s="1">
        <v>33.619999999999997</v>
      </c>
      <c r="N12">
        <v>35.89</v>
      </c>
      <c r="O12" s="1">
        <v>33.479999999999997</v>
      </c>
      <c r="P12" s="1">
        <v>33.72</v>
      </c>
      <c r="Q12" s="1">
        <v>33.69</v>
      </c>
      <c r="R12" s="1">
        <v>36.090000000000003</v>
      </c>
      <c r="S12" s="1">
        <v>34.14</v>
      </c>
      <c r="T12" s="1">
        <v>37.25</v>
      </c>
      <c r="U12" s="1">
        <v>35.44</v>
      </c>
      <c r="V12" s="1">
        <v>34.58</v>
      </c>
      <c r="W12" s="1">
        <v>33.89</v>
      </c>
      <c r="X12" s="1">
        <v>33.21</v>
      </c>
      <c r="Y12">
        <v>33.82</v>
      </c>
      <c r="Z12">
        <v>33.57</v>
      </c>
      <c r="AA12" s="1">
        <v>34.96</v>
      </c>
      <c r="AB12" s="1">
        <v>33.74</v>
      </c>
      <c r="AC12" s="1">
        <v>33.57</v>
      </c>
      <c r="AD12" s="1">
        <v>33.1</v>
      </c>
      <c r="AE12" s="1">
        <v>34.61</v>
      </c>
      <c r="AF12" s="1">
        <v>34.32</v>
      </c>
      <c r="AG12" s="1">
        <v>34.119999999999997</v>
      </c>
      <c r="AH12" s="1">
        <v>35.17</v>
      </c>
      <c r="AI12" s="1">
        <v>33.44</v>
      </c>
      <c r="AJ12" s="1">
        <v>33.86</v>
      </c>
      <c r="AK12" s="1">
        <v>33.090000000000003</v>
      </c>
      <c r="AL12" s="1">
        <v>33.880000000000003</v>
      </c>
      <c r="AM12" s="1">
        <v>33.06</v>
      </c>
      <c r="AN12" s="1">
        <v>32.82</v>
      </c>
      <c r="AO12" s="1">
        <v>34.43</v>
      </c>
      <c r="AP12" s="1">
        <v>33.03</v>
      </c>
      <c r="AQ12" s="1">
        <v>32.159999999999997</v>
      </c>
      <c r="AR12" s="1">
        <v>34.630000000000003</v>
      </c>
      <c r="AS12" s="1">
        <v>32.869999999999997</v>
      </c>
      <c r="AT12" s="1">
        <v>34.090000000000003</v>
      </c>
      <c r="AU12" s="1">
        <v>33.75</v>
      </c>
      <c r="AV12" s="1">
        <v>32.68</v>
      </c>
      <c r="AW12" s="1">
        <v>32.979999999999997</v>
      </c>
      <c r="AX12" s="1">
        <v>34.15</v>
      </c>
      <c r="AY12" s="1">
        <v>34.58</v>
      </c>
      <c r="AZ12" s="1">
        <v>33.58</v>
      </c>
    </row>
    <row r="13" spans="1:52" x14ac:dyDescent="0.25">
      <c r="A13" s="1">
        <v>11</v>
      </c>
      <c r="B13" s="1" t="s">
        <v>420</v>
      </c>
      <c r="C13" s="1" t="s">
        <v>228</v>
      </c>
      <c r="D13" s="4" t="s">
        <v>13</v>
      </c>
      <c r="E13" s="4">
        <v>28.14</v>
      </c>
      <c r="F13" s="1">
        <v>30.48</v>
      </c>
      <c r="G13">
        <v>29.85</v>
      </c>
      <c r="H13" s="1">
        <v>31.03</v>
      </c>
      <c r="I13" s="1">
        <v>30.51</v>
      </c>
      <c r="J13" s="1">
        <v>31.91</v>
      </c>
      <c r="K13" s="1">
        <v>28.68</v>
      </c>
      <c r="L13" s="1">
        <v>30.76</v>
      </c>
      <c r="M13" s="1">
        <v>30.63</v>
      </c>
      <c r="N13">
        <v>31.64</v>
      </c>
      <c r="O13" s="1">
        <v>29.62</v>
      </c>
      <c r="P13" s="1">
        <v>29.57</v>
      </c>
      <c r="Q13" s="1">
        <v>29.41</v>
      </c>
      <c r="R13" s="1">
        <v>31.85</v>
      </c>
      <c r="S13" s="1">
        <v>29.11</v>
      </c>
      <c r="T13" s="1">
        <v>32.01</v>
      </c>
      <c r="U13" s="1">
        <v>32.07</v>
      </c>
      <c r="V13" s="1">
        <v>29.87</v>
      </c>
      <c r="W13" s="1">
        <v>29.28</v>
      </c>
      <c r="X13" s="1">
        <v>29.27</v>
      </c>
      <c r="Y13">
        <v>29.54</v>
      </c>
      <c r="Z13">
        <v>29.71</v>
      </c>
      <c r="AA13" s="1">
        <v>31.68</v>
      </c>
      <c r="AB13" s="1">
        <v>29.91</v>
      </c>
      <c r="AC13" s="1">
        <v>29.47</v>
      </c>
      <c r="AD13" s="1">
        <v>29.03</v>
      </c>
      <c r="AE13" s="1">
        <v>31.15</v>
      </c>
      <c r="AF13" s="1">
        <v>30.94</v>
      </c>
      <c r="AG13" s="1">
        <v>30.17</v>
      </c>
      <c r="AH13" s="1">
        <v>30.84</v>
      </c>
      <c r="AI13" s="1">
        <v>29.5</v>
      </c>
      <c r="AJ13" s="1">
        <v>30.28</v>
      </c>
      <c r="AK13" s="1">
        <v>29.95</v>
      </c>
      <c r="AL13" s="1">
        <v>28.86</v>
      </c>
      <c r="AM13" s="1">
        <v>29.16</v>
      </c>
      <c r="AN13" s="1">
        <v>29.31</v>
      </c>
      <c r="AO13" s="1">
        <v>30.11</v>
      </c>
      <c r="AP13" s="1">
        <v>29.72</v>
      </c>
      <c r="AQ13" s="1">
        <v>28.79</v>
      </c>
      <c r="AR13" s="1">
        <v>29.51</v>
      </c>
      <c r="AS13" s="1">
        <v>30.51</v>
      </c>
      <c r="AT13" s="1">
        <v>30.08</v>
      </c>
      <c r="AU13" s="1">
        <v>30.13</v>
      </c>
      <c r="AV13" s="1">
        <v>28.56</v>
      </c>
      <c r="AW13" s="1">
        <v>28.88</v>
      </c>
      <c r="AX13" s="1">
        <v>29.26</v>
      </c>
      <c r="AY13" s="1">
        <v>30.11</v>
      </c>
      <c r="AZ13" s="1">
        <v>29.48</v>
      </c>
    </row>
    <row r="14" spans="1:52" x14ac:dyDescent="0.25">
      <c r="A14" s="1">
        <v>12</v>
      </c>
      <c r="B14" s="1" t="s">
        <v>421</v>
      </c>
      <c r="C14" s="1" t="s">
        <v>229</v>
      </c>
      <c r="D14" s="4" t="s">
        <v>14</v>
      </c>
      <c r="E14" s="4">
        <v>28.07</v>
      </c>
      <c r="F14" s="1">
        <v>29.41</v>
      </c>
      <c r="G14">
        <v>28.51</v>
      </c>
      <c r="H14" s="1">
        <v>28.55</v>
      </c>
      <c r="I14" s="1">
        <v>28.89</v>
      </c>
      <c r="J14" s="1">
        <v>29.91</v>
      </c>
      <c r="K14" s="1">
        <v>27.79</v>
      </c>
      <c r="L14" s="1">
        <v>28.79</v>
      </c>
      <c r="M14" s="1">
        <v>29.15</v>
      </c>
      <c r="N14">
        <v>30.13</v>
      </c>
      <c r="O14" s="1">
        <v>28.53</v>
      </c>
      <c r="P14" s="1">
        <v>28.68</v>
      </c>
      <c r="Q14" s="1">
        <v>29.54</v>
      </c>
      <c r="R14" s="1">
        <v>30.31</v>
      </c>
      <c r="S14" s="1">
        <v>28.64</v>
      </c>
      <c r="T14" s="1">
        <v>29.61</v>
      </c>
      <c r="U14" s="1">
        <v>30.71</v>
      </c>
      <c r="V14" s="1">
        <v>27.09</v>
      </c>
      <c r="W14" s="1">
        <v>28.79</v>
      </c>
      <c r="X14" s="1">
        <v>28.64</v>
      </c>
      <c r="Y14">
        <v>28.3</v>
      </c>
      <c r="Z14">
        <v>28.59</v>
      </c>
      <c r="AA14" s="1">
        <v>29.93</v>
      </c>
      <c r="AB14" s="1">
        <v>28.06</v>
      </c>
      <c r="AC14" s="1">
        <v>26.56</v>
      </c>
      <c r="AD14" s="1">
        <v>28.07</v>
      </c>
      <c r="AE14" s="1">
        <v>30.59</v>
      </c>
      <c r="AF14" s="1">
        <v>29.46</v>
      </c>
      <c r="AG14" s="1">
        <v>28.75</v>
      </c>
      <c r="AH14" s="1">
        <v>29.18</v>
      </c>
      <c r="AI14" s="1">
        <v>28.27</v>
      </c>
      <c r="AJ14" s="1">
        <v>29.43</v>
      </c>
      <c r="AK14" s="1">
        <v>27.56</v>
      </c>
      <c r="AL14" s="1">
        <v>27.65</v>
      </c>
      <c r="AM14" s="1">
        <v>28.45</v>
      </c>
      <c r="AN14" s="1">
        <v>28.92</v>
      </c>
      <c r="AO14" s="1">
        <v>28.53</v>
      </c>
      <c r="AP14" s="1">
        <v>28.06</v>
      </c>
      <c r="AQ14" s="1">
        <v>27.52</v>
      </c>
      <c r="AR14" s="1">
        <v>27.72</v>
      </c>
      <c r="AS14" s="1">
        <v>28.6</v>
      </c>
      <c r="AT14" s="1">
        <v>28.13</v>
      </c>
      <c r="AU14" s="1">
        <v>29.91</v>
      </c>
      <c r="AV14" s="1">
        <v>28.44</v>
      </c>
      <c r="AW14" s="1">
        <v>27.35</v>
      </c>
      <c r="AX14" s="1">
        <v>27.91</v>
      </c>
      <c r="AY14" s="1">
        <v>28.15</v>
      </c>
      <c r="AZ14" s="1">
        <v>27.72</v>
      </c>
    </row>
    <row r="15" spans="1:52" x14ac:dyDescent="0.25">
      <c r="A15" s="1">
        <v>13</v>
      </c>
      <c r="B15" s="1" t="s">
        <v>422</v>
      </c>
      <c r="C15" s="1" t="s">
        <v>230</v>
      </c>
      <c r="D15" s="4" t="s">
        <v>15</v>
      </c>
      <c r="E15" s="4">
        <v>26.51</v>
      </c>
      <c r="F15" s="1">
        <v>27.59</v>
      </c>
      <c r="G15">
        <v>27.11</v>
      </c>
      <c r="H15" s="1">
        <v>27.58</v>
      </c>
      <c r="I15" s="1">
        <v>27.45</v>
      </c>
      <c r="J15" s="1">
        <v>28.79</v>
      </c>
      <c r="K15" s="1">
        <v>26.71</v>
      </c>
      <c r="L15" s="1">
        <v>27.73</v>
      </c>
      <c r="M15" s="1">
        <v>28.23</v>
      </c>
      <c r="N15">
        <v>29.71</v>
      </c>
      <c r="O15" s="1">
        <v>26.91</v>
      </c>
      <c r="P15" s="1">
        <v>27.06</v>
      </c>
      <c r="Q15" s="1">
        <v>27.79</v>
      </c>
      <c r="R15" s="1">
        <v>28.94</v>
      </c>
      <c r="S15" s="1">
        <v>27.1</v>
      </c>
      <c r="T15" s="1">
        <v>28.5</v>
      </c>
      <c r="U15" s="1">
        <v>29.31</v>
      </c>
      <c r="V15" s="1">
        <v>25.77</v>
      </c>
      <c r="W15" s="1">
        <v>27.33</v>
      </c>
      <c r="X15" s="1">
        <v>27.07</v>
      </c>
      <c r="Y15">
        <v>27.16</v>
      </c>
      <c r="Z15">
        <v>27.48</v>
      </c>
      <c r="AA15" s="1">
        <v>28.32</v>
      </c>
      <c r="AB15" s="1">
        <v>26.54</v>
      </c>
      <c r="AC15" s="1">
        <v>25.26</v>
      </c>
      <c r="AD15" s="1">
        <v>26.71</v>
      </c>
      <c r="AE15" s="1">
        <v>29.66</v>
      </c>
      <c r="AF15" s="1">
        <v>28.15</v>
      </c>
      <c r="AG15" s="1">
        <v>27.42</v>
      </c>
      <c r="AH15" s="1">
        <v>27.74</v>
      </c>
      <c r="AI15" s="1">
        <v>26.77</v>
      </c>
      <c r="AJ15" s="1">
        <v>28.12</v>
      </c>
      <c r="AK15" s="1">
        <v>26.01</v>
      </c>
      <c r="AL15" s="1">
        <v>26.2</v>
      </c>
      <c r="AM15" s="1">
        <v>27.09</v>
      </c>
      <c r="AN15" s="1">
        <v>27.7</v>
      </c>
      <c r="AO15" s="1">
        <v>27.54</v>
      </c>
      <c r="AP15" s="1">
        <v>26.88</v>
      </c>
      <c r="AQ15" s="1">
        <v>26.11</v>
      </c>
      <c r="AR15" s="1">
        <v>26.14</v>
      </c>
      <c r="AS15" s="1">
        <v>26.95</v>
      </c>
      <c r="AT15" s="1">
        <v>26.64</v>
      </c>
      <c r="AU15" s="1">
        <v>28.21</v>
      </c>
      <c r="AV15" s="1">
        <v>26.8</v>
      </c>
      <c r="AW15" s="1">
        <v>25.99</v>
      </c>
      <c r="AX15" s="1">
        <v>26.67</v>
      </c>
      <c r="AY15" s="1">
        <v>26.83</v>
      </c>
      <c r="AZ15" s="1">
        <v>26.33</v>
      </c>
    </row>
    <row r="16" spans="1:52" x14ac:dyDescent="0.25">
      <c r="A16" s="1">
        <v>14</v>
      </c>
      <c r="B16" s="1" t="s">
        <v>423</v>
      </c>
      <c r="C16" s="1" t="s">
        <v>231</v>
      </c>
      <c r="D16" s="4" t="s">
        <v>16</v>
      </c>
      <c r="E16" s="4">
        <v>33.25</v>
      </c>
      <c r="F16" s="1">
        <v>34.119999999999997</v>
      </c>
      <c r="G16">
        <v>33.049999999999997</v>
      </c>
      <c r="H16" s="1">
        <v>35.68</v>
      </c>
      <c r="I16" s="1">
        <v>34.81</v>
      </c>
      <c r="J16" s="1">
        <v>36.06</v>
      </c>
      <c r="K16" s="1">
        <v>33.229999999999997</v>
      </c>
      <c r="L16" s="1">
        <v>35.26</v>
      </c>
      <c r="M16" s="1">
        <v>34.53</v>
      </c>
      <c r="O16" s="1">
        <v>34.18</v>
      </c>
      <c r="P16" s="1">
        <v>33.090000000000003</v>
      </c>
      <c r="Q16" s="1">
        <v>33.47</v>
      </c>
      <c r="R16" s="19">
        <v>33.090000000000003</v>
      </c>
      <c r="S16" s="1">
        <v>34.11</v>
      </c>
      <c r="T16" s="1">
        <v>40</v>
      </c>
      <c r="U16" s="1">
        <v>36.090000000000003</v>
      </c>
      <c r="V16" s="19">
        <v>32.86</v>
      </c>
      <c r="W16" s="1">
        <v>35.06</v>
      </c>
      <c r="X16" s="19">
        <v>33.880000000000003</v>
      </c>
      <c r="Y16">
        <v>34.729999999999997</v>
      </c>
      <c r="Z16">
        <v>34.729999999999997</v>
      </c>
      <c r="AA16" s="1">
        <v>35.950000000000003</v>
      </c>
      <c r="AB16" s="1">
        <v>33.51</v>
      </c>
      <c r="AC16" s="1">
        <v>32.94</v>
      </c>
      <c r="AD16" s="19">
        <v>33.049999999999997</v>
      </c>
      <c r="AE16" s="1">
        <v>35.9</v>
      </c>
      <c r="AF16" s="1">
        <v>35.51</v>
      </c>
      <c r="AG16" s="1">
        <v>34.33</v>
      </c>
      <c r="AH16" s="1">
        <v>34.880000000000003</v>
      </c>
      <c r="AI16" s="1">
        <v>34.26</v>
      </c>
      <c r="AJ16" s="1">
        <v>36</v>
      </c>
      <c r="AK16" s="1">
        <v>32.549999999999997</v>
      </c>
      <c r="AL16" s="1">
        <v>33.15</v>
      </c>
      <c r="AM16" s="1">
        <v>33.979999999999997</v>
      </c>
      <c r="AN16" s="1">
        <v>34.03</v>
      </c>
      <c r="AO16" s="1">
        <v>33.880000000000003</v>
      </c>
      <c r="AP16" s="1">
        <v>32.659999999999997</v>
      </c>
      <c r="AQ16" s="1">
        <v>32.590000000000003</v>
      </c>
      <c r="AR16" s="1">
        <v>32.909999999999997</v>
      </c>
      <c r="AS16" s="1">
        <v>34.64</v>
      </c>
      <c r="AT16" s="1">
        <v>33.89</v>
      </c>
      <c r="AU16" s="19">
        <v>35.909999999999997</v>
      </c>
      <c r="AV16" s="1">
        <v>33.840000000000003</v>
      </c>
      <c r="AW16" s="1">
        <v>32.93</v>
      </c>
      <c r="AX16" s="1">
        <v>32.82</v>
      </c>
      <c r="AY16" s="1">
        <v>33.520000000000003</v>
      </c>
      <c r="AZ16" s="1">
        <v>33.44</v>
      </c>
    </row>
    <row r="17" spans="1:52" x14ac:dyDescent="0.25">
      <c r="A17" s="1">
        <v>15</v>
      </c>
      <c r="B17" s="1" t="s">
        <v>424</v>
      </c>
      <c r="C17" s="1" t="s">
        <v>232</v>
      </c>
      <c r="D17" s="4" t="s">
        <v>17</v>
      </c>
      <c r="E17" s="4">
        <v>36.19</v>
      </c>
      <c r="F17" s="1"/>
      <c r="G17">
        <v>36.43</v>
      </c>
      <c r="H17" s="1">
        <v>36.270000000000003</v>
      </c>
      <c r="I17" s="1">
        <v>35.799999999999997</v>
      </c>
      <c r="J17" s="1"/>
      <c r="K17" s="1">
        <v>35.229999999999997</v>
      </c>
      <c r="L17" s="1">
        <v>38.14</v>
      </c>
      <c r="M17" s="1">
        <v>36.26</v>
      </c>
      <c r="N17">
        <v>36.71</v>
      </c>
      <c r="O17" s="1">
        <v>36.1</v>
      </c>
      <c r="P17" s="1">
        <v>34.880000000000003</v>
      </c>
      <c r="Q17" s="1">
        <v>36.46</v>
      </c>
      <c r="R17" s="1">
        <v>37.18</v>
      </c>
      <c r="S17" s="1">
        <v>34.229999999999997</v>
      </c>
      <c r="T17" s="1">
        <v>35</v>
      </c>
      <c r="U17" s="1">
        <v>37.72</v>
      </c>
      <c r="V17" s="1">
        <v>36.75</v>
      </c>
      <c r="W17" s="1">
        <v>35</v>
      </c>
      <c r="X17" s="1">
        <v>36.200000000000003</v>
      </c>
      <c r="Y17">
        <v>37.64</v>
      </c>
      <c r="Z17">
        <v>37.01</v>
      </c>
      <c r="AA17" s="1">
        <v>35.81</v>
      </c>
      <c r="AB17" s="1">
        <v>37.11</v>
      </c>
      <c r="AC17" s="1">
        <v>37.99</v>
      </c>
      <c r="AD17" s="1">
        <v>34.58</v>
      </c>
      <c r="AE17" s="1">
        <v>35.840000000000003</v>
      </c>
      <c r="AF17" s="1">
        <v>35.96</v>
      </c>
      <c r="AG17" s="1">
        <v>35.51</v>
      </c>
      <c r="AH17" s="1"/>
      <c r="AI17" s="1">
        <v>34.409999999999997</v>
      </c>
      <c r="AJ17" s="1">
        <v>35.56</v>
      </c>
      <c r="AK17" s="1">
        <v>35.549999999999997</v>
      </c>
      <c r="AL17" s="1">
        <v>35.96</v>
      </c>
      <c r="AM17" s="1">
        <v>40</v>
      </c>
      <c r="AN17" s="1">
        <v>40</v>
      </c>
      <c r="AO17" s="1">
        <v>35.99</v>
      </c>
      <c r="AP17" s="1">
        <v>35.130000000000003</v>
      </c>
      <c r="AQ17" s="1">
        <v>34.1</v>
      </c>
      <c r="AR17" s="1">
        <v>34.54</v>
      </c>
      <c r="AS17" s="1">
        <v>36</v>
      </c>
      <c r="AT17" s="1">
        <v>35.119999999999997</v>
      </c>
      <c r="AU17" s="1">
        <v>35.54</v>
      </c>
      <c r="AV17" s="1">
        <v>35.81</v>
      </c>
      <c r="AW17" s="1">
        <v>34.82</v>
      </c>
      <c r="AX17" s="1">
        <v>33.93</v>
      </c>
      <c r="AY17" s="1">
        <v>34.43</v>
      </c>
      <c r="AZ17" s="1">
        <v>34.51</v>
      </c>
    </row>
    <row r="18" spans="1:52" x14ac:dyDescent="0.25">
      <c r="A18" s="1">
        <v>16</v>
      </c>
      <c r="B18" s="1" t="s">
        <v>425</v>
      </c>
      <c r="C18" s="1" t="s">
        <v>233</v>
      </c>
      <c r="D18" s="4" t="s">
        <v>18</v>
      </c>
      <c r="E18" s="4">
        <v>31.48</v>
      </c>
      <c r="F18" s="1">
        <v>33.14</v>
      </c>
      <c r="G18">
        <v>33.04</v>
      </c>
      <c r="H18" s="1">
        <v>33.65</v>
      </c>
      <c r="I18" s="1">
        <v>32.44</v>
      </c>
      <c r="J18" s="1">
        <v>33.79</v>
      </c>
      <c r="K18" s="1">
        <v>31.98</v>
      </c>
      <c r="L18" s="1">
        <v>33.25</v>
      </c>
      <c r="M18" s="1">
        <v>32.950000000000003</v>
      </c>
      <c r="N18">
        <v>34.479999999999997</v>
      </c>
      <c r="O18" s="1">
        <v>32.01</v>
      </c>
      <c r="P18" s="1">
        <v>32.450000000000003</v>
      </c>
      <c r="Q18" s="1">
        <v>32.74</v>
      </c>
      <c r="R18" s="1">
        <v>34.619999999999997</v>
      </c>
      <c r="S18" s="1">
        <v>32.049999999999997</v>
      </c>
      <c r="T18" s="1">
        <v>34.64</v>
      </c>
      <c r="U18" s="1">
        <v>34.79</v>
      </c>
      <c r="V18" s="1">
        <v>32.92</v>
      </c>
      <c r="W18" s="1">
        <v>32.090000000000003</v>
      </c>
      <c r="X18" s="1">
        <v>32.58</v>
      </c>
      <c r="Y18">
        <v>32.65</v>
      </c>
      <c r="Z18">
        <v>33.99</v>
      </c>
      <c r="AA18" s="1">
        <v>34.89</v>
      </c>
      <c r="AB18" s="1">
        <v>32.86</v>
      </c>
      <c r="AC18" s="1">
        <v>33.06</v>
      </c>
      <c r="AD18" s="1">
        <v>32.729999999999997</v>
      </c>
      <c r="AE18" s="1">
        <v>35.79</v>
      </c>
      <c r="AF18" s="1">
        <v>32.94</v>
      </c>
      <c r="AG18" s="1">
        <v>32.68</v>
      </c>
      <c r="AH18" s="1">
        <v>34.020000000000003</v>
      </c>
      <c r="AI18" s="1">
        <v>32.049999999999997</v>
      </c>
      <c r="AJ18" s="1">
        <v>32.6</v>
      </c>
      <c r="AK18" s="1">
        <v>32.869999999999997</v>
      </c>
      <c r="AL18" s="1">
        <v>31.8</v>
      </c>
      <c r="AM18" s="1">
        <v>31.81</v>
      </c>
      <c r="AN18" s="1">
        <v>32.61</v>
      </c>
      <c r="AO18" s="1">
        <v>32.020000000000003</v>
      </c>
      <c r="AP18" s="1">
        <v>32.22</v>
      </c>
      <c r="AQ18" s="1">
        <v>31.6</v>
      </c>
      <c r="AR18" s="1">
        <v>32.04</v>
      </c>
      <c r="AS18" s="1">
        <v>32.04</v>
      </c>
      <c r="AT18" s="1">
        <v>31.9</v>
      </c>
      <c r="AU18" s="1">
        <v>32.909999999999997</v>
      </c>
      <c r="AV18" s="1">
        <v>31.8</v>
      </c>
      <c r="AW18" s="1">
        <v>31.78</v>
      </c>
      <c r="AX18" s="1">
        <v>31.13</v>
      </c>
      <c r="AY18" s="1">
        <v>32.49</v>
      </c>
      <c r="AZ18" s="1">
        <v>31.43</v>
      </c>
    </row>
    <row r="19" spans="1:52" x14ac:dyDescent="0.25">
      <c r="A19" s="1">
        <v>17</v>
      </c>
      <c r="B19" s="1" t="s">
        <v>426</v>
      </c>
      <c r="C19" s="1" t="s">
        <v>234</v>
      </c>
      <c r="D19" s="11" t="s">
        <v>19</v>
      </c>
      <c r="E19" s="4">
        <v>18</v>
      </c>
      <c r="F19" s="1">
        <v>18.75</v>
      </c>
      <c r="G19">
        <v>17.3</v>
      </c>
      <c r="H19" s="1">
        <v>19.02</v>
      </c>
      <c r="I19" s="1">
        <v>19.440000000000001</v>
      </c>
      <c r="J19" s="1">
        <v>19.649999999999999</v>
      </c>
      <c r="K19" s="1">
        <v>17.86</v>
      </c>
      <c r="L19" s="1">
        <v>19.12</v>
      </c>
      <c r="M19" s="1">
        <v>18.5</v>
      </c>
      <c r="N19">
        <v>19.97</v>
      </c>
      <c r="O19" s="1">
        <v>18.52</v>
      </c>
      <c r="P19" s="1">
        <v>18.45</v>
      </c>
      <c r="Q19" s="1">
        <v>18.96</v>
      </c>
      <c r="R19" s="1">
        <v>20.47</v>
      </c>
      <c r="S19" s="1">
        <v>18.09</v>
      </c>
      <c r="T19" s="1">
        <v>19.45</v>
      </c>
      <c r="U19" s="1">
        <v>20.55</v>
      </c>
      <c r="V19" s="1">
        <v>18.66</v>
      </c>
      <c r="W19" s="1">
        <v>18.68</v>
      </c>
      <c r="X19" s="1">
        <v>18.73</v>
      </c>
      <c r="Y19">
        <v>18.2</v>
      </c>
      <c r="Z19">
        <v>18.53</v>
      </c>
      <c r="AA19" s="1">
        <v>20.11</v>
      </c>
      <c r="AB19" s="1">
        <v>18.95</v>
      </c>
      <c r="AC19" s="1">
        <v>18.52</v>
      </c>
      <c r="AD19" s="1">
        <v>17.899999999999999</v>
      </c>
      <c r="AE19" s="1">
        <v>20.57</v>
      </c>
      <c r="AF19" s="1">
        <v>18.75</v>
      </c>
      <c r="AG19" s="1">
        <v>18.86</v>
      </c>
      <c r="AH19" s="1">
        <v>19.149999999999999</v>
      </c>
      <c r="AI19" s="1">
        <v>18.149999999999999</v>
      </c>
      <c r="AJ19" s="1">
        <v>19.260000000000002</v>
      </c>
      <c r="AK19" s="1">
        <v>17.97</v>
      </c>
      <c r="AL19" s="1">
        <v>18.46</v>
      </c>
      <c r="AM19" s="1">
        <v>18.32</v>
      </c>
      <c r="AN19" s="1">
        <v>18.670000000000002</v>
      </c>
      <c r="AO19" s="1">
        <v>18.170000000000002</v>
      </c>
      <c r="AP19" s="1">
        <v>17.91</v>
      </c>
      <c r="AQ19" s="1">
        <v>17.440000000000001</v>
      </c>
      <c r="AR19" s="1">
        <v>17.420000000000002</v>
      </c>
      <c r="AS19" s="1">
        <v>17.61</v>
      </c>
      <c r="AT19" s="1">
        <v>17.850000000000001</v>
      </c>
      <c r="AU19" s="1">
        <v>19.46</v>
      </c>
      <c r="AV19" s="1">
        <v>17.989999999999998</v>
      </c>
      <c r="AW19" s="1">
        <v>18.079999999999998</v>
      </c>
      <c r="AX19" s="1">
        <v>17.68</v>
      </c>
      <c r="AY19" s="1">
        <v>18.87</v>
      </c>
      <c r="AZ19" s="1">
        <v>17.489999999999998</v>
      </c>
    </row>
    <row r="20" spans="1:52" x14ac:dyDescent="0.25">
      <c r="A20" s="1">
        <v>18</v>
      </c>
      <c r="B20" s="1" t="s">
        <v>427</v>
      </c>
      <c r="C20" s="1" t="s">
        <v>235</v>
      </c>
      <c r="D20" s="4" t="s">
        <v>20</v>
      </c>
      <c r="E20" s="4">
        <v>25.49</v>
      </c>
      <c r="F20" s="1">
        <v>28.12</v>
      </c>
      <c r="G20">
        <v>25.96</v>
      </c>
      <c r="H20" s="1">
        <v>28.07</v>
      </c>
      <c r="I20" s="1">
        <v>27.54</v>
      </c>
      <c r="J20" s="1">
        <v>28.57</v>
      </c>
      <c r="K20" s="1">
        <v>25.65</v>
      </c>
      <c r="L20" s="1">
        <v>27.16</v>
      </c>
      <c r="M20" s="1">
        <v>27.57</v>
      </c>
      <c r="N20">
        <v>27.99</v>
      </c>
      <c r="O20" s="1">
        <v>26.71</v>
      </c>
      <c r="P20" s="1">
        <v>26.71</v>
      </c>
      <c r="Q20" s="1">
        <v>26.71</v>
      </c>
      <c r="R20" s="1">
        <v>28.65</v>
      </c>
      <c r="S20" s="1">
        <v>26.31</v>
      </c>
      <c r="T20" s="1">
        <v>28.63</v>
      </c>
      <c r="U20" s="1">
        <v>29.45</v>
      </c>
      <c r="V20" s="1">
        <v>27.62</v>
      </c>
      <c r="W20" s="1">
        <v>26.53</v>
      </c>
      <c r="X20" s="1">
        <v>26.55</v>
      </c>
      <c r="Y20">
        <v>25.91</v>
      </c>
      <c r="Z20">
        <v>26.3</v>
      </c>
      <c r="AA20" s="1">
        <v>28.46</v>
      </c>
      <c r="AB20" s="1">
        <v>27.14</v>
      </c>
      <c r="AC20" s="1">
        <v>27.24</v>
      </c>
      <c r="AD20" s="1">
        <v>26.43</v>
      </c>
      <c r="AE20" s="1">
        <v>28.59</v>
      </c>
      <c r="AF20" s="1">
        <v>27.88</v>
      </c>
      <c r="AG20" s="1">
        <v>27.5</v>
      </c>
      <c r="AH20" s="1">
        <v>28.04</v>
      </c>
      <c r="AI20" s="1">
        <v>26.51</v>
      </c>
      <c r="AJ20" s="1">
        <v>27.55</v>
      </c>
      <c r="AK20" s="1">
        <v>27.23</v>
      </c>
      <c r="AL20" s="1">
        <v>26.52</v>
      </c>
      <c r="AM20" s="1">
        <v>25.74</v>
      </c>
      <c r="AN20" s="1">
        <v>26.13</v>
      </c>
      <c r="AO20" s="1">
        <v>26.01</v>
      </c>
      <c r="AP20" s="1">
        <v>26.16</v>
      </c>
      <c r="AQ20" s="1">
        <v>24.9</v>
      </c>
      <c r="AR20" s="1">
        <v>26.17</v>
      </c>
      <c r="AS20" s="1">
        <v>26.55</v>
      </c>
      <c r="AT20" s="1">
        <v>26.67</v>
      </c>
      <c r="AU20" s="1">
        <v>26.61</v>
      </c>
      <c r="AV20" s="1">
        <v>25.19</v>
      </c>
      <c r="AW20" s="1">
        <v>25.27</v>
      </c>
      <c r="AX20" s="1">
        <v>25.66</v>
      </c>
      <c r="AY20" s="1">
        <v>26.6</v>
      </c>
      <c r="AZ20" s="1">
        <v>25.65</v>
      </c>
    </row>
    <row r="21" spans="1:52" x14ac:dyDescent="0.25">
      <c r="A21" s="1">
        <v>19</v>
      </c>
      <c r="B21" s="1" t="s">
        <v>428</v>
      </c>
      <c r="C21" s="1" t="s">
        <v>236</v>
      </c>
      <c r="D21" s="4" t="s">
        <v>21</v>
      </c>
      <c r="E21" s="4">
        <v>27.72</v>
      </c>
      <c r="F21" s="1">
        <v>29.69</v>
      </c>
      <c r="G21">
        <v>28.96</v>
      </c>
      <c r="H21" s="1">
        <v>29.5</v>
      </c>
      <c r="I21" s="1">
        <v>28.92</v>
      </c>
      <c r="J21" s="1">
        <v>30.73</v>
      </c>
      <c r="K21" s="1">
        <v>28.08</v>
      </c>
      <c r="L21" s="1">
        <v>29.01</v>
      </c>
      <c r="M21" s="1">
        <v>29.76</v>
      </c>
      <c r="N21">
        <v>31.06</v>
      </c>
      <c r="O21" s="1">
        <v>28.65</v>
      </c>
      <c r="P21" s="1">
        <v>28.72</v>
      </c>
      <c r="Q21" s="1">
        <v>29.01</v>
      </c>
      <c r="R21" s="1">
        <v>30.33</v>
      </c>
      <c r="S21" s="1">
        <v>28.55</v>
      </c>
      <c r="T21" s="1">
        <v>30.31</v>
      </c>
      <c r="U21" s="1">
        <v>31.08</v>
      </c>
      <c r="V21" s="1">
        <v>27.89</v>
      </c>
      <c r="W21" s="1">
        <v>28.74</v>
      </c>
      <c r="X21" s="1">
        <v>28.61</v>
      </c>
      <c r="Y21">
        <v>28.86</v>
      </c>
      <c r="Z21">
        <v>28.93</v>
      </c>
      <c r="AA21" s="1">
        <v>29.91</v>
      </c>
      <c r="AB21" s="1">
        <v>28.65</v>
      </c>
      <c r="AC21" s="1">
        <v>27.48</v>
      </c>
      <c r="AD21" s="1">
        <v>28.1</v>
      </c>
      <c r="AE21" s="1">
        <v>30.82</v>
      </c>
      <c r="AF21" s="1">
        <v>29.67</v>
      </c>
      <c r="AG21" s="1">
        <v>29.23</v>
      </c>
      <c r="AH21" s="1">
        <v>29.62</v>
      </c>
      <c r="AI21" s="1">
        <v>28.35</v>
      </c>
      <c r="AJ21" s="1">
        <v>29.69</v>
      </c>
      <c r="AK21" s="1">
        <v>28.24</v>
      </c>
      <c r="AL21" s="1">
        <v>28.18</v>
      </c>
      <c r="AM21" s="1">
        <v>28.75</v>
      </c>
      <c r="AN21" s="1">
        <v>28.94</v>
      </c>
      <c r="AO21" s="1">
        <v>29</v>
      </c>
      <c r="AP21" s="1">
        <v>28.7</v>
      </c>
      <c r="AQ21" s="1">
        <v>27.65</v>
      </c>
      <c r="AR21" s="1">
        <v>28.44</v>
      </c>
      <c r="AS21" s="1">
        <v>28.93</v>
      </c>
      <c r="AT21" s="1">
        <v>28.85</v>
      </c>
      <c r="AU21" s="1">
        <v>29.15</v>
      </c>
      <c r="AV21" s="1">
        <v>28.03</v>
      </c>
      <c r="AW21" s="1">
        <v>27.63</v>
      </c>
      <c r="AX21" s="1">
        <v>28.32</v>
      </c>
      <c r="AY21" s="1">
        <v>28.95</v>
      </c>
      <c r="AZ21" s="1">
        <v>28.19</v>
      </c>
    </row>
    <row r="22" spans="1:52" x14ac:dyDescent="0.25">
      <c r="A22" s="1">
        <v>20</v>
      </c>
      <c r="B22" s="1" t="s">
        <v>429</v>
      </c>
      <c r="C22" s="1" t="s">
        <v>237</v>
      </c>
      <c r="D22" s="4" t="s">
        <v>22</v>
      </c>
      <c r="E22" s="4">
        <v>32.69</v>
      </c>
      <c r="F22" s="1">
        <v>34.409999999999997</v>
      </c>
      <c r="G22">
        <v>32.85</v>
      </c>
      <c r="H22" s="1">
        <v>34.299999999999997</v>
      </c>
      <c r="I22" s="1">
        <v>33.29</v>
      </c>
      <c r="J22" s="1">
        <v>34.29</v>
      </c>
      <c r="K22" s="1">
        <v>32.869999999999997</v>
      </c>
      <c r="L22" s="1">
        <v>33.86</v>
      </c>
      <c r="M22" s="1">
        <v>34.51</v>
      </c>
      <c r="N22">
        <v>34.96</v>
      </c>
      <c r="O22" s="1">
        <v>33.07</v>
      </c>
      <c r="P22" s="1">
        <v>33.47</v>
      </c>
      <c r="Q22" s="1">
        <v>32.92</v>
      </c>
      <c r="R22" s="1">
        <v>34.82</v>
      </c>
      <c r="S22" s="1">
        <v>32.07</v>
      </c>
      <c r="T22" s="1">
        <v>34.6</v>
      </c>
      <c r="U22" s="1">
        <v>36.85</v>
      </c>
      <c r="V22" s="1">
        <v>33.729999999999997</v>
      </c>
      <c r="W22" s="1">
        <v>28.69</v>
      </c>
      <c r="X22" s="1">
        <v>33.07</v>
      </c>
      <c r="Y22">
        <v>33.69</v>
      </c>
      <c r="Z22">
        <v>33.54</v>
      </c>
      <c r="AA22" s="1">
        <v>34.520000000000003</v>
      </c>
      <c r="AB22" s="1">
        <v>33.049999999999997</v>
      </c>
      <c r="AC22" s="1">
        <v>32.97</v>
      </c>
      <c r="AD22" s="1">
        <v>32.46</v>
      </c>
      <c r="AE22" s="1">
        <v>34.549999999999997</v>
      </c>
      <c r="AF22" s="1">
        <v>33.450000000000003</v>
      </c>
      <c r="AG22" s="1">
        <v>33.5</v>
      </c>
      <c r="AH22" s="1">
        <v>34.299999999999997</v>
      </c>
      <c r="AI22" s="1">
        <v>32.79</v>
      </c>
      <c r="AJ22" s="1">
        <v>32.979999999999997</v>
      </c>
      <c r="AK22" s="1">
        <v>32.42</v>
      </c>
      <c r="AL22" s="1">
        <v>32.32</v>
      </c>
      <c r="AM22" s="1">
        <v>33.630000000000003</v>
      </c>
      <c r="AN22" s="1">
        <v>33.97</v>
      </c>
      <c r="AO22" s="1">
        <v>33.19</v>
      </c>
      <c r="AP22" s="1">
        <v>32.630000000000003</v>
      </c>
      <c r="AQ22" s="1">
        <v>32.43</v>
      </c>
      <c r="AR22" s="1">
        <v>32.78</v>
      </c>
      <c r="AS22" s="1">
        <v>32.700000000000003</v>
      </c>
      <c r="AT22" s="1">
        <v>32.799999999999997</v>
      </c>
      <c r="AU22" s="1">
        <v>33.75</v>
      </c>
      <c r="AV22" s="1">
        <v>33.119999999999997</v>
      </c>
      <c r="AW22" s="1">
        <v>32.46</v>
      </c>
      <c r="AX22" s="1">
        <v>32.119999999999997</v>
      </c>
      <c r="AY22" s="1">
        <v>32.159999999999997</v>
      </c>
      <c r="AZ22" s="1">
        <v>31.58</v>
      </c>
    </row>
    <row r="23" spans="1:52" x14ac:dyDescent="0.25">
      <c r="A23" s="1">
        <v>21</v>
      </c>
      <c r="B23" s="1" t="s">
        <v>430</v>
      </c>
      <c r="C23" s="1" t="s">
        <v>238</v>
      </c>
      <c r="D23" s="4" t="s">
        <v>23</v>
      </c>
      <c r="E23" s="4">
        <v>28.08</v>
      </c>
      <c r="F23" s="1">
        <v>30.7</v>
      </c>
      <c r="G23">
        <v>29.31</v>
      </c>
      <c r="H23" s="1">
        <v>31.81</v>
      </c>
      <c r="I23" s="1">
        <v>30.75</v>
      </c>
      <c r="J23" s="1">
        <v>32.1</v>
      </c>
      <c r="K23" s="1">
        <v>29.32</v>
      </c>
      <c r="L23" s="1">
        <v>30.87</v>
      </c>
      <c r="M23" s="1">
        <v>30.99</v>
      </c>
      <c r="N23">
        <v>31.23</v>
      </c>
      <c r="O23" s="1">
        <v>29.48</v>
      </c>
      <c r="P23" s="1">
        <v>29.59</v>
      </c>
      <c r="Q23" s="1">
        <v>29.51</v>
      </c>
      <c r="R23" s="1">
        <v>31.48</v>
      </c>
      <c r="S23" s="1">
        <v>29.49</v>
      </c>
      <c r="T23" s="1">
        <v>31.01</v>
      </c>
      <c r="U23" s="19">
        <v>32.21</v>
      </c>
      <c r="V23" s="1">
        <v>29.86</v>
      </c>
      <c r="W23" s="1">
        <v>30.21</v>
      </c>
      <c r="X23" s="1">
        <v>30.05</v>
      </c>
      <c r="Y23">
        <v>30.22</v>
      </c>
      <c r="Z23">
        <v>30.43</v>
      </c>
      <c r="AA23" s="1">
        <v>31.8</v>
      </c>
      <c r="AB23" s="1">
        <v>30.29</v>
      </c>
      <c r="AC23" s="1">
        <v>30.27</v>
      </c>
      <c r="AD23" s="1">
        <v>29.87</v>
      </c>
      <c r="AE23" s="1">
        <v>32.26</v>
      </c>
      <c r="AF23" s="1">
        <v>31.18</v>
      </c>
      <c r="AG23" s="1">
        <v>30.84</v>
      </c>
      <c r="AH23" s="1">
        <v>31.14</v>
      </c>
      <c r="AI23" s="1">
        <v>30.22</v>
      </c>
      <c r="AJ23" s="1">
        <v>31.52</v>
      </c>
      <c r="AK23" s="1">
        <v>30.98</v>
      </c>
      <c r="AL23" s="1">
        <v>28.95</v>
      </c>
      <c r="AM23" s="1">
        <v>28.82</v>
      </c>
      <c r="AN23" s="1">
        <v>29.2</v>
      </c>
      <c r="AO23" s="1">
        <v>29.92</v>
      </c>
      <c r="AP23" s="1">
        <v>29.44</v>
      </c>
      <c r="AQ23" s="1">
        <v>28.7</v>
      </c>
      <c r="AR23" s="1">
        <v>29.61</v>
      </c>
      <c r="AS23" s="1">
        <v>30.34</v>
      </c>
      <c r="AT23" s="1">
        <v>29.92</v>
      </c>
      <c r="AU23" s="1">
        <v>30.02</v>
      </c>
      <c r="AV23" s="1">
        <v>28.61</v>
      </c>
      <c r="AW23" s="1">
        <v>28.95</v>
      </c>
      <c r="AX23" s="1">
        <v>29.95</v>
      </c>
      <c r="AY23" s="1">
        <v>30.3</v>
      </c>
      <c r="AZ23" s="1">
        <v>29.81</v>
      </c>
    </row>
    <row r="24" spans="1:52" x14ac:dyDescent="0.25">
      <c r="A24" s="1">
        <v>22</v>
      </c>
      <c r="B24" s="1" t="s">
        <v>431</v>
      </c>
      <c r="C24" s="1" t="s">
        <v>239</v>
      </c>
      <c r="D24" s="4" t="s">
        <v>24</v>
      </c>
      <c r="E24" s="4">
        <v>29.71</v>
      </c>
      <c r="F24" s="1">
        <v>31.21</v>
      </c>
      <c r="G24">
        <v>30.01</v>
      </c>
      <c r="H24" s="1">
        <v>31.72</v>
      </c>
      <c r="I24" s="1">
        <v>31.06</v>
      </c>
      <c r="J24" s="1">
        <v>32.82</v>
      </c>
      <c r="K24" s="1">
        <v>29.5</v>
      </c>
      <c r="L24" s="1">
        <v>30.66</v>
      </c>
      <c r="M24" s="1">
        <v>30.95</v>
      </c>
      <c r="N24">
        <v>32.21</v>
      </c>
      <c r="O24" s="1">
        <v>30.12</v>
      </c>
      <c r="P24" s="1">
        <v>30.51</v>
      </c>
      <c r="Q24" s="1">
        <v>30.59</v>
      </c>
      <c r="R24" s="1">
        <v>32.79</v>
      </c>
      <c r="S24" s="1">
        <v>29.93</v>
      </c>
      <c r="T24" s="1">
        <v>31.89</v>
      </c>
      <c r="U24" s="1">
        <v>32.869999999999997</v>
      </c>
      <c r="V24" s="1">
        <v>30.33</v>
      </c>
      <c r="W24" s="1">
        <v>30.31</v>
      </c>
      <c r="X24" s="1">
        <v>30.29</v>
      </c>
      <c r="Y24">
        <v>30.48</v>
      </c>
      <c r="Z24">
        <v>30.31</v>
      </c>
      <c r="AA24" s="1">
        <v>31.88</v>
      </c>
      <c r="AB24" s="1">
        <v>30.65</v>
      </c>
      <c r="AC24" s="1">
        <v>30.68</v>
      </c>
      <c r="AD24" s="1">
        <v>29.81</v>
      </c>
      <c r="AE24" s="1">
        <v>32.35</v>
      </c>
      <c r="AF24" s="1">
        <v>31.14</v>
      </c>
      <c r="AG24" s="1">
        <v>30.97</v>
      </c>
      <c r="AH24" s="1">
        <v>31.59</v>
      </c>
      <c r="AI24" s="1">
        <v>29.98</v>
      </c>
      <c r="AJ24" s="1">
        <v>31.29</v>
      </c>
      <c r="AK24" s="1">
        <v>30.67</v>
      </c>
      <c r="AL24" s="1">
        <v>29.92</v>
      </c>
      <c r="AM24" s="1">
        <v>29.98</v>
      </c>
      <c r="AN24" s="1">
        <v>30.59</v>
      </c>
      <c r="AO24" s="1">
        <v>30.13</v>
      </c>
      <c r="AP24" s="1">
        <v>30.25</v>
      </c>
      <c r="AQ24" s="1">
        <v>29.04</v>
      </c>
      <c r="AR24" s="1">
        <v>29.99</v>
      </c>
      <c r="AS24" s="1">
        <v>30.79</v>
      </c>
      <c r="AT24" s="1">
        <v>30.44</v>
      </c>
      <c r="AU24" s="1">
        <v>31.21</v>
      </c>
      <c r="AV24" s="1">
        <v>29.57</v>
      </c>
      <c r="AW24" s="1">
        <v>29.63</v>
      </c>
      <c r="AX24" s="1">
        <v>29.67</v>
      </c>
      <c r="AY24" s="1">
        <v>31.04</v>
      </c>
      <c r="AZ24" s="1">
        <v>29.54</v>
      </c>
    </row>
    <row r="25" spans="1:52" x14ac:dyDescent="0.25">
      <c r="A25" s="1">
        <v>23</v>
      </c>
      <c r="B25" s="1" t="s">
        <v>432</v>
      </c>
      <c r="C25" s="1" t="s">
        <v>240</v>
      </c>
      <c r="D25" s="4" t="s">
        <v>25</v>
      </c>
      <c r="E25" s="4">
        <v>25.69</v>
      </c>
      <c r="F25" s="1">
        <v>27.09</v>
      </c>
      <c r="G25">
        <v>26.47</v>
      </c>
      <c r="H25" s="1">
        <v>27.17</v>
      </c>
      <c r="I25" s="1">
        <v>27.04</v>
      </c>
      <c r="J25" s="1">
        <v>28.16</v>
      </c>
      <c r="K25" s="1">
        <v>25.93</v>
      </c>
      <c r="L25" s="1">
        <v>27.54</v>
      </c>
      <c r="M25" s="1">
        <v>27.62</v>
      </c>
      <c r="N25">
        <v>28.92</v>
      </c>
      <c r="O25" s="1">
        <v>26.58</v>
      </c>
      <c r="P25" s="1">
        <v>26.56</v>
      </c>
      <c r="Q25" s="1">
        <v>26.99</v>
      </c>
      <c r="R25" s="1">
        <v>28.44</v>
      </c>
      <c r="S25" s="1">
        <v>26.44</v>
      </c>
      <c r="T25" s="1">
        <v>28.05</v>
      </c>
      <c r="U25" s="1">
        <v>28.7</v>
      </c>
      <c r="V25" s="1">
        <v>25.16</v>
      </c>
      <c r="W25" s="1">
        <v>26.66</v>
      </c>
      <c r="X25" s="1">
        <v>26.55</v>
      </c>
      <c r="Y25">
        <v>26.61</v>
      </c>
      <c r="Z25">
        <v>26.74</v>
      </c>
      <c r="AA25" s="1">
        <v>27.81</v>
      </c>
      <c r="AB25" s="1">
        <v>26.19</v>
      </c>
      <c r="AC25" s="1">
        <v>24.79</v>
      </c>
      <c r="AD25" s="1">
        <v>25.97</v>
      </c>
      <c r="AE25" s="1">
        <v>28.9</v>
      </c>
      <c r="AF25" s="1">
        <v>27.61</v>
      </c>
      <c r="AG25" s="1">
        <v>27.01</v>
      </c>
      <c r="AH25" s="1">
        <v>27.14</v>
      </c>
      <c r="AI25" s="1">
        <v>26.12</v>
      </c>
      <c r="AJ25" s="1">
        <v>27.53</v>
      </c>
      <c r="AK25" s="1">
        <v>25.56</v>
      </c>
      <c r="AL25" s="1">
        <v>25.46</v>
      </c>
      <c r="AM25" s="1">
        <v>26.49</v>
      </c>
      <c r="AN25" s="1">
        <v>26.84</v>
      </c>
      <c r="AO25" s="1">
        <v>27.04</v>
      </c>
      <c r="AP25" s="1">
        <v>26.5</v>
      </c>
      <c r="AQ25" s="1">
        <v>25.57</v>
      </c>
      <c r="AR25" s="1">
        <v>25.86</v>
      </c>
      <c r="AS25" s="1">
        <v>26.6</v>
      </c>
      <c r="AT25" s="1">
        <v>26.28</v>
      </c>
      <c r="AU25" s="1">
        <v>27.47</v>
      </c>
      <c r="AV25" s="1">
        <v>26.1</v>
      </c>
      <c r="AW25" s="1">
        <v>25.54</v>
      </c>
      <c r="AX25" s="1">
        <v>26.15</v>
      </c>
      <c r="AY25" s="1">
        <v>26.42</v>
      </c>
      <c r="AZ25" s="1">
        <v>25.86</v>
      </c>
    </row>
    <row r="26" spans="1:52" x14ac:dyDescent="0.25">
      <c r="A26" s="1">
        <v>24</v>
      </c>
      <c r="B26" s="1" t="s">
        <v>433</v>
      </c>
      <c r="C26" s="1" t="s">
        <v>241</v>
      </c>
      <c r="D26" s="4" t="s">
        <v>26</v>
      </c>
      <c r="E26" s="4">
        <v>25.13</v>
      </c>
      <c r="F26" s="1">
        <v>27.51</v>
      </c>
      <c r="G26">
        <v>25.95</v>
      </c>
      <c r="H26" s="1">
        <v>27.16</v>
      </c>
      <c r="I26" s="1">
        <v>27.13</v>
      </c>
      <c r="J26" s="1">
        <v>27.87</v>
      </c>
      <c r="K26" s="1">
        <v>25.19</v>
      </c>
      <c r="L26" s="1">
        <v>26.93</v>
      </c>
      <c r="M26" s="1">
        <v>26.7</v>
      </c>
      <c r="N26">
        <v>27.66</v>
      </c>
      <c r="O26" s="1">
        <v>26.15</v>
      </c>
      <c r="P26" s="1">
        <v>25.87</v>
      </c>
      <c r="Q26" s="1">
        <v>26.08</v>
      </c>
      <c r="R26" s="1">
        <v>28.11</v>
      </c>
      <c r="S26" s="1">
        <v>25.6</v>
      </c>
      <c r="T26" s="1">
        <v>27.88</v>
      </c>
      <c r="U26" s="1">
        <v>28.77</v>
      </c>
      <c r="V26" s="1">
        <v>26.67</v>
      </c>
      <c r="W26" s="1">
        <v>25.72</v>
      </c>
      <c r="X26" s="1">
        <v>26.01</v>
      </c>
      <c r="Y26">
        <v>25.81</v>
      </c>
      <c r="Z26">
        <v>26.09</v>
      </c>
      <c r="AA26" s="1">
        <v>27.78</v>
      </c>
      <c r="AB26" s="1">
        <v>26.88</v>
      </c>
      <c r="AC26" s="1">
        <v>26.29</v>
      </c>
      <c r="AD26" s="1">
        <v>25.6</v>
      </c>
      <c r="AE26" s="1">
        <v>27.92</v>
      </c>
      <c r="AF26" s="1">
        <v>26.88</v>
      </c>
      <c r="AG26" s="1">
        <v>27.42</v>
      </c>
      <c r="AH26" s="1">
        <v>27.14</v>
      </c>
      <c r="AI26" s="1">
        <v>25.62</v>
      </c>
      <c r="AJ26" s="1">
        <v>26.75</v>
      </c>
      <c r="AK26" s="1">
        <v>26.28</v>
      </c>
      <c r="AL26" s="1">
        <v>25.5</v>
      </c>
      <c r="AM26" s="1">
        <v>25.93</v>
      </c>
      <c r="AN26" s="1">
        <v>26.19</v>
      </c>
      <c r="AO26" s="1">
        <v>26.24</v>
      </c>
      <c r="AP26" s="1">
        <v>25.88</v>
      </c>
      <c r="AQ26" s="1">
        <v>24.65</v>
      </c>
      <c r="AR26" s="1">
        <v>25.97</v>
      </c>
      <c r="AS26" s="1">
        <v>26.21</v>
      </c>
      <c r="AT26" s="1">
        <v>26.67</v>
      </c>
      <c r="AU26" s="1">
        <v>26.66</v>
      </c>
      <c r="AV26" s="1">
        <v>25.31</v>
      </c>
      <c r="AW26" s="1">
        <v>25.44</v>
      </c>
      <c r="AX26" s="1">
        <v>25.59</v>
      </c>
      <c r="AY26" s="1">
        <v>26.45</v>
      </c>
      <c r="AZ26" s="1">
        <v>25.52</v>
      </c>
    </row>
    <row r="27" spans="1:52" x14ac:dyDescent="0.25">
      <c r="A27" s="1">
        <v>25</v>
      </c>
      <c r="B27" s="1" t="s">
        <v>434</v>
      </c>
      <c r="C27" s="1" t="s">
        <v>242</v>
      </c>
      <c r="D27" s="4" t="s">
        <v>27</v>
      </c>
      <c r="E27" s="4">
        <v>29.26</v>
      </c>
      <c r="F27" s="1">
        <v>30.59</v>
      </c>
      <c r="G27">
        <v>29.77</v>
      </c>
      <c r="H27" s="1">
        <v>30.47</v>
      </c>
      <c r="I27" s="1">
        <v>29.62</v>
      </c>
      <c r="J27" s="1">
        <v>31.23</v>
      </c>
      <c r="K27" s="1">
        <v>28.96</v>
      </c>
      <c r="L27" s="1">
        <v>30.07</v>
      </c>
      <c r="M27" s="1">
        <v>30.46</v>
      </c>
      <c r="N27">
        <v>31.93</v>
      </c>
      <c r="O27" s="1">
        <v>29.22</v>
      </c>
      <c r="P27" s="1">
        <v>29.49</v>
      </c>
      <c r="Q27" s="1">
        <v>29.51</v>
      </c>
      <c r="R27" s="1">
        <v>31.46</v>
      </c>
      <c r="S27" s="1">
        <v>28.99</v>
      </c>
      <c r="T27" s="1">
        <v>31.53</v>
      </c>
      <c r="U27" s="1">
        <v>32</v>
      </c>
      <c r="V27" s="1">
        <v>30.31</v>
      </c>
      <c r="W27" s="1">
        <v>29.32</v>
      </c>
      <c r="X27" s="1">
        <v>29.02</v>
      </c>
      <c r="Y27">
        <v>29.23</v>
      </c>
      <c r="Z27">
        <v>29.56</v>
      </c>
      <c r="AA27" s="1">
        <v>30.09</v>
      </c>
      <c r="AB27" s="1">
        <v>29.21</v>
      </c>
      <c r="AC27" s="1">
        <v>29.49</v>
      </c>
      <c r="AD27" s="1">
        <v>28.44</v>
      </c>
      <c r="AE27" s="1">
        <v>30.98</v>
      </c>
      <c r="AF27" s="1">
        <v>29.82</v>
      </c>
      <c r="AG27" s="1">
        <v>29.6</v>
      </c>
      <c r="AH27" s="1">
        <v>30.09</v>
      </c>
      <c r="AI27" s="1">
        <v>29.11</v>
      </c>
      <c r="AJ27" s="1">
        <v>30.13</v>
      </c>
      <c r="AK27" s="1">
        <v>29.42</v>
      </c>
      <c r="AL27" s="1">
        <v>28.54</v>
      </c>
      <c r="AM27" s="1">
        <v>28.18</v>
      </c>
      <c r="AN27" s="1">
        <v>28.94</v>
      </c>
      <c r="AO27" s="1">
        <v>28.95</v>
      </c>
      <c r="AP27" s="1">
        <v>28.62</v>
      </c>
      <c r="AQ27" s="1">
        <v>27.87</v>
      </c>
      <c r="AR27" s="1">
        <v>28.09</v>
      </c>
      <c r="AS27" s="1">
        <v>28.68</v>
      </c>
      <c r="AT27" s="1">
        <v>28.57</v>
      </c>
      <c r="AU27" s="1">
        <v>29.87</v>
      </c>
      <c r="AV27" s="1">
        <v>28.78</v>
      </c>
      <c r="AW27" s="1">
        <v>27.93</v>
      </c>
      <c r="AX27" s="1">
        <v>27.93</v>
      </c>
      <c r="AY27" s="1">
        <v>29.68</v>
      </c>
      <c r="AZ27" s="1">
        <v>28.66</v>
      </c>
    </row>
    <row r="28" spans="1:52" x14ac:dyDescent="0.25">
      <c r="A28" s="1">
        <v>26</v>
      </c>
      <c r="B28" s="1" t="s">
        <v>435</v>
      </c>
      <c r="C28" s="1" t="s">
        <v>243</v>
      </c>
      <c r="D28" s="4" t="s">
        <v>28</v>
      </c>
      <c r="E28" s="4">
        <v>32.630000000000003</v>
      </c>
      <c r="F28" s="1">
        <v>36.01</v>
      </c>
      <c r="G28">
        <v>32.729999999999997</v>
      </c>
      <c r="H28" s="1">
        <v>35.130000000000003</v>
      </c>
      <c r="I28" s="1">
        <v>34.119999999999997</v>
      </c>
      <c r="J28" s="1">
        <v>35.119999999999997</v>
      </c>
      <c r="K28" s="1">
        <v>31.86</v>
      </c>
      <c r="L28" s="1">
        <v>32.950000000000003</v>
      </c>
      <c r="M28" s="1">
        <v>33.549999999999997</v>
      </c>
      <c r="N28">
        <v>34.299999999999997</v>
      </c>
      <c r="O28" s="1">
        <v>32.450000000000003</v>
      </c>
      <c r="P28" s="1">
        <v>32.97</v>
      </c>
      <c r="Q28" s="1">
        <v>33.35</v>
      </c>
      <c r="R28" s="1">
        <v>35.71</v>
      </c>
      <c r="S28" s="1">
        <v>33.520000000000003</v>
      </c>
      <c r="T28" s="1">
        <v>36.979999999999997</v>
      </c>
      <c r="U28" s="1">
        <v>35.68</v>
      </c>
      <c r="V28" s="1">
        <v>34.65</v>
      </c>
      <c r="W28" s="1">
        <v>35.729999999999997</v>
      </c>
      <c r="X28" s="1">
        <v>35.33</v>
      </c>
      <c r="Y28">
        <v>34.799999999999997</v>
      </c>
      <c r="Z28">
        <v>33.51</v>
      </c>
      <c r="AA28" s="1">
        <v>33.99</v>
      </c>
      <c r="AB28" s="1">
        <v>33.53</v>
      </c>
      <c r="AC28" s="1">
        <v>35.76</v>
      </c>
      <c r="AD28" s="1">
        <v>34.93</v>
      </c>
      <c r="AE28" s="1">
        <v>35.69</v>
      </c>
      <c r="AF28" s="1">
        <v>34.26</v>
      </c>
      <c r="AG28" s="1">
        <v>34.21</v>
      </c>
      <c r="AH28" s="1">
        <v>34.51</v>
      </c>
      <c r="AI28" s="1">
        <v>32.869999999999997</v>
      </c>
      <c r="AJ28" s="1">
        <v>33.619999999999997</v>
      </c>
      <c r="AK28" s="1">
        <v>33.18</v>
      </c>
      <c r="AL28" s="1">
        <v>33.299999999999997</v>
      </c>
      <c r="AM28" s="1">
        <v>33.229999999999997</v>
      </c>
      <c r="AN28" s="1">
        <v>33.979999999999997</v>
      </c>
      <c r="AO28" s="1">
        <v>34.880000000000003</v>
      </c>
      <c r="AP28" s="1">
        <v>33.54</v>
      </c>
      <c r="AQ28" s="1">
        <v>32.82</v>
      </c>
      <c r="AR28" s="1">
        <v>34.56</v>
      </c>
      <c r="AS28" s="1">
        <v>33.79</v>
      </c>
      <c r="AT28" s="1">
        <v>35.19</v>
      </c>
      <c r="AU28" s="1">
        <v>34.21</v>
      </c>
      <c r="AV28" s="1">
        <v>32.479999999999997</v>
      </c>
      <c r="AW28" s="1">
        <v>32.659999999999997</v>
      </c>
      <c r="AX28" s="1">
        <v>33.22</v>
      </c>
      <c r="AY28" s="1">
        <v>34.08</v>
      </c>
      <c r="AZ28" s="1">
        <v>33.04</v>
      </c>
    </row>
    <row r="29" spans="1:52" x14ac:dyDescent="0.25">
      <c r="A29" s="1">
        <v>27</v>
      </c>
      <c r="B29" s="1" t="s">
        <v>436</v>
      </c>
      <c r="C29" s="1" t="s">
        <v>244</v>
      </c>
      <c r="D29" s="10" t="s">
        <v>5</v>
      </c>
      <c r="E29" s="4">
        <v>19.03</v>
      </c>
      <c r="F29" s="1">
        <v>18.86</v>
      </c>
      <c r="G29">
        <v>18.510000000000002</v>
      </c>
      <c r="H29" s="1">
        <v>18.82</v>
      </c>
      <c r="I29" s="1">
        <v>18.940000000000001</v>
      </c>
      <c r="J29" s="1">
        <v>18.88</v>
      </c>
      <c r="K29" s="1">
        <v>18.940000000000001</v>
      </c>
      <c r="L29" s="1">
        <v>18.95</v>
      </c>
      <c r="M29" s="1">
        <v>18.739999999999998</v>
      </c>
      <c r="N29">
        <v>18.649999999999999</v>
      </c>
      <c r="O29" s="1">
        <v>18.97</v>
      </c>
      <c r="P29" s="1">
        <v>19.02</v>
      </c>
      <c r="Q29" s="1">
        <v>18.940000000000001</v>
      </c>
      <c r="R29" s="1">
        <v>18.989999999999998</v>
      </c>
      <c r="S29" s="1">
        <v>18.899999999999999</v>
      </c>
      <c r="T29" s="1">
        <v>18.920000000000002</v>
      </c>
      <c r="U29" s="1">
        <v>18.96</v>
      </c>
      <c r="V29" s="1">
        <v>19</v>
      </c>
      <c r="W29" s="1">
        <v>18.86</v>
      </c>
      <c r="X29" s="1">
        <v>18.96</v>
      </c>
      <c r="Y29">
        <v>18.62</v>
      </c>
      <c r="Z29">
        <v>18.600000000000001</v>
      </c>
      <c r="AA29" s="1">
        <v>18.78</v>
      </c>
      <c r="AB29" s="1">
        <v>18.78</v>
      </c>
      <c r="AC29" s="1">
        <v>18.940000000000001</v>
      </c>
      <c r="AD29" s="1">
        <v>18.95</v>
      </c>
      <c r="AE29" s="1">
        <v>19.03</v>
      </c>
      <c r="AF29" s="1">
        <v>18.829999999999998</v>
      </c>
      <c r="AG29" s="1">
        <v>18.89</v>
      </c>
      <c r="AH29" s="1">
        <v>18.88</v>
      </c>
      <c r="AI29" s="1">
        <v>18.84</v>
      </c>
      <c r="AJ29" s="1">
        <v>18.91</v>
      </c>
      <c r="AK29" s="1">
        <v>18.73</v>
      </c>
      <c r="AL29" s="1">
        <v>18.760000000000002</v>
      </c>
      <c r="AM29" s="1">
        <v>18.579999999999998</v>
      </c>
      <c r="AN29" s="1">
        <v>18.55</v>
      </c>
      <c r="AO29" s="1">
        <v>18.57</v>
      </c>
      <c r="AP29" s="1">
        <v>18.510000000000002</v>
      </c>
      <c r="AQ29" s="1">
        <v>18.010000000000002</v>
      </c>
      <c r="AR29" s="1">
        <v>18.309999999999999</v>
      </c>
      <c r="AS29" s="1">
        <v>18.260000000000002</v>
      </c>
      <c r="AT29" s="1">
        <v>18.34</v>
      </c>
      <c r="AU29" s="1">
        <v>18.309999999999999</v>
      </c>
      <c r="AV29" s="1">
        <v>18.329999999999998</v>
      </c>
      <c r="AW29" s="1">
        <v>18.5</v>
      </c>
      <c r="AX29" s="1">
        <v>18.52</v>
      </c>
      <c r="AY29" s="1">
        <v>18.510000000000002</v>
      </c>
      <c r="AZ29" s="1">
        <v>18.54</v>
      </c>
    </row>
    <row r="30" spans="1:52" x14ac:dyDescent="0.25">
      <c r="A30" s="1">
        <v>28</v>
      </c>
      <c r="B30" s="1" t="s">
        <v>437</v>
      </c>
      <c r="C30" s="1" t="s">
        <v>245</v>
      </c>
      <c r="D30" s="4" t="s">
        <v>29</v>
      </c>
      <c r="E30" s="4">
        <v>33.54</v>
      </c>
      <c r="F30" s="1">
        <v>35.96</v>
      </c>
      <c r="G30">
        <v>35.229999999999997</v>
      </c>
      <c r="H30" s="1"/>
      <c r="I30" s="1">
        <v>35.44</v>
      </c>
      <c r="J30" s="1">
        <v>37.299999999999997</v>
      </c>
      <c r="K30" s="1">
        <v>31.84</v>
      </c>
      <c r="L30" s="1">
        <v>34.33</v>
      </c>
      <c r="M30" s="1">
        <v>34.25</v>
      </c>
      <c r="N30">
        <v>34.880000000000003</v>
      </c>
      <c r="O30" s="1">
        <v>32.729999999999997</v>
      </c>
      <c r="P30" s="1">
        <v>32.49</v>
      </c>
      <c r="Q30" s="1">
        <v>33.31</v>
      </c>
      <c r="R30" s="1">
        <v>34.479999999999997</v>
      </c>
      <c r="S30" s="1">
        <v>33.58</v>
      </c>
      <c r="T30" s="1">
        <v>35.1</v>
      </c>
      <c r="U30" s="1">
        <v>35.42</v>
      </c>
      <c r="V30" s="1">
        <v>33.94</v>
      </c>
      <c r="W30" s="1">
        <v>33.47</v>
      </c>
      <c r="X30" s="1">
        <v>33.24</v>
      </c>
      <c r="Y30">
        <v>33.46</v>
      </c>
      <c r="Z30">
        <v>33.76</v>
      </c>
      <c r="AA30" s="1">
        <v>33.76</v>
      </c>
      <c r="AB30" s="1">
        <v>33.15</v>
      </c>
      <c r="AC30" s="1">
        <v>32.68</v>
      </c>
      <c r="AD30" s="1">
        <v>31.73</v>
      </c>
      <c r="AE30" s="1">
        <v>34.729999999999997</v>
      </c>
      <c r="AF30" s="1">
        <v>34.01</v>
      </c>
      <c r="AG30" s="1">
        <v>32.72</v>
      </c>
      <c r="AH30" s="1">
        <v>32.75</v>
      </c>
      <c r="AI30" s="1">
        <v>31.97</v>
      </c>
      <c r="AJ30" s="1">
        <v>33.61</v>
      </c>
      <c r="AK30" s="1">
        <v>33.9</v>
      </c>
      <c r="AL30" s="1">
        <v>33.119999999999997</v>
      </c>
      <c r="AM30" s="1">
        <v>33.299999999999997</v>
      </c>
      <c r="AN30" s="1">
        <v>33.33</v>
      </c>
      <c r="AO30" s="1">
        <v>34.71</v>
      </c>
      <c r="AP30" s="1">
        <v>33.75</v>
      </c>
      <c r="AQ30" s="1">
        <v>31.97</v>
      </c>
      <c r="AR30" s="1">
        <v>32.5</v>
      </c>
      <c r="AS30" s="1">
        <v>32.9</v>
      </c>
      <c r="AT30" s="1">
        <v>33.07</v>
      </c>
      <c r="AU30" s="1">
        <v>34.01</v>
      </c>
      <c r="AV30" s="1">
        <v>33.06</v>
      </c>
      <c r="AW30" s="1">
        <v>33.299999999999997</v>
      </c>
      <c r="AX30" s="1">
        <v>33.299999999999997</v>
      </c>
      <c r="AY30" s="1">
        <v>35.08</v>
      </c>
      <c r="AZ30" s="1">
        <v>32.89</v>
      </c>
    </row>
    <row r="31" spans="1:52" x14ac:dyDescent="0.25">
      <c r="A31" s="1">
        <v>29</v>
      </c>
      <c r="B31" s="1" t="s">
        <v>438</v>
      </c>
      <c r="C31" s="1" t="s">
        <v>246</v>
      </c>
      <c r="D31" s="4" t="s">
        <v>30</v>
      </c>
      <c r="E31" s="4">
        <v>26.03</v>
      </c>
      <c r="F31" s="1">
        <v>26.61</v>
      </c>
      <c r="G31">
        <v>26.14</v>
      </c>
      <c r="H31" s="1">
        <v>25.94</v>
      </c>
      <c r="I31" s="1">
        <v>26.16</v>
      </c>
      <c r="J31" s="1">
        <v>27.58</v>
      </c>
      <c r="K31" s="1">
        <v>25.48</v>
      </c>
      <c r="L31" s="1">
        <v>26.45</v>
      </c>
      <c r="M31" s="1">
        <v>27.33</v>
      </c>
      <c r="N31">
        <v>28.69</v>
      </c>
      <c r="O31" s="1">
        <v>26.08</v>
      </c>
      <c r="P31" s="1">
        <v>26.43</v>
      </c>
      <c r="Q31" s="1">
        <v>27.73</v>
      </c>
      <c r="R31" s="1">
        <v>28.54</v>
      </c>
      <c r="S31" s="1">
        <v>26.76</v>
      </c>
      <c r="T31" s="1">
        <v>27.19</v>
      </c>
      <c r="U31" s="19">
        <v>28.2</v>
      </c>
      <c r="V31" s="1">
        <v>24.46</v>
      </c>
      <c r="W31" s="1">
        <v>26.55</v>
      </c>
      <c r="X31" s="1">
        <v>26.26</v>
      </c>
      <c r="Y31">
        <v>26.15</v>
      </c>
      <c r="Z31">
        <v>26.15</v>
      </c>
      <c r="AA31" s="1">
        <v>27.03</v>
      </c>
      <c r="AB31" s="1">
        <v>25.23</v>
      </c>
      <c r="AC31" s="1">
        <v>23.71</v>
      </c>
      <c r="AD31" s="1">
        <v>25.71</v>
      </c>
      <c r="AE31" s="1">
        <v>28.98</v>
      </c>
      <c r="AF31" s="1">
        <v>27.22</v>
      </c>
      <c r="AG31" s="1">
        <v>26.21</v>
      </c>
      <c r="AH31" s="1">
        <v>26.7</v>
      </c>
      <c r="AI31" s="1">
        <v>25.82</v>
      </c>
      <c r="AJ31" s="1">
        <v>27.47</v>
      </c>
      <c r="AK31" s="1">
        <v>24.69</v>
      </c>
      <c r="AL31" s="1">
        <v>25.03</v>
      </c>
      <c r="AM31" s="1">
        <v>26.17</v>
      </c>
      <c r="AN31" s="1">
        <v>27.06</v>
      </c>
      <c r="AO31" s="1">
        <v>26.11</v>
      </c>
      <c r="AP31" s="22">
        <v>25.63</v>
      </c>
      <c r="AQ31" s="1">
        <v>24.81</v>
      </c>
      <c r="AR31" s="1">
        <v>25.5</v>
      </c>
      <c r="AS31" s="1">
        <v>26.24</v>
      </c>
      <c r="AT31" s="1">
        <v>25.68</v>
      </c>
      <c r="AU31" s="1">
        <v>27.66</v>
      </c>
      <c r="AV31" s="1">
        <v>26.2</v>
      </c>
      <c r="AW31" s="1">
        <v>24.69</v>
      </c>
      <c r="AX31" s="1">
        <v>25.59</v>
      </c>
      <c r="AY31" s="1">
        <v>25.72</v>
      </c>
      <c r="AZ31" s="1">
        <v>25.25</v>
      </c>
    </row>
    <row r="32" spans="1:52" x14ac:dyDescent="0.25">
      <c r="A32" s="1">
        <v>30</v>
      </c>
      <c r="B32" s="1" t="s">
        <v>439</v>
      </c>
      <c r="C32" s="1" t="s">
        <v>247</v>
      </c>
      <c r="D32" s="4" t="s">
        <v>31</v>
      </c>
      <c r="E32" s="4">
        <v>28.41</v>
      </c>
      <c r="F32" s="1">
        <v>29.94</v>
      </c>
      <c r="G32">
        <v>28.86</v>
      </c>
      <c r="H32" s="1">
        <v>29.88</v>
      </c>
      <c r="I32" s="1">
        <v>30.46</v>
      </c>
      <c r="J32" s="1">
        <v>30.74</v>
      </c>
      <c r="K32" s="1">
        <v>28.44</v>
      </c>
      <c r="L32" s="1">
        <v>30.73</v>
      </c>
      <c r="M32" s="1">
        <v>29.76</v>
      </c>
      <c r="N32">
        <v>30.7</v>
      </c>
      <c r="O32" s="1">
        <v>29.45</v>
      </c>
      <c r="P32" s="1">
        <v>28.99</v>
      </c>
      <c r="Q32" s="1">
        <v>29.56</v>
      </c>
      <c r="R32" s="1">
        <v>31.45</v>
      </c>
      <c r="S32" s="1">
        <v>29.28</v>
      </c>
      <c r="T32" s="1">
        <v>30.57</v>
      </c>
      <c r="U32" s="1">
        <v>31.81</v>
      </c>
      <c r="V32" s="1">
        <v>28.17</v>
      </c>
      <c r="W32" s="1">
        <v>28.96</v>
      </c>
      <c r="X32" s="1">
        <v>28.93</v>
      </c>
      <c r="Y32">
        <v>28.67</v>
      </c>
      <c r="Z32">
        <v>29.1</v>
      </c>
      <c r="AA32" s="1">
        <v>31.7</v>
      </c>
      <c r="AB32" s="1">
        <v>29.58</v>
      </c>
      <c r="AC32" s="1">
        <v>27.77</v>
      </c>
      <c r="AD32" s="1">
        <v>28.73</v>
      </c>
      <c r="AE32" s="1">
        <v>30.84</v>
      </c>
      <c r="AF32" s="1">
        <v>30.21</v>
      </c>
      <c r="AG32" s="1">
        <v>29.99</v>
      </c>
      <c r="AH32" s="1">
        <v>29.96</v>
      </c>
      <c r="AI32" s="1">
        <v>29.04</v>
      </c>
      <c r="AJ32" s="1">
        <v>30.7</v>
      </c>
      <c r="AK32" s="1">
        <v>28.56</v>
      </c>
      <c r="AL32" s="1">
        <v>28.22</v>
      </c>
      <c r="AM32" s="1">
        <v>28.8</v>
      </c>
      <c r="AN32" s="1">
        <v>29.03</v>
      </c>
      <c r="AO32" s="1">
        <v>30.02</v>
      </c>
      <c r="AP32" s="1">
        <v>28.7</v>
      </c>
      <c r="AQ32" s="1">
        <v>28.02</v>
      </c>
      <c r="AR32" s="1">
        <v>28.34</v>
      </c>
      <c r="AS32" s="1">
        <v>28.83</v>
      </c>
      <c r="AT32" s="1">
        <v>28.91</v>
      </c>
      <c r="AU32" s="1">
        <v>30.66</v>
      </c>
      <c r="AV32" s="1">
        <v>28.53</v>
      </c>
      <c r="AW32" s="1">
        <v>28.5</v>
      </c>
      <c r="AX32" s="1">
        <v>28.15</v>
      </c>
      <c r="AY32" s="1">
        <v>28.88</v>
      </c>
      <c r="AZ32" s="1">
        <v>28.29</v>
      </c>
    </row>
    <row r="33" spans="1:52" x14ac:dyDescent="0.25">
      <c r="A33" s="1">
        <v>31</v>
      </c>
      <c r="B33" s="1" t="s">
        <v>440</v>
      </c>
      <c r="C33" s="1" t="s">
        <v>248</v>
      </c>
      <c r="D33" s="4" t="s">
        <v>32</v>
      </c>
      <c r="E33" s="4">
        <v>24.72</v>
      </c>
      <c r="F33" s="1">
        <v>27.55</v>
      </c>
      <c r="G33">
        <v>26.46</v>
      </c>
      <c r="H33" s="1">
        <v>27.89</v>
      </c>
      <c r="I33" s="1">
        <v>27.45</v>
      </c>
      <c r="J33" s="1">
        <v>28.55</v>
      </c>
      <c r="K33" s="1">
        <v>25.2</v>
      </c>
      <c r="L33" s="1">
        <v>27.48</v>
      </c>
      <c r="M33" s="1">
        <v>27.05</v>
      </c>
      <c r="N33">
        <v>28.72</v>
      </c>
      <c r="O33" s="1">
        <v>26.46</v>
      </c>
      <c r="P33" s="1">
        <v>26.42</v>
      </c>
      <c r="Q33" s="1">
        <v>25.97</v>
      </c>
      <c r="R33" s="1">
        <v>28.56</v>
      </c>
      <c r="S33" s="1">
        <v>25.85</v>
      </c>
      <c r="T33" s="1">
        <v>28.35</v>
      </c>
      <c r="U33" s="1">
        <v>29.13</v>
      </c>
      <c r="V33" s="1">
        <v>26.8</v>
      </c>
      <c r="W33" s="1">
        <v>25.89</v>
      </c>
      <c r="X33" s="1">
        <v>26.04</v>
      </c>
      <c r="Y33">
        <v>26.44</v>
      </c>
      <c r="Z33">
        <v>26.9</v>
      </c>
      <c r="AA33" s="1">
        <v>28.25</v>
      </c>
      <c r="AB33" s="1">
        <v>26.97</v>
      </c>
      <c r="AC33" s="1">
        <v>26.46</v>
      </c>
      <c r="AD33" s="1">
        <v>25.57</v>
      </c>
      <c r="AE33" s="1">
        <v>27.93</v>
      </c>
      <c r="AF33" s="1">
        <v>27.51</v>
      </c>
      <c r="AG33" s="1">
        <v>27.26</v>
      </c>
      <c r="AH33" s="1">
        <v>27.3</v>
      </c>
      <c r="AI33" s="1">
        <v>25.86</v>
      </c>
      <c r="AJ33" s="1">
        <v>27.2</v>
      </c>
      <c r="AK33" s="1">
        <v>26.82</v>
      </c>
      <c r="AL33" s="1">
        <v>26.72</v>
      </c>
      <c r="AM33" s="1">
        <v>25.78</v>
      </c>
      <c r="AN33" s="1">
        <v>26.17</v>
      </c>
      <c r="AO33" s="1">
        <v>26.66</v>
      </c>
      <c r="AP33" s="1">
        <v>26.59</v>
      </c>
      <c r="AQ33" s="1">
        <v>25.28</v>
      </c>
      <c r="AR33" s="1">
        <v>26.49</v>
      </c>
      <c r="AS33" s="1">
        <v>27</v>
      </c>
      <c r="AT33" s="1">
        <v>26.9</v>
      </c>
      <c r="AU33" s="1">
        <v>26.89</v>
      </c>
      <c r="AV33" s="1">
        <v>25.44</v>
      </c>
      <c r="AW33" s="1">
        <v>25.6</v>
      </c>
      <c r="AX33" s="1">
        <v>26.26</v>
      </c>
      <c r="AY33" s="1">
        <v>27.04</v>
      </c>
      <c r="AZ33" s="1">
        <v>26.53</v>
      </c>
    </row>
    <row r="34" spans="1:52" x14ac:dyDescent="0.25">
      <c r="A34" s="1">
        <v>32</v>
      </c>
      <c r="B34" s="1" t="s">
        <v>441</v>
      </c>
      <c r="C34" s="1" t="s">
        <v>249</v>
      </c>
      <c r="D34" s="4" t="s">
        <v>33</v>
      </c>
      <c r="E34" s="4">
        <v>32.520000000000003</v>
      </c>
      <c r="F34" s="1">
        <v>34.049999999999997</v>
      </c>
      <c r="G34">
        <v>32.299999999999997</v>
      </c>
      <c r="H34" s="1">
        <v>33.57</v>
      </c>
      <c r="I34" s="1">
        <v>33.93</v>
      </c>
      <c r="J34" s="1">
        <v>34.97</v>
      </c>
      <c r="K34" s="1">
        <v>32.07</v>
      </c>
      <c r="L34" s="1">
        <v>32.78</v>
      </c>
      <c r="M34" s="1">
        <v>33.1</v>
      </c>
      <c r="N34">
        <v>34.47</v>
      </c>
      <c r="O34" s="1">
        <v>32.75</v>
      </c>
      <c r="P34" s="1">
        <v>32.090000000000003</v>
      </c>
      <c r="Q34" s="1">
        <v>32.869999999999997</v>
      </c>
      <c r="R34" s="1">
        <v>36.56</v>
      </c>
      <c r="S34" s="1">
        <v>33.51</v>
      </c>
      <c r="T34" s="1">
        <v>34.25</v>
      </c>
      <c r="U34" s="1">
        <v>36.020000000000003</v>
      </c>
      <c r="V34" s="1">
        <v>34.14</v>
      </c>
      <c r="W34" s="1">
        <v>35.5</v>
      </c>
      <c r="X34" s="1">
        <v>34.69</v>
      </c>
      <c r="Y34">
        <v>34.15</v>
      </c>
      <c r="Z34">
        <v>31.99</v>
      </c>
      <c r="AA34" s="1">
        <v>33.86</v>
      </c>
      <c r="AB34" s="1">
        <v>32.28</v>
      </c>
      <c r="AC34" s="1">
        <v>34.99</v>
      </c>
      <c r="AD34" s="1">
        <v>33.69</v>
      </c>
      <c r="AE34" s="1">
        <v>35.76</v>
      </c>
      <c r="AF34" s="1">
        <v>33.71</v>
      </c>
      <c r="AG34" s="1">
        <v>34.99</v>
      </c>
      <c r="AH34" s="1">
        <v>34.32</v>
      </c>
      <c r="AI34" s="1">
        <v>32.75</v>
      </c>
      <c r="AJ34" s="1">
        <v>33.450000000000003</v>
      </c>
      <c r="AK34" s="1">
        <v>32.630000000000003</v>
      </c>
      <c r="AL34" s="1">
        <v>34.340000000000003</v>
      </c>
      <c r="AM34" s="1">
        <v>32.97</v>
      </c>
      <c r="AN34" s="1">
        <v>34.71</v>
      </c>
      <c r="AO34" s="1">
        <v>33.61</v>
      </c>
      <c r="AP34" s="1">
        <v>33.020000000000003</v>
      </c>
      <c r="AQ34" s="1">
        <v>32.21</v>
      </c>
      <c r="AR34" s="1">
        <v>32.97</v>
      </c>
      <c r="AS34" s="1">
        <v>33.67</v>
      </c>
      <c r="AT34" s="1">
        <v>34.44</v>
      </c>
      <c r="AU34" s="1">
        <v>33.020000000000003</v>
      </c>
      <c r="AV34" s="1">
        <v>32</v>
      </c>
      <c r="AW34" s="1">
        <v>31.25</v>
      </c>
      <c r="AX34" s="1">
        <v>31.92</v>
      </c>
      <c r="AY34" s="1">
        <v>34.26</v>
      </c>
      <c r="AZ34" s="1">
        <v>32.08</v>
      </c>
    </row>
    <row r="35" spans="1:52" x14ac:dyDescent="0.25">
      <c r="A35" s="1">
        <v>33</v>
      </c>
      <c r="B35" s="1" t="s">
        <v>442</v>
      </c>
      <c r="C35" s="1" t="s">
        <v>250</v>
      </c>
      <c r="D35" s="4" t="s">
        <v>34</v>
      </c>
      <c r="E35" s="4">
        <v>29.54</v>
      </c>
      <c r="F35" s="1">
        <v>30.94</v>
      </c>
      <c r="G35">
        <v>30.09</v>
      </c>
      <c r="H35" s="1">
        <v>31.29</v>
      </c>
      <c r="I35" s="1">
        <v>30.3</v>
      </c>
      <c r="J35" s="1">
        <v>31.55</v>
      </c>
      <c r="K35" s="1">
        <v>29.41</v>
      </c>
      <c r="L35" s="1">
        <v>30.28</v>
      </c>
      <c r="M35" s="1">
        <v>30.26</v>
      </c>
      <c r="N35">
        <v>32.549999999999997</v>
      </c>
      <c r="O35" s="1">
        <v>29.08</v>
      </c>
      <c r="P35" s="1">
        <v>29.7</v>
      </c>
      <c r="Q35" s="1">
        <v>30.05</v>
      </c>
      <c r="R35" s="1">
        <v>31.68</v>
      </c>
      <c r="S35" s="1">
        <v>29.13</v>
      </c>
      <c r="T35" s="1">
        <v>32.340000000000003</v>
      </c>
      <c r="U35" s="1">
        <v>32.229999999999997</v>
      </c>
      <c r="V35" s="1">
        <v>30.95</v>
      </c>
      <c r="W35" s="1">
        <v>29.65</v>
      </c>
      <c r="X35" s="1">
        <v>29.51</v>
      </c>
      <c r="Y35">
        <v>29.31</v>
      </c>
      <c r="Z35">
        <v>29.66</v>
      </c>
      <c r="AA35" s="1">
        <v>31.07</v>
      </c>
      <c r="AB35" s="1">
        <v>29.51</v>
      </c>
      <c r="AC35" s="1">
        <v>29.6</v>
      </c>
      <c r="AD35" s="1">
        <v>28.8</v>
      </c>
      <c r="AE35" s="1">
        <v>30.85</v>
      </c>
      <c r="AF35" s="1">
        <v>29.93</v>
      </c>
      <c r="AG35" s="1">
        <v>29.77</v>
      </c>
      <c r="AH35" s="1">
        <v>30.1</v>
      </c>
      <c r="AI35" s="1">
        <v>29.72</v>
      </c>
      <c r="AJ35" s="1">
        <v>30.59</v>
      </c>
      <c r="AK35" s="1">
        <v>29.52</v>
      </c>
      <c r="AL35" s="1">
        <v>28.75</v>
      </c>
      <c r="AM35" s="1">
        <v>28.71</v>
      </c>
      <c r="AN35" s="1">
        <v>29.17</v>
      </c>
      <c r="AO35" s="1">
        <v>29.89</v>
      </c>
      <c r="AP35" s="1">
        <v>29.05</v>
      </c>
      <c r="AQ35" s="1">
        <v>28.2</v>
      </c>
      <c r="AR35" s="1">
        <v>27.99</v>
      </c>
      <c r="AS35" s="1">
        <v>28.57</v>
      </c>
      <c r="AT35" s="1">
        <v>28.47</v>
      </c>
      <c r="AU35" s="1">
        <v>30.81</v>
      </c>
      <c r="AV35" s="1">
        <v>29.69</v>
      </c>
      <c r="AW35" s="1">
        <v>29.02</v>
      </c>
      <c r="AX35" s="1">
        <v>27.97</v>
      </c>
      <c r="AY35" s="1">
        <v>29.55</v>
      </c>
      <c r="AZ35" s="1">
        <v>28.55</v>
      </c>
    </row>
    <row r="36" spans="1:52" x14ac:dyDescent="0.25">
      <c r="A36" s="1">
        <v>34</v>
      </c>
      <c r="B36" s="1" t="s">
        <v>443</v>
      </c>
      <c r="C36" s="1" t="s">
        <v>251</v>
      </c>
      <c r="D36" s="4" t="s">
        <v>35</v>
      </c>
      <c r="E36" s="4">
        <v>27.64</v>
      </c>
      <c r="F36" s="1">
        <v>30.79</v>
      </c>
      <c r="G36">
        <v>29.34</v>
      </c>
      <c r="H36" s="1">
        <v>30.84</v>
      </c>
      <c r="I36" s="1">
        <v>29.82</v>
      </c>
      <c r="J36" s="1">
        <v>31.3</v>
      </c>
      <c r="K36" s="1">
        <v>28.08</v>
      </c>
      <c r="L36" s="1">
        <v>30.16</v>
      </c>
      <c r="M36" s="1">
        <v>29.98</v>
      </c>
      <c r="N36" s="19">
        <v>31.56</v>
      </c>
      <c r="O36" s="1">
        <v>29.03</v>
      </c>
      <c r="P36" s="1">
        <v>29.03</v>
      </c>
      <c r="Q36" s="1">
        <v>28.7</v>
      </c>
      <c r="R36" s="1">
        <v>31.18</v>
      </c>
      <c r="S36" s="1">
        <v>28.7</v>
      </c>
      <c r="T36" s="1">
        <v>30.83</v>
      </c>
      <c r="U36" s="1">
        <v>31.93</v>
      </c>
      <c r="V36" s="1">
        <v>29.52</v>
      </c>
      <c r="W36" s="1">
        <v>28.57</v>
      </c>
      <c r="X36" s="1">
        <v>28.76</v>
      </c>
      <c r="Y36">
        <v>28.71</v>
      </c>
      <c r="Z36">
        <v>29.25</v>
      </c>
      <c r="AA36" s="1">
        <v>30.67</v>
      </c>
      <c r="AB36" s="1">
        <v>29.65</v>
      </c>
      <c r="AC36" s="1">
        <v>29.01</v>
      </c>
      <c r="AD36" s="1">
        <v>28.32</v>
      </c>
      <c r="AE36" s="1">
        <v>31.14</v>
      </c>
      <c r="AF36" s="1">
        <v>30.33</v>
      </c>
      <c r="AG36" s="1">
        <v>29.85</v>
      </c>
      <c r="AH36" s="1">
        <v>30.11</v>
      </c>
      <c r="AI36" s="1">
        <v>28.65</v>
      </c>
      <c r="AJ36" s="1">
        <v>29.91</v>
      </c>
      <c r="AK36" s="1">
        <v>29.46</v>
      </c>
      <c r="AL36" s="1">
        <v>28.34</v>
      </c>
      <c r="AM36" s="1">
        <v>28.69</v>
      </c>
      <c r="AN36" s="1">
        <v>28.55</v>
      </c>
      <c r="AO36" s="1">
        <v>28.94</v>
      </c>
      <c r="AP36" s="1">
        <v>29</v>
      </c>
      <c r="AQ36" s="1">
        <v>27.8</v>
      </c>
      <c r="AR36" s="1">
        <v>28.96</v>
      </c>
      <c r="AS36" s="1">
        <v>29.44</v>
      </c>
      <c r="AT36" s="1">
        <v>29.12</v>
      </c>
      <c r="AU36" s="1">
        <v>29.11</v>
      </c>
      <c r="AV36" s="1">
        <v>28.18</v>
      </c>
      <c r="AW36" s="1">
        <v>27.97</v>
      </c>
      <c r="AX36" s="1">
        <v>28.65</v>
      </c>
      <c r="AY36" s="1">
        <v>29.31</v>
      </c>
      <c r="AZ36" s="1">
        <v>28.95</v>
      </c>
    </row>
    <row r="37" spans="1:52" x14ac:dyDescent="0.25">
      <c r="A37" s="1">
        <v>35</v>
      </c>
      <c r="B37" s="1" t="s">
        <v>444</v>
      </c>
      <c r="C37" s="1" t="s">
        <v>252</v>
      </c>
      <c r="D37" s="4" t="s">
        <v>36</v>
      </c>
      <c r="E37" s="4">
        <v>29.32</v>
      </c>
      <c r="F37" s="1">
        <v>31.18</v>
      </c>
      <c r="G37">
        <v>30</v>
      </c>
      <c r="H37" s="1">
        <v>31.42</v>
      </c>
      <c r="I37" s="1">
        <v>31.44</v>
      </c>
      <c r="J37" s="1">
        <v>31.67</v>
      </c>
      <c r="K37" s="1">
        <v>30.26</v>
      </c>
      <c r="L37" s="1">
        <v>31.62</v>
      </c>
      <c r="M37" s="1">
        <v>30.82</v>
      </c>
      <c r="N37">
        <v>32.14</v>
      </c>
      <c r="O37" s="1">
        <v>30.34</v>
      </c>
      <c r="P37" s="1">
        <v>30.63</v>
      </c>
      <c r="Q37" s="1">
        <v>30.91</v>
      </c>
      <c r="R37" s="1">
        <v>32.630000000000003</v>
      </c>
      <c r="S37" s="1">
        <v>30.5</v>
      </c>
      <c r="T37" s="1">
        <v>31.32</v>
      </c>
      <c r="U37" s="1">
        <v>32.85</v>
      </c>
      <c r="V37" s="1">
        <v>30.56</v>
      </c>
      <c r="W37" s="1">
        <v>30.55</v>
      </c>
      <c r="X37" s="1">
        <v>30.72</v>
      </c>
      <c r="Y37">
        <v>30.28</v>
      </c>
      <c r="Z37">
        <v>30.9</v>
      </c>
      <c r="AA37" s="1">
        <v>32.479999999999997</v>
      </c>
      <c r="AB37" s="1">
        <v>30.87</v>
      </c>
      <c r="AC37" s="1">
        <v>30.53</v>
      </c>
      <c r="AD37" s="1">
        <v>29.81</v>
      </c>
      <c r="AE37" s="1">
        <v>32.880000000000003</v>
      </c>
      <c r="AF37" s="1">
        <v>31</v>
      </c>
      <c r="AG37" s="1">
        <v>30.74</v>
      </c>
      <c r="AH37" s="1">
        <v>31.52</v>
      </c>
      <c r="AI37" s="1">
        <v>29.77</v>
      </c>
      <c r="AJ37" s="1">
        <v>31.2</v>
      </c>
      <c r="AK37" s="1">
        <v>29.85</v>
      </c>
      <c r="AL37" s="1">
        <v>30.7</v>
      </c>
      <c r="AM37" s="1">
        <v>30.32</v>
      </c>
      <c r="AN37" s="1">
        <v>30.91</v>
      </c>
      <c r="AO37" s="1">
        <v>30.11</v>
      </c>
      <c r="AP37" s="1">
        <v>30.02</v>
      </c>
      <c r="AQ37" s="1">
        <v>29.49</v>
      </c>
      <c r="AR37" s="1">
        <v>29.71</v>
      </c>
      <c r="AS37" s="1">
        <v>29.84</v>
      </c>
      <c r="AT37" s="1">
        <v>30.03</v>
      </c>
      <c r="AU37" s="1">
        <v>30.92</v>
      </c>
      <c r="AV37" s="1">
        <v>30.09</v>
      </c>
      <c r="AW37" s="1">
        <v>29.77</v>
      </c>
      <c r="AX37" s="1">
        <v>28.96</v>
      </c>
      <c r="AY37" s="1">
        <v>30.69</v>
      </c>
      <c r="AZ37" s="1">
        <v>29.31</v>
      </c>
    </row>
    <row r="38" spans="1:52" x14ac:dyDescent="0.25">
      <c r="A38" s="1">
        <v>36</v>
      </c>
      <c r="B38" s="1" t="s">
        <v>445</v>
      </c>
      <c r="C38" s="1" t="s">
        <v>253</v>
      </c>
      <c r="D38" s="4" t="s">
        <v>37</v>
      </c>
      <c r="E38" s="4">
        <v>33.15</v>
      </c>
      <c r="F38" s="1">
        <v>35.159999999999997</v>
      </c>
      <c r="G38">
        <v>32.06</v>
      </c>
      <c r="H38" s="1">
        <v>33.25</v>
      </c>
      <c r="I38" s="1">
        <v>33.6</v>
      </c>
      <c r="J38" s="1">
        <v>33.61</v>
      </c>
      <c r="K38" s="1">
        <v>31.19</v>
      </c>
      <c r="L38" s="1">
        <v>32.54</v>
      </c>
      <c r="M38" s="1">
        <v>32.46</v>
      </c>
      <c r="N38">
        <v>33.049999999999997</v>
      </c>
      <c r="O38" s="1">
        <v>31.71</v>
      </c>
      <c r="P38" s="1">
        <v>31.87</v>
      </c>
      <c r="Q38" s="1">
        <v>32.56</v>
      </c>
      <c r="R38" s="1">
        <v>35.75</v>
      </c>
      <c r="S38" s="1">
        <v>32.119999999999997</v>
      </c>
      <c r="T38" s="1">
        <v>36.700000000000003</v>
      </c>
      <c r="U38" s="1"/>
      <c r="V38" s="1">
        <v>33.61</v>
      </c>
      <c r="W38" s="1">
        <v>34.92</v>
      </c>
      <c r="X38" s="1">
        <v>34.5</v>
      </c>
      <c r="Y38">
        <v>34.06</v>
      </c>
      <c r="Z38">
        <v>31.81</v>
      </c>
      <c r="AA38" s="1">
        <v>32.729999999999997</v>
      </c>
      <c r="AB38" s="1">
        <v>31.97</v>
      </c>
      <c r="AC38" s="1">
        <v>34.270000000000003</v>
      </c>
      <c r="AD38" s="1">
        <v>34.33</v>
      </c>
      <c r="AE38" s="1">
        <v>34.979999999999997</v>
      </c>
      <c r="AF38" s="1">
        <v>33.340000000000003</v>
      </c>
      <c r="AG38" s="1">
        <v>33.07</v>
      </c>
      <c r="AH38" s="1">
        <v>32.93</v>
      </c>
      <c r="AI38" s="1">
        <v>31.96</v>
      </c>
      <c r="AJ38" s="1">
        <v>32.479999999999997</v>
      </c>
      <c r="AK38" s="1">
        <v>32.69</v>
      </c>
      <c r="AL38" s="1">
        <v>32.72</v>
      </c>
      <c r="AM38" s="1">
        <v>32.43</v>
      </c>
      <c r="AN38" s="1">
        <v>33.89</v>
      </c>
      <c r="AO38" s="1">
        <v>33.049999999999997</v>
      </c>
      <c r="AP38" s="1">
        <v>32.590000000000003</v>
      </c>
      <c r="AQ38" s="1">
        <v>31.71</v>
      </c>
      <c r="AR38" s="1">
        <v>32.64</v>
      </c>
      <c r="AS38" s="1">
        <v>32.549999999999997</v>
      </c>
      <c r="AT38" s="1">
        <v>34.08</v>
      </c>
      <c r="AU38" s="1">
        <v>32.82</v>
      </c>
      <c r="AV38" s="1">
        <v>31.54</v>
      </c>
      <c r="AW38" s="1">
        <v>30.71</v>
      </c>
      <c r="AX38" s="1">
        <v>31.32</v>
      </c>
      <c r="AY38" s="1">
        <v>32.89</v>
      </c>
      <c r="AZ38" s="1">
        <v>31.51</v>
      </c>
    </row>
    <row r="39" spans="1:52" x14ac:dyDescent="0.25">
      <c r="A39" s="1">
        <v>37</v>
      </c>
      <c r="B39" s="1" t="s">
        <v>446</v>
      </c>
      <c r="C39" s="1" t="s">
        <v>254</v>
      </c>
      <c r="D39" s="4" t="s">
        <v>38</v>
      </c>
      <c r="E39" s="4">
        <v>28.43</v>
      </c>
      <c r="F39" s="1">
        <v>29.94</v>
      </c>
      <c r="G39">
        <v>28.83</v>
      </c>
      <c r="H39" s="1">
        <v>30.29</v>
      </c>
      <c r="I39" s="1">
        <v>30.11</v>
      </c>
      <c r="J39" s="1">
        <v>30.8</v>
      </c>
      <c r="K39" s="1">
        <v>28.53</v>
      </c>
      <c r="L39" s="1">
        <v>29.53</v>
      </c>
      <c r="M39" s="1">
        <v>29.68</v>
      </c>
      <c r="N39">
        <v>31.19</v>
      </c>
      <c r="O39" s="1">
        <v>29.18</v>
      </c>
      <c r="P39" s="1">
        <v>29.23</v>
      </c>
      <c r="Q39" s="1">
        <v>29.67</v>
      </c>
      <c r="R39" s="1">
        <v>31.27</v>
      </c>
      <c r="S39" s="1">
        <v>29.01</v>
      </c>
      <c r="T39" s="1">
        <v>30.91</v>
      </c>
      <c r="U39" s="1">
        <v>32.01</v>
      </c>
      <c r="V39" s="1">
        <v>29.43</v>
      </c>
      <c r="W39" s="1">
        <v>28.99</v>
      </c>
      <c r="X39" s="1">
        <v>29.27</v>
      </c>
      <c r="Y39">
        <v>29.05</v>
      </c>
      <c r="Z39">
        <v>29.58</v>
      </c>
      <c r="AA39" s="1">
        <v>30.8</v>
      </c>
      <c r="AB39" s="1">
        <v>29.68</v>
      </c>
      <c r="AC39" s="1">
        <v>28.77</v>
      </c>
      <c r="AD39" s="1">
        <v>28.74</v>
      </c>
      <c r="AE39" s="1">
        <v>31.44</v>
      </c>
      <c r="AF39" s="1">
        <v>30.11</v>
      </c>
      <c r="AG39" s="1">
        <v>29.63</v>
      </c>
      <c r="AH39" s="1">
        <v>30.28</v>
      </c>
      <c r="AI39" s="1">
        <v>29.03</v>
      </c>
      <c r="AJ39" s="1">
        <v>30.04</v>
      </c>
      <c r="AK39" s="1">
        <v>28.95</v>
      </c>
      <c r="AL39" s="1">
        <v>28.84</v>
      </c>
      <c r="AM39" s="1">
        <v>29.07</v>
      </c>
      <c r="AN39" s="1">
        <v>29.35</v>
      </c>
      <c r="AO39" s="1">
        <v>28.89</v>
      </c>
      <c r="AP39" s="1">
        <v>28.91</v>
      </c>
      <c r="AQ39" s="1">
        <v>27.89</v>
      </c>
      <c r="AR39" s="1">
        <v>28.88</v>
      </c>
      <c r="AS39" s="1">
        <v>29.06</v>
      </c>
      <c r="AT39" s="1">
        <v>29.21</v>
      </c>
      <c r="AU39" s="1">
        <v>30.46</v>
      </c>
      <c r="AV39" s="1">
        <v>28.91</v>
      </c>
      <c r="AW39" s="1">
        <v>28.59</v>
      </c>
      <c r="AX39" s="1">
        <v>28.73</v>
      </c>
      <c r="AY39" s="1">
        <v>29.2</v>
      </c>
      <c r="AZ39" s="1">
        <v>27.96</v>
      </c>
    </row>
    <row r="40" spans="1:52" x14ac:dyDescent="0.25">
      <c r="A40" s="1">
        <v>38</v>
      </c>
      <c r="B40" s="1" t="s">
        <v>447</v>
      </c>
      <c r="C40" s="1" t="s">
        <v>255</v>
      </c>
      <c r="D40" s="4" t="s">
        <v>39</v>
      </c>
      <c r="E40" s="4">
        <v>32.44</v>
      </c>
      <c r="F40" s="1">
        <v>33.659999999999997</v>
      </c>
      <c r="G40">
        <v>33.21</v>
      </c>
      <c r="H40" s="1">
        <v>34.06</v>
      </c>
      <c r="I40" s="1">
        <v>34.14</v>
      </c>
      <c r="J40" s="1">
        <v>35.31</v>
      </c>
      <c r="K40" s="1">
        <v>33.950000000000003</v>
      </c>
      <c r="L40" s="1">
        <v>35.5</v>
      </c>
      <c r="M40" s="1">
        <v>34.04</v>
      </c>
      <c r="N40">
        <v>35.31</v>
      </c>
      <c r="O40" s="1">
        <v>35.24</v>
      </c>
      <c r="P40" s="1">
        <v>34.06</v>
      </c>
      <c r="Q40" s="1">
        <v>34.75</v>
      </c>
      <c r="R40" s="1">
        <v>35.909999999999997</v>
      </c>
      <c r="S40" s="1">
        <v>33.93</v>
      </c>
      <c r="T40" s="1">
        <v>34.479999999999997</v>
      </c>
      <c r="U40" s="1">
        <v>35.82</v>
      </c>
      <c r="V40" s="1">
        <v>31.62</v>
      </c>
      <c r="W40" s="1">
        <v>33.42</v>
      </c>
      <c r="X40" s="1">
        <v>33.99</v>
      </c>
      <c r="Y40">
        <v>33.56</v>
      </c>
      <c r="Z40">
        <v>33.92</v>
      </c>
      <c r="AA40" s="1">
        <v>35.11</v>
      </c>
      <c r="AB40" s="1">
        <v>33.26</v>
      </c>
      <c r="AC40" s="1">
        <v>31.18</v>
      </c>
      <c r="AD40" s="1">
        <v>33.72</v>
      </c>
      <c r="AE40" s="1">
        <v>35.94</v>
      </c>
      <c r="AF40" s="1">
        <v>35.26</v>
      </c>
      <c r="AG40" s="1">
        <v>34.130000000000003</v>
      </c>
      <c r="AH40" s="1">
        <v>34.340000000000003</v>
      </c>
      <c r="AI40" s="1">
        <v>33.15</v>
      </c>
      <c r="AJ40" s="1">
        <v>34.99</v>
      </c>
      <c r="AK40" s="1">
        <v>32.049999999999997</v>
      </c>
      <c r="AL40" s="1">
        <v>32.42</v>
      </c>
      <c r="AM40" s="1">
        <v>33.86</v>
      </c>
      <c r="AN40" s="1">
        <v>34.19</v>
      </c>
      <c r="AO40" s="1">
        <v>33.619999999999997</v>
      </c>
      <c r="AP40" s="1">
        <v>34.26</v>
      </c>
      <c r="AQ40" s="1">
        <v>33.43</v>
      </c>
      <c r="AR40" s="1">
        <v>33.049999999999997</v>
      </c>
      <c r="AS40" s="1">
        <v>33.79</v>
      </c>
      <c r="AT40" s="1">
        <v>32.76</v>
      </c>
      <c r="AU40" s="1">
        <v>35.26</v>
      </c>
      <c r="AV40" s="1">
        <v>32.97</v>
      </c>
      <c r="AW40" s="1">
        <v>32.81</v>
      </c>
      <c r="AX40" s="1">
        <v>32.630000000000003</v>
      </c>
      <c r="AY40" s="1">
        <v>32.67</v>
      </c>
      <c r="AZ40" s="1">
        <v>33.28</v>
      </c>
    </row>
    <row r="41" spans="1:52" x14ac:dyDescent="0.25">
      <c r="A41" s="1">
        <v>39</v>
      </c>
      <c r="B41" s="1" t="s">
        <v>448</v>
      </c>
      <c r="C41" s="1" t="s">
        <v>256</v>
      </c>
      <c r="D41" s="4" t="s">
        <v>40</v>
      </c>
      <c r="E41" s="4">
        <v>28.93</v>
      </c>
      <c r="F41" s="1">
        <v>30.56</v>
      </c>
      <c r="G41">
        <v>29.24</v>
      </c>
      <c r="H41" s="1">
        <v>30.86</v>
      </c>
      <c r="I41" s="1">
        <v>30.57</v>
      </c>
      <c r="J41" s="1">
        <v>31.78</v>
      </c>
      <c r="K41" s="1">
        <v>28.74</v>
      </c>
      <c r="L41" s="1">
        <v>29.5</v>
      </c>
      <c r="M41" s="1">
        <v>29.77</v>
      </c>
      <c r="N41">
        <v>31.47</v>
      </c>
      <c r="O41" s="1">
        <v>29.79</v>
      </c>
      <c r="P41" s="1">
        <v>30.14</v>
      </c>
      <c r="Q41" s="1">
        <v>30.24</v>
      </c>
      <c r="R41" s="1">
        <v>31.92</v>
      </c>
      <c r="S41" s="1">
        <v>28.88</v>
      </c>
      <c r="T41" s="1">
        <v>30.97</v>
      </c>
      <c r="U41" s="1">
        <v>31.98</v>
      </c>
      <c r="V41" s="1">
        <v>30.42</v>
      </c>
      <c r="W41" s="1">
        <v>30.28</v>
      </c>
      <c r="X41" s="1">
        <v>30.01</v>
      </c>
      <c r="Y41">
        <v>29.71</v>
      </c>
      <c r="Z41">
        <v>30.12</v>
      </c>
      <c r="AA41" s="1">
        <v>31.14</v>
      </c>
      <c r="AB41" s="1">
        <v>29.94</v>
      </c>
      <c r="AC41" s="1">
        <v>30.04</v>
      </c>
      <c r="AD41" s="1">
        <v>29.17</v>
      </c>
      <c r="AE41" s="1">
        <v>31.76</v>
      </c>
      <c r="AF41" s="1">
        <v>30.41</v>
      </c>
      <c r="AG41" s="1">
        <v>29.79</v>
      </c>
      <c r="AH41" s="1">
        <v>30.76</v>
      </c>
      <c r="AI41" s="1">
        <v>29.19</v>
      </c>
      <c r="AJ41" s="1">
        <v>30.45</v>
      </c>
      <c r="AK41" s="1">
        <v>29.73</v>
      </c>
      <c r="AL41" s="1">
        <v>29.11</v>
      </c>
      <c r="AM41" s="1">
        <v>29.23</v>
      </c>
      <c r="AN41" s="1">
        <v>29.93</v>
      </c>
      <c r="AO41" s="1">
        <v>30.03</v>
      </c>
      <c r="AP41" s="1">
        <v>30</v>
      </c>
      <c r="AQ41" s="1">
        <v>29.46</v>
      </c>
      <c r="AR41" s="1">
        <v>29.5</v>
      </c>
      <c r="AS41" s="1">
        <v>29.75</v>
      </c>
      <c r="AT41" s="1">
        <v>29.57</v>
      </c>
      <c r="AU41" s="1">
        <v>30.45</v>
      </c>
      <c r="AV41" s="1">
        <v>29.45</v>
      </c>
      <c r="AW41" s="1">
        <v>28.81</v>
      </c>
      <c r="AX41" s="1">
        <v>30.08</v>
      </c>
      <c r="AY41" s="1">
        <v>30.83</v>
      </c>
      <c r="AZ41" s="1">
        <v>29.16</v>
      </c>
    </row>
    <row r="42" spans="1:52" x14ac:dyDescent="0.25">
      <c r="A42" s="1">
        <v>40</v>
      </c>
      <c r="B42" s="1" t="s">
        <v>449</v>
      </c>
      <c r="C42" s="1" t="s">
        <v>257</v>
      </c>
      <c r="D42" s="4" t="s">
        <v>41</v>
      </c>
      <c r="E42" s="4">
        <v>26.49</v>
      </c>
      <c r="F42" s="1">
        <v>27.58</v>
      </c>
      <c r="G42">
        <v>27.05</v>
      </c>
      <c r="H42" s="1">
        <v>27.55</v>
      </c>
      <c r="I42" s="1">
        <v>27.53</v>
      </c>
      <c r="J42" s="1">
        <v>28.51</v>
      </c>
      <c r="K42" s="1">
        <v>26.62</v>
      </c>
      <c r="L42" s="1">
        <v>28.03</v>
      </c>
      <c r="M42" s="1">
        <v>27.85</v>
      </c>
      <c r="N42">
        <v>29.29</v>
      </c>
      <c r="O42" s="1">
        <v>26.99</v>
      </c>
      <c r="P42" s="1">
        <v>27</v>
      </c>
      <c r="Q42" s="1">
        <v>27.8</v>
      </c>
      <c r="R42" s="1">
        <v>28.9</v>
      </c>
      <c r="S42" s="1">
        <v>27.03</v>
      </c>
      <c r="T42" s="1">
        <v>28.65</v>
      </c>
      <c r="U42" s="1">
        <v>29.8</v>
      </c>
      <c r="V42" s="1">
        <v>26.26</v>
      </c>
      <c r="W42" s="1">
        <v>27.2</v>
      </c>
      <c r="X42" s="1">
        <v>27.01</v>
      </c>
      <c r="Y42">
        <v>26.81</v>
      </c>
      <c r="Z42">
        <v>27.43</v>
      </c>
      <c r="AA42" s="1">
        <v>28.22</v>
      </c>
      <c r="AB42" s="1">
        <v>26.26</v>
      </c>
      <c r="AC42" s="1">
        <v>25.19</v>
      </c>
      <c r="AD42" s="1">
        <v>26.67</v>
      </c>
      <c r="AE42" s="1">
        <v>29.52</v>
      </c>
      <c r="AF42" s="1">
        <v>28</v>
      </c>
      <c r="AG42" s="1">
        <v>27.1</v>
      </c>
      <c r="AH42" s="1">
        <v>27.48</v>
      </c>
      <c r="AI42" s="1">
        <v>26.98</v>
      </c>
      <c r="AJ42" s="1">
        <v>28.12</v>
      </c>
      <c r="AK42" s="1">
        <v>25.94</v>
      </c>
      <c r="AL42" s="1">
        <v>25.97</v>
      </c>
      <c r="AM42" s="1">
        <v>26.88</v>
      </c>
      <c r="AN42" s="1">
        <v>27.45</v>
      </c>
      <c r="AO42" s="1">
        <v>27.89</v>
      </c>
      <c r="AP42" s="1">
        <v>26.97</v>
      </c>
      <c r="AQ42" s="1">
        <v>26.11</v>
      </c>
      <c r="AR42" s="1">
        <v>26.09</v>
      </c>
      <c r="AS42" s="1">
        <v>26.8</v>
      </c>
      <c r="AT42" s="1">
        <v>26.57</v>
      </c>
      <c r="AU42" s="1">
        <v>28.63</v>
      </c>
      <c r="AV42" s="1">
        <v>26.85</v>
      </c>
      <c r="AW42" s="1">
        <v>26.11</v>
      </c>
      <c r="AX42" s="1">
        <v>26.55</v>
      </c>
      <c r="AY42" s="1">
        <v>26.75</v>
      </c>
      <c r="AZ42" s="1">
        <v>26.44</v>
      </c>
    </row>
    <row r="43" spans="1:52" x14ac:dyDescent="0.25">
      <c r="A43" s="1">
        <v>41</v>
      </c>
      <c r="B43" s="1" t="s">
        <v>450</v>
      </c>
      <c r="C43" s="1" t="s">
        <v>258</v>
      </c>
      <c r="D43" s="12" t="s">
        <v>42</v>
      </c>
      <c r="E43" s="4">
        <v>25.51</v>
      </c>
      <c r="F43" s="1">
        <v>26.06</v>
      </c>
      <c r="G43">
        <v>24.71</v>
      </c>
      <c r="H43" s="1">
        <v>26.67</v>
      </c>
      <c r="I43" s="1">
        <v>27.17</v>
      </c>
      <c r="J43" s="1">
        <v>27.25</v>
      </c>
      <c r="K43" s="1">
        <v>25.19</v>
      </c>
      <c r="L43" s="1">
        <v>26.86</v>
      </c>
      <c r="M43" s="1">
        <v>26.08</v>
      </c>
      <c r="N43">
        <v>27.8</v>
      </c>
      <c r="O43" s="1">
        <v>26.03</v>
      </c>
      <c r="P43" s="1">
        <v>26.03</v>
      </c>
      <c r="Q43" s="1">
        <v>26.53</v>
      </c>
      <c r="R43" s="1">
        <v>28.16</v>
      </c>
      <c r="S43" s="1">
        <v>25.71</v>
      </c>
      <c r="T43" s="1">
        <v>26.88</v>
      </c>
      <c r="U43" s="1">
        <v>28.19</v>
      </c>
      <c r="V43" s="1">
        <v>26.59</v>
      </c>
      <c r="W43" s="1">
        <v>26.19</v>
      </c>
      <c r="X43" s="1">
        <v>26.29</v>
      </c>
      <c r="Y43">
        <v>25.89</v>
      </c>
      <c r="Z43">
        <v>26.06</v>
      </c>
      <c r="AA43" s="1">
        <v>27.74</v>
      </c>
      <c r="AB43" s="1">
        <v>26.64</v>
      </c>
      <c r="AC43" s="1">
        <v>25.9</v>
      </c>
      <c r="AD43" s="1">
        <v>25.49</v>
      </c>
      <c r="AE43" s="1">
        <v>28.13</v>
      </c>
      <c r="AF43" s="1">
        <v>26.19</v>
      </c>
      <c r="AG43" s="1">
        <v>26.52</v>
      </c>
      <c r="AH43" s="1">
        <v>26.8</v>
      </c>
      <c r="AI43" s="1">
        <v>25.54</v>
      </c>
      <c r="AJ43" s="1">
        <v>26.96</v>
      </c>
      <c r="AK43" s="1">
        <v>25.63</v>
      </c>
      <c r="AL43" s="1">
        <v>25.81</v>
      </c>
      <c r="AM43" s="1">
        <v>25.56</v>
      </c>
      <c r="AN43" s="1">
        <v>26.02</v>
      </c>
      <c r="AO43" s="1">
        <v>25.66</v>
      </c>
      <c r="AP43" s="1">
        <v>25.56</v>
      </c>
      <c r="AQ43" s="1">
        <v>24.84</v>
      </c>
      <c r="AR43" s="1">
        <v>24.76</v>
      </c>
      <c r="AS43" s="1">
        <v>24.89</v>
      </c>
      <c r="AT43" s="1">
        <v>25.22</v>
      </c>
      <c r="AU43" s="1">
        <v>26.66</v>
      </c>
      <c r="AV43" s="1">
        <v>25.56</v>
      </c>
      <c r="AW43" s="1">
        <v>25.61</v>
      </c>
      <c r="AX43" s="1">
        <v>25.13</v>
      </c>
      <c r="AY43" s="1">
        <v>26.47</v>
      </c>
      <c r="AZ43" s="1">
        <v>24.88</v>
      </c>
    </row>
    <row r="44" spans="1:52" x14ac:dyDescent="0.25">
      <c r="A44" s="1">
        <v>42</v>
      </c>
      <c r="B44" s="1" t="s">
        <v>451</v>
      </c>
      <c r="C44" s="1" t="s">
        <v>259</v>
      </c>
      <c r="D44" s="4" t="s">
        <v>43</v>
      </c>
      <c r="E44" s="4">
        <v>30.32</v>
      </c>
      <c r="F44" s="1">
        <v>33.770000000000003</v>
      </c>
      <c r="G44">
        <v>31.72</v>
      </c>
      <c r="H44" s="1">
        <v>33.229999999999997</v>
      </c>
      <c r="I44" s="1">
        <v>31.66</v>
      </c>
      <c r="J44" s="1">
        <v>34.53</v>
      </c>
      <c r="K44" s="1">
        <v>30.76</v>
      </c>
      <c r="L44" s="1">
        <v>31.76</v>
      </c>
      <c r="M44" s="1">
        <v>32.11</v>
      </c>
      <c r="N44">
        <v>32.97</v>
      </c>
      <c r="O44" s="1">
        <v>31.02</v>
      </c>
      <c r="P44" s="1">
        <v>31.48</v>
      </c>
      <c r="Q44" s="1">
        <v>31.2</v>
      </c>
      <c r="R44" s="1">
        <v>32.89</v>
      </c>
      <c r="S44" s="1">
        <v>31.19</v>
      </c>
      <c r="T44" s="1">
        <v>34.01</v>
      </c>
      <c r="U44" s="1">
        <v>33.78</v>
      </c>
      <c r="V44" s="1">
        <v>32.19</v>
      </c>
      <c r="W44" s="1">
        <v>31.62</v>
      </c>
      <c r="X44" s="1">
        <v>31.18</v>
      </c>
      <c r="Y44">
        <v>31.47</v>
      </c>
      <c r="Z44">
        <v>31.64</v>
      </c>
      <c r="AA44" s="1">
        <v>32.29</v>
      </c>
      <c r="AB44" s="1">
        <v>31.79</v>
      </c>
      <c r="AC44" s="1">
        <v>31.44</v>
      </c>
      <c r="AD44" s="1">
        <v>30.97</v>
      </c>
      <c r="AE44" s="1">
        <v>33.18</v>
      </c>
      <c r="AF44" s="1">
        <v>32.799999999999997</v>
      </c>
      <c r="AG44" s="1">
        <v>31.97</v>
      </c>
      <c r="AH44" s="1">
        <v>31.77</v>
      </c>
      <c r="AI44" s="1">
        <v>31.08</v>
      </c>
      <c r="AJ44" s="1">
        <v>31.97</v>
      </c>
      <c r="AK44" s="1">
        <v>32.119999999999997</v>
      </c>
      <c r="AL44" s="1">
        <v>30.85</v>
      </c>
      <c r="AM44" s="1">
        <v>30.99</v>
      </c>
      <c r="AN44" s="1">
        <v>30.8</v>
      </c>
      <c r="AO44" s="1">
        <v>31.45</v>
      </c>
      <c r="AP44" s="1">
        <v>31.44</v>
      </c>
      <c r="AQ44" s="1">
        <v>30.01</v>
      </c>
      <c r="AR44" s="1">
        <v>31.49</v>
      </c>
      <c r="AS44" s="1">
        <v>31.57</v>
      </c>
      <c r="AT44" s="1">
        <v>32.21</v>
      </c>
      <c r="AU44" s="1">
        <v>31.5</v>
      </c>
      <c r="AV44" s="1">
        <v>30.43</v>
      </c>
      <c r="AW44" s="1">
        <v>30.42</v>
      </c>
      <c r="AX44" s="1">
        <v>31.07</v>
      </c>
      <c r="AY44" s="1">
        <v>31.6</v>
      </c>
      <c r="AZ44" s="1">
        <v>30.6</v>
      </c>
    </row>
    <row r="45" spans="1:52" x14ac:dyDescent="0.25">
      <c r="A45" s="1">
        <v>43</v>
      </c>
      <c r="B45" s="1" t="s">
        <v>452</v>
      </c>
      <c r="C45" s="1" t="s">
        <v>260</v>
      </c>
      <c r="D45" s="4" t="s">
        <v>44</v>
      </c>
      <c r="E45" s="4">
        <v>30.54</v>
      </c>
      <c r="F45" s="1">
        <v>32.35</v>
      </c>
      <c r="G45">
        <v>31.59</v>
      </c>
      <c r="H45" s="1">
        <v>32.880000000000003</v>
      </c>
      <c r="I45" s="1">
        <v>31.45</v>
      </c>
      <c r="J45" s="1">
        <v>33.56</v>
      </c>
      <c r="K45" s="1">
        <v>30.76</v>
      </c>
      <c r="L45" s="1">
        <v>31.54</v>
      </c>
      <c r="M45" s="1">
        <v>32.450000000000003</v>
      </c>
      <c r="N45">
        <v>32.700000000000003</v>
      </c>
      <c r="O45" s="1">
        <v>31.01</v>
      </c>
      <c r="P45" s="1">
        <v>31.29</v>
      </c>
      <c r="Q45" s="1">
        <v>31.16</v>
      </c>
      <c r="R45" s="1">
        <v>33.020000000000003</v>
      </c>
      <c r="S45" s="1">
        <v>31.32</v>
      </c>
      <c r="T45" s="1">
        <v>34.659999999999997</v>
      </c>
      <c r="U45" s="1">
        <v>34.71</v>
      </c>
      <c r="V45" s="1">
        <v>31.98</v>
      </c>
      <c r="W45" s="1">
        <v>31.15</v>
      </c>
      <c r="X45" s="1">
        <v>31.14</v>
      </c>
      <c r="Y45">
        <v>31.14</v>
      </c>
      <c r="Z45">
        <v>31.63</v>
      </c>
      <c r="AA45" s="1">
        <v>32.47</v>
      </c>
      <c r="AB45" s="1">
        <v>31.51</v>
      </c>
      <c r="AC45" s="1">
        <v>31.19</v>
      </c>
      <c r="AD45" s="1">
        <v>30.95</v>
      </c>
      <c r="AE45" s="1">
        <v>33.909999999999997</v>
      </c>
      <c r="AF45" s="1">
        <v>32.75</v>
      </c>
      <c r="AG45" s="1">
        <v>31.61</v>
      </c>
      <c r="AH45" s="1">
        <v>32.29</v>
      </c>
      <c r="AI45" s="1">
        <v>31.34</v>
      </c>
      <c r="AJ45" s="1">
        <v>31.89</v>
      </c>
      <c r="AK45" s="1">
        <v>31.18</v>
      </c>
      <c r="AL45" s="1">
        <v>30.46</v>
      </c>
      <c r="AM45" s="1">
        <v>31.09</v>
      </c>
      <c r="AN45" s="1">
        <v>31.13</v>
      </c>
      <c r="AO45" s="1">
        <v>31.94</v>
      </c>
      <c r="AP45" s="1">
        <v>31.19</v>
      </c>
      <c r="AQ45" s="1">
        <v>30.23</v>
      </c>
      <c r="AR45" s="1">
        <v>31.07</v>
      </c>
      <c r="AS45" s="1">
        <v>31.76</v>
      </c>
      <c r="AT45" s="1">
        <v>31.84</v>
      </c>
      <c r="AU45" s="1">
        <v>32.29</v>
      </c>
      <c r="AV45" s="1">
        <v>30.58</v>
      </c>
      <c r="AW45" s="1">
        <v>30.59</v>
      </c>
      <c r="AX45" s="1">
        <v>30.79</v>
      </c>
      <c r="AY45" s="1">
        <v>31.32</v>
      </c>
      <c r="AZ45" s="1">
        <v>30.75</v>
      </c>
    </row>
    <row r="46" spans="1:52" x14ac:dyDescent="0.25">
      <c r="A46" s="1">
        <v>44</v>
      </c>
      <c r="B46" s="1" t="s">
        <v>453</v>
      </c>
      <c r="C46" s="1" t="s">
        <v>261</v>
      </c>
      <c r="D46" s="4" t="s">
        <v>45</v>
      </c>
      <c r="E46" s="4">
        <v>32.08</v>
      </c>
      <c r="F46" s="1">
        <v>33.479999999999997</v>
      </c>
      <c r="G46">
        <v>32.340000000000003</v>
      </c>
      <c r="H46" s="1">
        <v>33.799999999999997</v>
      </c>
      <c r="I46" s="1">
        <v>33.17</v>
      </c>
      <c r="J46" s="1">
        <v>34.29</v>
      </c>
      <c r="K46" s="1">
        <v>32.65</v>
      </c>
      <c r="L46" s="1">
        <v>32.869999999999997</v>
      </c>
      <c r="M46" s="1">
        <v>33.43</v>
      </c>
      <c r="N46">
        <v>35.49</v>
      </c>
      <c r="O46" s="1">
        <v>32.31</v>
      </c>
      <c r="P46" s="1">
        <v>32.590000000000003</v>
      </c>
      <c r="Q46" s="1">
        <v>33.89</v>
      </c>
      <c r="R46" s="1">
        <v>34.229999999999997</v>
      </c>
      <c r="S46" s="1">
        <v>32.71</v>
      </c>
      <c r="T46" s="1">
        <v>34.01</v>
      </c>
      <c r="U46" s="1">
        <v>33.85</v>
      </c>
      <c r="V46" s="1">
        <v>31.55</v>
      </c>
      <c r="W46" s="1">
        <v>32.79</v>
      </c>
      <c r="X46" s="1">
        <v>32.69</v>
      </c>
      <c r="Y46">
        <v>32.32</v>
      </c>
      <c r="Z46">
        <v>34.049999999999997</v>
      </c>
      <c r="AA46" s="1">
        <v>33.32</v>
      </c>
      <c r="AB46" s="1">
        <v>32.590000000000003</v>
      </c>
      <c r="AC46" s="1">
        <v>31.31</v>
      </c>
      <c r="AD46" s="1">
        <v>31.91</v>
      </c>
      <c r="AE46" s="1">
        <v>35.43</v>
      </c>
      <c r="AF46" s="1">
        <v>34.07</v>
      </c>
      <c r="AG46" s="1">
        <v>33.33</v>
      </c>
      <c r="AH46" s="1">
        <v>33.270000000000003</v>
      </c>
      <c r="AI46" s="1">
        <v>32.51</v>
      </c>
      <c r="AJ46" s="1">
        <v>34.200000000000003</v>
      </c>
      <c r="AK46" s="1">
        <v>31.77</v>
      </c>
      <c r="AL46" s="1">
        <v>32</v>
      </c>
      <c r="AM46" s="1">
        <v>32.799999999999997</v>
      </c>
      <c r="AN46" s="1">
        <v>33.82</v>
      </c>
      <c r="AO46" s="1">
        <v>32.450000000000003</v>
      </c>
      <c r="AP46" s="1">
        <v>32.700000000000003</v>
      </c>
      <c r="AQ46" s="1">
        <v>31.74</v>
      </c>
      <c r="AR46" s="1">
        <v>32.24</v>
      </c>
      <c r="AS46" s="1">
        <v>33.47</v>
      </c>
      <c r="AT46" s="1">
        <v>32.340000000000003</v>
      </c>
      <c r="AU46" s="1">
        <v>33.9</v>
      </c>
      <c r="AV46" s="1">
        <v>32.67</v>
      </c>
      <c r="AW46" s="1">
        <v>31.28</v>
      </c>
      <c r="AX46" s="1">
        <v>32.04</v>
      </c>
      <c r="AY46" s="1">
        <v>34.44</v>
      </c>
      <c r="AZ46" s="1">
        <v>31.85</v>
      </c>
    </row>
    <row r="47" spans="1:52" x14ac:dyDescent="0.25">
      <c r="A47" s="1">
        <v>45</v>
      </c>
      <c r="B47" s="1" t="s">
        <v>454</v>
      </c>
      <c r="C47" s="1" t="s">
        <v>262</v>
      </c>
      <c r="D47" s="4" t="s">
        <v>46</v>
      </c>
      <c r="E47" s="4">
        <v>26.47</v>
      </c>
      <c r="F47" s="1">
        <v>27.63</v>
      </c>
      <c r="G47">
        <v>26.95</v>
      </c>
      <c r="H47" s="1">
        <v>27.15</v>
      </c>
      <c r="I47" s="1">
        <v>27.14</v>
      </c>
      <c r="J47" s="1">
        <v>28.78</v>
      </c>
      <c r="K47" s="1">
        <v>26.22</v>
      </c>
      <c r="L47" s="1">
        <v>27.65</v>
      </c>
      <c r="M47" s="1">
        <v>28.05</v>
      </c>
      <c r="N47">
        <v>28.92</v>
      </c>
      <c r="O47" s="1">
        <v>26.74</v>
      </c>
      <c r="P47" s="1">
        <v>26.98</v>
      </c>
      <c r="Q47" s="1">
        <v>27.6</v>
      </c>
      <c r="R47" s="1">
        <v>29</v>
      </c>
      <c r="S47" s="1">
        <v>27.11</v>
      </c>
      <c r="T47" s="1">
        <v>28.06</v>
      </c>
      <c r="U47" s="1">
        <v>29</v>
      </c>
      <c r="V47" s="1">
        <v>25.44</v>
      </c>
      <c r="W47" s="1">
        <v>27.08</v>
      </c>
      <c r="X47" s="1">
        <v>26.83</v>
      </c>
      <c r="Y47">
        <v>26.9</v>
      </c>
      <c r="Z47">
        <v>26.93</v>
      </c>
      <c r="AA47" s="1">
        <v>27.98</v>
      </c>
      <c r="AB47" s="1">
        <v>26.07</v>
      </c>
      <c r="AC47" s="1">
        <v>25.05</v>
      </c>
      <c r="AD47" s="1">
        <v>26.62</v>
      </c>
      <c r="AE47" s="1">
        <v>29.18</v>
      </c>
      <c r="AF47" s="1">
        <v>27.94</v>
      </c>
      <c r="AG47" s="1">
        <v>27.08</v>
      </c>
      <c r="AH47" s="1">
        <v>27.68</v>
      </c>
      <c r="AI47" s="1">
        <v>26.69</v>
      </c>
      <c r="AJ47" s="1">
        <v>28.06</v>
      </c>
      <c r="AK47" s="1">
        <v>25.87</v>
      </c>
      <c r="AL47" s="1">
        <v>25.93</v>
      </c>
      <c r="AM47" s="1">
        <v>26.87</v>
      </c>
      <c r="AN47" s="1">
        <v>27.42</v>
      </c>
      <c r="AO47" s="1">
        <v>27.3</v>
      </c>
      <c r="AP47" s="1">
        <v>26.66</v>
      </c>
      <c r="AQ47" s="1">
        <v>25.85</v>
      </c>
      <c r="AR47" s="1">
        <v>26.44</v>
      </c>
      <c r="AS47" s="1">
        <v>27.17</v>
      </c>
      <c r="AT47" s="1">
        <v>26.86</v>
      </c>
      <c r="AU47" s="1">
        <v>28.14</v>
      </c>
      <c r="AV47" s="1">
        <v>26.57</v>
      </c>
      <c r="AW47" s="1">
        <v>26.05</v>
      </c>
      <c r="AX47" s="1">
        <v>26.47</v>
      </c>
      <c r="AY47" s="1">
        <v>26.7</v>
      </c>
      <c r="AZ47" s="1">
        <v>26.31</v>
      </c>
    </row>
    <row r="48" spans="1:52" x14ac:dyDescent="0.25">
      <c r="A48" s="1">
        <v>46</v>
      </c>
      <c r="B48" s="1" t="s">
        <v>455</v>
      </c>
      <c r="C48" s="1" t="s">
        <v>263</v>
      </c>
      <c r="D48" s="4" t="s">
        <v>47</v>
      </c>
      <c r="E48" s="4">
        <v>25.07</v>
      </c>
      <c r="F48" s="1">
        <v>26.42</v>
      </c>
      <c r="G48">
        <v>25.56</v>
      </c>
      <c r="H48" s="1">
        <v>26.12</v>
      </c>
      <c r="I48" s="1">
        <v>26.43</v>
      </c>
      <c r="J48" s="1">
        <v>27.43</v>
      </c>
      <c r="K48" s="1">
        <v>24.95</v>
      </c>
      <c r="L48" s="1">
        <v>26.68</v>
      </c>
      <c r="M48" s="1">
        <v>26.65</v>
      </c>
      <c r="N48">
        <v>27.81</v>
      </c>
      <c r="O48" s="1">
        <v>25.94</v>
      </c>
      <c r="P48" s="1">
        <v>26</v>
      </c>
      <c r="Q48" s="1">
        <v>26.61</v>
      </c>
      <c r="R48" s="1">
        <v>28.03</v>
      </c>
      <c r="S48" s="1">
        <v>26</v>
      </c>
      <c r="T48" s="1">
        <v>26.99</v>
      </c>
      <c r="U48" s="1">
        <v>28.06</v>
      </c>
      <c r="V48" s="1">
        <v>24.74</v>
      </c>
      <c r="W48" s="1">
        <v>26</v>
      </c>
      <c r="X48" s="1">
        <v>25.87</v>
      </c>
      <c r="Y48">
        <v>25.51</v>
      </c>
      <c r="Z48">
        <v>25.82</v>
      </c>
      <c r="AA48" s="1">
        <v>27.43</v>
      </c>
      <c r="AB48" s="1">
        <v>25.7</v>
      </c>
      <c r="AC48" s="1">
        <v>24.05</v>
      </c>
      <c r="AD48" s="1">
        <v>25.47</v>
      </c>
      <c r="AE48" s="1">
        <v>28.27</v>
      </c>
      <c r="AF48" s="1">
        <v>27.06</v>
      </c>
      <c r="AG48" s="1">
        <v>26.26</v>
      </c>
      <c r="AH48" s="1">
        <v>26.54</v>
      </c>
      <c r="AI48" s="1">
        <v>25.74</v>
      </c>
      <c r="AJ48" s="1">
        <v>26.98</v>
      </c>
      <c r="AK48" s="1">
        <v>24.9</v>
      </c>
      <c r="AL48" s="1">
        <v>25</v>
      </c>
      <c r="AM48" s="1">
        <v>25.43</v>
      </c>
      <c r="AN48" s="1">
        <v>25.96</v>
      </c>
      <c r="AO48" s="1">
        <v>26.05</v>
      </c>
      <c r="AP48" s="1">
        <v>25.31</v>
      </c>
      <c r="AQ48" s="1">
        <v>24.61</v>
      </c>
      <c r="AR48" s="1">
        <v>24.77</v>
      </c>
      <c r="AS48" s="1">
        <v>25.35</v>
      </c>
      <c r="AT48" s="1">
        <v>25.13</v>
      </c>
      <c r="AU48" s="1">
        <v>27</v>
      </c>
      <c r="AV48" s="1">
        <v>25.31</v>
      </c>
      <c r="AW48" s="1">
        <v>24.64</v>
      </c>
      <c r="AX48" s="1">
        <v>24.96</v>
      </c>
      <c r="AY48" s="1">
        <v>25.49</v>
      </c>
      <c r="AZ48" s="1">
        <v>24.76</v>
      </c>
    </row>
    <row r="49" spans="1:52" x14ac:dyDescent="0.25">
      <c r="A49" s="1">
        <v>47</v>
      </c>
      <c r="B49" s="1" t="s">
        <v>456</v>
      </c>
      <c r="C49" s="1" t="s">
        <v>264</v>
      </c>
      <c r="D49" s="4" t="s">
        <v>48</v>
      </c>
      <c r="E49" s="4">
        <v>29.65</v>
      </c>
      <c r="F49" s="1">
        <v>31.81</v>
      </c>
      <c r="G49">
        <v>30.72</v>
      </c>
      <c r="H49" s="1">
        <v>31.73</v>
      </c>
      <c r="I49" s="1">
        <v>31.69</v>
      </c>
      <c r="J49" s="1">
        <v>32.76</v>
      </c>
      <c r="K49" s="1">
        <v>29.56</v>
      </c>
      <c r="L49" s="1">
        <v>32.049999999999997</v>
      </c>
      <c r="M49" s="1">
        <v>31.86</v>
      </c>
      <c r="N49">
        <v>33.770000000000003</v>
      </c>
      <c r="O49" s="1">
        <v>31.13</v>
      </c>
      <c r="P49" s="1">
        <v>31.18</v>
      </c>
      <c r="Q49" s="1">
        <v>30.21</v>
      </c>
      <c r="R49" s="1">
        <v>33.35</v>
      </c>
      <c r="S49" s="1">
        <v>30.1</v>
      </c>
      <c r="T49" s="1">
        <v>32.74</v>
      </c>
      <c r="U49" s="1">
        <v>34.07</v>
      </c>
      <c r="V49" s="1">
        <v>31.25</v>
      </c>
      <c r="W49" s="1">
        <v>30.25</v>
      </c>
      <c r="X49" s="1">
        <v>30.61</v>
      </c>
      <c r="Y49">
        <v>31.01</v>
      </c>
      <c r="Z49">
        <v>30.86</v>
      </c>
      <c r="AA49" s="1">
        <v>32.200000000000003</v>
      </c>
      <c r="AB49" s="1">
        <v>31.47</v>
      </c>
      <c r="AC49" s="1">
        <v>30.65</v>
      </c>
      <c r="AD49" s="1">
        <v>30.23</v>
      </c>
      <c r="AE49" s="1">
        <v>33.54</v>
      </c>
      <c r="AF49" s="1">
        <v>31.97</v>
      </c>
      <c r="AG49" s="1">
        <v>31.63</v>
      </c>
      <c r="AH49" s="1">
        <v>31.75</v>
      </c>
      <c r="AI49" s="1">
        <v>29.93</v>
      </c>
      <c r="AJ49" s="1">
        <v>31.64</v>
      </c>
      <c r="AK49" s="1">
        <v>30.66</v>
      </c>
      <c r="AL49" s="1">
        <v>29.81</v>
      </c>
      <c r="AM49" s="1">
        <v>30.68</v>
      </c>
      <c r="AN49" s="1">
        <v>31.04</v>
      </c>
      <c r="AO49" s="1">
        <v>31.12</v>
      </c>
      <c r="AP49" s="1">
        <v>30.95</v>
      </c>
      <c r="AQ49" s="1">
        <v>29.74</v>
      </c>
      <c r="AR49" s="1">
        <v>30.78</v>
      </c>
      <c r="AS49" s="1">
        <v>31.32</v>
      </c>
      <c r="AT49" s="1">
        <v>31.01</v>
      </c>
      <c r="AU49" s="1">
        <v>30.85</v>
      </c>
      <c r="AV49" s="1">
        <v>29.98</v>
      </c>
      <c r="AW49" s="1">
        <v>30.31</v>
      </c>
      <c r="AX49" s="1">
        <v>31.03</v>
      </c>
      <c r="AY49" s="1">
        <v>31.76</v>
      </c>
      <c r="AZ49" s="1">
        <v>31.49</v>
      </c>
    </row>
    <row r="50" spans="1:52" x14ac:dyDescent="0.25">
      <c r="A50" s="1">
        <v>48</v>
      </c>
      <c r="B50" s="1" t="s">
        <v>457</v>
      </c>
      <c r="C50" s="1" t="s">
        <v>265</v>
      </c>
      <c r="D50" s="4" t="s">
        <v>49</v>
      </c>
      <c r="E50" s="4">
        <v>31.56</v>
      </c>
      <c r="F50" s="1">
        <v>32.35</v>
      </c>
      <c r="G50">
        <v>31.25</v>
      </c>
      <c r="H50" s="1">
        <v>32.270000000000003</v>
      </c>
      <c r="I50" s="1">
        <v>32.96</v>
      </c>
      <c r="J50" s="1">
        <v>33.200000000000003</v>
      </c>
      <c r="K50" s="1">
        <v>31.12</v>
      </c>
      <c r="L50" s="1">
        <v>32.229999999999997</v>
      </c>
      <c r="M50" s="1">
        <v>32.729999999999997</v>
      </c>
      <c r="N50">
        <v>34.19</v>
      </c>
      <c r="O50" s="1">
        <v>31.14</v>
      </c>
      <c r="P50" s="1">
        <v>31.99</v>
      </c>
      <c r="Q50" s="1">
        <v>32.54</v>
      </c>
      <c r="R50" s="1">
        <v>34.32</v>
      </c>
      <c r="S50" s="1">
        <v>32.14</v>
      </c>
      <c r="T50" s="1">
        <v>33.01</v>
      </c>
      <c r="U50" s="1">
        <v>34.44</v>
      </c>
      <c r="V50" s="1">
        <v>30.69</v>
      </c>
      <c r="W50" s="1">
        <v>31.64</v>
      </c>
      <c r="X50" s="1">
        <v>31.93</v>
      </c>
      <c r="Y50">
        <v>31.62</v>
      </c>
      <c r="Z50">
        <v>31.64</v>
      </c>
      <c r="AA50" s="1">
        <v>32.729999999999997</v>
      </c>
      <c r="AB50" s="1">
        <v>31.59</v>
      </c>
      <c r="AC50" s="1">
        <v>30.46</v>
      </c>
      <c r="AD50" s="1">
        <v>31.56</v>
      </c>
      <c r="AE50" s="1">
        <v>34.64</v>
      </c>
      <c r="AF50" s="1">
        <v>33.11</v>
      </c>
      <c r="AG50" s="1">
        <v>31.95</v>
      </c>
      <c r="AH50" s="1">
        <v>32.28</v>
      </c>
      <c r="AI50" s="1">
        <v>31.59</v>
      </c>
      <c r="AJ50" s="1">
        <v>32.979999999999997</v>
      </c>
      <c r="AK50" s="1">
        <v>30.7</v>
      </c>
      <c r="AL50" s="1">
        <v>31.48</v>
      </c>
      <c r="AM50" s="1">
        <v>32</v>
      </c>
      <c r="AN50" s="1">
        <v>32.28</v>
      </c>
      <c r="AO50" s="1">
        <v>31.58</v>
      </c>
      <c r="AP50" s="1">
        <v>31.7</v>
      </c>
      <c r="AQ50" s="1">
        <v>31</v>
      </c>
      <c r="AR50" s="1">
        <v>31.48</v>
      </c>
      <c r="AS50" s="1">
        <v>31.88</v>
      </c>
      <c r="AT50" s="1">
        <v>31.88</v>
      </c>
      <c r="AU50" s="1">
        <v>32.909999999999997</v>
      </c>
      <c r="AV50" s="1">
        <v>32.29</v>
      </c>
      <c r="AW50" s="1">
        <v>31.32</v>
      </c>
      <c r="AX50" s="1">
        <v>31.48</v>
      </c>
      <c r="AY50" s="1">
        <v>31.7</v>
      </c>
      <c r="AZ50" s="1">
        <v>31</v>
      </c>
    </row>
    <row r="51" spans="1:52" x14ac:dyDescent="0.25">
      <c r="A51" s="1">
        <v>49</v>
      </c>
      <c r="B51" s="1" t="s">
        <v>458</v>
      </c>
      <c r="C51" s="1" t="s">
        <v>266</v>
      </c>
      <c r="D51" s="4" t="s">
        <v>50</v>
      </c>
      <c r="E51" s="4">
        <v>30.78</v>
      </c>
      <c r="F51" s="1">
        <v>33.81</v>
      </c>
      <c r="G51">
        <v>31.91</v>
      </c>
      <c r="H51" s="1">
        <v>34.630000000000003</v>
      </c>
      <c r="I51" s="1">
        <v>32.68</v>
      </c>
      <c r="J51" s="1">
        <v>33.19</v>
      </c>
      <c r="K51" s="1">
        <v>31.61</v>
      </c>
      <c r="L51" s="1">
        <v>32.96</v>
      </c>
      <c r="M51" s="1">
        <v>33.01</v>
      </c>
      <c r="N51">
        <v>33.83</v>
      </c>
      <c r="O51" s="1">
        <v>31.77</v>
      </c>
      <c r="P51" s="1">
        <v>31.68</v>
      </c>
      <c r="Q51" s="1">
        <v>32.659999999999997</v>
      </c>
      <c r="R51" s="1">
        <v>34.659999999999997</v>
      </c>
      <c r="S51" s="1">
        <v>31.63</v>
      </c>
      <c r="T51" s="1">
        <v>33.630000000000003</v>
      </c>
      <c r="U51" s="1">
        <v>34.729999999999997</v>
      </c>
      <c r="V51" s="1">
        <v>32.729999999999997</v>
      </c>
      <c r="W51" s="1">
        <v>32.520000000000003</v>
      </c>
      <c r="X51" s="1">
        <v>31.92</v>
      </c>
      <c r="Y51">
        <v>32.159999999999997</v>
      </c>
      <c r="Z51">
        <v>32.56</v>
      </c>
      <c r="AA51" s="1">
        <v>33.74</v>
      </c>
      <c r="AB51" s="1">
        <v>32.72</v>
      </c>
      <c r="AC51" s="1">
        <v>33.049999999999997</v>
      </c>
      <c r="AD51" s="1">
        <v>32.11</v>
      </c>
      <c r="AE51" s="1">
        <v>34.119999999999997</v>
      </c>
      <c r="AF51" s="1">
        <v>33.130000000000003</v>
      </c>
      <c r="AG51" s="1">
        <v>33.04</v>
      </c>
      <c r="AH51" s="1">
        <v>32.76</v>
      </c>
      <c r="AI51" s="1">
        <v>31.73</v>
      </c>
      <c r="AJ51" s="1">
        <v>33.24</v>
      </c>
      <c r="AK51" s="1">
        <v>32.479999999999997</v>
      </c>
      <c r="AL51" s="1">
        <v>31.93</v>
      </c>
      <c r="AM51" s="1">
        <v>31.69</v>
      </c>
      <c r="AN51" s="1">
        <v>31.92</v>
      </c>
      <c r="AO51" s="1">
        <v>31.45</v>
      </c>
      <c r="AP51" s="1">
        <v>31.28</v>
      </c>
      <c r="AQ51" s="1">
        <v>30.53</v>
      </c>
      <c r="AR51" s="1">
        <v>32.200000000000003</v>
      </c>
      <c r="AS51" s="1">
        <v>32.06</v>
      </c>
      <c r="AT51" s="1">
        <v>32.42</v>
      </c>
      <c r="AU51" s="1">
        <v>31.75</v>
      </c>
      <c r="AV51" s="1">
        <v>30.29</v>
      </c>
      <c r="AW51" s="1">
        <v>30.76</v>
      </c>
      <c r="AX51" s="1">
        <v>31.6</v>
      </c>
      <c r="AY51" s="1">
        <v>33.020000000000003</v>
      </c>
      <c r="AZ51" s="1">
        <v>31.76</v>
      </c>
    </row>
    <row r="52" spans="1:52" x14ac:dyDescent="0.25">
      <c r="A52" s="1">
        <v>50</v>
      </c>
      <c r="B52" s="1" t="s">
        <v>459</v>
      </c>
      <c r="C52" s="1" t="s">
        <v>267</v>
      </c>
      <c r="D52" s="4" t="s">
        <v>51</v>
      </c>
      <c r="E52" s="4">
        <v>30.61</v>
      </c>
      <c r="F52" s="1">
        <v>30.72</v>
      </c>
      <c r="G52">
        <v>30.18</v>
      </c>
      <c r="H52" s="1">
        <v>31.24</v>
      </c>
      <c r="I52" s="1">
        <v>30.98</v>
      </c>
      <c r="J52" s="1">
        <v>32.08</v>
      </c>
      <c r="K52" s="1">
        <v>30.57</v>
      </c>
      <c r="L52" s="1">
        <v>32</v>
      </c>
      <c r="M52" s="1">
        <v>31.1</v>
      </c>
      <c r="N52">
        <v>32.81</v>
      </c>
      <c r="O52" s="1">
        <v>29.96</v>
      </c>
      <c r="P52" s="1">
        <v>30.8</v>
      </c>
      <c r="Q52" s="1">
        <v>32.74</v>
      </c>
      <c r="R52" s="1">
        <v>32.86</v>
      </c>
      <c r="S52" s="1">
        <v>31.17</v>
      </c>
      <c r="T52" s="1">
        <v>31.21</v>
      </c>
      <c r="U52" s="1">
        <v>31.91</v>
      </c>
      <c r="V52" s="1">
        <v>29.95</v>
      </c>
      <c r="W52" s="1">
        <v>31.29</v>
      </c>
      <c r="X52" s="1">
        <v>30.81</v>
      </c>
      <c r="Y52">
        <v>30.76</v>
      </c>
      <c r="Z52">
        <v>30.93</v>
      </c>
      <c r="AA52" s="1">
        <v>31.85</v>
      </c>
      <c r="AB52" s="1">
        <v>30.8</v>
      </c>
      <c r="AC52" s="1">
        <v>29.55</v>
      </c>
      <c r="AD52" s="1">
        <v>30.34</v>
      </c>
      <c r="AE52" s="1">
        <v>32.75</v>
      </c>
      <c r="AF52" s="1">
        <v>31.66</v>
      </c>
      <c r="AG52" s="1">
        <v>30.57</v>
      </c>
      <c r="AH52" s="1">
        <v>31.22</v>
      </c>
      <c r="AI52" s="1">
        <v>30.21</v>
      </c>
      <c r="AJ52" s="1">
        <v>31.54</v>
      </c>
      <c r="AK52" s="1">
        <v>29.64</v>
      </c>
      <c r="AL52" s="1">
        <v>29.85</v>
      </c>
      <c r="AM52" s="1">
        <v>30.11</v>
      </c>
      <c r="AN52" s="1">
        <v>30.65</v>
      </c>
      <c r="AO52" s="1">
        <v>29.28</v>
      </c>
      <c r="AP52" s="1">
        <v>29.56</v>
      </c>
      <c r="AQ52" s="1">
        <v>29.55</v>
      </c>
      <c r="AR52" s="1">
        <v>29.74</v>
      </c>
      <c r="AS52" s="1">
        <v>29.71</v>
      </c>
      <c r="AT52" s="1">
        <v>29.84</v>
      </c>
      <c r="AU52" s="1">
        <v>32.130000000000003</v>
      </c>
      <c r="AV52" s="1">
        <v>30.53</v>
      </c>
      <c r="AW52" s="1">
        <v>30.33</v>
      </c>
      <c r="AX52" s="1">
        <v>27.93</v>
      </c>
      <c r="AY52" s="1">
        <v>30.85</v>
      </c>
      <c r="AZ52" s="1">
        <v>30.05</v>
      </c>
    </row>
    <row r="53" spans="1:52" x14ac:dyDescent="0.25">
      <c r="A53" s="1">
        <v>51</v>
      </c>
      <c r="B53" s="1" t="s">
        <v>460</v>
      </c>
      <c r="C53" s="1" t="s">
        <v>268</v>
      </c>
      <c r="D53" s="10" t="s">
        <v>5</v>
      </c>
      <c r="E53" s="4">
        <v>18.95</v>
      </c>
      <c r="F53" s="1">
        <v>19</v>
      </c>
      <c r="G53">
        <v>18.52</v>
      </c>
      <c r="H53" s="1">
        <v>18.84</v>
      </c>
      <c r="I53" s="1">
        <v>18.940000000000001</v>
      </c>
      <c r="J53" s="1">
        <v>18.89</v>
      </c>
      <c r="K53" s="1">
        <v>18.940000000000001</v>
      </c>
      <c r="L53" s="1">
        <v>18.95</v>
      </c>
      <c r="M53" s="1">
        <v>18.66</v>
      </c>
      <c r="N53">
        <v>18.690000000000001</v>
      </c>
      <c r="O53" s="1">
        <v>18.940000000000001</v>
      </c>
      <c r="P53" s="1">
        <v>19.02</v>
      </c>
      <c r="Q53" s="1">
        <v>18.96</v>
      </c>
      <c r="R53" s="1">
        <v>18.989999999999998</v>
      </c>
      <c r="S53" s="1">
        <v>18.91</v>
      </c>
      <c r="T53" s="1">
        <v>18.93</v>
      </c>
      <c r="U53" s="1">
        <v>18.93</v>
      </c>
      <c r="V53" s="1">
        <v>19.010000000000002</v>
      </c>
      <c r="W53" s="1">
        <v>18.91</v>
      </c>
      <c r="X53" s="1">
        <v>18.95</v>
      </c>
      <c r="Y53">
        <v>18.63</v>
      </c>
      <c r="Z53">
        <v>18.63</v>
      </c>
      <c r="AA53" s="1">
        <v>18.78</v>
      </c>
      <c r="AB53" s="1">
        <v>18.71</v>
      </c>
      <c r="AC53" s="1">
        <v>18.95</v>
      </c>
      <c r="AD53" s="1">
        <v>18.93</v>
      </c>
      <c r="AE53" s="1">
        <v>19.03</v>
      </c>
      <c r="AF53" s="1">
        <v>18.84</v>
      </c>
      <c r="AG53" s="1">
        <v>18.899999999999999</v>
      </c>
      <c r="AH53" s="1">
        <v>18.88</v>
      </c>
      <c r="AI53" s="1">
        <v>18.82</v>
      </c>
      <c r="AJ53" s="1">
        <v>18.920000000000002</v>
      </c>
      <c r="AK53" s="1">
        <v>18.72</v>
      </c>
      <c r="AL53" s="1">
        <v>18.760000000000002</v>
      </c>
      <c r="AM53" s="1">
        <v>18.54</v>
      </c>
      <c r="AN53" s="1">
        <v>18.55</v>
      </c>
      <c r="AO53" s="1">
        <v>18.55</v>
      </c>
      <c r="AP53" s="1">
        <v>18.52</v>
      </c>
      <c r="AQ53" s="1">
        <v>18.29</v>
      </c>
      <c r="AR53" s="1">
        <v>18.3</v>
      </c>
      <c r="AS53" s="1">
        <v>18.27</v>
      </c>
      <c r="AT53" s="1">
        <v>18.420000000000002</v>
      </c>
      <c r="AU53" s="1">
        <v>18.29</v>
      </c>
      <c r="AV53" s="1">
        <v>18.28</v>
      </c>
      <c r="AW53" s="1">
        <v>18.53</v>
      </c>
      <c r="AX53" s="1">
        <v>18.559999999999999</v>
      </c>
      <c r="AY53" s="1">
        <v>18.5</v>
      </c>
      <c r="AZ53" s="1">
        <v>18.55</v>
      </c>
    </row>
    <row r="54" spans="1:52" x14ac:dyDescent="0.25">
      <c r="A54" s="1">
        <v>52</v>
      </c>
      <c r="B54" s="1" t="s">
        <v>461</v>
      </c>
      <c r="C54" s="1" t="s">
        <v>269</v>
      </c>
      <c r="D54" s="4" t="s">
        <v>52</v>
      </c>
      <c r="E54" s="4">
        <v>30.84</v>
      </c>
      <c r="F54" s="1">
        <v>31.19</v>
      </c>
      <c r="G54">
        <v>30.7</v>
      </c>
      <c r="H54" s="1">
        <v>30.86</v>
      </c>
      <c r="I54" s="1">
        <v>31.18</v>
      </c>
      <c r="J54" s="1">
        <v>32.21</v>
      </c>
      <c r="K54" s="1">
        <v>29.98</v>
      </c>
      <c r="L54" s="1">
        <v>31.55</v>
      </c>
      <c r="M54" s="1">
        <v>31.47</v>
      </c>
      <c r="N54">
        <v>32.56</v>
      </c>
      <c r="O54" s="1">
        <v>30.56</v>
      </c>
      <c r="P54" s="1">
        <v>30.63</v>
      </c>
      <c r="Q54" s="1">
        <v>31.24</v>
      </c>
      <c r="R54" s="1">
        <v>33.69</v>
      </c>
      <c r="S54" s="1">
        <v>30.84</v>
      </c>
      <c r="T54" s="1">
        <v>31.64</v>
      </c>
      <c r="U54" s="1">
        <v>33.28</v>
      </c>
      <c r="V54" s="1">
        <v>29.53</v>
      </c>
      <c r="W54" s="1">
        <v>30.61</v>
      </c>
      <c r="X54" s="1">
        <v>31.14</v>
      </c>
      <c r="Y54">
        <v>30.83</v>
      </c>
      <c r="Z54">
        <v>30.69</v>
      </c>
      <c r="AA54" s="1">
        <v>32.32</v>
      </c>
      <c r="AB54" s="1">
        <v>30.12</v>
      </c>
      <c r="AC54" s="1">
        <v>28.95</v>
      </c>
      <c r="AD54" s="1">
        <v>30.3</v>
      </c>
      <c r="AE54" s="1">
        <v>32.25</v>
      </c>
      <c r="AF54" s="1">
        <v>31.46</v>
      </c>
      <c r="AG54" s="1">
        <v>31.2</v>
      </c>
      <c r="AH54" s="1">
        <v>31.69</v>
      </c>
      <c r="AI54" s="1">
        <v>30.25</v>
      </c>
      <c r="AJ54" s="1">
        <v>31.45</v>
      </c>
      <c r="AK54" s="1">
        <v>29.59</v>
      </c>
      <c r="AL54" s="1">
        <v>30.03</v>
      </c>
      <c r="AM54" s="1">
        <v>30.63</v>
      </c>
      <c r="AN54" s="1">
        <v>30.89</v>
      </c>
      <c r="AO54" s="1">
        <v>30.78</v>
      </c>
      <c r="AP54" s="1">
        <v>30.02</v>
      </c>
      <c r="AQ54" s="1">
        <v>30.11</v>
      </c>
      <c r="AR54" s="1">
        <v>29.69</v>
      </c>
      <c r="AS54" s="1">
        <v>30.03</v>
      </c>
      <c r="AT54" s="1">
        <v>30.63</v>
      </c>
      <c r="AU54" s="1">
        <v>32.799999999999997</v>
      </c>
      <c r="AV54" s="1">
        <v>30.66</v>
      </c>
      <c r="AW54" s="1">
        <v>29.95</v>
      </c>
      <c r="AX54" s="1">
        <v>29.7</v>
      </c>
      <c r="AY54" s="1">
        <v>30.32</v>
      </c>
      <c r="AZ54" s="1">
        <v>29.78</v>
      </c>
    </row>
    <row r="55" spans="1:52" x14ac:dyDescent="0.25">
      <c r="A55" s="1">
        <v>53</v>
      </c>
      <c r="B55" s="1" t="s">
        <v>462</v>
      </c>
      <c r="C55" s="1" t="s">
        <v>270</v>
      </c>
      <c r="D55" s="4" t="s">
        <v>53</v>
      </c>
      <c r="E55" s="4">
        <v>20.440000000000001</v>
      </c>
      <c r="F55" s="1">
        <v>20.75</v>
      </c>
      <c r="G55">
        <v>20.53</v>
      </c>
      <c r="H55" s="1">
        <v>20.28</v>
      </c>
      <c r="I55" s="1">
        <v>20.91</v>
      </c>
      <c r="J55" s="1">
        <v>21.81</v>
      </c>
      <c r="K55" s="1">
        <v>19.55</v>
      </c>
      <c r="L55" s="1">
        <v>21.17</v>
      </c>
      <c r="M55" s="1">
        <v>21.14</v>
      </c>
      <c r="N55">
        <v>22.7</v>
      </c>
      <c r="O55" s="1">
        <v>20.5</v>
      </c>
      <c r="P55" s="1">
        <v>20.61</v>
      </c>
      <c r="Q55" s="1">
        <v>22.16</v>
      </c>
      <c r="R55" s="1">
        <v>22.62</v>
      </c>
      <c r="S55" s="1">
        <v>21.13</v>
      </c>
      <c r="T55" s="1">
        <v>21.25</v>
      </c>
      <c r="U55" s="1">
        <v>22.24</v>
      </c>
      <c r="V55" s="1">
        <v>18.25</v>
      </c>
      <c r="W55" s="1">
        <v>20.81</v>
      </c>
      <c r="X55" s="1">
        <v>20.51</v>
      </c>
      <c r="Y55">
        <v>20.11</v>
      </c>
      <c r="Z55">
        <v>20.56</v>
      </c>
      <c r="AA55" s="1">
        <v>22.05</v>
      </c>
      <c r="AB55" s="1">
        <v>19.690000000000001</v>
      </c>
      <c r="AC55" s="1">
        <v>17.79</v>
      </c>
      <c r="AD55" s="1">
        <v>19.920000000000002</v>
      </c>
      <c r="AE55" s="1">
        <v>23.14</v>
      </c>
      <c r="AF55" s="1">
        <v>21.6</v>
      </c>
      <c r="AG55" s="1">
        <v>20.440000000000001</v>
      </c>
      <c r="AH55" s="1">
        <v>20.56</v>
      </c>
      <c r="AI55" s="1">
        <v>20.51</v>
      </c>
      <c r="AJ55" s="1">
        <v>21.68</v>
      </c>
      <c r="AK55" s="1">
        <v>18.87</v>
      </c>
      <c r="AL55" s="1">
        <v>19.27</v>
      </c>
      <c r="AM55" s="1">
        <v>20.6</v>
      </c>
      <c r="AN55" s="1">
        <v>21.16</v>
      </c>
      <c r="AO55" s="1">
        <v>21.48</v>
      </c>
      <c r="AP55" s="1">
        <v>20.11</v>
      </c>
      <c r="AQ55" s="1">
        <v>19.72</v>
      </c>
      <c r="AR55" s="1">
        <v>19.5</v>
      </c>
      <c r="AS55" s="1">
        <v>20.25</v>
      </c>
      <c r="AT55" s="1">
        <v>19.98</v>
      </c>
      <c r="AU55" s="1">
        <v>22.89</v>
      </c>
      <c r="AV55" s="1">
        <v>20.64</v>
      </c>
      <c r="AW55" s="1">
        <v>19.52</v>
      </c>
      <c r="AX55" s="1">
        <v>19.68</v>
      </c>
      <c r="AY55" s="1">
        <v>19.739999999999998</v>
      </c>
      <c r="AZ55" s="1">
        <v>19.57</v>
      </c>
    </row>
    <row r="56" spans="1:52" x14ac:dyDescent="0.25">
      <c r="A56" s="1">
        <v>54</v>
      </c>
      <c r="B56" s="1" t="s">
        <v>463</v>
      </c>
      <c r="C56" s="1" t="s">
        <v>271</v>
      </c>
      <c r="D56" s="4" t="s">
        <v>54</v>
      </c>
      <c r="E56" s="4">
        <v>32.49</v>
      </c>
      <c r="F56" s="1">
        <v>33.909999999999997</v>
      </c>
      <c r="G56">
        <v>33.47</v>
      </c>
      <c r="H56" s="1">
        <v>36.090000000000003</v>
      </c>
      <c r="I56" s="1">
        <v>34.380000000000003</v>
      </c>
      <c r="J56" s="1">
        <v>35.69</v>
      </c>
      <c r="K56" s="1">
        <v>33.15</v>
      </c>
      <c r="L56" s="1">
        <v>33.35</v>
      </c>
      <c r="M56" s="1">
        <v>35.44</v>
      </c>
      <c r="N56">
        <v>34.54</v>
      </c>
      <c r="O56" s="1">
        <v>33.07</v>
      </c>
      <c r="P56" s="1">
        <v>34.119999999999997</v>
      </c>
      <c r="Q56" s="1">
        <v>34.74</v>
      </c>
      <c r="R56" s="1">
        <v>35.14</v>
      </c>
      <c r="S56" s="1">
        <v>34.479999999999997</v>
      </c>
      <c r="T56" s="1">
        <v>35.29</v>
      </c>
      <c r="U56" s="1">
        <v>38.36</v>
      </c>
      <c r="V56" s="1">
        <v>34.53</v>
      </c>
      <c r="W56" s="1">
        <v>34.090000000000003</v>
      </c>
      <c r="X56" s="1">
        <v>33.65</v>
      </c>
      <c r="Y56">
        <v>34.270000000000003</v>
      </c>
      <c r="Z56">
        <v>33.909999999999997</v>
      </c>
      <c r="AA56" s="1">
        <v>34.89</v>
      </c>
      <c r="AB56" s="1">
        <v>34.700000000000003</v>
      </c>
      <c r="AC56" s="1">
        <v>33.380000000000003</v>
      </c>
      <c r="AD56" s="1">
        <v>33.81</v>
      </c>
      <c r="AE56" s="1">
        <v>34.96</v>
      </c>
      <c r="AF56" s="1">
        <v>35.69</v>
      </c>
      <c r="AG56" s="1">
        <v>33.72</v>
      </c>
      <c r="AH56" s="1">
        <v>35.5</v>
      </c>
      <c r="AI56" s="1">
        <v>33.75</v>
      </c>
      <c r="AJ56" s="1">
        <v>35.03</v>
      </c>
      <c r="AK56" s="1">
        <v>33.26</v>
      </c>
      <c r="AL56" s="1">
        <v>33.799999999999997</v>
      </c>
      <c r="AM56" s="1">
        <v>32.6</v>
      </c>
      <c r="AN56" s="1">
        <v>34.1</v>
      </c>
      <c r="AO56" s="1">
        <v>33.369999999999997</v>
      </c>
      <c r="AP56" s="1">
        <v>33.99</v>
      </c>
      <c r="AQ56" s="1">
        <v>32.82</v>
      </c>
      <c r="AR56" s="1">
        <v>33.5</v>
      </c>
      <c r="AS56" s="1">
        <v>33.76</v>
      </c>
      <c r="AT56" s="1">
        <v>34.799999999999997</v>
      </c>
      <c r="AU56" s="1">
        <v>33.130000000000003</v>
      </c>
      <c r="AV56" s="1">
        <v>33.25</v>
      </c>
      <c r="AW56" s="1">
        <v>32.67</v>
      </c>
      <c r="AX56" s="1">
        <v>32.93</v>
      </c>
      <c r="AY56" s="1">
        <v>34.130000000000003</v>
      </c>
      <c r="AZ56" s="1">
        <v>33.35</v>
      </c>
    </row>
    <row r="57" spans="1:52" x14ac:dyDescent="0.25">
      <c r="A57" s="1">
        <v>55</v>
      </c>
      <c r="B57" s="1" t="s">
        <v>464</v>
      </c>
      <c r="C57" s="1" t="s">
        <v>272</v>
      </c>
      <c r="D57" s="4" t="s">
        <v>55</v>
      </c>
      <c r="E57" s="4">
        <v>25.75</v>
      </c>
      <c r="F57" s="1">
        <v>28.14</v>
      </c>
      <c r="G57">
        <v>26.93</v>
      </c>
      <c r="H57" s="1">
        <v>28.48</v>
      </c>
      <c r="I57" s="1">
        <v>28.07</v>
      </c>
      <c r="J57" s="1">
        <v>29.44</v>
      </c>
      <c r="K57" s="1">
        <v>25.94</v>
      </c>
      <c r="L57" s="1">
        <v>28.19</v>
      </c>
      <c r="M57" s="1">
        <v>28.03</v>
      </c>
      <c r="N57">
        <v>29.42</v>
      </c>
      <c r="O57" s="1">
        <v>27.13</v>
      </c>
      <c r="P57" s="1">
        <v>27.44</v>
      </c>
      <c r="Q57" s="1">
        <v>26.87</v>
      </c>
      <c r="R57" s="1">
        <v>29.65</v>
      </c>
      <c r="S57" s="1">
        <v>26.93</v>
      </c>
      <c r="T57" s="1">
        <v>28.86</v>
      </c>
      <c r="U57" s="1">
        <v>29.95</v>
      </c>
      <c r="V57" s="1">
        <v>27.49</v>
      </c>
      <c r="W57" s="1">
        <v>26.73</v>
      </c>
      <c r="X57" s="1">
        <v>26.76</v>
      </c>
      <c r="Y57">
        <v>26.8</v>
      </c>
      <c r="Z57">
        <v>27.33</v>
      </c>
      <c r="AA57" s="1">
        <v>29.11</v>
      </c>
      <c r="AB57" s="1">
        <v>28.21</v>
      </c>
      <c r="AC57" s="1">
        <v>26.98</v>
      </c>
      <c r="AD57" s="1">
        <v>26.64</v>
      </c>
      <c r="AE57" s="1">
        <v>29.1</v>
      </c>
      <c r="AF57" s="1">
        <v>28.3</v>
      </c>
      <c r="AG57" s="1">
        <v>27.87</v>
      </c>
      <c r="AH57" s="1">
        <v>28.18</v>
      </c>
      <c r="AI57" s="1">
        <v>26.78</v>
      </c>
      <c r="AJ57" s="1">
        <v>28</v>
      </c>
      <c r="AK57" s="1">
        <v>27.34</v>
      </c>
      <c r="AL57" s="1">
        <v>27.49</v>
      </c>
      <c r="AM57" s="1">
        <v>26.79</v>
      </c>
      <c r="AN57" s="1">
        <v>27.07</v>
      </c>
      <c r="AO57" s="1">
        <v>27.12</v>
      </c>
      <c r="AP57" s="1">
        <v>27.04</v>
      </c>
      <c r="AQ57" s="1">
        <v>25.89</v>
      </c>
      <c r="AR57" s="1">
        <v>26.8</v>
      </c>
      <c r="AS57" s="1">
        <v>27.42</v>
      </c>
      <c r="AT57" s="1">
        <v>26.99</v>
      </c>
      <c r="AU57" s="1">
        <v>27.55</v>
      </c>
      <c r="AV57" s="1">
        <v>26.14</v>
      </c>
      <c r="AW57" s="1">
        <v>26.08</v>
      </c>
      <c r="AX57" s="1">
        <v>26.72</v>
      </c>
      <c r="AY57" s="1">
        <v>27.52</v>
      </c>
      <c r="AZ57" s="1">
        <v>27.01</v>
      </c>
    </row>
    <row r="58" spans="1:52" x14ac:dyDescent="0.25">
      <c r="A58" s="1">
        <v>56</v>
      </c>
      <c r="B58" s="1" t="s">
        <v>465</v>
      </c>
      <c r="C58" s="1" t="s">
        <v>273</v>
      </c>
      <c r="D58" s="4" t="s">
        <v>56</v>
      </c>
      <c r="E58" s="4">
        <v>28.53</v>
      </c>
      <c r="F58" s="1">
        <v>29.87</v>
      </c>
      <c r="G58">
        <v>29.3</v>
      </c>
      <c r="H58" s="1">
        <v>29.71</v>
      </c>
      <c r="I58" s="1">
        <v>29.57</v>
      </c>
      <c r="J58" s="1">
        <v>31.22</v>
      </c>
      <c r="K58" s="1">
        <v>28.1</v>
      </c>
      <c r="L58" s="1">
        <v>29.24</v>
      </c>
      <c r="M58" s="1">
        <v>30.03</v>
      </c>
      <c r="N58">
        <v>31.33</v>
      </c>
      <c r="O58" s="1">
        <v>28.99</v>
      </c>
      <c r="P58" s="1">
        <v>29.19</v>
      </c>
      <c r="Q58" s="1">
        <v>29.96</v>
      </c>
      <c r="R58" s="1">
        <v>31.24</v>
      </c>
      <c r="S58" s="1">
        <v>29.29</v>
      </c>
      <c r="T58" s="1">
        <v>30.76</v>
      </c>
      <c r="U58" s="1">
        <v>31.43</v>
      </c>
      <c r="V58" s="1">
        <v>28.57</v>
      </c>
      <c r="W58" s="1">
        <v>29.42</v>
      </c>
      <c r="X58" s="1">
        <v>29.25</v>
      </c>
      <c r="Y58">
        <v>29.42</v>
      </c>
      <c r="Z58">
        <v>29.75</v>
      </c>
      <c r="AA58" s="1">
        <v>30.47</v>
      </c>
      <c r="AB58" s="1">
        <v>29.22</v>
      </c>
      <c r="AC58" s="1">
        <v>27.92</v>
      </c>
      <c r="AD58" s="1">
        <v>28.79</v>
      </c>
      <c r="AE58" s="1">
        <v>32.07</v>
      </c>
      <c r="AF58" s="1">
        <v>30.3</v>
      </c>
      <c r="AG58" s="1">
        <v>29.26</v>
      </c>
      <c r="AH58" s="1">
        <v>30.07</v>
      </c>
      <c r="AI58" s="1">
        <v>28.8</v>
      </c>
      <c r="AJ58" s="1">
        <v>30.09</v>
      </c>
      <c r="AK58" s="1">
        <v>28.75</v>
      </c>
      <c r="AL58" s="1">
        <v>30.29</v>
      </c>
      <c r="AM58" s="1">
        <v>29.81</v>
      </c>
      <c r="AN58" s="1">
        <v>30.1</v>
      </c>
      <c r="AO58" s="1">
        <v>29.32</v>
      </c>
      <c r="AP58" s="1">
        <v>29.21</v>
      </c>
      <c r="AQ58" s="1">
        <v>28.2</v>
      </c>
      <c r="AR58" s="1">
        <v>29.07</v>
      </c>
      <c r="AS58" s="1">
        <v>29.28</v>
      </c>
      <c r="AT58" s="1">
        <v>29.21</v>
      </c>
      <c r="AU58" s="1">
        <v>30.15</v>
      </c>
      <c r="AV58" s="1">
        <v>28.93</v>
      </c>
      <c r="AW58" s="1">
        <v>28.31</v>
      </c>
      <c r="AX58" s="1">
        <v>28.58</v>
      </c>
      <c r="AY58" s="1">
        <v>29.62</v>
      </c>
      <c r="AZ58" s="1">
        <v>28.73</v>
      </c>
    </row>
    <row r="59" spans="1:52" x14ac:dyDescent="0.25">
      <c r="A59" s="1">
        <v>57</v>
      </c>
      <c r="B59" s="1" t="s">
        <v>466</v>
      </c>
      <c r="C59" s="1" t="s">
        <v>274</v>
      </c>
      <c r="D59" s="4" t="s">
        <v>57</v>
      </c>
      <c r="E59" s="4">
        <v>30.76</v>
      </c>
      <c r="F59" s="1">
        <v>32.950000000000003</v>
      </c>
      <c r="G59">
        <v>31.72</v>
      </c>
      <c r="H59" s="1">
        <v>33.32</v>
      </c>
      <c r="I59" s="1">
        <v>31.8</v>
      </c>
      <c r="J59" s="1">
        <v>34.340000000000003</v>
      </c>
      <c r="K59" s="1">
        <v>30.73</v>
      </c>
      <c r="L59" s="1">
        <v>31.79</v>
      </c>
      <c r="M59" s="1">
        <v>32.58</v>
      </c>
      <c r="N59">
        <v>33.799999999999997</v>
      </c>
      <c r="O59" s="1">
        <v>31.2</v>
      </c>
      <c r="P59" s="1">
        <v>31.47</v>
      </c>
      <c r="Q59" s="1">
        <v>31.71</v>
      </c>
      <c r="R59" s="1">
        <v>33.61</v>
      </c>
      <c r="S59" s="1">
        <v>31.31</v>
      </c>
      <c r="T59" s="1">
        <v>32.89</v>
      </c>
      <c r="U59" s="1">
        <v>33.53</v>
      </c>
      <c r="V59" s="1">
        <v>31.42</v>
      </c>
      <c r="W59" s="1">
        <v>31.94</v>
      </c>
      <c r="X59" s="1">
        <v>31.61</v>
      </c>
      <c r="Y59">
        <v>31.66</v>
      </c>
      <c r="Z59">
        <v>31.78</v>
      </c>
      <c r="AA59" s="1">
        <v>32.81</v>
      </c>
      <c r="AB59" s="1">
        <v>32.119999999999997</v>
      </c>
      <c r="AC59" s="1">
        <v>31.06</v>
      </c>
      <c r="AD59" s="1">
        <v>31.16</v>
      </c>
      <c r="AE59" s="1">
        <v>34.229999999999997</v>
      </c>
      <c r="AF59" s="1">
        <v>32.880000000000003</v>
      </c>
      <c r="AG59" s="1">
        <v>32.119999999999997</v>
      </c>
      <c r="AH59" s="1">
        <v>33.020000000000003</v>
      </c>
      <c r="AI59" s="1">
        <v>31.57</v>
      </c>
      <c r="AJ59" s="1">
        <v>32.19</v>
      </c>
      <c r="AK59" s="1">
        <v>31.73</v>
      </c>
      <c r="AL59" s="1">
        <v>30.96</v>
      </c>
      <c r="AM59" s="1">
        <v>31.32</v>
      </c>
      <c r="AN59" s="1">
        <v>31.8</v>
      </c>
      <c r="AO59" s="1">
        <v>31.87</v>
      </c>
      <c r="AP59" s="1">
        <v>31.7</v>
      </c>
      <c r="AQ59" s="1">
        <v>30.31</v>
      </c>
      <c r="AR59" s="1">
        <v>31.69</v>
      </c>
      <c r="AS59" s="1">
        <v>32.450000000000003</v>
      </c>
      <c r="AT59" s="1">
        <v>31.93</v>
      </c>
      <c r="AU59" s="1">
        <v>32.229999999999997</v>
      </c>
      <c r="AV59" s="1">
        <v>30.72</v>
      </c>
      <c r="AW59" s="1">
        <v>31.01</v>
      </c>
      <c r="AX59" s="1">
        <v>30.71</v>
      </c>
      <c r="AY59" s="1">
        <v>31.89</v>
      </c>
      <c r="AZ59" s="1">
        <v>30.85</v>
      </c>
    </row>
    <row r="60" spans="1:52" x14ac:dyDescent="0.25">
      <c r="A60" s="1">
        <v>58</v>
      </c>
      <c r="B60" s="1" t="s">
        <v>467</v>
      </c>
      <c r="C60" s="1" t="s">
        <v>275</v>
      </c>
      <c r="D60" s="4" t="s">
        <v>58</v>
      </c>
      <c r="E60" s="4">
        <v>27.15</v>
      </c>
      <c r="F60" s="1">
        <v>29.5</v>
      </c>
      <c r="G60">
        <v>28.56</v>
      </c>
      <c r="H60" s="1">
        <v>28.91</v>
      </c>
      <c r="I60" s="1">
        <v>28.61</v>
      </c>
      <c r="J60" s="1">
        <v>29.96</v>
      </c>
      <c r="K60" s="1">
        <v>27.31</v>
      </c>
      <c r="L60" s="1">
        <v>28.91</v>
      </c>
      <c r="M60" s="1">
        <v>29.02</v>
      </c>
      <c r="N60">
        <v>30.3</v>
      </c>
      <c r="O60" s="1">
        <v>28.16</v>
      </c>
      <c r="P60" s="1">
        <v>28.48</v>
      </c>
      <c r="Q60" s="1">
        <v>27.77</v>
      </c>
      <c r="R60" s="1">
        <v>29.59</v>
      </c>
      <c r="S60" s="1">
        <v>27.73</v>
      </c>
      <c r="T60" s="1">
        <v>30.08</v>
      </c>
      <c r="U60" s="1">
        <v>30.29</v>
      </c>
      <c r="V60" s="1">
        <v>27.89</v>
      </c>
      <c r="W60" s="1">
        <v>28.42</v>
      </c>
      <c r="X60" s="1">
        <v>28.09</v>
      </c>
      <c r="Y60">
        <v>28.49</v>
      </c>
      <c r="Z60">
        <v>27.82</v>
      </c>
      <c r="AA60" s="1">
        <v>29.08</v>
      </c>
      <c r="AB60" s="1">
        <v>27.95</v>
      </c>
      <c r="AC60" s="1">
        <v>27.27</v>
      </c>
      <c r="AD60" s="1">
        <v>27.57</v>
      </c>
      <c r="AE60" s="1">
        <v>29.78</v>
      </c>
      <c r="AF60" s="1">
        <v>28.47</v>
      </c>
      <c r="AG60" s="1">
        <v>28.26</v>
      </c>
      <c r="AH60" s="1">
        <v>28.59</v>
      </c>
      <c r="AI60" s="1">
        <v>27.21</v>
      </c>
      <c r="AJ60" s="1">
        <v>28.21</v>
      </c>
      <c r="AK60" s="1">
        <v>27.79</v>
      </c>
      <c r="AL60" s="1">
        <v>27.5</v>
      </c>
      <c r="AM60" s="1">
        <v>27.86</v>
      </c>
      <c r="AN60" s="1">
        <v>28.03</v>
      </c>
      <c r="AO60" s="1">
        <v>28.52</v>
      </c>
      <c r="AP60" s="1">
        <v>27.84</v>
      </c>
      <c r="AQ60" s="1">
        <v>26.84</v>
      </c>
      <c r="AR60" s="1">
        <v>28.28</v>
      </c>
      <c r="AS60" s="1">
        <v>28.8</v>
      </c>
      <c r="AT60" s="1">
        <v>28.92</v>
      </c>
      <c r="AU60" s="1">
        <v>28.64</v>
      </c>
      <c r="AV60" s="1">
        <v>27.29</v>
      </c>
      <c r="AW60" s="1">
        <v>27.47</v>
      </c>
      <c r="AX60" s="1">
        <v>27.72</v>
      </c>
      <c r="AY60" s="1">
        <v>28.34</v>
      </c>
      <c r="AZ60" s="1">
        <v>27.64</v>
      </c>
    </row>
    <row r="61" spans="1:52" x14ac:dyDescent="0.25">
      <c r="A61" s="1">
        <v>59</v>
      </c>
      <c r="B61" s="1" t="s">
        <v>468</v>
      </c>
      <c r="C61" s="1" t="s">
        <v>276</v>
      </c>
      <c r="D61" s="4" t="s">
        <v>59</v>
      </c>
      <c r="E61" s="4">
        <v>29.17</v>
      </c>
      <c r="F61" s="1">
        <v>31.33</v>
      </c>
      <c r="G61">
        <v>30.08</v>
      </c>
      <c r="H61" s="1">
        <v>31.47</v>
      </c>
      <c r="I61" s="1">
        <v>30.48</v>
      </c>
      <c r="J61" s="1">
        <v>31.91</v>
      </c>
      <c r="K61" s="1">
        <v>29.19</v>
      </c>
      <c r="L61" s="1">
        <v>30.93</v>
      </c>
      <c r="M61" s="1">
        <v>30.7</v>
      </c>
      <c r="N61">
        <v>32.979999999999997</v>
      </c>
      <c r="O61" s="1">
        <v>29.97</v>
      </c>
      <c r="P61" s="1">
        <v>30.53</v>
      </c>
      <c r="Q61" s="1">
        <v>29.78</v>
      </c>
      <c r="R61" s="1">
        <v>31.93</v>
      </c>
      <c r="S61" s="1">
        <v>29.44</v>
      </c>
      <c r="T61" s="1">
        <v>32.21</v>
      </c>
      <c r="U61" s="1">
        <v>32.630000000000003</v>
      </c>
      <c r="V61" s="1">
        <v>30.86</v>
      </c>
      <c r="W61" s="1">
        <v>30.26</v>
      </c>
      <c r="X61" s="1">
        <v>30.12</v>
      </c>
      <c r="Y61">
        <v>30.05</v>
      </c>
      <c r="Z61">
        <v>30.06</v>
      </c>
      <c r="AA61" s="1">
        <v>31.19</v>
      </c>
      <c r="AB61" s="1">
        <v>30.2</v>
      </c>
      <c r="AC61" s="1">
        <v>30.98</v>
      </c>
      <c r="AD61" s="1">
        <v>30.49</v>
      </c>
      <c r="AE61" s="1">
        <v>32.64</v>
      </c>
      <c r="AF61" s="1">
        <v>31.11</v>
      </c>
      <c r="AG61" s="1">
        <v>30.88</v>
      </c>
      <c r="AH61" s="1">
        <v>31.68</v>
      </c>
      <c r="AI61" s="1">
        <v>29.52</v>
      </c>
      <c r="AJ61" s="1">
        <v>30.81</v>
      </c>
      <c r="AK61" s="1">
        <v>30.3</v>
      </c>
      <c r="AL61" s="1">
        <v>29.2</v>
      </c>
      <c r="AM61" s="1">
        <v>29.55</v>
      </c>
      <c r="AN61" s="1">
        <v>29.79</v>
      </c>
      <c r="AO61" s="1">
        <v>30.06</v>
      </c>
      <c r="AP61" s="1">
        <v>30.28</v>
      </c>
      <c r="AQ61" s="1">
        <v>29.24</v>
      </c>
      <c r="AR61" s="1">
        <v>29.3</v>
      </c>
      <c r="AS61" s="1">
        <v>30.2</v>
      </c>
      <c r="AT61" s="1">
        <v>29.92</v>
      </c>
      <c r="AU61" s="1">
        <v>30.31</v>
      </c>
      <c r="AV61" s="1">
        <v>29.04</v>
      </c>
      <c r="AW61" s="1">
        <v>29.17</v>
      </c>
      <c r="AX61" s="1">
        <v>30.01</v>
      </c>
      <c r="AY61" s="1">
        <v>31.48</v>
      </c>
      <c r="AZ61" s="1">
        <v>29.79</v>
      </c>
    </row>
    <row r="62" spans="1:52" x14ac:dyDescent="0.25">
      <c r="A62" s="1">
        <v>60</v>
      </c>
      <c r="B62" s="1" t="s">
        <v>469</v>
      </c>
      <c r="C62" s="1" t="s">
        <v>277</v>
      </c>
      <c r="D62" s="4" t="s">
        <v>60</v>
      </c>
      <c r="E62" s="4">
        <v>30.32</v>
      </c>
      <c r="F62" s="1">
        <v>32.58</v>
      </c>
      <c r="G62">
        <v>31.66</v>
      </c>
      <c r="H62" s="1">
        <v>33.869999999999997</v>
      </c>
      <c r="I62" s="1">
        <v>32.68</v>
      </c>
      <c r="J62" s="1">
        <v>33.94</v>
      </c>
      <c r="K62" s="1">
        <v>30.63</v>
      </c>
      <c r="L62" s="1">
        <v>33.46</v>
      </c>
      <c r="M62" s="1">
        <v>32.770000000000003</v>
      </c>
      <c r="N62">
        <v>33.43</v>
      </c>
      <c r="O62" s="1">
        <v>32</v>
      </c>
      <c r="P62" s="1">
        <v>31.54</v>
      </c>
      <c r="Q62" s="1">
        <v>31.57</v>
      </c>
      <c r="R62" s="1">
        <v>35.57</v>
      </c>
      <c r="S62" s="1">
        <v>31.56</v>
      </c>
      <c r="T62" s="1">
        <v>34.49</v>
      </c>
      <c r="U62" s="1">
        <v>35.619999999999997</v>
      </c>
      <c r="V62" s="1">
        <v>32.33</v>
      </c>
      <c r="W62" s="1">
        <v>31.46</v>
      </c>
      <c r="X62" s="1">
        <v>31.43</v>
      </c>
      <c r="Y62">
        <v>31.58</v>
      </c>
      <c r="Z62">
        <v>31.34</v>
      </c>
      <c r="AA62" s="1">
        <v>32.89</v>
      </c>
      <c r="AB62" s="1">
        <v>32.130000000000003</v>
      </c>
      <c r="AC62" s="1">
        <v>32.18</v>
      </c>
      <c r="AD62" s="1">
        <v>31.3</v>
      </c>
      <c r="AE62" s="1">
        <v>33.909999999999997</v>
      </c>
      <c r="AF62" s="1">
        <v>33.06</v>
      </c>
      <c r="AG62" s="1">
        <v>32.1</v>
      </c>
      <c r="AH62" s="1">
        <v>32.57</v>
      </c>
      <c r="AI62" s="1">
        <v>31.23</v>
      </c>
      <c r="AJ62" s="1">
        <v>33.11</v>
      </c>
      <c r="AK62" s="1">
        <v>32.75</v>
      </c>
      <c r="AL62" s="1">
        <v>30.69</v>
      </c>
      <c r="AM62" s="1">
        <v>30.79</v>
      </c>
      <c r="AN62" s="1">
        <v>31.25</v>
      </c>
      <c r="AO62" s="1">
        <v>31.56</v>
      </c>
      <c r="AP62" s="1">
        <v>31.21</v>
      </c>
      <c r="AQ62" s="1">
        <v>30.53</v>
      </c>
      <c r="AR62" s="1">
        <v>31.75</v>
      </c>
      <c r="AS62" s="1">
        <v>32.21</v>
      </c>
      <c r="AT62" s="1">
        <v>32.64</v>
      </c>
      <c r="AU62" s="1">
        <v>31.67</v>
      </c>
      <c r="AV62" s="1">
        <v>30.47</v>
      </c>
      <c r="AW62" s="1">
        <v>30.85</v>
      </c>
      <c r="AX62" s="1">
        <v>31.79</v>
      </c>
      <c r="AY62" s="1">
        <v>32.17</v>
      </c>
      <c r="AZ62" s="1">
        <v>31.56</v>
      </c>
    </row>
    <row r="63" spans="1:52" x14ac:dyDescent="0.25">
      <c r="A63" s="1">
        <v>61</v>
      </c>
      <c r="B63" s="1" t="s">
        <v>470</v>
      </c>
      <c r="C63" s="1" t="s">
        <v>278</v>
      </c>
      <c r="D63" s="4" t="s">
        <v>61</v>
      </c>
      <c r="E63" s="4">
        <v>34.799999999999997</v>
      </c>
      <c r="F63" s="1">
        <v>35.89</v>
      </c>
      <c r="G63">
        <v>36.54</v>
      </c>
      <c r="H63" s="1">
        <v>36.840000000000003</v>
      </c>
      <c r="I63" s="1">
        <v>35.43</v>
      </c>
      <c r="J63" s="1">
        <v>34.32</v>
      </c>
      <c r="K63" s="1">
        <v>31.82</v>
      </c>
      <c r="L63" s="1">
        <v>33.520000000000003</v>
      </c>
      <c r="M63" s="1">
        <v>34.11</v>
      </c>
      <c r="N63">
        <v>34.659999999999997</v>
      </c>
      <c r="O63" s="1">
        <v>32.700000000000003</v>
      </c>
      <c r="P63" s="1">
        <v>32.57</v>
      </c>
      <c r="Q63" s="1">
        <v>32.69</v>
      </c>
      <c r="R63" s="1">
        <v>34.44</v>
      </c>
      <c r="S63" s="1">
        <v>32.97</v>
      </c>
      <c r="T63" s="1">
        <v>34.159999999999997</v>
      </c>
      <c r="U63" s="1">
        <v>39.35</v>
      </c>
      <c r="V63" s="1">
        <v>36.28</v>
      </c>
      <c r="W63" s="1">
        <v>33.869999999999997</v>
      </c>
      <c r="X63" s="1">
        <v>33.24</v>
      </c>
      <c r="Y63">
        <v>33.28</v>
      </c>
      <c r="Z63">
        <v>33.119999999999997</v>
      </c>
      <c r="AA63" s="1">
        <v>33.630000000000003</v>
      </c>
      <c r="AB63" s="1">
        <v>33.119999999999997</v>
      </c>
      <c r="AC63" s="1">
        <v>33.42</v>
      </c>
      <c r="AD63" s="1">
        <v>31.85</v>
      </c>
      <c r="AE63" s="1">
        <v>33.770000000000003</v>
      </c>
      <c r="AF63" s="1">
        <v>33.69</v>
      </c>
      <c r="AG63" s="1">
        <v>33.770000000000003</v>
      </c>
      <c r="AH63" s="1">
        <v>33.5</v>
      </c>
      <c r="AI63" s="1">
        <v>31.71</v>
      </c>
      <c r="AJ63" s="1">
        <v>33.54</v>
      </c>
      <c r="AK63" s="1">
        <v>33.51</v>
      </c>
      <c r="AL63" s="1">
        <v>32.840000000000003</v>
      </c>
      <c r="AM63" s="1">
        <v>33.19</v>
      </c>
      <c r="AN63" s="1">
        <v>33.6</v>
      </c>
      <c r="AO63" s="1">
        <v>34.82</v>
      </c>
      <c r="AP63" s="1">
        <v>33.42</v>
      </c>
      <c r="AQ63" s="1">
        <v>32.49</v>
      </c>
      <c r="AR63" s="1">
        <v>31.73</v>
      </c>
      <c r="AS63" s="1">
        <v>32.65</v>
      </c>
      <c r="AT63" s="1">
        <v>33.04</v>
      </c>
      <c r="AU63" s="1">
        <v>34.57</v>
      </c>
      <c r="AV63" s="1">
        <v>33.119999999999997</v>
      </c>
      <c r="AW63" s="1">
        <v>32.82</v>
      </c>
      <c r="AX63" s="1">
        <v>33.26</v>
      </c>
      <c r="AY63" s="1">
        <v>35.049999999999997</v>
      </c>
      <c r="AZ63" s="1">
        <v>33.51</v>
      </c>
    </row>
    <row r="64" spans="1:52" x14ac:dyDescent="0.25">
      <c r="A64" s="1">
        <v>62</v>
      </c>
      <c r="B64" s="1" t="s">
        <v>471</v>
      </c>
      <c r="C64" s="1" t="s">
        <v>279</v>
      </c>
      <c r="D64" s="4" t="s">
        <v>62</v>
      </c>
      <c r="E64" s="4">
        <v>31.64</v>
      </c>
      <c r="F64" s="1">
        <v>32.06</v>
      </c>
      <c r="G64">
        <v>31.53</v>
      </c>
      <c r="H64" s="1">
        <v>31.57</v>
      </c>
      <c r="I64" s="1">
        <v>32.1</v>
      </c>
      <c r="J64" s="1">
        <v>33.01</v>
      </c>
      <c r="K64" s="1">
        <v>31.79</v>
      </c>
      <c r="L64" s="1">
        <v>32.86</v>
      </c>
      <c r="M64" s="1">
        <v>32.72</v>
      </c>
      <c r="N64">
        <v>33.159999999999997</v>
      </c>
      <c r="O64" s="1">
        <v>31.74</v>
      </c>
      <c r="P64" s="1">
        <v>31.57</v>
      </c>
      <c r="Q64" s="1">
        <v>31.86</v>
      </c>
      <c r="R64" s="1">
        <v>34.549999999999997</v>
      </c>
      <c r="S64" s="1">
        <v>31.67</v>
      </c>
      <c r="T64" s="1">
        <v>33.54</v>
      </c>
      <c r="U64" s="1">
        <v>34</v>
      </c>
      <c r="V64" s="1">
        <v>33.44</v>
      </c>
      <c r="W64" s="1">
        <v>32.299999999999997</v>
      </c>
      <c r="X64" s="1">
        <v>32.729999999999997</v>
      </c>
      <c r="Y64">
        <v>31.82</v>
      </c>
      <c r="Z64">
        <v>31.86</v>
      </c>
      <c r="AA64" s="1">
        <v>33.68</v>
      </c>
      <c r="AB64" s="1">
        <v>31.98</v>
      </c>
      <c r="AC64" s="1">
        <v>32.17</v>
      </c>
      <c r="AD64" s="1">
        <v>31.66</v>
      </c>
      <c r="AE64" s="1">
        <v>33.909999999999997</v>
      </c>
      <c r="AF64" s="1">
        <v>32.68</v>
      </c>
      <c r="AG64" s="1">
        <v>32.630000000000003</v>
      </c>
      <c r="AH64" s="1">
        <v>33.58</v>
      </c>
      <c r="AI64" s="1">
        <v>31.69</v>
      </c>
      <c r="AJ64" s="1">
        <v>33.17</v>
      </c>
      <c r="AK64" s="1">
        <v>31.33</v>
      </c>
      <c r="AL64" s="1">
        <v>31.74</v>
      </c>
      <c r="AM64" s="1">
        <v>31.25</v>
      </c>
      <c r="AN64" s="1">
        <v>32.01</v>
      </c>
      <c r="AO64" s="1">
        <v>31.25</v>
      </c>
      <c r="AP64" s="1">
        <v>30.78</v>
      </c>
      <c r="AQ64" s="1">
        <v>30.6</v>
      </c>
      <c r="AR64" s="1">
        <v>30.59</v>
      </c>
      <c r="AS64" s="1">
        <v>31.46</v>
      </c>
      <c r="AT64" s="1">
        <v>31.52</v>
      </c>
      <c r="AU64" s="1">
        <v>32.44</v>
      </c>
      <c r="AV64" s="1">
        <v>31.25</v>
      </c>
      <c r="AW64" s="1">
        <v>30.84</v>
      </c>
      <c r="AX64" s="1">
        <v>30.1</v>
      </c>
      <c r="AY64" s="1">
        <v>32.14</v>
      </c>
      <c r="AZ64" s="1">
        <v>30.79</v>
      </c>
    </row>
    <row r="65" spans="1:52" x14ac:dyDescent="0.25">
      <c r="A65" s="1">
        <v>63</v>
      </c>
      <c r="B65" s="1" t="s">
        <v>472</v>
      </c>
      <c r="C65" s="1" t="s">
        <v>280</v>
      </c>
      <c r="D65" s="4" t="s">
        <v>63</v>
      </c>
      <c r="E65" s="4">
        <v>33.9</v>
      </c>
      <c r="F65" s="1">
        <v>33.96</v>
      </c>
      <c r="G65">
        <v>32.869999999999997</v>
      </c>
      <c r="H65" s="1">
        <v>33.71</v>
      </c>
      <c r="I65" s="1">
        <v>34.24</v>
      </c>
      <c r="J65" s="1">
        <v>34.29</v>
      </c>
      <c r="K65" s="1">
        <v>32.68</v>
      </c>
      <c r="L65" s="1">
        <v>33.520000000000003</v>
      </c>
      <c r="M65" s="1">
        <v>33.43</v>
      </c>
      <c r="N65" s="19">
        <v>34.17</v>
      </c>
      <c r="O65" s="1">
        <v>33.43</v>
      </c>
      <c r="P65" s="1">
        <v>34.049999999999997</v>
      </c>
      <c r="Q65" s="1">
        <v>33.78</v>
      </c>
      <c r="R65" s="1">
        <v>34.42</v>
      </c>
      <c r="S65" s="1">
        <v>33.020000000000003</v>
      </c>
      <c r="T65" s="1">
        <v>34.619999999999997</v>
      </c>
      <c r="U65" s="1">
        <v>34.82</v>
      </c>
      <c r="V65" s="1">
        <v>35.549999999999997</v>
      </c>
      <c r="W65" s="1">
        <v>32.880000000000003</v>
      </c>
      <c r="X65" s="1">
        <v>33.75</v>
      </c>
      <c r="Y65">
        <v>32.979999999999997</v>
      </c>
      <c r="Z65">
        <v>34.11</v>
      </c>
      <c r="AA65" s="1">
        <v>34.51</v>
      </c>
      <c r="AB65" s="1">
        <v>33.79</v>
      </c>
      <c r="AC65" s="1">
        <v>33.56</v>
      </c>
      <c r="AD65" s="1">
        <v>32.93</v>
      </c>
      <c r="AE65" s="1">
        <v>35.619999999999997</v>
      </c>
      <c r="AF65" s="1">
        <v>33.35</v>
      </c>
      <c r="AG65" s="1">
        <v>34.33</v>
      </c>
      <c r="AH65" s="1">
        <v>34.26</v>
      </c>
      <c r="AI65" s="1">
        <v>33.14</v>
      </c>
      <c r="AJ65" s="1">
        <v>33.81</v>
      </c>
      <c r="AK65" s="1">
        <v>33.28</v>
      </c>
      <c r="AL65" s="1">
        <v>33.61</v>
      </c>
      <c r="AM65" s="1">
        <v>32.47</v>
      </c>
      <c r="AN65" s="1">
        <v>33.82</v>
      </c>
      <c r="AO65" s="1">
        <v>32.56</v>
      </c>
      <c r="AP65" s="1">
        <v>33.03</v>
      </c>
      <c r="AQ65" s="1">
        <v>32.020000000000003</v>
      </c>
      <c r="AR65" s="1">
        <v>32.520000000000003</v>
      </c>
      <c r="AS65" s="1">
        <v>33.43</v>
      </c>
      <c r="AT65" s="1">
        <v>32.75</v>
      </c>
      <c r="AU65" s="1">
        <v>33.67</v>
      </c>
      <c r="AV65" s="1">
        <v>33.340000000000003</v>
      </c>
      <c r="AW65" s="1">
        <v>32.5</v>
      </c>
      <c r="AX65" s="1">
        <v>32.14</v>
      </c>
      <c r="AY65" s="1">
        <v>33.979999999999997</v>
      </c>
      <c r="AZ65" s="1">
        <v>31.88</v>
      </c>
    </row>
    <row r="66" spans="1:52" x14ac:dyDescent="0.25">
      <c r="A66" s="1">
        <v>64</v>
      </c>
      <c r="B66" s="1" t="s">
        <v>473</v>
      </c>
      <c r="C66" s="1" t="s">
        <v>281</v>
      </c>
      <c r="D66" s="20" t="s">
        <v>64</v>
      </c>
      <c r="E66" s="4">
        <v>30.49</v>
      </c>
      <c r="F66" s="1">
        <v>33.83</v>
      </c>
      <c r="G66" s="19">
        <v>32.1</v>
      </c>
      <c r="H66" s="19">
        <v>31.96</v>
      </c>
      <c r="I66" s="19">
        <v>31.96</v>
      </c>
      <c r="J66" s="19">
        <v>32.93</v>
      </c>
      <c r="K66" s="19">
        <v>30.83</v>
      </c>
      <c r="L66" s="19">
        <v>31.83</v>
      </c>
      <c r="M66" s="19">
        <v>32.479999999999997</v>
      </c>
      <c r="N66" s="19">
        <v>33.47</v>
      </c>
      <c r="O66" s="19">
        <v>31.28</v>
      </c>
      <c r="P66" s="19">
        <v>31.04</v>
      </c>
      <c r="Q66" s="1">
        <v>31.43</v>
      </c>
      <c r="R66" s="19">
        <v>33.35</v>
      </c>
      <c r="S66" s="1">
        <v>31.46</v>
      </c>
      <c r="T66" s="19">
        <v>33.450000000000003</v>
      </c>
      <c r="U66" s="19">
        <v>33.57</v>
      </c>
      <c r="V66" s="19">
        <v>32.78</v>
      </c>
      <c r="W66" s="1">
        <v>31.96</v>
      </c>
      <c r="X66" s="19">
        <v>31.6</v>
      </c>
      <c r="Y66" s="19">
        <v>31.78</v>
      </c>
      <c r="Z66" s="19">
        <v>32.19</v>
      </c>
      <c r="AA66" s="19">
        <v>32.28</v>
      </c>
      <c r="AB66" s="1">
        <v>31.84</v>
      </c>
      <c r="AC66" s="19">
        <v>31.14</v>
      </c>
      <c r="AD66" s="19">
        <v>31.06</v>
      </c>
      <c r="AE66" s="19">
        <v>32.94</v>
      </c>
      <c r="AF66" s="1">
        <v>32.44</v>
      </c>
      <c r="AG66" s="19">
        <v>31.99</v>
      </c>
      <c r="AH66" s="1">
        <v>33.89</v>
      </c>
      <c r="AI66" s="19">
        <v>31.15</v>
      </c>
      <c r="AJ66" s="19">
        <v>31.95</v>
      </c>
      <c r="AK66" s="19">
        <v>31.26</v>
      </c>
      <c r="AL66" s="1">
        <v>30.91</v>
      </c>
      <c r="AM66" s="19">
        <v>31.31</v>
      </c>
      <c r="AN66" s="19">
        <v>31.98</v>
      </c>
      <c r="AO66" s="1">
        <v>31.47</v>
      </c>
      <c r="AP66" s="19">
        <v>31.57</v>
      </c>
      <c r="AQ66" s="19">
        <v>30.5</v>
      </c>
      <c r="AR66" s="1">
        <v>31.33</v>
      </c>
      <c r="AS66" s="19">
        <v>31.7</v>
      </c>
      <c r="AT66" s="19">
        <v>31.47</v>
      </c>
      <c r="AU66" s="19">
        <v>32.24</v>
      </c>
      <c r="AV66" s="19">
        <v>31.01</v>
      </c>
      <c r="AW66" s="19">
        <v>30.47</v>
      </c>
      <c r="AX66" s="19">
        <v>31.34</v>
      </c>
      <c r="AY66" s="19">
        <v>32.659999999999997</v>
      </c>
      <c r="AZ66" s="19">
        <v>30.89</v>
      </c>
    </row>
    <row r="67" spans="1:52" x14ac:dyDescent="0.25">
      <c r="A67" s="1">
        <v>65</v>
      </c>
      <c r="B67" s="1" t="s">
        <v>474</v>
      </c>
      <c r="C67" s="1" t="s">
        <v>282</v>
      </c>
      <c r="D67" s="13" t="s">
        <v>65</v>
      </c>
      <c r="E67" s="4">
        <v>33.56</v>
      </c>
      <c r="F67" s="1">
        <v>33.31</v>
      </c>
      <c r="G67">
        <v>32.11</v>
      </c>
      <c r="H67" s="1">
        <v>34.520000000000003</v>
      </c>
      <c r="I67" s="1">
        <v>34.090000000000003</v>
      </c>
      <c r="J67" s="1">
        <v>36</v>
      </c>
      <c r="K67" s="1">
        <v>33.74</v>
      </c>
      <c r="L67" s="1">
        <v>34.86</v>
      </c>
      <c r="M67" s="1">
        <v>34.090000000000003</v>
      </c>
      <c r="N67">
        <v>35</v>
      </c>
      <c r="O67" s="1">
        <v>33.770000000000003</v>
      </c>
      <c r="P67" s="1">
        <v>33.590000000000003</v>
      </c>
      <c r="Q67" s="1">
        <v>34.200000000000003</v>
      </c>
      <c r="R67" s="1">
        <v>34.979999999999997</v>
      </c>
      <c r="S67" s="1">
        <v>33.79</v>
      </c>
      <c r="T67" s="1">
        <v>33.9</v>
      </c>
      <c r="U67" s="1">
        <v>35.619999999999997</v>
      </c>
      <c r="V67" s="1">
        <v>33.9</v>
      </c>
      <c r="W67" s="1">
        <v>34</v>
      </c>
      <c r="X67" s="1">
        <v>34.700000000000003</v>
      </c>
      <c r="Y67">
        <v>34.270000000000003</v>
      </c>
      <c r="Z67">
        <v>33.47</v>
      </c>
      <c r="AA67" s="1">
        <v>36.229999999999997</v>
      </c>
      <c r="AB67" s="1">
        <v>34.700000000000003</v>
      </c>
      <c r="AC67" s="1">
        <v>33.520000000000003</v>
      </c>
      <c r="AD67" s="1">
        <v>33.770000000000003</v>
      </c>
      <c r="AE67" s="1">
        <v>40</v>
      </c>
      <c r="AF67" s="1">
        <v>34.200000000000003</v>
      </c>
      <c r="AG67" s="1">
        <v>34.020000000000003</v>
      </c>
      <c r="AH67" s="1">
        <v>34.729999999999997</v>
      </c>
      <c r="AI67" s="1">
        <v>33.130000000000003</v>
      </c>
      <c r="AJ67" s="1">
        <v>35.020000000000003</v>
      </c>
      <c r="AK67" s="1">
        <v>33.270000000000003</v>
      </c>
      <c r="AL67" s="1">
        <v>34.450000000000003</v>
      </c>
      <c r="AM67" s="1">
        <v>32.18</v>
      </c>
      <c r="AN67" s="1">
        <v>35.020000000000003</v>
      </c>
      <c r="AO67" s="1">
        <v>33.270000000000003</v>
      </c>
      <c r="AP67" s="1">
        <v>33.450000000000003</v>
      </c>
      <c r="AQ67" s="1">
        <v>32.89</v>
      </c>
      <c r="AR67" s="1">
        <v>32.630000000000003</v>
      </c>
      <c r="AS67" s="1">
        <v>32.61</v>
      </c>
      <c r="AT67" s="1">
        <v>32.159999999999997</v>
      </c>
      <c r="AU67" s="1">
        <v>34.51</v>
      </c>
      <c r="AV67" s="1">
        <v>32.49</v>
      </c>
      <c r="AW67" s="1">
        <v>32.29</v>
      </c>
      <c r="AX67" s="1">
        <v>32.549999999999997</v>
      </c>
      <c r="AY67" s="1">
        <v>34.85</v>
      </c>
      <c r="AZ67" s="1">
        <v>32.200000000000003</v>
      </c>
    </row>
    <row r="68" spans="1:52" x14ac:dyDescent="0.25">
      <c r="A68" s="1">
        <v>66</v>
      </c>
      <c r="B68" s="1" t="s">
        <v>475</v>
      </c>
      <c r="C68" s="1" t="s">
        <v>283</v>
      </c>
      <c r="D68" s="4" t="s">
        <v>66</v>
      </c>
      <c r="E68" s="4">
        <v>32.869999999999997</v>
      </c>
      <c r="F68" s="1">
        <v>34.799999999999997</v>
      </c>
      <c r="G68">
        <v>33.43</v>
      </c>
      <c r="H68" s="1">
        <v>34.61</v>
      </c>
      <c r="I68" s="1">
        <v>34.86</v>
      </c>
      <c r="J68" s="1">
        <v>36.64</v>
      </c>
      <c r="K68" s="1">
        <v>32.590000000000003</v>
      </c>
      <c r="L68" s="1">
        <v>33.32</v>
      </c>
      <c r="M68" s="1">
        <v>34.11</v>
      </c>
      <c r="O68" s="1">
        <v>34.1</v>
      </c>
      <c r="P68" s="1">
        <v>34.119999999999997</v>
      </c>
      <c r="Q68" s="1">
        <v>34.81</v>
      </c>
      <c r="R68" s="1">
        <v>35.75</v>
      </c>
      <c r="S68" s="1">
        <v>32.93</v>
      </c>
      <c r="T68" s="1">
        <v>35.24</v>
      </c>
      <c r="U68" s="1">
        <v>35.94</v>
      </c>
      <c r="V68" s="1">
        <v>34.47</v>
      </c>
      <c r="W68" s="1">
        <v>33.630000000000003</v>
      </c>
      <c r="X68" s="1">
        <v>33.69</v>
      </c>
      <c r="Y68">
        <v>33.6</v>
      </c>
      <c r="Z68">
        <v>34.07</v>
      </c>
      <c r="AA68" s="1">
        <v>35.19</v>
      </c>
      <c r="AB68" s="1">
        <v>34</v>
      </c>
      <c r="AC68" s="1">
        <v>32.67</v>
      </c>
      <c r="AD68" s="1">
        <v>33.19</v>
      </c>
      <c r="AE68" s="1">
        <v>35.04</v>
      </c>
      <c r="AF68" s="1">
        <v>34.76</v>
      </c>
      <c r="AG68" s="1">
        <v>33.340000000000003</v>
      </c>
      <c r="AH68" s="1">
        <v>35.04</v>
      </c>
      <c r="AI68" s="1">
        <v>32.74</v>
      </c>
      <c r="AJ68" s="1">
        <v>33.659999999999997</v>
      </c>
      <c r="AK68" s="1">
        <v>32.75</v>
      </c>
      <c r="AL68" s="1">
        <v>33.93</v>
      </c>
      <c r="AM68" s="1">
        <v>34.61</v>
      </c>
      <c r="AN68" s="1">
        <v>34.31</v>
      </c>
      <c r="AO68" s="1">
        <v>34.47</v>
      </c>
      <c r="AP68" s="1">
        <v>33.159999999999997</v>
      </c>
      <c r="AQ68" s="1">
        <v>32.020000000000003</v>
      </c>
      <c r="AR68" s="1">
        <v>33.74</v>
      </c>
      <c r="AS68" s="1">
        <v>34.01</v>
      </c>
      <c r="AT68" s="1">
        <v>34.28</v>
      </c>
      <c r="AU68" s="1">
        <v>34.229999999999997</v>
      </c>
      <c r="AV68" s="1">
        <v>34.24</v>
      </c>
      <c r="AW68" s="1">
        <v>32.81</v>
      </c>
      <c r="AX68" s="1">
        <v>32.15</v>
      </c>
      <c r="AY68" s="1">
        <v>33.49</v>
      </c>
      <c r="AZ68" s="1">
        <v>32.85</v>
      </c>
    </row>
    <row r="69" spans="1:52" x14ac:dyDescent="0.25">
      <c r="A69" s="1">
        <v>67</v>
      </c>
      <c r="B69" s="1" t="s">
        <v>476</v>
      </c>
      <c r="C69" s="1" t="s">
        <v>284</v>
      </c>
      <c r="D69" s="4" t="s">
        <v>67</v>
      </c>
      <c r="E69" s="4">
        <v>26.7</v>
      </c>
      <c r="F69" s="1">
        <v>27.29</v>
      </c>
      <c r="G69">
        <v>26.68</v>
      </c>
      <c r="H69" s="1">
        <v>26.89</v>
      </c>
      <c r="I69" s="1">
        <v>26.98</v>
      </c>
      <c r="J69" s="1">
        <v>28.24</v>
      </c>
      <c r="K69" s="1">
        <v>26.17</v>
      </c>
      <c r="L69" s="1">
        <v>27.29</v>
      </c>
      <c r="M69" s="1">
        <v>27.78</v>
      </c>
      <c r="N69">
        <v>29.32</v>
      </c>
      <c r="O69" s="1">
        <v>26.85</v>
      </c>
      <c r="P69" s="1">
        <v>26.98</v>
      </c>
      <c r="Q69" s="1">
        <v>28.08</v>
      </c>
      <c r="R69" s="1">
        <v>29.2</v>
      </c>
      <c r="S69" s="1">
        <v>27.13</v>
      </c>
      <c r="T69" s="1">
        <v>28.08</v>
      </c>
      <c r="U69" s="1">
        <v>29.05</v>
      </c>
      <c r="V69" s="1">
        <v>25.27</v>
      </c>
      <c r="W69" s="1">
        <v>27.32</v>
      </c>
      <c r="X69" s="1">
        <v>27.02</v>
      </c>
      <c r="Y69">
        <v>26.86</v>
      </c>
      <c r="Z69">
        <v>27.03</v>
      </c>
      <c r="AA69" s="1">
        <v>28.1</v>
      </c>
      <c r="AB69" s="1">
        <v>26.13</v>
      </c>
      <c r="AC69" s="1">
        <v>24.85</v>
      </c>
      <c r="AD69" s="1">
        <v>26.57</v>
      </c>
      <c r="AE69" s="1">
        <v>29.55</v>
      </c>
      <c r="AF69" s="1">
        <v>28.07</v>
      </c>
      <c r="AG69" s="1">
        <v>27.04</v>
      </c>
      <c r="AH69" s="1">
        <v>27.57</v>
      </c>
      <c r="AI69" s="1">
        <v>26.69</v>
      </c>
      <c r="AJ69" s="1">
        <v>28.07</v>
      </c>
      <c r="AK69" s="1">
        <v>25.73</v>
      </c>
      <c r="AL69" s="1">
        <v>26.03</v>
      </c>
      <c r="AM69" s="1">
        <v>26.92</v>
      </c>
      <c r="AN69" s="1">
        <v>27.72</v>
      </c>
      <c r="AO69" s="1">
        <v>27.26</v>
      </c>
      <c r="AP69" s="1">
        <v>26.7</v>
      </c>
      <c r="AQ69" s="1">
        <v>25.94</v>
      </c>
      <c r="AR69" s="1">
        <v>26.15</v>
      </c>
      <c r="AS69" s="1">
        <v>26.9</v>
      </c>
      <c r="AT69" s="1">
        <v>26.59</v>
      </c>
      <c r="AU69" s="1">
        <v>28.67</v>
      </c>
      <c r="AV69" s="1">
        <v>26.94</v>
      </c>
      <c r="AW69" s="1">
        <v>25.85</v>
      </c>
      <c r="AX69" s="1">
        <v>26.32</v>
      </c>
      <c r="AY69" s="1">
        <v>26.63</v>
      </c>
      <c r="AZ69" s="1">
        <v>26.01</v>
      </c>
    </row>
    <row r="70" spans="1:52" x14ac:dyDescent="0.25">
      <c r="A70" s="1">
        <v>68</v>
      </c>
      <c r="B70" s="1" t="s">
        <v>477</v>
      </c>
      <c r="C70" s="1" t="s">
        <v>285</v>
      </c>
      <c r="D70" s="20" t="s">
        <v>68</v>
      </c>
      <c r="E70" s="4">
        <v>27.22</v>
      </c>
      <c r="F70" s="1">
        <v>29.66</v>
      </c>
      <c r="G70" s="19">
        <v>27.99</v>
      </c>
      <c r="H70" s="1">
        <v>30.24</v>
      </c>
      <c r="I70" s="1">
        <v>29.53</v>
      </c>
      <c r="J70" s="1">
        <v>30.88</v>
      </c>
      <c r="K70" s="1">
        <v>27.47</v>
      </c>
      <c r="L70" s="1">
        <v>29.53</v>
      </c>
      <c r="M70" s="19">
        <v>29.51</v>
      </c>
      <c r="N70" s="19">
        <v>30.6</v>
      </c>
      <c r="O70" s="1">
        <v>28.69</v>
      </c>
      <c r="P70" s="1">
        <v>28.65</v>
      </c>
      <c r="Q70" s="1">
        <v>28.2</v>
      </c>
      <c r="R70" s="1">
        <v>30.96</v>
      </c>
      <c r="S70" s="1">
        <v>28.11</v>
      </c>
      <c r="T70" s="1">
        <v>30.35</v>
      </c>
      <c r="U70" s="19">
        <v>31.06</v>
      </c>
      <c r="V70" s="19">
        <v>28.74</v>
      </c>
      <c r="W70" s="1">
        <v>28.06</v>
      </c>
      <c r="X70" s="1">
        <v>28.17</v>
      </c>
      <c r="Y70">
        <v>27.73</v>
      </c>
      <c r="Z70">
        <v>28.34</v>
      </c>
      <c r="AA70" s="1">
        <v>30.15</v>
      </c>
      <c r="AB70" s="1">
        <v>29.43</v>
      </c>
      <c r="AC70" s="1">
        <v>28.63</v>
      </c>
      <c r="AD70" s="19">
        <v>28.14</v>
      </c>
      <c r="AE70" s="19">
        <v>30.6</v>
      </c>
      <c r="AF70" s="1">
        <v>29.9</v>
      </c>
      <c r="AG70" s="1">
        <v>29.6</v>
      </c>
      <c r="AH70" s="1">
        <v>29.8</v>
      </c>
      <c r="AI70" s="19">
        <v>28.09</v>
      </c>
      <c r="AJ70" s="1">
        <v>29.64</v>
      </c>
      <c r="AK70" s="1">
        <v>28.79</v>
      </c>
      <c r="AL70" s="19">
        <v>27.99</v>
      </c>
      <c r="AM70" s="19">
        <v>27.94</v>
      </c>
      <c r="AN70" s="19">
        <v>28.47</v>
      </c>
      <c r="AO70" s="1">
        <v>28.62</v>
      </c>
      <c r="AP70" s="19">
        <v>28.47</v>
      </c>
      <c r="AQ70" s="19">
        <v>27.17</v>
      </c>
      <c r="AR70" s="19">
        <v>28.03</v>
      </c>
      <c r="AS70" s="19">
        <v>28.67</v>
      </c>
      <c r="AT70" s="19">
        <v>28.62</v>
      </c>
      <c r="AU70" s="19">
        <v>28.65</v>
      </c>
      <c r="AV70" s="19">
        <v>27.23</v>
      </c>
      <c r="AW70" s="19">
        <v>27.34</v>
      </c>
      <c r="AX70" s="19">
        <v>27.93</v>
      </c>
      <c r="AY70" s="19">
        <v>28.57</v>
      </c>
      <c r="AZ70" s="1">
        <v>28.11</v>
      </c>
    </row>
    <row r="71" spans="1:52" x14ac:dyDescent="0.25">
      <c r="A71" s="1">
        <v>69</v>
      </c>
      <c r="B71" s="1" t="s">
        <v>478</v>
      </c>
      <c r="C71" s="1" t="s">
        <v>286</v>
      </c>
      <c r="D71" s="20" t="s">
        <v>69</v>
      </c>
      <c r="E71" s="4">
        <v>32.47</v>
      </c>
      <c r="F71" s="1">
        <v>33.97</v>
      </c>
      <c r="G71" s="19">
        <v>31.28</v>
      </c>
      <c r="H71" s="1">
        <v>34.24</v>
      </c>
      <c r="I71" s="19">
        <v>33.630000000000003</v>
      </c>
      <c r="J71" s="1">
        <v>35.049999999999997</v>
      </c>
      <c r="K71" s="1">
        <v>33.26</v>
      </c>
      <c r="L71" s="1">
        <v>33.51</v>
      </c>
      <c r="M71" s="1">
        <v>33.79</v>
      </c>
      <c r="N71" s="19">
        <v>33.85</v>
      </c>
      <c r="O71" s="1">
        <v>32.619999999999997</v>
      </c>
      <c r="P71" s="1">
        <v>34.19</v>
      </c>
      <c r="Q71" s="1">
        <v>33.29</v>
      </c>
      <c r="R71" s="1">
        <v>33.97</v>
      </c>
      <c r="S71" s="1">
        <v>32.33</v>
      </c>
      <c r="T71" s="1">
        <v>34.28</v>
      </c>
      <c r="U71" s="19">
        <v>35.53</v>
      </c>
      <c r="V71" s="1">
        <v>33.479999999999997</v>
      </c>
      <c r="W71" s="1">
        <v>32.1</v>
      </c>
      <c r="X71" s="1">
        <v>32.520000000000003</v>
      </c>
      <c r="Y71" s="19">
        <v>32.01</v>
      </c>
      <c r="Z71" s="19">
        <v>31.92</v>
      </c>
      <c r="AA71" s="1">
        <v>33.700000000000003</v>
      </c>
      <c r="AB71" s="1">
        <v>32.049999999999997</v>
      </c>
      <c r="AC71" s="1">
        <v>33.07</v>
      </c>
      <c r="AD71" s="19">
        <v>31.99</v>
      </c>
      <c r="AE71" s="1">
        <v>34.57</v>
      </c>
      <c r="AF71" s="1">
        <v>33.61</v>
      </c>
      <c r="AG71" s="1">
        <v>31.92</v>
      </c>
      <c r="AH71" s="1">
        <v>32.92</v>
      </c>
      <c r="AI71" s="1">
        <v>31.7</v>
      </c>
      <c r="AJ71" s="1">
        <v>32.729999999999997</v>
      </c>
      <c r="AK71" s="1">
        <v>32.19</v>
      </c>
      <c r="AL71" s="1">
        <v>30.99</v>
      </c>
      <c r="AM71" s="19">
        <v>33.74</v>
      </c>
      <c r="AN71" s="19">
        <v>32.83</v>
      </c>
      <c r="AO71" s="19">
        <v>32.44</v>
      </c>
      <c r="AP71" s="19">
        <v>32.61</v>
      </c>
      <c r="AQ71" s="19">
        <v>31.97</v>
      </c>
      <c r="AR71" s="19">
        <v>31.72</v>
      </c>
      <c r="AS71" s="19">
        <v>32.450000000000003</v>
      </c>
      <c r="AT71" s="19">
        <v>31.17</v>
      </c>
      <c r="AU71" s="19">
        <v>32.700000000000003</v>
      </c>
      <c r="AV71" s="19">
        <v>31.82</v>
      </c>
      <c r="AW71" s="19">
        <v>33.54</v>
      </c>
      <c r="AX71" s="19">
        <v>31.23</v>
      </c>
      <c r="AY71" s="19">
        <v>31.63</v>
      </c>
      <c r="AZ71" s="19">
        <v>30.63</v>
      </c>
    </row>
    <row r="72" spans="1:52" x14ac:dyDescent="0.25">
      <c r="A72" s="1">
        <v>70</v>
      </c>
      <c r="B72" s="1" t="s">
        <v>479</v>
      </c>
      <c r="C72" s="1" t="s">
        <v>287</v>
      </c>
      <c r="D72" s="4" t="s">
        <v>70</v>
      </c>
      <c r="E72" s="4">
        <v>28.45</v>
      </c>
      <c r="F72" s="1">
        <v>30.05</v>
      </c>
      <c r="G72">
        <v>29.44</v>
      </c>
      <c r="H72" s="1">
        <v>30.32</v>
      </c>
      <c r="I72" s="1">
        <v>29.87</v>
      </c>
      <c r="J72" s="1">
        <v>31.26</v>
      </c>
      <c r="K72" s="1">
        <v>28.76</v>
      </c>
      <c r="L72" s="1">
        <v>30.52</v>
      </c>
      <c r="M72" s="1">
        <v>30.58</v>
      </c>
      <c r="N72">
        <v>31.51</v>
      </c>
      <c r="O72" s="1">
        <v>28.9</v>
      </c>
      <c r="P72" s="1">
        <v>29.28</v>
      </c>
      <c r="Q72" s="1">
        <v>29.31</v>
      </c>
      <c r="R72" s="1">
        <v>31.3</v>
      </c>
      <c r="S72" s="1">
        <v>29.21</v>
      </c>
      <c r="T72" s="1">
        <v>31.7</v>
      </c>
      <c r="U72" s="1">
        <v>32.31</v>
      </c>
      <c r="V72" s="1">
        <v>28.61</v>
      </c>
      <c r="W72" s="1">
        <v>29.51</v>
      </c>
      <c r="X72" s="1">
        <v>29.28</v>
      </c>
      <c r="Y72">
        <v>29.18</v>
      </c>
      <c r="Z72">
        <v>29.51</v>
      </c>
      <c r="AA72" s="1">
        <v>30.59</v>
      </c>
      <c r="AB72" s="1">
        <v>29</v>
      </c>
      <c r="AC72" s="1">
        <v>28.21</v>
      </c>
      <c r="AD72" s="1">
        <v>28.88</v>
      </c>
      <c r="AE72" s="1">
        <v>31.03</v>
      </c>
      <c r="AF72" s="1">
        <v>30.34</v>
      </c>
      <c r="AG72" s="1">
        <v>29.73</v>
      </c>
      <c r="AH72" s="1">
        <v>30.09</v>
      </c>
      <c r="AI72" s="1">
        <v>28.92</v>
      </c>
      <c r="AJ72" s="1">
        <v>30.27</v>
      </c>
      <c r="AK72" s="1">
        <v>28.9</v>
      </c>
      <c r="AL72" s="1">
        <v>28.48</v>
      </c>
      <c r="AM72" s="1">
        <v>28.91</v>
      </c>
      <c r="AN72" s="1">
        <v>29.06</v>
      </c>
      <c r="AO72" s="1">
        <v>29.59</v>
      </c>
      <c r="AP72" s="1">
        <v>29.11</v>
      </c>
      <c r="AQ72" s="1">
        <v>28.29</v>
      </c>
      <c r="AR72" s="1">
        <v>28.77</v>
      </c>
      <c r="AS72" s="1">
        <v>29.52</v>
      </c>
      <c r="AT72" s="1">
        <v>29.15</v>
      </c>
      <c r="AU72" s="1">
        <v>30.04</v>
      </c>
      <c r="AV72" s="1">
        <v>28.51</v>
      </c>
      <c r="AW72" s="1">
        <v>28.24</v>
      </c>
      <c r="AX72" s="1">
        <v>28.95</v>
      </c>
      <c r="AY72" s="1">
        <v>29.27</v>
      </c>
      <c r="AZ72" s="1">
        <v>28.92</v>
      </c>
    </row>
    <row r="73" spans="1:52" x14ac:dyDescent="0.25">
      <c r="A73" s="1">
        <v>71</v>
      </c>
      <c r="B73" s="1" t="s">
        <v>480</v>
      </c>
      <c r="C73" s="1" t="s">
        <v>288</v>
      </c>
      <c r="D73" s="4" t="s">
        <v>71</v>
      </c>
      <c r="E73" s="4">
        <v>27.65</v>
      </c>
      <c r="F73" s="1">
        <v>30.55</v>
      </c>
      <c r="G73">
        <v>28.8</v>
      </c>
      <c r="H73" s="1">
        <v>30.51</v>
      </c>
      <c r="I73" s="1">
        <v>29.8</v>
      </c>
      <c r="J73" s="1">
        <v>31.03</v>
      </c>
      <c r="K73" s="1">
        <v>27.84</v>
      </c>
      <c r="L73" s="1">
        <v>29.69</v>
      </c>
      <c r="M73" s="1">
        <v>29.63</v>
      </c>
      <c r="N73">
        <v>30.76</v>
      </c>
      <c r="O73" s="1">
        <v>28.72</v>
      </c>
      <c r="P73" s="1">
        <v>28.82</v>
      </c>
      <c r="Q73" s="1">
        <v>28.83</v>
      </c>
      <c r="R73" s="1">
        <v>30.84</v>
      </c>
      <c r="S73" s="1">
        <v>28.86</v>
      </c>
      <c r="T73" s="1">
        <v>31.34</v>
      </c>
      <c r="U73" s="1">
        <v>31.93</v>
      </c>
      <c r="V73" s="1">
        <v>29.89</v>
      </c>
      <c r="W73" s="1">
        <v>28.64</v>
      </c>
      <c r="X73" s="1">
        <v>28.8</v>
      </c>
      <c r="Y73">
        <v>28.56</v>
      </c>
      <c r="Z73">
        <v>29.11</v>
      </c>
      <c r="AA73" s="1">
        <v>31.17</v>
      </c>
      <c r="AB73" s="1">
        <v>29.58</v>
      </c>
      <c r="AC73" s="1">
        <v>29.49</v>
      </c>
      <c r="AD73" s="1">
        <v>28.55</v>
      </c>
      <c r="AE73" s="1">
        <v>30.74</v>
      </c>
      <c r="AF73" s="1">
        <v>29.92</v>
      </c>
      <c r="AG73" s="1">
        <v>29.72</v>
      </c>
      <c r="AH73" s="1">
        <v>30.05</v>
      </c>
      <c r="AI73" s="1">
        <v>28.66</v>
      </c>
      <c r="AJ73" s="1">
        <v>29.8</v>
      </c>
      <c r="AK73" s="1">
        <v>29.76</v>
      </c>
      <c r="AL73" s="1">
        <v>28.55</v>
      </c>
      <c r="AM73" s="1">
        <v>28.64</v>
      </c>
      <c r="AN73" s="1">
        <v>28.95</v>
      </c>
      <c r="AO73" s="1">
        <v>29.67</v>
      </c>
      <c r="AP73" s="1">
        <v>29.06</v>
      </c>
      <c r="AQ73" s="1">
        <v>27.91</v>
      </c>
      <c r="AR73" s="1">
        <v>29.54</v>
      </c>
      <c r="AS73" s="1">
        <v>29.47</v>
      </c>
      <c r="AT73" s="1">
        <v>30.19</v>
      </c>
      <c r="AU73" s="1">
        <v>29.32</v>
      </c>
      <c r="AV73" s="1">
        <v>27.79</v>
      </c>
      <c r="AW73" s="1">
        <v>28.5</v>
      </c>
      <c r="AX73" s="1">
        <v>28.62</v>
      </c>
      <c r="AY73" s="1">
        <v>29.53</v>
      </c>
      <c r="AZ73" s="1">
        <v>28.72</v>
      </c>
    </row>
    <row r="74" spans="1:52" x14ac:dyDescent="0.25">
      <c r="A74" s="1">
        <v>72</v>
      </c>
      <c r="B74" s="1" t="s">
        <v>481</v>
      </c>
      <c r="C74" s="1" t="s">
        <v>289</v>
      </c>
      <c r="D74" s="4" t="s">
        <v>72</v>
      </c>
      <c r="E74" s="4">
        <v>28.61</v>
      </c>
      <c r="F74" s="1">
        <v>30.36</v>
      </c>
      <c r="G74">
        <v>28.78</v>
      </c>
      <c r="H74" s="1">
        <v>30.93</v>
      </c>
      <c r="I74" s="1">
        <v>30.89</v>
      </c>
      <c r="J74" s="1">
        <v>32.880000000000003</v>
      </c>
      <c r="K74" s="1">
        <v>29.03</v>
      </c>
      <c r="L74" s="1">
        <v>30.78</v>
      </c>
      <c r="M74" s="1">
        <v>30.57</v>
      </c>
      <c r="N74">
        <v>30.88</v>
      </c>
      <c r="O74" s="1">
        <v>29.85</v>
      </c>
      <c r="P74" s="1">
        <v>30.53</v>
      </c>
      <c r="Q74" s="1">
        <v>30.54</v>
      </c>
      <c r="R74" s="1">
        <v>32.29</v>
      </c>
      <c r="S74" s="1">
        <v>29.9</v>
      </c>
      <c r="T74" s="1">
        <v>31.23</v>
      </c>
      <c r="U74" s="1">
        <v>32.28</v>
      </c>
      <c r="V74" s="1">
        <v>29.26</v>
      </c>
      <c r="W74" s="1">
        <v>30.17</v>
      </c>
      <c r="X74" s="1">
        <v>29.8</v>
      </c>
      <c r="Y74">
        <v>28.6</v>
      </c>
      <c r="Z74">
        <v>29.27</v>
      </c>
      <c r="AA74" s="1">
        <v>31.9</v>
      </c>
      <c r="AB74" s="1">
        <v>30.01</v>
      </c>
      <c r="AC74" s="1">
        <v>29.31</v>
      </c>
      <c r="AD74" s="1">
        <v>29.71</v>
      </c>
      <c r="AE74" s="1">
        <v>32.1</v>
      </c>
      <c r="AF74" s="1">
        <v>31.12</v>
      </c>
      <c r="AG74" s="1">
        <v>30.59</v>
      </c>
      <c r="AH74" s="1">
        <v>30.75</v>
      </c>
      <c r="AI74" s="1">
        <v>29.8</v>
      </c>
      <c r="AJ74" s="1">
        <v>31.1</v>
      </c>
      <c r="AK74" s="1">
        <v>29.54</v>
      </c>
      <c r="AL74" s="1">
        <v>29.51</v>
      </c>
      <c r="AM74" s="1">
        <v>28.93</v>
      </c>
      <c r="AN74" s="1">
        <v>29.35</v>
      </c>
      <c r="AO74" s="1">
        <v>29.76</v>
      </c>
      <c r="AP74" s="1">
        <v>29.26</v>
      </c>
      <c r="AQ74" s="1">
        <v>28.44</v>
      </c>
      <c r="AR74" s="1">
        <v>28.8</v>
      </c>
      <c r="AS74" s="1">
        <v>29.28</v>
      </c>
      <c r="AT74" s="1">
        <v>29.44</v>
      </c>
      <c r="AU74" s="1">
        <v>30.13</v>
      </c>
      <c r="AV74" s="1">
        <v>28.62</v>
      </c>
      <c r="AW74" s="1">
        <v>28.55</v>
      </c>
      <c r="AX74" s="1">
        <v>28.74</v>
      </c>
      <c r="AY74" s="1">
        <v>29.64</v>
      </c>
      <c r="AZ74" s="1">
        <v>28.71</v>
      </c>
    </row>
    <row r="75" spans="1:52" x14ac:dyDescent="0.25">
      <c r="A75" s="1">
        <v>73</v>
      </c>
      <c r="B75" s="1" t="s">
        <v>482</v>
      </c>
      <c r="C75" s="1" t="s">
        <v>290</v>
      </c>
      <c r="D75" s="4" t="s">
        <v>73</v>
      </c>
      <c r="E75" s="4">
        <v>22.75</v>
      </c>
      <c r="F75" s="1">
        <v>23.46</v>
      </c>
      <c r="G75">
        <v>22.89</v>
      </c>
      <c r="H75" s="1">
        <v>22.92</v>
      </c>
      <c r="I75" s="1">
        <v>23.76</v>
      </c>
      <c r="J75" s="1">
        <v>24.54</v>
      </c>
      <c r="K75" s="1">
        <v>22.15</v>
      </c>
      <c r="L75" s="1">
        <v>23.77</v>
      </c>
      <c r="M75" s="1">
        <v>23.86</v>
      </c>
      <c r="N75">
        <v>25.24</v>
      </c>
      <c r="O75" s="1">
        <v>23.07</v>
      </c>
      <c r="P75" s="1">
        <v>23.05</v>
      </c>
      <c r="Q75" s="1">
        <v>24.05</v>
      </c>
      <c r="R75" s="1">
        <v>25.23</v>
      </c>
      <c r="S75" s="1">
        <v>23.23</v>
      </c>
      <c r="T75" s="1">
        <v>23.95</v>
      </c>
      <c r="U75" s="1">
        <v>25.1</v>
      </c>
      <c r="V75" s="1">
        <v>21.27</v>
      </c>
      <c r="W75" s="1">
        <v>23.33</v>
      </c>
      <c r="X75" s="1">
        <v>23.19</v>
      </c>
      <c r="Y75">
        <v>23.01</v>
      </c>
      <c r="Z75">
        <v>23.15</v>
      </c>
      <c r="AA75" s="1">
        <v>24.57</v>
      </c>
      <c r="AB75" s="1">
        <v>22.74</v>
      </c>
      <c r="AC75" s="1">
        <v>20.77</v>
      </c>
      <c r="AD75" s="1">
        <v>22.57</v>
      </c>
      <c r="AE75" s="1">
        <v>25.8</v>
      </c>
      <c r="AF75" s="1">
        <v>24.04</v>
      </c>
      <c r="AG75" s="1">
        <v>23.23</v>
      </c>
      <c r="AH75" s="1">
        <v>23.54</v>
      </c>
      <c r="AI75" s="1">
        <v>22.82</v>
      </c>
      <c r="AJ75" s="1">
        <v>24.19</v>
      </c>
      <c r="AK75" s="1">
        <v>21.76</v>
      </c>
      <c r="AL75" s="1">
        <v>21.96</v>
      </c>
      <c r="AM75" s="1">
        <v>23.01</v>
      </c>
      <c r="AN75" s="1">
        <v>23.78</v>
      </c>
      <c r="AO75" s="1">
        <v>23.53</v>
      </c>
      <c r="AP75" s="1">
        <v>22.83</v>
      </c>
      <c r="AQ75" s="1">
        <v>22.09</v>
      </c>
      <c r="AR75" s="1">
        <v>22.14</v>
      </c>
      <c r="AS75" s="1">
        <v>22.96</v>
      </c>
      <c r="AT75" s="1">
        <v>22.62</v>
      </c>
      <c r="AU75" s="1">
        <v>24.74</v>
      </c>
      <c r="AV75" s="1">
        <v>23.01</v>
      </c>
      <c r="AW75" s="1">
        <v>21.86</v>
      </c>
      <c r="AX75" s="1">
        <v>22.34</v>
      </c>
      <c r="AY75" s="1">
        <v>22.61</v>
      </c>
      <c r="AZ75" s="1">
        <v>22.06</v>
      </c>
    </row>
    <row r="76" spans="1:52" x14ac:dyDescent="0.25">
      <c r="A76" s="1">
        <v>74</v>
      </c>
      <c r="B76" s="1" t="s">
        <v>483</v>
      </c>
      <c r="C76" s="1" t="s">
        <v>291</v>
      </c>
      <c r="D76" s="4" t="s">
        <v>74</v>
      </c>
      <c r="E76" s="4">
        <v>30.88</v>
      </c>
      <c r="F76" s="1">
        <v>33.32</v>
      </c>
      <c r="G76">
        <v>33.26</v>
      </c>
      <c r="H76" s="1">
        <v>34.47</v>
      </c>
      <c r="I76" s="1">
        <v>33.04</v>
      </c>
      <c r="J76" s="1">
        <v>34.93</v>
      </c>
      <c r="K76" s="1">
        <v>29.17</v>
      </c>
      <c r="L76" s="1">
        <v>31.23</v>
      </c>
      <c r="M76" s="1">
        <v>31.21</v>
      </c>
      <c r="N76">
        <v>31.71</v>
      </c>
      <c r="O76" s="1">
        <v>29.68</v>
      </c>
      <c r="P76" s="1">
        <v>30.59</v>
      </c>
      <c r="Q76" s="1">
        <v>30.04</v>
      </c>
      <c r="R76" s="1">
        <v>33.31</v>
      </c>
      <c r="S76" s="1">
        <v>30.74</v>
      </c>
      <c r="T76" s="1">
        <v>32.65</v>
      </c>
      <c r="U76" s="1">
        <v>33.21</v>
      </c>
      <c r="V76" s="1">
        <v>31.63</v>
      </c>
      <c r="W76" s="1">
        <v>29.89</v>
      </c>
      <c r="X76" s="1">
        <v>30.05</v>
      </c>
      <c r="Y76">
        <v>30.11</v>
      </c>
      <c r="Z76">
        <v>29.92</v>
      </c>
      <c r="AA76" s="1">
        <v>31.79</v>
      </c>
      <c r="AB76" s="1">
        <v>29.83</v>
      </c>
      <c r="AC76" s="1">
        <v>30.17</v>
      </c>
      <c r="AD76" s="1">
        <v>29.12</v>
      </c>
      <c r="AE76" s="1">
        <v>31.25</v>
      </c>
      <c r="AF76" s="1">
        <v>30.59</v>
      </c>
      <c r="AG76" s="1">
        <v>30.64</v>
      </c>
      <c r="AH76" s="1">
        <v>30.82</v>
      </c>
      <c r="AI76" s="1">
        <v>30.7</v>
      </c>
      <c r="AJ76" s="1">
        <v>31.49</v>
      </c>
      <c r="AK76" s="1">
        <v>32.18</v>
      </c>
      <c r="AL76" s="1">
        <v>30.19</v>
      </c>
      <c r="AM76" s="1">
        <v>30.66</v>
      </c>
      <c r="AN76" s="1">
        <v>30.47</v>
      </c>
      <c r="AO76" s="1">
        <v>31.95</v>
      </c>
      <c r="AP76" s="1">
        <v>30.56</v>
      </c>
      <c r="AQ76" s="1">
        <v>29.75</v>
      </c>
      <c r="AR76" s="1">
        <v>30.92</v>
      </c>
      <c r="AS76" s="1">
        <v>31.27</v>
      </c>
      <c r="AT76" s="1">
        <v>31.83</v>
      </c>
      <c r="AU76" s="1">
        <v>31.32</v>
      </c>
      <c r="AV76" s="1">
        <v>29.42</v>
      </c>
      <c r="AW76" s="1">
        <v>30.45</v>
      </c>
      <c r="AX76" s="1">
        <v>30.58</v>
      </c>
      <c r="AY76" s="1">
        <v>31.1</v>
      </c>
      <c r="AZ76" s="1">
        <v>31.08</v>
      </c>
    </row>
    <row r="77" spans="1:52" x14ac:dyDescent="0.25">
      <c r="A77" s="1">
        <v>75</v>
      </c>
      <c r="B77" s="1" t="s">
        <v>484</v>
      </c>
      <c r="C77" s="1" t="s">
        <v>292</v>
      </c>
      <c r="D77" s="4" t="s">
        <v>75</v>
      </c>
      <c r="E77" s="4">
        <v>26.8</v>
      </c>
      <c r="F77" s="1">
        <v>27.71</v>
      </c>
      <c r="G77">
        <v>27.13</v>
      </c>
      <c r="H77" s="1">
        <v>27.8</v>
      </c>
      <c r="I77" s="1">
        <v>27.8</v>
      </c>
      <c r="J77" s="1">
        <v>29</v>
      </c>
      <c r="K77" s="1">
        <v>26.64</v>
      </c>
      <c r="L77" s="1">
        <v>27.78</v>
      </c>
      <c r="M77" s="1">
        <v>27.85</v>
      </c>
      <c r="N77">
        <v>30</v>
      </c>
      <c r="O77" s="1">
        <v>27.07</v>
      </c>
      <c r="P77" s="1">
        <v>27.32</v>
      </c>
      <c r="Q77" s="1">
        <v>27.98</v>
      </c>
      <c r="R77" s="1">
        <v>29.56</v>
      </c>
      <c r="S77" s="1">
        <v>27.5</v>
      </c>
      <c r="T77" s="1">
        <v>28.59</v>
      </c>
      <c r="U77" s="1">
        <v>29.28</v>
      </c>
      <c r="V77" s="1">
        <v>25.87</v>
      </c>
      <c r="W77" s="1">
        <v>27.27</v>
      </c>
      <c r="X77" s="1">
        <v>27.16</v>
      </c>
      <c r="Y77">
        <v>27.17</v>
      </c>
      <c r="Z77">
        <v>27.54</v>
      </c>
      <c r="AA77" s="1">
        <v>28.59</v>
      </c>
      <c r="AB77" s="1">
        <v>27</v>
      </c>
      <c r="AC77" s="1">
        <v>25.65</v>
      </c>
      <c r="AD77" s="1">
        <v>26.78</v>
      </c>
      <c r="AE77" s="1">
        <v>29.72</v>
      </c>
      <c r="AF77" s="1">
        <v>28.5</v>
      </c>
      <c r="AG77" s="1">
        <v>27.26</v>
      </c>
      <c r="AH77" s="1">
        <v>27.67</v>
      </c>
      <c r="AI77" s="1">
        <v>26.97</v>
      </c>
      <c r="AJ77" s="1">
        <v>28.21</v>
      </c>
      <c r="AK77" s="1">
        <v>26.19</v>
      </c>
      <c r="AL77" s="1">
        <v>26.44</v>
      </c>
      <c r="AM77" s="1">
        <v>27.04</v>
      </c>
      <c r="AN77" s="1">
        <v>27.54</v>
      </c>
      <c r="AO77" s="1">
        <v>27.6</v>
      </c>
      <c r="AP77" s="1">
        <v>27.2</v>
      </c>
      <c r="AQ77" s="1">
        <v>26.47</v>
      </c>
      <c r="AR77" s="1">
        <v>26.32</v>
      </c>
      <c r="AS77" s="1">
        <v>26.95</v>
      </c>
      <c r="AT77" s="1">
        <v>26.65</v>
      </c>
      <c r="AU77" s="1">
        <v>28.55</v>
      </c>
      <c r="AV77" s="1">
        <v>27.18</v>
      </c>
      <c r="AW77" s="1">
        <v>26.57</v>
      </c>
      <c r="AX77" s="1">
        <v>26.99</v>
      </c>
      <c r="AY77" s="1">
        <v>27.16</v>
      </c>
      <c r="AZ77" s="1">
        <v>26.7</v>
      </c>
    </row>
    <row r="78" spans="1:52" x14ac:dyDescent="0.25">
      <c r="A78" s="1">
        <v>76</v>
      </c>
      <c r="B78" s="1" t="s">
        <v>485</v>
      </c>
      <c r="C78" s="1" t="s">
        <v>293</v>
      </c>
      <c r="D78" s="4" t="s">
        <v>76</v>
      </c>
      <c r="E78" s="4">
        <v>29.75</v>
      </c>
      <c r="F78" s="1">
        <v>31.49</v>
      </c>
      <c r="G78" s="19">
        <v>30.84</v>
      </c>
      <c r="H78" s="1">
        <v>30.91</v>
      </c>
      <c r="I78" s="1">
        <v>30.86</v>
      </c>
      <c r="J78" s="1">
        <v>32.04</v>
      </c>
      <c r="K78" s="1">
        <v>29.6</v>
      </c>
      <c r="L78" s="1">
        <v>30.61</v>
      </c>
      <c r="M78" s="1">
        <v>31</v>
      </c>
      <c r="N78">
        <v>31.59</v>
      </c>
      <c r="O78" s="1">
        <v>30.11</v>
      </c>
      <c r="P78" s="1">
        <v>30.73</v>
      </c>
      <c r="Q78" s="1">
        <v>30.61</v>
      </c>
      <c r="R78" s="1">
        <v>32.24</v>
      </c>
      <c r="S78" s="1">
        <v>30.46</v>
      </c>
      <c r="T78" s="1">
        <v>31</v>
      </c>
      <c r="U78" s="19">
        <v>31.58</v>
      </c>
      <c r="V78" s="1">
        <v>30.32</v>
      </c>
      <c r="W78" s="1">
        <v>29.21</v>
      </c>
      <c r="X78" s="1">
        <v>30.48</v>
      </c>
      <c r="Y78">
        <v>30.42</v>
      </c>
      <c r="Z78">
        <v>31.25</v>
      </c>
      <c r="AA78" s="1">
        <v>31.97</v>
      </c>
      <c r="AB78" s="1">
        <v>30.64</v>
      </c>
      <c r="AC78" s="1">
        <v>30.93</v>
      </c>
      <c r="AD78" s="1">
        <v>30.48</v>
      </c>
      <c r="AE78" s="1">
        <v>32.68</v>
      </c>
      <c r="AF78" s="1">
        <v>31.53</v>
      </c>
      <c r="AG78" s="1">
        <v>30.23</v>
      </c>
      <c r="AH78" s="1">
        <v>31.59</v>
      </c>
      <c r="AI78" s="1">
        <v>30.51</v>
      </c>
      <c r="AJ78" s="1">
        <v>30.68</v>
      </c>
      <c r="AK78" s="1">
        <v>31.3</v>
      </c>
      <c r="AL78" s="1">
        <v>31.13</v>
      </c>
      <c r="AM78" s="1">
        <v>31.93</v>
      </c>
      <c r="AN78" s="1">
        <v>31.73</v>
      </c>
      <c r="AO78" s="1">
        <v>30.8</v>
      </c>
      <c r="AP78" s="1">
        <v>30.59</v>
      </c>
      <c r="AQ78" s="1">
        <v>30.14</v>
      </c>
      <c r="AR78" s="1">
        <v>31.1</v>
      </c>
      <c r="AS78" s="1">
        <v>31.29</v>
      </c>
      <c r="AT78" s="1">
        <v>31.72</v>
      </c>
      <c r="AU78" s="19">
        <v>31.81</v>
      </c>
      <c r="AV78" s="1">
        <v>29.69</v>
      </c>
      <c r="AW78" s="1">
        <v>30.18</v>
      </c>
      <c r="AX78" s="1">
        <v>30.56</v>
      </c>
      <c r="AY78" s="1">
        <v>31.15</v>
      </c>
      <c r="AZ78" s="1">
        <v>30.68</v>
      </c>
    </row>
    <row r="79" spans="1:52" x14ac:dyDescent="0.25">
      <c r="A79" s="1">
        <v>77</v>
      </c>
      <c r="B79" s="1" t="s">
        <v>486</v>
      </c>
      <c r="C79" s="1" t="s">
        <v>294</v>
      </c>
      <c r="D79" s="4" t="s">
        <v>77</v>
      </c>
      <c r="E79" s="4">
        <v>29.47</v>
      </c>
      <c r="F79" s="1">
        <v>31.06</v>
      </c>
      <c r="G79">
        <v>30.69</v>
      </c>
      <c r="H79" s="1">
        <v>30.33</v>
      </c>
      <c r="I79" s="1">
        <v>30.34</v>
      </c>
      <c r="J79" s="1">
        <v>31.63</v>
      </c>
      <c r="K79" s="1">
        <v>29.19</v>
      </c>
      <c r="L79" s="1">
        <v>30.58</v>
      </c>
      <c r="M79" s="1">
        <v>30.67</v>
      </c>
      <c r="N79">
        <v>32.26</v>
      </c>
      <c r="O79" s="1">
        <v>29.7</v>
      </c>
      <c r="P79" s="1">
        <v>30.03</v>
      </c>
      <c r="Q79" s="1">
        <v>30.01</v>
      </c>
      <c r="R79" s="1">
        <v>31.78</v>
      </c>
      <c r="S79" s="1">
        <v>29.65</v>
      </c>
      <c r="T79" s="1">
        <v>31.46</v>
      </c>
      <c r="U79" s="1">
        <v>32.5</v>
      </c>
      <c r="V79" s="1">
        <v>29.88</v>
      </c>
      <c r="W79" s="1">
        <v>29.85</v>
      </c>
      <c r="X79" s="1">
        <v>29.88</v>
      </c>
      <c r="Y79">
        <v>30.61</v>
      </c>
      <c r="Z79">
        <v>30.57</v>
      </c>
      <c r="AA79" s="1">
        <v>31.43</v>
      </c>
      <c r="AB79" s="1">
        <v>30.22</v>
      </c>
      <c r="AC79" s="1">
        <v>29.24</v>
      </c>
      <c r="AD79" s="1">
        <v>29.67</v>
      </c>
      <c r="AE79" s="1">
        <v>32.51</v>
      </c>
      <c r="AF79" s="1">
        <v>30.7</v>
      </c>
      <c r="AG79" s="1">
        <v>30.28</v>
      </c>
      <c r="AH79" s="1">
        <v>30.82</v>
      </c>
      <c r="AI79" s="1">
        <v>29.29</v>
      </c>
      <c r="AJ79" s="1">
        <v>31</v>
      </c>
      <c r="AK79" s="1">
        <v>29.73</v>
      </c>
      <c r="AL79" s="1">
        <v>29.44</v>
      </c>
      <c r="AM79" s="1">
        <v>30.87</v>
      </c>
      <c r="AN79" s="1">
        <v>31.13</v>
      </c>
      <c r="AO79" s="1">
        <v>30.57</v>
      </c>
      <c r="AP79" s="1">
        <v>30.5</v>
      </c>
      <c r="AQ79" s="1">
        <v>28.79</v>
      </c>
      <c r="AR79" s="1">
        <v>30.33</v>
      </c>
      <c r="AS79" s="1">
        <v>30.63</v>
      </c>
      <c r="AT79" s="1">
        <v>30.8</v>
      </c>
      <c r="AU79" s="1">
        <v>30.88</v>
      </c>
      <c r="AV79" s="1">
        <v>29.46</v>
      </c>
      <c r="AW79" s="1">
        <v>29.6</v>
      </c>
      <c r="AX79" s="1">
        <v>29.76</v>
      </c>
      <c r="AY79" s="1">
        <v>30.73</v>
      </c>
      <c r="AZ79" s="1">
        <v>29.69</v>
      </c>
    </row>
    <row r="80" spans="1:52" x14ac:dyDescent="0.25">
      <c r="A80" s="1">
        <v>78</v>
      </c>
      <c r="B80" s="1" t="s">
        <v>487</v>
      </c>
      <c r="C80" s="1" t="s">
        <v>295</v>
      </c>
      <c r="D80" s="10" t="s">
        <v>5</v>
      </c>
      <c r="E80" s="4">
        <v>18.98</v>
      </c>
      <c r="F80" s="1">
        <v>18.920000000000002</v>
      </c>
      <c r="G80">
        <v>18.579999999999998</v>
      </c>
      <c r="H80" s="1">
        <v>18.850000000000001</v>
      </c>
      <c r="I80" s="1">
        <v>18.940000000000001</v>
      </c>
      <c r="J80" s="1">
        <v>18.899999999999999</v>
      </c>
      <c r="K80" s="1">
        <v>19.02</v>
      </c>
      <c r="L80" s="1">
        <v>19.03</v>
      </c>
      <c r="M80" s="1">
        <v>18.96</v>
      </c>
      <c r="N80">
        <v>18.670000000000002</v>
      </c>
      <c r="O80" s="1">
        <v>18.989999999999998</v>
      </c>
      <c r="P80" s="1">
        <v>19.059999999999999</v>
      </c>
      <c r="Q80" s="1">
        <v>19</v>
      </c>
      <c r="R80" s="1">
        <v>19.04</v>
      </c>
      <c r="S80" s="1">
        <v>18.920000000000002</v>
      </c>
      <c r="T80" s="1">
        <v>18.989999999999998</v>
      </c>
      <c r="U80" s="1">
        <v>18.98</v>
      </c>
      <c r="V80" s="1">
        <v>19.03</v>
      </c>
      <c r="W80" s="1">
        <v>18.96</v>
      </c>
      <c r="X80" s="1">
        <v>19.04</v>
      </c>
      <c r="Y80">
        <v>18.559999999999999</v>
      </c>
      <c r="Z80">
        <v>18.61</v>
      </c>
      <c r="AA80" s="1">
        <v>18.78</v>
      </c>
      <c r="AB80" s="1">
        <v>18.8</v>
      </c>
      <c r="AC80" s="1">
        <v>19.03</v>
      </c>
      <c r="AD80" s="1">
        <v>19</v>
      </c>
      <c r="AE80" s="1">
        <v>19.09</v>
      </c>
      <c r="AF80" s="1">
        <v>18.91</v>
      </c>
      <c r="AG80" s="1">
        <v>18.91</v>
      </c>
      <c r="AH80" s="1">
        <v>18.96</v>
      </c>
      <c r="AI80" s="1">
        <v>18.89</v>
      </c>
      <c r="AJ80" s="1">
        <v>18.96</v>
      </c>
      <c r="AK80" s="1">
        <v>18.88</v>
      </c>
      <c r="AL80" s="1">
        <v>18.86</v>
      </c>
      <c r="AM80" s="1">
        <v>18.760000000000002</v>
      </c>
      <c r="AN80" s="1">
        <v>18.71</v>
      </c>
      <c r="AO80" s="1">
        <v>18.600000000000001</v>
      </c>
      <c r="AP80" s="1">
        <v>18.600000000000001</v>
      </c>
      <c r="AQ80" s="1">
        <v>18.62</v>
      </c>
      <c r="AR80" s="1">
        <v>18.600000000000001</v>
      </c>
      <c r="AS80" s="1">
        <v>18.329999999999998</v>
      </c>
      <c r="AT80" s="1">
        <v>18.43</v>
      </c>
      <c r="AU80" s="1">
        <v>18.46</v>
      </c>
      <c r="AV80" s="1">
        <v>18.420000000000002</v>
      </c>
      <c r="AW80" s="1">
        <v>18.54</v>
      </c>
      <c r="AX80" s="1">
        <v>18.57</v>
      </c>
      <c r="AY80" s="1">
        <v>18.57</v>
      </c>
      <c r="AZ80" s="1">
        <v>18.62</v>
      </c>
    </row>
    <row r="81" spans="1:52" x14ac:dyDescent="0.25">
      <c r="A81" s="1">
        <v>79</v>
      </c>
      <c r="B81" s="1" t="s">
        <v>488</v>
      </c>
      <c r="C81" s="1" t="s">
        <v>296</v>
      </c>
      <c r="D81" s="4" t="s">
        <v>78</v>
      </c>
      <c r="E81" s="4">
        <v>27.72</v>
      </c>
      <c r="F81" s="1">
        <v>30.68</v>
      </c>
      <c r="G81">
        <v>28.77</v>
      </c>
      <c r="H81" s="1">
        <v>30.57</v>
      </c>
      <c r="I81" s="1">
        <v>29.81</v>
      </c>
      <c r="J81" s="1">
        <v>31.45</v>
      </c>
      <c r="K81" s="1">
        <v>28.06</v>
      </c>
      <c r="L81" s="1">
        <v>29.86</v>
      </c>
      <c r="M81" s="1">
        <v>30.27</v>
      </c>
      <c r="N81">
        <v>31.03</v>
      </c>
      <c r="O81" s="1">
        <v>29.25</v>
      </c>
      <c r="P81" s="1">
        <v>29.31</v>
      </c>
      <c r="Q81" s="1">
        <v>28.73</v>
      </c>
      <c r="R81" s="1">
        <v>31.18</v>
      </c>
      <c r="S81" s="1">
        <v>29.14</v>
      </c>
      <c r="T81" s="1">
        <v>31.02</v>
      </c>
      <c r="U81" s="1">
        <v>31.93</v>
      </c>
      <c r="V81" s="1">
        <v>29.69</v>
      </c>
      <c r="W81" s="1">
        <v>28.64</v>
      </c>
      <c r="X81" s="1">
        <v>28.88</v>
      </c>
      <c r="Y81">
        <v>28.8</v>
      </c>
      <c r="Z81">
        <v>29.04</v>
      </c>
      <c r="AA81" s="1">
        <v>30.85</v>
      </c>
      <c r="AB81" s="1">
        <v>29.88</v>
      </c>
      <c r="AC81" s="1">
        <v>29.14</v>
      </c>
      <c r="AD81" s="1">
        <v>28.79</v>
      </c>
      <c r="AE81" s="1">
        <v>31.13</v>
      </c>
      <c r="AF81" s="1">
        <v>30.48</v>
      </c>
      <c r="AG81" s="1">
        <v>30.22</v>
      </c>
      <c r="AH81" s="1">
        <v>30.09</v>
      </c>
      <c r="AI81" s="1">
        <v>28.76</v>
      </c>
      <c r="AJ81" s="1">
        <v>30.48</v>
      </c>
      <c r="AK81" s="1">
        <v>29.83</v>
      </c>
      <c r="AL81" s="1">
        <v>28.87</v>
      </c>
      <c r="AM81" s="1">
        <v>28.82</v>
      </c>
      <c r="AN81" s="1">
        <v>29.07</v>
      </c>
      <c r="AO81" s="1">
        <v>28.79</v>
      </c>
      <c r="AP81" s="1">
        <v>29.23</v>
      </c>
      <c r="AQ81" s="1">
        <v>27.75</v>
      </c>
      <c r="AR81" s="1">
        <v>29.18</v>
      </c>
      <c r="AS81" s="1">
        <v>29.83</v>
      </c>
      <c r="AT81" s="1">
        <v>29.63</v>
      </c>
      <c r="AU81" s="1">
        <v>29.19</v>
      </c>
      <c r="AV81" s="1">
        <v>27.87</v>
      </c>
      <c r="AW81" s="1">
        <v>27.85</v>
      </c>
      <c r="AX81" s="1">
        <v>28.63</v>
      </c>
      <c r="AY81" s="1">
        <v>29.43</v>
      </c>
      <c r="AZ81" s="1">
        <v>28.92</v>
      </c>
    </row>
    <row r="82" spans="1:52" x14ac:dyDescent="0.25">
      <c r="A82" s="1">
        <v>80</v>
      </c>
      <c r="B82" s="1" t="s">
        <v>489</v>
      </c>
      <c r="C82" s="1" t="s">
        <v>297</v>
      </c>
      <c r="D82" s="4" t="s">
        <v>79</v>
      </c>
      <c r="E82" s="4">
        <v>30.82</v>
      </c>
      <c r="F82" s="1">
        <v>31.82</v>
      </c>
      <c r="G82">
        <v>31.02</v>
      </c>
      <c r="H82" s="1">
        <v>31.71</v>
      </c>
      <c r="I82" s="1">
        <v>32.28</v>
      </c>
      <c r="J82" s="1">
        <v>33.520000000000003</v>
      </c>
      <c r="K82" s="1">
        <v>30.93</v>
      </c>
      <c r="L82" s="1">
        <v>31.96</v>
      </c>
      <c r="M82" s="1">
        <v>32.31</v>
      </c>
      <c r="N82">
        <v>33.869999999999997</v>
      </c>
      <c r="O82" s="1">
        <v>31.51</v>
      </c>
      <c r="P82" s="1">
        <v>31.05</v>
      </c>
      <c r="Q82" s="1">
        <v>31.99</v>
      </c>
      <c r="R82" s="1">
        <v>33.78</v>
      </c>
      <c r="S82" s="1">
        <v>31.2</v>
      </c>
      <c r="T82" s="1">
        <v>32.11</v>
      </c>
      <c r="U82" s="1">
        <v>34.58</v>
      </c>
      <c r="V82" s="1">
        <v>29.85</v>
      </c>
      <c r="W82" s="1">
        <v>31.73</v>
      </c>
      <c r="X82" s="1">
        <v>31.18</v>
      </c>
      <c r="Y82">
        <v>31.01</v>
      </c>
      <c r="Z82">
        <v>31.44</v>
      </c>
      <c r="AA82" s="1">
        <v>33</v>
      </c>
      <c r="AB82" s="1">
        <v>31.22</v>
      </c>
      <c r="AC82" s="1">
        <v>29.62</v>
      </c>
      <c r="AD82" s="1">
        <v>31.21</v>
      </c>
      <c r="AE82" s="1">
        <v>33.270000000000003</v>
      </c>
      <c r="AF82" s="1">
        <v>33.14</v>
      </c>
      <c r="AG82" s="1">
        <v>31.66</v>
      </c>
      <c r="AH82" s="1">
        <v>32.119999999999997</v>
      </c>
      <c r="AI82" s="1">
        <v>31.33</v>
      </c>
      <c r="AJ82" s="1">
        <v>32.119999999999997</v>
      </c>
      <c r="AK82" s="1">
        <v>30.98</v>
      </c>
      <c r="AL82" s="1">
        <v>30.77</v>
      </c>
      <c r="AM82" s="1">
        <v>31.51</v>
      </c>
      <c r="AN82" s="1">
        <v>31.64</v>
      </c>
      <c r="AO82" s="1">
        <v>31.94</v>
      </c>
      <c r="AP82" s="1">
        <v>31.3</v>
      </c>
      <c r="AQ82" s="1">
        <v>30.06</v>
      </c>
      <c r="AR82" s="1">
        <v>30.65</v>
      </c>
      <c r="AS82" s="1">
        <v>31.13</v>
      </c>
      <c r="AT82" s="1">
        <v>31.6</v>
      </c>
      <c r="AU82" s="1">
        <v>33.26</v>
      </c>
      <c r="AV82" s="1">
        <v>30.77</v>
      </c>
      <c r="AW82" s="1">
        <v>30.32</v>
      </c>
      <c r="AX82" s="1">
        <v>30.89</v>
      </c>
      <c r="AY82" s="1">
        <v>31.02</v>
      </c>
      <c r="AZ82" s="1">
        <v>30.77</v>
      </c>
    </row>
    <row r="83" spans="1:52" x14ac:dyDescent="0.25">
      <c r="A83" s="1">
        <v>81</v>
      </c>
      <c r="B83" s="1" t="s">
        <v>490</v>
      </c>
      <c r="C83" s="1" t="s">
        <v>298</v>
      </c>
      <c r="D83" s="4" t="s">
        <v>80</v>
      </c>
      <c r="E83" s="4">
        <v>30.05</v>
      </c>
      <c r="F83" s="1">
        <v>31.97</v>
      </c>
      <c r="G83">
        <v>31.15</v>
      </c>
      <c r="H83" s="1">
        <v>32.79</v>
      </c>
      <c r="I83" s="1">
        <v>31.55</v>
      </c>
      <c r="J83" s="1">
        <v>32.119999999999997</v>
      </c>
      <c r="K83" s="1">
        <v>30.21</v>
      </c>
      <c r="L83" s="1">
        <v>30.89</v>
      </c>
      <c r="M83" s="1">
        <v>31.74</v>
      </c>
      <c r="N83">
        <v>33.18</v>
      </c>
      <c r="O83" s="1">
        <v>30.78</v>
      </c>
      <c r="P83" s="1">
        <v>31.23</v>
      </c>
      <c r="Q83" s="1">
        <v>31.2</v>
      </c>
      <c r="R83" s="1">
        <v>33.08</v>
      </c>
      <c r="S83" s="1">
        <v>30.92</v>
      </c>
      <c r="T83" s="1">
        <v>32.659999999999997</v>
      </c>
      <c r="U83" s="1">
        <v>33.28</v>
      </c>
      <c r="V83" s="1">
        <v>31.77</v>
      </c>
      <c r="W83" s="1">
        <v>31.16</v>
      </c>
      <c r="X83" s="1">
        <v>31.23</v>
      </c>
      <c r="Y83">
        <v>31.24</v>
      </c>
      <c r="Z83">
        <v>31.3</v>
      </c>
      <c r="AA83" s="1">
        <v>32.65</v>
      </c>
      <c r="AB83" s="1">
        <v>31.1</v>
      </c>
      <c r="AC83" s="1">
        <v>37.049999999999997</v>
      </c>
      <c r="AD83" s="1">
        <v>30.87</v>
      </c>
      <c r="AE83" s="1">
        <v>33.340000000000003</v>
      </c>
      <c r="AF83" s="1">
        <v>32.67</v>
      </c>
      <c r="AG83" s="1">
        <v>31.65</v>
      </c>
      <c r="AH83" s="1">
        <v>32.81</v>
      </c>
      <c r="AI83" s="1">
        <v>30.62</v>
      </c>
      <c r="AJ83" s="1">
        <v>31.94</v>
      </c>
      <c r="AK83" s="1">
        <v>31.84</v>
      </c>
      <c r="AL83" s="1">
        <v>30.84</v>
      </c>
      <c r="AM83" s="1">
        <v>30.66</v>
      </c>
      <c r="AN83" s="1">
        <v>31.42</v>
      </c>
      <c r="AO83" s="1">
        <v>31.33</v>
      </c>
      <c r="AP83" s="1">
        <v>31.27</v>
      </c>
      <c r="AQ83" s="1">
        <v>30.62</v>
      </c>
      <c r="AR83" s="1">
        <v>31.05</v>
      </c>
      <c r="AS83" s="1">
        <v>31.22</v>
      </c>
      <c r="AT83" s="1">
        <v>31.55</v>
      </c>
      <c r="AU83" s="1">
        <v>31.9</v>
      </c>
      <c r="AV83" s="1">
        <v>30.48</v>
      </c>
      <c r="AW83" s="1">
        <v>30.16</v>
      </c>
      <c r="AX83" s="1">
        <v>30.75</v>
      </c>
      <c r="AY83" s="1">
        <v>31.98</v>
      </c>
      <c r="AZ83" s="1">
        <v>30.43</v>
      </c>
    </row>
    <row r="84" spans="1:52" x14ac:dyDescent="0.25">
      <c r="A84" s="1">
        <v>82</v>
      </c>
      <c r="B84" s="1" t="s">
        <v>491</v>
      </c>
      <c r="C84" s="1" t="s">
        <v>299</v>
      </c>
      <c r="D84" s="4" t="s">
        <v>81</v>
      </c>
      <c r="E84" s="4">
        <v>25.11</v>
      </c>
      <c r="F84" s="1">
        <v>27.6</v>
      </c>
      <c r="G84">
        <v>26.62</v>
      </c>
      <c r="H84" s="1">
        <v>27.53</v>
      </c>
      <c r="I84" s="1">
        <v>27.14</v>
      </c>
      <c r="J84" s="1">
        <v>28.21</v>
      </c>
      <c r="K84" s="1">
        <v>25.47</v>
      </c>
      <c r="L84" s="1">
        <v>27.27</v>
      </c>
      <c r="M84" s="1">
        <v>26.84</v>
      </c>
      <c r="N84">
        <v>27.65</v>
      </c>
      <c r="O84" s="1">
        <v>26.26</v>
      </c>
      <c r="P84" s="1">
        <v>26.33</v>
      </c>
      <c r="Q84" s="1">
        <v>26.2</v>
      </c>
      <c r="R84" s="1">
        <v>28.16</v>
      </c>
      <c r="S84" s="1">
        <v>26.11</v>
      </c>
      <c r="T84" s="1">
        <v>28.11</v>
      </c>
      <c r="U84" s="1">
        <v>28.74</v>
      </c>
      <c r="V84" s="1">
        <v>26.46</v>
      </c>
      <c r="W84" s="1">
        <v>26.01</v>
      </c>
      <c r="X84" s="1">
        <v>26.02</v>
      </c>
      <c r="Y84">
        <v>25.87</v>
      </c>
      <c r="Z84">
        <v>26.3</v>
      </c>
      <c r="AA84" s="1">
        <v>28.34</v>
      </c>
      <c r="AB84" s="1">
        <v>26.64</v>
      </c>
      <c r="AC84" s="1">
        <v>26.27</v>
      </c>
      <c r="AD84" s="1">
        <v>26.04</v>
      </c>
      <c r="AE84" s="1">
        <v>27.94</v>
      </c>
      <c r="AF84" s="1">
        <v>27.53</v>
      </c>
      <c r="AG84" s="1">
        <v>27.15</v>
      </c>
      <c r="AH84" s="1">
        <v>27.27</v>
      </c>
      <c r="AI84" s="1">
        <v>26.17</v>
      </c>
      <c r="AJ84" s="1">
        <v>27</v>
      </c>
      <c r="AK84" s="1">
        <v>26.93</v>
      </c>
      <c r="AL84" s="1">
        <v>25.73</v>
      </c>
      <c r="AM84" s="1">
        <v>26.02</v>
      </c>
      <c r="AN84" s="1">
        <v>26.14</v>
      </c>
      <c r="AO84" s="1">
        <v>26.98</v>
      </c>
      <c r="AP84" s="1">
        <v>26.23</v>
      </c>
      <c r="AQ84" s="1">
        <v>25.28</v>
      </c>
      <c r="AR84" s="1">
        <v>26.29</v>
      </c>
      <c r="AS84" s="1">
        <v>26.9</v>
      </c>
      <c r="AT84" s="1">
        <v>27.04</v>
      </c>
      <c r="AU84" s="1">
        <v>26.9</v>
      </c>
      <c r="AV84" s="1">
        <v>25.21</v>
      </c>
      <c r="AW84" s="1">
        <v>25.76</v>
      </c>
      <c r="AX84" s="1">
        <v>26.22</v>
      </c>
      <c r="AY84" s="1">
        <v>26.63</v>
      </c>
      <c r="AZ84" s="1">
        <v>26.06</v>
      </c>
    </row>
    <row r="85" spans="1:52" x14ac:dyDescent="0.25">
      <c r="A85" s="1">
        <v>83</v>
      </c>
      <c r="B85" s="1" t="s">
        <v>492</v>
      </c>
      <c r="C85" s="1" t="s">
        <v>300</v>
      </c>
      <c r="D85" s="4" t="s">
        <v>82</v>
      </c>
      <c r="E85" s="4">
        <v>31.91</v>
      </c>
      <c r="F85" s="1">
        <v>35.19</v>
      </c>
      <c r="G85">
        <v>33.29</v>
      </c>
      <c r="H85" s="1">
        <v>33.67</v>
      </c>
      <c r="I85" s="1">
        <v>32.76</v>
      </c>
      <c r="J85" s="1">
        <v>34.590000000000003</v>
      </c>
      <c r="K85" s="1">
        <v>32.25</v>
      </c>
      <c r="L85" s="1">
        <v>33.090000000000003</v>
      </c>
      <c r="M85" s="1">
        <v>33.619999999999997</v>
      </c>
      <c r="N85">
        <v>35.86</v>
      </c>
      <c r="O85" s="1">
        <v>32.43</v>
      </c>
      <c r="P85" s="1">
        <v>33.450000000000003</v>
      </c>
      <c r="Q85" s="1">
        <v>31.75</v>
      </c>
      <c r="R85" s="1">
        <v>33.659999999999997</v>
      </c>
      <c r="S85" s="1">
        <v>31.58</v>
      </c>
      <c r="T85" s="1">
        <v>36.61</v>
      </c>
      <c r="U85" s="1">
        <v>36.380000000000003</v>
      </c>
      <c r="V85" s="1">
        <v>33.99</v>
      </c>
      <c r="W85" s="1">
        <v>32.840000000000003</v>
      </c>
      <c r="X85" s="1">
        <v>32.270000000000003</v>
      </c>
      <c r="Y85">
        <v>32.79</v>
      </c>
      <c r="Z85">
        <v>32.270000000000003</v>
      </c>
      <c r="AA85" s="1">
        <v>33.68</v>
      </c>
      <c r="AB85" s="1">
        <v>32.729999999999997</v>
      </c>
      <c r="AC85" s="1">
        <v>34.82</v>
      </c>
      <c r="AD85" s="1">
        <v>32.159999999999997</v>
      </c>
      <c r="AE85" s="1">
        <v>35.6</v>
      </c>
      <c r="AF85" s="1">
        <v>32.78</v>
      </c>
      <c r="AG85" s="1">
        <v>33.14</v>
      </c>
      <c r="AH85" s="1">
        <v>34.07</v>
      </c>
      <c r="AI85" s="1">
        <v>31.97</v>
      </c>
      <c r="AJ85" s="1">
        <v>32.81</v>
      </c>
      <c r="AK85" s="1">
        <v>32.799999999999997</v>
      </c>
      <c r="AL85" s="1">
        <v>32.03</v>
      </c>
      <c r="AM85" s="1">
        <v>31.7</v>
      </c>
      <c r="AN85" s="1">
        <v>32.08</v>
      </c>
      <c r="AO85" s="1">
        <v>32.26</v>
      </c>
      <c r="AP85" s="1">
        <v>32.82</v>
      </c>
      <c r="AQ85" s="1">
        <v>31.51</v>
      </c>
      <c r="AR85" s="1">
        <v>32.31</v>
      </c>
      <c r="AS85" s="1">
        <v>33.18</v>
      </c>
      <c r="AT85" s="1">
        <v>33.49</v>
      </c>
      <c r="AU85" s="1">
        <v>32.21</v>
      </c>
      <c r="AV85" s="1">
        <v>31.16</v>
      </c>
      <c r="AW85" s="1">
        <v>31.18</v>
      </c>
      <c r="AX85" s="1">
        <v>32.74</v>
      </c>
      <c r="AY85" s="1">
        <v>33.119999999999997</v>
      </c>
      <c r="AZ85" s="1">
        <v>32.950000000000003</v>
      </c>
    </row>
    <row r="86" spans="1:52" x14ac:dyDescent="0.25">
      <c r="A86" s="1">
        <v>84</v>
      </c>
      <c r="B86" s="1" t="s">
        <v>493</v>
      </c>
      <c r="C86" s="1" t="s">
        <v>301</v>
      </c>
      <c r="D86" s="4" t="s">
        <v>83</v>
      </c>
      <c r="E86" s="4">
        <v>32.76</v>
      </c>
      <c r="F86" s="1">
        <v>34.67</v>
      </c>
      <c r="G86">
        <v>32.81</v>
      </c>
      <c r="H86" s="1">
        <v>33.520000000000003</v>
      </c>
      <c r="I86" s="1">
        <v>33.5</v>
      </c>
      <c r="J86" s="1">
        <v>35.06</v>
      </c>
      <c r="K86" s="1">
        <v>33.18</v>
      </c>
      <c r="L86" s="1">
        <v>34.99</v>
      </c>
      <c r="M86" s="1">
        <v>33.229999999999997</v>
      </c>
      <c r="N86">
        <v>35.090000000000003</v>
      </c>
      <c r="O86" s="1">
        <v>32.31</v>
      </c>
      <c r="P86" s="1">
        <v>33.15</v>
      </c>
      <c r="Q86" s="1">
        <v>33.47</v>
      </c>
      <c r="R86" s="1">
        <v>36.76</v>
      </c>
      <c r="S86" s="1">
        <v>33.520000000000003</v>
      </c>
      <c r="T86" s="1">
        <v>34.26</v>
      </c>
      <c r="U86" s="1">
        <v>35.770000000000003</v>
      </c>
      <c r="V86" s="1">
        <v>33.56</v>
      </c>
      <c r="W86" s="1">
        <v>33.9</v>
      </c>
      <c r="X86" s="1">
        <v>33.28</v>
      </c>
      <c r="Y86">
        <v>32.6</v>
      </c>
      <c r="Z86">
        <v>33.54</v>
      </c>
      <c r="AA86" s="1">
        <v>33.94</v>
      </c>
      <c r="AB86" s="1">
        <v>33.03</v>
      </c>
      <c r="AC86" s="1">
        <v>33.61</v>
      </c>
      <c r="AD86" s="1">
        <v>33.1</v>
      </c>
      <c r="AE86" s="1">
        <v>35.46</v>
      </c>
      <c r="AF86" s="1">
        <v>33.92</v>
      </c>
      <c r="AG86" s="1">
        <v>33.65</v>
      </c>
      <c r="AH86" s="1">
        <v>34.35</v>
      </c>
      <c r="AI86" s="1">
        <v>33.75</v>
      </c>
      <c r="AJ86" s="1">
        <v>34.5</v>
      </c>
      <c r="AK86" s="1">
        <v>32.72</v>
      </c>
      <c r="AL86" s="1">
        <v>33.270000000000003</v>
      </c>
      <c r="AM86" s="1">
        <v>32.549999999999997</v>
      </c>
      <c r="AN86" s="1">
        <v>32.68</v>
      </c>
      <c r="AO86" s="1">
        <v>31.73</v>
      </c>
      <c r="AP86" s="1">
        <v>32.93</v>
      </c>
      <c r="AQ86" s="1">
        <v>31.85</v>
      </c>
      <c r="AR86" s="1">
        <v>32.659999999999997</v>
      </c>
      <c r="AS86" s="1">
        <v>32.44</v>
      </c>
      <c r="AT86" s="1">
        <v>32.69</v>
      </c>
      <c r="AU86" s="1">
        <v>34.86</v>
      </c>
      <c r="AV86" s="1">
        <v>33.6</v>
      </c>
      <c r="AW86" s="1">
        <v>32.81</v>
      </c>
      <c r="AX86" s="1">
        <v>30.24</v>
      </c>
      <c r="AY86" s="1">
        <v>32.549999999999997</v>
      </c>
      <c r="AZ86" s="1">
        <v>31.79</v>
      </c>
    </row>
    <row r="87" spans="1:52" x14ac:dyDescent="0.25">
      <c r="A87" s="1">
        <v>85</v>
      </c>
      <c r="B87" s="1" t="s">
        <v>494</v>
      </c>
      <c r="C87" s="1" t="s">
        <v>302</v>
      </c>
      <c r="D87" s="4" t="s">
        <v>84</v>
      </c>
      <c r="E87" s="4">
        <v>26.81</v>
      </c>
      <c r="F87" s="1">
        <v>28.63</v>
      </c>
      <c r="G87">
        <v>27.58</v>
      </c>
      <c r="H87" s="1">
        <v>28.43</v>
      </c>
      <c r="I87" s="1">
        <v>28.8</v>
      </c>
      <c r="J87" s="1">
        <v>29.58</v>
      </c>
      <c r="K87" s="1">
        <v>27.17</v>
      </c>
      <c r="L87" s="1">
        <v>28.72</v>
      </c>
      <c r="M87" s="1">
        <v>28.65</v>
      </c>
      <c r="N87">
        <v>29.7</v>
      </c>
      <c r="O87" s="1">
        <v>28.04</v>
      </c>
      <c r="P87" s="1">
        <v>27.94</v>
      </c>
      <c r="Q87" s="1">
        <v>28.27</v>
      </c>
      <c r="R87" s="1">
        <v>30.14</v>
      </c>
      <c r="S87" s="1">
        <v>27.74</v>
      </c>
      <c r="T87" s="1">
        <v>29.23</v>
      </c>
      <c r="U87" s="1">
        <v>32.659999999999997</v>
      </c>
      <c r="V87" s="1">
        <v>29.27</v>
      </c>
      <c r="W87" s="1">
        <v>27.88</v>
      </c>
      <c r="X87" s="1">
        <v>28.01</v>
      </c>
      <c r="Y87">
        <v>27.72</v>
      </c>
      <c r="Z87">
        <v>28.16</v>
      </c>
      <c r="AA87" s="1">
        <v>29.8</v>
      </c>
      <c r="AB87" s="1">
        <v>27.95</v>
      </c>
      <c r="AC87" s="1">
        <v>26.64</v>
      </c>
      <c r="AD87" s="1">
        <v>27.46</v>
      </c>
      <c r="AE87" s="1">
        <v>29.99</v>
      </c>
      <c r="AF87" s="1">
        <v>28.87</v>
      </c>
      <c r="AG87" s="1">
        <v>28.5</v>
      </c>
      <c r="AH87" s="1">
        <v>28.67</v>
      </c>
      <c r="AI87" s="1">
        <v>27.45</v>
      </c>
      <c r="AJ87" s="1">
        <v>28.85</v>
      </c>
      <c r="AK87" s="1">
        <v>27.25</v>
      </c>
      <c r="AL87" s="1">
        <v>27.23</v>
      </c>
      <c r="AM87" s="1">
        <v>27.34</v>
      </c>
      <c r="AN87" s="1">
        <v>27.85</v>
      </c>
      <c r="AO87" s="1">
        <v>27.67</v>
      </c>
      <c r="AP87" s="1">
        <v>27.63</v>
      </c>
      <c r="AQ87" s="1">
        <v>26.67</v>
      </c>
      <c r="AR87" s="1">
        <v>27.32</v>
      </c>
      <c r="AS87" s="1">
        <v>27.78</v>
      </c>
      <c r="AT87" s="1">
        <v>27.64</v>
      </c>
      <c r="AU87" s="1">
        <v>28.5</v>
      </c>
      <c r="AV87" s="1">
        <v>27.21</v>
      </c>
      <c r="AW87" s="1">
        <v>26.73</v>
      </c>
      <c r="AX87" s="1">
        <v>27.04</v>
      </c>
      <c r="AY87" s="1">
        <v>27.91</v>
      </c>
      <c r="AZ87" s="1">
        <v>26.89</v>
      </c>
    </row>
    <row r="88" spans="1:52" x14ac:dyDescent="0.25">
      <c r="A88" s="1">
        <v>86</v>
      </c>
      <c r="B88" s="1" t="s">
        <v>495</v>
      </c>
      <c r="C88" s="1" t="s">
        <v>303</v>
      </c>
      <c r="D88" s="4" t="s">
        <v>85</v>
      </c>
      <c r="E88" s="4">
        <v>29.46</v>
      </c>
      <c r="F88" s="1">
        <v>32.520000000000003</v>
      </c>
      <c r="G88">
        <v>32.1</v>
      </c>
      <c r="H88" s="1">
        <v>31.81</v>
      </c>
      <c r="I88" s="1">
        <v>31.23</v>
      </c>
      <c r="J88" s="1">
        <v>33.72</v>
      </c>
      <c r="K88" s="1">
        <v>29.92</v>
      </c>
      <c r="L88" s="1">
        <v>30.87</v>
      </c>
      <c r="M88" s="1">
        <v>31.83</v>
      </c>
      <c r="N88">
        <v>32.28</v>
      </c>
      <c r="O88" s="1">
        <v>30.73</v>
      </c>
      <c r="P88" s="1">
        <v>30.81</v>
      </c>
      <c r="Q88" s="1">
        <v>30.62</v>
      </c>
      <c r="R88" s="1">
        <v>32.130000000000003</v>
      </c>
      <c r="S88" s="1">
        <v>30.64</v>
      </c>
      <c r="T88" s="1">
        <v>32.840000000000003</v>
      </c>
      <c r="U88" s="1">
        <v>34.82</v>
      </c>
      <c r="V88" s="1">
        <v>32.590000000000003</v>
      </c>
      <c r="W88" s="1">
        <v>30.53</v>
      </c>
      <c r="X88" s="1">
        <v>30.14</v>
      </c>
      <c r="Y88">
        <v>31</v>
      </c>
      <c r="Z88">
        <v>30.69</v>
      </c>
      <c r="AA88" s="1">
        <v>32.31</v>
      </c>
      <c r="AB88" s="1">
        <v>31.09</v>
      </c>
      <c r="AC88" s="1">
        <v>31.15</v>
      </c>
      <c r="AD88" s="1">
        <v>31.03</v>
      </c>
      <c r="AE88" s="1">
        <v>32.44</v>
      </c>
      <c r="AF88" s="1">
        <v>31.54</v>
      </c>
      <c r="AG88" s="1">
        <v>30.94</v>
      </c>
      <c r="AH88" s="1">
        <v>32.119999999999997</v>
      </c>
      <c r="AI88" s="1">
        <v>30.53</v>
      </c>
      <c r="AJ88" s="1">
        <v>31.26</v>
      </c>
      <c r="AK88" s="1">
        <v>31.97</v>
      </c>
      <c r="AL88" s="1">
        <v>30.18</v>
      </c>
      <c r="AM88" s="1">
        <v>30.48</v>
      </c>
      <c r="AN88" s="1">
        <v>30.29</v>
      </c>
      <c r="AO88" s="1">
        <v>31.7</v>
      </c>
      <c r="AP88" s="1">
        <v>30.48</v>
      </c>
      <c r="AQ88" s="1">
        <v>29.67</v>
      </c>
      <c r="AR88" s="1">
        <v>31.25</v>
      </c>
      <c r="AS88" s="1">
        <v>31.82</v>
      </c>
      <c r="AT88" s="1">
        <v>31.94</v>
      </c>
      <c r="AU88" s="1">
        <v>31.48</v>
      </c>
      <c r="AV88" s="1">
        <v>29.97</v>
      </c>
      <c r="AW88" s="1">
        <v>30.66</v>
      </c>
      <c r="AX88" s="1">
        <v>30.54</v>
      </c>
      <c r="AY88" s="1">
        <v>31.08</v>
      </c>
      <c r="AZ88" s="1">
        <v>30.49</v>
      </c>
    </row>
    <row r="89" spans="1:52" x14ac:dyDescent="0.25">
      <c r="A89" s="1">
        <v>87</v>
      </c>
      <c r="B89" s="1" t="s">
        <v>496</v>
      </c>
      <c r="C89" s="1" t="s">
        <v>304</v>
      </c>
      <c r="D89" s="4" t="s">
        <v>86</v>
      </c>
      <c r="E89" s="4">
        <v>27.18</v>
      </c>
      <c r="F89" s="1">
        <v>29.6</v>
      </c>
      <c r="G89">
        <v>28.23</v>
      </c>
      <c r="H89" s="1">
        <v>29.77</v>
      </c>
      <c r="I89" s="1">
        <v>28.62</v>
      </c>
      <c r="J89" s="1">
        <v>30.47</v>
      </c>
      <c r="K89" s="1">
        <v>27.13</v>
      </c>
      <c r="L89" s="1">
        <v>28.25</v>
      </c>
      <c r="M89" s="1">
        <v>28.66</v>
      </c>
      <c r="N89">
        <v>30.17</v>
      </c>
      <c r="O89" s="1">
        <v>28.1</v>
      </c>
      <c r="P89" s="1">
        <v>28.12</v>
      </c>
      <c r="Q89" s="1">
        <v>28.01</v>
      </c>
      <c r="R89" s="1">
        <v>29.96</v>
      </c>
      <c r="S89" s="1">
        <v>27.65</v>
      </c>
      <c r="T89" s="1">
        <v>30.14</v>
      </c>
      <c r="U89" s="1">
        <v>32.11</v>
      </c>
      <c r="V89" s="1">
        <v>28.83</v>
      </c>
      <c r="W89" s="1">
        <v>28</v>
      </c>
      <c r="X89" s="1">
        <v>27.87</v>
      </c>
      <c r="Y89">
        <v>28.13</v>
      </c>
      <c r="Z89">
        <v>28.24</v>
      </c>
      <c r="AA89" s="1">
        <v>29.32</v>
      </c>
      <c r="AB89" s="1">
        <v>28.19</v>
      </c>
      <c r="AC89" s="1">
        <v>28.47</v>
      </c>
      <c r="AD89" s="1">
        <v>27.61</v>
      </c>
      <c r="AE89" s="1">
        <v>29.94</v>
      </c>
      <c r="AF89" s="1">
        <v>29.03</v>
      </c>
      <c r="AG89" s="1">
        <v>28.43</v>
      </c>
      <c r="AH89" s="1">
        <v>29.04</v>
      </c>
      <c r="AI89" s="1">
        <v>27.54</v>
      </c>
      <c r="AJ89" s="1">
        <v>28.55</v>
      </c>
      <c r="AK89" s="1">
        <v>28.47</v>
      </c>
      <c r="AL89" s="1">
        <v>27.48</v>
      </c>
      <c r="AM89" s="1">
        <v>27.6</v>
      </c>
      <c r="AN89" s="1">
        <v>27.96</v>
      </c>
      <c r="AO89" s="1">
        <v>27.94</v>
      </c>
      <c r="AP89" s="1">
        <v>27.81</v>
      </c>
      <c r="AQ89" s="1">
        <v>26.64</v>
      </c>
      <c r="AR89" s="1">
        <v>27.97</v>
      </c>
      <c r="AS89" s="1">
        <v>28.29</v>
      </c>
      <c r="AT89" s="1">
        <v>28.55</v>
      </c>
      <c r="AU89" s="1">
        <v>28.33</v>
      </c>
      <c r="AV89" s="1">
        <v>27.04</v>
      </c>
      <c r="AW89" s="1">
        <v>27.28</v>
      </c>
      <c r="AX89" s="1">
        <v>27.29</v>
      </c>
      <c r="AY89" s="1">
        <v>28.19</v>
      </c>
      <c r="AZ89" s="1">
        <v>26.99</v>
      </c>
    </row>
    <row r="90" spans="1:52" x14ac:dyDescent="0.25">
      <c r="A90" s="1">
        <v>88</v>
      </c>
      <c r="B90" s="1" t="s">
        <v>497</v>
      </c>
      <c r="C90" s="1" t="s">
        <v>305</v>
      </c>
      <c r="D90" s="4" t="s">
        <v>87</v>
      </c>
      <c r="E90" s="4">
        <v>31.89</v>
      </c>
      <c r="F90" s="1">
        <v>33.21</v>
      </c>
      <c r="G90">
        <v>31.66</v>
      </c>
      <c r="H90" s="1">
        <v>32.85</v>
      </c>
      <c r="I90" s="1">
        <v>33.479999999999997</v>
      </c>
      <c r="J90" s="1">
        <v>34.700000000000003</v>
      </c>
      <c r="K90" s="1">
        <v>31.94</v>
      </c>
      <c r="L90" s="1">
        <v>32.97</v>
      </c>
      <c r="M90" s="1">
        <v>32.729999999999997</v>
      </c>
      <c r="N90">
        <v>33.700000000000003</v>
      </c>
      <c r="O90" s="1">
        <v>32.42</v>
      </c>
      <c r="P90" s="1">
        <v>32.9</v>
      </c>
      <c r="Q90" s="1">
        <v>33.5</v>
      </c>
      <c r="R90" s="1">
        <v>34.869999999999997</v>
      </c>
      <c r="S90" s="1">
        <v>32.08</v>
      </c>
      <c r="T90" s="1">
        <v>33.49</v>
      </c>
      <c r="U90" s="1">
        <v>34.770000000000003</v>
      </c>
      <c r="V90" s="1">
        <v>31.76</v>
      </c>
      <c r="W90" s="1">
        <v>32.28</v>
      </c>
      <c r="X90" s="1">
        <v>32.520000000000003</v>
      </c>
      <c r="Y90">
        <v>32.33</v>
      </c>
      <c r="Z90">
        <v>32.909999999999997</v>
      </c>
      <c r="AA90" s="1">
        <v>33.92</v>
      </c>
      <c r="AB90" s="1">
        <v>32</v>
      </c>
      <c r="AC90" s="1">
        <v>31.43</v>
      </c>
      <c r="AD90" s="1">
        <v>31.97</v>
      </c>
      <c r="AE90" s="1">
        <v>34.58</v>
      </c>
      <c r="AF90" s="1">
        <v>33.33</v>
      </c>
      <c r="AG90" s="1">
        <v>32.840000000000003</v>
      </c>
      <c r="AH90" s="1">
        <v>33.53</v>
      </c>
      <c r="AI90" s="1">
        <v>31.73</v>
      </c>
      <c r="AJ90" s="1">
        <v>33.06</v>
      </c>
      <c r="AK90" s="1">
        <v>31.72</v>
      </c>
      <c r="AL90" s="1">
        <v>32.619999999999997</v>
      </c>
      <c r="AM90" s="1">
        <v>33.159999999999997</v>
      </c>
      <c r="AN90" s="1">
        <v>32.869999999999997</v>
      </c>
      <c r="AO90" s="1">
        <v>32.020000000000003</v>
      </c>
      <c r="AP90" s="1">
        <v>31.64</v>
      </c>
      <c r="AQ90" s="1">
        <v>31.22</v>
      </c>
      <c r="AR90" s="1">
        <v>31.6</v>
      </c>
      <c r="AS90" s="1">
        <v>31.86</v>
      </c>
      <c r="AT90" s="1">
        <v>32.409999999999997</v>
      </c>
      <c r="AU90" s="1">
        <v>34.1</v>
      </c>
      <c r="AV90" s="1">
        <v>32.11</v>
      </c>
      <c r="AW90" s="1">
        <v>31.51</v>
      </c>
      <c r="AX90" s="1">
        <v>31.75</v>
      </c>
      <c r="AY90" s="1">
        <v>33.26</v>
      </c>
      <c r="AZ90" s="1">
        <v>31.85</v>
      </c>
    </row>
    <row r="91" spans="1:52" x14ac:dyDescent="0.25">
      <c r="A91" s="1">
        <v>89</v>
      </c>
      <c r="B91" s="1" t="s">
        <v>498</v>
      </c>
      <c r="C91" s="1" t="s">
        <v>306</v>
      </c>
      <c r="D91" s="4" t="s">
        <v>88</v>
      </c>
      <c r="E91" s="4">
        <v>36.72</v>
      </c>
      <c r="F91" s="1"/>
      <c r="G91">
        <v>26.83</v>
      </c>
      <c r="H91" s="1">
        <v>36.799999999999997</v>
      </c>
      <c r="I91" s="1">
        <v>36.57</v>
      </c>
      <c r="J91" s="1"/>
      <c r="K91" s="1">
        <v>35.799999999999997</v>
      </c>
      <c r="L91" s="1"/>
      <c r="M91" s="1">
        <v>36.81</v>
      </c>
      <c r="N91" s="19">
        <v>26.75</v>
      </c>
      <c r="O91" s="1"/>
      <c r="P91" s="1"/>
      <c r="Q91" s="1">
        <v>37.770000000000003</v>
      </c>
      <c r="R91" s="1">
        <v>36.630000000000003</v>
      </c>
      <c r="S91" s="1"/>
      <c r="T91" s="1"/>
      <c r="U91" s="1"/>
      <c r="V91" s="1">
        <v>36.700000000000003</v>
      </c>
      <c r="W91" s="1"/>
      <c r="X91" s="1"/>
      <c r="Y91">
        <v>26.65</v>
      </c>
      <c r="Z91">
        <v>26.92</v>
      </c>
      <c r="AA91" s="1"/>
      <c r="AB91" s="1">
        <v>36.56</v>
      </c>
      <c r="AC91" s="1">
        <v>35.14</v>
      </c>
      <c r="AD91" s="1">
        <v>36.56</v>
      </c>
      <c r="AE91" s="1"/>
      <c r="AF91" s="1">
        <v>35.549999999999997</v>
      </c>
      <c r="AG91" s="1"/>
      <c r="AH91" s="1">
        <v>30.22</v>
      </c>
      <c r="AI91" s="19">
        <v>40</v>
      </c>
      <c r="AJ91" s="1"/>
      <c r="AK91" s="1"/>
      <c r="AL91" s="1">
        <v>35.9</v>
      </c>
      <c r="AM91" s="1">
        <v>36.57</v>
      </c>
      <c r="AN91" s="1">
        <v>36.42</v>
      </c>
      <c r="AO91" s="1"/>
      <c r="AP91" s="1"/>
      <c r="AQ91" s="1"/>
      <c r="AR91" s="1">
        <v>36.28</v>
      </c>
      <c r="AS91" s="1">
        <v>34.35</v>
      </c>
      <c r="AT91" s="1">
        <v>37.909999999999997</v>
      </c>
      <c r="AU91" s="1"/>
      <c r="AV91" s="1"/>
      <c r="AW91" s="1"/>
      <c r="AX91" s="1">
        <v>36.270000000000003</v>
      </c>
      <c r="AY91" s="1"/>
      <c r="AZ91" s="1">
        <v>36.51</v>
      </c>
    </row>
    <row r="92" spans="1:52" x14ac:dyDescent="0.25">
      <c r="A92" s="1">
        <v>90</v>
      </c>
      <c r="B92" s="1" t="s">
        <v>499</v>
      </c>
      <c r="C92" s="1" t="s">
        <v>307</v>
      </c>
      <c r="D92" s="4" t="s">
        <v>89</v>
      </c>
      <c r="E92" s="4">
        <v>33.51</v>
      </c>
      <c r="F92" s="1">
        <v>35.86</v>
      </c>
      <c r="G92">
        <v>33.47</v>
      </c>
      <c r="H92" s="1">
        <v>35.409999999999997</v>
      </c>
      <c r="I92" s="19">
        <v>35.96</v>
      </c>
      <c r="J92" s="1">
        <v>37.700000000000003</v>
      </c>
      <c r="K92" s="1">
        <v>33.619999999999997</v>
      </c>
      <c r="L92" s="1">
        <v>36.65</v>
      </c>
      <c r="M92" s="1">
        <v>35.31</v>
      </c>
      <c r="N92">
        <v>40</v>
      </c>
      <c r="O92" s="1">
        <v>34.700000000000003</v>
      </c>
      <c r="P92" s="1">
        <v>34.11</v>
      </c>
      <c r="Q92" s="1">
        <v>34.53</v>
      </c>
      <c r="R92" s="1">
        <v>40</v>
      </c>
      <c r="S92" s="1">
        <v>35.17</v>
      </c>
      <c r="T92" s="1">
        <v>37.43</v>
      </c>
      <c r="U92" s="1">
        <v>38.159999999999997</v>
      </c>
      <c r="V92" s="1">
        <v>33.86</v>
      </c>
      <c r="W92" s="1">
        <v>34.79</v>
      </c>
      <c r="X92" s="1">
        <v>33.520000000000003</v>
      </c>
      <c r="Y92">
        <v>32.92</v>
      </c>
      <c r="Z92">
        <v>34.81</v>
      </c>
      <c r="AA92" s="1">
        <v>38.47</v>
      </c>
      <c r="AB92" s="1">
        <v>33.869999999999997</v>
      </c>
      <c r="AC92" s="1">
        <v>33.51</v>
      </c>
      <c r="AD92" s="1">
        <v>34.479999999999997</v>
      </c>
      <c r="AE92" s="1">
        <v>36.42</v>
      </c>
      <c r="AF92" s="1">
        <v>34.17</v>
      </c>
      <c r="AG92" s="1">
        <v>34.270000000000003</v>
      </c>
      <c r="AH92" s="1">
        <v>36.14</v>
      </c>
      <c r="AI92" s="1">
        <v>33.520000000000003</v>
      </c>
      <c r="AJ92" s="1">
        <v>36.450000000000003</v>
      </c>
      <c r="AK92" s="1">
        <v>34.78</v>
      </c>
      <c r="AL92" s="1">
        <v>33.659999999999997</v>
      </c>
      <c r="AM92" s="1">
        <v>32.68</v>
      </c>
      <c r="AN92" s="1">
        <v>35.72</v>
      </c>
      <c r="AO92" s="1">
        <v>36</v>
      </c>
      <c r="AP92" s="19">
        <v>35.229999999999997</v>
      </c>
      <c r="AQ92" s="1">
        <v>32.46</v>
      </c>
      <c r="AR92" s="1">
        <v>34.130000000000003</v>
      </c>
      <c r="AS92" s="1">
        <v>33.54</v>
      </c>
      <c r="AT92" s="1">
        <v>34.51</v>
      </c>
      <c r="AU92" s="1">
        <v>34.53</v>
      </c>
      <c r="AV92" s="1">
        <v>33.520000000000003</v>
      </c>
      <c r="AW92" s="1">
        <v>33.31</v>
      </c>
      <c r="AX92" s="1">
        <v>32.92</v>
      </c>
      <c r="AY92" s="1">
        <v>34.020000000000003</v>
      </c>
      <c r="AZ92" s="1">
        <v>33.450000000000003</v>
      </c>
    </row>
    <row r="93" spans="1:52" x14ac:dyDescent="0.25">
      <c r="A93" s="1">
        <v>91</v>
      </c>
      <c r="B93" s="1" t="s">
        <v>500</v>
      </c>
      <c r="C93" s="1" t="s">
        <v>308</v>
      </c>
      <c r="D93" s="4" t="s">
        <v>90</v>
      </c>
      <c r="E93" s="4">
        <v>29.13</v>
      </c>
      <c r="F93" s="1">
        <v>30.13</v>
      </c>
      <c r="G93">
        <v>29.33</v>
      </c>
      <c r="H93" s="1">
        <v>29.78</v>
      </c>
      <c r="I93" s="1">
        <v>30.19</v>
      </c>
      <c r="J93" s="1">
        <v>31.18</v>
      </c>
      <c r="K93" s="1">
        <v>28.87</v>
      </c>
      <c r="L93" s="1">
        <v>30.23</v>
      </c>
      <c r="M93" s="1">
        <v>29.68</v>
      </c>
      <c r="N93">
        <v>31.13</v>
      </c>
      <c r="O93" s="1">
        <v>29.03</v>
      </c>
      <c r="P93" s="1">
        <v>29.06</v>
      </c>
      <c r="Q93" s="1">
        <v>30.22</v>
      </c>
      <c r="R93" s="1">
        <v>31.97</v>
      </c>
      <c r="S93" s="1">
        <v>29.42</v>
      </c>
      <c r="T93" s="1">
        <v>30.32</v>
      </c>
      <c r="U93" s="1">
        <v>31.53</v>
      </c>
      <c r="V93" s="1">
        <v>28.51</v>
      </c>
      <c r="W93" s="1">
        <v>29.46</v>
      </c>
      <c r="X93" s="1">
        <v>29.95</v>
      </c>
      <c r="Y93">
        <v>29.83</v>
      </c>
      <c r="Z93">
        <v>29.46</v>
      </c>
      <c r="AA93" s="1">
        <v>30.98</v>
      </c>
      <c r="AB93" s="1">
        <v>28.91</v>
      </c>
      <c r="AC93" s="1">
        <v>28.48</v>
      </c>
      <c r="AD93" s="1">
        <v>29.12</v>
      </c>
      <c r="AE93" s="1">
        <v>31.54</v>
      </c>
      <c r="AF93" s="1">
        <v>30.27</v>
      </c>
      <c r="AG93" s="1">
        <v>29.46</v>
      </c>
      <c r="AH93" s="1">
        <v>29.85</v>
      </c>
      <c r="AI93" s="1">
        <v>29.1</v>
      </c>
      <c r="AJ93" s="1">
        <v>31.06</v>
      </c>
      <c r="AK93" s="1">
        <v>28.94</v>
      </c>
      <c r="AL93" s="1">
        <v>28.97</v>
      </c>
      <c r="AM93" s="1">
        <v>28.8</v>
      </c>
      <c r="AN93" s="1">
        <v>29.48</v>
      </c>
      <c r="AO93" s="1">
        <v>29.19</v>
      </c>
      <c r="AP93" s="1">
        <v>29.21</v>
      </c>
      <c r="AQ93" s="1">
        <v>28.51</v>
      </c>
      <c r="AR93" s="1">
        <v>28.64</v>
      </c>
      <c r="AS93" s="1">
        <v>29.07</v>
      </c>
      <c r="AT93" s="1">
        <v>29.33</v>
      </c>
      <c r="AU93" s="1">
        <v>30.84</v>
      </c>
      <c r="AV93" s="1">
        <v>29.17</v>
      </c>
      <c r="AW93" s="1">
        <v>28.42</v>
      </c>
      <c r="AX93" s="1">
        <v>28.55</v>
      </c>
      <c r="AY93" s="1">
        <v>29.88</v>
      </c>
      <c r="AZ93" s="1">
        <v>28.67</v>
      </c>
    </row>
    <row r="94" spans="1:52" x14ac:dyDescent="0.25">
      <c r="A94" s="1">
        <v>92</v>
      </c>
      <c r="B94" s="1" t="s">
        <v>501</v>
      </c>
      <c r="C94" s="1" t="s">
        <v>309</v>
      </c>
      <c r="D94" s="4" t="s">
        <v>91</v>
      </c>
      <c r="E94" s="4">
        <v>32.729999999999997</v>
      </c>
      <c r="F94" s="1">
        <v>34.46</v>
      </c>
      <c r="G94">
        <v>33.18</v>
      </c>
      <c r="H94" s="1">
        <v>35.24</v>
      </c>
      <c r="I94" s="1">
        <v>34.520000000000003</v>
      </c>
      <c r="J94" s="1"/>
      <c r="K94" s="1">
        <v>33.119999999999997</v>
      </c>
      <c r="L94" s="1">
        <v>34.04</v>
      </c>
      <c r="M94" s="1">
        <v>33.96</v>
      </c>
      <c r="N94">
        <v>35.6</v>
      </c>
      <c r="O94" s="1">
        <v>32.85</v>
      </c>
      <c r="P94" s="1">
        <v>33.5</v>
      </c>
      <c r="Q94" s="1">
        <v>33.450000000000003</v>
      </c>
      <c r="R94" s="1">
        <v>35.03</v>
      </c>
      <c r="S94" s="1">
        <v>33</v>
      </c>
      <c r="T94" s="1">
        <v>34.97</v>
      </c>
      <c r="U94" s="1">
        <v>34.92</v>
      </c>
      <c r="V94" s="1">
        <v>36.46</v>
      </c>
      <c r="W94" s="1">
        <v>33.520000000000003</v>
      </c>
      <c r="X94" s="1">
        <v>33.31</v>
      </c>
      <c r="Y94">
        <v>34.049999999999997</v>
      </c>
      <c r="Z94">
        <v>33.85</v>
      </c>
      <c r="AA94" s="1">
        <v>35.76</v>
      </c>
      <c r="AB94" s="1">
        <v>33.32</v>
      </c>
      <c r="AC94" s="1">
        <v>35.15</v>
      </c>
      <c r="AD94" s="1">
        <v>33.31</v>
      </c>
      <c r="AE94" s="1">
        <v>34.54</v>
      </c>
      <c r="AF94" s="1">
        <v>34.770000000000003</v>
      </c>
      <c r="AG94" s="1">
        <v>34.799999999999997</v>
      </c>
      <c r="AH94" s="1">
        <v>33.979999999999997</v>
      </c>
      <c r="AI94" s="1">
        <v>33.770000000000003</v>
      </c>
      <c r="AJ94" s="1">
        <v>36.53</v>
      </c>
      <c r="AK94" s="1">
        <v>33.130000000000003</v>
      </c>
      <c r="AL94" s="1">
        <v>33.49</v>
      </c>
      <c r="AM94" s="1">
        <v>33.1</v>
      </c>
      <c r="AN94" s="1">
        <v>34.340000000000003</v>
      </c>
      <c r="AO94" s="1">
        <v>33.340000000000003</v>
      </c>
      <c r="AP94" s="1">
        <v>33.770000000000003</v>
      </c>
      <c r="AQ94" s="1">
        <v>33.43</v>
      </c>
      <c r="AR94" s="1">
        <v>33.450000000000003</v>
      </c>
      <c r="AS94" s="1">
        <v>33.99</v>
      </c>
      <c r="AT94" s="1">
        <v>33.69</v>
      </c>
      <c r="AU94" s="1">
        <v>34.1</v>
      </c>
      <c r="AV94" s="1">
        <v>32.74</v>
      </c>
      <c r="AW94" s="1">
        <v>32.479999999999997</v>
      </c>
      <c r="AX94" s="1">
        <v>32.43</v>
      </c>
      <c r="AY94" s="1">
        <v>37.049999999999997</v>
      </c>
      <c r="AZ94" s="1">
        <v>34.53</v>
      </c>
    </row>
    <row r="95" spans="1:52" x14ac:dyDescent="0.25">
      <c r="A95" s="1">
        <v>93</v>
      </c>
      <c r="B95" s="1" t="s">
        <v>502</v>
      </c>
      <c r="C95" s="1" t="s">
        <v>310</v>
      </c>
      <c r="D95" s="14" t="s">
        <v>92</v>
      </c>
      <c r="E95" s="5">
        <v>17.09</v>
      </c>
      <c r="F95" s="1">
        <v>17.14</v>
      </c>
      <c r="G95">
        <v>17.23</v>
      </c>
      <c r="H95" s="1">
        <v>17.21</v>
      </c>
      <c r="I95" s="1">
        <v>17.21</v>
      </c>
      <c r="J95" s="1">
        <v>17.100000000000001</v>
      </c>
      <c r="K95" s="1">
        <v>17.13</v>
      </c>
      <c r="L95" s="1">
        <v>17.190000000000001</v>
      </c>
      <c r="M95" s="1">
        <v>17.260000000000002</v>
      </c>
      <c r="N95">
        <v>17.28</v>
      </c>
      <c r="O95" s="1">
        <v>17.16</v>
      </c>
      <c r="P95" s="1">
        <v>17.13</v>
      </c>
      <c r="Q95" s="1">
        <v>17.12</v>
      </c>
      <c r="R95" s="1">
        <v>17.11</v>
      </c>
      <c r="S95" s="1">
        <v>17.04</v>
      </c>
      <c r="T95" s="1">
        <v>17.07</v>
      </c>
      <c r="U95" s="1">
        <v>17.170000000000002</v>
      </c>
      <c r="V95" s="1">
        <v>17.28</v>
      </c>
      <c r="W95" s="1">
        <v>17.11</v>
      </c>
      <c r="X95" s="1">
        <v>17.13</v>
      </c>
      <c r="Y95">
        <v>17.28</v>
      </c>
      <c r="Z95">
        <v>17.329999999999998</v>
      </c>
      <c r="AA95" s="1">
        <v>17.07</v>
      </c>
      <c r="AB95" s="1">
        <v>17.07</v>
      </c>
      <c r="AC95" s="1">
        <v>17.21</v>
      </c>
      <c r="AD95" s="1">
        <v>17.12</v>
      </c>
      <c r="AE95" s="1">
        <v>17.3</v>
      </c>
      <c r="AF95" s="1">
        <v>17.11</v>
      </c>
      <c r="AG95" s="1">
        <v>17.21</v>
      </c>
      <c r="AH95" s="1">
        <v>17.07</v>
      </c>
      <c r="AI95" s="1">
        <v>17.02</v>
      </c>
      <c r="AJ95" s="1">
        <v>17.03</v>
      </c>
      <c r="AK95" s="1">
        <v>18.93</v>
      </c>
      <c r="AL95" s="1">
        <v>17.27</v>
      </c>
      <c r="AM95" s="1">
        <v>16.850000000000001</v>
      </c>
      <c r="AN95" s="1">
        <v>16.88</v>
      </c>
      <c r="AO95" s="1">
        <v>16.760000000000002</v>
      </c>
      <c r="AP95" s="1">
        <v>16.68</v>
      </c>
      <c r="AQ95" s="1">
        <v>16.66</v>
      </c>
      <c r="AR95" s="1">
        <v>16.649999999999999</v>
      </c>
      <c r="AS95" s="1">
        <v>16.75</v>
      </c>
      <c r="AT95" s="1">
        <v>16.7</v>
      </c>
      <c r="AU95" s="1">
        <v>16.66</v>
      </c>
      <c r="AV95" s="1">
        <v>16.71</v>
      </c>
      <c r="AW95" s="1">
        <v>16.649999999999999</v>
      </c>
      <c r="AX95" s="1">
        <v>16.7</v>
      </c>
      <c r="AY95" s="1">
        <v>16.61</v>
      </c>
      <c r="AZ95" s="1">
        <v>16.739999999999998</v>
      </c>
    </row>
    <row r="96" spans="1:52" x14ac:dyDescent="0.25">
      <c r="A96" s="1">
        <v>94</v>
      </c>
      <c r="B96" s="1" t="s">
        <v>503</v>
      </c>
      <c r="C96" s="1" t="s">
        <v>311</v>
      </c>
      <c r="D96" s="4" t="s">
        <v>93</v>
      </c>
      <c r="E96" s="4">
        <v>29.82</v>
      </c>
      <c r="F96" s="1">
        <v>31.95</v>
      </c>
      <c r="G96">
        <v>31.2</v>
      </c>
      <c r="H96" s="1">
        <v>32.08</v>
      </c>
      <c r="I96" s="1">
        <v>31.48</v>
      </c>
      <c r="J96" s="1">
        <v>33.31</v>
      </c>
      <c r="K96" s="1">
        <v>29.89</v>
      </c>
      <c r="L96" s="1">
        <v>31.23</v>
      </c>
      <c r="M96" s="1">
        <v>31.08</v>
      </c>
      <c r="N96">
        <v>32.58</v>
      </c>
      <c r="O96" s="1">
        <v>30.92</v>
      </c>
      <c r="P96" s="1">
        <v>31.01</v>
      </c>
      <c r="Q96" s="1">
        <v>31.25</v>
      </c>
      <c r="R96" s="1">
        <v>32.880000000000003</v>
      </c>
      <c r="S96" s="1">
        <v>30.27</v>
      </c>
      <c r="T96" s="1">
        <v>32.619999999999997</v>
      </c>
      <c r="U96" s="1">
        <v>32.840000000000003</v>
      </c>
      <c r="V96" s="1">
        <v>30.9</v>
      </c>
      <c r="W96" s="1">
        <v>30.82</v>
      </c>
      <c r="X96" s="1">
        <v>31.07</v>
      </c>
      <c r="Y96">
        <v>30.7</v>
      </c>
      <c r="Z96">
        <v>31.19</v>
      </c>
      <c r="AA96" s="1">
        <v>32.42</v>
      </c>
      <c r="AB96" s="1">
        <v>31.18</v>
      </c>
      <c r="AC96" s="1">
        <v>30.59</v>
      </c>
      <c r="AD96" s="1">
        <v>29.84</v>
      </c>
      <c r="AE96" s="1">
        <v>32.57</v>
      </c>
      <c r="AF96" s="1">
        <v>31.72</v>
      </c>
      <c r="AG96" s="1">
        <v>31.55</v>
      </c>
      <c r="AH96" s="1">
        <v>31.46</v>
      </c>
      <c r="AI96" s="1">
        <v>30.04</v>
      </c>
      <c r="AJ96" s="1">
        <v>31.7</v>
      </c>
      <c r="AK96" s="1">
        <v>30.79</v>
      </c>
      <c r="AL96" s="1">
        <v>30.51</v>
      </c>
      <c r="AM96" s="1">
        <v>30.06</v>
      </c>
      <c r="AN96" s="1">
        <v>30.74</v>
      </c>
      <c r="AO96" s="1">
        <v>30.74</v>
      </c>
      <c r="AP96" s="1">
        <v>31.02</v>
      </c>
      <c r="AQ96" s="1">
        <v>29.81</v>
      </c>
      <c r="AR96" s="1">
        <v>31.17</v>
      </c>
      <c r="AS96" s="1">
        <v>31.24</v>
      </c>
      <c r="AT96" s="1">
        <v>30.97</v>
      </c>
      <c r="AU96" s="1">
        <v>31.55</v>
      </c>
      <c r="AV96" s="1">
        <v>30.04</v>
      </c>
      <c r="AW96" s="1">
        <v>30.31</v>
      </c>
      <c r="AX96" s="1">
        <v>31.08</v>
      </c>
      <c r="AY96" s="1">
        <v>31.87</v>
      </c>
      <c r="AZ96" s="1">
        <v>30.11</v>
      </c>
    </row>
    <row r="97" spans="1:52" x14ac:dyDescent="0.25">
      <c r="A97" s="1">
        <v>95</v>
      </c>
      <c r="B97" s="1" t="s">
        <v>504</v>
      </c>
      <c r="C97" s="1" t="s">
        <v>312</v>
      </c>
      <c r="D97" s="4" t="s">
        <v>94</v>
      </c>
      <c r="E97" s="4">
        <v>25.72</v>
      </c>
      <c r="F97" s="1">
        <v>27.97</v>
      </c>
      <c r="G97">
        <v>27.19</v>
      </c>
      <c r="H97" s="1">
        <v>28.28</v>
      </c>
      <c r="I97" s="1">
        <v>27.69</v>
      </c>
      <c r="J97" s="1">
        <v>29.14</v>
      </c>
      <c r="K97" s="1">
        <v>26.03</v>
      </c>
      <c r="L97" s="1">
        <v>27.9</v>
      </c>
      <c r="M97" s="1">
        <v>28.34</v>
      </c>
      <c r="N97">
        <v>29.12</v>
      </c>
      <c r="O97" s="1">
        <v>26.96</v>
      </c>
      <c r="P97" s="1">
        <v>27.13</v>
      </c>
      <c r="Q97" s="1">
        <v>26.8</v>
      </c>
      <c r="R97" s="1">
        <v>28.99</v>
      </c>
      <c r="S97" s="1">
        <v>26.92</v>
      </c>
      <c r="T97" s="1">
        <v>29.04</v>
      </c>
      <c r="U97" s="1">
        <v>29.82</v>
      </c>
      <c r="V97" s="1">
        <v>26.8</v>
      </c>
      <c r="W97" s="1">
        <v>26.76</v>
      </c>
      <c r="X97" s="1">
        <v>26.74</v>
      </c>
      <c r="Y97">
        <v>26.87</v>
      </c>
      <c r="Z97">
        <v>27.18</v>
      </c>
      <c r="AA97" s="1">
        <v>28.58</v>
      </c>
      <c r="AB97" s="1">
        <v>27.19</v>
      </c>
      <c r="AC97" s="1">
        <v>26.23</v>
      </c>
      <c r="AD97" s="1">
        <v>26.45</v>
      </c>
      <c r="AE97" s="1">
        <v>28.83</v>
      </c>
      <c r="AF97" s="1">
        <v>28.18</v>
      </c>
      <c r="AG97" s="1">
        <v>27.79</v>
      </c>
      <c r="AH97" s="1">
        <v>27.92</v>
      </c>
      <c r="AI97" s="1">
        <v>26.72</v>
      </c>
      <c r="AJ97" s="1">
        <v>27.99</v>
      </c>
      <c r="AK97" s="1">
        <v>27.17</v>
      </c>
      <c r="AL97" s="1">
        <v>26.19</v>
      </c>
      <c r="AM97" s="1">
        <v>26.58</v>
      </c>
      <c r="AN97" s="1">
        <v>26.92</v>
      </c>
      <c r="AO97" s="1">
        <v>27.3</v>
      </c>
      <c r="AP97" s="1">
        <v>26.94</v>
      </c>
      <c r="AQ97" s="1">
        <v>25.99</v>
      </c>
      <c r="AR97" s="1">
        <v>26.76</v>
      </c>
      <c r="AS97" s="1">
        <v>27.35</v>
      </c>
      <c r="AT97" s="1">
        <v>27.05</v>
      </c>
      <c r="AU97" s="1">
        <v>27.33</v>
      </c>
      <c r="AV97" s="1">
        <v>25.9</v>
      </c>
      <c r="AW97" s="1">
        <v>25.97</v>
      </c>
      <c r="AX97" s="1">
        <v>26.85</v>
      </c>
      <c r="AY97" s="1">
        <v>27.26</v>
      </c>
      <c r="AZ97" s="1">
        <v>27.01</v>
      </c>
    </row>
    <row r="98" spans="1:52" x14ac:dyDescent="0.25">
      <c r="A98" s="1">
        <v>96</v>
      </c>
      <c r="B98" s="1" t="s">
        <v>505</v>
      </c>
      <c r="C98" s="1" t="s">
        <v>313</v>
      </c>
      <c r="D98" s="4" t="s">
        <v>95</v>
      </c>
      <c r="E98" s="4">
        <v>32.020000000000003</v>
      </c>
      <c r="F98" s="1">
        <v>32.49</v>
      </c>
      <c r="G98">
        <v>31.56</v>
      </c>
      <c r="H98" s="1">
        <v>32.520000000000003</v>
      </c>
      <c r="I98" s="1">
        <v>31.49</v>
      </c>
      <c r="J98" s="1">
        <v>31.82</v>
      </c>
      <c r="K98" s="1">
        <v>31.6</v>
      </c>
      <c r="L98" s="1">
        <v>30.85</v>
      </c>
      <c r="M98" s="1">
        <v>31.76</v>
      </c>
      <c r="N98">
        <v>33.46</v>
      </c>
      <c r="O98" s="1">
        <v>31.67</v>
      </c>
      <c r="P98" s="1">
        <v>31.78</v>
      </c>
      <c r="Q98" s="1">
        <v>31.82</v>
      </c>
      <c r="R98" s="1">
        <v>33.47</v>
      </c>
      <c r="S98" s="1">
        <v>31.28</v>
      </c>
      <c r="T98" s="1">
        <v>32.99</v>
      </c>
      <c r="U98" s="1">
        <v>33.6</v>
      </c>
      <c r="V98" s="1">
        <v>32.700000000000003</v>
      </c>
      <c r="W98" s="1">
        <v>27.42</v>
      </c>
      <c r="X98" s="1">
        <v>32.17</v>
      </c>
      <c r="Y98">
        <v>31.56</v>
      </c>
      <c r="Z98">
        <v>31.69</v>
      </c>
      <c r="AA98" s="1">
        <v>32.56</v>
      </c>
      <c r="AB98" s="1">
        <v>31.75</v>
      </c>
      <c r="AC98" s="1">
        <v>31.44</v>
      </c>
      <c r="AD98" s="1">
        <v>30.53</v>
      </c>
      <c r="AE98" s="1">
        <v>32.869999999999997</v>
      </c>
      <c r="AF98" s="1">
        <v>32.26</v>
      </c>
      <c r="AG98" s="1">
        <v>32.28</v>
      </c>
      <c r="AH98" s="1">
        <v>32.880000000000003</v>
      </c>
      <c r="AI98" s="1">
        <v>31.68</v>
      </c>
      <c r="AJ98" s="1">
        <v>32.81</v>
      </c>
      <c r="AK98" s="1">
        <v>30.8</v>
      </c>
      <c r="AL98" s="1">
        <v>31.48</v>
      </c>
      <c r="AM98" s="1">
        <v>31.11</v>
      </c>
      <c r="AN98" s="1">
        <v>31.47</v>
      </c>
      <c r="AO98" s="1">
        <v>30.76</v>
      </c>
      <c r="AP98" s="1">
        <v>30.67</v>
      </c>
      <c r="AQ98" s="1">
        <v>30.07</v>
      </c>
      <c r="AR98" s="1">
        <v>31.43</v>
      </c>
      <c r="AS98" s="1">
        <v>31.95</v>
      </c>
      <c r="AT98" s="1">
        <v>31.47</v>
      </c>
      <c r="AU98" s="1">
        <v>31.97</v>
      </c>
      <c r="AV98" s="1">
        <v>31.57</v>
      </c>
      <c r="AW98" s="1">
        <v>30.48</v>
      </c>
      <c r="AX98" s="1">
        <v>30.79</v>
      </c>
      <c r="AY98" s="1">
        <v>32.18</v>
      </c>
      <c r="AZ98" s="1">
        <v>30</v>
      </c>
    </row>
    <row r="99" spans="1:52" x14ac:dyDescent="0.25">
      <c r="A99" s="1">
        <v>97</v>
      </c>
      <c r="B99" s="1" t="s">
        <v>506</v>
      </c>
      <c r="C99" s="1" t="s">
        <v>314</v>
      </c>
      <c r="D99" s="4" t="s">
        <v>96</v>
      </c>
      <c r="E99" s="4">
        <v>28.13</v>
      </c>
      <c r="F99" s="1">
        <v>30.67</v>
      </c>
      <c r="G99">
        <v>28.99</v>
      </c>
      <c r="H99" s="1">
        <v>29.99</v>
      </c>
      <c r="I99" s="1">
        <v>29.58</v>
      </c>
      <c r="J99" s="1">
        <v>31.35</v>
      </c>
      <c r="K99" s="1">
        <v>28.25</v>
      </c>
      <c r="L99" s="1">
        <v>29.76</v>
      </c>
      <c r="M99" s="1">
        <v>30.04</v>
      </c>
      <c r="N99">
        <v>31.35</v>
      </c>
      <c r="O99" s="1">
        <v>28.84</v>
      </c>
      <c r="P99" s="1">
        <v>29.19</v>
      </c>
      <c r="Q99" s="1">
        <v>29.29</v>
      </c>
      <c r="R99" s="1">
        <v>30.76</v>
      </c>
      <c r="S99" s="1">
        <v>28.78</v>
      </c>
      <c r="T99" s="1">
        <v>31.27</v>
      </c>
      <c r="U99" s="1">
        <v>31.96</v>
      </c>
      <c r="V99" s="1">
        <v>28.95</v>
      </c>
      <c r="W99" s="1">
        <v>29.21</v>
      </c>
      <c r="X99" s="1">
        <v>29.06</v>
      </c>
      <c r="Y99">
        <v>28.99</v>
      </c>
      <c r="Z99">
        <v>29.08</v>
      </c>
      <c r="AA99" s="1">
        <v>30.33</v>
      </c>
      <c r="AB99" s="1">
        <v>29.1</v>
      </c>
      <c r="AC99" s="1">
        <v>28.51</v>
      </c>
      <c r="AD99" s="1">
        <v>28.84</v>
      </c>
      <c r="AE99" s="1">
        <v>30.96</v>
      </c>
      <c r="AF99" s="1">
        <v>30.19</v>
      </c>
      <c r="AG99" s="1">
        <v>29.78</v>
      </c>
      <c r="AH99" s="1">
        <v>30.15</v>
      </c>
      <c r="AI99" s="1">
        <v>28.75</v>
      </c>
      <c r="AJ99" s="1">
        <v>30.03</v>
      </c>
      <c r="AK99" s="1">
        <v>29.48</v>
      </c>
      <c r="AL99" s="1">
        <v>28.52</v>
      </c>
      <c r="AM99" s="1">
        <v>28.54</v>
      </c>
      <c r="AN99" s="1">
        <v>28.97</v>
      </c>
      <c r="AO99" s="1">
        <v>29.05</v>
      </c>
      <c r="AP99" s="1">
        <v>28.71</v>
      </c>
      <c r="AQ99" s="1">
        <v>27.62</v>
      </c>
      <c r="AR99" s="1">
        <v>29.1</v>
      </c>
      <c r="AS99" s="1">
        <v>29.51</v>
      </c>
      <c r="AT99" s="1">
        <v>29.61</v>
      </c>
      <c r="AU99" s="1">
        <v>29.49</v>
      </c>
      <c r="AV99" s="1">
        <v>27.98</v>
      </c>
      <c r="AW99" s="1">
        <v>28.17</v>
      </c>
      <c r="AX99" s="1">
        <v>28.46</v>
      </c>
      <c r="AY99" s="1">
        <v>29.18</v>
      </c>
      <c r="AZ99" s="1">
        <v>28.18</v>
      </c>
    </row>
    <row r="100" spans="1:52" x14ac:dyDescent="0.25">
      <c r="A100" s="1">
        <v>98</v>
      </c>
      <c r="B100" s="1" t="s">
        <v>507</v>
      </c>
      <c r="C100" s="1" t="s">
        <v>315</v>
      </c>
      <c r="D100" s="4" t="s">
        <v>97</v>
      </c>
      <c r="E100" s="4">
        <v>28.66</v>
      </c>
      <c r="F100" s="1">
        <v>31.99</v>
      </c>
      <c r="G100">
        <v>30.44</v>
      </c>
      <c r="H100" s="1">
        <v>31.31</v>
      </c>
      <c r="I100" s="1">
        <v>30.7</v>
      </c>
      <c r="J100" s="1">
        <v>32.44</v>
      </c>
      <c r="K100" s="1">
        <v>29.13</v>
      </c>
      <c r="L100" s="1">
        <v>30.86</v>
      </c>
      <c r="M100" s="1">
        <v>31.04</v>
      </c>
      <c r="N100">
        <v>31.56</v>
      </c>
      <c r="O100" s="1">
        <v>30.01</v>
      </c>
      <c r="P100" s="1">
        <v>30.08</v>
      </c>
      <c r="Q100" s="1">
        <v>29.9</v>
      </c>
      <c r="R100" s="1">
        <v>31.94</v>
      </c>
      <c r="S100" s="1">
        <v>29.87</v>
      </c>
      <c r="T100" s="1">
        <v>32.14</v>
      </c>
      <c r="U100" s="1">
        <v>32.340000000000003</v>
      </c>
      <c r="V100" s="1">
        <v>30.94</v>
      </c>
      <c r="W100" s="1">
        <v>29.92</v>
      </c>
      <c r="X100" s="1">
        <v>29.68</v>
      </c>
      <c r="Y100">
        <v>29.75</v>
      </c>
      <c r="Z100">
        <v>30.64</v>
      </c>
      <c r="AA100" s="1">
        <v>31.76</v>
      </c>
      <c r="AB100" s="1">
        <v>30.89</v>
      </c>
      <c r="AC100" s="1">
        <v>30.44</v>
      </c>
      <c r="AD100" s="1">
        <v>29.24</v>
      </c>
      <c r="AE100" s="1">
        <v>31.71</v>
      </c>
      <c r="AF100" s="1">
        <v>31.48</v>
      </c>
      <c r="AG100" s="1">
        <v>31.29</v>
      </c>
      <c r="AH100" s="1">
        <v>31.29</v>
      </c>
      <c r="AI100" s="1">
        <v>29.99</v>
      </c>
      <c r="AJ100" s="1">
        <v>30.79</v>
      </c>
      <c r="AK100" s="1">
        <v>31.28</v>
      </c>
      <c r="AL100" s="1">
        <v>29.64</v>
      </c>
      <c r="AM100" s="1">
        <v>30.05</v>
      </c>
      <c r="AN100" s="1">
        <v>30.03</v>
      </c>
      <c r="AO100" s="1">
        <v>30.53</v>
      </c>
      <c r="AP100" s="1">
        <v>29.96</v>
      </c>
      <c r="AQ100" s="1">
        <v>28.96</v>
      </c>
      <c r="AR100" s="1">
        <v>31.14</v>
      </c>
      <c r="AS100" s="1">
        <v>31.04</v>
      </c>
      <c r="AT100" s="1">
        <v>31.36</v>
      </c>
      <c r="AU100" s="1">
        <v>30.83</v>
      </c>
      <c r="AV100" s="1">
        <v>28.85</v>
      </c>
      <c r="AW100" s="1">
        <v>29.32</v>
      </c>
      <c r="AX100" s="1">
        <v>30.74</v>
      </c>
      <c r="AY100" s="1">
        <v>31.75</v>
      </c>
      <c r="AZ100" s="1">
        <v>31.07</v>
      </c>
    </row>
    <row r="101" spans="1:52" x14ac:dyDescent="0.25">
      <c r="A101" s="1">
        <v>99</v>
      </c>
      <c r="B101" s="1" t="s">
        <v>508</v>
      </c>
      <c r="C101" s="1" t="s">
        <v>316</v>
      </c>
      <c r="D101" s="4" t="s">
        <v>98</v>
      </c>
      <c r="E101" s="4">
        <v>24.78</v>
      </c>
      <c r="F101" s="1">
        <v>26.02</v>
      </c>
      <c r="G101">
        <v>25.58</v>
      </c>
      <c r="H101" s="1">
        <v>26</v>
      </c>
      <c r="I101" s="1">
        <v>26.45</v>
      </c>
      <c r="J101" s="1">
        <v>27.3</v>
      </c>
      <c r="K101" s="1">
        <v>24.91</v>
      </c>
      <c r="L101" s="1">
        <v>26.55</v>
      </c>
      <c r="M101" s="1">
        <v>26.52</v>
      </c>
      <c r="N101">
        <v>27.84</v>
      </c>
      <c r="O101" s="1">
        <v>25.67</v>
      </c>
      <c r="P101" s="1">
        <v>25.58</v>
      </c>
      <c r="Q101" s="1">
        <v>25.99</v>
      </c>
      <c r="R101" s="1">
        <v>27.62</v>
      </c>
      <c r="S101" s="1">
        <v>25.45</v>
      </c>
      <c r="T101" s="1">
        <v>26.86</v>
      </c>
      <c r="U101" s="1">
        <v>27.73</v>
      </c>
      <c r="V101" s="1">
        <v>24.09</v>
      </c>
      <c r="W101" s="1">
        <v>25.59</v>
      </c>
      <c r="X101" s="1">
        <v>25.57</v>
      </c>
      <c r="Y101">
        <v>25.68</v>
      </c>
      <c r="Z101">
        <v>25.82</v>
      </c>
      <c r="AA101" s="1">
        <v>26.96</v>
      </c>
      <c r="AB101" s="1">
        <v>25.31</v>
      </c>
      <c r="AC101" s="1">
        <v>23.71</v>
      </c>
      <c r="AD101" s="1">
        <v>24.96</v>
      </c>
      <c r="AE101" s="1">
        <v>27.95</v>
      </c>
      <c r="AF101" s="1">
        <v>26.59</v>
      </c>
      <c r="AG101" s="1">
        <v>26.03</v>
      </c>
      <c r="AH101" s="1">
        <v>26.15</v>
      </c>
      <c r="AI101" s="1">
        <v>25.13</v>
      </c>
      <c r="AJ101" s="1">
        <v>26.56</v>
      </c>
      <c r="AK101" s="1">
        <v>24.52</v>
      </c>
      <c r="AL101" s="1">
        <v>24.53</v>
      </c>
      <c r="AM101" s="1">
        <v>25.67</v>
      </c>
      <c r="AN101" s="1">
        <v>26.13</v>
      </c>
      <c r="AO101" s="1">
        <v>26.15</v>
      </c>
      <c r="AP101" s="1">
        <v>25.58</v>
      </c>
      <c r="AQ101" s="1">
        <v>24.59</v>
      </c>
      <c r="AR101" s="1">
        <v>24.93</v>
      </c>
      <c r="AS101" s="1">
        <v>25.69</v>
      </c>
      <c r="AT101" s="1">
        <v>25.43</v>
      </c>
      <c r="AU101" s="1">
        <v>26.69</v>
      </c>
      <c r="AV101" s="1">
        <v>25.17</v>
      </c>
      <c r="AW101" s="1">
        <v>24.62</v>
      </c>
      <c r="AX101" s="1">
        <v>25.14</v>
      </c>
      <c r="AY101" s="1">
        <v>25.32</v>
      </c>
      <c r="AZ101" s="1">
        <v>24.92</v>
      </c>
    </row>
    <row r="102" spans="1:52" x14ac:dyDescent="0.25">
      <c r="A102" s="1">
        <v>100</v>
      </c>
      <c r="B102" s="1" t="s">
        <v>509</v>
      </c>
      <c r="C102" s="1" t="s">
        <v>317</v>
      </c>
      <c r="D102" s="5" t="s">
        <v>99</v>
      </c>
      <c r="E102" s="5"/>
      <c r="F102" s="1"/>
      <c r="H102" s="1"/>
      <c r="I102" s="1"/>
      <c r="J102" s="1"/>
      <c r="K102" s="1"/>
      <c r="L102" s="1"/>
      <c r="M102" s="1"/>
      <c r="N102" s="19"/>
      <c r="O102" s="1"/>
      <c r="P102" s="1"/>
      <c r="Q102" s="1"/>
      <c r="R102" s="1"/>
      <c r="S102" s="1"/>
      <c r="T102" s="1"/>
      <c r="U102" s="1"/>
      <c r="V102" s="1"/>
      <c r="W102" s="1"/>
      <c r="X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>
        <v>101</v>
      </c>
      <c r="B103" s="1" t="s">
        <v>510</v>
      </c>
      <c r="C103" s="1" t="s">
        <v>318</v>
      </c>
      <c r="D103" s="4" t="s">
        <v>100</v>
      </c>
      <c r="E103" s="4">
        <v>25.76</v>
      </c>
      <c r="F103" s="1">
        <v>27.19</v>
      </c>
      <c r="G103">
        <v>26.67</v>
      </c>
      <c r="H103" s="1">
        <v>27.33</v>
      </c>
      <c r="I103" s="1">
        <v>27.66</v>
      </c>
      <c r="J103" s="1">
        <v>28.49</v>
      </c>
      <c r="K103" s="1">
        <v>26.07</v>
      </c>
      <c r="L103" s="1">
        <v>27.81</v>
      </c>
      <c r="M103" s="1">
        <v>27.59</v>
      </c>
      <c r="N103">
        <v>28.9</v>
      </c>
      <c r="O103" s="1">
        <v>26.84</v>
      </c>
      <c r="P103" s="1">
        <v>26.61</v>
      </c>
      <c r="Q103" s="1">
        <v>26.95</v>
      </c>
      <c r="R103" s="1">
        <v>28.68</v>
      </c>
      <c r="S103" s="1">
        <v>26.58</v>
      </c>
      <c r="T103" s="1">
        <v>28.16</v>
      </c>
      <c r="U103" s="1">
        <v>29.01</v>
      </c>
      <c r="V103" s="1">
        <v>25.53</v>
      </c>
      <c r="W103" s="1">
        <v>26.72</v>
      </c>
      <c r="X103" s="1">
        <v>26.72</v>
      </c>
      <c r="Y103">
        <v>26.76</v>
      </c>
      <c r="Z103">
        <v>26.93</v>
      </c>
      <c r="AA103" s="1">
        <v>28.08</v>
      </c>
      <c r="AB103" s="1">
        <v>26.54</v>
      </c>
      <c r="AC103" s="1">
        <v>25.04</v>
      </c>
      <c r="AD103" s="1">
        <v>26.1</v>
      </c>
      <c r="AE103" s="1">
        <v>29</v>
      </c>
      <c r="AF103" s="1">
        <v>27.73</v>
      </c>
      <c r="AG103" s="1">
        <v>27.27</v>
      </c>
      <c r="AH103" s="1">
        <v>27.28</v>
      </c>
      <c r="AI103" s="1">
        <v>26.22</v>
      </c>
      <c r="AJ103" s="1">
        <v>27.68</v>
      </c>
      <c r="AK103" s="1">
        <v>25.82</v>
      </c>
      <c r="AL103" s="1">
        <v>25.72</v>
      </c>
      <c r="AM103" s="1">
        <v>26.63</v>
      </c>
      <c r="AN103" s="1">
        <v>27.06</v>
      </c>
      <c r="AO103" s="1">
        <v>27</v>
      </c>
      <c r="AP103" s="1">
        <v>26.75</v>
      </c>
      <c r="AQ103" s="1">
        <v>25.69</v>
      </c>
      <c r="AR103" s="1">
        <v>26.11</v>
      </c>
      <c r="AS103" s="1">
        <v>26.85</v>
      </c>
      <c r="AT103" s="1">
        <v>26.51</v>
      </c>
      <c r="AU103" s="1">
        <v>27.71</v>
      </c>
      <c r="AV103" s="1">
        <v>26.2</v>
      </c>
      <c r="AW103" s="1">
        <v>25.68</v>
      </c>
      <c r="AX103" s="1">
        <v>26.32</v>
      </c>
      <c r="AY103" s="1">
        <v>26.55</v>
      </c>
      <c r="AZ103" s="1">
        <v>26.1</v>
      </c>
    </row>
    <row r="104" spans="1:52" x14ac:dyDescent="0.25">
      <c r="A104" s="1">
        <v>102</v>
      </c>
      <c r="B104" s="1" t="s">
        <v>511</v>
      </c>
      <c r="C104" s="1" t="s">
        <v>319</v>
      </c>
      <c r="D104" s="10" t="s">
        <v>5</v>
      </c>
      <c r="E104" s="4">
        <v>18.98</v>
      </c>
      <c r="F104" s="1">
        <v>18.989999999999998</v>
      </c>
      <c r="G104">
        <v>18.61</v>
      </c>
      <c r="H104" s="1">
        <v>18.78</v>
      </c>
      <c r="I104" s="1">
        <v>18.96</v>
      </c>
      <c r="J104" s="1">
        <v>18.93</v>
      </c>
      <c r="K104" s="1">
        <v>19.010000000000002</v>
      </c>
      <c r="L104" s="1">
        <v>19.059999999999999</v>
      </c>
      <c r="M104" s="1">
        <v>18.84</v>
      </c>
      <c r="N104">
        <v>18.670000000000002</v>
      </c>
      <c r="O104" s="1">
        <v>18.96</v>
      </c>
      <c r="P104" s="1">
        <v>19.079999999999998</v>
      </c>
      <c r="Q104" s="1">
        <v>19.010000000000002</v>
      </c>
      <c r="R104" s="1">
        <v>19.03</v>
      </c>
      <c r="S104" s="1">
        <v>18.91</v>
      </c>
      <c r="T104" s="1">
        <v>18.989999999999998</v>
      </c>
      <c r="U104" s="1">
        <v>18.98</v>
      </c>
      <c r="V104" s="1">
        <v>19.07</v>
      </c>
      <c r="W104" s="1">
        <v>18.95</v>
      </c>
      <c r="X104" s="1">
        <v>19.04</v>
      </c>
      <c r="Y104">
        <v>18.559999999999999</v>
      </c>
      <c r="Z104">
        <v>18.64</v>
      </c>
      <c r="AA104" s="1">
        <v>18.670000000000002</v>
      </c>
      <c r="AB104" s="1">
        <v>18.73</v>
      </c>
      <c r="AC104" s="1">
        <v>18.989999999999998</v>
      </c>
      <c r="AD104" s="1">
        <v>18.97</v>
      </c>
      <c r="AE104" s="1">
        <v>19.079999999999998</v>
      </c>
      <c r="AF104" s="1">
        <v>18.89</v>
      </c>
      <c r="AG104" s="1">
        <v>18.87</v>
      </c>
      <c r="AH104" s="1">
        <v>18.93</v>
      </c>
      <c r="AI104" s="1">
        <v>18.809999999999999</v>
      </c>
      <c r="AJ104" s="1">
        <v>18.940000000000001</v>
      </c>
      <c r="AK104" s="1">
        <v>18.82</v>
      </c>
      <c r="AL104" s="1">
        <v>18.89</v>
      </c>
      <c r="AM104" s="1">
        <v>18.71</v>
      </c>
      <c r="AN104" s="1">
        <v>18.690000000000001</v>
      </c>
      <c r="AO104" s="1">
        <v>18.62</v>
      </c>
      <c r="AP104" s="1">
        <v>18.59</v>
      </c>
      <c r="AQ104" s="1">
        <v>18.61</v>
      </c>
      <c r="AR104" s="1">
        <v>18.59</v>
      </c>
      <c r="AS104" s="1">
        <v>18.23</v>
      </c>
      <c r="AT104" s="1">
        <v>18.420000000000002</v>
      </c>
      <c r="AU104" s="1">
        <v>18.34</v>
      </c>
      <c r="AV104" s="1">
        <v>18.559999999999999</v>
      </c>
      <c r="AW104" s="1">
        <v>18.579999999999998</v>
      </c>
      <c r="AX104" s="1">
        <v>18.64</v>
      </c>
      <c r="AY104" s="1">
        <v>18.55</v>
      </c>
      <c r="AZ104" s="1">
        <v>18.61</v>
      </c>
    </row>
    <row r="105" spans="1:52" x14ac:dyDescent="0.25">
      <c r="A105" s="1">
        <v>103</v>
      </c>
      <c r="B105" s="1" t="s">
        <v>512</v>
      </c>
      <c r="C105" s="1" t="s">
        <v>320</v>
      </c>
      <c r="D105" s="4" t="s">
        <v>101</v>
      </c>
      <c r="E105" s="4">
        <v>27.12</v>
      </c>
      <c r="F105" s="1">
        <v>29.15</v>
      </c>
      <c r="G105">
        <v>28.09</v>
      </c>
      <c r="H105" s="1">
        <v>29.25</v>
      </c>
      <c r="I105" s="1">
        <v>28.2</v>
      </c>
      <c r="J105" s="1">
        <v>30.01</v>
      </c>
      <c r="K105" s="1">
        <v>27.46</v>
      </c>
      <c r="L105" s="1">
        <v>28.11</v>
      </c>
      <c r="M105" s="1">
        <v>28.83</v>
      </c>
      <c r="N105">
        <v>29.79</v>
      </c>
      <c r="O105" s="1">
        <v>27.67</v>
      </c>
      <c r="P105" s="1">
        <v>28.04</v>
      </c>
      <c r="Q105" s="1">
        <v>28.04</v>
      </c>
      <c r="R105" s="1">
        <v>29.85</v>
      </c>
      <c r="S105" s="1">
        <v>27.79</v>
      </c>
      <c r="T105" s="1">
        <v>29.56</v>
      </c>
      <c r="U105" s="1">
        <v>30.17</v>
      </c>
      <c r="V105" s="1">
        <v>27.83</v>
      </c>
      <c r="W105" s="1">
        <v>28.18</v>
      </c>
      <c r="X105" s="1">
        <v>27.9</v>
      </c>
      <c r="Y105">
        <v>28.25</v>
      </c>
      <c r="Z105">
        <v>28.26</v>
      </c>
      <c r="AA105" s="1">
        <v>29.26</v>
      </c>
      <c r="AB105" s="1">
        <v>28.03</v>
      </c>
      <c r="AC105" s="1">
        <v>27.72</v>
      </c>
      <c r="AD105" s="1">
        <v>27.71</v>
      </c>
      <c r="AE105" s="1">
        <v>29.98</v>
      </c>
      <c r="AF105" s="1">
        <v>28.93</v>
      </c>
      <c r="AG105" s="1">
        <v>28.63</v>
      </c>
      <c r="AH105" s="1">
        <v>29.02</v>
      </c>
      <c r="AI105" s="1">
        <v>27.66</v>
      </c>
      <c r="AJ105" s="1">
        <v>28.75</v>
      </c>
      <c r="AK105" s="1">
        <v>28.27</v>
      </c>
      <c r="AL105" s="1">
        <v>27.53</v>
      </c>
      <c r="AM105" s="1">
        <v>27.76</v>
      </c>
      <c r="AN105" s="1">
        <v>28.06</v>
      </c>
      <c r="AO105" s="1">
        <v>27.95</v>
      </c>
      <c r="AP105" s="1">
        <v>27.86</v>
      </c>
      <c r="AQ105" s="1">
        <v>26.81</v>
      </c>
      <c r="AR105" s="1">
        <v>27.84</v>
      </c>
      <c r="AS105" s="1">
        <v>28.26</v>
      </c>
      <c r="AT105" s="1">
        <v>28.49</v>
      </c>
      <c r="AU105" s="1">
        <v>28.47</v>
      </c>
      <c r="AV105" s="1">
        <v>27.12</v>
      </c>
      <c r="AW105" s="1">
        <v>27.14</v>
      </c>
      <c r="AX105" s="1">
        <v>27.45</v>
      </c>
      <c r="AY105" s="1">
        <v>28.07</v>
      </c>
      <c r="AZ105" s="1">
        <v>27.3</v>
      </c>
    </row>
    <row r="106" spans="1:52" x14ac:dyDescent="0.25">
      <c r="A106" s="1">
        <v>104</v>
      </c>
      <c r="B106" s="1" t="s">
        <v>513</v>
      </c>
      <c r="C106" s="1" t="s">
        <v>321</v>
      </c>
      <c r="D106" s="4" t="s">
        <v>102</v>
      </c>
      <c r="E106" s="4">
        <v>31.51</v>
      </c>
      <c r="F106" s="1">
        <v>31.61</v>
      </c>
      <c r="G106">
        <v>31.05</v>
      </c>
      <c r="H106" s="1">
        <v>32.22</v>
      </c>
      <c r="I106" s="1">
        <v>32.119999999999997</v>
      </c>
      <c r="J106" s="1">
        <v>33.53</v>
      </c>
      <c r="K106" s="1">
        <v>31.28</v>
      </c>
      <c r="L106" s="1">
        <v>32.29</v>
      </c>
      <c r="M106" s="1">
        <v>32.32</v>
      </c>
      <c r="N106">
        <v>33.25</v>
      </c>
      <c r="O106" s="1">
        <v>31.59</v>
      </c>
      <c r="P106" s="1">
        <v>31.68</v>
      </c>
      <c r="Q106" s="1">
        <v>32.19</v>
      </c>
      <c r="R106" s="1">
        <v>33.68</v>
      </c>
      <c r="S106" s="1">
        <v>31.9</v>
      </c>
      <c r="T106" s="1">
        <v>32.89</v>
      </c>
      <c r="U106" s="1">
        <v>34.17</v>
      </c>
      <c r="V106" s="1">
        <v>30.97</v>
      </c>
      <c r="W106" s="1">
        <v>31.27</v>
      </c>
      <c r="X106" s="1">
        <v>32.54</v>
      </c>
      <c r="Y106">
        <v>31.83</v>
      </c>
      <c r="Z106">
        <v>31.83</v>
      </c>
      <c r="AA106" s="1">
        <v>34.29</v>
      </c>
      <c r="AB106" s="1">
        <v>31.66</v>
      </c>
      <c r="AC106" s="1">
        <v>30.92</v>
      </c>
      <c r="AD106" s="1">
        <v>31.87</v>
      </c>
      <c r="AE106" s="1">
        <v>34.729999999999997</v>
      </c>
      <c r="AF106" s="1">
        <v>32.479999999999997</v>
      </c>
      <c r="AG106" s="1">
        <v>31.35</v>
      </c>
      <c r="AH106" s="1">
        <v>32.200000000000003</v>
      </c>
      <c r="AI106" s="1">
        <v>30.97</v>
      </c>
      <c r="AJ106" s="1">
        <v>32.659999999999997</v>
      </c>
      <c r="AK106" s="1">
        <v>30.91</v>
      </c>
      <c r="AL106" s="1">
        <v>31.6</v>
      </c>
      <c r="AM106" s="1">
        <v>31.66</v>
      </c>
      <c r="AN106" s="1">
        <v>31.97</v>
      </c>
      <c r="AO106" s="1">
        <v>31.46</v>
      </c>
      <c r="AP106" s="1">
        <v>31.23</v>
      </c>
      <c r="AQ106" s="1">
        <v>30.62</v>
      </c>
      <c r="AR106" s="1">
        <v>30.88</v>
      </c>
      <c r="AS106" s="1">
        <v>30.82</v>
      </c>
      <c r="AT106" s="1">
        <v>31.43</v>
      </c>
      <c r="AU106" s="1">
        <v>32.74</v>
      </c>
      <c r="AV106" s="1">
        <v>31.46</v>
      </c>
      <c r="AW106" s="1">
        <v>30.72</v>
      </c>
      <c r="AX106" s="1">
        <v>30.58</v>
      </c>
      <c r="AY106" s="1">
        <v>31.46</v>
      </c>
      <c r="AZ106" s="1">
        <v>31.05</v>
      </c>
    </row>
    <row r="107" spans="1:52" x14ac:dyDescent="0.25">
      <c r="A107" s="1">
        <v>105</v>
      </c>
      <c r="B107" s="1" t="s">
        <v>514</v>
      </c>
      <c r="C107" s="1" t="s">
        <v>322</v>
      </c>
      <c r="D107" s="4" t="s">
        <v>103</v>
      </c>
      <c r="E107" s="4">
        <v>30.28</v>
      </c>
      <c r="F107" s="1">
        <v>31.85</v>
      </c>
      <c r="G107">
        <v>31.6</v>
      </c>
      <c r="H107" s="1">
        <v>32.130000000000003</v>
      </c>
      <c r="I107" s="1">
        <v>31.7</v>
      </c>
      <c r="J107" s="1">
        <v>32.9</v>
      </c>
      <c r="K107" s="1">
        <v>30.24</v>
      </c>
      <c r="L107" s="1">
        <v>32.19</v>
      </c>
      <c r="M107" s="1">
        <v>32.090000000000003</v>
      </c>
      <c r="N107">
        <v>33.799999999999997</v>
      </c>
      <c r="O107" s="1">
        <v>31.11</v>
      </c>
      <c r="P107" s="1">
        <v>30.98</v>
      </c>
      <c r="Q107" s="1">
        <v>31.95</v>
      </c>
      <c r="R107" s="1">
        <v>33</v>
      </c>
      <c r="S107" s="1">
        <v>31.17</v>
      </c>
      <c r="T107" s="1">
        <v>33.74</v>
      </c>
      <c r="U107" s="1">
        <v>33.01</v>
      </c>
      <c r="V107" s="1">
        <v>30.48</v>
      </c>
      <c r="W107" s="1">
        <v>31.3</v>
      </c>
      <c r="X107" s="1">
        <v>31</v>
      </c>
      <c r="Y107">
        <v>32.119999999999997</v>
      </c>
      <c r="Z107">
        <v>31.88</v>
      </c>
      <c r="AA107" s="1">
        <v>32.89</v>
      </c>
      <c r="AB107" s="1">
        <v>30.82</v>
      </c>
      <c r="AC107" s="1">
        <v>29.98</v>
      </c>
      <c r="AD107" s="1">
        <v>30.82</v>
      </c>
      <c r="AE107" s="1">
        <v>34.020000000000003</v>
      </c>
      <c r="AF107" s="1">
        <v>32.26</v>
      </c>
      <c r="AG107" s="1">
        <v>31.72</v>
      </c>
      <c r="AH107" s="1">
        <v>32.340000000000003</v>
      </c>
      <c r="AI107" s="1">
        <v>30.5</v>
      </c>
      <c r="AJ107" s="1">
        <v>32.46</v>
      </c>
      <c r="AK107" s="1">
        <v>30.51</v>
      </c>
      <c r="AL107" s="1">
        <v>31.81</v>
      </c>
      <c r="AM107" s="1">
        <v>31.44</v>
      </c>
      <c r="AN107" s="1">
        <v>31.84</v>
      </c>
      <c r="AO107" s="1">
        <v>31.26</v>
      </c>
      <c r="AP107" s="1">
        <v>31.65</v>
      </c>
      <c r="AQ107" s="1">
        <v>30.42</v>
      </c>
      <c r="AR107" s="1">
        <v>31.02</v>
      </c>
      <c r="AS107" s="1">
        <v>31.24</v>
      </c>
      <c r="AT107" s="1">
        <v>31.82</v>
      </c>
      <c r="AU107" s="1">
        <v>32.67</v>
      </c>
      <c r="AV107" s="1">
        <v>30.86</v>
      </c>
      <c r="AW107" s="1">
        <v>31.17</v>
      </c>
      <c r="AX107" s="1">
        <v>31.5</v>
      </c>
      <c r="AY107" s="1">
        <v>32.1</v>
      </c>
      <c r="AZ107" s="1">
        <v>31</v>
      </c>
    </row>
    <row r="108" spans="1:52" x14ac:dyDescent="0.25">
      <c r="A108" s="1">
        <v>106</v>
      </c>
      <c r="B108" s="1" t="s">
        <v>515</v>
      </c>
      <c r="C108" s="1" t="s">
        <v>323</v>
      </c>
      <c r="D108" s="4" t="s">
        <v>104</v>
      </c>
      <c r="E108" s="4">
        <v>27.52</v>
      </c>
      <c r="F108" s="1">
        <v>29.63</v>
      </c>
      <c r="G108">
        <v>28.46</v>
      </c>
      <c r="H108" s="1">
        <v>28.76</v>
      </c>
      <c r="I108" s="1">
        <v>28.57</v>
      </c>
      <c r="J108" s="1">
        <v>29.95</v>
      </c>
      <c r="K108" s="1">
        <v>27.54</v>
      </c>
      <c r="L108" s="1">
        <v>28.95</v>
      </c>
      <c r="M108" s="1">
        <v>29.24</v>
      </c>
      <c r="N108">
        <v>30.56</v>
      </c>
      <c r="O108" s="1">
        <v>27.97</v>
      </c>
      <c r="P108" s="1">
        <v>28.44</v>
      </c>
      <c r="Q108" s="1">
        <v>28.79</v>
      </c>
      <c r="R108" s="1">
        <v>30.54</v>
      </c>
      <c r="S108" s="1">
        <v>28.21</v>
      </c>
      <c r="T108" s="1">
        <v>29.92</v>
      </c>
      <c r="U108" s="1">
        <v>30.61</v>
      </c>
      <c r="V108" s="1">
        <v>27.64</v>
      </c>
      <c r="W108" s="1">
        <v>28.27</v>
      </c>
      <c r="X108" s="1">
        <v>28.28</v>
      </c>
      <c r="Y108">
        <v>28.32</v>
      </c>
      <c r="Z108">
        <v>28.8</v>
      </c>
      <c r="AA108" s="1">
        <v>29.78</v>
      </c>
      <c r="AB108" s="1">
        <v>28.28</v>
      </c>
      <c r="AC108" s="1">
        <v>26.95</v>
      </c>
      <c r="AD108" s="1">
        <v>27.81</v>
      </c>
      <c r="AE108" s="1">
        <v>30.55</v>
      </c>
      <c r="AF108" s="1">
        <v>29.47</v>
      </c>
      <c r="AG108" s="1">
        <v>28.61</v>
      </c>
      <c r="AH108" s="1">
        <v>29.04</v>
      </c>
      <c r="AI108" s="1">
        <v>27.99</v>
      </c>
      <c r="AJ108" s="1">
        <v>29.3</v>
      </c>
      <c r="AK108" s="1">
        <v>27.71</v>
      </c>
      <c r="AL108" s="1">
        <v>27.63</v>
      </c>
      <c r="AM108" s="1">
        <v>28.3</v>
      </c>
      <c r="AN108" s="1">
        <v>28.93</v>
      </c>
      <c r="AO108" s="1">
        <v>28.65</v>
      </c>
      <c r="AP108" s="1">
        <v>28.33</v>
      </c>
      <c r="AQ108" s="1">
        <v>27.48</v>
      </c>
      <c r="AR108" s="1">
        <v>28.02</v>
      </c>
      <c r="AS108" s="1">
        <v>28.63</v>
      </c>
      <c r="AT108" s="1">
        <v>28.48</v>
      </c>
      <c r="AU108" s="1">
        <v>29.13</v>
      </c>
      <c r="AV108" s="1">
        <v>27.63</v>
      </c>
      <c r="AW108" s="1">
        <v>27.22</v>
      </c>
      <c r="AX108" s="1">
        <v>27.87</v>
      </c>
      <c r="AY108" s="1">
        <v>28.18</v>
      </c>
      <c r="AZ108" s="1">
        <v>27.5</v>
      </c>
    </row>
    <row r="109" spans="1:52" x14ac:dyDescent="0.25">
      <c r="A109" s="1">
        <v>107</v>
      </c>
      <c r="B109" s="1" t="s">
        <v>516</v>
      </c>
      <c r="C109" s="1" t="s">
        <v>324</v>
      </c>
      <c r="D109" s="4" t="s">
        <v>105</v>
      </c>
      <c r="E109" s="4">
        <v>26.3</v>
      </c>
      <c r="F109" s="1">
        <v>28.22</v>
      </c>
      <c r="G109">
        <v>27.43</v>
      </c>
      <c r="H109" s="1">
        <v>28.34</v>
      </c>
      <c r="I109" s="1">
        <v>27.63</v>
      </c>
      <c r="J109" s="1">
        <v>28.91</v>
      </c>
      <c r="K109" s="1">
        <v>26.53</v>
      </c>
      <c r="L109" s="1">
        <v>28.06</v>
      </c>
      <c r="M109" s="1">
        <v>27.96</v>
      </c>
      <c r="N109">
        <v>29.74</v>
      </c>
      <c r="O109" s="1">
        <v>27.04</v>
      </c>
      <c r="P109" s="1">
        <v>27.24</v>
      </c>
      <c r="Q109" s="1">
        <v>27.44</v>
      </c>
      <c r="R109" s="1">
        <v>29.43</v>
      </c>
      <c r="S109" s="1">
        <v>27.22</v>
      </c>
      <c r="T109" s="1">
        <v>28.78</v>
      </c>
      <c r="U109" s="1">
        <v>29.63</v>
      </c>
      <c r="V109" s="1">
        <v>26.33</v>
      </c>
      <c r="W109" s="1">
        <v>27.02</v>
      </c>
      <c r="X109" s="1">
        <v>26.98</v>
      </c>
      <c r="Y109">
        <v>26.94</v>
      </c>
      <c r="Z109">
        <v>27.64</v>
      </c>
      <c r="AA109" s="1">
        <v>28.83</v>
      </c>
      <c r="AB109" s="1">
        <v>27.24</v>
      </c>
      <c r="AC109" s="1">
        <v>25.98</v>
      </c>
      <c r="AD109" s="1">
        <v>26.68</v>
      </c>
      <c r="AE109" s="1">
        <v>29.54</v>
      </c>
      <c r="AF109" s="1">
        <v>28.34</v>
      </c>
      <c r="AG109" s="1">
        <v>27.7</v>
      </c>
      <c r="AH109" s="1">
        <v>27.9</v>
      </c>
      <c r="AI109" s="1">
        <v>26.92</v>
      </c>
      <c r="AJ109" s="1">
        <v>28.11</v>
      </c>
      <c r="AK109" s="1">
        <v>26.8</v>
      </c>
      <c r="AL109" s="1">
        <v>27.65</v>
      </c>
      <c r="AM109" s="1">
        <v>26.8</v>
      </c>
      <c r="AN109" s="1">
        <v>27.32</v>
      </c>
      <c r="AO109" s="1">
        <v>27.88</v>
      </c>
      <c r="AP109" s="1">
        <v>27.23</v>
      </c>
      <c r="AQ109" s="1">
        <v>26.3</v>
      </c>
      <c r="AR109" s="1">
        <v>26.74</v>
      </c>
      <c r="AS109" s="1">
        <v>27.3</v>
      </c>
      <c r="AT109" s="1">
        <v>27.08</v>
      </c>
      <c r="AU109" s="1">
        <v>28.08</v>
      </c>
      <c r="AV109" s="1">
        <v>26.64</v>
      </c>
      <c r="AW109" s="1">
        <v>26.62</v>
      </c>
      <c r="AX109" s="1">
        <v>26.79</v>
      </c>
      <c r="AY109" s="1">
        <v>27.22</v>
      </c>
      <c r="AZ109" s="1">
        <v>26.75</v>
      </c>
    </row>
    <row r="110" spans="1:52" x14ac:dyDescent="0.25">
      <c r="A110" s="1">
        <v>108</v>
      </c>
      <c r="B110" s="1" t="s">
        <v>517</v>
      </c>
      <c r="C110" s="1" t="s">
        <v>325</v>
      </c>
      <c r="D110" s="4" t="s">
        <v>106</v>
      </c>
      <c r="E110" s="4">
        <v>31.2</v>
      </c>
      <c r="F110" s="1">
        <v>32.94</v>
      </c>
      <c r="G110">
        <v>32.090000000000003</v>
      </c>
      <c r="H110" s="1">
        <v>33.72</v>
      </c>
      <c r="I110" s="1">
        <v>33.81</v>
      </c>
      <c r="J110" s="1">
        <v>34.31</v>
      </c>
      <c r="K110" s="1">
        <v>31.72</v>
      </c>
      <c r="L110" s="1">
        <v>34.520000000000003</v>
      </c>
      <c r="M110" s="1">
        <v>33.11</v>
      </c>
      <c r="N110">
        <v>33.869999999999997</v>
      </c>
      <c r="O110" s="1">
        <v>32.29</v>
      </c>
      <c r="P110" s="1">
        <v>32.450000000000003</v>
      </c>
      <c r="Q110" s="1">
        <v>32.520000000000003</v>
      </c>
      <c r="R110" s="1">
        <v>34.909999999999997</v>
      </c>
      <c r="S110" s="1">
        <v>32.44</v>
      </c>
      <c r="T110" s="1">
        <v>34.090000000000003</v>
      </c>
      <c r="U110" s="1">
        <v>36.08</v>
      </c>
      <c r="V110" s="1">
        <v>31.46</v>
      </c>
      <c r="W110" s="1">
        <v>31.81</v>
      </c>
      <c r="X110" s="1">
        <v>32.159999999999997</v>
      </c>
      <c r="Y110">
        <v>31.65</v>
      </c>
      <c r="Z110">
        <v>33.130000000000003</v>
      </c>
      <c r="AA110" s="1">
        <v>33.97</v>
      </c>
      <c r="AB110" s="1">
        <v>32.43</v>
      </c>
      <c r="AC110" s="1">
        <v>31.15</v>
      </c>
      <c r="AD110" s="1">
        <v>31.06</v>
      </c>
      <c r="AE110" s="1">
        <v>33.909999999999997</v>
      </c>
      <c r="AF110" s="1">
        <v>33.68</v>
      </c>
      <c r="AG110" s="1">
        <v>33.799999999999997</v>
      </c>
      <c r="AH110" s="1">
        <v>33.130000000000003</v>
      </c>
      <c r="AI110" s="1">
        <v>32.01</v>
      </c>
      <c r="AJ110" s="1">
        <v>33.85</v>
      </c>
      <c r="AK110" s="1">
        <v>31.53</v>
      </c>
      <c r="AL110" s="1">
        <v>30.84</v>
      </c>
      <c r="AM110" s="1">
        <v>31.48</v>
      </c>
      <c r="AN110" s="1">
        <v>31.85</v>
      </c>
      <c r="AO110" s="1">
        <v>32.65</v>
      </c>
      <c r="AP110" s="1">
        <v>32.83</v>
      </c>
      <c r="AQ110" s="1">
        <v>31.42</v>
      </c>
      <c r="AR110" s="1">
        <v>31.24</v>
      </c>
      <c r="AS110" s="1">
        <v>31.68</v>
      </c>
      <c r="AT110" s="1">
        <v>30.58</v>
      </c>
      <c r="AU110" s="1">
        <v>33.32</v>
      </c>
      <c r="AV110" s="1">
        <v>31.85</v>
      </c>
      <c r="AW110" s="1">
        <v>31.48</v>
      </c>
      <c r="AX110" s="1">
        <v>32.1</v>
      </c>
      <c r="AY110" s="1">
        <v>32.729999999999997</v>
      </c>
      <c r="AZ110" s="1">
        <v>31.73</v>
      </c>
    </row>
    <row r="111" spans="1:52" x14ac:dyDescent="0.25">
      <c r="A111" s="1">
        <v>109</v>
      </c>
      <c r="B111" s="1" t="s">
        <v>518</v>
      </c>
      <c r="C111" s="1" t="s">
        <v>326</v>
      </c>
      <c r="D111" s="4" t="s">
        <v>107</v>
      </c>
      <c r="E111" s="4">
        <v>25.87</v>
      </c>
      <c r="F111" s="1">
        <v>27.96</v>
      </c>
      <c r="G111">
        <v>27.42</v>
      </c>
      <c r="H111" s="1">
        <v>28.43</v>
      </c>
      <c r="I111" s="1">
        <v>28.07</v>
      </c>
      <c r="J111" s="1">
        <v>29.16</v>
      </c>
      <c r="K111" s="1">
        <v>26.63</v>
      </c>
      <c r="L111" s="1">
        <v>28.55</v>
      </c>
      <c r="M111" s="1">
        <v>28.07</v>
      </c>
      <c r="N111">
        <v>29.74</v>
      </c>
      <c r="O111" s="1">
        <v>27.1</v>
      </c>
      <c r="P111" s="1">
        <v>27.19</v>
      </c>
      <c r="Q111" s="1">
        <v>27.47</v>
      </c>
      <c r="R111" s="1">
        <v>29.3</v>
      </c>
      <c r="S111" s="1">
        <v>26.88</v>
      </c>
      <c r="T111" s="1">
        <v>29.25</v>
      </c>
      <c r="U111" s="1">
        <v>31.59</v>
      </c>
      <c r="V111" s="1">
        <v>27.01</v>
      </c>
      <c r="W111" s="1">
        <v>26.97</v>
      </c>
      <c r="X111" s="1">
        <v>27.09</v>
      </c>
      <c r="Y111">
        <v>27.27</v>
      </c>
      <c r="Z111">
        <v>27.97</v>
      </c>
      <c r="AA111" s="1">
        <v>29.01</v>
      </c>
      <c r="AB111" s="1">
        <v>27.7</v>
      </c>
      <c r="AC111" s="1">
        <v>26.33</v>
      </c>
      <c r="AD111" s="1">
        <v>26.49</v>
      </c>
      <c r="AE111" s="1">
        <v>29.13</v>
      </c>
      <c r="AF111" s="1">
        <v>28.67</v>
      </c>
      <c r="AG111" s="1">
        <v>27.88</v>
      </c>
      <c r="AH111" s="1">
        <v>28.13</v>
      </c>
      <c r="AI111" s="1">
        <v>26.82</v>
      </c>
      <c r="AJ111" s="1">
        <v>27.99</v>
      </c>
      <c r="AK111" s="1">
        <v>26.8</v>
      </c>
      <c r="AL111" s="1">
        <v>26.43</v>
      </c>
      <c r="AM111" s="1">
        <v>26.98</v>
      </c>
      <c r="AN111" s="1">
        <v>27.5</v>
      </c>
      <c r="AO111" s="1">
        <v>27.82</v>
      </c>
      <c r="AP111" s="1">
        <v>27.34</v>
      </c>
      <c r="AQ111" s="1">
        <v>26.31</v>
      </c>
      <c r="AR111" s="1">
        <v>26.81</v>
      </c>
      <c r="AS111" s="1">
        <v>27.3</v>
      </c>
      <c r="AT111" s="1">
        <v>27.25</v>
      </c>
      <c r="AU111" s="1">
        <v>28.11</v>
      </c>
      <c r="AV111" s="1">
        <v>26.67</v>
      </c>
      <c r="AW111" s="1">
        <v>26.65</v>
      </c>
      <c r="AX111" s="1">
        <v>27.47</v>
      </c>
      <c r="AY111" s="1">
        <v>27.84</v>
      </c>
      <c r="AZ111" s="1">
        <v>27.49</v>
      </c>
    </row>
    <row r="112" spans="1:52" x14ac:dyDescent="0.25">
      <c r="A112" s="1">
        <v>110</v>
      </c>
      <c r="B112" s="1" t="s">
        <v>519</v>
      </c>
      <c r="C112" s="1" t="s">
        <v>327</v>
      </c>
      <c r="D112" s="4" t="s">
        <v>108</v>
      </c>
      <c r="E112" s="4">
        <v>32.07</v>
      </c>
      <c r="F112" s="1">
        <v>33.35</v>
      </c>
      <c r="G112">
        <v>32.28</v>
      </c>
      <c r="H112" s="1">
        <v>33.67</v>
      </c>
      <c r="I112" s="1">
        <v>32.49</v>
      </c>
      <c r="J112" s="1">
        <v>35.619999999999997</v>
      </c>
      <c r="K112" s="1">
        <v>32.380000000000003</v>
      </c>
      <c r="L112" s="1">
        <v>33.01</v>
      </c>
      <c r="M112" s="1">
        <v>33.520000000000003</v>
      </c>
      <c r="N112">
        <v>35.26</v>
      </c>
      <c r="O112" s="1">
        <v>32.68</v>
      </c>
      <c r="P112" s="1">
        <v>33.659999999999997</v>
      </c>
      <c r="Q112" s="1">
        <v>32.75</v>
      </c>
      <c r="R112" s="1">
        <v>33.86</v>
      </c>
      <c r="S112" s="1">
        <v>32.549999999999997</v>
      </c>
      <c r="T112" s="1">
        <v>33.880000000000003</v>
      </c>
      <c r="U112" s="1">
        <v>34.64</v>
      </c>
      <c r="V112" s="1">
        <v>32.700000000000003</v>
      </c>
      <c r="W112" s="1">
        <v>32.82</v>
      </c>
      <c r="X112" s="1">
        <v>32.69</v>
      </c>
      <c r="Y112">
        <v>32.14</v>
      </c>
      <c r="Z112">
        <v>32.700000000000003</v>
      </c>
      <c r="AA112" s="1">
        <v>34.119999999999997</v>
      </c>
      <c r="AB112" s="1">
        <v>33.630000000000003</v>
      </c>
      <c r="AC112" s="1">
        <v>32.17</v>
      </c>
      <c r="AD112" s="1">
        <v>32.67</v>
      </c>
      <c r="AE112" s="1">
        <v>34.49</v>
      </c>
      <c r="AF112" s="1">
        <v>32.85</v>
      </c>
      <c r="AG112" s="1">
        <v>33.51</v>
      </c>
      <c r="AH112" s="1">
        <v>34.229999999999997</v>
      </c>
      <c r="AI112" s="1">
        <v>31.9</v>
      </c>
      <c r="AJ112" s="1">
        <v>33.82</v>
      </c>
      <c r="AK112" s="1">
        <v>32.33</v>
      </c>
      <c r="AL112" s="1">
        <v>32.520000000000003</v>
      </c>
      <c r="AM112" s="1">
        <v>33.43</v>
      </c>
      <c r="AN112" s="1">
        <v>33.119999999999997</v>
      </c>
      <c r="AO112" s="1">
        <v>32.03</v>
      </c>
      <c r="AP112" s="1">
        <v>32.01</v>
      </c>
      <c r="AQ112" s="1">
        <v>31.78</v>
      </c>
      <c r="AR112" s="1">
        <v>32.049999999999997</v>
      </c>
      <c r="AS112" s="1">
        <v>32.83</v>
      </c>
      <c r="AT112" s="1">
        <v>32.83</v>
      </c>
      <c r="AU112" s="1">
        <v>34.33</v>
      </c>
      <c r="AV112" s="19">
        <v>32.46</v>
      </c>
      <c r="AW112" s="19">
        <v>32.44</v>
      </c>
      <c r="AX112" s="1">
        <v>31.37</v>
      </c>
      <c r="AY112" s="1">
        <v>33.020000000000003</v>
      </c>
      <c r="AZ112" s="1">
        <v>31.79</v>
      </c>
    </row>
    <row r="113" spans="1:52" x14ac:dyDescent="0.25">
      <c r="A113" s="1">
        <v>111</v>
      </c>
      <c r="B113" s="1" t="s">
        <v>520</v>
      </c>
      <c r="C113" s="1" t="s">
        <v>328</v>
      </c>
      <c r="D113" s="4" t="s">
        <v>109</v>
      </c>
      <c r="E113" s="4">
        <v>31.59</v>
      </c>
      <c r="F113" s="1">
        <v>32.75</v>
      </c>
      <c r="G113">
        <v>31.12</v>
      </c>
      <c r="H113" s="1">
        <v>32.56</v>
      </c>
      <c r="I113" s="19">
        <v>31.11</v>
      </c>
      <c r="J113" s="1">
        <v>34.25</v>
      </c>
      <c r="K113" s="1">
        <v>31.86</v>
      </c>
      <c r="L113" s="1">
        <v>33.22</v>
      </c>
      <c r="M113" s="1">
        <v>32.51</v>
      </c>
      <c r="N113">
        <v>33.619999999999997</v>
      </c>
      <c r="O113" s="1">
        <v>31.95</v>
      </c>
      <c r="P113" s="1">
        <v>31.64</v>
      </c>
      <c r="Q113" s="1">
        <v>32.81</v>
      </c>
      <c r="R113" s="1">
        <v>33.950000000000003</v>
      </c>
      <c r="S113" s="1">
        <v>32.49</v>
      </c>
      <c r="T113" s="1">
        <v>32.92</v>
      </c>
      <c r="U113" s="1">
        <v>36.9</v>
      </c>
      <c r="V113" s="1">
        <v>33</v>
      </c>
      <c r="W113" s="1">
        <v>31.61</v>
      </c>
      <c r="X113" s="1">
        <v>33.26</v>
      </c>
      <c r="Y113">
        <v>32.090000000000003</v>
      </c>
      <c r="Z113">
        <v>33.119999999999997</v>
      </c>
      <c r="AA113" s="1">
        <v>34.28</v>
      </c>
      <c r="AB113" s="1">
        <v>32.49</v>
      </c>
      <c r="AC113" s="1">
        <v>32.700000000000003</v>
      </c>
      <c r="AD113" s="1">
        <v>31.6</v>
      </c>
      <c r="AE113" s="1">
        <v>33.880000000000003</v>
      </c>
      <c r="AF113" s="1">
        <v>33.03</v>
      </c>
      <c r="AG113" s="19">
        <v>32.630000000000003</v>
      </c>
      <c r="AH113" s="1">
        <v>33.14</v>
      </c>
      <c r="AI113" s="1">
        <v>31.9</v>
      </c>
      <c r="AJ113" s="1">
        <v>33.15</v>
      </c>
      <c r="AK113" s="1">
        <v>30.98</v>
      </c>
      <c r="AL113" s="1">
        <v>32.630000000000003</v>
      </c>
      <c r="AM113" s="1">
        <v>31.8</v>
      </c>
      <c r="AN113" s="1">
        <v>32.229999999999997</v>
      </c>
      <c r="AO113" s="1">
        <v>31.05</v>
      </c>
      <c r="AP113" s="1">
        <v>30.8</v>
      </c>
      <c r="AQ113" s="1">
        <v>30.44</v>
      </c>
      <c r="AR113" s="1">
        <v>30.93</v>
      </c>
      <c r="AS113" s="1">
        <v>31.86</v>
      </c>
      <c r="AT113" s="1">
        <v>31.67</v>
      </c>
      <c r="AU113" s="1">
        <v>32.69</v>
      </c>
      <c r="AV113" s="1">
        <v>32.369999999999997</v>
      </c>
      <c r="AW113" s="19">
        <v>30.43</v>
      </c>
      <c r="AX113" s="1">
        <v>31.17</v>
      </c>
      <c r="AY113" s="1">
        <v>32.950000000000003</v>
      </c>
      <c r="AZ113" s="1">
        <v>31.33</v>
      </c>
    </row>
    <row r="114" spans="1:52" x14ac:dyDescent="0.25">
      <c r="A114" s="1">
        <v>112</v>
      </c>
      <c r="B114" s="1" t="s">
        <v>521</v>
      </c>
      <c r="C114" s="1" t="s">
        <v>329</v>
      </c>
      <c r="D114" s="4" t="s">
        <v>110</v>
      </c>
      <c r="E114" s="4">
        <v>33.25</v>
      </c>
      <c r="F114" s="1">
        <v>33.93</v>
      </c>
      <c r="G114">
        <v>32.67</v>
      </c>
      <c r="H114" s="1">
        <v>33.520000000000003</v>
      </c>
      <c r="I114" s="1">
        <v>33.520000000000003</v>
      </c>
      <c r="J114" s="1">
        <v>35.83</v>
      </c>
      <c r="K114" s="1">
        <v>33.340000000000003</v>
      </c>
      <c r="L114" s="1">
        <v>34.340000000000003</v>
      </c>
      <c r="M114" s="1">
        <v>35.1</v>
      </c>
      <c r="N114">
        <v>36.26</v>
      </c>
      <c r="O114" s="1">
        <v>32.840000000000003</v>
      </c>
      <c r="P114" s="1">
        <v>33</v>
      </c>
      <c r="Q114" s="1">
        <v>34.450000000000003</v>
      </c>
      <c r="R114" s="1">
        <v>35.65</v>
      </c>
      <c r="S114" s="1">
        <v>33.67</v>
      </c>
      <c r="T114" s="1">
        <v>34.06</v>
      </c>
      <c r="U114" s="1">
        <v>34.97</v>
      </c>
      <c r="V114" s="1">
        <v>33.08</v>
      </c>
      <c r="W114" s="1">
        <v>32.76</v>
      </c>
      <c r="X114" s="1">
        <v>33.17</v>
      </c>
      <c r="Y114">
        <v>32.97</v>
      </c>
      <c r="Z114">
        <v>34.47</v>
      </c>
      <c r="AA114" s="1">
        <v>34.700000000000003</v>
      </c>
      <c r="AB114" s="1">
        <v>33.159999999999997</v>
      </c>
      <c r="AC114" s="1">
        <v>32.5</v>
      </c>
      <c r="AD114" s="1">
        <v>33</v>
      </c>
      <c r="AE114" s="1">
        <v>35.520000000000003</v>
      </c>
      <c r="AF114" s="1">
        <v>34.11</v>
      </c>
      <c r="AG114" s="1">
        <v>33.200000000000003</v>
      </c>
      <c r="AH114" s="1">
        <v>34.79</v>
      </c>
      <c r="AI114" s="1">
        <v>32.619999999999997</v>
      </c>
      <c r="AJ114" s="1">
        <v>34.299999999999997</v>
      </c>
      <c r="AK114" s="1">
        <v>32.14</v>
      </c>
      <c r="AL114" s="1">
        <v>33.979999999999997</v>
      </c>
      <c r="AM114" s="1">
        <v>33.72</v>
      </c>
      <c r="AN114" s="1">
        <v>33.590000000000003</v>
      </c>
      <c r="AO114" s="1">
        <v>32.26</v>
      </c>
      <c r="AP114" s="1">
        <v>31.92</v>
      </c>
      <c r="AQ114" s="1">
        <v>31.62</v>
      </c>
      <c r="AR114" s="1">
        <v>32.840000000000003</v>
      </c>
      <c r="AS114" s="1">
        <v>31.98</v>
      </c>
      <c r="AT114" s="1">
        <v>33.31</v>
      </c>
      <c r="AU114" s="1">
        <v>34.130000000000003</v>
      </c>
      <c r="AV114" s="1">
        <v>33.450000000000003</v>
      </c>
      <c r="AW114" s="1">
        <v>31.96</v>
      </c>
      <c r="AX114" s="1">
        <v>30.6</v>
      </c>
      <c r="AY114" s="1">
        <v>34.57</v>
      </c>
      <c r="AZ114" s="1">
        <v>32.54</v>
      </c>
    </row>
    <row r="115" spans="1:52" x14ac:dyDescent="0.25">
      <c r="A115" s="1">
        <v>113</v>
      </c>
      <c r="B115" s="1" t="s">
        <v>522</v>
      </c>
      <c r="C115" s="1" t="s">
        <v>330</v>
      </c>
      <c r="D115" s="4" t="s">
        <v>111</v>
      </c>
      <c r="E115" s="4">
        <v>28.68</v>
      </c>
      <c r="F115" s="1">
        <v>29.89</v>
      </c>
      <c r="G115">
        <v>29.48</v>
      </c>
      <c r="H115" s="1">
        <v>29.88</v>
      </c>
      <c r="I115" s="1">
        <v>29.24</v>
      </c>
      <c r="J115" s="1">
        <v>30.59</v>
      </c>
      <c r="K115" s="1">
        <v>28.12</v>
      </c>
      <c r="L115" s="1">
        <v>29.15</v>
      </c>
      <c r="M115" s="1">
        <v>29.87</v>
      </c>
      <c r="N115">
        <v>31.53</v>
      </c>
      <c r="O115" s="1">
        <v>28.93</v>
      </c>
      <c r="P115" s="1">
        <v>29.22</v>
      </c>
      <c r="Q115" s="1">
        <v>29.82</v>
      </c>
      <c r="R115" s="1">
        <v>31.53</v>
      </c>
      <c r="S115" s="1">
        <v>29.43</v>
      </c>
      <c r="T115" s="1">
        <v>30.26</v>
      </c>
      <c r="U115" s="1">
        <v>30.91</v>
      </c>
      <c r="V115" s="1">
        <v>28.6</v>
      </c>
      <c r="W115" s="1">
        <v>29.35</v>
      </c>
      <c r="X115" s="1">
        <v>29.16</v>
      </c>
      <c r="Y115">
        <v>29.77</v>
      </c>
      <c r="Z115">
        <v>29.81</v>
      </c>
      <c r="AA115" s="1">
        <v>30.66</v>
      </c>
      <c r="AB115" s="1">
        <v>28.87</v>
      </c>
      <c r="AC115" s="1">
        <v>27.93</v>
      </c>
      <c r="AD115" s="1">
        <v>28.88</v>
      </c>
      <c r="AE115" s="1">
        <v>31.1</v>
      </c>
      <c r="AF115" s="1">
        <v>29.85</v>
      </c>
      <c r="AG115" s="1">
        <v>29.48</v>
      </c>
      <c r="AH115" s="1">
        <v>30.11</v>
      </c>
      <c r="AI115" s="1">
        <v>28.73</v>
      </c>
      <c r="AJ115" s="1">
        <v>29.98</v>
      </c>
      <c r="AK115" s="1">
        <v>28.72</v>
      </c>
      <c r="AL115" s="1">
        <v>28.61</v>
      </c>
      <c r="AM115" s="1">
        <v>29.76</v>
      </c>
      <c r="AN115" s="1">
        <v>30.2</v>
      </c>
      <c r="AO115" s="1">
        <v>29.47</v>
      </c>
      <c r="AP115" s="1">
        <v>29.08</v>
      </c>
      <c r="AQ115" s="1">
        <v>28.05</v>
      </c>
      <c r="AR115" s="1">
        <v>29.01</v>
      </c>
      <c r="AS115" s="1">
        <v>29.51</v>
      </c>
      <c r="AT115" s="1">
        <v>29.53</v>
      </c>
      <c r="AU115" s="1">
        <v>30.11</v>
      </c>
      <c r="AV115" s="1">
        <v>28.69</v>
      </c>
      <c r="AW115" s="1">
        <v>28.54</v>
      </c>
      <c r="AX115" s="1">
        <v>28.62</v>
      </c>
      <c r="AY115" s="1">
        <v>29.46</v>
      </c>
      <c r="AZ115" s="1">
        <v>28.85</v>
      </c>
    </row>
    <row r="116" spans="1:52" x14ac:dyDescent="0.25">
      <c r="A116" s="1">
        <v>114</v>
      </c>
      <c r="B116" s="1" t="s">
        <v>523</v>
      </c>
      <c r="C116" s="1" t="s">
        <v>331</v>
      </c>
      <c r="D116" s="4" t="s">
        <v>112</v>
      </c>
      <c r="E116" s="4">
        <v>32.9</v>
      </c>
      <c r="F116" s="1">
        <v>32.81</v>
      </c>
      <c r="G116">
        <v>32.24</v>
      </c>
      <c r="H116" s="1">
        <v>35.840000000000003</v>
      </c>
      <c r="I116" s="1">
        <v>34.89</v>
      </c>
      <c r="J116" s="1"/>
      <c r="K116" s="1">
        <v>35.5</v>
      </c>
      <c r="L116" s="1">
        <v>35.86</v>
      </c>
      <c r="M116" s="1">
        <v>32.659999999999997</v>
      </c>
      <c r="N116">
        <v>36.14</v>
      </c>
      <c r="O116" s="1">
        <v>31.95</v>
      </c>
      <c r="P116" s="1">
        <v>33.22</v>
      </c>
      <c r="Q116" s="1">
        <v>35.770000000000003</v>
      </c>
      <c r="R116" s="1"/>
      <c r="S116" s="1">
        <v>36.85</v>
      </c>
      <c r="T116" s="1">
        <v>33.49</v>
      </c>
      <c r="U116" s="1">
        <v>35.11</v>
      </c>
      <c r="V116" s="1">
        <v>32.93</v>
      </c>
      <c r="W116" s="1">
        <v>34.479999999999997</v>
      </c>
      <c r="X116" s="1">
        <v>32.49</v>
      </c>
      <c r="Y116">
        <v>32.85</v>
      </c>
      <c r="Z116">
        <v>34.54</v>
      </c>
      <c r="AA116" s="1">
        <v>34.89</v>
      </c>
      <c r="AB116" s="1">
        <v>40</v>
      </c>
      <c r="AC116" s="1">
        <v>34.619999999999997</v>
      </c>
      <c r="AD116" s="1">
        <v>34.15</v>
      </c>
      <c r="AE116" s="1">
        <v>37.28</v>
      </c>
      <c r="AF116" s="1">
        <v>34.049999999999997</v>
      </c>
      <c r="AG116" s="1">
        <v>33.22</v>
      </c>
      <c r="AH116" s="1">
        <v>34.86</v>
      </c>
      <c r="AI116" s="1">
        <v>32.450000000000003</v>
      </c>
      <c r="AJ116" s="1">
        <v>33.49</v>
      </c>
      <c r="AK116" s="1">
        <v>32.99</v>
      </c>
      <c r="AL116" s="1">
        <v>33.25</v>
      </c>
      <c r="AM116" s="1">
        <v>33.64</v>
      </c>
      <c r="AN116" s="1">
        <v>34.22</v>
      </c>
      <c r="AO116" s="1">
        <v>30.84</v>
      </c>
      <c r="AP116" s="1">
        <v>31.8</v>
      </c>
      <c r="AQ116" s="1">
        <v>30.82</v>
      </c>
      <c r="AR116" s="1">
        <v>32.200000000000003</v>
      </c>
      <c r="AS116" s="1">
        <v>31.93</v>
      </c>
      <c r="AT116" s="1">
        <v>32.51</v>
      </c>
      <c r="AU116" s="1">
        <v>34.78</v>
      </c>
      <c r="AV116" s="1">
        <v>33.840000000000003</v>
      </c>
      <c r="AW116" s="1">
        <v>34.32</v>
      </c>
      <c r="AX116" s="1">
        <v>29.14</v>
      </c>
      <c r="AY116" s="1">
        <v>36.619999999999997</v>
      </c>
      <c r="AZ116" s="1">
        <v>32.94</v>
      </c>
    </row>
    <row r="117" spans="1:52" x14ac:dyDescent="0.25">
      <c r="A117" s="1">
        <v>115</v>
      </c>
      <c r="B117" s="1" t="s">
        <v>524</v>
      </c>
      <c r="C117" s="1" t="s">
        <v>332</v>
      </c>
      <c r="D117" s="4" t="s">
        <v>113</v>
      </c>
      <c r="E117" s="4">
        <v>30.16</v>
      </c>
      <c r="F117" s="1">
        <v>32.08</v>
      </c>
      <c r="G117">
        <v>31</v>
      </c>
      <c r="H117" s="1">
        <v>31.68</v>
      </c>
      <c r="I117" s="1">
        <v>32.17</v>
      </c>
      <c r="J117" s="1">
        <v>32.299999999999997</v>
      </c>
      <c r="K117" s="1">
        <v>29.92</v>
      </c>
      <c r="L117" s="1">
        <v>31.93</v>
      </c>
      <c r="M117" s="1">
        <v>31.57</v>
      </c>
      <c r="N117">
        <v>32.479999999999997</v>
      </c>
      <c r="O117" s="1">
        <v>31.02</v>
      </c>
      <c r="P117" s="1">
        <v>31.08</v>
      </c>
      <c r="Q117" s="1">
        <v>31.49</v>
      </c>
      <c r="R117" s="1">
        <v>33.549999999999997</v>
      </c>
      <c r="S117" s="1">
        <v>30.88</v>
      </c>
      <c r="T117" s="1">
        <v>32.869999999999997</v>
      </c>
      <c r="U117" s="1">
        <v>33.68</v>
      </c>
      <c r="V117" s="1">
        <v>30.32</v>
      </c>
      <c r="W117" s="1">
        <v>30.69</v>
      </c>
      <c r="X117" s="1">
        <v>30.73</v>
      </c>
      <c r="Y117">
        <v>30.77</v>
      </c>
      <c r="Z117">
        <v>30.75</v>
      </c>
      <c r="AA117" s="1">
        <v>33.61</v>
      </c>
      <c r="AB117" s="1">
        <v>30.95</v>
      </c>
      <c r="AC117" s="1">
        <v>29.93</v>
      </c>
      <c r="AD117" s="1">
        <v>30.85</v>
      </c>
      <c r="AE117" s="1">
        <v>32.69</v>
      </c>
      <c r="AF117" s="1">
        <v>31.69</v>
      </c>
      <c r="AG117" s="1">
        <v>31.2</v>
      </c>
      <c r="AH117" s="1">
        <v>31.51</v>
      </c>
      <c r="AI117" s="1">
        <v>30.87</v>
      </c>
      <c r="AJ117" s="1">
        <v>31.99</v>
      </c>
      <c r="AK117" s="1">
        <v>30.83</v>
      </c>
      <c r="AL117" s="1">
        <v>30.26</v>
      </c>
      <c r="AM117" s="1">
        <v>31.17</v>
      </c>
      <c r="AN117" s="1">
        <v>30.83</v>
      </c>
      <c r="AO117" s="1">
        <v>31.44</v>
      </c>
      <c r="AP117" s="1">
        <v>30.92</v>
      </c>
      <c r="AQ117" s="1">
        <v>29.98</v>
      </c>
      <c r="AR117" s="1">
        <v>30.58</v>
      </c>
      <c r="AS117" s="1">
        <v>31.18</v>
      </c>
      <c r="AT117" s="1">
        <v>31.44</v>
      </c>
      <c r="AU117" s="1">
        <v>32.01</v>
      </c>
      <c r="AV117" s="1">
        <v>30.13</v>
      </c>
      <c r="AW117" s="1">
        <v>30.07</v>
      </c>
      <c r="AX117" s="1">
        <v>30.53</v>
      </c>
      <c r="AY117" s="1">
        <v>30.59</v>
      </c>
      <c r="AZ117" s="1">
        <v>30.12</v>
      </c>
    </row>
    <row r="118" spans="1:52" x14ac:dyDescent="0.25">
      <c r="A118" s="1">
        <v>116</v>
      </c>
      <c r="B118" s="1" t="s">
        <v>525</v>
      </c>
      <c r="C118" s="1" t="s">
        <v>333</v>
      </c>
      <c r="D118" s="4" t="s">
        <v>114</v>
      </c>
      <c r="E118" s="4">
        <v>32.72</v>
      </c>
      <c r="F118" s="1">
        <v>35.979999999999997</v>
      </c>
      <c r="G118">
        <v>35.04</v>
      </c>
      <c r="H118" s="1">
        <v>37.090000000000003</v>
      </c>
      <c r="I118" s="1">
        <v>34.700000000000003</v>
      </c>
      <c r="J118" s="1">
        <v>35.96</v>
      </c>
      <c r="K118" s="1">
        <v>32</v>
      </c>
      <c r="L118" s="1">
        <v>33.06</v>
      </c>
      <c r="M118" s="1">
        <v>33.86</v>
      </c>
      <c r="N118">
        <v>35.450000000000003</v>
      </c>
      <c r="O118" s="1">
        <v>32.43</v>
      </c>
      <c r="P118" s="1">
        <v>32.5</v>
      </c>
      <c r="Q118" s="1">
        <v>32.71</v>
      </c>
      <c r="R118" s="1">
        <v>35.14</v>
      </c>
      <c r="S118" s="1">
        <v>33.11</v>
      </c>
      <c r="T118" s="1">
        <v>35.979999999999997</v>
      </c>
      <c r="U118" s="1">
        <v>36.89</v>
      </c>
      <c r="V118" s="1">
        <v>34.83</v>
      </c>
      <c r="W118" s="1">
        <v>32.99</v>
      </c>
      <c r="X118" s="1">
        <v>33.090000000000003</v>
      </c>
      <c r="Y118">
        <v>33.92</v>
      </c>
      <c r="Z118">
        <v>32.96</v>
      </c>
      <c r="AA118" s="1">
        <v>33.67</v>
      </c>
      <c r="AB118" s="1">
        <v>33.58</v>
      </c>
      <c r="AC118" s="1">
        <v>32.479999999999997</v>
      </c>
      <c r="AD118" s="1">
        <v>31.87</v>
      </c>
      <c r="AE118" s="1">
        <v>33.32</v>
      </c>
      <c r="AF118" s="1">
        <v>33.58</v>
      </c>
      <c r="AG118" s="1">
        <v>32.75</v>
      </c>
      <c r="AH118" s="1">
        <v>33.61</v>
      </c>
      <c r="AI118" s="1">
        <v>33.130000000000003</v>
      </c>
      <c r="AJ118" s="1">
        <v>36.18</v>
      </c>
      <c r="AK118" s="1">
        <v>35.19</v>
      </c>
      <c r="AL118" s="1">
        <v>32.47</v>
      </c>
      <c r="AM118" s="1">
        <v>32.56</v>
      </c>
      <c r="AN118" s="1">
        <v>33.229999999999997</v>
      </c>
      <c r="AO118" s="1">
        <v>33.53</v>
      </c>
      <c r="AP118" s="1">
        <v>33.479999999999997</v>
      </c>
      <c r="AQ118" s="1">
        <v>32.21</v>
      </c>
      <c r="AR118" s="1">
        <v>34.299999999999997</v>
      </c>
      <c r="AS118" s="1">
        <v>33.6</v>
      </c>
      <c r="AT118" s="1">
        <v>33.770000000000003</v>
      </c>
      <c r="AU118" s="1">
        <v>34.04</v>
      </c>
      <c r="AV118" s="1">
        <v>32.44</v>
      </c>
      <c r="AW118" s="1">
        <v>32.67</v>
      </c>
      <c r="AX118" s="1">
        <v>33.53</v>
      </c>
      <c r="AY118" s="1">
        <v>34.14</v>
      </c>
      <c r="AZ118" s="1">
        <v>33.86</v>
      </c>
    </row>
    <row r="119" spans="1:52" x14ac:dyDescent="0.25">
      <c r="A119" s="1">
        <v>117</v>
      </c>
      <c r="B119" s="1" t="s">
        <v>526</v>
      </c>
      <c r="C119" s="1" t="s">
        <v>334</v>
      </c>
      <c r="D119" s="4" t="s">
        <v>115</v>
      </c>
      <c r="E119" s="4">
        <v>26.6</v>
      </c>
      <c r="F119" s="1">
        <v>28.88</v>
      </c>
      <c r="G119">
        <v>27.98</v>
      </c>
      <c r="H119" s="1">
        <v>29.22</v>
      </c>
      <c r="I119" s="1">
        <v>28.08</v>
      </c>
      <c r="J119" s="1">
        <v>30.06</v>
      </c>
      <c r="K119" s="1">
        <v>26.88</v>
      </c>
      <c r="L119" s="1">
        <v>28.43</v>
      </c>
      <c r="M119" s="1">
        <v>28.82</v>
      </c>
      <c r="N119">
        <v>29.84</v>
      </c>
      <c r="O119" s="1">
        <v>27.49</v>
      </c>
      <c r="P119" s="1">
        <v>27.82</v>
      </c>
      <c r="Q119" s="1">
        <v>27.62</v>
      </c>
      <c r="R119" s="1">
        <v>29.56</v>
      </c>
      <c r="S119" s="1">
        <v>27.55</v>
      </c>
      <c r="T119" s="1">
        <v>29.83</v>
      </c>
      <c r="U119" s="1">
        <v>30.33</v>
      </c>
      <c r="V119" s="1">
        <v>28.01</v>
      </c>
      <c r="W119" s="1">
        <v>27.69</v>
      </c>
      <c r="X119" s="1">
        <v>27.57</v>
      </c>
      <c r="Y119">
        <v>27.78</v>
      </c>
      <c r="Z119">
        <v>28.1</v>
      </c>
      <c r="AA119" s="1">
        <v>29.11</v>
      </c>
      <c r="AB119" s="1">
        <v>28.04</v>
      </c>
      <c r="AC119" s="1">
        <v>27.51</v>
      </c>
      <c r="AD119" s="1">
        <v>27.3</v>
      </c>
      <c r="AE119" s="1">
        <v>29.53</v>
      </c>
      <c r="AF119" s="1">
        <v>28.95</v>
      </c>
      <c r="AG119" s="1">
        <v>28.3</v>
      </c>
      <c r="AH119" s="1">
        <v>28.64</v>
      </c>
      <c r="AI119" s="1">
        <v>27.34</v>
      </c>
      <c r="AJ119" s="1">
        <v>28.63</v>
      </c>
      <c r="AK119" s="1">
        <v>28.28</v>
      </c>
      <c r="AL119" s="1">
        <v>26.96</v>
      </c>
      <c r="AM119" s="1">
        <v>27.45</v>
      </c>
      <c r="AN119" s="1">
        <v>27.75</v>
      </c>
      <c r="AO119" s="1">
        <v>27.92</v>
      </c>
      <c r="AP119" s="1">
        <v>27.91</v>
      </c>
      <c r="AQ119" s="1">
        <v>26.83</v>
      </c>
      <c r="AR119" s="1">
        <v>27.75</v>
      </c>
      <c r="AS119" s="1">
        <v>28.47</v>
      </c>
      <c r="AT119" s="1">
        <v>28.28</v>
      </c>
      <c r="AU119" s="1">
        <v>28.18</v>
      </c>
      <c r="AV119" s="1">
        <v>26.64</v>
      </c>
      <c r="AW119" s="1">
        <v>26.68</v>
      </c>
      <c r="AX119" s="1">
        <v>27.65</v>
      </c>
      <c r="AY119" s="1">
        <v>28.09</v>
      </c>
      <c r="AZ119" s="1">
        <v>27.54</v>
      </c>
    </row>
    <row r="120" spans="1:52" x14ac:dyDescent="0.25">
      <c r="A120" s="1">
        <v>118</v>
      </c>
      <c r="B120" s="1" t="s">
        <v>527</v>
      </c>
      <c r="C120" s="1" t="s">
        <v>335</v>
      </c>
      <c r="D120" s="4" t="s">
        <v>116</v>
      </c>
      <c r="E120" s="4"/>
      <c r="F120" s="1">
        <v>40</v>
      </c>
      <c r="H120" s="19">
        <v>28.73</v>
      </c>
      <c r="I120" s="1">
        <v>35.950000000000003</v>
      </c>
      <c r="J120" s="1"/>
      <c r="K120" s="1">
        <v>40</v>
      </c>
      <c r="L120" s="1"/>
      <c r="M120" s="1"/>
      <c r="N120" s="19">
        <v>40</v>
      </c>
      <c r="O120" s="1">
        <v>40</v>
      </c>
      <c r="P120" s="1">
        <v>40</v>
      </c>
      <c r="Q120" s="1">
        <v>36.56</v>
      </c>
      <c r="R120" s="1"/>
      <c r="S120" s="1"/>
      <c r="T120" s="1"/>
      <c r="U120" s="1"/>
      <c r="V120" s="1">
        <v>37.590000000000003</v>
      </c>
      <c r="W120" s="1"/>
      <c r="X120" s="1"/>
      <c r="Z120" s="19">
        <v>29.47</v>
      </c>
      <c r="AA120" s="1">
        <v>38.01</v>
      </c>
      <c r="AB120" s="1">
        <v>40</v>
      </c>
      <c r="AC120" s="1">
        <v>40</v>
      </c>
      <c r="AD120" s="1"/>
      <c r="AE120" s="1"/>
      <c r="AF120" s="1"/>
      <c r="AG120" s="1">
        <v>37.32</v>
      </c>
      <c r="AH120" s="1"/>
      <c r="AI120" s="1">
        <v>38.72</v>
      </c>
      <c r="AJ120" s="1"/>
      <c r="AK120" s="1"/>
      <c r="AL120" s="1">
        <v>40</v>
      </c>
      <c r="AM120" s="1"/>
      <c r="AN120" s="1">
        <v>36.92</v>
      </c>
      <c r="AO120" s="1">
        <v>40</v>
      </c>
      <c r="AP120" s="1">
        <v>40</v>
      </c>
      <c r="AQ120" s="1"/>
      <c r="AR120" s="1"/>
      <c r="AS120" s="1">
        <v>36.68</v>
      </c>
      <c r="AT120" s="1"/>
      <c r="AU120" s="1"/>
      <c r="AV120" s="1"/>
      <c r="AW120" s="1">
        <v>40</v>
      </c>
      <c r="AX120" s="1"/>
      <c r="AY120" s="1"/>
      <c r="AZ120" s="1">
        <v>38.1</v>
      </c>
    </row>
    <row r="121" spans="1:52" x14ac:dyDescent="0.25">
      <c r="A121" s="1">
        <v>119</v>
      </c>
      <c r="B121" s="1" t="s">
        <v>528</v>
      </c>
      <c r="C121" s="1" t="s">
        <v>336</v>
      </c>
      <c r="D121" s="4" t="s">
        <v>117</v>
      </c>
      <c r="E121" s="4">
        <v>30.74</v>
      </c>
      <c r="F121" s="1">
        <v>31.61</v>
      </c>
      <c r="G121">
        <v>30.43</v>
      </c>
      <c r="H121" s="1">
        <v>32.31</v>
      </c>
      <c r="I121" s="1">
        <v>31.57</v>
      </c>
      <c r="J121" s="1">
        <v>32.520000000000003</v>
      </c>
      <c r="K121" s="1">
        <v>30.18</v>
      </c>
      <c r="L121" s="1">
        <v>31.61</v>
      </c>
      <c r="M121" s="1">
        <v>30.95</v>
      </c>
      <c r="N121">
        <v>32.44</v>
      </c>
      <c r="O121" s="1">
        <v>30.72</v>
      </c>
      <c r="P121" s="1">
        <v>30.79</v>
      </c>
      <c r="Q121" s="1">
        <v>31.45</v>
      </c>
      <c r="R121" s="1">
        <v>32.85</v>
      </c>
      <c r="S121" s="1">
        <v>30.55</v>
      </c>
      <c r="T121" s="1">
        <v>31.85</v>
      </c>
      <c r="U121" s="1">
        <v>33.15</v>
      </c>
      <c r="V121" s="1">
        <v>31.31</v>
      </c>
      <c r="W121" s="1">
        <v>30.8</v>
      </c>
      <c r="X121" s="1">
        <v>31.25</v>
      </c>
      <c r="Y121">
        <v>30.5</v>
      </c>
      <c r="Z121">
        <v>31.73</v>
      </c>
      <c r="AA121" s="1">
        <v>33.020000000000003</v>
      </c>
      <c r="AB121" s="1">
        <v>30.81</v>
      </c>
      <c r="AC121" s="1">
        <v>31.55</v>
      </c>
      <c r="AD121" s="1">
        <v>30.76</v>
      </c>
      <c r="AE121" s="1">
        <v>33.130000000000003</v>
      </c>
      <c r="AF121" s="1">
        <v>31.63</v>
      </c>
      <c r="AG121" s="1">
        <v>31.05</v>
      </c>
      <c r="AH121" s="1">
        <v>32.44</v>
      </c>
      <c r="AI121" s="1">
        <v>30.34</v>
      </c>
      <c r="AJ121" s="1">
        <v>31.91</v>
      </c>
      <c r="AK121" s="1">
        <v>30.17</v>
      </c>
      <c r="AL121" s="1">
        <v>30.54</v>
      </c>
      <c r="AM121" s="1">
        <v>30.06</v>
      </c>
      <c r="AN121" s="1">
        <v>31.27</v>
      </c>
      <c r="AO121" s="1">
        <v>29.77</v>
      </c>
      <c r="AP121" s="1">
        <v>29.7</v>
      </c>
      <c r="AQ121" s="1">
        <v>29.52</v>
      </c>
      <c r="AR121" s="1">
        <v>29.46</v>
      </c>
      <c r="AS121" s="1">
        <v>29.9</v>
      </c>
      <c r="AT121" s="1">
        <v>30.77</v>
      </c>
      <c r="AU121" s="1">
        <v>32.07</v>
      </c>
      <c r="AV121" s="1">
        <v>30.5</v>
      </c>
      <c r="AW121" s="1">
        <v>29.85</v>
      </c>
      <c r="AX121" s="1">
        <v>28.58</v>
      </c>
      <c r="AY121" s="1">
        <v>31.89</v>
      </c>
      <c r="AZ121" s="1">
        <v>30</v>
      </c>
    </row>
    <row r="122" spans="1:52" x14ac:dyDescent="0.25">
      <c r="A122" s="1">
        <v>120</v>
      </c>
      <c r="B122" s="1" t="s">
        <v>529</v>
      </c>
      <c r="C122" s="1" t="s">
        <v>337</v>
      </c>
      <c r="D122" s="4" t="s">
        <v>118</v>
      </c>
      <c r="E122" s="4">
        <v>30.65</v>
      </c>
      <c r="F122" s="1">
        <v>31.43</v>
      </c>
      <c r="G122">
        <v>30.94</v>
      </c>
      <c r="H122" s="19">
        <v>30.01</v>
      </c>
      <c r="I122" s="1">
        <v>31.56</v>
      </c>
      <c r="J122" s="1">
        <v>32.549999999999997</v>
      </c>
      <c r="K122" s="1">
        <v>30.21</v>
      </c>
      <c r="L122" s="1">
        <v>31.76</v>
      </c>
      <c r="M122" s="1">
        <v>32.020000000000003</v>
      </c>
      <c r="N122">
        <v>33.03</v>
      </c>
      <c r="O122" s="1">
        <v>31.01</v>
      </c>
      <c r="P122" s="1">
        <v>31.01</v>
      </c>
      <c r="Q122" s="1">
        <v>32.07</v>
      </c>
      <c r="R122" s="1">
        <v>32.69</v>
      </c>
      <c r="S122" s="1">
        <v>31.16</v>
      </c>
      <c r="T122" s="1">
        <v>31.84</v>
      </c>
      <c r="U122" s="1">
        <v>33.049999999999997</v>
      </c>
      <c r="V122" s="1">
        <v>29.02</v>
      </c>
      <c r="W122" s="1">
        <v>31.28</v>
      </c>
      <c r="X122" s="1">
        <v>30.76</v>
      </c>
      <c r="Y122">
        <v>30.69</v>
      </c>
      <c r="Z122">
        <v>30.82</v>
      </c>
      <c r="AA122" s="1">
        <v>32.44</v>
      </c>
      <c r="AB122" s="1">
        <v>30.25</v>
      </c>
      <c r="AC122" s="1">
        <v>28.85</v>
      </c>
      <c r="AD122" s="1">
        <v>30.67</v>
      </c>
      <c r="AE122" s="1">
        <v>33.229999999999997</v>
      </c>
      <c r="AF122" s="1">
        <v>31.92</v>
      </c>
      <c r="AG122" s="1">
        <v>30.97</v>
      </c>
      <c r="AH122" s="1">
        <v>31.53</v>
      </c>
      <c r="AI122" s="1">
        <v>30.7</v>
      </c>
      <c r="AJ122" s="1">
        <v>32.049999999999997</v>
      </c>
      <c r="AK122" s="1">
        <v>29.76</v>
      </c>
      <c r="AL122" s="1">
        <v>30</v>
      </c>
      <c r="AM122" s="1">
        <v>31.18</v>
      </c>
      <c r="AN122" s="1">
        <v>31.69</v>
      </c>
      <c r="AO122" s="1">
        <v>31.45</v>
      </c>
      <c r="AP122" s="1">
        <v>30.66</v>
      </c>
      <c r="AQ122" s="1">
        <v>30.26</v>
      </c>
      <c r="AR122" s="1">
        <v>30.52</v>
      </c>
      <c r="AS122" s="1">
        <v>30.88</v>
      </c>
      <c r="AT122" s="1">
        <v>31.12</v>
      </c>
      <c r="AU122" s="1">
        <v>32.57</v>
      </c>
      <c r="AV122" s="1">
        <v>30.98</v>
      </c>
      <c r="AW122" s="1">
        <v>30.07</v>
      </c>
      <c r="AX122" s="1">
        <v>29.99</v>
      </c>
      <c r="AY122" s="1">
        <v>30.56</v>
      </c>
      <c r="AZ122" s="1">
        <v>30.02</v>
      </c>
    </row>
    <row r="123" spans="1:52" x14ac:dyDescent="0.25">
      <c r="A123" s="1">
        <v>121</v>
      </c>
      <c r="B123" s="1" t="s">
        <v>530</v>
      </c>
      <c r="C123" s="1" t="s">
        <v>338</v>
      </c>
      <c r="D123" s="4" t="s">
        <v>119</v>
      </c>
      <c r="E123" s="4">
        <v>29.92</v>
      </c>
      <c r="F123" s="1">
        <v>32.92</v>
      </c>
      <c r="G123">
        <v>31.08</v>
      </c>
      <c r="H123" s="1">
        <v>32.22</v>
      </c>
      <c r="I123" s="1">
        <v>31.92</v>
      </c>
      <c r="J123" s="1">
        <v>33.33</v>
      </c>
      <c r="K123" s="1">
        <v>30.73</v>
      </c>
      <c r="L123" s="1">
        <v>32.85</v>
      </c>
      <c r="M123" s="1">
        <v>31.98</v>
      </c>
      <c r="N123">
        <v>33.840000000000003</v>
      </c>
      <c r="O123" s="1">
        <v>31.12</v>
      </c>
      <c r="P123" s="1">
        <v>30.98</v>
      </c>
      <c r="Q123" s="1">
        <v>31.28</v>
      </c>
      <c r="R123" s="1">
        <v>33.159999999999997</v>
      </c>
      <c r="S123" s="1">
        <v>30.96</v>
      </c>
      <c r="T123" s="1">
        <v>33.58</v>
      </c>
      <c r="U123" s="1">
        <v>33.93</v>
      </c>
      <c r="V123" s="1">
        <v>30.66</v>
      </c>
      <c r="W123" s="1">
        <v>31.14</v>
      </c>
      <c r="X123" s="1">
        <v>30.83</v>
      </c>
      <c r="Y123">
        <v>30.83</v>
      </c>
      <c r="Z123">
        <v>31.13</v>
      </c>
      <c r="AA123" s="1">
        <v>33.020000000000003</v>
      </c>
      <c r="AB123" s="1">
        <v>31.18</v>
      </c>
      <c r="AC123" s="1">
        <v>30.57</v>
      </c>
      <c r="AD123" s="1">
        <v>30.85</v>
      </c>
      <c r="AE123" s="1">
        <v>32.76</v>
      </c>
      <c r="AF123" s="1">
        <v>32.67</v>
      </c>
      <c r="AG123" s="1">
        <v>31.76</v>
      </c>
      <c r="AH123" s="1">
        <v>32.18</v>
      </c>
      <c r="AI123" s="1">
        <v>30.87</v>
      </c>
      <c r="AJ123" s="1">
        <v>32.46</v>
      </c>
      <c r="AK123" s="1">
        <v>31.02</v>
      </c>
      <c r="AL123" s="1">
        <v>30.01</v>
      </c>
      <c r="AM123" s="1">
        <v>30.19</v>
      </c>
      <c r="AN123" s="1">
        <v>30.95</v>
      </c>
      <c r="AO123" s="1">
        <v>31.15</v>
      </c>
      <c r="AP123" s="1">
        <v>30.93</v>
      </c>
      <c r="AQ123" s="1">
        <v>30.14</v>
      </c>
      <c r="AR123" s="1">
        <v>30.53</v>
      </c>
      <c r="AS123" s="1">
        <v>30.86</v>
      </c>
      <c r="AT123" s="1">
        <v>30.94</v>
      </c>
      <c r="AU123" s="1">
        <v>31.78</v>
      </c>
      <c r="AV123" s="1">
        <v>30.08</v>
      </c>
      <c r="AW123" s="1">
        <v>29.89</v>
      </c>
      <c r="AX123" s="1">
        <v>31.13</v>
      </c>
      <c r="AY123" s="1">
        <v>31.32</v>
      </c>
      <c r="AZ123" s="1">
        <v>30.81</v>
      </c>
    </row>
    <row r="124" spans="1:52" x14ac:dyDescent="0.25">
      <c r="A124" s="1">
        <v>122</v>
      </c>
      <c r="B124" s="1" t="s">
        <v>531</v>
      </c>
      <c r="C124" s="1" t="s">
        <v>339</v>
      </c>
      <c r="D124" s="4" t="s">
        <v>120</v>
      </c>
      <c r="E124" s="4">
        <v>30.21</v>
      </c>
      <c r="F124" s="1">
        <v>31.92</v>
      </c>
      <c r="G124">
        <v>31.48</v>
      </c>
      <c r="H124" s="1">
        <v>32.770000000000003</v>
      </c>
      <c r="I124" s="1">
        <v>32.1</v>
      </c>
      <c r="J124" s="1">
        <v>32.869999999999997</v>
      </c>
      <c r="K124" s="1">
        <v>30.55</v>
      </c>
      <c r="L124" s="1">
        <v>31.84</v>
      </c>
      <c r="M124" s="1">
        <v>32.21</v>
      </c>
      <c r="N124">
        <v>33.74</v>
      </c>
      <c r="O124" s="1">
        <v>31.26</v>
      </c>
      <c r="P124" s="1">
        <v>31.28</v>
      </c>
      <c r="Q124" s="1">
        <v>31.82</v>
      </c>
      <c r="R124" s="1">
        <v>33.659999999999997</v>
      </c>
      <c r="S124" s="1">
        <v>31.27</v>
      </c>
      <c r="T124" s="1">
        <v>32.83</v>
      </c>
      <c r="U124" s="1">
        <v>34.11</v>
      </c>
      <c r="V124" s="1">
        <v>31.02</v>
      </c>
      <c r="W124" s="1">
        <v>30.97</v>
      </c>
      <c r="X124" s="1">
        <v>31.15</v>
      </c>
      <c r="Y124">
        <v>31.1</v>
      </c>
      <c r="Z124">
        <v>31.73</v>
      </c>
      <c r="AA124" s="1">
        <v>32.78</v>
      </c>
      <c r="AB124" s="1">
        <v>31.5</v>
      </c>
      <c r="AC124" s="1">
        <v>31.2</v>
      </c>
      <c r="AD124" s="1">
        <v>31</v>
      </c>
      <c r="AE124" s="1">
        <v>33.74</v>
      </c>
      <c r="AF124" s="1">
        <v>32.229999999999997</v>
      </c>
      <c r="AG124" s="1">
        <v>32.299999999999997</v>
      </c>
      <c r="AH124" s="1">
        <v>32.24</v>
      </c>
      <c r="AI124" s="1">
        <v>31.08</v>
      </c>
      <c r="AJ124" s="1">
        <v>31.87</v>
      </c>
      <c r="AK124" s="1">
        <v>31.53</v>
      </c>
      <c r="AL124" s="1">
        <v>30.84</v>
      </c>
      <c r="AM124" s="1">
        <v>30.82</v>
      </c>
      <c r="AN124" s="1">
        <v>30.9</v>
      </c>
      <c r="AO124" s="1">
        <v>32.15</v>
      </c>
      <c r="AP124" s="1">
        <v>31.07</v>
      </c>
      <c r="AQ124" s="1">
        <v>29.91</v>
      </c>
      <c r="AR124" s="1">
        <v>31.03</v>
      </c>
      <c r="AS124" s="1">
        <v>31.24</v>
      </c>
      <c r="AT124" s="1">
        <v>31.2</v>
      </c>
      <c r="AU124" s="1">
        <v>32.090000000000003</v>
      </c>
      <c r="AV124" s="1">
        <v>30.48</v>
      </c>
      <c r="AW124" s="1">
        <v>30.85</v>
      </c>
      <c r="AX124" s="1">
        <v>30.94</v>
      </c>
      <c r="AY124" s="1">
        <v>31.64</v>
      </c>
      <c r="AZ124" s="1">
        <v>30.86</v>
      </c>
    </row>
    <row r="125" spans="1:52" x14ac:dyDescent="0.25">
      <c r="A125" s="1">
        <v>123</v>
      </c>
      <c r="B125" s="1" t="s">
        <v>532</v>
      </c>
      <c r="C125" s="1" t="s">
        <v>340</v>
      </c>
      <c r="D125" s="4" t="s">
        <v>121</v>
      </c>
      <c r="E125" s="4">
        <v>27.52</v>
      </c>
      <c r="F125" s="1">
        <v>30.5</v>
      </c>
      <c r="G125">
        <v>28.99</v>
      </c>
      <c r="H125" s="1">
        <v>30.47</v>
      </c>
      <c r="I125" s="1">
        <v>29.56</v>
      </c>
      <c r="J125" s="1">
        <v>31.1</v>
      </c>
      <c r="K125" s="1">
        <v>27.9</v>
      </c>
      <c r="L125" s="1">
        <v>29.66</v>
      </c>
      <c r="M125" s="1">
        <v>29.99</v>
      </c>
      <c r="N125">
        <v>31.78</v>
      </c>
      <c r="O125" s="1">
        <v>29.26</v>
      </c>
      <c r="P125" s="1">
        <v>29.3</v>
      </c>
      <c r="Q125" s="1">
        <v>28.86</v>
      </c>
      <c r="R125" s="1">
        <v>30.75</v>
      </c>
      <c r="S125" s="1">
        <v>28.64</v>
      </c>
      <c r="T125" s="1">
        <v>30.99</v>
      </c>
      <c r="U125" s="1">
        <v>31.52</v>
      </c>
      <c r="V125" s="1">
        <v>29.58</v>
      </c>
      <c r="W125" s="1">
        <v>28.74</v>
      </c>
      <c r="X125" s="1">
        <v>28.74</v>
      </c>
      <c r="Y125">
        <v>28.8</v>
      </c>
      <c r="Z125">
        <v>29.15</v>
      </c>
      <c r="AA125" s="1">
        <v>30.29</v>
      </c>
      <c r="AB125" s="1">
        <v>29.26</v>
      </c>
      <c r="AC125" s="1">
        <v>28.98</v>
      </c>
      <c r="AD125" s="1">
        <v>28.42</v>
      </c>
      <c r="AE125" s="1">
        <v>30.95</v>
      </c>
      <c r="AF125" s="1">
        <v>30.06</v>
      </c>
      <c r="AG125" s="1">
        <v>29.75</v>
      </c>
      <c r="AH125" s="1">
        <v>30.17</v>
      </c>
      <c r="AI125" s="1">
        <v>28.65</v>
      </c>
      <c r="AJ125" s="1">
        <v>29.84</v>
      </c>
      <c r="AK125" s="1">
        <v>29.58</v>
      </c>
      <c r="AL125" s="1">
        <v>28.33</v>
      </c>
      <c r="AM125" s="1">
        <v>28.32</v>
      </c>
      <c r="AN125" s="1">
        <v>28.98</v>
      </c>
      <c r="AO125" s="1">
        <v>28.85</v>
      </c>
      <c r="AP125" s="1">
        <v>28.81</v>
      </c>
      <c r="AQ125" s="1">
        <v>27.57</v>
      </c>
      <c r="AR125" s="1">
        <v>28.95</v>
      </c>
      <c r="AS125" s="1">
        <v>29.59</v>
      </c>
      <c r="AT125" s="1">
        <v>29.33</v>
      </c>
      <c r="AU125" s="1">
        <v>29.04</v>
      </c>
      <c r="AV125" s="1">
        <v>27.6</v>
      </c>
      <c r="AW125" s="1">
        <v>27.81</v>
      </c>
      <c r="AX125" s="1">
        <v>28.48</v>
      </c>
      <c r="AY125" s="1">
        <v>29.46</v>
      </c>
      <c r="AZ125" s="1">
        <v>28.82</v>
      </c>
    </row>
    <row r="126" spans="1:52" x14ac:dyDescent="0.25">
      <c r="A126" s="1">
        <v>124</v>
      </c>
      <c r="B126" s="1" t="s">
        <v>533</v>
      </c>
      <c r="C126" s="1" t="s">
        <v>341</v>
      </c>
      <c r="D126" s="4" t="s">
        <v>122</v>
      </c>
      <c r="E126" s="4">
        <v>30.82</v>
      </c>
      <c r="F126" s="1">
        <v>33.49</v>
      </c>
      <c r="G126">
        <v>31.83</v>
      </c>
      <c r="H126" s="1">
        <v>32.56</v>
      </c>
      <c r="I126" s="1">
        <v>31.86</v>
      </c>
      <c r="J126" s="1">
        <v>33.619999999999997</v>
      </c>
      <c r="K126" s="1">
        <v>30.94</v>
      </c>
      <c r="L126" s="1">
        <v>32.15</v>
      </c>
      <c r="M126" s="1">
        <v>32.479999999999997</v>
      </c>
      <c r="N126">
        <v>33.49</v>
      </c>
      <c r="O126" s="1">
        <v>31.27</v>
      </c>
      <c r="P126" s="1">
        <v>31.98</v>
      </c>
      <c r="Q126" s="1">
        <v>31.73</v>
      </c>
      <c r="R126" s="1">
        <v>33.86</v>
      </c>
      <c r="S126" s="1">
        <v>31.46</v>
      </c>
      <c r="T126" s="1">
        <v>32.75</v>
      </c>
      <c r="U126" s="1">
        <v>33.76</v>
      </c>
      <c r="V126" s="1">
        <v>31</v>
      </c>
      <c r="W126" s="1">
        <v>31.79</v>
      </c>
      <c r="X126" s="1">
        <v>31.75</v>
      </c>
      <c r="Y126">
        <v>31.79</v>
      </c>
      <c r="Z126">
        <v>31.8</v>
      </c>
      <c r="AA126" s="1">
        <v>32.47</v>
      </c>
      <c r="AB126" s="1">
        <v>31.54</v>
      </c>
      <c r="AC126" s="1">
        <v>31.02</v>
      </c>
      <c r="AD126" s="1">
        <v>31.22</v>
      </c>
      <c r="AE126" s="1">
        <v>33.61</v>
      </c>
      <c r="AF126" s="1">
        <v>32.11</v>
      </c>
      <c r="AG126" s="1">
        <v>32.21</v>
      </c>
      <c r="AH126" s="1">
        <v>32.67</v>
      </c>
      <c r="AI126" s="1">
        <v>31.3</v>
      </c>
      <c r="AJ126" s="1">
        <v>31.81</v>
      </c>
      <c r="AK126" s="1">
        <v>31.58</v>
      </c>
      <c r="AL126" s="1">
        <v>30.91</v>
      </c>
      <c r="AM126" s="1">
        <v>31.78</v>
      </c>
      <c r="AN126" s="1">
        <v>31.97</v>
      </c>
      <c r="AO126" s="1">
        <v>31.81</v>
      </c>
      <c r="AP126" s="1">
        <v>30.97</v>
      </c>
      <c r="AQ126" s="1">
        <v>29.96</v>
      </c>
      <c r="AR126" s="1">
        <v>31.6</v>
      </c>
      <c r="AS126" s="1">
        <v>31.66</v>
      </c>
      <c r="AT126" s="1">
        <v>31.69</v>
      </c>
      <c r="AU126" s="1">
        <v>32.799999999999997</v>
      </c>
      <c r="AV126" s="1">
        <v>30.76</v>
      </c>
      <c r="AW126" s="1">
        <v>31.01</v>
      </c>
      <c r="AX126" s="1">
        <v>31.09</v>
      </c>
      <c r="AY126" s="1">
        <v>31.82</v>
      </c>
      <c r="AZ126" s="1">
        <v>31.15</v>
      </c>
    </row>
    <row r="127" spans="1:52" x14ac:dyDescent="0.25">
      <c r="A127" s="1">
        <v>125</v>
      </c>
      <c r="B127" s="1" t="s">
        <v>534</v>
      </c>
      <c r="C127" s="1" t="s">
        <v>342</v>
      </c>
      <c r="D127" s="4" t="s">
        <v>123</v>
      </c>
      <c r="E127" s="4">
        <v>27.92</v>
      </c>
      <c r="F127" s="1">
        <v>27.89</v>
      </c>
      <c r="G127">
        <v>27.81</v>
      </c>
      <c r="H127" s="1">
        <v>30.47</v>
      </c>
      <c r="I127" s="1">
        <v>29.79</v>
      </c>
      <c r="J127" s="1">
        <v>31.84</v>
      </c>
      <c r="K127" s="1">
        <v>29.14</v>
      </c>
      <c r="L127" s="1">
        <v>30.52</v>
      </c>
      <c r="M127" s="1">
        <v>28.11</v>
      </c>
      <c r="N127">
        <v>30.55</v>
      </c>
      <c r="O127" s="1">
        <v>26.86</v>
      </c>
      <c r="P127" s="1">
        <v>27.2</v>
      </c>
      <c r="Q127" s="1">
        <v>31.42</v>
      </c>
      <c r="R127" s="1">
        <v>31.06</v>
      </c>
      <c r="S127" s="1">
        <v>29.94</v>
      </c>
      <c r="T127" s="1">
        <v>28.84</v>
      </c>
      <c r="U127" s="1">
        <v>29.11</v>
      </c>
      <c r="V127" s="1">
        <v>28.2</v>
      </c>
      <c r="W127" s="1">
        <v>29.13</v>
      </c>
      <c r="X127" s="1">
        <v>28.08</v>
      </c>
      <c r="Y127">
        <v>28.57</v>
      </c>
      <c r="Z127">
        <v>28.99</v>
      </c>
      <c r="AA127" s="1">
        <v>30.64</v>
      </c>
      <c r="AB127" s="1">
        <v>29.73</v>
      </c>
      <c r="AC127" s="1">
        <v>29.72</v>
      </c>
      <c r="AD127" s="1">
        <v>28.76</v>
      </c>
      <c r="AE127" s="1">
        <v>31.68</v>
      </c>
      <c r="AF127" s="1">
        <v>29.13</v>
      </c>
      <c r="AG127" s="1">
        <v>28.81</v>
      </c>
      <c r="AH127" s="1">
        <v>29.76</v>
      </c>
      <c r="AI127" s="1">
        <v>27.48</v>
      </c>
      <c r="AJ127" s="1">
        <v>29.44</v>
      </c>
      <c r="AK127" s="1">
        <v>28.08</v>
      </c>
      <c r="AL127" s="1">
        <v>28.07</v>
      </c>
      <c r="AM127" s="1">
        <v>27.78</v>
      </c>
      <c r="AN127" s="1">
        <v>28.54</v>
      </c>
      <c r="AO127" s="1">
        <v>26.17</v>
      </c>
      <c r="AP127" s="1">
        <v>26.49</v>
      </c>
      <c r="AQ127" s="1">
        <v>26.18</v>
      </c>
      <c r="AR127" s="1">
        <v>26.75</v>
      </c>
      <c r="AS127" s="1">
        <v>26.2</v>
      </c>
      <c r="AT127" s="1">
        <v>27.61</v>
      </c>
      <c r="AU127" s="1">
        <v>30.45</v>
      </c>
      <c r="AV127" s="1">
        <v>28.52</v>
      </c>
      <c r="AW127" s="1">
        <v>29.65</v>
      </c>
      <c r="AX127" s="1">
        <v>25.94</v>
      </c>
      <c r="AY127" s="1">
        <v>29.62</v>
      </c>
      <c r="AZ127" s="1">
        <v>28.81</v>
      </c>
    </row>
    <row r="128" spans="1:52" x14ac:dyDescent="0.25">
      <c r="A128" s="1">
        <v>126</v>
      </c>
      <c r="B128" s="1" t="s">
        <v>535</v>
      </c>
      <c r="C128" s="1" t="s">
        <v>343</v>
      </c>
      <c r="D128" s="10" t="s">
        <v>5</v>
      </c>
      <c r="E128" s="4">
        <v>18.940000000000001</v>
      </c>
      <c r="F128" s="1">
        <v>19.059999999999999</v>
      </c>
      <c r="G128">
        <v>18.61</v>
      </c>
      <c r="H128" s="1">
        <v>18.82</v>
      </c>
      <c r="I128" s="1">
        <v>18.940000000000001</v>
      </c>
      <c r="J128" s="1">
        <v>18.89</v>
      </c>
      <c r="K128" s="1">
        <v>19.010000000000002</v>
      </c>
      <c r="L128" s="1">
        <v>19.05</v>
      </c>
      <c r="M128" s="1">
        <v>18.489999999999998</v>
      </c>
      <c r="N128">
        <v>18.64</v>
      </c>
      <c r="O128" s="1">
        <v>18.989999999999998</v>
      </c>
      <c r="P128" s="1">
        <v>19.079999999999998</v>
      </c>
      <c r="Q128" s="1">
        <v>19</v>
      </c>
      <c r="R128" s="1">
        <v>19.04</v>
      </c>
      <c r="S128" s="1">
        <v>18.93</v>
      </c>
      <c r="T128" s="1">
        <v>18.989999999999998</v>
      </c>
      <c r="U128" s="1">
        <v>19.010000000000002</v>
      </c>
      <c r="V128" s="1">
        <v>19.07</v>
      </c>
      <c r="W128" s="1">
        <v>18.95</v>
      </c>
      <c r="X128" s="1">
        <v>19.04</v>
      </c>
      <c r="Y128">
        <v>18.54</v>
      </c>
      <c r="Z128">
        <v>18.649999999999999</v>
      </c>
      <c r="AA128" s="1">
        <v>18.77</v>
      </c>
      <c r="AB128" s="1">
        <v>18.82</v>
      </c>
      <c r="AC128" s="1">
        <v>19.02</v>
      </c>
      <c r="AD128" s="1">
        <v>19.010000000000002</v>
      </c>
      <c r="AE128" s="1">
        <v>19.100000000000001</v>
      </c>
      <c r="AF128" s="1">
        <v>18.899999999999999</v>
      </c>
      <c r="AG128" s="1">
        <v>18.91</v>
      </c>
      <c r="AH128" s="1">
        <v>18.96</v>
      </c>
      <c r="AI128" s="1">
        <v>18.91</v>
      </c>
      <c r="AJ128" s="1">
        <v>18.98</v>
      </c>
      <c r="AK128" s="1">
        <v>18.86</v>
      </c>
      <c r="AL128" s="1">
        <v>18.899999999999999</v>
      </c>
      <c r="AM128" s="1">
        <v>18.77</v>
      </c>
      <c r="AN128" s="1">
        <v>18.7</v>
      </c>
      <c r="AO128" s="1">
        <v>18.600000000000001</v>
      </c>
      <c r="AP128" s="1">
        <v>18.59</v>
      </c>
      <c r="AQ128" s="1">
        <v>18.600000000000001</v>
      </c>
      <c r="AR128" s="1">
        <v>18.61</v>
      </c>
      <c r="AS128" s="1">
        <v>18.329999999999998</v>
      </c>
      <c r="AT128" s="1">
        <v>18.440000000000001</v>
      </c>
      <c r="AU128" s="1">
        <v>18.440000000000001</v>
      </c>
      <c r="AV128" s="1">
        <v>18.46</v>
      </c>
      <c r="AW128" s="1">
        <v>18.559999999999999</v>
      </c>
      <c r="AX128" s="1">
        <v>18.600000000000001</v>
      </c>
      <c r="AY128" s="1">
        <v>18.559999999999999</v>
      </c>
      <c r="AZ128" s="1">
        <v>18.63</v>
      </c>
    </row>
    <row r="129" spans="1:52" x14ac:dyDescent="0.25">
      <c r="A129" s="1">
        <v>127</v>
      </c>
      <c r="B129" s="1" t="s">
        <v>536</v>
      </c>
      <c r="C129" s="1" t="s">
        <v>344</v>
      </c>
      <c r="D129" s="4" t="s">
        <v>124</v>
      </c>
      <c r="E129" s="4">
        <v>28.58</v>
      </c>
      <c r="F129" s="1">
        <v>30.15</v>
      </c>
      <c r="G129">
        <v>29.28</v>
      </c>
      <c r="H129" s="1">
        <v>29.82</v>
      </c>
      <c r="I129" s="1">
        <v>29.33</v>
      </c>
      <c r="J129" s="1">
        <v>30.92</v>
      </c>
      <c r="K129" s="1">
        <v>28.47</v>
      </c>
      <c r="L129" s="1">
        <v>29.2</v>
      </c>
      <c r="M129" s="1">
        <v>29.85</v>
      </c>
      <c r="N129">
        <v>31.44</v>
      </c>
      <c r="O129" s="1">
        <v>28.95</v>
      </c>
      <c r="P129" s="1">
        <v>29.35</v>
      </c>
      <c r="Q129" s="1">
        <v>29.52</v>
      </c>
      <c r="R129" s="1">
        <v>31.33</v>
      </c>
      <c r="S129" s="1">
        <v>29.12</v>
      </c>
      <c r="T129" s="1">
        <v>30.44</v>
      </c>
      <c r="U129" s="1">
        <v>31.46</v>
      </c>
      <c r="V129" s="1">
        <v>28.63</v>
      </c>
      <c r="W129" s="1">
        <v>28.95</v>
      </c>
      <c r="X129" s="1">
        <v>29.18</v>
      </c>
      <c r="Y129">
        <v>29.54</v>
      </c>
      <c r="Z129">
        <v>29.15</v>
      </c>
      <c r="AA129" s="1">
        <v>30.36</v>
      </c>
      <c r="AB129" s="1">
        <v>29.11</v>
      </c>
      <c r="AC129" s="1">
        <v>27.97</v>
      </c>
      <c r="AD129" s="1">
        <v>28.99</v>
      </c>
      <c r="AE129" s="1">
        <v>31.54</v>
      </c>
      <c r="AF129" s="1">
        <v>29.93</v>
      </c>
      <c r="AG129" s="1">
        <v>29.17</v>
      </c>
      <c r="AH129" s="1">
        <v>29.8</v>
      </c>
      <c r="AI129" s="1">
        <v>28.64</v>
      </c>
      <c r="AJ129" s="1">
        <v>29.92</v>
      </c>
      <c r="AK129" s="1">
        <v>28.64</v>
      </c>
      <c r="AL129" s="1">
        <v>28.58</v>
      </c>
      <c r="AM129" s="1">
        <v>29.14</v>
      </c>
      <c r="AN129" s="1">
        <v>29.43</v>
      </c>
      <c r="AO129" s="1">
        <v>29.47</v>
      </c>
      <c r="AP129" s="1">
        <v>28.97</v>
      </c>
      <c r="AQ129" s="1">
        <v>27.99</v>
      </c>
      <c r="AR129" s="1">
        <v>28.91</v>
      </c>
      <c r="AS129" s="1">
        <v>29.28</v>
      </c>
      <c r="AT129" s="1">
        <v>29.22</v>
      </c>
      <c r="AU129" s="1">
        <v>29.94</v>
      </c>
      <c r="AV129" s="1">
        <v>28.49</v>
      </c>
      <c r="AW129" s="1">
        <v>28.46</v>
      </c>
      <c r="AX129" s="1">
        <v>28.57</v>
      </c>
      <c r="AY129" s="1">
        <v>29.6</v>
      </c>
      <c r="AZ129" s="1">
        <v>28.29</v>
      </c>
    </row>
    <row r="130" spans="1:52" x14ac:dyDescent="0.25">
      <c r="A130" s="1">
        <v>128</v>
      </c>
      <c r="B130" s="1" t="s">
        <v>537</v>
      </c>
      <c r="C130" s="1" t="s">
        <v>345</v>
      </c>
      <c r="D130" s="4" t="s">
        <v>125</v>
      </c>
      <c r="E130" s="4">
        <v>34.07</v>
      </c>
      <c r="F130" s="1">
        <v>36.47</v>
      </c>
      <c r="G130">
        <v>34.590000000000003</v>
      </c>
      <c r="H130" s="1">
        <v>34.04</v>
      </c>
      <c r="I130" s="1">
        <v>34.479999999999997</v>
      </c>
      <c r="J130" s="1">
        <v>36.479999999999997</v>
      </c>
      <c r="K130" s="1">
        <v>34.119999999999997</v>
      </c>
      <c r="L130" s="1">
        <v>34.51</v>
      </c>
      <c r="M130" s="1">
        <v>34.520000000000003</v>
      </c>
      <c r="N130" s="19">
        <v>36.08</v>
      </c>
      <c r="O130" s="1">
        <v>34.19</v>
      </c>
      <c r="P130" s="1">
        <v>34.89</v>
      </c>
      <c r="Q130" s="1">
        <v>34.54</v>
      </c>
      <c r="R130" s="1">
        <v>36.520000000000003</v>
      </c>
      <c r="S130" s="1">
        <v>34.630000000000003</v>
      </c>
      <c r="T130" s="1">
        <v>35.520000000000003</v>
      </c>
      <c r="U130" s="1">
        <v>35.46</v>
      </c>
      <c r="V130" s="1">
        <v>33.35</v>
      </c>
      <c r="W130" s="1">
        <v>33.67</v>
      </c>
      <c r="X130" s="1">
        <v>34.85</v>
      </c>
      <c r="Y130">
        <v>34.630000000000003</v>
      </c>
      <c r="Z130">
        <v>34.58</v>
      </c>
      <c r="AA130" s="1">
        <v>35.6</v>
      </c>
      <c r="AB130" s="1">
        <v>33.159999999999997</v>
      </c>
      <c r="AC130" s="1">
        <v>32.93</v>
      </c>
      <c r="AD130" s="1">
        <v>34.520000000000003</v>
      </c>
      <c r="AE130" s="1">
        <v>36.549999999999997</v>
      </c>
      <c r="AF130" s="1">
        <v>34.909999999999997</v>
      </c>
      <c r="AG130" s="1">
        <v>33.700000000000003</v>
      </c>
      <c r="AH130" s="1">
        <v>35.01</v>
      </c>
      <c r="AI130" s="1">
        <v>34.53</v>
      </c>
      <c r="AJ130" s="1">
        <v>34.19</v>
      </c>
      <c r="AK130" s="1">
        <v>32.590000000000003</v>
      </c>
      <c r="AL130" s="1">
        <v>35.75</v>
      </c>
      <c r="AM130" s="1">
        <v>33.090000000000003</v>
      </c>
      <c r="AN130" s="1">
        <v>34.51</v>
      </c>
      <c r="AO130" s="1">
        <v>34.08</v>
      </c>
      <c r="AP130" s="1">
        <v>33.85</v>
      </c>
      <c r="AQ130" s="1">
        <v>32.799999999999997</v>
      </c>
      <c r="AR130" s="1">
        <v>33.15</v>
      </c>
      <c r="AS130" s="1">
        <v>37.049999999999997</v>
      </c>
      <c r="AT130" s="1">
        <v>33.31</v>
      </c>
      <c r="AU130" s="1">
        <v>35.07</v>
      </c>
      <c r="AV130" s="1">
        <v>35.020000000000003</v>
      </c>
      <c r="AW130" s="1">
        <v>33.479999999999997</v>
      </c>
      <c r="AX130" s="1">
        <v>33.44</v>
      </c>
      <c r="AY130" s="1">
        <v>34.31</v>
      </c>
      <c r="AZ130" s="1">
        <v>33.840000000000003</v>
      </c>
    </row>
    <row r="131" spans="1:52" x14ac:dyDescent="0.25">
      <c r="A131" s="1">
        <v>129</v>
      </c>
      <c r="B131" s="1" t="s">
        <v>538</v>
      </c>
      <c r="C131" s="1" t="s">
        <v>346</v>
      </c>
      <c r="D131" s="4" t="s">
        <v>126</v>
      </c>
      <c r="E131" s="4">
        <v>25.97</v>
      </c>
      <c r="F131" s="1">
        <v>26.88</v>
      </c>
      <c r="G131">
        <v>26.44</v>
      </c>
      <c r="H131" s="1">
        <v>26.45</v>
      </c>
      <c r="I131" s="1">
        <v>27.23</v>
      </c>
      <c r="J131" s="1">
        <v>27.71</v>
      </c>
      <c r="K131" s="1">
        <v>25.59</v>
      </c>
      <c r="L131" s="1">
        <v>27.67</v>
      </c>
      <c r="M131" s="1">
        <v>27.05</v>
      </c>
      <c r="N131">
        <v>28.17</v>
      </c>
      <c r="O131" s="1">
        <v>26.31</v>
      </c>
      <c r="P131" s="1">
        <v>26.47</v>
      </c>
      <c r="Q131" s="1">
        <v>27.1</v>
      </c>
      <c r="R131" s="1">
        <v>28.49</v>
      </c>
      <c r="S131" s="1">
        <v>26.65</v>
      </c>
      <c r="T131" s="1">
        <v>27.26</v>
      </c>
      <c r="U131" s="1">
        <v>28.46</v>
      </c>
      <c r="V131" s="1">
        <v>24.8</v>
      </c>
      <c r="W131" s="1">
        <v>26.32</v>
      </c>
      <c r="X131" s="1">
        <v>26.27</v>
      </c>
      <c r="Y131">
        <v>25.96</v>
      </c>
      <c r="Z131">
        <v>26.3</v>
      </c>
      <c r="AA131" s="1">
        <v>28.3</v>
      </c>
      <c r="AB131" s="1">
        <v>25.62</v>
      </c>
      <c r="AC131" s="1">
        <v>24.38</v>
      </c>
      <c r="AD131" s="1">
        <v>25.88</v>
      </c>
      <c r="AE131" s="1">
        <v>28.66</v>
      </c>
      <c r="AF131" s="1">
        <v>27.33</v>
      </c>
      <c r="AG131" s="1">
        <v>26.84</v>
      </c>
      <c r="AH131" s="1">
        <v>26.85</v>
      </c>
      <c r="AI131" s="1">
        <v>26.19</v>
      </c>
      <c r="AJ131" s="1">
        <v>27.27</v>
      </c>
      <c r="AK131" s="1">
        <v>25.24</v>
      </c>
      <c r="AL131" s="1">
        <v>25.63</v>
      </c>
      <c r="AM131" s="1">
        <v>26.62</v>
      </c>
      <c r="AN131" s="1">
        <v>26.83</v>
      </c>
      <c r="AO131" s="1">
        <v>26.9</v>
      </c>
      <c r="AP131" s="1">
        <v>25.89</v>
      </c>
      <c r="AQ131" s="1">
        <v>25.35</v>
      </c>
      <c r="AR131" s="1">
        <v>25.53</v>
      </c>
      <c r="AS131" s="1">
        <v>25.98</v>
      </c>
      <c r="AT131" s="1">
        <v>25.9</v>
      </c>
      <c r="AU131" s="1">
        <v>27.93</v>
      </c>
      <c r="AV131" s="1">
        <v>25.99</v>
      </c>
      <c r="AW131" s="1">
        <v>25.67</v>
      </c>
      <c r="AX131" s="1">
        <v>25.49</v>
      </c>
      <c r="AY131" s="1">
        <v>25.88</v>
      </c>
      <c r="AZ131" s="1">
        <v>25.6</v>
      </c>
    </row>
    <row r="132" spans="1:52" x14ac:dyDescent="0.25">
      <c r="A132" s="1">
        <v>130</v>
      </c>
      <c r="B132" s="1" t="s">
        <v>539</v>
      </c>
      <c r="C132" s="1" t="s">
        <v>347</v>
      </c>
      <c r="D132" s="4" t="s">
        <v>127</v>
      </c>
      <c r="E132" s="4">
        <v>33.090000000000003</v>
      </c>
      <c r="F132" s="1">
        <v>34.799999999999997</v>
      </c>
      <c r="G132">
        <v>34.71</v>
      </c>
      <c r="H132" s="1">
        <v>35.68</v>
      </c>
      <c r="I132" s="1">
        <v>34.64</v>
      </c>
      <c r="J132" s="1">
        <v>35.270000000000003</v>
      </c>
      <c r="K132" s="1">
        <v>33.94</v>
      </c>
      <c r="L132" s="1">
        <v>33.65</v>
      </c>
      <c r="M132" s="1">
        <v>34.26</v>
      </c>
      <c r="N132">
        <v>36.89</v>
      </c>
      <c r="O132" s="1">
        <v>33.31</v>
      </c>
      <c r="P132" s="1">
        <v>34.78</v>
      </c>
      <c r="Q132" s="1">
        <v>33.340000000000003</v>
      </c>
      <c r="R132" s="1">
        <v>35.26</v>
      </c>
      <c r="S132" s="1">
        <v>33.28</v>
      </c>
      <c r="T132" s="1">
        <v>35.5</v>
      </c>
      <c r="U132" s="1">
        <v>36.880000000000003</v>
      </c>
      <c r="V132" s="1">
        <v>35.020000000000003</v>
      </c>
      <c r="W132" s="1">
        <v>29.93</v>
      </c>
      <c r="X132" s="1">
        <v>33.24</v>
      </c>
      <c r="Y132">
        <v>33.700000000000003</v>
      </c>
      <c r="Z132">
        <v>34.54</v>
      </c>
      <c r="AA132" s="1">
        <v>35.11</v>
      </c>
      <c r="AB132" s="1">
        <v>34.43</v>
      </c>
      <c r="AC132" s="1">
        <v>34.44</v>
      </c>
      <c r="AD132" s="1">
        <v>33.51</v>
      </c>
      <c r="AE132" s="1">
        <v>36.82</v>
      </c>
      <c r="AF132" s="1">
        <v>35.07</v>
      </c>
      <c r="AG132" s="1">
        <v>33.619999999999997</v>
      </c>
      <c r="AH132" s="1">
        <v>35.159999999999997</v>
      </c>
      <c r="AI132" s="1">
        <v>33.32</v>
      </c>
      <c r="AJ132" s="1">
        <v>34.25</v>
      </c>
      <c r="AK132" s="1">
        <v>33.97</v>
      </c>
      <c r="AL132" s="1">
        <v>32.86</v>
      </c>
      <c r="AM132" s="1">
        <v>34.229999999999997</v>
      </c>
      <c r="AN132" s="1">
        <v>34.020000000000003</v>
      </c>
      <c r="AO132" s="1">
        <v>33.06</v>
      </c>
      <c r="AP132" s="1">
        <v>32.880000000000003</v>
      </c>
      <c r="AQ132" s="1">
        <v>32.93</v>
      </c>
      <c r="AR132" s="1">
        <v>33.83</v>
      </c>
      <c r="AS132" s="1">
        <v>33.85</v>
      </c>
      <c r="AT132" s="1">
        <v>33.200000000000003</v>
      </c>
      <c r="AU132" s="1">
        <v>35.69</v>
      </c>
      <c r="AV132" s="1">
        <v>32.81</v>
      </c>
      <c r="AW132" s="1">
        <v>33.659999999999997</v>
      </c>
      <c r="AX132" s="1">
        <v>33.94</v>
      </c>
      <c r="AY132" s="1">
        <v>33.56</v>
      </c>
      <c r="AZ132" s="1">
        <v>32.43</v>
      </c>
    </row>
    <row r="133" spans="1:52" x14ac:dyDescent="0.25">
      <c r="A133" s="1">
        <v>131</v>
      </c>
      <c r="B133" s="1" t="s">
        <v>540</v>
      </c>
      <c r="C133" s="1" t="s">
        <v>348</v>
      </c>
      <c r="D133" s="4" t="s">
        <v>128</v>
      </c>
      <c r="E133" s="4">
        <v>32.51</v>
      </c>
      <c r="F133" s="1">
        <v>32.47</v>
      </c>
      <c r="G133">
        <v>32.78</v>
      </c>
      <c r="H133" s="1">
        <v>32.61</v>
      </c>
      <c r="I133" s="1">
        <v>34.74</v>
      </c>
      <c r="J133" s="1">
        <v>33.46</v>
      </c>
      <c r="K133" s="1">
        <v>33.69</v>
      </c>
      <c r="L133" s="1">
        <v>33.450000000000003</v>
      </c>
      <c r="M133" s="1">
        <v>34.03</v>
      </c>
      <c r="N133">
        <v>34.979999999999997</v>
      </c>
      <c r="O133" s="1">
        <v>32.47</v>
      </c>
      <c r="P133" s="1">
        <v>33.14</v>
      </c>
      <c r="Q133" s="1">
        <v>33.78</v>
      </c>
      <c r="R133" s="1">
        <v>35.15</v>
      </c>
      <c r="S133" s="1">
        <v>33.880000000000003</v>
      </c>
      <c r="T133" s="1">
        <v>34</v>
      </c>
      <c r="U133" s="1">
        <v>34.56</v>
      </c>
      <c r="V133" s="1">
        <v>33.520000000000003</v>
      </c>
      <c r="W133" s="1">
        <v>32.25</v>
      </c>
      <c r="X133" s="1">
        <v>33.619999999999997</v>
      </c>
      <c r="Y133">
        <v>32.590000000000003</v>
      </c>
      <c r="Z133">
        <v>33.21</v>
      </c>
      <c r="AA133" s="1">
        <v>34.880000000000003</v>
      </c>
      <c r="AB133" s="1">
        <v>33.68</v>
      </c>
      <c r="AC133" s="1">
        <v>33.450000000000003</v>
      </c>
      <c r="AD133" s="1">
        <v>32.82</v>
      </c>
      <c r="AE133" s="1">
        <v>36.64</v>
      </c>
      <c r="AF133" s="1">
        <v>33.92</v>
      </c>
      <c r="AG133" s="1">
        <v>34.75</v>
      </c>
      <c r="AH133" s="1">
        <v>34.65</v>
      </c>
      <c r="AI133" s="1">
        <v>32.57</v>
      </c>
      <c r="AJ133" s="1">
        <v>34.090000000000003</v>
      </c>
      <c r="AK133" s="1">
        <v>32.630000000000003</v>
      </c>
      <c r="AL133" s="1">
        <v>33.22</v>
      </c>
      <c r="AM133" s="1">
        <v>32.630000000000003</v>
      </c>
      <c r="AN133" s="1">
        <v>33.44</v>
      </c>
      <c r="AO133" s="1">
        <v>31.68</v>
      </c>
      <c r="AP133" s="1">
        <v>32.89</v>
      </c>
      <c r="AQ133" s="1">
        <v>31.55</v>
      </c>
      <c r="AR133" s="1">
        <v>31.55</v>
      </c>
      <c r="AS133" s="1">
        <v>32.33</v>
      </c>
      <c r="AT133" s="1">
        <v>32.72</v>
      </c>
      <c r="AU133" s="1">
        <v>33.520000000000003</v>
      </c>
      <c r="AV133" s="1">
        <v>32.56</v>
      </c>
      <c r="AW133" s="1">
        <v>32.29</v>
      </c>
      <c r="AX133" s="1">
        <v>31.68</v>
      </c>
      <c r="AY133" s="1">
        <v>32.92</v>
      </c>
      <c r="AZ133" s="1">
        <v>32.020000000000003</v>
      </c>
    </row>
    <row r="134" spans="1:52" x14ac:dyDescent="0.25">
      <c r="A134" s="1">
        <v>132</v>
      </c>
      <c r="B134" s="1" t="s">
        <v>541</v>
      </c>
      <c r="C134" s="1" t="s">
        <v>349</v>
      </c>
      <c r="D134" s="4" t="s">
        <v>129</v>
      </c>
      <c r="E134" s="4">
        <v>35.22</v>
      </c>
      <c r="F134" s="1">
        <v>38.409999999999997</v>
      </c>
      <c r="G134">
        <v>33.96</v>
      </c>
      <c r="H134" s="1">
        <v>36.840000000000003</v>
      </c>
      <c r="I134" s="1">
        <v>35.53</v>
      </c>
      <c r="J134" s="1">
        <v>35.15</v>
      </c>
      <c r="K134" s="1">
        <v>33.979999999999997</v>
      </c>
      <c r="L134" s="1">
        <v>35.81</v>
      </c>
      <c r="M134" s="1">
        <v>35.299999999999997</v>
      </c>
      <c r="N134">
        <v>35.74</v>
      </c>
      <c r="O134" s="1">
        <v>34.44</v>
      </c>
      <c r="P134" s="1">
        <v>35.79</v>
      </c>
      <c r="Q134" s="1">
        <v>34.83</v>
      </c>
      <c r="R134" s="1">
        <v>36.799999999999997</v>
      </c>
      <c r="S134" s="1">
        <v>34.270000000000003</v>
      </c>
      <c r="T134" s="1">
        <v>35.56</v>
      </c>
      <c r="U134" s="1">
        <v>37.06</v>
      </c>
      <c r="V134" s="1">
        <v>33.79</v>
      </c>
      <c r="W134" s="1">
        <v>35.54</v>
      </c>
      <c r="X134" s="1">
        <v>33.78</v>
      </c>
      <c r="Y134">
        <v>35.19</v>
      </c>
      <c r="Z134">
        <v>35.15</v>
      </c>
      <c r="AA134" s="1">
        <v>35.85</v>
      </c>
      <c r="AB134" s="1">
        <v>33.340000000000003</v>
      </c>
      <c r="AC134" s="1">
        <v>33.83</v>
      </c>
      <c r="AD134" s="1">
        <v>34.299999999999997</v>
      </c>
      <c r="AE134" s="1">
        <v>36.74</v>
      </c>
      <c r="AF134" s="1">
        <v>40</v>
      </c>
      <c r="AG134" s="1">
        <v>33.56</v>
      </c>
      <c r="AH134" s="1">
        <v>34.81</v>
      </c>
      <c r="AI134" s="1">
        <v>33.68</v>
      </c>
      <c r="AJ134" s="1">
        <v>35.28</v>
      </c>
      <c r="AK134" s="1">
        <v>34.29</v>
      </c>
      <c r="AL134" s="1">
        <v>33.96</v>
      </c>
      <c r="AM134" s="1">
        <v>34.42</v>
      </c>
      <c r="AN134" s="1">
        <v>34.92</v>
      </c>
      <c r="AO134" s="1">
        <v>33.56</v>
      </c>
      <c r="AP134" s="1">
        <v>34.43</v>
      </c>
      <c r="AQ134" s="1">
        <v>33.68</v>
      </c>
      <c r="AR134" s="1">
        <v>33.61</v>
      </c>
      <c r="AS134" s="1">
        <v>34.17</v>
      </c>
      <c r="AT134" s="1">
        <v>34.020000000000003</v>
      </c>
      <c r="AU134" s="1">
        <v>35.46</v>
      </c>
      <c r="AV134" s="1">
        <v>34.549999999999997</v>
      </c>
      <c r="AW134" s="1">
        <v>33.950000000000003</v>
      </c>
      <c r="AX134" s="1">
        <v>33.93</v>
      </c>
      <c r="AY134" s="1">
        <v>34.479999999999997</v>
      </c>
      <c r="AZ134" s="1">
        <v>32.89</v>
      </c>
    </row>
    <row r="135" spans="1:52" x14ac:dyDescent="0.25">
      <c r="A135" s="1">
        <v>133</v>
      </c>
      <c r="B135" s="1" t="s">
        <v>542</v>
      </c>
      <c r="C135" s="1" t="s">
        <v>350</v>
      </c>
      <c r="D135" s="4" t="s">
        <v>130</v>
      </c>
      <c r="E135" s="4">
        <v>24.68</v>
      </c>
      <c r="F135" s="1">
        <v>26.82</v>
      </c>
      <c r="G135">
        <v>25.31</v>
      </c>
      <c r="H135" s="1">
        <v>26.85</v>
      </c>
      <c r="I135" s="1">
        <v>26.22</v>
      </c>
      <c r="J135" s="1">
        <v>27.31</v>
      </c>
      <c r="K135" s="1">
        <v>24.81</v>
      </c>
      <c r="L135" s="1">
        <v>25.94</v>
      </c>
      <c r="M135" s="1">
        <v>26.14</v>
      </c>
      <c r="N135">
        <v>27.45</v>
      </c>
      <c r="O135" s="1">
        <v>25.43</v>
      </c>
      <c r="P135" s="1">
        <v>25.49</v>
      </c>
      <c r="Q135" s="1">
        <v>25.63</v>
      </c>
      <c r="R135" s="1">
        <v>27.61</v>
      </c>
      <c r="S135" s="1">
        <v>25.18</v>
      </c>
      <c r="T135" s="1">
        <v>27.27</v>
      </c>
      <c r="U135" s="1">
        <v>28.2</v>
      </c>
      <c r="V135" s="1">
        <v>26.11</v>
      </c>
      <c r="W135" s="1">
        <v>25.43</v>
      </c>
      <c r="X135" s="1">
        <v>25.46</v>
      </c>
      <c r="Y135">
        <v>25.34</v>
      </c>
      <c r="Z135">
        <v>25.73</v>
      </c>
      <c r="AA135" s="1">
        <v>27.11</v>
      </c>
      <c r="AB135" s="1">
        <v>25.93</v>
      </c>
      <c r="AC135" s="1">
        <v>25.95</v>
      </c>
      <c r="AD135" s="1">
        <v>25.09</v>
      </c>
      <c r="AE135" s="1">
        <v>27.58</v>
      </c>
      <c r="AF135" s="1">
        <v>26.57</v>
      </c>
      <c r="AG135" s="1">
        <v>26.2</v>
      </c>
      <c r="AH135" s="1">
        <v>26.7</v>
      </c>
      <c r="AI135" s="1">
        <v>25.08</v>
      </c>
      <c r="AJ135" s="1">
        <v>26.3</v>
      </c>
      <c r="AK135" s="1">
        <v>25.72</v>
      </c>
      <c r="AL135" s="1">
        <v>25.1</v>
      </c>
      <c r="AM135" s="1">
        <v>24.99</v>
      </c>
      <c r="AN135" s="1">
        <v>25.47</v>
      </c>
      <c r="AO135" s="1">
        <v>25.34</v>
      </c>
      <c r="AP135" s="1">
        <v>25.26</v>
      </c>
      <c r="AQ135" s="1">
        <v>24.13</v>
      </c>
      <c r="AR135" s="1">
        <v>25.27</v>
      </c>
      <c r="AS135" s="1">
        <v>25.7</v>
      </c>
      <c r="AT135" s="1">
        <v>25.88</v>
      </c>
      <c r="AU135" s="1">
        <v>25.92</v>
      </c>
      <c r="AV135" s="1">
        <v>24.65</v>
      </c>
      <c r="AW135" s="1">
        <v>24.58</v>
      </c>
      <c r="AX135" s="1">
        <v>24.81</v>
      </c>
      <c r="AY135" s="1">
        <v>25.95</v>
      </c>
      <c r="AZ135" s="1">
        <v>24.65</v>
      </c>
    </row>
    <row r="136" spans="1:52" x14ac:dyDescent="0.25">
      <c r="A136" s="1">
        <v>134</v>
      </c>
      <c r="B136" s="1" t="s">
        <v>543</v>
      </c>
      <c r="C136" s="1" t="s">
        <v>351</v>
      </c>
      <c r="D136" s="4" t="s">
        <v>131</v>
      </c>
      <c r="E136" s="4">
        <v>28.01</v>
      </c>
      <c r="F136" s="1">
        <v>30.49</v>
      </c>
      <c r="G136">
        <v>29.84</v>
      </c>
      <c r="H136" s="1">
        <v>30.66</v>
      </c>
      <c r="I136" s="1">
        <v>29.79</v>
      </c>
      <c r="J136" s="1">
        <v>32.32</v>
      </c>
      <c r="K136" s="1">
        <v>28.58</v>
      </c>
      <c r="L136" s="1">
        <v>29.76</v>
      </c>
      <c r="M136" s="1">
        <v>30.65</v>
      </c>
      <c r="N136">
        <v>31.24</v>
      </c>
      <c r="O136" s="1">
        <v>29.51</v>
      </c>
      <c r="P136" s="1">
        <v>29.46</v>
      </c>
      <c r="Q136" s="1">
        <v>29.09</v>
      </c>
      <c r="R136" s="1">
        <v>31.89</v>
      </c>
      <c r="S136" s="1">
        <v>29.22</v>
      </c>
      <c r="T136" s="1">
        <v>31.98</v>
      </c>
      <c r="U136" s="1">
        <v>32.79</v>
      </c>
      <c r="V136" s="1">
        <v>29.95</v>
      </c>
      <c r="W136" s="1">
        <v>29</v>
      </c>
      <c r="X136" s="1">
        <v>29.22</v>
      </c>
      <c r="Y136">
        <v>29.13</v>
      </c>
      <c r="Z136">
        <v>29.54</v>
      </c>
      <c r="AA136" s="1">
        <v>30.76</v>
      </c>
      <c r="AB136" s="1">
        <v>29.67</v>
      </c>
      <c r="AC136" s="1">
        <v>29.51</v>
      </c>
      <c r="AD136" s="1">
        <v>28.89</v>
      </c>
      <c r="AE136" s="1">
        <v>31.5</v>
      </c>
      <c r="AF136" s="1">
        <v>30.63</v>
      </c>
      <c r="AG136" s="1">
        <v>30.17</v>
      </c>
      <c r="AH136" s="1">
        <v>30.61</v>
      </c>
      <c r="AI136" s="1">
        <v>29.01</v>
      </c>
      <c r="AJ136" s="1">
        <v>30.48</v>
      </c>
      <c r="AK136" s="1">
        <v>30.19</v>
      </c>
      <c r="AL136" s="1">
        <v>28.81</v>
      </c>
      <c r="AM136" s="1">
        <v>29.09</v>
      </c>
      <c r="AN136" s="1">
        <v>29.32</v>
      </c>
      <c r="AO136" s="1">
        <v>29.63</v>
      </c>
      <c r="AP136" s="1">
        <v>29.58</v>
      </c>
      <c r="AQ136" s="1">
        <v>28.18</v>
      </c>
      <c r="AR136" s="1">
        <v>29.66</v>
      </c>
      <c r="AS136" s="1">
        <v>30.19</v>
      </c>
      <c r="AT136" s="1">
        <v>29.83</v>
      </c>
      <c r="AU136" s="1">
        <v>29.29</v>
      </c>
      <c r="AV136" s="1">
        <v>28.2</v>
      </c>
      <c r="AW136" s="1">
        <v>28.31</v>
      </c>
      <c r="AX136" s="1">
        <v>29.21</v>
      </c>
      <c r="AY136" s="1">
        <v>29.9</v>
      </c>
      <c r="AZ136" s="1">
        <v>29.17</v>
      </c>
    </row>
    <row r="137" spans="1:52" x14ac:dyDescent="0.25">
      <c r="A137" s="1">
        <v>135</v>
      </c>
      <c r="B137" s="1" t="s">
        <v>544</v>
      </c>
      <c r="C137" s="1" t="s">
        <v>352</v>
      </c>
      <c r="D137" s="4" t="s">
        <v>132</v>
      </c>
      <c r="E137" s="4">
        <v>30.35</v>
      </c>
      <c r="F137" s="1">
        <v>31</v>
      </c>
      <c r="G137">
        <v>30.27</v>
      </c>
      <c r="H137" s="1">
        <v>31.24</v>
      </c>
      <c r="I137" s="1">
        <v>31.74</v>
      </c>
      <c r="J137" s="1">
        <v>32.54</v>
      </c>
      <c r="K137" s="1">
        <v>30.9</v>
      </c>
      <c r="L137" s="1">
        <v>32.03</v>
      </c>
      <c r="M137" s="1">
        <v>31.68</v>
      </c>
      <c r="N137">
        <v>32.82</v>
      </c>
      <c r="O137" s="1">
        <v>30.04</v>
      </c>
      <c r="P137" s="1">
        <v>30.51</v>
      </c>
      <c r="Q137" s="1">
        <v>31.81</v>
      </c>
      <c r="R137" s="1">
        <v>32.65</v>
      </c>
      <c r="S137" s="1">
        <v>30.33</v>
      </c>
      <c r="T137" s="1">
        <v>31.59</v>
      </c>
      <c r="U137" s="1">
        <v>32.64</v>
      </c>
      <c r="V137" s="1">
        <v>29.89</v>
      </c>
      <c r="W137" s="1">
        <v>31.33</v>
      </c>
      <c r="X137" s="1">
        <v>31.22</v>
      </c>
      <c r="Y137">
        <v>30.67</v>
      </c>
      <c r="Z137">
        <v>30.99</v>
      </c>
      <c r="AA137" s="1">
        <v>32.21</v>
      </c>
      <c r="AB137" s="1">
        <v>30.68</v>
      </c>
      <c r="AC137" s="1">
        <v>29.51</v>
      </c>
      <c r="AD137" s="1">
        <v>30.06</v>
      </c>
      <c r="AE137" s="1">
        <v>33</v>
      </c>
      <c r="AF137" s="1">
        <v>31.6</v>
      </c>
      <c r="AG137" s="1">
        <v>30.9</v>
      </c>
      <c r="AH137" s="1">
        <v>31.59</v>
      </c>
      <c r="AI137" s="1">
        <v>30.18</v>
      </c>
      <c r="AJ137" s="1">
        <v>31.69</v>
      </c>
      <c r="AK137" s="1">
        <v>29.75</v>
      </c>
      <c r="AL137" s="1">
        <v>29.98</v>
      </c>
      <c r="AM137" s="1">
        <v>30.46</v>
      </c>
      <c r="AN137" s="1">
        <v>30.59</v>
      </c>
      <c r="AO137" s="1">
        <v>29.42</v>
      </c>
      <c r="AP137" s="1">
        <v>29.74</v>
      </c>
      <c r="AQ137" s="1">
        <v>29.17</v>
      </c>
      <c r="AR137" s="1">
        <v>29.88</v>
      </c>
      <c r="AS137" s="1">
        <v>29.45</v>
      </c>
      <c r="AT137" s="1">
        <v>30.22</v>
      </c>
      <c r="AU137" s="1">
        <v>32.590000000000003</v>
      </c>
      <c r="AV137" s="1">
        <v>30.81</v>
      </c>
      <c r="AW137" s="1">
        <v>30.98</v>
      </c>
      <c r="AX137" s="1">
        <v>29.47</v>
      </c>
      <c r="AY137" s="1">
        <v>30.65</v>
      </c>
      <c r="AZ137" s="1">
        <v>29.96</v>
      </c>
    </row>
    <row r="138" spans="1:52" x14ac:dyDescent="0.25">
      <c r="A138" s="1">
        <v>136</v>
      </c>
      <c r="B138" s="1" t="s">
        <v>545</v>
      </c>
      <c r="C138" s="1" t="s">
        <v>353</v>
      </c>
      <c r="D138" s="4" t="s">
        <v>133</v>
      </c>
      <c r="E138" s="4">
        <v>30.33</v>
      </c>
      <c r="F138" s="1">
        <v>33.200000000000003</v>
      </c>
      <c r="G138">
        <v>31.94</v>
      </c>
      <c r="H138" s="1">
        <v>33.46</v>
      </c>
      <c r="I138" s="1">
        <v>32.36</v>
      </c>
      <c r="J138" s="1">
        <v>34.54</v>
      </c>
      <c r="K138" s="1">
        <v>28.72</v>
      </c>
      <c r="L138" s="1">
        <v>30.16</v>
      </c>
      <c r="M138" s="1">
        <v>30.48</v>
      </c>
      <c r="N138">
        <v>30.9</v>
      </c>
      <c r="O138" s="1">
        <v>29.13</v>
      </c>
      <c r="P138" s="1">
        <v>29.18</v>
      </c>
      <c r="Q138" s="1">
        <v>29.9</v>
      </c>
      <c r="R138" s="1">
        <v>31.89</v>
      </c>
      <c r="S138" s="1">
        <v>29.3</v>
      </c>
      <c r="T138" s="1">
        <v>32.35</v>
      </c>
      <c r="U138" s="1">
        <v>32.18</v>
      </c>
      <c r="V138" s="1">
        <v>31.28</v>
      </c>
      <c r="W138" s="1">
        <v>29.84</v>
      </c>
      <c r="X138" s="1">
        <v>29.54</v>
      </c>
      <c r="Y138">
        <v>29.67</v>
      </c>
      <c r="Z138">
        <v>29.31</v>
      </c>
      <c r="AA138" s="1">
        <v>30.35</v>
      </c>
      <c r="AB138" s="1">
        <v>29.48</v>
      </c>
      <c r="AC138" s="1">
        <v>29.19</v>
      </c>
      <c r="AD138" s="1">
        <v>28.37</v>
      </c>
      <c r="AE138" s="1">
        <v>30.53</v>
      </c>
      <c r="AF138" s="1">
        <v>29.64</v>
      </c>
      <c r="AG138" s="1">
        <v>29.45</v>
      </c>
      <c r="AH138" s="1">
        <v>29.96</v>
      </c>
      <c r="AI138" s="1">
        <v>29.03</v>
      </c>
      <c r="AJ138" s="1">
        <v>30.3</v>
      </c>
      <c r="AK138" s="1">
        <v>30.54</v>
      </c>
      <c r="AL138" s="1">
        <v>29.71</v>
      </c>
      <c r="AM138" s="1">
        <v>29.83</v>
      </c>
      <c r="AN138" s="1">
        <v>29.87</v>
      </c>
      <c r="AO138" s="1">
        <v>30.04</v>
      </c>
      <c r="AP138" s="1">
        <v>29.73</v>
      </c>
      <c r="AQ138" s="1">
        <v>28.52</v>
      </c>
      <c r="AR138" s="1">
        <v>29.76</v>
      </c>
      <c r="AS138" s="1">
        <v>29.89</v>
      </c>
      <c r="AT138" s="1">
        <v>30.26</v>
      </c>
      <c r="AU138" s="1">
        <v>30.19</v>
      </c>
      <c r="AV138" s="1">
        <v>28.84</v>
      </c>
      <c r="AW138" s="1">
        <v>29.35</v>
      </c>
      <c r="AX138" s="1">
        <v>29.86</v>
      </c>
      <c r="AY138" s="1">
        <v>30.21</v>
      </c>
      <c r="AZ138" s="1">
        <v>29.5</v>
      </c>
    </row>
    <row r="139" spans="1:52" x14ac:dyDescent="0.25">
      <c r="A139" s="1">
        <v>137</v>
      </c>
      <c r="B139" s="1" t="s">
        <v>546</v>
      </c>
      <c r="C139" s="1" t="s">
        <v>354</v>
      </c>
      <c r="D139" s="4" t="s">
        <v>134</v>
      </c>
      <c r="E139" s="4">
        <v>26.83</v>
      </c>
      <c r="F139" s="1">
        <v>28.19</v>
      </c>
      <c r="G139">
        <v>27.2</v>
      </c>
      <c r="H139" s="1">
        <v>27.83</v>
      </c>
      <c r="I139" s="1">
        <v>27.59</v>
      </c>
      <c r="J139" s="1">
        <v>29.07</v>
      </c>
      <c r="K139" s="1">
        <v>26.23</v>
      </c>
      <c r="L139" s="1">
        <v>27.42</v>
      </c>
      <c r="M139" s="1">
        <v>27.9</v>
      </c>
      <c r="N139">
        <v>29.1</v>
      </c>
      <c r="O139" s="1">
        <v>26.91</v>
      </c>
      <c r="P139" s="1">
        <v>27.22</v>
      </c>
      <c r="Q139" s="1">
        <v>27.92</v>
      </c>
      <c r="R139" s="1">
        <v>29.56</v>
      </c>
      <c r="S139" s="1">
        <v>27.42</v>
      </c>
      <c r="T139" s="1">
        <v>28.32</v>
      </c>
      <c r="U139" s="1">
        <v>29.17</v>
      </c>
      <c r="V139" s="1">
        <v>26.56</v>
      </c>
      <c r="W139" s="1">
        <v>27.24</v>
      </c>
      <c r="X139" s="1">
        <v>27.3</v>
      </c>
      <c r="Y139">
        <v>27.48</v>
      </c>
      <c r="Z139">
        <v>27.59</v>
      </c>
      <c r="AA139" s="1">
        <v>28.55</v>
      </c>
      <c r="AB139" s="1">
        <v>26.91</v>
      </c>
      <c r="AC139" s="1">
        <v>26.14</v>
      </c>
      <c r="AD139" s="1">
        <v>26.87</v>
      </c>
      <c r="AE139" s="1">
        <v>29.48</v>
      </c>
      <c r="AF139" s="1">
        <v>28.19</v>
      </c>
      <c r="AG139" s="1">
        <v>27.54</v>
      </c>
      <c r="AH139" s="1">
        <v>28.09</v>
      </c>
      <c r="AI139" s="1">
        <v>27.05</v>
      </c>
      <c r="AJ139" s="1">
        <v>28.01</v>
      </c>
      <c r="AK139" s="1">
        <v>26.91</v>
      </c>
      <c r="AL139" s="1">
        <v>26.84</v>
      </c>
      <c r="AM139" s="1">
        <v>27.64</v>
      </c>
      <c r="AN139" s="1">
        <v>27.92</v>
      </c>
      <c r="AO139" s="1">
        <v>27.24</v>
      </c>
      <c r="AP139" s="1">
        <v>26.99</v>
      </c>
      <c r="AQ139" s="1">
        <v>25.96</v>
      </c>
      <c r="AR139" s="1">
        <v>26.79</v>
      </c>
      <c r="AS139" s="1">
        <v>27.17</v>
      </c>
      <c r="AT139" s="1">
        <v>27.13</v>
      </c>
      <c r="AU139" s="1">
        <v>27.75</v>
      </c>
      <c r="AV139" s="1">
        <v>26.74</v>
      </c>
      <c r="AW139" s="1">
        <v>26.21</v>
      </c>
      <c r="AX139" s="1">
        <v>26.32</v>
      </c>
      <c r="AY139" s="1">
        <v>27.26</v>
      </c>
      <c r="AZ139" s="1">
        <v>26.49</v>
      </c>
    </row>
    <row r="140" spans="1:52" x14ac:dyDescent="0.25">
      <c r="A140" s="1">
        <v>138</v>
      </c>
      <c r="B140" s="1" t="s">
        <v>547</v>
      </c>
      <c r="C140" s="1" t="s">
        <v>355</v>
      </c>
      <c r="D140" s="4" t="s">
        <v>135</v>
      </c>
      <c r="E140" s="4">
        <v>30.58</v>
      </c>
      <c r="F140" s="1">
        <v>32.700000000000003</v>
      </c>
      <c r="G140">
        <v>31.65</v>
      </c>
      <c r="H140" s="1">
        <v>32.1</v>
      </c>
      <c r="I140" s="1">
        <v>31.87</v>
      </c>
      <c r="J140" s="1">
        <v>33.340000000000003</v>
      </c>
      <c r="K140" s="1">
        <v>30.02</v>
      </c>
      <c r="L140" s="1">
        <v>31.77</v>
      </c>
      <c r="M140" s="1">
        <v>31.87</v>
      </c>
      <c r="N140">
        <v>34.81</v>
      </c>
      <c r="O140" s="1">
        <v>31.2</v>
      </c>
      <c r="P140" s="1">
        <v>31.18</v>
      </c>
      <c r="Q140" s="1">
        <v>31.73</v>
      </c>
      <c r="R140" s="1">
        <v>33.03</v>
      </c>
      <c r="S140" s="1">
        <v>31.59</v>
      </c>
      <c r="T140" s="1">
        <v>33.6</v>
      </c>
      <c r="U140" s="1">
        <v>33.79</v>
      </c>
      <c r="V140" s="1">
        <v>31.49</v>
      </c>
      <c r="W140" s="1">
        <v>31.5</v>
      </c>
      <c r="X140" s="1">
        <v>31.07</v>
      </c>
      <c r="Y140">
        <v>30.88</v>
      </c>
      <c r="Z140">
        <v>31.73</v>
      </c>
      <c r="AA140" s="1">
        <v>33.46</v>
      </c>
      <c r="AB140" s="1">
        <v>31.49</v>
      </c>
      <c r="AC140" s="1">
        <v>31.24</v>
      </c>
      <c r="AD140" s="1">
        <v>31.58</v>
      </c>
      <c r="AE140" s="1">
        <v>34.1</v>
      </c>
      <c r="AF140" s="1">
        <v>32.89</v>
      </c>
      <c r="AG140" s="1">
        <v>32.01</v>
      </c>
      <c r="AH140" s="1">
        <v>33.78</v>
      </c>
      <c r="AI140" s="1">
        <v>30.89</v>
      </c>
      <c r="AJ140" s="1">
        <v>32.64</v>
      </c>
      <c r="AK140" s="1">
        <v>31.69</v>
      </c>
      <c r="AL140" s="1">
        <v>30.83</v>
      </c>
      <c r="AM140" s="1">
        <v>31.01</v>
      </c>
      <c r="AN140" s="1">
        <v>31.45</v>
      </c>
      <c r="AO140" s="1">
        <v>31.23</v>
      </c>
      <c r="AP140" s="1">
        <v>31.06</v>
      </c>
      <c r="AQ140" s="1">
        <v>30.26</v>
      </c>
      <c r="AR140" s="1">
        <v>31.64</v>
      </c>
      <c r="AS140" s="1">
        <v>32.04</v>
      </c>
      <c r="AT140" s="1">
        <v>32.04</v>
      </c>
      <c r="AU140" s="1">
        <v>31.74</v>
      </c>
      <c r="AV140" s="1">
        <v>30.68</v>
      </c>
      <c r="AW140" s="1">
        <v>30.89</v>
      </c>
      <c r="AX140" s="1">
        <v>30.6</v>
      </c>
      <c r="AY140" s="1">
        <v>31.7</v>
      </c>
      <c r="AZ140" s="1">
        <v>30.95</v>
      </c>
    </row>
    <row r="141" spans="1:52" x14ac:dyDescent="0.25">
      <c r="A141" s="1">
        <v>139</v>
      </c>
      <c r="B141" s="1" t="s">
        <v>548</v>
      </c>
      <c r="C141" s="1" t="s">
        <v>356</v>
      </c>
      <c r="D141" s="4" t="s">
        <v>136</v>
      </c>
      <c r="E141" s="4">
        <v>29.9</v>
      </c>
      <c r="F141" s="1">
        <v>32.36</v>
      </c>
      <c r="G141">
        <v>31</v>
      </c>
      <c r="H141" s="1">
        <v>32.799999999999997</v>
      </c>
      <c r="I141" s="1">
        <v>31.28</v>
      </c>
      <c r="J141" s="1">
        <v>32.799999999999997</v>
      </c>
      <c r="K141" s="1">
        <v>30.29</v>
      </c>
      <c r="L141" s="1">
        <v>31.24</v>
      </c>
      <c r="M141" s="1">
        <v>31.64</v>
      </c>
      <c r="N141">
        <v>32.78</v>
      </c>
      <c r="O141" s="1">
        <v>30.55</v>
      </c>
      <c r="P141" s="1">
        <v>30.91</v>
      </c>
      <c r="Q141" s="1">
        <v>31.18</v>
      </c>
      <c r="R141" s="1">
        <v>32.799999999999997</v>
      </c>
      <c r="S141" s="1">
        <v>30.9</v>
      </c>
      <c r="T141" s="1">
        <v>33.15</v>
      </c>
      <c r="U141" s="1">
        <v>33.85</v>
      </c>
      <c r="V141" s="1">
        <v>31.2</v>
      </c>
      <c r="W141" s="1">
        <v>30.7</v>
      </c>
      <c r="X141" s="1">
        <v>30.66</v>
      </c>
      <c r="Y141">
        <v>30.6</v>
      </c>
      <c r="Z141">
        <v>30.88</v>
      </c>
      <c r="AA141" s="1">
        <v>32.46</v>
      </c>
      <c r="AB141" s="1">
        <v>30.77</v>
      </c>
      <c r="AC141" s="1">
        <v>31.58</v>
      </c>
      <c r="AD141" s="1">
        <v>30.45</v>
      </c>
      <c r="AE141" s="1">
        <v>32.950000000000003</v>
      </c>
      <c r="AF141" s="1">
        <v>32.020000000000003</v>
      </c>
      <c r="AG141" s="1">
        <v>31</v>
      </c>
      <c r="AH141" s="1">
        <v>32.049999999999997</v>
      </c>
      <c r="AI141" s="1">
        <v>30.08</v>
      </c>
      <c r="AJ141" s="1">
        <v>30.95</v>
      </c>
      <c r="AK141" s="1">
        <v>31.12</v>
      </c>
      <c r="AL141" s="1">
        <v>30.43</v>
      </c>
      <c r="AM141" s="1">
        <v>30.27</v>
      </c>
      <c r="AN141" s="1">
        <v>31.06</v>
      </c>
      <c r="AO141" s="1">
        <v>31.02</v>
      </c>
      <c r="AP141" s="1">
        <v>30.73</v>
      </c>
      <c r="AQ141" s="1">
        <v>29.62</v>
      </c>
      <c r="AR141" s="1">
        <v>30.97</v>
      </c>
      <c r="AS141" s="1">
        <v>30.81</v>
      </c>
      <c r="AT141" s="1">
        <v>31.08</v>
      </c>
      <c r="AU141" s="1">
        <v>31.07</v>
      </c>
      <c r="AV141" s="1">
        <v>29.66</v>
      </c>
      <c r="AW141" s="1">
        <v>30.49</v>
      </c>
      <c r="AX141" s="1">
        <v>31.13</v>
      </c>
      <c r="AY141" s="1">
        <v>31.88</v>
      </c>
      <c r="AZ141" s="1">
        <v>30.74</v>
      </c>
    </row>
    <row r="142" spans="1:52" x14ac:dyDescent="0.25">
      <c r="A142" s="1">
        <v>140</v>
      </c>
      <c r="B142" s="1" t="s">
        <v>549</v>
      </c>
      <c r="C142" s="1" t="s">
        <v>357</v>
      </c>
      <c r="D142" s="4" t="s">
        <v>137</v>
      </c>
      <c r="E142" s="4">
        <v>34.97</v>
      </c>
      <c r="F142" s="1">
        <v>36.06</v>
      </c>
      <c r="G142">
        <v>35.04</v>
      </c>
      <c r="H142" s="1">
        <v>35.01</v>
      </c>
      <c r="I142" s="1">
        <v>34.450000000000003</v>
      </c>
      <c r="J142" s="1">
        <v>37.47</v>
      </c>
      <c r="K142" s="1">
        <v>33.76</v>
      </c>
      <c r="L142" s="1">
        <v>33.97</v>
      </c>
      <c r="M142" s="1">
        <v>36.729999999999997</v>
      </c>
      <c r="N142" s="19">
        <v>36.46</v>
      </c>
      <c r="O142" s="1">
        <v>35.72</v>
      </c>
      <c r="P142" s="1">
        <v>34.479999999999997</v>
      </c>
      <c r="Q142" s="1">
        <v>35.04</v>
      </c>
      <c r="R142" s="1">
        <v>36.630000000000003</v>
      </c>
      <c r="S142" s="1">
        <v>34.18</v>
      </c>
      <c r="T142" s="1">
        <v>35.89</v>
      </c>
      <c r="U142" s="1">
        <v>36.11</v>
      </c>
      <c r="V142" s="1">
        <v>34.6</v>
      </c>
      <c r="W142" s="1">
        <v>36.79</v>
      </c>
      <c r="X142" s="1">
        <v>35.44</v>
      </c>
      <c r="Y142">
        <v>34.15</v>
      </c>
      <c r="Z142">
        <v>34.99</v>
      </c>
      <c r="AA142" s="1">
        <v>40</v>
      </c>
      <c r="AB142" s="1">
        <v>34.979999999999997</v>
      </c>
      <c r="AC142" s="1">
        <v>34.880000000000003</v>
      </c>
      <c r="AD142" s="1">
        <v>35.6</v>
      </c>
      <c r="AE142" s="1">
        <v>36.24</v>
      </c>
      <c r="AF142" s="1">
        <v>36.590000000000003</v>
      </c>
      <c r="AG142" s="1">
        <v>34.07</v>
      </c>
      <c r="AH142" s="1">
        <v>34.89</v>
      </c>
      <c r="AI142" s="1">
        <v>38.54</v>
      </c>
      <c r="AJ142" s="1">
        <v>36.68</v>
      </c>
      <c r="AK142" s="1">
        <v>34.590000000000003</v>
      </c>
      <c r="AL142" s="1">
        <v>33.97</v>
      </c>
      <c r="AM142" s="1">
        <v>34.15</v>
      </c>
      <c r="AN142" s="1">
        <v>36.200000000000003</v>
      </c>
      <c r="AO142" s="1">
        <v>35.229999999999997</v>
      </c>
      <c r="AP142" s="1">
        <v>35.549999999999997</v>
      </c>
      <c r="AQ142" s="1">
        <v>36.29</v>
      </c>
      <c r="AR142" s="1">
        <v>34.92</v>
      </c>
      <c r="AS142" s="1">
        <v>34.979999999999997</v>
      </c>
      <c r="AT142" s="1">
        <v>33.979999999999997</v>
      </c>
      <c r="AU142" s="1">
        <v>37.26</v>
      </c>
      <c r="AV142" s="1">
        <v>34.950000000000003</v>
      </c>
      <c r="AW142" s="1">
        <v>33.6</v>
      </c>
      <c r="AX142" s="1">
        <v>35.43</v>
      </c>
      <c r="AY142" s="1">
        <v>36.42</v>
      </c>
      <c r="AZ142" s="1">
        <v>33.56</v>
      </c>
    </row>
    <row r="143" spans="1:52" x14ac:dyDescent="0.25">
      <c r="A143" s="1">
        <v>141</v>
      </c>
      <c r="B143" s="1" t="s">
        <v>550</v>
      </c>
      <c r="C143" s="1" t="s">
        <v>358</v>
      </c>
      <c r="D143" s="4" t="s">
        <v>138</v>
      </c>
      <c r="E143" s="9" t="s">
        <v>204</v>
      </c>
      <c r="F143" s="1">
        <v>24.8</v>
      </c>
      <c r="G143">
        <v>23.46</v>
      </c>
      <c r="H143" s="1">
        <v>24.88</v>
      </c>
      <c r="I143" s="1">
        <v>24.19</v>
      </c>
      <c r="J143" s="1">
        <v>25.47</v>
      </c>
      <c r="K143" s="1">
        <v>22.8</v>
      </c>
      <c r="L143" s="1">
        <v>24.03</v>
      </c>
      <c r="M143" s="1">
        <v>24.27</v>
      </c>
      <c r="N143">
        <v>24.99</v>
      </c>
      <c r="O143" s="1">
        <v>22.99</v>
      </c>
      <c r="P143" s="1">
        <v>23.04</v>
      </c>
      <c r="Q143" s="1">
        <v>23.44</v>
      </c>
      <c r="R143" s="1">
        <v>25.44</v>
      </c>
      <c r="S143" s="1">
        <v>22.98</v>
      </c>
      <c r="T143" s="1">
        <v>25.68</v>
      </c>
      <c r="U143" s="1">
        <v>26</v>
      </c>
      <c r="V143" s="1">
        <v>24.19</v>
      </c>
      <c r="W143" s="1">
        <v>23.22</v>
      </c>
      <c r="X143" s="1">
        <v>23.05</v>
      </c>
      <c r="Y143">
        <v>23.06</v>
      </c>
      <c r="Z143">
        <v>23.77</v>
      </c>
      <c r="AA143" s="1">
        <v>25.1</v>
      </c>
      <c r="AB143" s="1">
        <v>23.88</v>
      </c>
      <c r="AC143" s="1">
        <v>23.79</v>
      </c>
      <c r="AD143" s="1">
        <v>22.88</v>
      </c>
      <c r="AE143" s="1">
        <v>25.43</v>
      </c>
      <c r="AF143" s="1">
        <v>24.43</v>
      </c>
      <c r="AG143" s="1">
        <v>24.08</v>
      </c>
      <c r="AH143" s="1">
        <v>24.53</v>
      </c>
      <c r="AI143" s="1">
        <v>23.06</v>
      </c>
      <c r="AJ143" s="1">
        <v>24.3</v>
      </c>
      <c r="AK143" s="1">
        <v>24.13</v>
      </c>
      <c r="AL143" s="1">
        <v>23.18</v>
      </c>
      <c r="AM143" s="1">
        <v>23.06</v>
      </c>
      <c r="AN143" s="1">
        <v>23.67</v>
      </c>
      <c r="AO143" s="1">
        <v>23.3</v>
      </c>
      <c r="AP143" s="1">
        <v>23.57</v>
      </c>
      <c r="AQ143" s="1">
        <v>22.22</v>
      </c>
      <c r="AR143" s="1">
        <v>23.46</v>
      </c>
      <c r="AS143" s="1">
        <v>23.81</v>
      </c>
      <c r="AT143" s="1">
        <v>24.08</v>
      </c>
      <c r="AU143" s="1">
        <v>23.9</v>
      </c>
      <c r="AV143" s="1">
        <v>22.55</v>
      </c>
      <c r="AW143" s="1">
        <v>22.7</v>
      </c>
      <c r="AX143" s="1">
        <v>23.25</v>
      </c>
      <c r="AY143" s="1">
        <v>24.09</v>
      </c>
      <c r="AZ143" s="1">
        <v>22.91</v>
      </c>
    </row>
    <row r="144" spans="1:52" x14ac:dyDescent="0.25">
      <c r="A144" s="1">
        <v>142</v>
      </c>
      <c r="B144" s="1" t="s">
        <v>551</v>
      </c>
      <c r="C144" s="1" t="s">
        <v>359</v>
      </c>
      <c r="D144" s="4" t="s">
        <v>139</v>
      </c>
      <c r="E144" s="9" t="s">
        <v>204</v>
      </c>
      <c r="F144" s="1">
        <v>33.130000000000003</v>
      </c>
      <c r="G144">
        <v>31.78</v>
      </c>
      <c r="H144" s="1">
        <v>35.159999999999997</v>
      </c>
      <c r="I144" s="1">
        <v>32.619999999999997</v>
      </c>
      <c r="J144" s="1">
        <v>34.770000000000003</v>
      </c>
      <c r="K144" s="1">
        <v>28.76</v>
      </c>
      <c r="L144" s="1">
        <v>30.24</v>
      </c>
      <c r="M144" s="1">
        <v>30.54</v>
      </c>
      <c r="N144">
        <v>30.8</v>
      </c>
      <c r="O144" s="1">
        <v>29.13</v>
      </c>
      <c r="P144" s="1">
        <v>29.52</v>
      </c>
      <c r="Q144" s="1">
        <v>29.84</v>
      </c>
      <c r="R144" s="1">
        <v>31.57</v>
      </c>
      <c r="S144" s="1">
        <v>29.53</v>
      </c>
      <c r="T144" s="1">
        <v>32.590000000000003</v>
      </c>
      <c r="U144" s="1">
        <v>33.04</v>
      </c>
      <c r="V144" s="1">
        <v>30.77</v>
      </c>
      <c r="W144" s="1">
        <v>29.89</v>
      </c>
      <c r="X144" s="1">
        <v>29.63</v>
      </c>
      <c r="Y144">
        <v>29.76</v>
      </c>
      <c r="Z144">
        <v>29.64</v>
      </c>
      <c r="AA144" s="1">
        <v>30.65</v>
      </c>
      <c r="AB144" s="1">
        <v>29.71</v>
      </c>
      <c r="AC144" s="1">
        <v>29.42</v>
      </c>
      <c r="AD144" s="1">
        <v>28.73</v>
      </c>
      <c r="AE144" s="1">
        <v>30.67</v>
      </c>
      <c r="AF144" s="1">
        <v>29.8</v>
      </c>
      <c r="AG144" s="1">
        <v>29.51</v>
      </c>
      <c r="AH144" s="1">
        <v>30.25</v>
      </c>
      <c r="AI144" s="1">
        <v>29.43</v>
      </c>
      <c r="AJ144" s="1">
        <v>30.42</v>
      </c>
      <c r="AK144" s="1">
        <v>30.96</v>
      </c>
      <c r="AL144" s="1">
        <v>29.9</v>
      </c>
      <c r="AM144" s="1">
        <v>30.27</v>
      </c>
      <c r="AN144" s="1">
        <v>29.97</v>
      </c>
      <c r="AO144" s="1">
        <v>30</v>
      </c>
      <c r="AP144" s="1">
        <v>30.22</v>
      </c>
      <c r="AQ144" s="1">
        <v>28.7</v>
      </c>
      <c r="AR144" s="1">
        <v>29.84</v>
      </c>
      <c r="AS144" s="1">
        <v>30.43</v>
      </c>
      <c r="AT144" s="1">
        <v>30.51</v>
      </c>
      <c r="AU144" s="1">
        <v>30.66</v>
      </c>
      <c r="AV144" s="1">
        <v>29.02</v>
      </c>
      <c r="AW144" s="1">
        <v>29.64</v>
      </c>
      <c r="AX144" s="1">
        <v>29.66</v>
      </c>
      <c r="AY144" s="1">
        <v>30.26</v>
      </c>
      <c r="AZ144" s="1">
        <v>29.44</v>
      </c>
    </row>
    <row r="145" spans="1:52" x14ac:dyDescent="0.25">
      <c r="A145" s="1">
        <v>143</v>
      </c>
      <c r="B145" s="1" t="s">
        <v>552</v>
      </c>
      <c r="C145" s="1" t="s">
        <v>360</v>
      </c>
      <c r="D145" s="4" t="s">
        <v>140</v>
      </c>
      <c r="E145" s="9" t="s">
        <v>204</v>
      </c>
      <c r="F145" s="1">
        <v>27.59</v>
      </c>
      <c r="G145">
        <v>26.71</v>
      </c>
      <c r="H145" s="1">
        <v>27.92</v>
      </c>
      <c r="I145" s="1">
        <v>27.11</v>
      </c>
      <c r="J145" s="1">
        <v>28.65</v>
      </c>
      <c r="K145" s="1">
        <v>25.63</v>
      </c>
      <c r="L145" s="1">
        <v>27.59</v>
      </c>
      <c r="M145" s="1">
        <v>27.68</v>
      </c>
      <c r="N145">
        <v>28.62</v>
      </c>
      <c r="O145" s="1">
        <v>26.54</v>
      </c>
      <c r="P145" s="1">
        <v>26.62</v>
      </c>
      <c r="Q145" s="1">
        <v>26.31</v>
      </c>
      <c r="R145" s="1">
        <v>28.71</v>
      </c>
      <c r="S145" s="1">
        <v>26.5</v>
      </c>
      <c r="T145" s="1">
        <v>28.61</v>
      </c>
      <c r="U145" s="1">
        <v>29.24</v>
      </c>
      <c r="V145" s="1">
        <v>26.44</v>
      </c>
      <c r="W145" s="1">
        <v>26.16</v>
      </c>
      <c r="X145" s="1">
        <v>26.13</v>
      </c>
      <c r="Y145">
        <v>26.31</v>
      </c>
      <c r="Z145">
        <v>26.61</v>
      </c>
      <c r="AA145" s="1">
        <v>28.07</v>
      </c>
      <c r="AB145" s="1">
        <v>26.62</v>
      </c>
      <c r="AC145" s="1">
        <v>25.87</v>
      </c>
      <c r="AD145" s="1">
        <v>25.96</v>
      </c>
      <c r="AE145" s="1">
        <v>28.43</v>
      </c>
      <c r="AF145" s="1">
        <v>27.83</v>
      </c>
      <c r="AG145" s="1">
        <v>27.28</v>
      </c>
      <c r="AH145" s="1">
        <v>27.49</v>
      </c>
      <c r="AI145" s="1">
        <v>26.15</v>
      </c>
      <c r="AJ145" s="1">
        <v>27.51</v>
      </c>
      <c r="AK145" s="1">
        <v>26.77</v>
      </c>
      <c r="AL145" s="1">
        <v>25.68</v>
      </c>
      <c r="AM145" s="1">
        <v>26.04</v>
      </c>
      <c r="AN145" s="1">
        <v>26.43</v>
      </c>
      <c r="AO145" s="1">
        <v>26.75</v>
      </c>
      <c r="AP145" s="1">
        <v>26.44</v>
      </c>
      <c r="AQ145" s="1">
        <v>25.46</v>
      </c>
      <c r="AR145" s="1">
        <v>26.13</v>
      </c>
      <c r="AS145" s="1">
        <v>26.81</v>
      </c>
      <c r="AT145" s="1">
        <v>26.49</v>
      </c>
      <c r="AU145" s="1">
        <v>26.8</v>
      </c>
      <c r="AV145" s="1">
        <v>25.45</v>
      </c>
      <c r="AW145" s="1">
        <v>25.54</v>
      </c>
      <c r="AX145" s="1">
        <v>26.27</v>
      </c>
      <c r="AY145" s="1">
        <v>26.71</v>
      </c>
      <c r="AZ145" s="1">
        <v>26.59</v>
      </c>
    </row>
    <row r="146" spans="1:52" x14ac:dyDescent="0.25">
      <c r="A146" s="1">
        <v>144</v>
      </c>
      <c r="B146" s="1" t="s">
        <v>553</v>
      </c>
      <c r="C146" s="1" t="s">
        <v>361</v>
      </c>
      <c r="D146" s="4" t="s">
        <v>141</v>
      </c>
      <c r="E146" s="9" t="s">
        <v>204</v>
      </c>
      <c r="F146" s="1">
        <v>34.14</v>
      </c>
      <c r="G146">
        <v>33.24</v>
      </c>
      <c r="H146" s="1">
        <v>34.340000000000003</v>
      </c>
      <c r="I146" s="1">
        <v>33.72</v>
      </c>
      <c r="J146" s="1">
        <v>35.340000000000003</v>
      </c>
      <c r="K146" s="1">
        <v>33.56</v>
      </c>
      <c r="L146" s="1">
        <v>33.81</v>
      </c>
      <c r="M146" s="1">
        <v>36.19</v>
      </c>
      <c r="N146">
        <v>34.96</v>
      </c>
      <c r="O146" s="1">
        <v>33.619999999999997</v>
      </c>
      <c r="P146" s="1">
        <v>33.200000000000003</v>
      </c>
      <c r="Q146" s="1">
        <v>35.590000000000003</v>
      </c>
      <c r="R146" s="1">
        <v>35.799999999999997</v>
      </c>
      <c r="S146" s="1">
        <v>34.35</v>
      </c>
      <c r="T146" s="1">
        <v>35.67</v>
      </c>
      <c r="U146" s="1">
        <v>36.270000000000003</v>
      </c>
      <c r="V146" s="1">
        <v>32.92</v>
      </c>
      <c r="W146" s="1">
        <v>33</v>
      </c>
      <c r="X146" s="1">
        <v>34.020000000000003</v>
      </c>
      <c r="Y146">
        <v>33.14</v>
      </c>
      <c r="Z146">
        <v>34.76</v>
      </c>
      <c r="AA146" s="1">
        <v>35.74</v>
      </c>
      <c r="AB146" s="1">
        <v>33.880000000000003</v>
      </c>
      <c r="AC146" s="1">
        <v>32.31</v>
      </c>
      <c r="AD146" s="1">
        <v>34.07</v>
      </c>
      <c r="AE146" s="1">
        <v>36.83</v>
      </c>
      <c r="AF146" s="1">
        <v>35.270000000000003</v>
      </c>
      <c r="AG146" s="1">
        <v>34.229999999999997</v>
      </c>
      <c r="AH146" s="1">
        <v>34.11</v>
      </c>
      <c r="AI146" s="1">
        <v>33.24</v>
      </c>
      <c r="AJ146" s="1">
        <v>35.31</v>
      </c>
      <c r="AK146" s="1">
        <v>33.549999999999997</v>
      </c>
      <c r="AL146" s="1">
        <v>32.89</v>
      </c>
      <c r="AM146" s="1">
        <v>33.28</v>
      </c>
      <c r="AN146" s="1">
        <v>35.65</v>
      </c>
      <c r="AO146" s="1">
        <v>33.130000000000003</v>
      </c>
      <c r="AP146" s="1">
        <v>33.630000000000003</v>
      </c>
      <c r="AQ146" s="1">
        <v>33.15</v>
      </c>
      <c r="AR146" s="1">
        <v>33.590000000000003</v>
      </c>
      <c r="AS146" s="1">
        <v>33.01</v>
      </c>
      <c r="AT146" s="1">
        <v>33.22</v>
      </c>
      <c r="AU146" s="1">
        <v>34.520000000000003</v>
      </c>
      <c r="AV146" s="1">
        <v>32.18</v>
      </c>
      <c r="AW146" s="1">
        <v>32.93</v>
      </c>
      <c r="AX146" s="1">
        <v>32.68</v>
      </c>
      <c r="AY146" s="1">
        <v>33.520000000000003</v>
      </c>
      <c r="AZ146" s="1">
        <v>32.979999999999997</v>
      </c>
    </row>
    <row r="147" spans="1:52" x14ac:dyDescent="0.25">
      <c r="A147" s="1">
        <v>145</v>
      </c>
      <c r="B147" s="1" t="s">
        <v>554</v>
      </c>
      <c r="C147" s="1" t="s">
        <v>362</v>
      </c>
      <c r="D147" s="4" t="s">
        <v>142</v>
      </c>
      <c r="E147" s="4">
        <v>29.79</v>
      </c>
      <c r="F147" s="1">
        <v>32.299999999999997</v>
      </c>
      <c r="G147">
        <v>30.74</v>
      </c>
      <c r="H147" s="1">
        <v>32.450000000000003</v>
      </c>
      <c r="I147" s="1">
        <v>31.29</v>
      </c>
      <c r="J147" s="1">
        <v>32.82</v>
      </c>
      <c r="K147" s="1">
        <v>30.18</v>
      </c>
      <c r="L147" s="1">
        <v>31.3</v>
      </c>
      <c r="M147" s="1">
        <v>32.18</v>
      </c>
      <c r="N147">
        <v>32.97</v>
      </c>
      <c r="O147" s="1">
        <v>31.03</v>
      </c>
      <c r="P147" s="1">
        <v>30.74</v>
      </c>
      <c r="Q147" s="1">
        <v>30.89</v>
      </c>
      <c r="R147" s="1">
        <v>33.21</v>
      </c>
      <c r="S147" s="1">
        <v>30.57</v>
      </c>
      <c r="T147" s="1">
        <v>32.950000000000003</v>
      </c>
      <c r="U147" s="1">
        <v>33.619999999999997</v>
      </c>
      <c r="V147" s="1">
        <v>31.06</v>
      </c>
      <c r="W147" s="1">
        <v>30.65</v>
      </c>
      <c r="X147" s="1">
        <v>30.43</v>
      </c>
      <c r="Y147">
        <v>30.61</v>
      </c>
      <c r="Z147">
        <v>30.67</v>
      </c>
      <c r="AA147" s="1">
        <v>32.799999999999997</v>
      </c>
      <c r="AB147" s="1">
        <v>31.28</v>
      </c>
      <c r="AC147" s="1">
        <v>30.8</v>
      </c>
      <c r="AD147" s="1">
        <v>30.47</v>
      </c>
      <c r="AE147" s="1">
        <v>33.1</v>
      </c>
      <c r="AF147" s="1">
        <v>32.08</v>
      </c>
      <c r="AG147" s="1">
        <v>31.67</v>
      </c>
      <c r="AH147" s="1">
        <v>31.56</v>
      </c>
      <c r="AI147" s="1">
        <v>30.76</v>
      </c>
      <c r="AJ147" s="1">
        <v>31.94</v>
      </c>
      <c r="AK147" s="1">
        <v>30.94</v>
      </c>
      <c r="AL147" s="1">
        <v>30.18</v>
      </c>
      <c r="AM147" s="1">
        <v>30.23</v>
      </c>
      <c r="AN147" s="1">
        <v>30.3</v>
      </c>
      <c r="AO147" s="1">
        <v>31</v>
      </c>
      <c r="AP147" s="1">
        <v>30.73</v>
      </c>
      <c r="AQ147" s="1">
        <v>29.97</v>
      </c>
      <c r="AR147" s="1">
        <v>30.49</v>
      </c>
      <c r="AS147" s="1">
        <v>31.11</v>
      </c>
      <c r="AT147" s="1">
        <v>31.16</v>
      </c>
      <c r="AU147" s="1">
        <v>31.49</v>
      </c>
      <c r="AV147" s="1">
        <v>29.88</v>
      </c>
      <c r="AW147" s="1">
        <v>30.06</v>
      </c>
      <c r="AX147" s="1">
        <v>30.47</v>
      </c>
      <c r="AY147" s="1">
        <v>31.25</v>
      </c>
      <c r="AZ147" s="1">
        <v>30.71</v>
      </c>
    </row>
    <row r="148" spans="1:52" x14ac:dyDescent="0.25">
      <c r="A148" s="1">
        <v>146</v>
      </c>
      <c r="B148" s="1" t="s">
        <v>555</v>
      </c>
      <c r="C148" s="1" t="s">
        <v>363</v>
      </c>
      <c r="D148" s="4" t="s">
        <v>143</v>
      </c>
      <c r="E148" s="4">
        <v>31.3</v>
      </c>
      <c r="F148" s="1">
        <v>32.71</v>
      </c>
      <c r="G148">
        <v>31.71</v>
      </c>
      <c r="H148" s="1">
        <v>32.86</v>
      </c>
      <c r="I148" s="1">
        <v>33.200000000000003</v>
      </c>
      <c r="J148" s="1">
        <v>33.53</v>
      </c>
      <c r="K148" s="1">
        <v>31.96</v>
      </c>
      <c r="L148" s="1">
        <v>32.97</v>
      </c>
      <c r="M148" s="1">
        <v>33.229999999999997</v>
      </c>
      <c r="N148">
        <v>34.130000000000003</v>
      </c>
      <c r="O148" s="1">
        <v>32.340000000000003</v>
      </c>
      <c r="P148" s="1">
        <v>32.26</v>
      </c>
      <c r="Q148" s="1">
        <v>33.28</v>
      </c>
      <c r="R148" s="1">
        <v>34.58</v>
      </c>
      <c r="S148" s="1">
        <v>31.94</v>
      </c>
      <c r="T148" s="1">
        <v>32.54</v>
      </c>
      <c r="U148" s="1">
        <v>33.93</v>
      </c>
      <c r="V148" s="1">
        <v>31.43</v>
      </c>
      <c r="W148" s="1">
        <v>31.94</v>
      </c>
      <c r="X148" s="1">
        <v>31.87</v>
      </c>
      <c r="Y148">
        <v>31.45</v>
      </c>
      <c r="Z148">
        <v>32.92</v>
      </c>
      <c r="AA148" s="1">
        <v>33.729999999999997</v>
      </c>
      <c r="AB148" s="1">
        <v>33.43</v>
      </c>
      <c r="AC148" s="1">
        <v>31.27</v>
      </c>
      <c r="AD148" s="1">
        <v>31.55</v>
      </c>
      <c r="AE148" s="1">
        <v>34.11</v>
      </c>
      <c r="AF148" s="1">
        <v>33.04</v>
      </c>
      <c r="AG148" s="1">
        <v>32.89</v>
      </c>
      <c r="AH148" s="1">
        <v>33.51</v>
      </c>
      <c r="AI148" s="1">
        <v>31.64</v>
      </c>
      <c r="AJ148" s="1">
        <v>33.770000000000003</v>
      </c>
      <c r="AK148" s="1">
        <v>31.93</v>
      </c>
      <c r="AL148" s="1">
        <v>31.33</v>
      </c>
      <c r="AM148" s="1">
        <v>31.32</v>
      </c>
      <c r="AN148" s="1">
        <v>31.87</v>
      </c>
      <c r="AO148" s="1">
        <v>32.56</v>
      </c>
      <c r="AP148" s="1">
        <v>31.87</v>
      </c>
      <c r="AQ148" s="1">
        <v>31.11</v>
      </c>
      <c r="AR148" s="1">
        <v>30.81</v>
      </c>
      <c r="AS148" s="1">
        <v>30.89</v>
      </c>
      <c r="AT148" s="1">
        <v>30.64</v>
      </c>
      <c r="AU148" s="1">
        <v>33.57</v>
      </c>
      <c r="AV148" s="1">
        <v>32.619999999999997</v>
      </c>
      <c r="AW148" s="1">
        <v>30.87</v>
      </c>
      <c r="AX148" s="1">
        <v>31.45</v>
      </c>
      <c r="AY148" s="1">
        <v>31.84</v>
      </c>
      <c r="AZ148" s="1">
        <v>31.79</v>
      </c>
    </row>
    <row r="149" spans="1:52" x14ac:dyDescent="0.25">
      <c r="A149" s="1">
        <v>147</v>
      </c>
      <c r="B149" s="1" t="s">
        <v>556</v>
      </c>
      <c r="C149" s="1" t="s">
        <v>364</v>
      </c>
      <c r="D149" s="4" t="s">
        <v>144</v>
      </c>
      <c r="E149" s="4">
        <v>22.63</v>
      </c>
      <c r="F149" s="1">
        <v>25.47</v>
      </c>
      <c r="G149">
        <v>24.05</v>
      </c>
      <c r="H149" s="1">
        <v>25.57</v>
      </c>
      <c r="I149" s="1">
        <v>24.97</v>
      </c>
      <c r="J149" s="1">
        <v>26.1</v>
      </c>
      <c r="K149" s="1">
        <v>22.87</v>
      </c>
      <c r="L149" s="1">
        <v>25.61</v>
      </c>
      <c r="M149" s="1">
        <v>24.9</v>
      </c>
      <c r="N149">
        <v>25.99</v>
      </c>
      <c r="O149" s="1">
        <v>23.98</v>
      </c>
      <c r="P149" s="1">
        <v>24.08</v>
      </c>
      <c r="Q149" s="1">
        <v>23.92</v>
      </c>
      <c r="R149" s="1">
        <v>26.44</v>
      </c>
      <c r="S149" s="1">
        <v>24.27</v>
      </c>
      <c r="T149" s="1">
        <v>25.89</v>
      </c>
      <c r="U149" s="1">
        <v>26.9</v>
      </c>
      <c r="V149" s="1">
        <v>24.64</v>
      </c>
      <c r="W149" s="1">
        <v>23.72</v>
      </c>
      <c r="X149" s="1">
        <v>23.85</v>
      </c>
      <c r="Y149">
        <v>23.78</v>
      </c>
      <c r="Z149">
        <v>24.33</v>
      </c>
      <c r="AA149" s="1">
        <v>26.34</v>
      </c>
      <c r="AB149" s="1">
        <v>24.61</v>
      </c>
      <c r="AC149" s="1">
        <v>24.59</v>
      </c>
      <c r="AD149" s="1">
        <v>23.78</v>
      </c>
      <c r="AE149" s="1">
        <v>26.04</v>
      </c>
      <c r="AF149" s="1">
        <v>25.22</v>
      </c>
      <c r="AG149" s="1">
        <v>25.44</v>
      </c>
      <c r="AH149" s="1">
        <v>25.26</v>
      </c>
      <c r="AI149" s="1">
        <v>24.06</v>
      </c>
      <c r="AJ149" s="1">
        <v>25.42</v>
      </c>
      <c r="AK149" s="1">
        <v>25</v>
      </c>
      <c r="AL149" s="1">
        <v>23.83</v>
      </c>
      <c r="AM149" s="1">
        <v>24.09</v>
      </c>
      <c r="AN149" s="1">
        <v>24.19</v>
      </c>
      <c r="AO149" s="1">
        <v>25.06</v>
      </c>
      <c r="AP149" s="1">
        <v>24.23</v>
      </c>
      <c r="AQ149" s="1">
        <v>23.44</v>
      </c>
      <c r="AR149" s="1">
        <v>24.63</v>
      </c>
      <c r="AS149" s="1">
        <v>24.9</v>
      </c>
      <c r="AT149" s="1">
        <v>25.1</v>
      </c>
      <c r="AU149" s="1">
        <v>25.01</v>
      </c>
      <c r="AV149" s="1">
        <v>22.95</v>
      </c>
      <c r="AW149" s="1">
        <v>23.89</v>
      </c>
      <c r="AX149" s="1">
        <v>24.15</v>
      </c>
      <c r="AY149" s="1">
        <v>24.94</v>
      </c>
      <c r="AZ149" s="1">
        <v>24.85</v>
      </c>
    </row>
    <row r="150" spans="1:52" x14ac:dyDescent="0.25">
      <c r="A150" s="1">
        <v>148</v>
      </c>
      <c r="B150" s="1" t="s">
        <v>557</v>
      </c>
      <c r="C150" s="1" t="s">
        <v>365</v>
      </c>
      <c r="D150" s="4" t="s">
        <v>145</v>
      </c>
      <c r="E150" s="4">
        <v>31.72</v>
      </c>
      <c r="F150" s="1">
        <v>32.82</v>
      </c>
      <c r="G150">
        <v>31.81</v>
      </c>
      <c r="H150" s="1">
        <v>32.14</v>
      </c>
      <c r="I150" s="1">
        <v>31.98</v>
      </c>
      <c r="J150" s="19">
        <v>33.979999999999997</v>
      </c>
      <c r="K150" s="1">
        <v>31.54</v>
      </c>
      <c r="L150" s="1">
        <v>32.06</v>
      </c>
      <c r="M150" s="19">
        <v>32.67</v>
      </c>
      <c r="N150">
        <v>34.72</v>
      </c>
      <c r="O150" s="1">
        <v>31.84</v>
      </c>
      <c r="P150" s="1">
        <v>32.159999999999997</v>
      </c>
      <c r="Q150" s="1">
        <v>32.479999999999997</v>
      </c>
      <c r="R150" s="1">
        <v>33.9</v>
      </c>
      <c r="S150" s="1">
        <v>32.479999999999997</v>
      </c>
      <c r="T150" s="1">
        <v>32.53</v>
      </c>
      <c r="U150" s="1">
        <v>33.72</v>
      </c>
      <c r="V150" s="1">
        <v>30.71</v>
      </c>
      <c r="W150" s="1">
        <v>30.97</v>
      </c>
      <c r="X150" s="1">
        <v>31.49</v>
      </c>
      <c r="Y150">
        <v>31.48</v>
      </c>
      <c r="Z150">
        <v>32.549999999999997</v>
      </c>
      <c r="AA150" s="1">
        <v>33.74</v>
      </c>
      <c r="AB150" s="1">
        <v>31.33</v>
      </c>
      <c r="AC150" s="1">
        <v>29.95</v>
      </c>
      <c r="AD150" s="1">
        <v>31.46</v>
      </c>
      <c r="AE150" s="1">
        <v>34.22</v>
      </c>
      <c r="AF150" s="1">
        <v>32.81</v>
      </c>
      <c r="AG150" s="1">
        <v>31.74</v>
      </c>
      <c r="AH150" s="1">
        <v>34.119999999999997</v>
      </c>
      <c r="AI150" s="1">
        <v>31.54</v>
      </c>
      <c r="AJ150" s="1">
        <v>32.24</v>
      </c>
      <c r="AK150" s="1">
        <v>30.6</v>
      </c>
      <c r="AL150" s="1">
        <v>31.02</v>
      </c>
      <c r="AM150" s="19">
        <v>32.229999999999997</v>
      </c>
      <c r="AN150" s="19">
        <v>32.18</v>
      </c>
      <c r="AO150" s="19">
        <v>31.49</v>
      </c>
      <c r="AP150" s="1">
        <v>30.99</v>
      </c>
      <c r="AQ150" s="19">
        <v>30.75</v>
      </c>
      <c r="AR150" s="19">
        <v>31.19</v>
      </c>
      <c r="AS150" s="1">
        <v>32.200000000000003</v>
      </c>
      <c r="AT150" s="1">
        <v>31.73</v>
      </c>
      <c r="AU150" s="1">
        <v>33.11</v>
      </c>
      <c r="AV150" s="1">
        <v>31.04</v>
      </c>
      <c r="AW150" s="1">
        <v>30.68</v>
      </c>
      <c r="AX150" s="1">
        <v>31.5</v>
      </c>
      <c r="AY150" s="1">
        <v>32.1</v>
      </c>
      <c r="AZ150" s="19">
        <v>31.43</v>
      </c>
    </row>
    <row r="151" spans="1:52" x14ac:dyDescent="0.25">
      <c r="A151" s="1">
        <v>149</v>
      </c>
      <c r="B151" s="1" t="s">
        <v>558</v>
      </c>
      <c r="C151" s="1" t="s">
        <v>366</v>
      </c>
      <c r="D151" s="4" t="s">
        <v>146</v>
      </c>
      <c r="E151" s="4">
        <v>29.79</v>
      </c>
      <c r="F151" s="1">
        <v>31.82</v>
      </c>
      <c r="G151">
        <v>30.76</v>
      </c>
      <c r="H151" s="1">
        <v>31.87</v>
      </c>
      <c r="I151" s="1">
        <v>31.07</v>
      </c>
      <c r="J151" s="1">
        <v>32.65</v>
      </c>
      <c r="K151" s="1">
        <v>29.84</v>
      </c>
      <c r="L151" s="1">
        <v>30.8</v>
      </c>
      <c r="M151" s="1">
        <v>30.96</v>
      </c>
      <c r="N151">
        <v>32.22</v>
      </c>
      <c r="O151" s="1">
        <v>30.16</v>
      </c>
      <c r="P151" s="1">
        <v>30.81</v>
      </c>
      <c r="Q151" s="1">
        <v>30.67</v>
      </c>
      <c r="R151" s="1">
        <v>32.24</v>
      </c>
      <c r="S151" s="1">
        <v>30.31</v>
      </c>
      <c r="T151" s="1">
        <v>32.19</v>
      </c>
      <c r="U151" s="1">
        <v>33.159999999999997</v>
      </c>
      <c r="V151" s="1">
        <v>30.93</v>
      </c>
      <c r="W151" s="1">
        <v>30.67</v>
      </c>
      <c r="X151" s="1">
        <v>30.31</v>
      </c>
      <c r="Y151">
        <v>30.5</v>
      </c>
      <c r="Z151">
        <v>30.61</v>
      </c>
      <c r="AA151" s="1">
        <v>31.85</v>
      </c>
      <c r="AB151" s="1">
        <v>30.83</v>
      </c>
      <c r="AC151" s="1">
        <v>30.52</v>
      </c>
      <c r="AD151" s="1">
        <v>30.11</v>
      </c>
      <c r="AE151" s="1">
        <v>32.64</v>
      </c>
      <c r="AF151" s="1">
        <v>31.16</v>
      </c>
      <c r="AG151" s="1">
        <v>30.76</v>
      </c>
      <c r="AH151" s="1">
        <v>31.14</v>
      </c>
      <c r="AI151" s="1">
        <v>30.29</v>
      </c>
      <c r="AJ151" s="1">
        <v>31.23</v>
      </c>
      <c r="AK151" s="1">
        <v>30.9</v>
      </c>
      <c r="AL151" s="1">
        <v>30.21</v>
      </c>
      <c r="AM151" s="1">
        <v>30.12</v>
      </c>
      <c r="AN151" s="1">
        <v>30.44</v>
      </c>
      <c r="AO151" s="1">
        <v>30.16</v>
      </c>
      <c r="AP151" s="1">
        <v>30.53</v>
      </c>
      <c r="AQ151" s="1">
        <v>29.12</v>
      </c>
      <c r="AR151" s="1">
        <v>30.48</v>
      </c>
      <c r="AS151" s="1">
        <v>30.99</v>
      </c>
      <c r="AT151" s="1">
        <v>30.95</v>
      </c>
      <c r="AU151" s="1">
        <v>31.03</v>
      </c>
      <c r="AV151" s="1">
        <v>29.6</v>
      </c>
      <c r="AW151" s="1">
        <v>29.81</v>
      </c>
      <c r="AX151" s="1">
        <v>29.84</v>
      </c>
      <c r="AY151" s="1">
        <v>30.77</v>
      </c>
      <c r="AZ151" s="1">
        <v>29.55</v>
      </c>
    </row>
    <row r="152" spans="1:52" x14ac:dyDescent="0.25">
      <c r="A152" s="1">
        <v>150</v>
      </c>
      <c r="B152" s="1" t="s">
        <v>559</v>
      </c>
      <c r="C152" s="1" t="s">
        <v>367</v>
      </c>
      <c r="D152" s="4" t="s">
        <v>147</v>
      </c>
      <c r="E152" s="4">
        <v>27.73</v>
      </c>
      <c r="F152" s="1">
        <v>30.69</v>
      </c>
      <c r="G152">
        <v>29.54</v>
      </c>
      <c r="H152" s="1">
        <v>30.72</v>
      </c>
      <c r="I152" s="1">
        <v>29.6</v>
      </c>
      <c r="J152" s="1">
        <v>31.54</v>
      </c>
      <c r="K152" s="1">
        <v>27.88</v>
      </c>
      <c r="L152" s="1">
        <v>29.68</v>
      </c>
      <c r="M152" s="1">
        <v>29.77</v>
      </c>
      <c r="N152">
        <v>30.94</v>
      </c>
      <c r="O152" s="1">
        <v>28.85</v>
      </c>
      <c r="P152" s="1">
        <v>28.91</v>
      </c>
      <c r="Q152" s="1">
        <v>29.12</v>
      </c>
      <c r="R152" s="1">
        <v>30.86</v>
      </c>
      <c r="S152" s="1">
        <v>29.08</v>
      </c>
      <c r="T152" s="1">
        <v>31.15</v>
      </c>
      <c r="U152" s="1">
        <v>31.71</v>
      </c>
      <c r="V152" s="1">
        <v>29.87</v>
      </c>
      <c r="W152" s="1">
        <v>28.69</v>
      </c>
      <c r="X152" s="1">
        <v>28.55</v>
      </c>
      <c r="Y152">
        <v>28.81</v>
      </c>
      <c r="Z152">
        <v>29.03</v>
      </c>
      <c r="AA152" s="1">
        <v>30.48</v>
      </c>
      <c r="AB152" s="1">
        <v>29.26</v>
      </c>
      <c r="AC152" s="1">
        <v>29.56</v>
      </c>
      <c r="AD152" s="1">
        <v>28.83</v>
      </c>
      <c r="AE152" s="1">
        <v>30.98</v>
      </c>
      <c r="AF152" s="1">
        <v>29.93</v>
      </c>
      <c r="AG152" s="1">
        <v>29.86</v>
      </c>
      <c r="AH152" s="1">
        <v>30.07</v>
      </c>
      <c r="AI152" s="1">
        <v>28.93</v>
      </c>
      <c r="AJ152" s="1">
        <v>30.04</v>
      </c>
      <c r="AK152" s="1">
        <v>30.46</v>
      </c>
      <c r="AL152" s="1">
        <v>28.3</v>
      </c>
      <c r="AM152" s="1">
        <v>28.73</v>
      </c>
      <c r="AN152" s="1">
        <v>28.99</v>
      </c>
      <c r="AO152" s="1">
        <v>29.28</v>
      </c>
      <c r="AP152" s="1">
        <v>29.16</v>
      </c>
      <c r="AQ152" s="1">
        <v>27.85</v>
      </c>
      <c r="AR152" s="1">
        <v>29.29</v>
      </c>
      <c r="AS152" s="1">
        <v>29.87</v>
      </c>
      <c r="AT152" s="1">
        <v>30.14</v>
      </c>
      <c r="AU152" s="1">
        <v>29.48</v>
      </c>
      <c r="AV152" s="1">
        <v>27.92</v>
      </c>
      <c r="AW152" s="1">
        <v>28.31</v>
      </c>
      <c r="AX152" s="1">
        <v>28.66</v>
      </c>
      <c r="AY152" s="1">
        <v>29.33</v>
      </c>
      <c r="AZ152" s="1">
        <v>28.66</v>
      </c>
    </row>
    <row r="153" spans="1:52" x14ac:dyDescent="0.25">
      <c r="A153" s="1">
        <v>151</v>
      </c>
      <c r="B153" s="1" t="s">
        <v>560</v>
      </c>
      <c r="C153" s="1" t="s">
        <v>368</v>
      </c>
      <c r="D153" s="4" t="s">
        <v>148</v>
      </c>
      <c r="E153" s="4">
        <v>26.97</v>
      </c>
      <c r="F153" s="1">
        <v>28.89</v>
      </c>
      <c r="G153">
        <v>27.09</v>
      </c>
      <c r="H153" s="1">
        <v>29.11</v>
      </c>
      <c r="I153" s="1">
        <v>29.04</v>
      </c>
      <c r="J153" s="1">
        <v>29.75</v>
      </c>
      <c r="K153" s="1">
        <v>27.29</v>
      </c>
      <c r="L153" s="1">
        <v>29.15</v>
      </c>
      <c r="M153" s="1">
        <v>28.61</v>
      </c>
      <c r="N153">
        <v>29.7</v>
      </c>
      <c r="O153" s="1">
        <v>28.1</v>
      </c>
      <c r="P153" s="1">
        <v>27.93</v>
      </c>
      <c r="Q153" s="1">
        <v>27.9</v>
      </c>
      <c r="R153" s="1">
        <v>30.27</v>
      </c>
      <c r="S153" s="1">
        <v>27.28</v>
      </c>
      <c r="T153" s="1">
        <v>29.72</v>
      </c>
      <c r="U153" s="1">
        <v>30.49</v>
      </c>
      <c r="V153" s="1">
        <v>28.04</v>
      </c>
      <c r="W153" s="1">
        <v>27.92</v>
      </c>
      <c r="X153" s="1">
        <v>27.93</v>
      </c>
      <c r="Y153">
        <v>27.34</v>
      </c>
      <c r="Z153">
        <v>27.8</v>
      </c>
      <c r="AA153" s="1">
        <v>29.99</v>
      </c>
      <c r="AB153" s="1">
        <v>28.67</v>
      </c>
      <c r="AC153" s="1">
        <v>27.64</v>
      </c>
      <c r="AD153" s="1">
        <v>27.33</v>
      </c>
      <c r="AE153" s="1">
        <v>29.97</v>
      </c>
      <c r="AF153" s="1">
        <v>28.71</v>
      </c>
      <c r="AG153" s="1">
        <v>28.5</v>
      </c>
      <c r="AH153" s="1">
        <v>28.94</v>
      </c>
      <c r="AI153" s="1">
        <v>27</v>
      </c>
      <c r="AJ153" s="1">
        <v>28.61</v>
      </c>
      <c r="AK153" s="1">
        <v>27.57</v>
      </c>
      <c r="AL153" s="1">
        <v>27.46</v>
      </c>
      <c r="AM153" s="1">
        <v>27.27</v>
      </c>
      <c r="AN153" s="1">
        <v>27.65</v>
      </c>
      <c r="AO153" s="1">
        <v>27.74</v>
      </c>
      <c r="AP153" s="1">
        <v>27.43</v>
      </c>
      <c r="AQ153" s="1">
        <v>26.03</v>
      </c>
      <c r="AR153" s="1">
        <v>26.88</v>
      </c>
      <c r="AS153" s="1">
        <v>27.29</v>
      </c>
      <c r="AT153" s="1">
        <v>27.57</v>
      </c>
      <c r="AU153" s="1">
        <v>27.8</v>
      </c>
      <c r="AV153" s="1">
        <v>26.66</v>
      </c>
      <c r="AW153" s="1">
        <v>26.67</v>
      </c>
      <c r="AX153" s="1">
        <v>26.95</v>
      </c>
      <c r="AY153" s="1">
        <v>27.74</v>
      </c>
      <c r="AZ153" s="1">
        <v>26.69</v>
      </c>
    </row>
    <row r="154" spans="1:52" x14ac:dyDescent="0.25">
      <c r="A154" s="1">
        <v>152</v>
      </c>
      <c r="B154" s="1" t="s">
        <v>561</v>
      </c>
      <c r="C154" s="1" t="s">
        <v>369</v>
      </c>
      <c r="D154" s="4" t="s">
        <v>149</v>
      </c>
      <c r="E154" s="4">
        <v>31.27</v>
      </c>
      <c r="F154" s="1">
        <v>33.49</v>
      </c>
      <c r="G154">
        <v>32.51</v>
      </c>
      <c r="H154" s="1">
        <v>34.18</v>
      </c>
      <c r="I154" s="1">
        <v>32.72</v>
      </c>
      <c r="J154" s="1">
        <v>34.53</v>
      </c>
      <c r="K154" s="1">
        <v>31.43</v>
      </c>
      <c r="L154" s="1">
        <v>32.659999999999997</v>
      </c>
      <c r="M154" s="1">
        <v>33.090000000000003</v>
      </c>
      <c r="N154">
        <v>34.33</v>
      </c>
      <c r="O154" s="1">
        <v>32.19</v>
      </c>
      <c r="P154" s="1">
        <v>32.08</v>
      </c>
      <c r="Q154" s="1">
        <v>31.58</v>
      </c>
      <c r="R154" s="1">
        <v>33.89</v>
      </c>
      <c r="S154" s="1">
        <v>32.090000000000003</v>
      </c>
      <c r="T154" s="1">
        <v>36.799999999999997</v>
      </c>
      <c r="U154" s="19">
        <v>40</v>
      </c>
      <c r="V154" s="1">
        <v>33.549999999999997</v>
      </c>
      <c r="W154" s="1">
        <v>31.99</v>
      </c>
      <c r="X154" s="1">
        <v>31.98</v>
      </c>
      <c r="Y154">
        <v>32.03</v>
      </c>
      <c r="Z154">
        <v>32.72</v>
      </c>
      <c r="AA154" s="1">
        <v>33.619999999999997</v>
      </c>
      <c r="AB154" s="1">
        <v>32.96</v>
      </c>
      <c r="AC154" s="1">
        <v>32.909999999999997</v>
      </c>
      <c r="AD154" s="1">
        <v>32</v>
      </c>
      <c r="AE154" s="1">
        <v>33.590000000000003</v>
      </c>
      <c r="AF154" s="1">
        <v>33.06</v>
      </c>
      <c r="AG154" s="1">
        <v>33.9</v>
      </c>
      <c r="AH154" s="1">
        <v>33.64</v>
      </c>
      <c r="AI154" s="1">
        <v>31.85</v>
      </c>
      <c r="AJ154" s="1">
        <v>33.07</v>
      </c>
      <c r="AK154" s="1">
        <v>33.93</v>
      </c>
      <c r="AL154" s="1">
        <v>31.55</v>
      </c>
      <c r="AM154" s="1">
        <v>31.83</v>
      </c>
      <c r="AN154" s="1">
        <v>32.72</v>
      </c>
      <c r="AO154" s="1">
        <v>31.78</v>
      </c>
      <c r="AP154" s="1">
        <v>31.91</v>
      </c>
      <c r="AQ154" s="1">
        <v>31.34</v>
      </c>
      <c r="AR154" s="1">
        <v>32.130000000000003</v>
      </c>
      <c r="AS154" s="1">
        <v>33.770000000000003</v>
      </c>
      <c r="AT154" s="1">
        <v>32.909999999999997</v>
      </c>
      <c r="AU154" s="1">
        <v>31.91</v>
      </c>
      <c r="AV154" s="1">
        <v>30.76</v>
      </c>
      <c r="AW154" s="1">
        <v>30.9</v>
      </c>
      <c r="AX154" s="1">
        <v>31.5</v>
      </c>
      <c r="AY154" s="1">
        <v>32.6</v>
      </c>
      <c r="AZ154" s="1">
        <v>31.85</v>
      </c>
    </row>
    <row r="155" spans="1:52" x14ac:dyDescent="0.25">
      <c r="A155" s="1">
        <v>153</v>
      </c>
      <c r="B155" s="1" t="s">
        <v>562</v>
      </c>
      <c r="C155" s="1" t="s">
        <v>370</v>
      </c>
      <c r="D155" s="4" t="s">
        <v>150</v>
      </c>
      <c r="E155" s="4">
        <v>24.06</v>
      </c>
      <c r="F155" s="1">
        <v>25.19</v>
      </c>
      <c r="G155">
        <v>24.57</v>
      </c>
      <c r="H155" s="1">
        <v>24.67</v>
      </c>
      <c r="I155" s="1">
        <v>25.32</v>
      </c>
      <c r="J155" s="1">
        <v>26.14</v>
      </c>
      <c r="K155" s="1">
        <v>23.84</v>
      </c>
      <c r="L155" s="1">
        <v>25.54</v>
      </c>
      <c r="M155" s="1">
        <v>25.57</v>
      </c>
      <c r="N155">
        <v>26.55</v>
      </c>
      <c r="O155" s="1">
        <v>24.71</v>
      </c>
      <c r="P155" s="1">
        <v>24.7</v>
      </c>
      <c r="Q155" s="1">
        <v>25.23</v>
      </c>
      <c r="R155" s="1">
        <v>26.61</v>
      </c>
      <c r="S155" s="1">
        <v>24.69</v>
      </c>
      <c r="T155" s="1">
        <v>25.74</v>
      </c>
      <c r="U155" s="1">
        <v>26.74</v>
      </c>
      <c r="V155" s="1">
        <v>23.09</v>
      </c>
      <c r="W155" s="1">
        <v>24.67</v>
      </c>
      <c r="X155" s="1">
        <v>24.73</v>
      </c>
      <c r="Y155">
        <v>24.66</v>
      </c>
      <c r="Z155">
        <v>24.82</v>
      </c>
      <c r="AA155" s="1">
        <v>26.23</v>
      </c>
      <c r="AB155" s="1">
        <v>24.02</v>
      </c>
      <c r="AC155" s="1">
        <v>22.69</v>
      </c>
      <c r="AD155" s="1">
        <v>24.25</v>
      </c>
      <c r="AE155" s="1">
        <v>27.14</v>
      </c>
      <c r="AF155" s="1">
        <v>25.53</v>
      </c>
      <c r="AG155" s="1">
        <v>25.05</v>
      </c>
      <c r="AH155" s="1">
        <v>25.23</v>
      </c>
      <c r="AI155" s="1">
        <v>24.29</v>
      </c>
      <c r="AJ155" s="1">
        <v>25.65</v>
      </c>
      <c r="AK155" s="1">
        <v>23.58</v>
      </c>
      <c r="AL155" s="1">
        <v>23.68</v>
      </c>
      <c r="AM155" s="1">
        <v>24.77</v>
      </c>
      <c r="AN155" s="1">
        <v>25.28</v>
      </c>
      <c r="AO155" s="1">
        <v>25.04</v>
      </c>
      <c r="AP155" s="1">
        <v>24.46</v>
      </c>
      <c r="AQ155" s="1">
        <v>23.65</v>
      </c>
      <c r="AR155" s="1">
        <v>24.06</v>
      </c>
      <c r="AS155" s="1">
        <v>24.8</v>
      </c>
      <c r="AT155" s="1">
        <v>24.62</v>
      </c>
      <c r="AU155" s="1">
        <v>25.98</v>
      </c>
      <c r="AV155" s="1">
        <v>24.3</v>
      </c>
      <c r="AW155" s="1">
        <v>23.76</v>
      </c>
      <c r="AX155" s="1">
        <v>24.01</v>
      </c>
      <c r="AY155" s="1">
        <v>24.34</v>
      </c>
      <c r="AZ155" s="1">
        <v>23.93</v>
      </c>
    </row>
    <row r="156" spans="1:52" x14ac:dyDescent="0.25">
      <c r="A156" s="1">
        <v>154</v>
      </c>
      <c r="B156" s="1" t="s">
        <v>563</v>
      </c>
      <c r="C156" s="1" t="s">
        <v>371</v>
      </c>
      <c r="D156" s="4" t="s">
        <v>151</v>
      </c>
      <c r="E156" s="4">
        <v>31.26</v>
      </c>
      <c r="F156" s="1">
        <v>34.04</v>
      </c>
      <c r="G156">
        <v>32.96</v>
      </c>
      <c r="H156" s="1">
        <v>33.86</v>
      </c>
      <c r="I156" s="1">
        <v>32.270000000000003</v>
      </c>
      <c r="J156" s="1">
        <v>33.86</v>
      </c>
      <c r="K156" s="1">
        <v>31.23</v>
      </c>
      <c r="L156" s="1">
        <v>32.17</v>
      </c>
      <c r="M156" s="1">
        <v>33.119999999999997</v>
      </c>
      <c r="N156">
        <v>34.090000000000003</v>
      </c>
      <c r="O156" s="1">
        <v>31.79</v>
      </c>
      <c r="P156" s="1">
        <v>31.94</v>
      </c>
      <c r="Q156" s="1">
        <v>32.9</v>
      </c>
      <c r="R156" s="1">
        <v>34.46</v>
      </c>
      <c r="S156" s="1">
        <v>32.119999999999997</v>
      </c>
      <c r="T156" s="1">
        <v>34.590000000000003</v>
      </c>
      <c r="U156" s="1">
        <v>36.79</v>
      </c>
      <c r="V156" s="1">
        <v>33.61</v>
      </c>
      <c r="W156" s="1">
        <v>32.78</v>
      </c>
      <c r="X156" s="1">
        <v>32.700000000000003</v>
      </c>
      <c r="Y156">
        <v>33.020000000000003</v>
      </c>
      <c r="Z156">
        <v>33.28</v>
      </c>
      <c r="AA156" s="1">
        <v>33.840000000000003</v>
      </c>
      <c r="AB156" s="1">
        <v>33.119999999999997</v>
      </c>
      <c r="AC156" s="1">
        <v>32.96</v>
      </c>
      <c r="AD156" s="1">
        <v>32.82</v>
      </c>
      <c r="AE156" s="1">
        <v>34.770000000000003</v>
      </c>
      <c r="AF156" s="1">
        <v>33.68</v>
      </c>
      <c r="AG156" s="1">
        <v>32.700000000000003</v>
      </c>
      <c r="AH156" s="1">
        <v>34.1</v>
      </c>
      <c r="AI156" s="1">
        <v>32.020000000000003</v>
      </c>
      <c r="AJ156" s="1">
        <v>33.69</v>
      </c>
      <c r="AK156" s="1">
        <v>32.770000000000003</v>
      </c>
      <c r="AL156" s="1">
        <v>32.58</v>
      </c>
      <c r="AM156" s="1">
        <v>32.5</v>
      </c>
      <c r="AN156" s="1">
        <v>33.18</v>
      </c>
      <c r="AO156" s="1">
        <v>33.53</v>
      </c>
      <c r="AP156" s="1">
        <v>33.31</v>
      </c>
      <c r="AQ156" s="1">
        <v>31.78</v>
      </c>
      <c r="AR156" s="1">
        <v>33.479999999999997</v>
      </c>
      <c r="AS156" s="1">
        <v>34.299999999999997</v>
      </c>
      <c r="AT156" s="1">
        <v>34.93</v>
      </c>
      <c r="AU156" s="1">
        <v>32.869999999999997</v>
      </c>
      <c r="AV156" s="1">
        <v>31.91</v>
      </c>
      <c r="AW156" s="1">
        <v>32.57</v>
      </c>
      <c r="AX156" s="1">
        <v>32.729999999999997</v>
      </c>
      <c r="AY156" s="1">
        <v>34.03</v>
      </c>
      <c r="AZ156" s="1">
        <v>32.35</v>
      </c>
    </row>
    <row r="157" spans="1:52" x14ac:dyDescent="0.25">
      <c r="A157" s="1">
        <v>155</v>
      </c>
      <c r="B157" s="1" t="s">
        <v>564</v>
      </c>
      <c r="C157" s="1" t="s">
        <v>372</v>
      </c>
      <c r="D157" s="4" t="s">
        <v>152</v>
      </c>
      <c r="E157" s="4">
        <v>23.57</v>
      </c>
      <c r="F157" s="1">
        <v>24.27</v>
      </c>
      <c r="G157">
        <v>24.09</v>
      </c>
      <c r="H157" s="1">
        <v>24.94</v>
      </c>
      <c r="I157" s="1">
        <v>24.83</v>
      </c>
      <c r="J157" s="1">
        <v>25.85</v>
      </c>
      <c r="K157" s="1">
        <v>24.3</v>
      </c>
      <c r="L157" s="1">
        <v>25.74</v>
      </c>
      <c r="M157" s="1">
        <v>25.22</v>
      </c>
      <c r="N157">
        <v>26.61</v>
      </c>
      <c r="O157" s="1">
        <v>24.03</v>
      </c>
      <c r="P157" s="1">
        <v>24.33</v>
      </c>
      <c r="Q157" s="1">
        <v>26.09</v>
      </c>
      <c r="R157" s="1">
        <v>26.26</v>
      </c>
      <c r="S157" s="1">
        <v>24.92</v>
      </c>
      <c r="T157" s="1">
        <v>25.55</v>
      </c>
      <c r="U157" s="1">
        <v>25.89</v>
      </c>
      <c r="V157" s="1">
        <v>21.96</v>
      </c>
      <c r="W157" s="1">
        <v>24.71</v>
      </c>
      <c r="X157" s="1">
        <v>24.01</v>
      </c>
      <c r="Y157">
        <v>23.67</v>
      </c>
      <c r="Z157">
        <v>24.25</v>
      </c>
      <c r="AA157" s="1">
        <v>25.85</v>
      </c>
      <c r="AB157" s="1">
        <v>23.01</v>
      </c>
      <c r="AC157" s="1">
        <v>21.97</v>
      </c>
      <c r="AD157" s="1">
        <v>23.78</v>
      </c>
      <c r="AE157" s="1">
        <v>26.8</v>
      </c>
      <c r="AF157" s="1">
        <v>25.69</v>
      </c>
      <c r="AG157" s="1">
        <v>24.07</v>
      </c>
      <c r="AH157" s="1">
        <v>24.24</v>
      </c>
      <c r="AI157" s="1">
        <v>24.71</v>
      </c>
      <c r="AJ157" s="1">
        <v>25.76</v>
      </c>
      <c r="AK157" s="1">
        <v>22.82</v>
      </c>
      <c r="AL157" s="1">
        <v>23.02</v>
      </c>
      <c r="AM157" s="1">
        <v>23.94</v>
      </c>
      <c r="AN157" s="1">
        <v>24.53</v>
      </c>
      <c r="AO157" s="1">
        <v>26.14</v>
      </c>
      <c r="AP157" s="1">
        <v>24.34</v>
      </c>
      <c r="AQ157" s="1">
        <v>24.15</v>
      </c>
      <c r="AR157" s="1">
        <v>22.85</v>
      </c>
      <c r="AS157" s="1">
        <v>23.54</v>
      </c>
      <c r="AT157" s="1">
        <v>23.12</v>
      </c>
      <c r="AU157" s="1">
        <v>26.98</v>
      </c>
      <c r="AV157" s="1">
        <v>24.8</v>
      </c>
      <c r="AW157" s="1">
        <v>23.85</v>
      </c>
      <c r="AX157" s="1">
        <v>23.92</v>
      </c>
      <c r="AY157" s="1">
        <v>23.75</v>
      </c>
      <c r="AZ157" s="1">
        <v>24.06</v>
      </c>
    </row>
    <row r="158" spans="1:52" x14ac:dyDescent="0.25">
      <c r="A158" s="1">
        <v>156</v>
      </c>
      <c r="B158" s="1" t="s">
        <v>565</v>
      </c>
      <c r="C158" s="1" t="s">
        <v>373</v>
      </c>
      <c r="D158" s="4" t="s">
        <v>153</v>
      </c>
      <c r="E158" s="4">
        <v>24.93</v>
      </c>
      <c r="F158" s="1">
        <v>25.86</v>
      </c>
      <c r="G158">
        <v>25.25</v>
      </c>
      <c r="H158" s="1">
        <v>25.59</v>
      </c>
      <c r="I158" s="1">
        <v>25.68</v>
      </c>
      <c r="J158" s="1">
        <v>26.86</v>
      </c>
      <c r="K158" s="1">
        <v>24.58</v>
      </c>
      <c r="L158" s="1">
        <v>25.78</v>
      </c>
      <c r="M158" s="1">
        <v>26.14</v>
      </c>
      <c r="N158">
        <v>27.73</v>
      </c>
      <c r="O158" s="1">
        <v>25.23</v>
      </c>
      <c r="P158" s="1">
        <v>25.45</v>
      </c>
      <c r="Q158" s="1">
        <v>26.06</v>
      </c>
      <c r="R158" s="1">
        <v>27.46</v>
      </c>
      <c r="S158" s="1">
        <v>25.57</v>
      </c>
      <c r="T158" s="1">
        <v>26.33</v>
      </c>
      <c r="U158" s="1">
        <v>27.49</v>
      </c>
      <c r="V158" s="1">
        <v>23.88</v>
      </c>
      <c r="W158" s="1">
        <v>25.58</v>
      </c>
      <c r="X158" s="1">
        <v>25.44</v>
      </c>
      <c r="Y158">
        <v>25.44</v>
      </c>
      <c r="Z158">
        <v>25.66</v>
      </c>
      <c r="AA158" s="1">
        <v>26.63</v>
      </c>
      <c r="AB158" s="1">
        <v>24.77</v>
      </c>
      <c r="AC158" s="1">
        <v>23.51</v>
      </c>
      <c r="AD158" s="1">
        <v>24.92</v>
      </c>
      <c r="AE158" s="1">
        <v>27.84</v>
      </c>
      <c r="AF158" s="1">
        <v>26.21</v>
      </c>
      <c r="AG158" s="1">
        <v>25.55</v>
      </c>
      <c r="AH158" s="1">
        <v>25.93</v>
      </c>
      <c r="AI158" s="1">
        <v>24.99</v>
      </c>
      <c r="AJ158" s="1">
        <v>26.47</v>
      </c>
      <c r="AK158" s="1">
        <v>24.31</v>
      </c>
      <c r="AL158" s="1">
        <v>26.14</v>
      </c>
      <c r="AM158" s="1">
        <v>25.26</v>
      </c>
      <c r="AN158" s="1">
        <v>25.83</v>
      </c>
      <c r="AO158" s="1">
        <v>25.47</v>
      </c>
      <c r="AP158" s="1">
        <v>25.03</v>
      </c>
      <c r="AQ158" s="1">
        <v>24.28</v>
      </c>
      <c r="AR158" s="1">
        <v>24.66</v>
      </c>
      <c r="AS158" s="1">
        <v>25.27</v>
      </c>
      <c r="AT158" s="1">
        <v>24.98</v>
      </c>
      <c r="AU158" s="1">
        <v>26.55</v>
      </c>
      <c r="AV158" s="1">
        <v>25.03</v>
      </c>
      <c r="AW158" s="1">
        <v>24.24</v>
      </c>
      <c r="AX158" s="1">
        <v>24.52</v>
      </c>
      <c r="AY158" s="1">
        <v>25.11</v>
      </c>
      <c r="AZ158" s="1">
        <v>24.51</v>
      </c>
    </row>
    <row r="159" spans="1:52" x14ac:dyDescent="0.25">
      <c r="A159" s="1">
        <v>157</v>
      </c>
      <c r="B159" s="1" t="s">
        <v>566</v>
      </c>
      <c r="C159" s="1" t="s">
        <v>374</v>
      </c>
      <c r="D159" s="4" t="s">
        <v>154</v>
      </c>
      <c r="E159" s="4">
        <v>24.59</v>
      </c>
      <c r="F159" s="1">
        <v>26.75</v>
      </c>
      <c r="G159">
        <v>25.3</v>
      </c>
      <c r="H159" s="1">
        <v>26.78</v>
      </c>
      <c r="I159" s="1">
        <v>26.42</v>
      </c>
      <c r="J159" s="1">
        <v>27.28</v>
      </c>
      <c r="K159" s="1">
        <v>25.09</v>
      </c>
      <c r="L159" s="1">
        <v>26.67</v>
      </c>
      <c r="M159" s="1">
        <v>26.42</v>
      </c>
      <c r="N159">
        <v>27.62</v>
      </c>
      <c r="O159" s="1">
        <v>25.6</v>
      </c>
      <c r="P159" s="1">
        <v>25.66</v>
      </c>
      <c r="Q159" s="1">
        <v>25.64</v>
      </c>
      <c r="R159" s="1">
        <v>27.49</v>
      </c>
      <c r="S159" s="1">
        <v>25.18</v>
      </c>
      <c r="T159" s="1">
        <v>27.46</v>
      </c>
      <c r="U159" s="1">
        <v>28</v>
      </c>
      <c r="V159" s="1">
        <v>25.8</v>
      </c>
      <c r="W159" s="1">
        <v>25.74</v>
      </c>
      <c r="X159" s="1">
        <v>25.49</v>
      </c>
      <c r="Y159">
        <v>25.46</v>
      </c>
      <c r="Z159">
        <v>25.95</v>
      </c>
      <c r="AA159" s="1">
        <v>27.6</v>
      </c>
      <c r="AB159" s="1">
        <v>26.19</v>
      </c>
      <c r="AC159" s="1">
        <v>25.68</v>
      </c>
      <c r="AD159" s="1">
        <v>25.11</v>
      </c>
      <c r="AE159" s="1">
        <v>27.62</v>
      </c>
      <c r="AF159" s="1">
        <v>26.6</v>
      </c>
      <c r="AG159" s="1">
        <v>26.18</v>
      </c>
      <c r="AH159" s="1">
        <v>26.62</v>
      </c>
      <c r="AI159" s="1">
        <v>25.11</v>
      </c>
      <c r="AJ159" s="1">
        <v>26.2</v>
      </c>
      <c r="AK159" s="1">
        <v>25.65</v>
      </c>
      <c r="AL159" s="1">
        <v>24.99</v>
      </c>
      <c r="AM159" s="1">
        <v>25.18</v>
      </c>
      <c r="AN159" s="1">
        <v>25.5</v>
      </c>
      <c r="AO159" s="1">
        <v>25.74</v>
      </c>
      <c r="AP159" s="1">
        <v>25.61</v>
      </c>
      <c r="AQ159" s="1">
        <v>24.45</v>
      </c>
      <c r="AR159" s="1">
        <v>25</v>
      </c>
      <c r="AS159" s="1">
        <v>25.65</v>
      </c>
      <c r="AT159" s="1">
        <v>25.6</v>
      </c>
      <c r="AU159" s="1">
        <v>26.03</v>
      </c>
      <c r="AV159" s="1">
        <v>24.56</v>
      </c>
      <c r="AW159" s="1">
        <v>24.65</v>
      </c>
      <c r="AX159" s="1">
        <v>25.09</v>
      </c>
      <c r="AY159" s="1">
        <v>25.88</v>
      </c>
      <c r="AZ159" s="1">
        <v>24.9</v>
      </c>
    </row>
    <row r="160" spans="1:52" x14ac:dyDescent="0.25">
      <c r="A160" s="1">
        <v>158</v>
      </c>
      <c r="B160" s="1" t="s">
        <v>567</v>
      </c>
      <c r="C160" s="1" t="s">
        <v>375</v>
      </c>
      <c r="D160" s="4" t="s">
        <v>155</v>
      </c>
      <c r="E160" s="4">
        <v>29.53</v>
      </c>
      <c r="F160" s="1">
        <v>30.33</v>
      </c>
      <c r="G160">
        <v>29.9</v>
      </c>
      <c r="H160" s="1">
        <v>30.2</v>
      </c>
      <c r="I160" s="1">
        <v>30.08</v>
      </c>
      <c r="J160" s="1">
        <v>31.51</v>
      </c>
      <c r="K160" s="1">
        <v>29.98</v>
      </c>
      <c r="L160" s="1">
        <v>31.51</v>
      </c>
      <c r="M160" s="1">
        <v>31.44</v>
      </c>
      <c r="N160">
        <v>32.19</v>
      </c>
      <c r="O160" s="1">
        <v>30.11</v>
      </c>
      <c r="P160" s="1">
        <v>30.57</v>
      </c>
      <c r="Q160" s="1">
        <v>31.48</v>
      </c>
      <c r="R160" s="1">
        <v>32.54</v>
      </c>
      <c r="S160" s="1">
        <v>30.31</v>
      </c>
      <c r="T160" s="1">
        <v>31.1</v>
      </c>
      <c r="U160" s="1">
        <v>32.229999999999997</v>
      </c>
      <c r="V160" s="1">
        <v>28.16</v>
      </c>
      <c r="W160" s="1">
        <v>30.72</v>
      </c>
      <c r="X160" s="1">
        <v>30.19</v>
      </c>
      <c r="Y160">
        <v>29.74</v>
      </c>
      <c r="Z160">
        <v>30.24</v>
      </c>
      <c r="AA160" s="1">
        <v>31.49</v>
      </c>
      <c r="AB160" s="1">
        <v>29.27</v>
      </c>
      <c r="AC160" s="1">
        <v>28.09</v>
      </c>
      <c r="AD160" s="1">
        <v>29.92</v>
      </c>
      <c r="AE160" s="1">
        <v>33.19</v>
      </c>
      <c r="AF160" s="1">
        <v>31.49</v>
      </c>
      <c r="AG160" s="1">
        <v>30.06</v>
      </c>
      <c r="AH160" s="1">
        <v>30.69</v>
      </c>
      <c r="AI160" s="1">
        <v>29.92</v>
      </c>
      <c r="AJ160" s="1">
        <v>31.54</v>
      </c>
      <c r="AK160" s="1">
        <v>28.87</v>
      </c>
      <c r="AL160" s="1">
        <v>29.13</v>
      </c>
      <c r="AM160" s="1">
        <v>29.84</v>
      </c>
      <c r="AN160" s="1">
        <v>30.71</v>
      </c>
      <c r="AO160" s="1">
        <v>30.82</v>
      </c>
      <c r="AP160" s="1">
        <v>29.99</v>
      </c>
      <c r="AQ160" s="1">
        <v>29.33</v>
      </c>
      <c r="AR160" s="1">
        <v>29.43</v>
      </c>
      <c r="AS160" s="1">
        <v>30.12</v>
      </c>
      <c r="AT160" s="1">
        <v>29.88</v>
      </c>
      <c r="AU160" s="1">
        <v>31.89</v>
      </c>
      <c r="AV160" s="1">
        <v>29.84</v>
      </c>
      <c r="AW160" s="1">
        <v>29.06</v>
      </c>
      <c r="AX160" s="1">
        <v>29.29</v>
      </c>
      <c r="AY160" s="1">
        <v>29.51</v>
      </c>
      <c r="AZ160" s="1">
        <v>28.74</v>
      </c>
    </row>
    <row r="161" spans="1:52" x14ac:dyDescent="0.25">
      <c r="A161" s="1">
        <v>159</v>
      </c>
      <c r="B161" s="1" t="s">
        <v>568</v>
      </c>
      <c r="C161" s="1" t="s">
        <v>376</v>
      </c>
      <c r="D161" s="4" t="s">
        <v>156</v>
      </c>
      <c r="E161" s="4">
        <v>28.08</v>
      </c>
      <c r="F161" s="1">
        <v>29.18</v>
      </c>
      <c r="G161">
        <v>28.61</v>
      </c>
      <c r="H161" s="1">
        <v>29.82</v>
      </c>
      <c r="I161" s="1">
        <v>29.68</v>
      </c>
      <c r="J161" s="1">
        <v>30.86</v>
      </c>
      <c r="K161" s="1">
        <v>28.2</v>
      </c>
      <c r="L161" s="1">
        <v>29.69</v>
      </c>
      <c r="M161" s="1">
        <v>29.5</v>
      </c>
      <c r="N161">
        <v>30.71</v>
      </c>
      <c r="O161" s="1">
        <v>28.45</v>
      </c>
      <c r="P161" s="1">
        <v>28.69</v>
      </c>
      <c r="Q161" s="1">
        <v>29.46</v>
      </c>
      <c r="R161" s="1">
        <v>31.11</v>
      </c>
      <c r="S161" s="1">
        <v>28.73</v>
      </c>
      <c r="T161" s="1">
        <v>29.96</v>
      </c>
      <c r="U161" s="1">
        <v>30.89</v>
      </c>
      <c r="V161" s="1">
        <v>28.12</v>
      </c>
      <c r="W161" s="1">
        <v>28.59</v>
      </c>
      <c r="X161" s="1">
        <v>28.65</v>
      </c>
      <c r="Y161">
        <v>28.52</v>
      </c>
      <c r="Z161">
        <v>29.3</v>
      </c>
      <c r="AA161" s="1">
        <v>30.57</v>
      </c>
      <c r="AB161" s="1">
        <v>29.03</v>
      </c>
      <c r="AC161" s="1">
        <v>28.16</v>
      </c>
      <c r="AD161" s="1">
        <v>28.61</v>
      </c>
      <c r="AE161" s="1">
        <v>31.45</v>
      </c>
      <c r="AF161" s="1">
        <v>29.48</v>
      </c>
      <c r="AG161" s="1">
        <v>29.33</v>
      </c>
      <c r="AH161" s="1">
        <v>29.77</v>
      </c>
      <c r="AI161" s="1">
        <v>28.12</v>
      </c>
      <c r="AJ161" s="1">
        <v>29.44</v>
      </c>
      <c r="AK161" s="1">
        <v>28.09</v>
      </c>
      <c r="AL161" s="1">
        <v>28.08</v>
      </c>
      <c r="AM161" s="1">
        <v>28.62</v>
      </c>
      <c r="AN161" s="1">
        <v>29.09</v>
      </c>
      <c r="AO161" s="1">
        <v>27.88</v>
      </c>
      <c r="AP161" s="1">
        <v>27.94</v>
      </c>
      <c r="AQ161" s="1">
        <v>27.26</v>
      </c>
      <c r="AR161" s="1">
        <v>28</v>
      </c>
      <c r="AS161" s="1">
        <v>27.93</v>
      </c>
      <c r="AT161" s="1">
        <v>28.61</v>
      </c>
      <c r="AU161" s="1">
        <v>29.42</v>
      </c>
      <c r="AV161" s="1">
        <v>28.15</v>
      </c>
      <c r="AW161" s="1">
        <v>27.88</v>
      </c>
      <c r="AX161" s="1">
        <v>26.82</v>
      </c>
      <c r="AY161" s="1">
        <v>28.91</v>
      </c>
      <c r="AZ161" s="1">
        <v>28.27</v>
      </c>
    </row>
    <row r="162" spans="1:52" x14ac:dyDescent="0.25">
      <c r="A162" s="1">
        <v>160</v>
      </c>
      <c r="B162" s="1" t="s">
        <v>569</v>
      </c>
      <c r="C162" s="1" t="s">
        <v>377</v>
      </c>
      <c r="D162" s="4" t="s">
        <v>157</v>
      </c>
      <c r="E162" s="4">
        <v>27.09</v>
      </c>
      <c r="F162" s="1">
        <v>29.26</v>
      </c>
      <c r="G162">
        <v>28.5</v>
      </c>
      <c r="H162" s="1">
        <v>29.7</v>
      </c>
      <c r="I162" s="1">
        <v>30.17</v>
      </c>
      <c r="J162" s="1">
        <v>30.47</v>
      </c>
      <c r="K162" s="1">
        <v>27.82</v>
      </c>
      <c r="L162" s="1">
        <v>30.57</v>
      </c>
      <c r="M162" s="1">
        <v>29.18</v>
      </c>
      <c r="N162">
        <v>30.51</v>
      </c>
      <c r="O162" s="1">
        <v>28.81</v>
      </c>
      <c r="P162" s="1">
        <v>28.2</v>
      </c>
      <c r="Q162" s="1">
        <v>28.48</v>
      </c>
      <c r="R162" s="1">
        <v>30.49</v>
      </c>
      <c r="S162" s="1">
        <v>27.96</v>
      </c>
      <c r="T162" s="1">
        <v>30.82</v>
      </c>
      <c r="U162" s="1">
        <v>31.57</v>
      </c>
      <c r="V162" s="1">
        <v>28.04</v>
      </c>
      <c r="W162" s="1">
        <v>28.29</v>
      </c>
      <c r="X162" s="1">
        <v>28.34</v>
      </c>
      <c r="Y162">
        <v>27.96</v>
      </c>
      <c r="Z162">
        <v>28.71</v>
      </c>
      <c r="AA162" s="1">
        <v>30.83</v>
      </c>
      <c r="AB162" s="1">
        <v>28.79</v>
      </c>
      <c r="AC162" s="1">
        <v>27.89</v>
      </c>
      <c r="AD162" s="1">
        <v>27.9</v>
      </c>
      <c r="AE162" s="1">
        <v>30.2</v>
      </c>
      <c r="AF162" s="1">
        <v>29.86</v>
      </c>
      <c r="AG162" s="1">
        <v>29.61</v>
      </c>
      <c r="AH162" s="1">
        <v>29.18</v>
      </c>
      <c r="AI162" s="1">
        <v>28.44</v>
      </c>
      <c r="AJ162" s="1">
        <v>29.62</v>
      </c>
      <c r="AK162" s="1">
        <v>28.32</v>
      </c>
      <c r="AL162" s="1">
        <v>27.49</v>
      </c>
      <c r="AM162" s="1">
        <v>27.88</v>
      </c>
      <c r="AN162" s="1">
        <v>28.1</v>
      </c>
      <c r="AO162" s="1">
        <v>29.18</v>
      </c>
      <c r="AP162" s="1">
        <v>28.57</v>
      </c>
      <c r="AQ162" s="1">
        <v>27.68</v>
      </c>
      <c r="AR162" s="1">
        <v>27.83</v>
      </c>
      <c r="AS162" s="1">
        <v>28.6</v>
      </c>
      <c r="AT162" s="1">
        <v>28.31</v>
      </c>
      <c r="AU162" s="1">
        <v>29.06</v>
      </c>
      <c r="AV162" s="1">
        <v>27.66</v>
      </c>
      <c r="AW162" s="1">
        <v>27.64</v>
      </c>
      <c r="AX162" s="1">
        <v>28.23</v>
      </c>
      <c r="AY162" s="1">
        <v>28.66</v>
      </c>
      <c r="AZ162" s="1">
        <v>28.54</v>
      </c>
    </row>
    <row r="163" spans="1:52" x14ac:dyDescent="0.25">
      <c r="A163" s="1">
        <v>161</v>
      </c>
      <c r="B163" s="1" t="s">
        <v>570</v>
      </c>
      <c r="C163" s="1" t="s">
        <v>378</v>
      </c>
      <c r="D163" s="4" t="s">
        <v>158</v>
      </c>
      <c r="E163" s="4">
        <v>29.51</v>
      </c>
      <c r="F163" s="1">
        <v>31.19</v>
      </c>
      <c r="G163">
        <v>30.02</v>
      </c>
      <c r="H163" s="1">
        <v>31.32</v>
      </c>
      <c r="I163" s="1">
        <v>30.76</v>
      </c>
      <c r="J163" s="1">
        <v>32.06</v>
      </c>
      <c r="K163" s="1">
        <v>30.78</v>
      </c>
      <c r="L163" s="1">
        <v>31.47</v>
      </c>
      <c r="M163" s="1">
        <v>31.27</v>
      </c>
      <c r="N163">
        <v>33.25</v>
      </c>
      <c r="O163" s="1">
        <v>30.75</v>
      </c>
      <c r="P163" s="1">
        <v>31.32</v>
      </c>
      <c r="Q163" s="1">
        <v>30.66</v>
      </c>
      <c r="R163" s="1">
        <v>32.770000000000003</v>
      </c>
      <c r="S163" s="19">
        <v>28.45</v>
      </c>
      <c r="T163" s="1">
        <v>32.14</v>
      </c>
      <c r="U163" s="19">
        <v>31.2</v>
      </c>
      <c r="V163" s="1">
        <v>30.76</v>
      </c>
      <c r="W163" s="1">
        <v>30.09</v>
      </c>
      <c r="X163" s="1">
        <v>31.25</v>
      </c>
      <c r="Y163">
        <v>30.78</v>
      </c>
      <c r="Z163">
        <v>31.68</v>
      </c>
      <c r="AA163" s="1">
        <v>32.43</v>
      </c>
      <c r="AB163" s="1">
        <v>32.03</v>
      </c>
      <c r="AC163" s="19">
        <v>29.97</v>
      </c>
      <c r="AD163" s="1">
        <v>30.46</v>
      </c>
      <c r="AE163" s="1">
        <v>32.880000000000003</v>
      </c>
      <c r="AF163" s="1">
        <v>31.56</v>
      </c>
      <c r="AG163" s="1">
        <v>31.24</v>
      </c>
      <c r="AH163" s="1">
        <v>31.82</v>
      </c>
      <c r="AI163" s="1">
        <v>30.23</v>
      </c>
      <c r="AJ163" s="1">
        <v>31.28</v>
      </c>
      <c r="AK163" s="1">
        <v>29.94</v>
      </c>
      <c r="AL163" s="1">
        <v>31.31</v>
      </c>
      <c r="AM163" s="1">
        <v>30.83</v>
      </c>
      <c r="AN163" s="1">
        <v>31.17</v>
      </c>
      <c r="AO163" s="1">
        <v>30.9</v>
      </c>
      <c r="AP163" s="1">
        <v>30.87</v>
      </c>
      <c r="AQ163" s="1">
        <v>28.16</v>
      </c>
      <c r="AR163" s="1">
        <v>29.55</v>
      </c>
      <c r="AS163" s="1">
        <v>30.56</v>
      </c>
      <c r="AT163" s="1">
        <v>30.54</v>
      </c>
      <c r="AU163" s="1">
        <v>31.89</v>
      </c>
      <c r="AV163" s="1">
        <v>30.84</v>
      </c>
      <c r="AW163" s="1">
        <v>29.61</v>
      </c>
      <c r="AX163" s="1">
        <v>29.66</v>
      </c>
      <c r="AY163" s="1">
        <v>31.03</v>
      </c>
      <c r="AZ163" s="1">
        <v>29.58</v>
      </c>
    </row>
    <row r="164" spans="1:52" x14ac:dyDescent="0.25">
      <c r="A164" s="1">
        <v>162</v>
      </c>
      <c r="B164" s="1" t="s">
        <v>571</v>
      </c>
      <c r="C164" s="1" t="s">
        <v>379</v>
      </c>
      <c r="D164" s="17" t="s">
        <v>159</v>
      </c>
      <c r="E164" s="4">
        <v>35.46</v>
      </c>
      <c r="F164" s="1">
        <v>34.68</v>
      </c>
      <c r="G164">
        <v>36.92</v>
      </c>
      <c r="H164" s="1">
        <v>37.29</v>
      </c>
      <c r="I164" s="19">
        <v>40</v>
      </c>
      <c r="J164" s="1">
        <v>34.869999999999997</v>
      </c>
      <c r="K164" s="1">
        <v>37.24</v>
      </c>
      <c r="L164" s="1">
        <v>38.01</v>
      </c>
      <c r="M164" s="1">
        <v>40</v>
      </c>
      <c r="N164">
        <v>36.11</v>
      </c>
      <c r="O164" s="1">
        <v>34.200000000000003</v>
      </c>
      <c r="P164" s="1">
        <v>34.619999999999997</v>
      </c>
      <c r="Q164" s="1">
        <v>40</v>
      </c>
      <c r="R164" s="1">
        <v>37.94</v>
      </c>
      <c r="S164" s="1">
        <v>40</v>
      </c>
      <c r="T164" s="1">
        <v>35.93</v>
      </c>
      <c r="U164" s="1">
        <v>38.35</v>
      </c>
      <c r="V164" s="1">
        <v>38.21</v>
      </c>
      <c r="W164" s="1">
        <v>36.450000000000003</v>
      </c>
      <c r="X164" s="1">
        <v>35.46</v>
      </c>
      <c r="Y164" s="19">
        <v>40</v>
      </c>
      <c r="Z164">
        <v>39.44</v>
      </c>
      <c r="AA164" s="1">
        <v>40</v>
      </c>
      <c r="AB164" s="1">
        <v>36.47</v>
      </c>
      <c r="AC164" s="1">
        <v>39.090000000000003</v>
      </c>
      <c r="AD164" s="19">
        <v>40</v>
      </c>
      <c r="AE164" s="1">
        <v>36.82</v>
      </c>
      <c r="AF164" s="1">
        <v>36.21</v>
      </c>
      <c r="AG164" s="1">
        <v>34.630000000000003</v>
      </c>
      <c r="AH164" s="1">
        <v>40</v>
      </c>
      <c r="AI164" s="1">
        <v>35.14</v>
      </c>
      <c r="AJ164" s="1">
        <v>36.479999999999997</v>
      </c>
      <c r="AK164" s="1">
        <v>35.86</v>
      </c>
      <c r="AL164" s="1">
        <v>35.19</v>
      </c>
      <c r="AM164" s="1">
        <v>35.89</v>
      </c>
      <c r="AN164" s="1">
        <v>35.909999999999997</v>
      </c>
      <c r="AO164" s="1">
        <v>34.21</v>
      </c>
      <c r="AP164" s="1">
        <v>34.94</v>
      </c>
      <c r="AQ164" s="1">
        <v>33.770000000000003</v>
      </c>
      <c r="AR164" s="1">
        <v>35</v>
      </c>
      <c r="AS164" s="1">
        <v>36.93</v>
      </c>
      <c r="AT164" s="1">
        <v>37.89</v>
      </c>
      <c r="AU164" s="1">
        <v>37.08</v>
      </c>
      <c r="AV164" s="1">
        <v>40</v>
      </c>
      <c r="AW164" s="1">
        <v>34.5</v>
      </c>
      <c r="AX164" s="1">
        <v>32.49</v>
      </c>
      <c r="AY164" s="1">
        <v>37.67</v>
      </c>
      <c r="AZ164" s="1">
        <v>35.94</v>
      </c>
    </row>
    <row r="165" spans="1:52" x14ac:dyDescent="0.25">
      <c r="A165" s="1">
        <v>163</v>
      </c>
      <c r="B165" s="1" t="s">
        <v>572</v>
      </c>
      <c r="C165" s="1" t="s">
        <v>380</v>
      </c>
      <c r="D165" s="4" t="s">
        <v>160</v>
      </c>
      <c r="E165" s="4">
        <v>33.22</v>
      </c>
      <c r="F165" s="1">
        <v>35.35</v>
      </c>
      <c r="G165">
        <v>32.82</v>
      </c>
      <c r="H165" s="1">
        <v>36.700000000000003</v>
      </c>
      <c r="I165" s="1">
        <v>34.869999999999997</v>
      </c>
      <c r="J165" s="1">
        <v>36.53</v>
      </c>
      <c r="K165" s="1">
        <v>34.049999999999997</v>
      </c>
      <c r="L165" s="1">
        <v>34.96</v>
      </c>
      <c r="M165" s="1">
        <v>34.18</v>
      </c>
      <c r="N165">
        <v>37.03</v>
      </c>
      <c r="O165" s="1">
        <v>34.630000000000003</v>
      </c>
      <c r="P165" s="1">
        <v>34.07</v>
      </c>
      <c r="Q165" s="1">
        <v>34.619999999999997</v>
      </c>
      <c r="R165" s="1">
        <v>35.9</v>
      </c>
      <c r="S165" s="1">
        <v>34.28</v>
      </c>
      <c r="T165" s="1">
        <v>36.08</v>
      </c>
      <c r="U165" s="1">
        <v>36.49</v>
      </c>
      <c r="V165" s="1">
        <v>34.57</v>
      </c>
      <c r="W165" s="1">
        <v>34.729999999999997</v>
      </c>
      <c r="X165" s="1">
        <v>35.56</v>
      </c>
      <c r="Y165">
        <v>33.909999999999997</v>
      </c>
      <c r="Z165">
        <v>34.21</v>
      </c>
      <c r="AA165" s="1">
        <v>36.18</v>
      </c>
      <c r="AB165" s="1">
        <v>34.47</v>
      </c>
      <c r="AC165" s="1">
        <v>34.99</v>
      </c>
      <c r="AD165" s="1">
        <v>33.75</v>
      </c>
      <c r="AE165" s="1">
        <v>40</v>
      </c>
      <c r="AF165" s="1">
        <v>35.33</v>
      </c>
      <c r="AG165" s="1">
        <v>34.979999999999997</v>
      </c>
      <c r="AH165" s="1">
        <v>35.17</v>
      </c>
      <c r="AI165" s="1">
        <v>34.32</v>
      </c>
      <c r="AJ165" s="1">
        <v>36.5</v>
      </c>
      <c r="AK165" s="1">
        <v>33.51</v>
      </c>
      <c r="AL165" s="1">
        <v>34.53</v>
      </c>
      <c r="AM165" s="1">
        <v>33.57</v>
      </c>
      <c r="AN165" s="1">
        <v>33.61</v>
      </c>
      <c r="AO165" s="1">
        <v>33.21</v>
      </c>
      <c r="AP165" s="1">
        <v>35.32</v>
      </c>
      <c r="AQ165" s="1">
        <v>33.19</v>
      </c>
      <c r="AR165" s="1">
        <v>32.54</v>
      </c>
      <c r="AS165" s="1">
        <v>33.54</v>
      </c>
      <c r="AT165" s="1">
        <v>33.44</v>
      </c>
      <c r="AU165" s="1">
        <v>35.590000000000003</v>
      </c>
      <c r="AV165" s="1">
        <v>34.549999999999997</v>
      </c>
      <c r="AW165" s="1">
        <v>33.520000000000003</v>
      </c>
      <c r="AX165" s="1">
        <v>32.82</v>
      </c>
      <c r="AY165" s="1">
        <v>36.14</v>
      </c>
      <c r="AZ165" s="1">
        <v>32.880000000000003</v>
      </c>
    </row>
    <row r="166" spans="1:52" x14ac:dyDescent="0.25">
      <c r="A166" s="1">
        <v>164</v>
      </c>
      <c r="B166" s="1" t="s">
        <v>573</v>
      </c>
      <c r="C166" s="1" t="s">
        <v>381</v>
      </c>
      <c r="D166" s="4" t="s">
        <v>161</v>
      </c>
      <c r="E166" s="9" t="s">
        <v>204</v>
      </c>
      <c r="F166" s="1">
        <v>35.33</v>
      </c>
      <c r="G166">
        <v>34.04</v>
      </c>
      <c r="H166" s="1">
        <v>36.65</v>
      </c>
      <c r="I166" s="1">
        <v>37.44</v>
      </c>
      <c r="J166" s="1">
        <v>35.659999999999997</v>
      </c>
      <c r="K166" s="1">
        <v>34.159999999999997</v>
      </c>
      <c r="L166" s="1">
        <v>34.6</v>
      </c>
      <c r="M166" s="1">
        <v>35.54</v>
      </c>
      <c r="N166">
        <v>40</v>
      </c>
      <c r="O166" s="1">
        <v>33.880000000000003</v>
      </c>
      <c r="P166" s="1">
        <v>35.049999999999997</v>
      </c>
      <c r="Q166" s="1">
        <v>35.619999999999997</v>
      </c>
      <c r="R166" s="1">
        <v>35.9</v>
      </c>
      <c r="S166" s="1">
        <v>35.119999999999997</v>
      </c>
      <c r="T166" s="1">
        <v>37.15</v>
      </c>
      <c r="U166" s="1">
        <v>36.97</v>
      </c>
      <c r="V166" s="1">
        <v>35.04</v>
      </c>
      <c r="W166" s="1">
        <v>33.909999999999997</v>
      </c>
      <c r="X166" s="1">
        <v>35.130000000000003</v>
      </c>
      <c r="Y166">
        <v>34.33</v>
      </c>
      <c r="Z166">
        <v>34.590000000000003</v>
      </c>
      <c r="AA166" s="1">
        <v>36.130000000000003</v>
      </c>
      <c r="AB166" s="1">
        <v>36.18</v>
      </c>
      <c r="AC166" s="1">
        <v>34.74</v>
      </c>
      <c r="AD166" s="1">
        <v>34.44</v>
      </c>
      <c r="AE166" s="1">
        <v>35.53</v>
      </c>
      <c r="AF166" s="1">
        <v>35.869999999999997</v>
      </c>
      <c r="AG166" s="1">
        <v>35.26</v>
      </c>
      <c r="AH166" s="1">
        <v>35.86</v>
      </c>
      <c r="AI166" s="1">
        <v>33.909999999999997</v>
      </c>
      <c r="AJ166" s="1">
        <v>35.51</v>
      </c>
      <c r="AK166" s="1">
        <v>34.5</v>
      </c>
      <c r="AL166" s="1">
        <v>33.770000000000003</v>
      </c>
      <c r="AM166" s="1">
        <v>33.97</v>
      </c>
      <c r="AN166" s="1">
        <v>35.840000000000003</v>
      </c>
      <c r="AO166" s="1">
        <v>34.659999999999997</v>
      </c>
      <c r="AP166" s="1">
        <v>36.43</v>
      </c>
      <c r="AQ166" s="1">
        <v>33.46</v>
      </c>
      <c r="AR166" s="1">
        <v>34.9</v>
      </c>
      <c r="AS166" s="1">
        <v>36.590000000000003</v>
      </c>
      <c r="AT166" s="1">
        <v>35.72</v>
      </c>
      <c r="AU166" s="1">
        <v>34.9</v>
      </c>
      <c r="AV166" s="1">
        <v>33.57</v>
      </c>
      <c r="AW166" s="1">
        <v>32.86</v>
      </c>
      <c r="AX166" s="1">
        <v>34.159999999999997</v>
      </c>
      <c r="AY166" s="1">
        <v>33.71</v>
      </c>
      <c r="AZ166" s="1">
        <v>34.11</v>
      </c>
    </row>
    <row r="167" spans="1:52" x14ac:dyDescent="0.25">
      <c r="A167" s="1">
        <v>165</v>
      </c>
      <c r="B167" s="1" t="s">
        <v>574</v>
      </c>
      <c r="C167" s="1" t="s">
        <v>382</v>
      </c>
      <c r="D167" s="4" t="s">
        <v>162</v>
      </c>
      <c r="E167" s="9" t="s">
        <v>204</v>
      </c>
      <c r="F167" s="1">
        <v>30.72</v>
      </c>
      <c r="G167">
        <v>29.83</v>
      </c>
      <c r="H167" s="1">
        <v>31.56</v>
      </c>
      <c r="I167" s="1">
        <v>31.13</v>
      </c>
      <c r="J167" s="1">
        <v>32.26</v>
      </c>
      <c r="K167" s="1">
        <v>30.12</v>
      </c>
      <c r="L167" s="1">
        <v>30.33</v>
      </c>
      <c r="M167" s="1">
        <v>30.65</v>
      </c>
      <c r="N167">
        <v>32.56</v>
      </c>
      <c r="O167" s="1">
        <v>29.76</v>
      </c>
      <c r="P167" s="1">
        <v>30.3</v>
      </c>
      <c r="Q167" s="1">
        <v>31.34</v>
      </c>
      <c r="R167" s="1">
        <v>32.54</v>
      </c>
      <c r="S167" s="1">
        <v>30.02</v>
      </c>
      <c r="T167" s="1">
        <v>31.09</v>
      </c>
      <c r="U167" s="1">
        <v>32.17</v>
      </c>
      <c r="V167" s="1">
        <v>30.47</v>
      </c>
      <c r="W167" s="1">
        <v>29.99</v>
      </c>
      <c r="X167" s="1">
        <v>30.77</v>
      </c>
      <c r="Y167">
        <v>30.51</v>
      </c>
      <c r="Z167">
        <v>30.87</v>
      </c>
      <c r="AA167" s="1">
        <v>32.44</v>
      </c>
      <c r="AB167" s="1">
        <v>30.25</v>
      </c>
      <c r="AC167" s="1">
        <v>31.09</v>
      </c>
      <c r="AD167" s="1">
        <v>30.3</v>
      </c>
      <c r="AE167" s="1">
        <v>32.69</v>
      </c>
      <c r="AF167" s="1">
        <v>31.86</v>
      </c>
      <c r="AG167" s="1">
        <v>31.16</v>
      </c>
      <c r="AH167" s="1">
        <v>32.25</v>
      </c>
      <c r="AI167" s="1">
        <v>30.24</v>
      </c>
      <c r="AJ167" s="1">
        <v>31.57</v>
      </c>
      <c r="AK167" s="1">
        <v>30.18</v>
      </c>
      <c r="AL167" s="1">
        <v>30.44</v>
      </c>
      <c r="AM167" s="1">
        <v>29.96</v>
      </c>
      <c r="AN167" s="1">
        <v>30.3</v>
      </c>
      <c r="AO167" s="1">
        <v>29.75</v>
      </c>
      <c r="AP167" s="1">
        <v>29.85</v>
      </c>
      <c r="AQ167" s="1">
        <v>28.95</v>
      </c>
      <c r="AR167" s="1">
        <v>28.7</v>
      </c>
      <c r="AS167" s="1">
        <v>29.09</v>
      </c>
      <c r="AT167" s="1">
        <v>29.29</v>
      </c>
      <c r="AU167" s="1">
        <v>32.08</v>
      </c>
      <c r="AV167" s="1">
        <v>30.08</v>
      </c>
      <c r="AW167" s="1">
        <v>29.87</v>
      </c>
      <c r="AX167" s="1">
        <v>28.84</v>
      </c>
      <c r="AY167" s="1">
        <v>30.85</v>
      </c>
      <c r="AZ167" s="1">
        <v>29.56</v>
      </c>
    </row>
    <row r="168" spans="1:52" x14ac:dyDescent="0.25">
      <c r="A168" s="1">
        <v>166</v>
      </c>
      <c r="B168" s="1" t="s">
        <v>575</v>
      </c>
      <c r="C168" s="1" t="s">
        <v>383</v>
      </c>
      <c r="D168" s="4" t="s">
        <v>163</v>
      </c>
      <c r="E168" s="9" t="s">
        <v>204</v>
      </c>
      <c r="F168" s="1"/>
      <c r="G168">
        <v>34.71</v>
      </c>
      <c r="H168" s="1">
        <v>34.5</v>
      </c>
      <c r="I168" s="1">
        <v>35.68</v>
      </c>
      <c r="J168" s="1">
        <v>36.69</v>
      </c>
      <c r="K168" s="1">
        <v>34.08</v>
      </c>
      <c r="L168" s="1">
        <v>35.99</v>
      </c>
      <c r="M168" s="1">
        <v>34.72</v>
      </c>
      <c r="N168">
        <v>34.85</v>
      </c>
      <c r="O168" s="1">
        <v>35.49</v>
      </c>
      <c r="P168" s="1">
        <v>34.54</v>
      </c>
      <c r="Q168" s="1">
        <v>35.83</v>
      </c>
      <c r="R168" s="1">
        <v>37.119999999999997</v>
      </c>
      <c r="S168" s="1">
        <v>34.49</v>
      </c>
      <c r="T168" s="1"/>
      <c r="U168" s="1">
        <v>36.71</v>
      </c>
      <c r="V168" s="1">
        <v>34.56</v>
      </c>
      <c r="W168" s="1">
        <v>35.06</v>
      </c>
      <c r="X168" s="19">
        <v>35.31</v>
      </c>
      <c r="Y168">
        <v>35.25</v>
      </c>
      <c r="Z168">
        <v>34.29</v>
      </c>
      <c r="AA168" s="1">
        <v>36.68</v>
      </c>
      <c r="AB168" s="1">
        <v>35.72</v>
      </c>
      <c r="AC168" s="1">
        <v>34.549999999999997</v>
      </c>
      <c r="AD168" s="1">
        <v>34.450000000000003</v>
      </c>
      <c r="AE168" s="1">
        <v>36.799999999999997</v>
      </c>
      <c r="AF168" s="19">
        <v>40</v>
      </c>
      <c r="AG168" s="1">
        <v>34.89</v>
      </c>
      <c r="AH168" s="1"/>
      <c r="AI168" s="1">
        <v>35.56</v>
      </c>
      <c r="AJ168" s="1">
        <v>40</v>
      </c>
      <c r="AK168" s="1">
        <v>34.26</v>
      </c>
      <c r="AL168" s="1">
        <v>34.75</v>
      </c>
      <c r="AM168" s="1">
        <v>34.64</v>
      </c>
      <c r="AN168" s="1"/>
      <c r="AO168" s="1">
        <v>36.409999999999997</v>
      </c>
      <c r="AP168" s="1">
        <v>34.65</v>
      </c>
      <c r="AQ168" s="1">
        <v>34.799999999999997</v>
      </c>
      <c r="AR168" s="1">
        <v>34.299999999999997</v>
      </c>
      <c r="AS168" s="1">
        <v>35.36</v>
      </c>
      <c r="AT168" s="1">
        <v>35.21</v>
      </c>
      <c r="AU168" s="1">
        <v>36.21</v>
      </c>
      <c r="AV168" s="1">
        <v>33.909999999999997</v>
      </c>
      <c r="AW168" s="1">
        <v>33.479999999999997</v>
      </c>
      <c r="AX168" s="1">
        <v>36.25</v>
      </c>
      <c r="AY168" s="1">
        <v>35.25</v>
      </c>
      <c r="AZ168" s="1">
        <v>34.729999999999997</v>
      </c>
    </row>
    <row r="169" spans="1:52" x14ac:dyDescent="0.25">
      <c r="A169" s="1">
        <v>167</v>
      </c>
      <c r="B169" s="1" t="s">
        <v>576</v>
      </c>
      <c r="C169" s="1" t="s">
        <v>384</v>
      </c>
      <c r="D169" s="4" t="s">
        <v>164</v>
      </c>
      <c r="E169" s="9" t="s">
        <v>204</v>
      </c>
      <c r="F169" s="1">
        <v>30.56</v>
      </c>
      <c r="G169">
        <v>29.95</v>
      </c>
      <c r="H169" s="1">
        <v>31.08</v>
      </c>
      <c r="I169" s="1">
        <v>30.61</v>
      </c>
      <c r="J169" s="1">
        <v>32.29</v>
      </c>
      <c r="K169" s="1">
        <v>30.26</v>
      </c>
      <c r="L169" s="1">
        <v>31.66</v>
      </c>
      <c r="M169" s="1">
        <v>30.79</v>
      </c>
      <c r="N169">
        <v>32.24</v>
      </c>
      <c r="O169" s="1">
        <v>29.95</v>
      </c>
      <c r="P169" s="1">
        <v>30.09</v>
      </c>
      <c r="Q169" s="1">
        <v>31.96</v>
      </c>
      <c r="R169" s="1">
        <v>32.01</v>
      </c>
      <c r="S169" s="1">
        <v>30.19</v>
      </c>
      <c r="T169" s="1">
        <v>31</v>
      </c>
      <c r="U169" s="1">
        <v>32.1</v>
      </c>
      <c r="V169" s="1">
        <v>29.84</v>
      </c>
      <c r="W169" s="1">
        <v>30.79</v>
      </c>
      <c r="X169" s="1">
        <v>30.5</v>
      </c>
      <c r="Y169">
        <v>29.97</v>
      </c>
      <c r="Z169">
        <v>30.3</v>
      </c>
      <c r="AA169" s="1">
        <v>32.19</v>
      </c>
      <c r="AB169" s="1">
        <v>30.44</v>
      </c>
      <c r="AC169" s="1">
        <v>29.16</v>
      </c>
      <c r="AD169" s="1">
        <v>29.71</v>
      </c>
      <c r="AE169" s="1">
        <v>32.619999999999997</v>
      </c>
      <c r="AF169" s="1">
        <v>31.27</v>
      </c>
      <c r="AG169" s="1">
        <v>30.57</v>
      </c>
      <c r="AH169" s="1">
        <v>31.08</v>
      </c>
      <c r="AI169" s="1">
        <v>29.78</v>
      </c>
      <c r="AJ169" s="1">
        <v>30.94</v>
      </c>
      <c r="AK169" s="1">
        <v>29.53</v>
      </c>
      <c r="AL169" s="1">
        <v>29.53</v>
      </c>
      <c r="AM169" s="1">
        <v>30.22</v>
      </c>
      <c r="AN169" s="1">
        <v>30.52</v>
      </c>
      <c r="AO169" s="1">
        <v>28.9</v>
      </c>
      <c r="AP169" s="1">
        <v>29.11</v>
      </c>
      <c r="AQ169" s="1">
        <v>28.77</v>
      </c>
      <c r="AR169" s="1">
        <v>29.59</v>
      </c>
      <c r="AS169" s="1">
        <v>29.27</v>
      </c>
      <c r="AT169" s="1">
        <v>29.71</v>
      </c>
      <c r="AU169" s="1">
        <v>31.72</v>
      </c>
      <c r="AV169" s="1">
        <v>30.98</v>
      </c>
      <c r="AW169" s="1">
        <v>30.06</v>
      </c>
      <c r="AX169" s="1">
        <v>28.57</v>
      </c>
      <c r="AY169" s="1">
        <v>30.13</v>
      </c>
      <c r="AZ169" s="1">
        <v>29.51</v>
      </c>
    </row>
    <row r="170" spans="1:52" x14ac:dyDescent="0.25">
      <c r="A170" s="1">
        <v>168</v>
      </c>
      <c r="B170" s="1" t="s">
        <v>577</v>
      </c>
      <c r="C170" s="1" t="s">
        <v>385</v>
      </c>
      <c r="D170" s="4" t="s">
        <v>165</v>
      </c>
      <c r="E170" s="9" t="s">
        <v>204</v>
      </c>
      <c r="F170" s="1">
        <v>31.63</v>
      </c>
      <c r="G170">
        <v>29.96</v>
      </c>
      <c r="H170" s="1">
        <v>31.56</v>
      </c>
      <c r="I170" s="1">
        <v>30.48</v>
      </c>
      <c r="J170" s="1">
        <v>32.07</v>
      </c>
      <c r="K170" s="1">
        <v>29.34</v>
      </c>
      <c r="L170" s="1">
        <v>30.65</v>
      </c>
      <c r="M170" s="1">
        <v>30.78</v>
      </c>
      <c r="N170">
        <v>32.5</v>
      </c>
      <c r="O170" s="1">
        <v>30.31</v>
      </c>
      <c r="P170" s="1">
        <v>30.27</v>
      </c>
      <c r="Q170" s="1">
        <v>29.93</v>
      </c>
      <c r="R170" s="1">
        <v>31.93</v>
      </c>
      <c r="S170" s="1">
        <v>29.72</v>
      </c>
      <c r="T170" s="1">
        <v>31.7</v>
      </c>
      <c r="U170" s="1">
        <v>32.53</v>
      </c>
      <c r="V170" s="1">
        <v>30.28</v>
      </c>
      <c r="W170" s="1">
        <v>30.03</v>
      </c>
      <c r="X170" s="1">
        <v>30.01</v>
      </c>
      <c r="Y170">
        <v>30.09</v>
      </c>
      <c r="Z170">
        <v>30.03</v>
      </c>
      <c r="AA170" s="1">
        <v>31.24</v>
      </c>
      <c r="AB170" s="1">
        <v>30.08</v>
      </c>
      <c r="AC170" s="1">
        <v>29.88</v>
      </c>
      <c r="AD170" s="1">
        <v>29.61</v>
      </c>
      <c r="AE170" s="1">
        <v>31.92</v>
      </c>
      <c r="AF170" s="1">
        <v>30.94</v>
      </c>
      <c r="AG170" s="1">
        <v>30.35</v>
      </c>
      <c r="AH170" s="1">
        <v>31.33</v>
      </c>
      <c r="AI170" s="1">
        <v>29.45</v>
      </c>
      <c r="AJ170" s="1">
        <v>30.87</v>
      </c>
      <c r="AK170" s="1">
        <v>30.81</v>
      </c>
      <c r="AL170" s="1">
        <v>29.51</v>
      </c>
      <c r="AM170" s="1">
        <v>29.81</v>
      </c>
      <c r="AN170" s="1">
        <v>30.15</v>
      </c>
      <c r="AO170" s="1">
        <v>30.04</v>
      </c>
      <c r="AP170" s="1">
        <v>29.98</v>
      </c>
      <c r="AQ170" s="1">
        <v>28.63</v>
      </c>
      <c r="AR170" s="1">
        <v>29.96</v>
      </c>
      <c r="AS170" s="1">
        <v>30.66</v>
      </c>
      <c r="AT170" s="1">
        <v>30.29</v>
      </c>
      <c r="AU170" s="1">
        <v>30.28</v>
      </c>
      <c r="AV170" s="1">
        <v>29.01</v>
      </c>
      <c r="AW170" s="1">
        <v>29.18</v>
      </c>
      <c r="AX170" s="1">
        <v>29.57</v>
      </c>
      <c r="AY170" s="1">
        <v>30.31</v>
      </c>
      <c r="AZ170" s="1">
        <v>29.33</v>
      </c>
    </row>
    <row r="171" spans="1:52" x14ac:dyDescent="0.25">
      <c r="A171" s="1">
        <v>169</v>
      </c>
      <c r="B171" s="1" t="s">
        <v>578</v>
      </c>
      <c r="C171" s="1" t="s">
        <v>386</v>
      </c>
      <c r="D171" s="4" t="s">
        <v>166</v>
      </c>
      <c r="E171" s="4">
        <v>29.46</v>
      </c>
      <c r="F171" s="1">
        <v>30.81</v>
      </c>
      <c r="G171">
        <v>30.03</v>
      </c>
      <c r="H171" s="1">
        <v>31.7</v>
      </c>
      <c r="I171" s="1">
        <v>30.89</v>
      </c>
      <c r="J171" s="1">
        <v>32.07</v>
      </c>
      <c r="K171" s="1">
        <v>29.92</v>
      </c>
      <c r="L171" s="1">
        <v>31.45</v>
      </c>
      <c r="M171" s="1">
        <v>32.07</v>
      </c>
      <c r="N171">
        <v>32.42</v>
      </c>
      <c r="O171" s="1">
        <v>30.25</v>
      </c>
      <c r="P171" s="1">
        <v>30.33</v>
      </c>
      <c r="Q171" s="1">
        <v>30.43</v>
      </c>
      <c r="R171" s="1">
        <v>32.659999999999997</v>
      </c>
      <c r="S171" s="1">
        <v>30.09</v>
      </c>
      <c r="T171" s="1">
        <v>32.69</v>
      </c>
      <c r="U171" s="1">
        <v>32.76</v>
      </c>
      <c r="V171" s="1">
        <v>29.84</v>
      </c>
      <c r="W171" s="1">
        <v>30.34</v>
      </c>
      <c r="X171" s="1">
        <v>30.3</v>
      </c>
      <c r="Y171">
        <v>30.1</v>
      </c>
      <c r="Z171">
        <v>30.15</v>
      </c>
      <c r="AA171" s="1">
        <v>31.82</v>
      </c>
      <c r="AB171" s="1">
        <v>30.21</v>
      </c>
      <c r="AC171" s="1">
        <v>29.21</v>
      </c>
      <c r="AD171" s="1">
        <v>29.98</v>
      </c>
      <c r="AE171" s="1">
        <v>32.46</v>
      </c>
      <c r="AF171" s="1">
        <v>32.03</v>
      </c>
      <c r="AG171" s="1">
        <v>30.78</v>
      </c>
      <c r="AH171" s="1">
        <v>31.05</v>
      </c>
      <c r="AI171" s="1">
        <v>29.9</v>
      </c>
      <c r="AJ171" s="1">
        <v>30.93</v>
      </c>
      <c r="AK171" s="1">
        <v>30.02</v>
      </c>
      <c r="AL171" s="1">
        <v>29.69</v>
      </c>
      <c r="AM171" s="1">
        <v>29.91</v>
      </c>
      <c r="AN171" s="1">
        <v>30.19</v>
      </c>
      <c r="AO171" s="1">
        <v>30.56</v>
      </c>
      <c r="AP171" s="1">
        <v>30.08</v>
      </c>
      <c r="AQ171" s="1">
        <v>28.78</v>
      </c>
      <c r="AR171" s="1">
        <v>29.65</v>
      </c>
      <c r="AS171" s="1">
        <v>30.07</v>
      </c>
      <c r="AT171" s="1">
        <v>30.01</v>
      </c>
      <c r="AU171" s="1">
        <v>30.66</v>
      </c>
      <c r="AV171" s="1">
        <v>29.17</v>
      </c>
      <c r="AW171" s="1">
        <v>29.01</v>
      </c>
      <c r="AX171" s="1">
        <v>29.68</v>
      </c>
      <c r="AY171" s="1">
        <v>29.97</v>
      </c>
      <c r="AZ171" s="1">
        <v>29.55</v>
      </c>
    </row>
    <row r="172" spans="1:52" x14ac:dyDescent="0.25">
      <c r="A172" s="1">
        <v>170</v>
      </c>
      <c r="B172" s="1" t="s">
        <v>579</v>
      </c>
      <c r="C172" s="1" t="s">
        <v>387</v>
      </c>
      <c r="D172" s="4" t="s">
        <v>167</v>
      </c>
      <c r="E172" s="4">
        <v>31.51</v>
      </c>
      <c r="F172" s="1">
        <v>33.82</v>
      </c>
      <c r="G172">
        <v>32.14</v>
      </c>
      <c r="H172" s="1">
        <v>33.18</v>
      </c>
      <c r="I172" s="1">
        <v>32.57</v>
      </c>
      <c r="J172" s="1">
        <v>34.5</v>
      </c>
      <c r="K172" s="1">
        <v>30.76</v>
      </c>
      <c r="L172" s="1">
        <v>32.270000000000003</v>
      </c>
      <c r="M172" s="1">
        <v>32.85</v>
      </c>
      <c r="N172">
        <v>34.67</v>
      </c>
      <c r="O172" s="1">
        <v>32.130000000000003</v>
      </c>
      <c r="P172" s="1">
        <v>32.08</v>
      </c>
      <c r="Q172" s="1">
        <v>32.119999999999997</v>
      </c>
      <c r="R172" s="1">
        <v>35.619999999999997</v>
      </c>
      <c r="S172" s="1">
        <v>31.82</v>
      </c>
      <c r="T172" s="1">
        <v>34.520000000000003</v>
      </c>
      <c r="U172" s="1">
        <v>33.840000000000003</v>
      </c>
      <c r="V172" s="1">
        <v>33.14</v>
      </c>
      <c r="W172" s="1">
        <v>31.85</v>
      </c>
      <c r="X172" s="1">
        <v>32.130000000000003</v>
      </c>
      <c r="Y172">
        <v>31.77</v>
      </c>
      <c r="Z172">
        <v>32.15</v>
      </c>
      <c r="AA172" s="1">
        <v>34.979999999999997</v>
      </c>
      <c r="AB172" s="1">
        <v>32.479999999999997</v>
      </c>
      <c r="AC172" s="1">
        <v>32.93</v>
      </c>
      <c r="AD172" s="1">
        <v>31.58</v>
      </c>
      <c r="AE172" s="1">
        <v>33.51</v>
      </c>
      <c r="AF172" s="1">
        <v>32.950000000000003</v>
      </c>
      <c r="AG172" s="1">
        <v>32.76</v>
      </c>
      <c r="AH172" s="1">
        <v>33.29</v>
      </c>
      <c r="AI172" s="1">
        <v>31.71</v>
      </c>
      <c r="AJ172" s="1">
        <v>32.590000000000003</v>
      </c>
      <c r="AK172" s="1">
        <v>33.659999999999997</v>
      </c>
      <c r="AL172" s="1">
        <v>31.65</v>
      </c>
      <c r="AM172" s="1">
        <v>31.59</v>
      </c>
      <c r="AN172" s="1">
        <v>32.83</v>
      </c>
      <c r="AO172" s="1">
        <v>32.49</v>
      </c>
      <c r="AP172" s="1">
        <v>32.270000000000003</v>
      </c>
      <c r="AQ172" s="1">
        <v>30.83</v>
      </c>
      <c r="AR172" s="1">
        <v>32.840000000000003</v>
      </c>
      <c r="AS172" s="1">
        <v>31.83</v>
      </c>
      <c r="AT172" s="1">
        <v>32.729999999999997</v>
      </c>
      <c r="AU172" s="1">
        <v>32.17</v>
      </c>
      <c r="AV172" s="1">
        <v>31.34</v>
      </c>
      <c r="AW172" s="1">
        <v>31.88</v>
      </c>
      <c r="AX172" s="1">
        <v>31.74</v>
      </c>
      <c r="AY172" s="1">
        <v>32.729999999999997</v>
      </c>
      <c r="AZ172" s="1">
        <v>31.87</v>
      </c>
    </row>
    <row r="173" spans="1:52" x14ac:dyDescent="0.25">
      <c r="A173" s="1">
        <v>171</v>
      </c>
      <c r="B173" s="1" t="s">
        <v>580</v>
      </c>
      <c r="C173" s="1" t="s">
        <v>388</v>
      </c>
      <c r="D173" s="4" t="s">
        <v>168</v>
      </c>
      <c r="E173" s="4">
        <v>29.99</v>
      </c>
      <c r="F173" s="1">
        <v>32.35</v>
      </c>
      <c r="G173">
        <v>30.78</v>
      </c>
      <c r="H173" s="1">
        <v>32.549999999999997</v>
      </c>
      <c r="I173" s="1">
        <v>32.18</v>
      </c>
      <c r="J173" s="1">
        <v>32.92</v>
      </c>
      <c r="K173" s="1">
        <v>30.58</v>
      </c>
      <c r="L173" s="1">
        <v>32.090000000000003</v>
      </c>
      <c r="M173" s="1">
        <v>31.83</v>
      </c>
      <c r="N173">
        <v>32.5</v>
      </c>
      <c r="O173" s="1">
        <v>31.21</v>
      </c>
      <c r="P173" s="1">
        <v>31.67</v>
      </c>
      <c r="Q173" s="1">
        <v>31.5</v>
      </c>
      <c r="R173" s="1">
        <v>33.24</v>
      </c>
      <c r="S173" s="1">
        <v>31.22</v>
      </c>
      <c r="T173" s="1">
        <v>33.14</v>
      </c>
      <c r="U173" s="1">
        <v>33.090000000000003</v>
      </c>
      <c r="V173" s="1">
        <v>31.65</v>
      </c>
      <c r="W173" s="1">
        <v>30.93</v>
      </c>
      <c r="X173" s="1">
        <v>30.99</v>
      </c>
      <c r="Y173">
        <v>31.25</v>
      </c>
      <c r="Z173">
        <v>31.49</v>
      </c>
      <c r="AA173" s="1">
        <v>33.450000000000003</v>
      </c>
      <c r="AB173" s="1">
        <v>31.8</v>
      </c>
      <c r="AC173" s="1">
        <v>31.26</v>
      </c>
      <c r="AD173" s="1">
        <v>31.47</v>
      </c>
      <c r="AE173" s="1">
        <v>32.549999999999997</v>
      </c>
      <c r="AF173" s="1">
        <v>31.98</v>
      </c>
      <c r="AG173" s="1">
        <v>31.53</v>
      </c>
      <c r="AH173" s="1">
        <v>31.92</v>
      </c>
      <c r="AI173" s="1">
        <v>31.42</v>
      </c>
      <c r="AJ173" s="1">
        <v>32.04</v>
      </c>
      <c r="AK173" s="1">
        <v>32.46</v>
      </c>
      <c r="AL173" s="1">
        <v>30.77</v>
      </c>
      <c r="AM173" s="1">
        <v>30.81</v>
      </c>
      <c r="AN173" s="1">
        <v>31.08</v>
      </c>
      <c r="AO173" s="1">
        <v>30.99</v>
      </c>
      <c r="AP173" s="1">
        <v>31.05</v>
      </c>
      <c r="AQ173" s="1">
        <v>29.71</v>
      </c>
      <c r="AR173" s="1">
        <v>31.59</v>
      </c>
      <c r="AS173" s="1">
        <v>31.86</v>
      </c>
      <c r="AT173" s="1">
        <v>31.87</v>
      </c>
      <c r="AU173" s="1">
        <v>31.81</v>
      </c>
      <c r="AV173" s="1">
        <v>30.55</v>
      </c>
      <c r="AW173" s="1">
        <v>31.02</v>
      </c>
      <c r="AX173" s="1">
        <v>31.68</v>
      </c>
      <c r="AY173" s="1">
        <v>32.33</v>
      </c>
      <c r="AZ173" s="1">
        <v>30.97</v>
      </c>
    </row>
    <row r="174" spans="1:52" x14ac:dyDescent="0.25">
      <c r="A174" s="1">
        <v>172</v>
      </c>
      <c r="B174" s="1" t="s">
        <v>581</v>
      </c>
      <c r="C174" s="1" t="s">
        <v>389</v>
      </c>
      <c r="D174" s="4" t="s">
        <v>169</v>
      </c>
      <c r="E174" s="4">
        <v>30.45</v>
      </c>
      <c r="F174" s="1">
        <v>31.92</v>
      </c>
      <c r="G174">
        <v>31.62</v>
      </c>
      <c r="H174" s="1">
        <v>31.8</v>
      </c>
      <c r="I174" s="1">
        <v>30.82</v>
      </c>
      <c r="J174" s="1">
        <v>32.28</v>
      </c>
      <c r="K174" s="1">
        <v>30.28</v>
      </c>
      <c r="L174" s="1">
        <v>31.12</v>
      </c>
      <c r="M174" s="1">
        <v>31.98</v>
      </c>
      <c r="N174">
        <v>32.71</v>
      </c>
      <c r="O174" s="1">
        <v>30.75</v>
      </c>
      <c r="P174" s="1">
        <v>31.24</v>
      </c>
      <c r="Q174" s="1">
        <v>31.31</v>
      </c>
      <c r="R174" s="1">
        <v>32.450000000000003</v>
      </c>
      <c r="S174" s="1">
        <v>30.9</v>
      </c>
      <c r="T174" s="1">
        <v>32.1</v>
      </c>
      <c r="U174" s="1">
        <v>32.770000000000003</v>
      </c>
      <c r="V174" s="1">
        <v>30.13</v>
      </c>
      <c r="W174" s="1">
        <v>30.95</v>
      </c>
      <c r="X174" s="1">
        <v>30.69</v>
      </c>
      <c r="Y174">
        <v>31.08</v>
      </c>
      <c r="Z174">
        <v>31.48</v>
      </c>
      <c r="AA174" s="1">
        <v>31.92</v>
      </c>
      <c r="AB174" s="1">
        <v>30.71</v>
      </c>
      <c r="AC174" s="1">
        <v>29.34</v>
      </c>
      <c r="AD174" s="1">
        <v>30.54</v>
      </c>
      <c r="AE174" s="1">
        <v>32.85</v>
      </c>
      <c r="AF174" s="1">
        <v>32.130000000000003</v>
      </c>
      <c r="AG174" s="1">
        <v>31.56</v>
      </c>
      <c r="AH174" s="1">
        <v>31.84</v>
      </c>
      <c r="AI174" s="1">
        <v>30.81</v>
      </c>
      <c r="AJ174" s="1">
        <v>32.18</v>
      </c>
      <c r="AK174" s="1">
        <v>29.91</v>
      </c>
      <c r="AL174" s="1">
        <v>30.21</v>
      </c>
      <c r="AM174" s="1">
        <v>30.78</v>
      </c>
      <c r="AN174" s="1">
        <v>31</v>
      </c>
      <c r="AO174" s="1">
        <v>31.73</v>
      </c>
      <c r="AP174" s="19">
        <v>30.79</v>
      </c>
      <c r="AQ174" s="1">
        <v>30.1</v>
      </c>
      <c r="AR174" s="1">
        <v>30.58</v>
      </c>
      <c r="AS174" s="1">
        <v>30.96</v>
      </c>
      <c r="AT174" s="1">
        <v>30.59</v>
      </c>
      <c r="AU174" s="1">
        <v>32.119999999999997</v>
      </c>
      <c r="AV174" s="1">
        <v>30.53</v>
      </c>
      <c r="AW174" s="19">
        <v>29.98</v>
      </c>
      <c r="AX174" s="1">
        <v>30.45</v>
      </c>
      <c r="AY174" s="1">
        <v>30.85</v>
      </c>
      <c r="AZ174" s="1">
        <v>30.55</v>
      </c>
    </row>
    <row r="175" spans="1:52" x14ac:dyDescent="0.25">
      <c r="A175" s="1">
        <v>173</v>
      </c>
      <c r="B175" s="1" t="s">
        <v>582</v>
      </c>
      <c r="C175" s="1" t="s">
        <v>390</v>
      </c>
      <c r="D175" s="4" t="s">
        <v>170</v>
      </c>
      <c r="E175" s="4">
        <v>29.22</v>
      </c>
      <c r="F175" s="1">
        <v>30.74</v>
      </c>
      <c r="G175">
        <v>29.9</v>
      </c>
      <c r="H175" s="1">
        <v>30.27</v>
      </c>
      <c r="I175" s="1">
        <v>29.88</v>
      </c>
      <c r="J175" s="1">
        <v>31.72</v>
      </c>
      <c r="K175" s="1">
        <v>28.74</v>
      </c>
      <c r="L175" s="1">
        <v>29.92</v>
      </c>
      <c r="M175" s="1">
        <v>30.43</v>
      </c>
      <c r="N175">
        <v>31.65</v>
      </c>
      <c r="O175" s="1">
        <v>29.24</v>
      </c>
      <c r="P175" s="1">
        <v>29.68</v>
      </c>
      <c r="Q175" s="1">
        <v>30.27</v>
      </c>
      <c r="R175" s="1">
        <v>31.78</v>
      </c>
      <c r="S175" s="1">
        <v>30</v>
      </c>
      <c r="T175" s="1">
        <v>30.89</v>
      </c>
      <c r="U175" s="1">
        <v>31.66</v>
      </c>
      <c r="V175" s="1">
        <v>28.85</v>
      </c>
      <c r="W175" s="1">
        <v>29.73</v>
      </c>
      <c r="X175" s="1">
        <v>29.75</v>
      </c>
      <c r="Y175">
        <v>29.83</v>
      </c>
      <c r="Z175">
        <v>30.48</v>
      </c>
      <c r="AA175" s="1">
        <v>31.05</v>
      </c>
      <c r="AB175" s="1">
        <v>29.59</v>
      </c>
      <c r="AC175" s="1">
        <v>28.6</v>
      </c>
      <c r="AD175" s="1">
        <v>29.44</v>
      </c>
      <c r="AE175" s="1">
        <v>31.92</v>
      </c>
      <c r="AF175" s="1">
        <v>30.6</v>
      </c>
      <c r="AG175" s="1">
        <v>29.91</v>
      </c>
      <c r="AH175" s="1">
        <v>30.68</v>
      </c>
      <c r="AI175" s="1">
        <v>29.49</v>
      </c>
      <c r="AJ175" s="1">
        <v>30.52</v>
      </c>
      <c r="AK175" s="1">
        <v>29.03</v>
      </c>
      <c r="AL175" s="1">
        <v>29.3</v>
      </c>
      <c r="AM175" s="1">
        <v>29.9</v>
      </c>
      <c r="AN175" s="1">
        <v>30.46</v>
      </c>
      <c r="AO175" s="1">
        <v>29.7</v>
      </c>
      <c r="AP175" s="1">
        <v>29.71</v>
      </c>
      <c r="AQ175" s="1">
        <v>28.49</v>
      </c>
      <c r="AR175" s="1">
        <v>29.53</v>
      </c>
      <c r="AS175" s="1">
        <v>29.66</v>
      </c>
      <c r="AT175" s="1">
        <v>29.82</v>
      </c>
      <c r="AU175" s="1">
        <v>30.46</v>
      </c>
      <c r="AV175" s="1">
        <v>29.55</v>
      </c>
      <c r="AW175" s="1">
        <v>29.24</v>
      </c>
      <c r="AX175" s="1">
        <v>29.29</v>
      </c>
      <c r="AY175" s="1">
        <v>30.06</v>
      </c>
      <c r="AZ175" s="1">
        <v>29.82</v>
      </c>
    </row>
    <row r="176" spans="1:52" x14ac:dyDescent="0.25">
      <c r="A176" s="1">
        <v>174</v>
      </c>
      <c r="B176" s="1" t="s">
        <v>583</v>
      </c>
      <c r="C176" s="1" t="s">
        <v>391</v>
      </c>
      <c r="D176" s="4" t="s">
        <v>171</v>
      </c>
      <c r="E176" s="4">
        <v>34.840000000000003</v>
      </c>
      <c r="F176" s="1">
        <v>36.86</v>
      </c>
      <c r="G176">
        <v>33.799999999999997</v>
      </c>
      <c r="H176" s="1">
        <v>36.229999999999997</v>
      </c>
      <c r="I176" s="1">
        <v>35.9</v>
      </c>
      <c r="J176" s="1">
        <v>36.380000000000003</v>
      </c>
      <c r="K176" s="1">
        <v>31.69</v>
      </c>
      <c r="L176" s="1">
        <v>33.450000000000003</v>
      </c>
      <c r="M176" s="1">
        <v>35.03</v>
      </c>
      <c r="N176">
        <v>34.51</v>
      </c>
      <c r="O176" s="1">
        <v>32.65</v>
      </c>
      <c r="P176" s="1">
        <v>32.51</v>
      </c>
      <c r="Q176" s="1">
        <v>33.47</v>
      </c>
      <c r="R176" s="1">
        <v>35.549999999999997</v>
      </c>
      <c r="S176" s="1">
        <v>32.89</v>
      </c>
      <c r="T176" s="1">
        <v>35.83</v>
      </c>
      <c r="U176" s="1">
        <v>36.42</v>
      </c>
      <c r="V176" s="1">
        <v>33.86</v>
      </c>
      <c r="W176" s="1">
        <v>32.840000000000003</v>
      </c>
      <c r="X176" s="1">
        <v>32.32</v>
      </c>
      <c r="Y176">
        <v>33.340000000000003</v>
      </c>
      <c r="Z176">
        <v>32.81</v>
      </c>
      <c r="AA176" s="1">
        <v>33.43</v>
      </c>
      <c r="AB176" s="1">
        <v>32.71</v>
      </c>
      <c r="AC176" s="1">
        <v>32.96</v>
      </c>
      <c r="AD176" s="1">
        <v>32.119999999999997</v>
      </c>
      <c r="AE176" s="1">
        <v>34.799999999999997</v>
      </c>
      <c r="AF176" s="1">
        <v>33.32</v>
      </c>
      <c r="AG176" s="1">
        <v>32.840000000000003</v>
      </c>
      <c r="AH176" s="1">
        <v>33.26</v>
      </c>
      <c r="AI176" s="1">
        <v>33.25</v>
      </c>
      <c r="AJ176" s="1">
        <v>33.76</v>
      </c>
      <c r="AK176" s="1">
        <v>34.43</v>
      </c>
      <c r="AL176" s="1">
        <v>32.72</v>
      </c>
      <c r="AM176" s="1">
        <v>33.53</v>
      </c>
      <c r="AN176" s="1">
        <v>33.46</v>
      </c>
      <c r="AO176" s="1">
        <v>33.119999999999997</v>
      </c>
      <c r="AP176" s="1">
        <v>33.67</v>
      </c>
      <c r="AQ176" s="1">
        <v>32.04</v>
      </c>
      <c r="AR176" s="1">
        <v>33.32</v>
      </c>
      <c r="AS176" s="1">
        <v>33.6</v>
      </c>
      <c r="AT176" s="1">
        <v>34.15</v>
      </c>
      <c r="AU176" s="1">
        <v>33.61</v>
      </c>
      <c r="AV176" s="1">
        <v>32.14</v>
      </c>
      <c r="AW176" s="1">
        <v>32.61</v>
      </c>
      <c r="AX176" s="1">
        <v>32.44</v>
      </c>
      <c r="AY176" s="1">
        <v>34.479999999999997</v>
      </c>
      <c r="AZ176" s="1">
        <v>33.130000000000003</v>
      </c>
    </row>
    <row r="177" spans="1:52" x14ac:dyDescent="0.25">
      <c r="A177" s="1">
        <v>175</v>
      </c>
      <c r="B177" s="1" t="s">
        <v>584</v>
      </c>
      <c r="C177" s="1" t="s">
        <v>392</v>
      </c>
      <c r="D177" s="4" t="s">
        <v>172</v>
      </c>
      <c r="E177" s="4">
        <v>26.68</v>
      </c>
      <c r="F177" s="1">
        <v>28.55</v>
      </c>
      <c r="G177">
        <v>27.48</v>
      </c>
      <c r="H177" s="1">
        <v>29.05</v>
      </c>
      <c r="I177" s="1">
        <v>28.81</v>
      </c>
      <c r="J177" s="1">
        <v>29.88</v>
      </c>
      <c r="K177" s="1">
        <v>27.11</v>
      </c>
      <c r="L177" s="1">
        <v>28.72</v>
      </c>
      <c r="M177" s="1">
        <v>28.68</v>
      </c>
      <c r="N177">
        <v>30.24</v>
      </c>
      <c r="O177" s="1">
        <v>27.77</v>
      </c>
      <c r="P177" s="1">
        <v>27.9</v>
      </c>
      <c r="Q177" s="1">
        <v>27.99</v>
      </c>
      <c r="R177" s="1">
        <v>29.72</v>
      </c>
      <c r="S177" s="1">
        <v>27.53</v>
      </c>
      <c r="T177" s="1">
        <v>29.59</v>
      </c>
      <c r="U177" s="1">
        <v>30.16</v>
      </c>
      <c r="V177" s="1">
        <v>27.05</v>
      </c>
      <c r="W177" s="1">
        <v>27.81</v>
      </c>
      <c r="X177" s="1">
        <v>27.69</v>
      </c>
      <c r="Y177">
        <v>27.35</v>
      </c>
      <c r="Z177">
        <v>28</v>
      </c>
      <c r="AA177" s="1">
        <v>29.31</v>
      </c>
      <c r="AB177" s="1">
        <v>28.07</v>
      </c>
      <c r="AC177" s="1">
        <v>26.79</v>
      </c>
      <c r="AD177" s="1">
        <v>27.1</v>
      </c>
      <c r="AE177" s="1">
        <v>30</v>
      </c>
      <c r="AF177" s="1">
        <v>29.02</v>
      </c>
      <c r="AG177" s="1">
        <v>28.29</v>
      </c>
      <c r="AH177" s="1">
        <v>28.51</v>
      </c>
      <c r="AI177" s="1">
        <v>27.6</v>
      </c>
      <c r="AJ177" s="1">
        <v>28.85</v>
      </c>
      <c r="AK177" s="1">
        <v>27.12</v>
      </c>
      <c r="AL177" s="1">
        <v>26.8</v>
      </c>
      <c r="AM177" s="1">
        <v>27.03</v>
      </c>
      <c r="AN177" s="1">
        <v>27.58</v>
      </c>
      <c r="AO177" s="1">
        <v>28.03</v>
      </c>
      <c r="AP177" s="1">
        <v>27.82</v>
      </c>
      <c r="AQ177" s="1">
        <v>26.66</v>
      </c>
      <c r="AR177" s="1">
        <v>26.91</v>
      </c>
      <c r="AS177" s="1">
        <v>27.62</v>
      </c>
      <c r="AT177" s="1">
        <v>27.12</v>
      </c>
      <c r="AU177" s="1">
        <v>28.56</v>
      </c>
      <c r="AV177" s="1">
        <v>27.06</v>
      </c>
      <c r="AW177" s="1">
        <v>26.79</v>
      </c>
      <c r="AX177" s="1">
        <v>27.33</v>
      </c>
      <c r="AY177" s="1">
        <v>27.83</v>
      </c>
      <c r="AZ177" s="1">
        <v>27.45</v>
      </c>
    </row>
    <row r="178" spans="1:52" x14ac:dyDescent="0.25">
      <c r="A178" s="1">
        <v>176</v>
      </c>
      <c r="B178" s="1" t="s">
        <v>585</v>
      </c>
      <c r="C178" s="1" t="s">
        <v>393</v>
      </c>
      <c r="D178" s="4" t="s">
        <v>173</v>
      </c>
      <c r="E178" s="4">
        <v>25.76</v>
      </c>
      <c r="F178" s="1">
        <v>27.79</v>
      </c>
      <c r="G178">
        <v>26.83</v>
      </c>
      <c r="H178" s="1">
        <v>27.67</v>
      </c>
      <c r="I178" s="1">
        <v>27.6</v>
      </c>
      <c r="J178" s="1">
        <v>28.66</v>
      </c>
      <c r="K178" s="1">
        <v>25.85</v>
      </c>
      <c r="L178" s="1">
        <v>27.69</v>
      </c>
      <c r="M178" s="1">
        <v>27.67</v>
      </c>
      <c r="N178">
        <v>28.88</v>
      </c>
      <c r="O178" s="1">
        <v>26.68</v>
      </c>
      <c r="P178" s="1">
        <v>26.73</v>
      </c>
      <c r="Q178" s="1">
        <v>26.92</v>
      </c>
      <c r="R178" s="1">
        <v>28.79</v>
      </c>
      <c r="S178" s="1">
        <v>26.58</v>
      </c>
      <c r="T178" s="1">
        <v>28.55</v>
      </c>
      <c r="U178" s="1">
        <v>29.49</v>
      </c>
      <c r="V178" s="1">
        <v>26.25</v>
      </c>
      <c r="W178" s="1">
        <v>26.57</v>
      </c>
      <c r="X178" s="1">
        <v>26.53</v>
      </c>
      <c r="Y178">
        <v>26.51</v>
      </c>
      <c r="Z178">
        <v>26.9</v>
      </c>
      <c r="AA178" s="1">
        <v>28.51</v>
      </c>
      <c r="AB178" s="1">
        <v>27.03</v>
      </c>
      <c r="AC178" s="1">
        <v>25.8</v>
      </c>
      <c r="AD178" s="1">
        <v>26.31</v>
      </c>
      <c r="AE178" s="1">
        <v>28.84</v>
      </c>
      <c r="AF178" s="1">
        <v>27.87</v>
      </c>
      <c r="AG178" s="1">
        <v>27.47</v>
      </c>
      <c r="AH178" s="1">
        <v>27.74</v>
      </c>
      <c r="AI178" s="1">
        <v>26.55</v>
      </c>
      <c r="AJ178" s="1">
        <v>27.73</v>
      </c>
      <c r="AK178" s="1">
        <v>26.66</v>
      </c>
      <c r="AL178" s="1">
        <v>26.03</v>
      </c>
      <c r="AM178" s="1">
        <v>26.44</v>
      </c>
      <c r="AN178" s="1">
        <v>26.89</v>
      </c>
      <c r="AO178" s="1">
        <v>26.97</v>
      </c>
      <c r="AP178" s="1">
        <v>26.97</v>
      </c>
      <c r="AQ178" s="1">
        <v>25.73</v>
      </c>
      <c r="AR178" s="1">
        <v>26.67</v>
      </c>
      <c r="AS178" s="1">
        <v>27.22</v>
      </c>
      <c r="AT178" s="1">
        <v>26.91</v>
      </c>
      <c r="AU178" s="1">
        <v>27.44</v>
      </c>
      <c r="AV178" s="1">
        <v>25.94</v>
      </c>
      <c r="AW178" s="1">
        <v>25.94</v>
      </c>
      <c r="AX178" s="1">
        <v>26.65</v>
      </c>
      <c r="AY178" s="1">
        <v>26.99</v>
      </c>
      <c r="AZ178" s="1">
        <v>26.5</v>
      </c>
    </row>
    <row r="179" spans="1:52" x14ac:dyDescent="0.25">
      <c r="A179" s="1">
        <v>177</v>
      </c>
      <c r="B179" s="1" t="s">
        <v>586</v>
      </c>
      <c r="C179" s="1" t="s">
        <v>394</v>
      </c>
      <c r="D179" s="4" t="s">
        <v>174</v>
      </c>
      <c r="E179" s="4">
        <v>25.84</v>
      </c>
      <c r="F179" s="1">
        <v>27.46</v>
      </c>
      <c r="G179">
        <v>26.89</v>
      </c>
      <c r="H179" s="1">
        <v>26.89</v>
      </c>
      <c r="I179" s="1">
        <v>26.57</v>
      </c>
      <c r="J179" s="1">
        <v>27.9</v>
      </c>
      <c r="K179" s="1">
        <v>25.61</v>
      </c>
      <c r="L179" s="1">
        <v>26.78</v>
      </c>
      <c r="M179" s="1">
        <v>27.03</v>
      </c>
      <c r="N179">
        <v>28.59</v>
      </c>
      <c r="O179" s="1">
        <v>26.2</v>
      </c>
      <c r="P179" s="1">
        <v>26.83</v>
      </c>
      <c r="Q179" s="1">
        <v>26.86</v>
      </c>
      <c r="R179" s="1">
        <v>28.33</v>
      </c>
      <c r="S179" s="1">
        <v>26.72</v>
      </c>
      <c r="T179" s="1">
        <v>27.84</v>
      </c>
      <c r="U179" s="1">
        <v>28.61</v>
      </c>
      <c r="V179" s="1">
        <v>25.94</v>
      </c>
      <c r="W179" s="1">
        <v>26.49</v>
      </c>
      <c r="X179" s="1">
        <v>26.31</v>
      </c>
      <c r="Y179">
        <v>26.55</v>
      </c>
      <c r="Z179">
        <v>26.67</v>
      </c>
      <c r="AA179" s="1">
        <v>27.73</v>
      </c>
      <c r="AB179" s="1">
        <v>26.2</v>
      </c>
      <c r="AC179" s="1">
        <v>25.64</v>
      </c>
      <c r="AD179" s="1">
        <v>26.51</v>
      </c>
      <c r="AE179" s="1">
        <v>28.75</v>
      </c>
      <c r="AF179" s="1">
        <v>27.47</v>
      </c>
      <c r="AG179" s="1">
        <v>26.77</v>
      </c>
      <c r="AH179" s="1">
        <v>27.56</v>
      </c>
      <c r="AI179" s="1">
        <v>26.14</v>
      </c>
      <c r="AJ179" s="1">
        <v>27.18</v>
      </c>
      <c r="AK179" s="1">
        <v>26.02</v>
      </c>
      <c r="AL179" s="1">
        <v>25.87</v>
      </c>
      <c r="AM179" s="1">
        <v>26.46</v>
      </c>
      <c r="AN179" s="1">
        <v>26.73</v>
      </c>
      <c r="AO179" s="1">
        <v>26.59</v>
      </c>
      <c r="AP179" s="1">
        <v>25.97</v>
      </c>
      <c r="AQ179" s="1">
        <v>25.23</v>
      </c>
      <c r="AR179" s="1">
        <v>26.27</v>
      </c>
      <c r="AS179" s="1">
        <v>26.72</v>
      </c>
      <c r="AT179" s="1">
        <v>26.82</v>
      </c>
      <c r="AU179" s="1">
        <v>27.25</v>
      </c>
      <c r="AV179" s="1">
        <v>25.69</v>
      </c>
      <c r="AW179" s="1">
        <v>25.8</v>
      </c>
      <c r="AX179" s="1">
        <v>25.26</v>
      </c>
      <c r="AY179" s="1">
        <v>26.66</v>
      </c>
      <c r="AZ179" s="1">
        <v>25.89</v>
      </c>
    </row>
    <row r="180" spans="1:52" x14ac:dyDescent="0.25">
      <c r="A180" s="1">
        <v>178</v>
      </c>
      <c r="B180" s="1" t="s">
        <v>587</v>
      </c>
      <c r="C180" s="1" t="s">
        <v>395</v>
      </c>
      <c r="D180" s="4" t="s">
        <v>175</v>
      </c>
      <c r="E180" s="4">
        <v>32.840000000000003</v>
      </c>
      <c r="F180" s="1">
        <v>36.47</v>
      </c>
      <c r="G180">
        <v>33.53</v>
      </c>
      <c r="H180" s="1">
        <v>38.08</v>
      </c>
      <c r="I180" s="1">
        <v>35.729999999999997</v>
      </c>
      <c r="J180" s="1">
        <v>36.130000000000003</v>
      </c>
      <c r="K180" s="1">
        <v>33.49</v>
      </c>
      <c r="L180" s="1">
        <v>35.340000000000003</v>
      </c>
      <c r="M180" s="1">
        <v>34.76</v>
      </c>
      <c r="N180">
        <v>34.29</v>
      </c>
      <c r="O180" s="1">
        <v>34.57</v>
      </c>
      <c r="P180" s="1">
        <v>33.619999999999997</v>
      </c>
      <c r="Q180" s="1">
        <v>33.85</v>
      </c>
      <c r="R180" s="1">
        <v>36.56</v>
      </c>
      <c r="S180" s="1">
        <v>33.46</v>
      </c>
      <c r="T180" s="1">
        <v>40</v>
      </c>
      <c r="U180" s="1">
        <v>35.82</v>
      </c>
      <c r="V180" s="1">
        <v>33.840000000000003</v>
      </c>
      <c r="W180" s="1">
        <v>33.94</v>
      </c>
      <c r="X180" s="1">
        <v>33.68</v>
      </c>
      <c r="Y180">
        <v>36.18</v>
      </c>
      <c r="Z180">
        <v>33.03</v>
      </c>
      <c r="AA180" s="1">
        <v>33.950000000000003</v>
      </c>
      <c r="AB180" s="1">
        <v>33.61</v>
      </c>
      <c r="AC180" s="1">
        <v>35.29</v>
      </c>
      <c r="AD180" s="1">
        <v>33.700000000000003</v>
      </c>
      <c r="AE180" s="1">
        <v>36.86</v>
      </c>
      <c r="AF180" s="1">
        <v>35.19</v>
      </c>
      <c r="AG180" s="1">
        <v>34.43</v>
      </c>
      <c r="AH180" s="1">
        <v>35.770000000000003</v>
      </c>
      <c r="AI180" s="1">
        <v>33.5</v>
      </c>
      <c r="AJ180" s="1">
        <v>34.29</v>
      </c>
      <c r="AK180" s="1">
        <v>34.74</v>
      </c>
      <c r="AL180" s="1">
        <v>34.1</v>
      </c>
      <c r="AM180" s="1">
        <v>33.01</v>
      </c>
      <c r="AN180" s="1">
        <v>34.26</v>
      </c>
      <c r="AO180" s="1">
        <v>36</v>
      </c>
      <c r="AP180" s="1">
        <v>34.54</v>
      </c>
      <c r="AQ180" s="1">
        <v>32.450000000000003</v>
      </c>
      <c r="AR180" s="1">
        <v>33.57</v>
      </c>
      <c r="AS180" s="1">
        <v>34.299999999999997</v>
      </c>
      <c r="AT180" s="1">
        <v>33.89</v>
      </c>
      <c r="AU180" s="1">
        <v>33.590000000000003</v>
      </c>
      <c r="AV180" s="1">
        <v>32.79</v>
      </c>
      <c r="AW180" s="1">
        <v>33.270000000000003</v>
      </c>
      <c r="AX180" s="1">
        <v>34.119999999999997</v>
      </c>
      <c r="AY180" s="1">
        <v>33.75</v>
      </c>
      <c r="AZ180" s="1">
        <v>33.24</v>
      </c>
    </row>
    <row r="181" spans="1:52" x14ac:dyDescent="0.25">
      <c r="A181" s="1">
        <v>179</v>
      </c>
      <c r="B181" s="1" t="s">
        <v>588</v>
      </c>
      <c r="C181" s="1" t="s">
        <v>396</v>
      </c>
      <c r="D181" s="4" t="s">
        <v>176</v>
      </c>
      <c r="E181" s="4">
        <v>26.49</v>
      </c>
      <c r="F181" s="1">
        <v>29.19</v>
      </c>
      <c r="G181">
        <v>27.67</v>
      </c>
      <c r="H181" s="1">
        <v>29.11</v>
      </c>
      <c r="I181" s="1">
        <v>28.78</v>
      </c>
      <c r="J181" s="1">
        <v>29.89</v>
      </c>
      <c r="K181" s="1">
        <v>26.58</v>
      </c>
      <c r="L181" s="1">
        <v>28.34</v>
      </c>
      <c r="M181" s="1">
        <v>28.2</v>
      </c>
      <c r="N181">
        <v>29.8</v>
      </c>
      <c r="O181" s="1">
        <v>27.63</v>
      </c>
      <c r="P181" s="1">
        <v>27.65</v>
      </c>
      <c r="Q181" s="1">
        <v>27.86</v>
      </c>
      <c r="R181" s="1">
        <v>29.83</v>
      </c>
      <c r="S181" s="1">
        <v>27.59</v>
      </c>
      <c r="T181" s="1">
        <v>29.73</v>
      </c>
      <c r="U181" s="1">
        <v>30.31</v>
      </c>
      <c r="V181" s="1">
        <v>28.56</v>
      </c>
      <c r="W181" s="1">
        <v>27.48</v>
      </c>
      <c r="X181" s="1">
        <v>27.25</v>
      </c>
      <c r="Y181">
        <v>27.5</v>
      </c>
      <c r="Z181">
        <v>27.62</v>
      </c>
      <c r="AA181" s="1">
        <v>29.13</v>
      </c>
      <c r="AB181" s="1">
        <v>28.03</v>
      </c>
      <c r="AC181" s="1">
        <v>28.32</v>
      </c>
      <c r="AD181" s="1">
        <v>27.46</v>
      </c>
      <c r="AE181" s="1">
        <v>29.57</v>
      </c>
      <c r="AF181" s="1">
        <v>28.73</v>
      </c>
      <c r="AG181" s="1">
        <v>28.53</v>
      </c>
      <c r="AH181" s="1">
        <v>28.8</v>
      </c>
      <c r="AI181" s="1">
        <v>27.34</v>
      </c>
      <c r="AJ181" s="1">
        <v>28.69</v>
      </c>
      <c r="AK181" s="1">
        <v>28.7</v>
      </c>
      <c r="AL181" s="1">
        <v>27</v>
      </c>
      <c r="AM181" s="1">
        <v>27.1</v>
      </c>
      <c r="AN181" s="1">
        <v>27.51</v>
      </c>
      <c r="AO181" s="1">
        <v>27.6</v>
      </c>
      <c r="AP181" s="1">
        <v>27.67</v>
      </c>
      <c r="AQ181" s="1">
        <v>26.27</v>
      </c>
      <c r="AR181" s="1">
        <v>27.73</v>
      </c>
      <c r="AS181" s="1">
        <v>28.1</v>
      </c>
      <c r="AT181" s="1">
        <v>28.23</v>
      </c>
      <c r="AU181" s="1">
        <v>27.82</v>
      </c>
      <c r="AV181" s="1">
        <v>26.59</v>
      </c>
      <c r="AW181" s="1">
        <v>26.81</v>
      </c>
      <c r="AX181" s="1">
        <v>27.05</v>
      </c>
      <c r="AY181" s="1">
        <v>28.02</v>
      </c>
      <c r="AZ181" s="1">
        <v>26.94</v>
      </c>
    </row>
    <row r="182" spans="1:52" x14ac:dyDescent="0.25">
      <c r="A182" s="1">
        <v>180</v>
      </c>
      <c r="B182" s="1" t="s">
        <v>589</v>
      </c>
      <c r="C182" s="1" t="s">
        <v>397</v>
      </c>
      <c r="D182" s="4" t="s">
        <v>177</v>
      </c>
      <c r="E182" s="4">
        <v>26.3</v>
      </c>
      <c r="F182" s="1">
        <v>27.74</v>
      </c>
      <c r="G182">
        <v>26.85</v>
      </c>
      <c r="H182" s="1">
        <v>27.84</v>
      </c>
      <c r="I182" s="1">
        <v>27.57</v>
      </c>
      <c r="J182" s="1">
        <v>28.52</v>
      </c>
      <c r="K182" s="1">
        <v>26.14</v>
      </c>
      <c r="L182" s="1">
        <v>27.59</v>
      </c>
      <c r="M182" s="1">
        <v>27.12</v>
      </c>
      <c r="N182">
        <v>28.61</v>
      </c>
      <c r="O182" s="1">
        <v>26.79</v>
      </c>
      <c r="P182" s="1">
        <v>27.18</v>
      </c>
      <c r="Q182" s="1">
        <v>27.53</v>
      </c>
      <c r="R182" s="1">
        <v>29.07</v>
      </c>
      <c r="S182" s="1">
        <v>26.96</v>
      </c>
      <c r="T182" s="1">
        <v>28.21</v>
      </c>
      <c r="U182" s="1">
        <v>28.85</v>
      </c>
      <c r="V182" s="1">
        <v>26.46</v>
      </c>
      <c r="W182" s="1">
        <v>27.03</v>
      </c>
      <c r="X182" s="1">
        <v>26.95</v>
      </c>
      <c r="Y182">
        <v>26.65</v>
      </c>
      <c r="Z182">
        <v>27.25</v>
      </c>
      <c r="AA182" s="1">
        <v>28.83</v>
      </c>
      <c r="AB182" s="1">
        <v>26.98</v>
      </c>
      <c r="AC182" s="1">
        <v>26.51</v>
      </c>
      <c r="AD182" s="1">
        <v>26.7</v>
      </c>
      <c r="AE182" s="1">
        <v>28.98</v>
      </c>
      <c r="AF182" s="1">
        <v>27.74</v>
      </c>
      <c r="AG182" s="1">
        <v>27.19</v>
      </c>
      <c r="AH182" s="1">
        <v>27.75</v>
      </c>
      <c r="AI182" s="1">
        <v>26.77</v>
      </c>
      <c r="AJ182" s="1">
        <v>27.66</v>
      </c>
      <c r="AK182" s="1">
        <v>26.55</v>
      </c>
      <c r="AL182" s="1">
        <v>26.61</v>
      </c>
      <c r="AM182" s="1">
        <v>26.78</v>
      </c>
      <c r="AN182" s="1">
        <v>27.19</v>
      </c>
      <c r="AO182" s="1">
        <v>27.15</v>
      </c>
      <c r="AP182" s="1">
        <v>26.5</v>
      </c>
      <c r="AQ182" s="1">
        <v>25.88</v>
      </c>
      <c r="AR182" s="1">
        <v>26.7</v>
      </c>
      <c r="AS182" s="1">
        <v>26.75</v>
      </c>
      <c r="AT182" s="1">
        <v>27.04</v>
      </c>
      <c r="AU182" s="1">
        <v>28.11</v>
      </c>
      <c r="AV182" s="1">
        <v>26.45</v>
      </c>
      <c r="AW182" s="1">
        <v>26.43</v>
      </c>
      <c r="AX182" s="1">
        <v>25.71</v>
      </c>
      <c r="AY182" s="1">
        <v>27.16</v>
      </c>
      <c r="AZ182" s="1">
        <v>26.19</v>
      </c>
    </row>
    <row r="183" spans="1:52" x14ac:dyDescent="0.25">
      <c r="A183" s="1">
        <v>181</v>
      </c>
      <c r="B183" s="1" t="s">
        <v>590</v>
      </c>
      <c r="C183" s="1" t="s">
        <v>398</v>
      </c>
      <c r="D183" s="4" t="s">
        <v>178</v>
      </c>
      <c r="E183" s="4">
        <v>24.47</v>
      </c>
      <c r="F183" s="1">
        <v>25.56</v>
      </c>
      <c r="G183">
        <v>24.75</v>
      </c>
      <c r="H183" s="1">
        <v>25.09</v>
      </c>
      <c r="I183" s="1">
        <v>25.54</v>
      </c>
      <c r="J183" s="1">
        <v>26.46</v>
      </c>
      <c r="K183" s="1">
        <v>24.16</v>
      </c>
      <c r="L183" s="1">
        <v>25.65</v>
      </c>
      <c r="M183" s="1">
        <v>25.83</v>
      </c>
      <c r="N183">
        <v>26.58</v>
      </c>
      <c r="O183" s="1">
        <v>24.91</v>
      </c>
      <c r="P183" s="1">
        <v>24.92</v>
      </c>
      <c r="Q183" s="1">
        <v>25.64</v>
      </c>
      <c r="R183" s="1">
        <v>26.93</v>
      </c>
      <c r="S183" s="1">
        <v>24.86</v>
      </c>
      <c r="T183" s="1">
        <v>26.05</v>
      </c>
      <c r="U183" s="1">
        <v>27.02</v>
      </c>
      <c r="V183" s="1">
        <v>23.47</v>
      </c>
      <c r="W183" s="1">
        <v>25.07</v>
      </c>
      <c r="X183" s="1">
        <v>24.98</v>
      </c>
      <c r="Y183">
        <v>24.77</v>
      </c>
      <c r="Z183">
        <v>24.81</v>
      </c>
      <c r="AA183" s="1">
        <v>26.34</v>
      </c>
      <c r="AB183" s="1">
        <v>24.12</v>
      </c>
      <c r="AC183" s="1">
        <v>22.98</v>
      </c>
      <c r="AD183" s="1">
        <v>24.63</v>
      </c>
      <c r="AE183" s="1">
        <v>27.26</v>
      </c>
      <c r="AF183" s="1">
        <v>25.87</v>
      </c>
      <c r="AG183" s="1">
        <v>25.24</v>
      </c>
      <c r="AH183" s="1">
        <v>25.52</v>
      </c>
      <c r="AI183" s="1">
        <v>24.65</v>
      </c>
      <c r="AJ183" s="1">
        <v>25.94</v>
      </c>
      <c r="AK183" s="1">
        <v>23.94</v>
      </c>
      <c r="AL183" s="1">
        <v>24</v>
      </c>
      <c r="AM183" s="1">
        <v>24.9</v>
      </c>
      <c r="AN183" s="1">
        <v>25.52</v>
      </c>
      <c r="AO183" s="1">
        <v>25.25</v>
      </c>
      <c r="AP183" s="1">
        <v>24.76</v>
      </c>
      <c r="AQ183" s="1">
        <v>23.94</v>
      </c>
      <c r="AR183" s="1">
        <v>24.43</v>
      </c>
      <c r="AS183" s="1">
        <v>25.02</v>
      </c>
      <c r="AT183" s="1">
        <v>24.87</v>
      </c>
      <c r="AU183" s="1">
        <v>26.26</v>
      </c>
      <c r="AV183" s="1">
        <v>24.55</v>
      </c>
      <c r="AW183" s="1">
        <v>23.91</v>
      </c>
      <c r="AX183" s="1">
        <v>24.19</v>
      </c>
      <c r="AY183" s="1">
        <v>24.58</v>
      </c>
      <c r="AZ183" s="1">
        <v>23.98</v>
      </c>
    </row>
    <row r="184" spans="1:52" x14ac:dyDescent="0.25">
      <c r="A184" s="1">
        <v>182</v>
      </c>
      <c r="B184" s="1" t="s">
        <v>591</v>
      </c>
      <c r="C184" s="1" t="s">
        <v>399</v>
      </c>
      <c r="D184" s="4" t="s">
        <v>179</v>
      </c>
      <c r="E184" s="4">
        <v>31.5</v>
      </c>
      <c r="F184" s="1">
        <v>35.71</v>
      </c>
      <c r="G184">
        <v>34.11</v>
      </c>
      <c r="H184" s="1">
        <v>35.83</v>
      </c>
      <c r="I184" s="1">
        <v>34.67</v>
      </c>
      <c r="J184" s="1">
        <v>35.56</v>
      </c>
      <c r="K184" s="1">
        <v>32.479999999999997</v>
      </c>
      <c r="L184" s="1">
        <v>34.49</v>
      </c>
      <c r="M184" s="1">
        <v>33.68</v>
      </c>
      <c r="N184">
        <v>34.69</v>
      </c>
      <c r="O184" s="1">
        <v>34.119999999999997</v>
      </c>
      <c r="P184" s="1">
        <v>35.299999999999997</v>
      </c>
      <c r="Q184" s="1">
        <v>33.6</v>
      </c>
      <c r="R184" s="1">
        <v>36.86</v>
      </c>
      <c r="S184" s="1">
        <v>33.33</v>
      </c>
      <c r="T184" s="1">
        <v>35.909999999999997</v>
      </c>
      <c r="U184" s="1">
        <v>35.81</v>
      </c>
      <c r="V184" s="1">
        <v>33.5</v>
      </c>
      <c r="W184" s="1">
        <v>32.83</v>
      </c>
      <c r="X184" s="1">
        <v>33.54</v>
      </c>
      <c r="Y184">
        <v>33.26</v>
      </c>
      <c r="Z184">
        <v>33.96</v>
      </c>
      <c r="AA184" s="1">
        <v>34.94</v>
      </c>
      <c r="AB184" s="1">
        <v>34.630000000000003</v>
      </c>
      <c r="AC184" s="1">
        <v>34.61</v>
      </c>
      <c r="AD184" s="1">
        <v>32.26</v>
      </c>
      <c r="AE184" s="1">
        <v>35.909999999999997</v>
      </c>
      <c r="AF184" s="1">
        <v>34.869999999999997</v>
      </c>
      <c r="AG184" s="1">
        <v>33.03</v>
      </c>
      <c r="AH184" s="1">
        <v>33.94</v>
      </c>
      <c r="AI184" s="1">
        <v>33.18</v>
      </c>
      <c r="AJ184" s="1">
        <v>33.340000000000003</v>
      </c>
      <c r="AK184" s="1">
        <v>34.65</v>
      </c>
      <c r="AL184" s="1">
        <v>32.729999999999997</v>
      </c>
      <c r="AM184" s="1">
        <v>31.67</v>
      </c>
      <c r="AN184" s="1">
        <v>32.729999999999997</v>
      </c>
      <c r="AO184" s="1">
        <v>34.21</v>
      </c>
      <c r="AP184" s="1">
        <v>33.07</v>
      </c>
      <c r="AQ184" s="1">
        <v>31.79</v>
      </c>
      <c r="AR184" s="1">
        <v>33.42</v>
      </c>
      <c r="AS184" s="1">
        <v>33.119999999999997</v>
      </c>
      <c r="AT184" s="1">
        <v>34.29</v>
      </c>
      <c r="AU184" s="1">
        <v>34.5</v>
      </c>
      <c r="AV184" s="1">
        <v>33.68</v>
      </c>
      <c r="AW184" s="1">
        <v>33.76</v>
      </c>
      <c r="AX184" s="1">
        <v>34.04</v>
      </c>
      <c r="AY184" s="1">
        <v>36.4</v>
      </c>
      <c r="AZ184" s="1">
        <v>34.869999999999997</v>
      </c>
    </row>
    <row r="185" spans="1:52" x14ac:dyDescent="0.25">
      <c r="A185" s="1">
        <v>183</v>
      </c>
      <c r="B185" s="1" t="s">
        <v>592</v>
      </c>
      <c r="C185" s="1" t="s">
        <v>400</v>
      </c>
      <c r="D185" s="4" t="s">
        <v>180</v>
      </c>
      <c r="E185" s="4">
        <v>27.16</v>
      </c>
      <c r="F185" s="1">
        <v>28.57</v>
      </c>
      <c r="G185">
        <v>27.44</v>
      </c>
      <c r="H185" s="1">
        <v>28.8</v>
      </c>
      <c r="I185" s="1">
        <v>28.32</v>
      </c>
      <c r="J185" s="1">
        <v>29.53</v>
      </c>
      <c r="K185" s="1">
        <v>27.07</v>
      </c>
      <c r="L185" s="1">
        <v>27.99</v>
      </c>
      <c r="M185" s="1">
        <v>27.86</v>
      </c>
      <c r="N185">
        <v>29.25</v>
      </c>
      <c r="O185" s="1">
        <v>27.33</v>
      </c>
      <c r="P185" s="1">
        <v>27.81</v>
      </c>
      <c r="Q185" s="1">
        <v>28.29</v>
      </c>
      <c r="R185" s="1">
        <v>29.58</v>
      </c>
      <c r="S185" s="1">
        <v>27.53</v>
      </c>
      <c r="T185" s="1">
        <v>28.93</v>
      </c>
      <c r="U185" s="1">
        <v>29.69</v>
      </c>
      <c r="V185" s="1">
        <v>27.76</v>
      </c>
      <c r="W185" s="1">
        <v>27.68</v>
      </c>
      <c r="X185" s="1">
        <v>27.79</v>
      </c>
      <c r="Y185">
        <v>27.5</v>
      </c>
      <c r="Z185">
        <v>28.25</v>
      </c>
      <c r="AA185" s="1">
        <v>29.79</v>
      </c>
      <c r="AB185" s="1">
        <v>28.14</v>
      </c>
      <c r="AC185" s="1">
        <v>27.87</v>
      </c>
      <c r="AD185" s="1">
        <v>27.49</v>
      </c>
      <c r="AE185" s="1">
        <v>29.96</v>
      </c>
      <c r="AF185" s="1">
        <v>28.63</v>
      </c>
      <c r="AG185" s="1">
        <v>28.04</v>
      </c>
      <c r="AH185" s="1">
        <v>28.78</v>
      </c>
      <c r="AI185" s="1">
        <v>27.45</v>
      </c>
      <c r="AJ185" s="1">
        <v>28.31</v>
      </c>
      <c r="AK185" s="1">
        <v>27.34</v>
      </c>
      <c r="AL185" s="1">
        <v>27.59</v>
      </c>
      <c r="AM185" s="1">
        <v>27.31</v>
      </c>
      <c r="AN185" s="1">
        <v>27.89</v>
      </c>
      <c r="AO185" s="1">
        <v>27.7</v>
      </c>
      <c r="AP185" s="1">
        <v>27.19</v>
      </c>
      <c r="AQ185" s="1">
        <v>26.64</v>
      </c>
      <c r="AR185" s="1">
        <v>27.23</v>
      </c>
      <c r="AS185" s="1">
        <v>27.49</v>
      </c>
      <c r="AT185" s="1">
        <v>27.83</v>
      </c>
      <c r="AU185" s="1">
        <v>28.69</v>
      </c>
      <c r="AV185" s="1">
        <v>27.03</v>
      </c>
      <c r="AW185" s="1">
        <v>26.92</v>
      </c>
      <c r="AX185" s="1">
        <v>26.34</v>
      </c>
      <c r="AY185" s="1">
        <v>28.21</v>
      </c>
      <c r="AZ185" s="1">
        <v>26.87</v>
      </c>
    </row>
    <row r="186" spans="1:52" x14ac:dyDescent="0.25">
      <c r="A186" s="1">
        <v>184</v>
      </c>
      <c r="B186" s="1" t="s">
        <v>593</v>
      </c>
      <c r="C186" s="1" t="s">
        <v>401</v>
      </c>
      <c r="D186" s="4" t="s">
        <v>181</v>
      </c>
      <c r="E186" s="4">
        <v>23.69</v>
      </c>
      <c r="F186" s="1">
        <v>25.8</v>
      </c>
      <c r="G186">
        <v>24.48</v>
      </c>
      <c r="H186" s="1">
        <v>25.73</v>
      </c>
      <c r="I186" s="1">
        <v>25.07</v>
      </c>
      <c r="J186" s="1">
        <v>26.45</v>
      </c>
      <c r="K186" s="1">
        <v>23.75</v>
      </c>
      <c r="L186" s="1">
        <v>25.15</v>
      </c>
      <c r="M186" s="1">
        <v>25.1</v>
      </c>
      <c r="N186">
        <v>26.64</v>
      </c>
      <c r="O186" s="1">
        <v>24.34</v>
      </c>
      <c r="P186" s="1">
        <v>24.53</v>
      </c>
      <c r="Q186" s="1">
        <v>24.82</v>
      </c>
      <c r="R186" s="1">
        <v>26.74</v>
      </c>
      <c r="S186" s="1">
        <v>24.57</v>
      </c>
      <c r="T186" s="1">
        <v>26.1</v>
      </c>
      <c r="U186" s="1">
        <v>26.97</v>
      </c>
      <c r="V186" s="1">
        <v>24.54</v>
      </c>
      <c r="W186" s="1">
        <v>24.49</v>
      </c>
      <c r="X186" s="1">
        <v>24.6</v>
      </c>
      <c r="Y186">
        <v>24.56</v>
      </c>
      <c r="Z186">
        <v>24.92</v>
      </c>
      <c r="AA186" s="1">
        <v>26.34</v>
      </c>
      <c r="AB186" s="1">
        <v>24.82</v>
      </c>
      <c r="AC186" s="1">
        <v>24.32</v>
      </c>
      <c r="AD186" s="1">
        <v>24.22</v>
      </c>
      <c r="AE186" s="1">
        <v>26.62</v>
      </c>
      <c r="AF186" s="1">
        <v>25.49</v>
      </c>
      <c r="AG186" s="1">
        <v>24.97</v>
      </c>
      <c r="AH186" s="1">
        <v>25.49</v>
      </c>
      <c r="AI186" s="1">
        <v>24.09</v>
      </c>
      <c r="AJ186" s="1">
        <v>25</v>
      </c>
      <c r="AK186" s="1">
        <v>24.26</v>
      </c>
      <c r="AL186" s="1">
        <v>23.97</v>
      </c>
      <c r="AM186" s="1">
        <v>24.29</v>
      </c>
      <c r="AN186" s="1">
        <v>24.75</v>
      </c>
      <c r="AO186" s="1">
        <v>24.59</v>
      </c>
      <c r="AP186" s="1">
        <v>24.16</v>
      </c>
      <c r="AQ186" s="1">
        <v>23.28</v>
      </c>
      <c r="AR186" s="1">
        <v>24.42</v>
      </c>
      <c r="AS186" s="1">
        <v>24.71</v>
      </c>
      <c r="AT186" s="1">
        <v>24.87</v>
      </c>
      <c r="AU186" s="1">
        <v>25.33</v>
      </c>
      <c r="AV186" s="1">
        <v>23.75</v>
      </c>
      <c r="AW186" s="1">
        <v>23.96</v>
      </c>
      <c r="AX186" s="1">
        <v>23.97</v>
      </c>
      <c r="AY186" s="1">
        <v>24.98</v>
      </c>
      <c r="AZ186" s="1">
        <v>23.98</v>
      </c>
    </row>
    <row r="187" spans="1:52" x14ac:dyDescent="0.25">
      <c r="A187" s="1">
        <v>185</v>
      </c>
      <c r="B187" s="1" t="s">
        <v>594</v>
      </c>
      <c r="C187" s="1" t="s">
        <v>402</v>
      </c>
      <c r="D187" s="4" t="s">
        <v>182</v>
      </c>
      <c r="E187" s="4">
        <v>26.71</v>
      </c>
      <c r="F187" s="1">
        <v>27.6</v>
      </c>
      <c r="G187">
        <v>26.75</v>
      </c>
      <c r="H187" s="1">
        <v>28.28</v>
      </c>
      <c r="I187" s="1">
        <v>28.34</v>
      </c>
      <c r="J187" s="1">
        <v>29.28</v>
      </c>
      <c r="K187" s="1">
        <v>26.8</v>
      </c>
      <c r="L187" s="1">
        <v>27.28</v>
      </c>
      <c r="M187" s="17">
        <v>27.46</v>
      </c>
      <c r="N187">
        <v>29.13</v>
      </c>
      <c r="O187" s="1">
        <v>27.75</v>
      </c>
      <c r="P187" s="1">
        <v>27.86</v>
      </c>
      <c r="Q187" s="1">
        <v>28.24</v>
      </c>
      <c r="R187" s="1">
        <v>29.18</v>
      </c>
      <c r="S187" s="1">
        <v>26.81</v>
      </c>
      <c r="T187" s="1">
        <v>28.13</v>
      </c>
      <c r="U187" s="1">
        <v>29.17</v>
      </c>
      <c r="V187" s="1">
        <v>27.19</v>
      </c>
      <c r="W187" s="1">
        <v>28.05</v>
      </c>
      <c r="X187" s="1">
        <v>28.11</v>
      </c>
      <c r="Y187">
        <v>27.13</v>
      </c>
      <c r="Z187">
        <v>27.97</v>
      </c>
      <c r="AA187" s="1">
        <v>28.91</v>
      </c>
      <c r="AB187" s="1">
        <v>28.11</v>
      </c>
      <c r="AC187" s="1">
        <v>27.9</v>
      </c>
      <c r="AD187" s="1">
        <v>26.97</v>
      </c>
      <c r="AE187" s="1">
        <v>30.02</v>
      </c>
      <c r="AF187" s="1">
        <v>28.16</v>
      </c>
      <c r="AG187" s="1">
        <v>27.72</v>
      </c>
      <c r="AH187" s="1">
        <v>28.42</v>
      </c>
      <c r="AI187" s="1">
        <v>26.88</v>
      </c>
      <c r="AJ187" s="1">
        <v>28.27</v>
      </c>
      <c r="AK187" s="1">
        <v>27</v>
      </c>
      <c r="AL187" s="1">
        <v>27.07</v>
      </c>
      <c r="AM187" s="1">
        <v>26.68</v>
      </c>
      <c r="AN187" s="1">
        <v>27.65</v>
      </c>
      <c r="AO187" s="1">
        <v>27.74</v>
      </c>
      <c r="AP187" s="1">
        <v>28.07</v>
      </c>
      <c r="AQ187" s="1">
        <v>27.03</v>
      </c>
      <c r="AR187" s="1">
        <v>27.08</v>
      </c>
      <c r="AS187" s="1">
        <v>27.44</v>
      </c>
      <c r="AT187" s="1">
        <v>27.6</v>
      </c>
      <c r="AU187" s="1">
        <v>28.16</v>
      </c>
      <c r="AV187" s="1">
        <v>27.17</v>
      </c>
      <c r="AW187" s="1">
        <v>26.78</v>
      </c>
      <c r="AX187" s="1">
        <v>27.42</v>
      </c>
      <c r="AY187" s="1">
        <v>28.33</v>
      </c>
      <c r="AZ187" s="1">
        <v>26.94</v>
      </c>
    </row>
    <row r="188" spans="1:52" x14ac:dyDescent="0.25">
      <c r="A188" s="1">
        <v>186</v>
      </c>
      <c r="B188" s="1" t="s">
        <v>595</v>
      </c>
      <c r="C188" s="1" t="s">
        <v>403</v>
      </c>
      <c r="D188" s="4" t="s">
        <v>183</v>
      </c>
      <c r="E188" s="4">
        <v>31.49</v>
      </c>
      <c r="F188" s="1">
        <v>33.53</v>
      </c>
      <c r="G188">
        <v>32.200000000000003</v>
      </c>
      <c r="H188" s="1">
        <v>33.659999999999997</v>
      </c>
      <c r="I188" s="1">
        <v>33.43</v>
      </c>
      <c r="J188" s="1">
        <v>33.85</v>
      </c>
      <c r="K188" s="1">
        <v>31.51</v>
      </c>
      <c r="L188" s="1">
        <v>33.54</v>
      </c>
      <c r="M188" s="17">
        <v>32.67</v>
      </c>
      <c r="N188">
        <v>34.47</v>
      </c>
      <c r="O188" s="1">
        <v>32.119999999999997</v>
      </c>
      <c r="P188" s="1">
        <v>32.69</v>
      </c>
      <c r="Q188" s="1">
        <v>32.08</v>
      </c>
      <c r="R188" s="1">
        <v>34.35</v>
      </c>
      <c r="S188" s="1">
        <v>31.73</v>
      </c>
      <c r="T188" s="1">
        <v>33.619999999999997</v>
      </c>
      <c r="U188" s="19">
        <v>33.71</v>
      </c>
      <c r="V188" s="1">
        <v>32.35</v>
      </c>
      <c r="W188" s="1">
        <v>32.06</v>
      </c>
      <c r="X188" s="1">
        <v>32.46</v>
      </c>
      <c r="Y188">
        <v>31.59</v>
      </c>
      <c r="Z188">
        <v>32.520000000000003</v>
      </c>
      <c r="AA188" s="1">
        <v>34.44</v>
      </c>
      <c r="AB188" s="1">
        <v>32.72</v>
      </c>
      <c r="AC188" s="1">
        <v>32.93</v>
      </c>
      <c r="AD188" s="1">
        <v>32.14</v>
      </c>
      <c r="AE188" s="1">
        <v>34.57</v>
      </c>
      <c r="AF188" s="1">
        <v>33.44</v>
      </c>
      <c r="AG188" s="1">
        <v>32.979999999999997</v>
      </c>
      <c r="AH188" s="1">
        <v>33.729999999999997</v>
      </c>
      <c r="AI188" s="1">
        <v>31.55</v>
      </c>
      <c r="AJ188" s="1">
        <v>33.15</v>
      </c>
      <c r="AK188" s="1">
        <v>32.46</v>
      </c>
      <c r="AL188" s="1">
        <v>31.89</v>
      </c>
      <c r="AM188" s="1">
        <v>31.59</v>
      </c>
      <c r="AN188" s="1">
        <v>32.01</v>
      </c>
      <c r="AO188" s="1">
        <v>32.17</v>
      </c>
      <c r="AP188" s="1">
        <v>32.619999999999997</v>
      </c>
      <c r="AQ188" s="1">
        <v>31.16</v>
      </c>
      <c r="AR188" s="1">
        <v>31.82</v>
      </c>
      <c r="AS188" s="1">
        <v>32.590000000000003</v>
      </c>
      <c r="AT188" s="1">
        <v>32.47</v>
      </c>
      <c r="AU188" s="1">
        <v>32.18</v>
      </c>
      <c r="AV188" s="1">
        <v>30.92</v>
      </c>
      <c r="AW188" s="1">
        <v>31.08</v>
      </c>
      <c r="AX188" s="1">
        <v>31.94</v>
      </c>
      <c r="AY188" s="1">
        <v>32.840000000000003</v>
      </c>
      <c r="AZ188" s="1">
        <v>31.81</v>
      </c>
    </row>
    <row r="189" spans="1:52" x14ac:dyDescent="0.25">
      <c r="A189" s="1">
        <v>187</v>
      </c>
      <c r="B189" s="1" t="s">
        <v>596</v>
      </c>
      <c r="C189" s="1" t="s">
        <v>404</v>
      </c>
      <c r="D189" s="4" t="s">
        <v>184</v>
      </c>
      <c r="E189" s="4">
        <v>26.77</v>
      </c>
      <c r="F189" s="1">
        <v>29.05</v>
      </c>
      <c r="G189">
        <v>27.99</v>
      </c>
      <c r="H189" s="1">
        <v>29.53</v>
      </c>
      <c r="I189" s="1">
        <v>28.91</v>
      </c>
      <c r="J189" s="1">
        <v>30.28</v>
      </c>
      <c r="K189" s="1">
        <v>27.02</v>
      </c>
      <c r="L189" s="1">
        <v>29.23</v>
      </c>
      <c r="M189" s="17">
        <v>29.02</v>
      </c>
      <c r="N189">
        <v>30.04</v>
      </c>
      <c r="O189" s="1">
        <v>27.92</v>
      </c>
      <c r="P189" s="1">
        <v>28.1</v>
      </c>
      <c r="Q189" s="1">
        <v>27.9</v>
      </c>
      <c r="R189" s="1">
        <v>29.88</v>
      </c>
      <c r="S189" s="1">
        <v>27.65</v>
      </c>
      <c r="T189" s="1">
        <v>30.04</v>
      </c>
      <c r="U189" s="1">
        <v>30.73</v>
      </c>
      <c r="V189" s="1">
        <v>28.17</v>
      </c>
      <c r="W189" s="1">
        <v>27.85</v>
      </c>
      <c r="X189" s="1">
        <v>27.85</v>
      </c>
      <c r="Y189">
        <v>27.78</v>
      </c>
      <c r="Z189">
        <v>28.28</v>
      </c>
      <c r="AA189" s="1">
        <v>29.86</v>
      </c>
      <c r="AB189" s="1">
        <v>28.57</v>
      </c>
      <c r="AC189" s="1">
        <v>28.15</v>
      </c>
      <c r="AD189" s="1">
        <v>27.6</v>
      </c>
      <c r="AE189" s="1">
        <v>29.81</v>
      </c>
      <c r="AF189" s="1">
        <v>29.41</v>
      </c>
      <c r="AG189" s="1">
        <v>29.03</v>
      </c>
      <c r="AH189" s="1">
        <v>29.08</v>
      </c>
      <c r="AI189" s="1">
        <v>27.74</v>
      </c>
      <c r="AJ189" s="1">
        <v>29.09</v>
      </c>
      <c r="AK189" s="1">
        <v>29.94</v>
      </c>
      <c r="AL189" s="1">
        <v>27.23</v>
      </c>
      <c r="AM189" s="1">
        <v>27.31</v>
      </c>
      <c r="AN189" s="1">
        <v>27.77</v>
      </c>
      <c r="AO189" s="1">
        <v>28.03</v>
      </c>
      <c r="AP189" s="1">
        <v>28.18</v>
      </c>
      <c r="AQ189" s="1">
        <v>26.78</v>
      </c>
      <c r="AR189" s="1">
        <v>27.87</v>
      </c>
      <c r="AS189" s="1">
        <v>28.6</v>
      </c>
      <c r="AT189" s="1">
        <v>28.19</v>
      </c>
      <c r="AU189" s="1">
        <v>28.46</v>
      </c>
      <c r="AV189" s="1">
        <v>26.92</v>
      </c>
      <c r="AW189" s="1">
        <v>27.08</v>
      </c>
      <c r="AX189" s="1">
        <v>27.81</v>
      </c>
      <c r="AY189" s="1">
        <v>28.5</v>
      </c>
      <c r="AZ189" s="1">
        <v>27.84</v>
      </c>
    </row>
    <row r="190" spans="1:52" x14ac:dyDescent="0.25">
      <c r="A190" s="1">
        <v>188</v>
      </c>
      <c r="B190" s="1" t="s">
        <v>597</v>
      </c>
      <c r="C190" s="1" t="s">
        <v>405</v>
      </c>
      <c r="D190" s="4" t="s">
        <v>185</v>
      </c>
      <c r="E190" s="9" t="s">
        <v>204</v>
      </c>
      <c r="F190" s="1">
        <v>36.17</v>
      </c>
      <c r="G190">
        <v>34.020000000000003</v>
      </c>
      <c r="H190" s="1">
        <v>35.270000000000003</v>
      </c>
      <c r="I190" s="21">
        <v>35.57</v>
      </c>
      <c r="J190" s="1"/>
      <c r="K190" s="1">
        <v>33.28</v>
      </c>
      <c r="L190" s="1">
        <v>33.74</v>
      </c>
      <c r="M190" s="1" t="s">
        <v>204</v>
      </c>
      <c r="N190">
        <v>35.08</v>
      </c>
      <c r="O190" s="1">
        <v>33.15</v>
      </c>
      <c r="P190" s="1">
        <v>33.74</v>
      </c>
      <c r="Q190" s="1">
        <v>33.99</v>
      </c>
      <c r="R190" s="1">
        <v>36.51</v>
      </c>
      <c r="S190" s="1">
        <v>34.119999999999997</v>
      </c>
      <c r="T190" s="19">
        <v>35.28</v>
      </c>
      <c r="U190" s="1">
        <v>37.11</v>
      </c>
      <c r="V190" s="1">
        <v>35.81</v>
      </c>
      <c r="W190" s="1">
        <v>34.229999999999997</v>
      </c>
      <c r="X190" s="1">
        <v>33.700000000000003</v>
      </c>
      <c r="Y190">
        <v>33.75</v>
      </c>
      <c r="Z190">
        <v>33.32</v>
      </c>
      <c r="AA190" s="1">
        <v>33.97</v>
      </c>
      <c r="AB190" s="1">
        <v>33.94</v>
      </c>
      <c r="AC190" s="1">
        <v>33.61</v>
      </c>
      <c r="AD190" s="1">
        <v>32.299999999999997</v>
      </c>
      <c r="AE190" s="1">
        <v>34.590000000000003</v>
      </c>
      <c r="AF190" s="1">
        <v>34.43</v>
      </c>
      <c r="AG190" s="1">
        <v>33.53</v>
      </c>
      <c r="AH190" s="1">
        <v>34.26</v>
      </c>
      <c r="AI190" s="1">
        <v>32.94</v>
      </c>
      <c r="AJ190" s="1">
        <v>33.99</v>
      </c>
      <c r="AK190" s="1">
        <v>33.700000000000003</v>
      </c>
      <c r="AL190" s="1">
        <v>33.549999999999997</v>
      </c>
      <c r="AM190" s="1">
        <v>33.75</v>
      </c>
      <c r="AN190" s="1">
        <v>33.42</v>
      </c>
      <c r="AO190" s="1">
        <v>34.49</v>
      </c>
      <c r="AP190" s="1">
        <v>33.6</v>
      </c>
      <c r="AQ190" s="1">
        <v>32.76</v>
      </c>
      <c r="AR190" s="1">
        <v>32.54</v>
      </c>
      <c r="AS190" s="1">
        <v>34.07</v>
      </c>
      <c r="AT190" s="1">
        <v>33.44</v>
      </c>
      <c r="AU190" s="1">
        <v>33.82</v>
      </c>
      <c r="AV190" s="1">
        <v>32.25</v>
      </c>
      <c r="AW190" s="1">
        <v>32.75</v>
      </c>
      <c r="AX190" s="1">
        <v>33.049999999999997</v>
      </c>
      <c r="AY190" s="1">
        <v>33.909999999999997</v>
      </c>
      <c r="AZ190" s="1">
        <v>33.67</v>
      </c>
    </row>
    <row r="191" spans="1:52" x14ac:dyDescent="0.25">
      <c r="A191" s="1">
        <v>189</v>
      </c>
      <c r="B191" s="1" t="s">
        <v>598</v>
      </c>
      <c r="C191" s="1" t="s">
        <v>406</v>
      </c>
      <c r="D191" s="4" t="s">
        <v>186</v>
      </c>
      <c r="E191" s="9" t="s">
        <v>204</v>
      </c>
      <c r="F191" s="1">
        <v>27.72</v>
      </c>
      <c r="G191">
        <v>26.46</v>
      </c>
      <c r="H191" s="1">
        <v>27.83</v>
      </c>
      <c r="I191" s="1">
        <v>27.08</v>
      </c>
      <c r="J191" s="17">
        <v>28.47</v>
      </c>
      <c r="K191" s="1">
        <v>25.71</v>
      </c>
      <c r="L191" s="1">
        <v>26.78</v>
      </c>
      <c r="M191" s="1" t="s">
        <v>204</v>
      </c>
      <c r="N191">
        <v>28.29</v>
      </c>
      <c r="O191" s="1">
        <v>26.23</v>
      </c>
      <c r="P191" s="1">
        <v>26.22</v>
      </c>
      <c r="Q191" s="1">
        <v>26.44</v>
      </c>
      <c r="R191" s="1">
        <v>28.26</v>
      </c>
      <c r="S191" s="1">
        <v>26.05</v>
      </c>
      <c r="T191" s="1">
        <v>28.51</v>
      </c>
      <c r="U191" s="1">
        <v>29.01</v>
      </c>
      <c r="V191" s="1">
        <v>27.08</v>
      </c>
      <c r="W191" s="1">
        <v>26.18</v>
      </c>
      <c r="X191" s="1">
        <v>26.27</v>
      </c>
      <c r="Y191">
        <v>26.19</v>
      </c>
      <c r="Z191">
        <v>26.69</v>
      </c>
      <c r="AA191" s="1">
        <v>27.9</v>
      </c>
      <c r="AB191" s="1">
        <v>26.93</v>
      </c>
      <c r="AC191" s="1">
        <v>26.66</v>
      </c>
      <c r="AD191" s="1">
        <v>25.95</v>
      </c>
      <c r="AE191" s="1">
        <v>28.26</v>
      </c>
      <c r="AF191" s="1">
        <v>27.24</v>
      </c>
      <c r="AG191" s="1">
        <v>26.94</v>
      </c>
      <c r="AH191" s="1">
        <v>27.53</v>
      </c>
      <c r="AI191" s="1">
        <v>25.88</v>
      </c>
      <c r="AJ191" s="1">
        <v>27.04</v>
      </c>
      <c r="AK191" s="1">
        <v>26.59</v>
      </c>
      <c r="AL191" s="1">
        <v>25.82</v>
      </c>
      <c r="AM191" s="19">
        <v>25.96</v>
      </c>
      <c r="AN191" s="19">
        <v>26.5</v>
      </c>
      <c r="AO191" s="19">
        <v>26.24</v>
      </c>
      <c r="AP191" s="1">
        <v>26.31</v>
      </c>
      <c r="AQ191" s="19">
        <v>25.08</v>
      </c>
      <c r="AR191" s="19">
        <v>26.34</v>
      </c>
      <c r="AS191" s="1">
        <v>26.8</v>
      </c>
      <c r="AT191" s="1">
        <v>27.02</v>
      </c>
      <c r="AU191" s="1">
        <v>26.81</v>
      </c>
      <c r="AV191" s="1">
        <v>25.59</v>
      </c>
      <c r="AW191" s="1">
        <v>25.6</v>
      </c>
      <c r="AX191" s="1">
        <v>25.83</v>
      </c>
      <c r="AY191" s="1">
        <v>26.83</v>
      </c>
      <c r="AZ191" s="19">
        <v>25.67</v>
      </c>
    </row>
    <row r="192" spans="1:52" x14ac:dyDescent="0.25">
      <c r="A192" s="1">
        <v>190</v>
      </c>
      <c r="B192" s="1" t="s">
        <v>599</v>
      </c>
      <c r="C192" s="1" t="s">
        <v>407</v>
      </c>
      <c r="D192" s="4" t="s">
        <v>187</v>
      </c>
      <c r="E192" s="9" t="s">
        <v>204</v>
      </c>
      <c r="F192" s="1">
        <v>32.03</v>
      </c>
      <c r="G192">
        <v>31.65</v>
      </c>
      <c r="H192" s="1">
        <v>32.21</v>
      </c>
      <c r="I192" s="1">
        <v>31.75</v>
      </c>
      <c r="J192" s="17">
        <v>32.840000000000003</v>
      </c>
      <c r="K192" s="1">
        <v>31.45</v>
      </c>
      <c r="L192" s="1">
        <v>32.33</v>
      </c>
      <c r="M192" s="1" t="s">
        <v>204</v>
      </c>
      <c r="N192">
        <v>33.18</v>
      </c>
      <c r="O192" s="1">
        <v>31.43</v>
      </c>
      <c r="P192" s="1">
        <v>32.14</v>
      </c>
      <c r="Q192" s="1">
        <v>32.590000000000003</v>
      </c>
      <c r="R192" s="1">
        <v>32.69</v>
      </c>
      <c r="S192" s="1">
        <v>31.97</v>
      </c>
      <c r="T192" s="1">
        <v>32.86</v>
      </c>
      <c r="U192" s="1">
        <v>33.729999999999997</v>
      </c>
      <c r="V192" s="1">
        <v>30.98</v>
      </c>
      <c r="W192" s="1">
        <v>32.549999999999997</v>
      </c>
      <c r="X192" s="1">
        <v>32.700000000000003</v>
      </c>
      <c r="Y192" s="19">
        <v>31.72</v>
      </c>
      <c r="Z192">
        <v>32.159999999999997</v>
      </c>
      <c r="AA192" s="1">
        <v>32.1</v>
      </c>
      <c r="AB192" s="1">
        <v>31.28</v>
      </c>
      <c r="AC192" s="1">
        <v>30.81</v>
      </c>
      <c r="AD192" s="1">
        <v>31.73</v>
      </c>
      <c r="AE192" s="1">
        <v>33.11</v>
      </c>
      <c r="AF192" s="1">
        <v>32.29</v>
      </c>
      <c r="AG192" s="1">
        <v>31.94</v>
      </c>
      <c r="AH192" s="1">
        <v>32.92</v>
      </c>
      <c r="AI192" s="1">
        <v>32.42</v>
      </c>
      <c r="AJ192" s="1">
        <v>32.659999999999997</v>
      </c>
      <c r="AK192" s="1">
        <v>31.73</v>
      </c>
      <c r="AL192" s="1">
        <v>31.27</v>
      </c>
      <c r="AM192" s="1">
        <v>31.68</v>
      </c>
      <c r="AN192" s="1">
        <v>32.01</v>
      </c>
      <c r="AO192" s="1">
        <v>31.63</v>
      </c>
      <c r="AP192" s="1">
        <v>31.72</v>
      </c>
      <c r="AQ192" s="1">
        <v>31.47</v>
      </c>
      <c r="AR192" s="1">
        <v>31.82</v>
      </c>
      <c r="AS192" s="1">
        <v>32.14</v>
      </c>
      <c r="AT192" s="1">
        <v>31.54</v>
      </c>
      <c r="AU192" s="1">
        <v>31.91</v>
      </c>
      <c r="AV192" s="1">
        <v>31.67</v>
      </c>
      <c r="AW192" s="1">
        <v>31.66</v>
      </c>
      <c r="AX192" s="1">
        <v>31.77</v>
      </c>
      <c r="AY192" s="1">
        <v>31.49</v>
      </c>
      <c r="AZ192" s="1">
        <v>32.130000000000003</v>
      </c>
    </row>
    <row r="193" spans="1:52" x14ac:dyDescent="0.25">
      <c r="A193" s="1">
        <v>191</v>
      </c>
      <c r="B193" s="1" t="s">
        <v>600</v>
      </c>
      <c r="C193" s="1" t="s">
        <v>408</v>
      </c>
      <c r="D193" s="4" t="s">
        <v>99</v>
      </c>
      <c r="E193" s="9" t="s">
        <v>204</v>
      </c>
      <c r="F193" s="1"/>
      <c r="H193" s="1"/>
      <c r="I193" s="1"/>
      <c r="J193" s="17"/>
      <c r="K193" s="1"/>
      <c r="L193" s="1"/>
      <c r="M193" s="1" t="s">
        <v>204</v>
      </c>
      <c r="N193" s="21"/>
      <c r="O193" s="1"/>
      <c r="P193" s="1"/>
      <c r="Q193" s="1"/>
      <c r="R193" s="1"/>
      <c r="S193" s="1"/>
      <c r="T193" s="1"/>
      <c r="U193" s="1"/>
      <c r="V193" s="1"/>
      <c r="W193" s="1"/>
      <c r="X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>
        <v>192</v>
      </c>
      <c r="B194" s="1" t="s">
        <v>601</v>
      </c>
      <c r="C194" s="1" t="s">
        <v>409</v>
      </c>
      <c r="D194" s="6" t="s">
        <v>188</v>
      </c>
      <c r="E194" s="9" t="s">
        <v>204</v>
      </c>
      <c r="F194" s="1">
        <v>35.97</v>
      </c>
      <c r="G194">
        <v>33.53</v>
      </c>
      <c r="H194" s="1">
        <v>34.74</v>
      </c>
      <c r="I194" s="1">
        <v>34.15</v>
      </c>
      <c r="J194" s="17">
        <v>35.630000000000003</v>
      </c>
      <c r="K194" s="1">
        <v>30.54</v>
      </c>
      <c r="L194" s="1">
        <v>32.19</v>
      </c>
      <c r="M194" s="1" t="s">
        <v>204</v>
      </c>
      <c r="N194">
        <v>34.9</v>
      </c>
      <c r="O194" s="1">
        <v>31.61</v>
      </c>
      <c r="P194" s="1">
        <v>31.75</v>
      </c>
      <c r="Q194" s="1">
        <v>31.63</v>
      </c>
      <c r="R194" s="1">
        <v>33.6</v>
      </c>
      <c r="S194" s="1">
        <v>31.54</v>
      </c>
      <c r="T194" s="1">
        <v>33.950000000000003</v>
      </c>
      <c r="U194" s="1">
        <v>34.82</v>
      </c>
      <c r="V194" s="1">
        <v>32.950000000000003</v>
      </c>
      <c r="W194" s="1">
        <v>31.81</v>
      </c>
      <c r="X194" s="1">
        <v>31.6</v>
      </c>
      <c r="Y194">
        <v>31.45</v>
      </c>
      <c r="Z194">
        <v>31.46</v>
      </c>
      <c r="AA194" s="1">
        <v>32.630000000000003</v>
      </c>
      <c r="AB194" s="1">
        <v>31.7</v>
      </c>
      <c r="AC194" s="1">
        <v>30.91</v>
      </c>
      <c r="AD194" s="1">
        <v>30.07</v>
      </c>
      <c r="AE194" s="1">
        <v>32.770000000000003</v>
      </c>
      <c r="AF194" s="1">
        <v>32.03</v>
      </c>
      <c r="AG194" s="1">
        <v>31.28</v>
      </c>
      <c r="AH194" s="1">
        <v>31.84</v>
      </c>
      <c r="AI194" s="1">
        <v>30.71</v>
      </c>
      <c r="AJ194" s="1">
        <v>32</v>
      </c>
      <c r="AK194" s="1">
        <v>32.200000000000003</v>
      </c>
      <c r="AL194" s="1">
        <v>31.51</v>
      </c>
      <c r="AM194" s="1">
        <v>31.07</v>
      </c>
      <c r="AN194" s="1">
        <v>31.89</v>
      </c>
      <c r="AO194" s="1">
        <v>31.72</v>
      </c>
      <c r="AP194" s="1">
        <v>32.729999999999997</v>
      </c>
      <c r="AQ194" s="1">
        <v>30.42</v>
      </c>
      <c r="AR194" s="1">
        <v>31.16</v>
      </c>
      <c r="AS194" s="1">
        <v>31.8</v>
      </c>
      <c r="AT194" s="1">
        <v>31.87</v>
      </c>
      <c r="AU194" s="1">
        <v>32.67</v>
      </c>
      <c r="AV194" s="1">
        <v>30.68</v>
      </c>
      <c r="AW194" s="1">
        <v>31.47</v>
      </c>
      <c r="AX194" s="1">
        <v>31.03</v>
      </c>
      <c r="AY194" s="1">
        <v>32.51</v>
      </c>
      <c r="AZ194" s="1">
        <v>31.1</v>
      </c>
    </row>
    <row r="196" spans="1:52" x14ac:dyDescent="0.25">
      <c r="C196" s="1" t="s">
        <v>201</v>
      </c>
      <c r="D196" s="7" t="s">
        <v>189</v>
      </c>
      <c r="E196" s="1">
        <f>E197-E198</f>
        <v>4.2399999999999984</v>
      </c>
      <c r="F196" s="1">
        <f>F197-F198</f>
        <v>6.07</v>
      </c>
      <c r="G196" s="1">
        <f>G197-G198</f>
        <v>4.7799999999999976</v>
      </c>
      <c r="H196" s="1">
        <f>H197-H198</f>
        <v>6.57</v>
      </c>
      <c r="I196" s="1">
        <f t="shared" ref="I196:L196" si="0">I197-I198</f>
        <v>5.3099999999999987</v>
      </c>
      <c r="J196" s="1">
        <f t="shared" si="0"/>
        <v>5.5</v>
      </c>
      <c r="K196" s="1">
        <f t="shared" si="0"/>
        <v>5.259999999999998</v>
      </c>
      <c r="L196" s="1">
        <f t="shared" si="0"/>
        <v>4.7699999999999996</v>
      </c>
      <c r="M196" s="1">
        <f t="shared" ref="M196:N196" si="1">M197-M198</f>
        <v>5</v>
      </c>
      <c r="N196" s="1">
        <f t="shared" si="1"/>
        <v>4.75</v>
      </c>
      <c r="O196" s="1">
        <f t="shared" ref="O196:P196" si="2">O197-O198</f>
        <v>4.93</v>
      </c>
      <c r="P196" s="1">
        <f t="shared" si="2"/>
        <v>4.879999999999999</v>
      </c>
      <c r="Q196" s="1">
        <f t="shared" ref="Q196:X196" si="3">Q197-Q198</f>
        <v>3.4699999999999989</v>
      </c>
      <c r="R196" s="1">
        <f t="shared" si="3"/>
        <v>4.9899999999999984</v>
      </c>
      <c r="S196" s="1">
        <f t="shared" si="3"/>
        <v>4.0500000000000007</v>
      </c>
      <c r="T196" s="1">
        <f t="shared" si="3"/>
        <v>6.02</v>
      </c>
      <c r="U196" s="1">
        <f t="shared" si="3"/>
        <v>5.9600000000000009</v>
      </c>
      <c r="V196" s="1">
        <f t="shared" si="3"/>
        <v>7.8599999999999994</v>
      </c>
      <c r="W196" s="1">
        <f t="shared" si="3"/>
        <v>4.620000000000001</v>
      </c>
      <c r="X196" s="1">
        <f t="shared" si="3"/>
        <v>4.9499999999999993</v>
      </c>
      <c r="Y196" s="1">
        <f>Y197-Y198</f>
        <v>5.23</v>
      </c>
      <c r="Z196" s="1">
        <f t="shared" ref="Z196" si="4">Z197-Z198</f>
        <v>5.1700000000000017</v>
      </c>
      <c r="AA196" s="1">
        <f t="shared" ref="AA196:AB196" si="5">AA197-AA198</f>
        <v>5.0599999999999987</v>
      </c>
      <c r="AB196" s="1">
        <f t="shared" si="5"/>
        <v>6.2399999999999984</v>
      </c>
      <c r="AC196" s="1">
        <f t="shared" ref="AC196:AF196" si="6">AC197-AC198</f>
        <v>8.16</v>
      </c>
      <c r="AD196" s="1">
        <f>AD197-AD198</f>
        <v>5.1699999999999982</v>
      </c>
      <c r="AE196" s="1">
        <f t="shared" si="6"/>
        <v>4.4399999999999977</v>
      </c>
      <c r="AF196" s="1">
        <f t="shared" si="6"/>
        <v>4.9699999999999989</v>
      </c>
      <c r="AG196" s="1">
        <f t="shared" ref="AG196:AJ196" si="7">AG197-AG198</f>
        <v>5.759999999999998</v>
      </c>
      <c r="AH196" s="1">
        <f t="shared" si="7"/>
        <v>6.1400000000000006</v>
      </c>
      <c r="AI196" s="1">
        <f t="shared" si="7"/>
        <v>4.5699999999999967</v>
      </c>
      <c r="AJ196" s="1">
        <f t="shared" si="7"/>
        <v>4.620000000000001</v>
      </c>
      <c r="AK196" s="1">
        <f t="shared" ref="AK196:AX196" si="8">AK197-AK198</f>
        <v>6.8499999999999979</v>
      </c>
      <c r="AL196" s="1">
        <f t="shared" si="8"/>
        <v>5.8300000000000018</v>
      </c>
      <c r="AM196" s="1">
        <f t="shared" si="8"/>
        <v>4.389999999999997</v>
      </c>
      <c r="AN196" s="1">
        <f t="shared" si="8"/>
        <v>4.3099999999999987</v>
      </c>
      <c r="AO196" s="1">
        <f t="shared" si="8"/>
        <v>3.8599999999999994</v>
      </c>
      <c r="AP196" s="1">
        <f t="shared" si="8"/>
        <v>5.1500000000000021</v>
      </c>
      <c r="AQ196" s="1">
        <f t="shared" si="8"/>
        <v>4.41</v>
      </c>
      <c r="AR196" s="1">
        <f t="shared" si="8"/>
        <v>5.77</v>
      </c>
      <c r="AS196" s="1">
        <f t="shared" si="8"/>
        <v>5.4499999999999993</v>
      </c>
      <c r="AT196" s="1">
        <f t="shared" si="8"/>
        <v>5.8999999999999986</v>
      </c>
      <c r="AU196" s="1">
        <f t="shared" si="8"/>
        <v>3.0300000000000011</v>
      </c>
      <c r="AV196" s="1">
        <f t="shared" si="8"/>
        <v>4.009999999999998</v>
      </c>
      <c r="AW196" s="1">
        <f t="shared" si="8"/>
        <v>5.0599999999999987</v>
      </c>
      <c r="AX196" s="1">
        <f t="shared" si="8"/>
        <v>5.129999999999999</v>
      </c>
      <c r="AY196" s="1">
        <f t="shared" ref="AY196:AZ196" si="9">AY197-AY198</f>
        <v>6.2100000000000009</v>
      </c>
      <c r="AZ196" s="1">
        <f t="shared" si="9"/>
        <v>5.0799999999999983</v>
      </c>
    </row>
    <row r="197" spans="1:52" x14ac:dyDescent="0.25">
      <c r="D197" s="1" t="s">
        <v>197</v>
      </c>
      <c r="E197" s="1">
        <f>INDEX(Tableau2[400_T0],MATCH($D197,$D$3:$D$194,0),0)</f>
        <v>24.68</v>
      </c>
      <c r="F197" s="1">
        <f>INDEX(Tableau2[400_T1],MATCH($D197,$D$3:$D$194,0),0)</f>
        <v>26.82</v>
      </c>
      <c r="G197" s="1">
        <f>INDEX(Tableau2[400_T2],MATCH($D197,$D$3:$D$194,0),0)</f>
        <v>25.31</v>
      </c>
      <c r="H197" s="1">
        <f>INDEX(Tableau2[401T0],MATCH($D197,$D$3:$D$194,0),0)</f>
        <v>26.85</v>
      </c>
      <c r="I197" s="1">
        <f>INDEX(Tableau2[401T1],MATCH($D197,$D$3:$D$194,0),0)</f>
        <v>26.22</v>
      </c>
      <c r="J197" s="1">
        <f>INDEX(Tableau2[401T2],MATCH($D197,$D$3:$D$194,0),0)</f>
        <v>27.31</v>
      </c>
      <c r="K197" s="1">
        <f>INDEX(Tableau2[402T0],MATCH($D197,$D$3:$D$194,0),0)</f>
        <v>24.81</v>
      </c>
      <c r="L197" s="1">
        <f>INDEX(Tableau2[402T1],MATCH($D197,$D$3:$D$194,0),0)</f>
        <v>25.94</v>
      </c>
      <c r="M197" s="1">
        <f>INDEX(Tableau2[402T2],MATCH($D197,$D$3:$D$194,0),0)</f>
        <v>26.14</v>
      </c>
      <c r="N197" s="1">
        <f>INDEX(Tableau2[403_T0],MATCH($D197,$D$3:$D$194,0),0)</f>
        <v>27.45</v>
      </c>
      <c r="O197" s="1">
        <f>INDEX(Tableau2[403T1],MATCH($D197,$D$3:$D$194,0),0)</f>
        <v>25.43</v>
      </c>
      <c r="P197" s="1">
        <f>INDEX(Tableau2[403T2],MATCH($D197,$D$3:$D$194,0),0)</f>
        <v>25.49</v>
      </c>
      <c r="Q197" s="1">
        <f>INDEX(Tableau2[405T0],MATCH($D197,$D$3:$D$194,0),0)</f>
        <v>25.63</v>
      </c>
      <c r="R197" s="1">
        <f>INDEX(Tableau2[405T1],MATCH($D197,$D$3:$D$194,0),0)</f>
        <v>27.61</v>
      </c>
      <c r="S197" s="1">
        <f>INDEX(Tableau2[405T2],MATCH($D197,$D$3:$D$194,0),0)</f>
        <v>25.18</v>
      </c>
      <c r="T197" s="1">
        <f>INDEX(Tableau2[406T0],MATCH($D197,$D$3:$D$194,0),0)</f>
        <v>27.27</v>
      </c>
      <c r="U197" s="1">
        <f>INDEX(Tableau2[406T1],MATCH($D197,$D$3:$D$194,0),0)</f>
        <v>28.2</v>
      </c>
      <c r="V197" s="1">
        <f>INDEX(Tableau2[406T2],MATCH($D197,$D$3:$D$194,0),0)</f>
        <v>26.11</v>
      </c>
      <c r="W197" s="1">
        <f>INDEX(Tableau2[407T0],MATCH($D197,$D$3:$D$194,0),0)</f>
        <v>25.43</v>
      </c>
      <c r="X197" s="1">
        <f>INDEX(Tableau2[407T1],MATCH($D197,$D$3:$D$194,0),0)</f>
        <v>25.46</v>
      </c>
      <c r="Y197" s="1">
        <f>INDEX(Tableau2[407_T2],MATCH($D197,$D$3:$D$194,0),0)</f>
        <v>25.34</v>
      </c>
      <c r="Z197" s="1">
        <f>INDEX(Tableau2[408_T0],MATCH($D197,$D$3:$D$194,0),0)</f>
        <v>25.73</v>
      </c>
      <c r="AA197" s="1">
        <f>INDEX(Tableau2[408T1],MATCH($D197,$D$3:$D$194,0),0)</f>
        <v>27.11</v>
      </c>
      <c r="AB197" s="1">
        <f>INDEX(Tableau2[408T2],MATCH($D197,$D$3:$D$194,0),0)</f>
        <v>25.93</v>
      </c>
      <c r="AC197" s="1">
        <f>INDEX(Tableau2[409T0],MATCH($D197,$D$3:$D$194,0),0)</f>
        <v>25.95</v>
      </c>
      <c r="AD197" s="1">
        <f>INDEX(Tableau2[409T1],MATCH($D197,$D$3:$D$194,0),0)</f>
        <v>25.09</v>
      </c>
      <c r="AE197" s="1">
        <f>INDEX(Tableau2[409T2],MATCH($D197,$D$3:$D$194,0),0)</f>
        <v>27.58</v>
      </c>
      <c r="AF197" s="1">
        <f>INDEX(Tableau2[410T0],MATCH($D197,$D$3:$D$194,0),0)</f>
        <v>26.57</v>
      </c>
      <c r="AG197" s="1">
        <f>INDEX(Tableau2[410T1],MATCH($D197,$D$3:$D$194,0),0)</f>
        <v>26.2</v>
      </c>
      <c r="AH197" s="1">
        <f>INDEX(Tableau2[410T2],MATCH($D197,$D$3:$D$194,0),0)</f>
        <v>26.7</v>
      </c>
      <c r="AI197" s="1">
        <f>INDEX(Tableau2[412T0],MATCH($D197,$D$3:$D$194,0),0)</f>
        <v>25.08</v>
      </c>
      <c r="AJ197" s="1">
        <f>INDEX(Tableau2[412T1],MATCH($D197,$D$3:$D$194,0),0)</f>
        <v>26.3</v>
      </c>
      <c r="AK197" s="1">
        <f>INDEX(Tableau2[412T2],MATCH($D197,$D$3:$D$194,0),0)</f>
        <v>25.72</v>
      </c>
      <c r="AL197" s="1">
        <f>INDEX(Tableau2[413T0],MATCH($D197,$D$3:$D$194,0),0)</f>
        <v>25.1</v>
      </c>
      <c r="AM197" s="1">
        <f>INDEX(Tableau2[413T1],MATCH($D197,$D$3:$D$194,0),0)</f>
        <v>24.99</v>
      </c>
      <c r="AN197" s="1">
        <f>INDEX(Tableau2[413T2],MATCH($D197,$D$3:$D$194,0),0)</f>
        <v>25.47</v>
      </c>
      <c r="AO197" s="1">
        <f>INDEX(Tableau2[414T0],MATCH($D197,$D$3:$D$194,0),0)</f>
        <v>25.34</v>
      </c>
      <c r="AP197" s="1">
        <f>INDEX(Tableau2[414T1],MATCH($D197,$D$3:$D$194,0),0)</f>
        <v>25.26</v>
      </c>
      <c r="AQ197" s="1">
        <f>INDEX(Tableau2[414T2],MATCH($D197,$D$3:$D$194,0),0)</f>
        <v>24.13</v>
      </c>
      <c r="AR197" s="1">
        <f>INDEX(Tableau2[415T0],MATCH($D197,$D$3:$D$194,0),0)</f>
        <v>25.27</v>
      </c>
      <c r="AS197" s="1">
        <f>INDEX(Tableau2[415T1],MATCH($D197,$D$3:$D$194,0),0)</f>
        <v>25.7</v>
      </c>
      <c r="AT197" s="1">
        <f>INDEX(Tableau2[415T2],MATCH($D197,$D$3:$D$194,0),0)</f>
        <v>25.88</v>
      </c>
      <c r="AU197" s="1">
        <f>INDEX(Tableau2[417T0],MATCH($D197,$D$3:$D$194,0),0)</f>
        <v>25.92</v>
      </c>
      <c r="AV197" s="1">
        <f>INDEX(Tableau2[417T1],MATCH($D197,$D$3:$D$194,0),0)</f>
        <v>24.65</v>
      </c>
      <c r="AW197" s="1">
        <f>INDEX(Tableau2[417T2],MATCH($D197,$D$3:$D$194,0),0)</f>
        <v>24.58</v>
      </c>
      <c r="AX197" s="1">
        <f>INDEX(Tableau2[419T0],MATCH($D197,$D$3:$D$194,0),0)</f>
        <v>24.81</v>
      </c>
      <c r="AY197" s="1">
        <f>INDEX(Tableau2[419T1],MATCH($D197,$D$3:$D$194,0),0)</f>
        <v>25.95</v>
      </c>
      <c r="AZ197" s="1">
        <f>INDEX(Tableau2[419T2],MATCH($D197,$D$3:$D$194,0),0)</f>
        <v>24.65</v>
      </c>
    </row>
    <row r="198" spans="1:52" x14ac:dyDescent="0.25">
      <c r="D198" s="1" t="s">
        <v>198</v>
      </c>
      <c r="E198" s="1">
        <f>INDEX(Tableau2[400_T0],MATCH($D198,$D$3:$D$194,0),0)</f>
        <v>20.440000000000001</v>
      </c>
      <c r="F198" s="1">
        <f>INDEX(Tableau2[400_T1],MATCH($D198,$D$3:$D$194,0),0)</f>
        <v>20.75</v>
      </c>
      <c r="G198" s="1">
        <f>INDEX(Tableau2[400_T2],MATCH($D198,$D$3:$D$194,0),0)</f>
        <v>20.53</v>
      </c>
      <c r="H198" s="1">
        <f>INDEX(Tableau2[401T0],MATCH($D198,$D$3:$D$194,0),0)</f>
        <v>20.28</v>
      </c>
      <c r="I198" s="1">
        <f>INDEX(Tableau2[401T1],MATCH($D198,$D$3:$D$194,0),0)</f>
        <v>20.91</v>
      </c>
      <c r="J198" s="1">
        <f>INDEX(Tableau2[401T2],MATCH($D198,$D$3:$D$194,0),0)</f>
        <v>21.81</v>
      </c>
      <c r="K198" s="1">
        <f>INDEX(Tableau2[402T0],MATCH($D198,$D$3:$D$194,0),0)</f>
        <v>19.55</v>
      </c>
      <c r="L198" s="1">
        <f>INDEX(Tableau2[402T1],MATCH($D198,$D$3:$D$194,0),0)</f>
        <v>21.17</v>
      </c>
      <c r="M198" s="1">
        <f>INDEX(Tableau2[402T2],MATCH($D198,$D$3:$D$194,0),0)</f>
        <v>21.14</v>
      </c>
      <c r="N198" s="1">
        <f>INDEX(Tableau2[403_T0],MATCH($D198,$D$3:$D$194,0),0)</f>
        <v>22.7</v>
      </c>
      <c r="O198" s="1">
        <f>INDEX(Tableau2[403T1],MATCH($D198,$D$3:$D$194,0),0)</f>
        <v>20.5</v>
      </c>
      <c r="P198" s="1">
        <f>INDEX(Tableau2[403T2],MATCH($D198,$D$3:$D$194,0),0)</f>
        <v>20.61</v>
      </c>
      <c r="Q198" s="1">
        <f>INDEX(Tableau2[405T0],MATCH($D198,$D$3:$D$194,0),0)</f>
        <v>22.16</v>
      </c>
      <c r="R198" s="1">
        <f>INDEX(Tableau2[405T1],MATCH($D198,$D$3:$D$194,0),0)</f>
        <v>22.62</v>
      </c>
      <c r="S198" s="1">
        <f>INDEX(Tableau2[405T2],MATCH($D198,$D$3:$D$194,0),0)</f>
        <v>21.13</v>
      </c>
      <c r="T198" s="1">
        <f>INDEX(Tableau2[406T0],MATCH($D198,$D$3:$D$194,0),0)</f>
        <v>21.25</v>
      </c>
      <c r="U198" s="1">
        <f>INDEX(Tableau2[406T1],MATCH($D198,$D$3:$D$194,0),0)</f>
        <v>22.24</v>
      </c>
      <c r="V198" s="1">
        <f>INDEX(Tableau2[406T2],MATCH($D198,$D$3:$D$194,0),0)</f>
        <v>18.25</v>
      </c>
      <c r="W198" s="1">
        <f>INDEX(Tableau2[407T0],MATCH($D198,$D$3:$D$194,0),0)</f>
        <v>20.81</v>
      </c>
      <c r="X198" s="1">
        <f>INDEX(Tableau2[407T1],MATCH($D198,$D$3:$D$194,0),0)</f>
        <v>20.51</v>
      </c>
      <c r="Y198" s="1">
        <f>INDEX(Tableau2[407_T2],MATCH($D198,$D$3:$D$194,0),0)</f>
        <v>20.11</v>
      </c>
      <c r="Z198" s="1">
        <f>INDEX(Tableau2[408_T0],MATCH($D198,$D$3:$D$194,0),0)</f>
        <v>20.56</v>
      </c>
      <c r="AA198" s="1">
        <f>INDEX(Tableau2[408T1],MATCH($D198,$D$3:$D$194,0),0)</f>
        <v>22.05</v>
      </c>
      <c r="AB198" s="1">
        <f>INDEX(Tableau2[408T2],MATCH($D198,$D$3:$D$194,0),0)</f>
        <v>19.690000000000001</v>
      </c>
      <c r="AC198" s="1">
        <f>INDEX(Tableau2[409T0],MATCH($D198,$D$3:$D$194,0),0)</f>
        <v>17.79</v>
      </c>
      <c r="AD198" s="1">
        <f>INDEX(Tableau2[409T1],MATCH($D198,$D$3:$D$194,0),0)</f>
        <v>19.920000000000002</v>
      </c>
      <c r="AE198" s="1">
        <f>INDEX(Tableau2[409T2],MATCH($D198,$D$3:$D$194,0),0)</f>
        <v>23.14</v>
      </c>
      <c r="AF198" s="1">
        <f>INDEX(Tableau2[410T0],MATCH($D198,$D$3:$D$194,0),0)</f>
        <v>21.6</v>
      </c>
      <c r="AG198" s="1">
        <f>INDEX(Tableau2[410T1],MATCH($D198,$D$3:$D$194,0),0)</f>
        <v>20.440000000000001</v>
      </c>
      <c r="AH198" s="1">
        <f>INDEX(Tableau2[410T2],MATCH($D198,$D$3:$D$194,0),0)</f>
        <v>20.56</v>
      </c>
      <c r="AI198" s="1">
        <f>INDEX(Tableau2[412T0],MATCH($D198,$D$3:$D$194,0),0)</f>
        <v>20.51</v>
      </c>
      <c r="AJ198" s="1">
        <f>INDEX(Tableau2[412T1],MATCH($D198,$D$3:$D$194,0),0)</f>
        <v>21.68</v>
      </c>
      <c r="AK198" s="1">
        <f>INDEX(Tableau2[412T2],MATCH($D198,$D$3:$D$194,0),0)</f>
        <v>18.87</v>
      </c>
      <c r="AL198" s="1">
        <f>INDEX(Tableau2[413T0],MATCH($D198,$D$3:$D$194,0),0)</f>
        <v>19.27</v>
      </c>
      <c r="AM198" s="1">
        <f>INDEX(Tableau2[413T1],MATCH($D198,$D$3:$D$194,0),0)</f>
        <v>20.6</v>
      </c>
      <c r="AN198" s="1">
        <f>INDEX(Tableau2[413T2],MATCH($D198,$D$3:$D$194,0),0)</f>
        <v>21.16</v>
      </c>
      <c r="AO198" s="1">
        <f>INDEX(Tableau2[414T0],MATCH($D198,$D$3:$D$194,0),0)</f>
        <v>21.48</v>
      </c>
      <c r="AP198" s="1">
        <f>INDEX(Tableau2[414T1],MATCH($D198,$D$3:$D$194,0),0)</f>
        <v>20.11</v>
      </c>
      <c r="AQ198" s="1">
        <f>INDEX(Tableau2[414T2],MATCH($D198,$D$3:$D$194,0),0)</f>
        <v>19.72</v>
      </c>
      <c r="AR198" s="1">
        <f>INDEX(Tableau2[415T0],MATCH($D198,$D$3:$D$194,0),0)</f>
        <v>19.5</v>
      </c>
      <c r="AS198" s="1">
        <f>INDEX(Tableau2[415T1],MATCH($D198,$D$3:$D$194,0),0)</f>
        <v>20.25</v>
      </c>
      <c r="AT198" s="1">
        <f>INDEX(Tableau2[415T2],MATCH($D198,$D$3:$D$194,0),0)</f>
        <v>19.98</v>
      </c>
      <c r="AU198" s="1">
        <f>INDEX(Tableau2[417T0],MATCH($D198,$D$3:$D$194,0),0)</f>
        <v>22.89</v>
      </c>
      <c r="AV198" s="1">
        <f>INDEX(Tableau2[417T1],MATCH($D198,$D$3:$D$194,0),0)</f>
        <v>20.64</v>
      </c>
      <c r="AW198" s="1">
        <f>INDEX(Tableau2[417T2],MATCH($D198,$D$3:$D$194,0),0)</f>
        <v>19.52</v>
      </c>
      <c r="AX198" s="1">
        <f>INDEX(Tableau2[419T0],MATCH($D198,$D$3:$D$194,0),0)</f>
        <v>19.68</v>
      </c>
      <c r="AY198" s="1">
        <f>INDEX(Tableau2[419T1],MATCH($D198,$D$3:$D$194,0),0)</f>
        <v>19.739999999999998</v>
      </c>
      <c r="AZ198" s="1">
        <f>INDEX(Tableau2[419T2],MATCH($D198,$D$3:$D$194,0),0)</f>
        <v>19.57</v>
      </c>
    </row>
    <row r="199" spans="1:52" x14ac:dyDescent="0.25">
      <c r="D199" s="1"/>
      <c r="E199" s="1"/>
    </row>
    <row r="200" spans="1:52" x14ac:dyDescent="0.25">
      <c r="D200" s="1"/>
      <c r="E200" s="1"/>
    </row>
    <row r="201" spans="1:52" x14ac:dyDescent="0.25">
      <c r="C201" s="7" t="s">
        <v>615</v>
      </c>
      <c r="D201" s="7" t="s">
        <v>19</v>
      </c>
      <c r="E201" s="1">
        <f>INDEX(Tableau2[400_T0],MATCH($D201,$D$3:$D$194,0),0)</f>
        <v>18</v>
      </c>
      <c r="F201" s="1">
        <f>INDEX(Tableau2[400_T1],MATCH($D201,$D$3:$D$194,0),0)</f>
        <v>18.75</v>
      </c>
      <c r="G201" s="1">
        <f>INDEX(Tableau2[400_T2],MATCH($D201,$D$3:$D$194,0),0)</f>
        <v>17.3</v>
      </c>
      <c r="H201" s="1">
        <f>INDEX(Tableau2[401T0],MATCH($D201,$D$3:$D$194,0),0)</f>
        <v>19.02</v>
      </c>
      <c r="I201" s="1">
        <f>INDEX(Tableau2[401T1],MATCH($D201,$D$3:$D$194,0),0)</f>
        <v>19.440000000000001</v>
      </c>
      <c r="J201" s="1">
        <f>INDEX(Tableau2[401T2],MATCH($D201,$D$3:$D$194,0),0)</f>
        <v>19.649999999999999</v>
      </c>
      <c r="K201" s="1">
        <f>INDEX(Tableau2[402T0],MATCH($D201,$D$3:$D$194,0),0)</f>
        <v>17.86</v>
      </c>
      <c r="L201" s="1">
        <f>INDEX(Tableau2[402T1],MATCH($D201,$D$3:$D$194,0),0)</f>
        <v>19.12</v>
      </c>
      <c r="M201" s="1">
        <f>INDEX(Tableau2[402T2],MATCH($D201,$D$3:$D$194,0),0)</f>
        <v>18.5</v>
      </c>
      <c r="N201" s="1">
        <f>INDEX(Tableau2[403_T0],MATCH($D201,$D$3:$D$194,0),0)</f>
        <v>19.97</v>
      </c>
      <c r="O201" s="1">
        <f>INDEX(Tableau2[403T1],MATCH($D201,$D$3:$D$194,0),0)</f>
        <v>18.52</v>
      </c>
      <c r="P201" s="1">
        <f>INDEX(Tableau2[403T2],MATCH($D201,$D$3:$D$194,0),0)</f>
        <v>18.45</v>
      </c>
      <c r="Q201" s="1">
        <f>INDEX(Tableau2[405T0],MATCH($D201,$D$3:$D$194,0),0)</f>
        <v>18.96</v>
      </c>
      <c r="R201" s="1">
        <f>INDEX(Tableau2[405T1],MATCH($D201,$D$3:$D$194,0),0)</f>
        <v>20.47</v>
      </c>
      <c r="S201" s="1">
        <f>INDEX(Tableau2[405T2],MATCH($D201,$D$3:$D$194,0),0)</f>
        <v>18.09</v>
      </c>
      <c r="T201" s="1">
        <f>INDEX(Tableau2[406T0],MATCH($D201,$D$3:$D$194,0),0)</f>
        <v>19.45</v>
      </c>
      <c r="U201" s="1">
        <f>INDEX(Tableau2[406T1],MATCH($D201,$D$3:$D$194,0),0)</f>
        <v>20.55</v>
      </c>
      <c r="V201" s="1">
        <f>INDEX(Tableau2[406T2],MATCH($D201,$D$3:$D$194,0),0)</f>
        <v>18.66</v>
      </c>
      <c r="W201" s="1">
        <f>INDEX(Tableau2[407T0],MATCH($D201,$D$3:$D$194,0),0)</f>
        <v>18.68</v>
      </c>
      <c r="X201" s="1">
        <f>INDEX(Tableau2[407T1],MATCH($D201,$D$3:$D$194,0),0)</f>
        <v>18.73</v>
      </c>
      <c r="Y201" s="1">
        <f>INDEX(Tableau2[407_T2],MATCH($D201,$D$3:$D$194,0),0)</f>
        <v>18.2</v>
      </c>
      <c r="Z201" s="1">
        <f>INDEX(Tableau2[408_T0],MATCH($D201,$D$3:$D$194,0),0)</f>
        <v>18.53</v>
      </c>
      <c r="AA201" s="1">
        <f>INDEX(Tableau2[408T1],MATCH($D201,$D$3:$D$194,0),0)</f>
        <v>20.11</v>
      </c>
      <c r="AB201" s="1">
        <f>INDEX(Tableau2[408T2],MATCH($D201,$D$3:$D$194,0),0)</f>
        <v>18.95</v>
      </c>
      <c r="AC201" s="1">
        <f>INDEX(Tableau2[409T0],MATCH($D201,$D$3:$D$194,0),0)</f>
        <v>18.52</v>
      </c>
      <c r="AD201" s="1">
        <f>INDEX(Tableau2[409T1],MATCH($D201,$D$3:$D$194,0),0)</f>
        <v>17.899999999999999</v>
      </c>
      <c r="AE201" s="1">
        <f>INDEX(Tableau2[409T2],MATCH($D201,$D$3:$D$194,0),0)</f>
        <v>20.57</v>
      </c>
      <c r="AF201" s="1">
        <f>INDEX(Tableau2[410T0],MATCH($D201,$D$3:$D$194,0),0)</f>
        <v>18.75</v>
      </c>
      <c r="AG201" s="1">
        <f>INDEX(Tableau2[410T1],MATCH($D201,$D$3:$D$194,0),0)</f>
        <v>18.86</v>
      </c>
      <c r="AH201" s="1">
        <f>INDEX(Tableau2[410T2],MATCH($D201,$D$3:$D$194,0),0)</f>
        <v>19.149999999999999</v>
      </c>
      <c r="AI201" s="1">
        <f>INDEX(Tableau2[412T0],MATCH($D201,$D$3:$D$194,0),0)</f>
        <v>18.149999999999999</v>
      </c>
      <c r="AJ201" s="1">
        <f>INDEX(Tableau2[412T1],MATCH($D201,$D$3:$D$194,0),0)</f>
        <v>19.260000000000002</v>
      </c>
      <c r="AK201" s="1">
        <f>INDEX(Tableau2[412T2],MATCH($D201,$D$3:$D$194,0),0)</f>
        <v>17.97</v>
      </c>
      <c r="AL201" s="1">
        <f>INDEX(Tableau2[413T0],MATCH($D201,$D$3:$D$194,0),0)</f>
        <v>18.46</v>
      </c>
      <c r="AM201" s="1">
        <f>INDEX(Tableau2[413T1],MATCH($D201,$D$3:$D$194,0),0)</f>
        <v>18.32</v>
      </c>
      <c r="AN201" s="1">
        <f>INDEX(Tableau2[413T2],MATCH($D201,$D$3:$D$194,0),0)</f>
        <v>18.670000000000002</v>
      </c>
      <c r="AO201" s="1">
        <f>INDEX(Tableau2[414T0],MATCH($D201,$D$3:$D$194,0),0)</f>
        <v>18.170000000000002</v>
      </c>
      <c r="AP201" s="1">
        <f>INDEX(Tableau2[414T1],MATCH($D201,$D$3:$D$194,0),0)</f>
        <v>17.91</v>
      </c>
      <c r="AQ201" s="1">
        <f>INDEX(Tableau2[414T2],MATCH($D201,$D$3:$D$194,0),0)</f>
        <v>17.440000000000001</v>
      </c>
      <c r="AR201" s="1">
        <f>INDEX(Tableau2[415T0],MATCH($D201,$D$3:$D$194,0),0)</f>
        <v>17.420000000000002</v>
      </c>
      <c r="AS201" s="1">
        <f>INDEX(Tableau2[415T1],MATCH($D201,$D$3:$D$194,0),0)</f>
        <v>17.61</v>
      </c>
      <c r="AT201" s="1">
        <f>INDEX(Tableau2[415T2],MATCH($D201,$D$3:$D$194,0),0)</f>
        <v>17.850000000000001</v>
      </c>
      <c r="AU201" s="1">
        <f>INDEX(Tableau2[417T0],MATCH($D201,$D$3:$D$194,0),0)</f>
        <v>19.46</v>
      </c>
      <c r="AV201" s="1">
        <f>INDEX(Tableau2[417T1],MATCH($D201,$D$3:$D$194,0),0)</f>
        <v>17.989999999999998</v>
      </c>
      <c r="AW201" s="1">
        <f>INDEX(Tableau2[417T2],MATCH($D201,$D$3:$D$194,0),0)</f>
        <v>18.079999999999998</v>
      </c>
      <c r="AX201" s="1">
        <f>INDEX(Tableau2[419T0],MATCH($D201,$D$3:$D$194,0),0)</f>
        <v>17.68</v>
      </c>
      <c r="AY201" s="1">
        <f>INDEX(Tableau2[419T1],MATCH($D201,$D$3:$D$194,0),0)</f>
        <v>18.87</v>
      </c>
      <c r="AZ201" s="1">
        <f>INDEX(Tableau2[419T2],MATCH($D201,$D$3:$D$194,0),0)</f>
        <v>17.489999999999998</v>
      </c>
    </row>
    <row r="202" spans="1:52" x14ac:dyDescent="0.25">
      <c r="D202" s="7" t="s">
        <v>191</v>
      </c>
      <c r="E202" s="1">
        <f>INDEX(Tableau2[400_T0],MATCH($D202,$D$3:$D$194,0),0)</f>
        <v>25.51</v>
      </c>
      <c r="F202" s="1">
        <f>INDEX(Tableau2[400_T1],MATCH($D202,$D$3:$D$194,0),0)</f>
        <v>26.06</v>
      </c>
      <c r="G202" s="1">
        <f>INDEX(Tableau2[400_T2],MATCH($D202,$D$3:$D$194,0),0)</f>
        <v>24.71</v>
      </c>
      <c r="H202" s="1">
        <f>INDEX(Tableau2[401T0],MATCH($D202,$D$3:$D$194,0),0)</f>
        <v>26.67</v>
      </c>
      <c r="I202" s="1">
        <f>INDEX(Tableau2[401T1],MATCH($D202,$D$3:$D$194,0),0)</f>
        <v>27.17</v>
      </c>
      <c r="J202" s="1">
        <f>INDEX(Tableau2[401T2],MATCH($D202,$D$3:$D$194,0),0)</f>
        <v>27.25</v>
      </c>
      <c r="K202" s="1">
        <f>INDEX(Tableau2[402T0],MATCH($D202,$D$3:$D$194,0),0)</f>
        <v>25.19</v>
      </c>
      <c r="L202" s="1">
        <f>INDEX(Tableau2[402T1],MATCH($D202,$D$3:$D$194,0),0)</f>
        <v>26.86</v>
      </c>
      <c r="M202" s="1">
        <f>INDEX(Tableau2[402T2],MATCH($D202,$D$3:$D$194,0),0)</f>
        <v>26.08</v>
      </c>
      <c r="N202" s="1">
        <f>INDEX(Tableau2[403_T0],MATCH($D202,$D$3:$D$194,0),0)</f>
        <v>27.8</v>
      </c>
      <c r="O202" s="1">
        <f>INDEX(Tableau2[403T1],MATCH($D202,$D$3:$D$194,0),0)</f>
        <v>26.03</v>
      </c>
      <c r="P202" s="1">
        <f>INDEX(Tableau2[403T2],MATCH($D202,$D$3:$D$194,0),0)</f>
        <v>26.03</v>
      </c>
      <c r="Q202" s="1">
        <f>INDEX(Tableau2[405T0],MATCH($D202,$D$3:$D$194,0),0)</f>
        <v>26.53</v>
      </c>
      <c r="R202" s="1">
        <f>INDEX(Tableau2[405T1],MATCH($D202,$D$3:$D$194,0),0)</f>
        <v>28.16</v>
      </c>
      <c r="S202" s="1">
        <f>INDEX(Tableau2[405T2],MATCH($D202,$D$3:$D$194,0),0)</f>
        <v>25.71</v>
      </c>
      <c r="T202" s="1">
        <f>INDEX(Tableau2[406T0],MATCH($D202,$D$3:$D$194,0),0)</f>
        <v>26.88</v>
      </c>
      <c r="U202" s="1">
        <f>INDEX(Tableau2[406T1],MATCH($D202,$D$3:$D$194,0),0)</f>
        <v>28.19</v>
      </c>
      <c r="V202" s="1">
        <f>INDEX(Tableau2[406T2],MATCH($D202,$D$3:$D$194,0),0)</f>
        <v>26.59</v>
      </c>
      <c r="W202" s="1">
        <f>INDEX(Tableau2[407T0],MATCH($D202,$D$3:$D$194,0),0)</f>
        <v>26.19</v>
      </c>
      <c r="X202" s="1">
        <f>INDEX(Tableau2[407T1],MATCH($D202,$D$3:$D$194,0),0)</f>
        <v>26.29</v>
      </c>
      <c r="Y202" s="1">
        <f>INDEX(Tableau2[407_T2],MATCH($D202,$D$3:$D$194,0),0)</f>
        <v>25.89</v>
      </c>
      <c r="Z202" s="1">
        <f>INDEX(Tableau2[408_T0],MATCH($D202,$D$3:$D$194,0),0)</f>
        <v>26.06</v>
      </c>
      <c r="AA202" s="1">
        <f>INDEX(Tableau2[408T1],MATCH($D202,$D$3:$D$194,0),0)</f>
        <v>27.74</v>
      </c>
      <c r="AB202" s="1">
        <f>INDEX(Tableau2[408T2],MATCH($D202,$D$3:$D$194,0),0)</f>
        <v>26.64</v>
      </c>
      <c r="AC202" s="1">
        <f>INDEX(Tableau2[409T0],MATCH($D202,$D$3:$D$194,0),0)</f>
        <v>25.9</v>
      </c>
      <c r="AD202" s="1">
        <f>INDEX(Tableau2[409T1],MATCH($D202,$D$3:$D$194,0),0)</f>
        <v>25.49</v>
      </c>
      <c r="AE202" s="1">
        <f>INDEX(Tableau2[409T2],MATCH($D202,$D$3:$D$194,0),0)</f>
        <v>28.13</v>
      </c>
      <c r="AF202" s="1">
        <f>INDEX(Tableau2[410T0],MATCH($D202,$D$3:$D$194,0),0)</f>
        <v>26.19</v>
      </c>
      <c r="AG202" s="1">
        <f>INDEX(Tableau2[410T1],MATCH($D202,$D$3:$D$194,0),0)</f>
        <v>26.52</v>
      </c>
      <c r="AH202" s="1">
        <f>INDEX(Tableau2[410T2],MATCH($D202,$D$3:$D$194,0),0)</f>
        <v>26.8</v>
      </c>
      <c r="AI202" s="1">
        <f>INDEX(Tableau2[412T0],MATCH($D202,$D$3:$D$194,0),0)</f>
        <v>25.54</v>
      </c>
      <c r="AJ202" s="1">
        <f>INDEX(Tableau2[412T1],MATCH($D202,$D$3:$D$194,0),0)</f>
        <v>26.96</v>
      </c>
      <c r="AK202" s="1">
        <f>INDEX(Tableau2[412T2],MATCH($D202,$D$3:$D$194,0),0)</f>
        <v>25.63</v>
      </c>
      <c r="AL202" s="1">
        <f>INDEX(Tableau2[413T0],MATCH($D202,$D$3:$D$194,0),0)</f>
        <v>25.81</v>
      </c>
      <c r="AM202" s="1">
        <f>INDEX(Tableau2[413T1],MATCH($D202,$D$3:$D$194,0),0)</f>
        <v>25.56</v>
      </c>
      <c r="AN202" s="1">
        <f>INDEX(Tableau2[413T2],MATCH($D202,$D$3:$D$194,0),0)</f>
        <v>26.02</v>
      </c>
      <c r="AO202" s="1">
        <f>INDEX(Tableau2[414T0],MATCH($D202,$D$3:$D$194,0),0)</f>
        <v>25.66</v>
      </c>
      <c r="AP202" s="1">
        <f>INDEX(Tableau2[414T1],MATCH($D202,$D$3:$D$194,0),0)</f>
        <v>25.56</v>
      </c>
      <c r="AQ202" s="1">
        <f>INDEX(Tableau2[414T2],MATCH($D202,$D$3:$D$194,0),0)</f>
        <v>24.84</v>
      </c>
      <c r="AR202" s="1">
        <f>INDEX(Tableau2[415T0],MATCH($D202,$D$3:$D$194,0),0)</f>
        <v>24.76</v>
      </c>
      <c r="AS202" s="1">
        <f>INDEX(Tableau2[415T1],MATCH($D202,$D$3:$D$194,0),0)</f>
        <v>24.89</v>
      </c>
      <c r="AT202" s="1">
        <f>INDEX(Tableau2[415T2],MATCH($D202,$D$3:$D$194,0),0)</f>
        <v>25.22</v>
      </c>
      <c r="AU202" s="1">
        <f>INDEX(Tableau2[417T0],MATCH($D202,$D$3:$D$194,0),0)</f>
        <v>26.66</v>
      </c>
      <c r="AV202" s="1">
        <f>INDEX(Tableau2[417T1],MATCH($D202,$D$3:$D$194,0),0)</f>
        <v>25.56</v>
      </c>
      <c r="AW202" s="1">
        <f>INDEX(Tableau2[417T2],MATCH($D202,$D$3:$D$194,0),0)</f>
        <v>25.61</v>
      </c>
      <c r="AX202" s="1">
        <f>INDEX(Tableau2[419T0],MATCH($D202,$D$3:$D$194,0),0)</f>
        <v>25.13</v>
      </c>
      <c r="AY202" s="1">
        <f>INDEX(Tableau2[419T1],MATCH($D202,$D$3:$D$194,0),0)</f>
        <v>26.47</v>
      </c>
      <c r="AZ202" s="1">
        <f>INDEX(Tableau2[419T2],MATCH($D202,$D$3:$D$194,0),0)</f>
        <v>24.88</v>
      </c>
    </row>
    <row r="203" spans="1:52" x14ac:dyDescent="0.25">
      <c r="D203" s="7" t="s">
        <v>192</v>
      </c>
      <c r="E203" s="1">
        <f>INDEX(Tableau2[400_T0],MATCH($D203,$D$3:$D$194,0),0)</f>
        <v>33.56</v>
      </c>
      <c r="F203" s="1">
        <f>INDEX(Tableau2[400_T1],MATCH($D203,$D$3:$D$194,0),0)</f>
        <v>33.31</v>
      </c>
      <c r="G203" s="1">
        <f>INDEX(Tableau2[400_T2],MATCH($D203,$D$3:$D$194,0),0)</f>
        <v>32.11</v>
      </c>
      <c r="H203" s="1">
        <f>INDEX(Tableau2[401T0],MATCH($D203,$D$3:$D$194,0),0)</f>
        <v>34.520000000000003</v>
      </c>
      <c r="I203" s="1">
        <f>INDEX(Tableau2[401T1],MATCH($D203,$D$3:$D$194,0),0)</f>
        <v>34.090000000000003</v>
      </c>
      <c r="J203" s="1">
        <f>INDEX(Tableau2[401T2],MATCH($D203,$D$3:$D$194,0),0)</f>
        <v>36</v>
      </c>
      <c r="K203" s="1">
        <f>INDEX(Tableau2[402T0],MATCH($D203,$D$3:$D$194,0),0)</f>
        <v>33.74</v>
      </c>
      <c r="L203" s="1">
        <f>INDEX(Tableau2[402T1],MATCH($D203,$D$3:$D$194,0),0)</f>
        <v>34.86</v>
      </c>
      <c r="M203" s="1">
        <f>INDEX(Tableau2[402T2],MATCH($D203,$D$3:$D$194,0),0)</f>
        <v>34.090000000000003</v>
      </c>
      <c r="N203" s="1">
        <f>INDEX(Tableau2[403_T0],MATCH($D203,$D$3:$D$194,0),0)</f>
        <v>35</v>
      </c>
      <c r="O203" s="1">
        <f>INDEX(Tableau2[403T1],MATCH($D203,$D$3:$D$194,0),0)</f>
        <v>33.770000000000003</v>
      </c>
      <c r="P203" s="1">
        <f>INDEX(Tableau2[403T2],MATCH($D203,$D$3:$D$194,0),0)</f>
        <v>33.590000000000003</v>
      </c>
      <c r="Q203" s="1">
        <f>INDEX(Tableau2[405T0],MATCH($D203,$D$3:$D$194,0),0)</f>
        <v>34.200000000000003</v>
      </c>
      <c r="R203" s="1">
        <f>INDEX(Tableau2[405T1],MATCH($D203,$D$3:$D$194,0),0)</f>
        <v>34.979999999999997</v>
      </c>
      <c r="S203" s="1">
        <f>INDEX(Tableau2[405T2],MATCH($D203,$D$3:$D$194,0),0)</f>
        <v>33.79</v>
      </c>
      <c r="T203" s="1">
        <f>INDEX(Tableau2[406T0],MATCH($D203,$D$3:$D$194,0),0)</f>
        <v>33.9</v>
      </c>
      <c r="U203" s="1">
        <f>INDEX(Tableau2[406T1],MATCH($D203,$D$3:$D$194,0),0)</f>
        <v>35.619999999999997</v>
      </c>
      <c r="V203" s="1">
        <f>INDEX(Tableau2[406T2],MATCH($D203,$D$3:$D$194,0),0)</f>
        <v>33.9</v>
      </c>
      <c r="W203" s="1">
        <f>INDEX(Tableau2[407T0],MATCH($D203,$D$3:$D$194,0),0)</f>
        <v>34</v>
      </c>
      <c r="X203" s="1">
        <f>INDEX(Tableau2[407T1],MATCH($D203,$D$3:$D$194,0),0)</f>
        <v>34.700000000000003</v>
      </c>
      <c r="Y203" s="1">
        <f>INDEX(Tableau2[407_T2],MATCH($D203,$D$3:$D$194,0),0)</f>
        <v>34.270000000000003</v>
      </c>
      <c r="Z203" s="1">
        <f>INDEX(Tableau2[408_T0],MATCH($D203,$D$3:$D$194,0),0)</f>
        <v>33.47</v>
      </c>
      <c r="AA203" s="1">
        <f>INDEX(Tableau2[408T1],MATCH($D203,$D$3:$D$194,0),0)</f>
        <v>36.229999999999997</v>
      </c>
      <c r="AB203" s="1">
        <f>INDEX(Tableau2[408T2],MATCH($D203,$D$3:$D$194,0),0)</f>
        <v>34.700000000000003</v>
      </c>
      <c r="AC203" s="1">
        <f>INDEX(Tableau2[409T0],MATCH($D203,$D$3:$D$194,0),0)</f>
        <v>33.520000000000003</v>
      </c>
      <c r="AD203" s="1">
        <f>INDEX(Tableau2[409T1],MATCH($D203,$D$3:$D$194,0),0)</f>
        <v>33.770000000000003</v>
      </c>
      <c r="AE203" s="1">
        <f>INDEX(Tableau2[409T2],MATCH($D203,$D$3:$D$194,0),0)</f>
        <v>40</v>
      </c>
      <c r="AF203" s="1">
        <f>INDEX(Tableau2[410T0],MATCH($D203,$D$3:$D$194,0),0)</f>
        <v>34.200000000000003</v>
      </c>
      <c r="AG203" s="1">
        <f>INDEX(Tableau2[410T1],MATCH($D203,$D$3:$D$194,0),0)</f>
        <v>34.020000000000003</v>
      </c>
      <c r="AH203" s="1">
        <f>INDEX(Tableau2[410T2],MATCH($D203,$D$3:$D$194,0),0)</f>
        <v>34.729999999999997</v>
      </c>
      <c r="AI203" s="1">
        <f>INDEX(Tableau2[412T0],MATCH($D203,$D$3:$D$194,0),0)</f>
        <v>33.130000000000003</v>
      </c>
      <c r="AJ203" s="1">
        <f>INDEX(Tableau2[412T1],MATCH($D203,$D$3:$D$194,0),0)</f>
        <v>35.020000000000003</v>
      </c>
      <c r="AK203" s="1">
        <f>INDEX(Tableau2[412T2],MATCH($D203,$D$3:$D$194,0),0)</f>
        <v>33.270000000000003</v>
      </c>
      <c r="AL203" s="1">
        <f>INDEX(Tableau2[413T0],MATCH($D203,$D$3:$D$194,0),0)</f>
        <v>34.450000000000003</v>
      </c>
      <c r="AM203" s="1">
        <f>INDEX(Tableau2[413T1],MATCH($D203,$D$3:$D$194,0),0)</f>
        <v>32.18</v>
      </c>
      <c r="AN203" s="1">
        <f>INDEX(Tableau2[413T2],MATCH($D203,$D$3:$D$194,0),0)</f>
        <v>35.020000000000003</v>
      </c>
      <c r="AO203" s="1">
        <f>INDEX(Tableau2[414T0],MATCH($D203,$D$3:$D$194,0),0)</f>
        <v>33.270000000000003</v>
      </c>
      <c r="AP203" s="1">
        <f>INDEX(Tableau2[414T1],MATCH($D203,$D$3:$D$194,0),0)</f>
        <v>33.450000000000003</v>
      </c>
      <c r="AQ203" s="1">
        <f>INDEX(Tableau2[414T2],MATCH($D203,$D$3:$D$194,0),0)</f>
        <v>32.89</v>
      </c>
      <c r="AR203" s="1">
        <f>INDEX(Tableau2[415T0],MATCH($D203,$D$3:$D$194,0),0)</f>
        <v>32.630000000000003</v>
      </c>
      <c r="AS203" s="1">
        <f>INDEX(Tableau2[415T1],MATCH($D203,$D$3:$D$194,0),0)</f>
        <v>32.61</v>
      </c>
      <c r="AT203" s="1">
        <f>INDEX(Tableau2[415T2],MATCH($D203,$D$3:$D$194,0),0)</f>
        <v>32.159999999999997</v>
      </c>
      <c r="AU203" s="1">
        <f>INDEX(Tableau2[417T0],MATCH($D203,$D$3:$D$194,0),0)</f>
        <v>34.51</v>
      </c>
      <c r="AV203" s="1">
        <f>INDEX(Tableau2[417T1],MATCH($D203,$D$3:$D$194,0),0)</f>
        <v>32.49</v>
      </c>
      <c r="AW203" s="1">
        <f>INDEX(Tableau2[417T2],MATCH($D203,$D$3:$D$194,0),0)</f>
        <v>32.29</v>
      </c>
      <c r="AX203" s="1">
        <f>INDEX(Tableau2[419T0],MATCH($D203,$D$3:$D$194,0),0)</f>
        <v>32.549999999999997</v>
      </c>
      <c r="AY203" s="1">
        <f>INDEX(Tableau2[419T1],MATCH($D203,$D$3:$D$194,0),0)</f>
        <v>34.85</v>
      </c>
      <c r="AZ203" s="1">
        <f>INDEX(Tableau2[419T2],MATCH($D203,$D$3:$D$194,0),0)</f>
        <v>32.200000000000003</v>
      </c>
    </row>
    <row r="204" spans="1:52" x14ac:dyDescent="0.25">
      <c r="C204" s="1" t="s">
        <v>200</v>
      </c>
      <c r="D204" s="1" t="s">
        <v>194</v>
      </c>
      <c r="E204" s="1">
        <f t="shared" ref="E204:H205" si="10">ABS(E201-E202)</f>
        <v>7.5100000000000016</v>
      </c>
      <c r="F204" s="1">
        <f t="shared" si="10"/>
        <v>7.3099999999999987</v>
      </c>
      <c r="G204" s="1">
        <f t="shared" ref="G204" si="11">ABS(G201-G202)</f>
        <v>7.41</v>
      </c>
      <c r="H204" s="1">
        <f t="shared" si="10"/>
        <v>7.6500000000000021</v>
      </c>
      <c r="I204" s="1">
        <f t="shared" ref="I204:L204" si="12">ABS(I201-I202)</f>
        <v>7.73</v>
      </c>
      <c r="J204" s="1">
        <f t="shared" si="12"/>
        <v>7.6000000000000014</v>
      </c>
      <c r="K204" s="1">
        <f t="shared" si="12"/>
        <v>7.3300000000000018</v>
      </c>
      <c r="L204" s="1">
        <f t="shared" si="12"/>
        <v>7.7399999999999984</v>
      </c>
      <c r="M204" s="1">
        <f t="shared" ref="M204" si="13">ABS(M201-M202)</f>
        <v>7.5799999999999983</v>
      </c>
      <c r="N204" s="1">
        <f t="shared" ref="N204" si="14">ABS(N201-N202)</f>
        <v>7.8300000000000018</v>
      </c>
      <c r="O204" s="1">
        <f t="shared" ref="O204:P204" si="15">ABS(O201-O202)</f>
        <v>7.5100000000000016</v>
      </c>
      <c r="P204" s="1">
        <f t="shared" si="15"/>
        <v>7.5800000000000018</v>
      </c>
      <c r="Q204" s="1">
        <f t="shared" ref="Q204:X204" si="16">ABS(Q201-Q202)</f>
        <v>7.57</v>
      </c>
      <c r="R204" s="1">
        <f t="shared" si="16"/>
        <v>7.6900000000000013</v>
      </c>
      <c r="S204" s="1">
        <f t="shared" si="16"/>
        <v>7.620000000000001</v>
      </c>
      <c r="T204" s="1">
        <f t="shared" si="16"/>
        <v>7.43</v>
      </c>
      <c r="U204" s="1">
        <f t="shared" si="16"/>
        <v>7.6400000000000006</v>
      </c>
      <c r="V204" s="1">
        <f t="shared" si="16"/>
        <v>7.93</v>
      </c>
      <c r="W204" s="1">
        <f t="shared" si="16"/>
        <v>7.5100000000000016</v>
      </c>
      <c r="X204" s="1">
        <f t="shared" si="16"/>
        <v>7.5599999999999987</v>
      </c>
      <c r="Y204" s="1">
        <f t="shared" ref="Y204:Z204" si="17">ABS(Y201-Y202)</f>
        <v>7.6900000000000013</v>
      </c>
      <c r="Z204" s="1">
        <f t="shared" si="17"/>
        <v>7.5299999999999976</v>
      </c>
      <c r="AA204" s="1">
        <f t="shared" ref="AA204:AB204" si="18">ABS(AA201-AA202)</f>
        <v>7.629999999999999</v>
      </c>
      <c r="AB204" s="1">
        <f t="shared" si="18"/>
        <v>7.6900000000000013</v>
      </c>
      <c r="AC204" s="1">
        <f t="shared" ref="AC204:AF204" si="19">ABS(AC201-AC202)</f>
        <v>7.379999999999999</v>
      </c>
      <c r="AD204" s="1">
        <f>ABS(AD201-AD202)</f>
        <v>7.59</v>
      </c>
      <c r="AE204" s="1">
        <f t="shared" si="19"/>
        <v>7.5599999999999987</v>
      </c>
      <c r="AF204" s="1">
        <f t="shared" si="19"/>
        <v>7.4400000000000013</v>
      </c>
      <c r="AG204" s="1">
        <f t="shared" ref="AG204:AJ204" si="20">ABS(AG201-AG202)</f>
        <v>7.66</v>
      </c>
      <c r="AH204" s="1">
        <f t="shared" si="20"/>
        <v>7.6500000000000021</v>
      </c>
      <c r="AI204" s="1">
        <f t="shared" si="20"/>
        <v>7.3900000000000006</v>
      </c>
      <c r="AJ204" s="1">
        <f t="shared" si="20"/>
        <v>7.6999999999999993</v>
      </c>
      <c r="AK204" s="1">
        <f t="shared" ref="AK204:AX204" si="21">ABS(AK201-AK202)</f>
        <v>7.66</v>
      </c>
      <c r="AL204" s="1">
        <f t="shared" si="21"/>
        <v>7.3499999999999979</v>
      </c>
      <c r="AM204" s="1">
        <f t="shared" si="21"/>
        <v>7.2399999999999984</v>
      </c>
      <c r="AN204" s="1">
        <f t="shared" si="21"/>
        <v>7.3499999999999979</v>
      </c>
      <c r="AO204" s="1">
        <f t="shared" si="21"/>
        <v>7.4899999999999984</v>
      </c>
      <c r="AP204" s="1">
        <f t="shared" si="21"/>
        <v>7.6499999999999986</v>
      </c>
      <c r="AQ204" s="1">
        <f t="shared" si="21"/>
        <v>7.3999999999999986</v>
      </c>
      <c r="AR204" s="1">
        <f t="shared" si="21"/>
        <v>7.34</v>
      </c>
      <c r="AS204" s="1">
        <f t="shared" si="21"/>
        <v>7.2800000000000011</v>
      </c>
      <c r="AT204" s="1">
        <f t="shared" si="21"/>
        <v>7.3699999999999974</v>
      </c>
      <c r="AU204" s="1">
        <f t="shared" si="21"/>
        <v>7.1999999999999993</v>
      </c>
      <c r="AV204" s="1">
        <f t="shared" si="21"/>
        <v>7.57</v>
      </c>
      <c r="AW204" s="1">
        <f t="shared" si="21"/>
        <v>7.5300000000000011</v>
      </c>
      <c r="AX204" s="1">
        <f t="shared" si="21"/>
        <v>7.4499999999999993</v>
      </c>
      <c r="AY204" s="1">
        <f t="shared" ref="AY204:AZ204" si="22">ABS(AY201-AY202)</f>
        <v>7.5999999999999979</v>
      </c>
      <c r="AZ204" s="1">
        <f t="shared" si="22"/>
        <v>7.3900000000000006</v>
      </c>
    </row>
    <row r="205" spans="1:52" x14ac:dyDescent="0.25">
      <c r="C205" s="1" t="s">
        <v>200</v>
      </c>
      <c r="D205" s="1" t="s">
        <v>195</v>
      </c>
      <c r="E205" s="1">
        <f t="shared" si="10"/>
        <v>8.0500000000000007</v>
      </c>
      <c r="F205" s="1">
        <f t="shared" si="10"/>
        <v>7.2500000000000036</v>
      </c>
      <c r="G205" s="1">
        <f t="shared" ref="G205" si="23">ABS(G202-G203)</f>
        <v>7.3999999999999986</v>
      </c>
      <c r="H205" s="1">
        <f t="shared" si="10"/>
        <v>7.8500000000000014</v>
      </c>
      <c r="I205" s="1">
        <f t="shared" ref="I205:L205" si="24">ABS(I202-I203)</f>
        <v>6.9200000000000017</v>
      </c>
      <c r="J205" s="1">
        <f t="shared" si="24"/>
        <v>8.75</v>
      </c>
      <c r="K205" s="1">
        <f t="shared" si="24"/>
        <v>8.5500000000000007</v>
      </c>
      <c r="L205" s="1">
        <f t="shared" si="24"/>
        <v>8</v>
      </c>
      <c r="M205" s="1">
        <f t="shared" ref="M205" si="25">ABS(M202-M203)</f>
        <v>8.0100000000000051</v>
      </c>
      <c r="N205" s="1">
        <f t="shared" ref="N205" si="26">ABS(N202-N203)</f>
        <v>7.1999999999999993</v>
      </c>
      <c r="O205" s="1">
        <f t="shared" ref="O205:P205" si="27">ABS(O202-O203)</f>
        <v>7.740000000000002</v>
      </c>
      <c r="P205" s="1">
        <f t="shared" si="27"/>
        <v>7.5600000000000023</v>
      </c>
      <c r="Q205" s="1">
        <f t="shared" ref="Q205:X205" si="28">ABS(Q202-Q203)</f>
        <v>7.6700000000000017</v>
      </c>
      <c r="R205" s="1">
        <f t="shared" si="28"/>
        <v>6.8199999999999967</v>
      </c>
      <c r="S205" s="1">
        <f t="shared" si="28"/>
        <v>8.0799999999999983</v>
      </c>
      <c r="T205" s="1">
        <f t="shared" si="28"/>
        <v>7.02</v>
      </c>
      <c r="U205" s="1">
        <f t="shared" si="28"/>
        <v>7.4299999999999962</v>
      </c>
      <c r="V205" s="1">
        <f t="shared" si="28"/>
        <v>7.3099999999999987</v>
      </c>
      <c r="W205" s="1">
        <f t="shared" si="28"/>
        <v>7.8099999999999987</v>
      </c>
      <c r="X205" s="1">
        <f t="shared" si="28"/>
        <v>8.4100000000000037</v>
      </c>
      <c r="Y205" s="1">
        <f t="shared" ref="Y205:Z205" si="29">ABS(Y202-Y203)</f>
        <v>8.3800000000000026</v>
      </c>
      <c r="Z205" s="1">
        <f t="shared" si="29"/>
        <v>7.41</v>
      </c>
      <c r="AA205" s="1">
        <f t="shared" ref="AA205:AB205" si="30">ABS(AA202-AA203)</f>
        <v>8.4899999999999984</v>
      </c>
      <c r="AB205" s="1">
        <f t="shared" si="30"/>
        <v>8.0600000000000023</v>
      </c>
      <c r="AC205" s="1">
        <f t="shared" ref="AC205:AF205" si="31">ABS(AC202-AC203)</f>
        <v>7.6200000000000045</v>
      </c>
      <c r="AD205" s="1">
        <f>ABS(AD202-AD203)</f>
        <v>8.2800000000000047</v>
      </c>
      <c r="AE205" s="1">
        <f t="shared" si="31"/>
        <v>11.870000000000001</v>
      </c>
      <c r="AF205" s="1">
        <f t="shared" si="31"/>
        <v>8.0100000000000016</v>
      </c>
      <c r="AG205" s="1">
        <f t="shared" ref="AG205:AJ205" si="32">ABS(AG202-AG203)</f>
        <v>7.5000000000000036</v>
      </c>
      <c r="AH205" s="1">
        <f t="shared" si="32"/>
        <v>7.9299999999999962</v>
      </c>
      <c r="AI205" s="1">
        <f t="shared" si="32"/>
        <v>7.5900000000000034</v>
      </c>
      <c r="AJ205" s="1">
        <f t="shared" si="32"/>
        <v>8.0600000000000023</v>
      </c>
      <c r="AK205" s="1">
        <f t="shared" ref="AK205:AX205" si="33">ABS(AK202-AK203)</f>
        <v>7.6400000000000041</v>
      </c>
      <c r="AL205" s="1">
        <f t="shared" si="33"/>
        <v>8.6400000000000041</v>
      </c>
      <c r="AM205" s="1">
        <f t="shared" si="33"/>
        <v>6.620000000000001</v>
      </c>
      <c r="AN205" s="1">
        <f t="shared" si="33"/>
        <v>9.0000000000000036</v>
      </c>
      <c r="AO205" s="1">
        <f t="shared" si="33"/>
        <v>7.610000000000003</v>
      </c>
      <c r="AP205" s="1">
        <f t="shared" si="33"/>
        <v>7.8900000000000041</v>
      </c>
      <c r="AQ205" s="1">
        <f t="shared" si="33"/>
        <v>8.0500000000000007</v>
      </c>
      <c r="AR205" s="1">
        <f t="shared" si="33"/>
        <v>7.870000000000001</v>
      </c>
      <c r="AS205" s="1">
        <f t="shared" si="33"/>
        <v>7.7199999999999989</v>
      </c>
      <c r="AT205" s="1">
        <f t="shared" si="33"/>
        <v>6.9399999999999977</v>
      </c>
      <c r="AU205" s="1">
        <f t="shared" si="33"/>
        <v>7.8499999999999979</v>
      </c>
      <c r="AV205" s="1">
        <f t="shared" si="33"/>
        <v>6.9300000000000033</v>
      </c>
      <c r="AW205" s="1">
        <f t="shared" si="33"/>
        <v>6.68</v>
      </c>
      <c r="AX205" s="1">
        <f t="shared" si="33"/>
        <v>7.4199999999999982</v>
      </c>
      <c r="AY205" s="1">
        <f t="shared" ref="AY205:AZ205" si="34">ABS(AY202-AY203)</f>
        <v>8.3800000000000026</v>
      </c>
      <c r="AZ205" s="1">
        <f t="shared" si="34"/>
        <v>7.3200000000000038</v>
      </c>
    </row>
    <row r="206" spans="1:52" x14ac:dyDescent="0.25">
      <c r="D206" s="1"/>
      <c r="E206" s="1"/>
    </row>
    <row r="207" spans="1:52" x14ac:dyDescent="0.25">
      <c r="C207" s="7" t="s">
        <v>613</v>
      </c>
      <c r="D207" s="7" t="s">
        <v>193</v>
      </c>
      <c r="E207" s="1">
        <f t="shared" ref="E207:M207" si="35">E95</f>
        <v>17.09</v>
      </c>
      <c r="F207" s="1">
        <f t="shared" si="35"/>
        <v>17.14</v>
      </c>
      <c r="G207" s="1">
        <f t="shared" ref="G207" si="36">G95</f>
        <v>17.23</v>
      </c>
      <c r="H207" s="1">
        <f t="shared" si="35"/>
        <v>17.21</v>
      </c>
      <c r="I207" s="1">
        <f t="shared" si="35"/>
        <v>17.21</v>
      </c>
      <c r="J207" s="1">
        <f t="shared" si="35"/>
        <v>17.100000000000001</v>
      </c>
      <c r="K207" s="1">
        <f t="shared" si="35"/>
        <v>17.13</v>
      </c>
      <c r="L207" s="1">
        <f t="shared" si="35"/>
        <v>17.190000000000001</v>
      </c>
      <c r="M207" s="1">
        <f t="shared" si="35"/>
        <v>17.260000000000002</v>
      </c>
      <c r="N207" s="1">
        <f t="shared" ref="N207" si="37">N95</f>
        <v>17.28</v>
      </c>
      <c r="O207" s="1">
        <f t="shared" ref="O207:P207" si="38">O95</f>
        <v>17.16</v>
      </c>
      <c r="P207" s="1">
        <f t="shared" si="38"/>
        <v>17.13</v>
      </c>
      <c r="Q207" s="1">
        <f t="shared" ref="Q207:X207" si="39">Q95</f>
        <v>17.12</v>
      </c>
      <c r="R207" s="1">
        <f t="shared" si="39"/>
        <v>17.11</v>
      </c>
      <c r="S207" s="1">
        <f t="shared" si="39"/>
        <v>17.04</v>
      </c>
      <c r="T207" s="1">
        <f t="shared" si="39"/>
        <v>17.07</v>
      </c>
      <c r="U207" s="1">
        <f t="shared" si="39"/>
        <v>17.170000000000002</v>
      </c>
      <c r="V207" s="1">
        <f t="shared" si="39"/>
        <v>17.28</v>
      </c>
      <c r="W207" s="1">
        <f t="shared" si="39"/>
        <v>17.11</v>
      </c>
      <c r="X207" s="1">
        <f t="shared" si="39"/>
        <v>17.13</v>
      </c>
      <c r="Y207" s="1">
        <f t="shared" ref="Y207:Z207" si="40">Y95</f>
        <v>17.28</v>
      </c>
      <c r="Z207" s="1">
        <f t="shared" si="40"/>
        <v>17.329999999999998</v>
      </c>
      <c r="AA207" s="1">
        <f t="shared" ref="AA207:AB207" si="41">AA95</f>
        <v>17.07</v>
      </c>
      <c r="AB207" s="1">
        <f t="shared" si="41"/>
        <v>17.07</v>
      </c>
      <c r="AC207" s="1">
        <f t="shared" ref="AC207:AF207" si="42">AC95</f>
        <v>17.21</v>
      </c>
      <c r="AD207" s="1">
        <f>AD95</f>
        <v>17.12</v>
      </c>
      <c r="AE207" s="1">
        <f t="shared" si="42"/>
        <v>17.3</v>
      </c>
      <c r="AF207" s="1">
        <f t="shared" si="42"/>
        <v>17.11</v>
      </c>
      <c r="AG207" s="1">
        <f t="shared" ref="AG207:AJ207" si="43">AG95</f>
        <v>17.21</v>
      </c>
      <c r="AH207" s="1">
        <f t="shared" si="43"/>
        <v>17.07</v>
      </c>
      <c r="AI207" s="1">
        <f t="shared" si="43"/>
        <v>17.02</v>
      </c>
      <c r="AJ207" s="1">
        <f t="shared" si="43"/>
        <v>17.03</v>
      </c>
      <c r="AK207" s="1">
        <f t="shared" ref="AK207:AX207" si="44">AK95</f>
        <v>18.93</v>
      </c>
      <c r="AL207" s="1">
        <f t="shared" si="44"/>
        <v>17.27</v>
      </c>
      <c r="AM207" s="1">
        <f t="shared" si="44"/>
        <v>16.850000000000001</v>
      </c>
      <c r="AN207" s="1">
        <f t="shared" si="44"/>
        <v>16.88</v>
      </c>
      <c r="AO207" s="1">
        <f t="shared" si="44"/>
        <v>16.760000000000002</v>
      </c>
      <c r="AP207" s="1">
        <f t="shared" si="44"/>
        <v>16.68</v>
      </c>
      <c r="AQ207" s="1">
        <f t="shared" si="44"/>
        <v>16.66</v>
      </c>
      <c r="AR207" s="1">
        <f t="shared" si="44"/>
        <v>16.649999999999999</v>
      </c>
      <c r="AS207" s="1">
        <f t="shared" si="44"/>
        <v>16.75</v>
      </c>
      <c r="AT207" s="1">
        <f t="shared" si="44"/>
        <v>16.7</v>
      </c>
      <c r="AU207" s="1">
        <f t="shared" si="44"/>
        <v>16.66</v>
      </c>
      <c r="AV207" s="1">
        <f t="shared" si="44"/>
        <v>16.71</v>
      </c>
      <c r="AW207" s="1">
        <f t="shared" si="44"/>
        <v>16.649999999999999</v>
      </c>
      <c r="AX207" s="1">
        <f t="shared" si="44"/>
        <v>16.7</v>
      </c>
      <c r="AY207" s="1">
        <f t="shared" ref="AY207:AZ207" si="45">AY95</f>
        <v>16.61</v>
      </c>
      <c r="AZ207" s="1">
        <f t="shared" si="45"/>
        <v>16.739999999999998</v>
      </c>
    </row>
    <row r="208" spans="1:52" x14ac:dyDescent="0.25">
      <c r="D208" s="1"/>
      <c r="E208" s="1"/>
    </row>
    <row r="209" spans="3:52" x14ac:dyDescent="0.25">
      <c r="C209" s="7" t="s">
        <v>614</v>
      </c>
      <c r="D209" s="7" t="s">
        <v>190</v>
      </c>
      <c r="E209" s="1">
        <f t="shared" ref="E209:M209" si="46">AVERAGE(E53,E29,E5,E80,E104,E128)</f>
        <v>18.96</v>
      </c>
      <c r="F209" s="8">
        <f t="shared" si="46"/>
        <v>18.951666666666664</v>
      </c>
      <c r="G209" s="8">
        <f t="shared" ref="G209" si="47">AVERAGE(G53,G29,G5,G80,G104,G128)</f>
        <v>18.553333333333331</v>
      </c>
      <c r="H209" s="8">
        <f t="shared" si="46"/>
        <v>18.813333333333333</v>
      </c>
      <c r="I209" s="8">
        <f t="shared" si="46"/>
        <v>18.928333333333331</v>
      </c>
      <c r="J209" s="8">
        <f t="shared" si="46"/>
        <v>18.883333333333333</v>
      </c>
      <c r="K209" s="8">
        <f t="shared" si="46"/>
        <v>18.966666666666669</v>
      </c>
      <c r="L209" s="8">
        <f t="shared" si="46"/>
        <v>18.988333333333333</v>
      </c>
      <c r="M209" s="8">
        <f t="shared" si="46"/>
        <v>18.754999999999999</v>
      </c>
      <c r="N209" s="8">
        <f t="shared" ref="N209" si="48">AVERAGE(N53,N29,N5,N80,N104,N128)</f>
        <v>18.661666666666665</v>
      </c>
      <c r="O209" s="8">
        <f t="shared" ref="O209:P209" si="49">AVERAGE(O53,O29,O5,O80,O104,O128)</f>
        <v>18.954999999999995</v>
      </c>
      <c r="P209" s="8">
        <f t="shared" si="49"/>
        <v>19.036666666666665</v>
      </c>
      <c r="Q209" s="8">
        <f t="shared" ref="Q209:X209" si="50">AVERAGE(Q53,Q29,Q5,Q80,Q104,Q128)</f>
        <v>18.965</v>
      </c>
      <c r="R209" s="8">
        <f t="shared" si="50"/>
        <v>18.998333333333331</v>
      </c>
      <c r="S209" s="8">
        <f t="shared" si="50"/>
        <v>18.900000000000002</v>
      </c>
      <c r="T209" s="8">
        <f t="shared" si="50"/>
        <v>18.954999999999998</v>
      </c>
      <c r="U209" s="8">
        <f t="shared" si="50"/>
        <v>18.950000000000003</v>
      </c>
      <c r="V209" s="8">
        <f t="shared" si="50"/>
        <v>19.016666666666666</v>
      </c>
      <c r="W209" s="8">
        <f t="shared" si="50"/>
        <v>18.913333333333334</v>
      </c>
      <c r="X209" s="8">
        <f t="shared" si="50"/>
        <v>18.993333333333329</v>
      </c>
      <c r="Y209" s="8">
        <f t="shared" ref="Y209:Z209" si="51">AVERAGE(Y53,Y29,Y5,Y80,Y104,Y128)</f>
        <v>18.579999999999998</v>
      </c>
      <c r="Z209" s="8">
        <f t="shared" si="51"/>
        <v>18.614999999999998</v>
      </c>
      <c r="AA209" s="8">
        <f t="shared" ref="AA209:AB209" si="52">AVERAGE(AA53,AA29,AA5,AA80,AA104,AA128)</f>
        <v>18.754999999999999</v>
      </c>
      <c r="AB209" s="8">
        <f t="shared" si="52"/>
        <v>18.758333333333336</v>
      </c>
      <c r="AC209" s="8">
        <f t="shared" ref="AC209:AF209" si="53">AVERAGE(AC53,AC29,AC5,AC80,AC104,AC128)</f>
        <v>18.944999999999997</v>
      </c>
      <c r="AD209" s="8">
        <f>AVERAGE(AD53,AD29,AD5,AD80,AD104,AD128)</f>
        <v>18.956666666666667</v>
      </c>
      <c r="AE209" s="8">
        <f t="shared" si="53"/>
        <v>19.063333333333333</v>
      </c>
      <c r="AF209" s="8">
        <f t="shared" si="53"/>
        <v>18.861666666666665</v>
      </c>
      <c r="AG209" s="8">
        <f t="shared" ref="AG209:AJ209" si="54">AVERAGE(AG53,AG29,AG5,AG80,AG104,AG128)</f>
        <v>18.886666666666667</v>
      </c>
      <c r="AH209" s="8">
        <f t="shared" si="54"/>
        <v>18.908333333333335</v>
      </c>
      <c r="AI209" s="8">
        <f t="shared" si="54"/>
        <v>18.84</v>
      </c>
      <c r="AJ209" s="8">
        <f t="shared" si="54"/>
        <v>18.923333333333336</v>
      </c>
      <c r="AK209" s="8">
        <f t="shared" ref="AK209:AX209" si="55">AVERAGE(AK53,AK29,AK5,AK80,AK104,AK128)</f>
        <v>18.785</v>
      </c>
      <c r="AL209" s="8">
        <f t="shared" si="55"/>
        <v>18.814999999999998</v>
      </c>
      <c r="AM209" s="8">
        <f t="shared" si="55"/>
        <v>18.645</v>
      </c>
      <c r="AN209" s="8">
        <f t="shared" si="55"/>
        <v>18.62</v>
      </c>
      <c r="AO209" s="8">
        <f t="shared" si="55"/>
        <v>18.576666666666668</v>
      </c>
      <c r="AP209" s="8">
        <f t="shared" si="55"/>
        <v>18.540000000000003</v>
      </c>
      <c r="AQ209" s="8">
        <f t="shared" si="55"/>
        <v>18.393333333333334</v>
      </c>
      <c r="AR209" s="8">
        <f t="shared" si="55"/>
        <v>18.445</v>
      </c>
      <c r="AS209" s="8">
        <f t="shared" si="55"/>
        <v>18.268333333333334</v>
      </c>
      <c r="AT209" s="8">
        <f t="shared" si="55"/>
        <v>18.413333333333334</v>
      </c>
      <c r="AU209" s="8">
        <f t="shared" si="55"/>
        <v>18.356666666666666</v>
      </c>
      <c r="AV209" s="8">
        <f t="shared" si="55"/>
        <v>18.386666666666667</v>
      </c>
      <c r="AW209" s="8">
        <f t="shared" si="55"/>
        <v>18.536666666666669</v>
      </c>
      <c r="AX209" s="8">
        <f t="shared" si="55"/>
        <v>18.556666666666668</v>
      </c>
      <c r="AY209" s="8">
        <f t="shared" ref="AY209:AZ209" si="56">AVERAGE(AY53,AY29,AY5,AY80,AY104,AY128)</f>
        <v>18.525000000000002</v>
      </c>
      <c r="AZ209" s="8">
        <f t="shared" si="56"/>
        <v>18.576666666666668</v>
      </c>
    </row>
    <row r="210" spans="3:52" x14ac:dyDescent="0.25">
      <c r="C210" s="1" t="s">
        <v>199</v>
      </c>
      <c r="D210" s="7" t="s">
        <v>196</v>
      </c>
      <c r="E210" s="8">
        <f t="shared" ref="E210:M210" si="57">STDEVA(E53,E29,E5,E80,E104,E128)</f>
        <v>5.0199601592045166E-2</v>
      </c>
      <c r="F210" s="8">
        <f t="shared" si="57"/>
        <v>7.756717518813365E-2</v>
      </c>
      <c r="G210" s="8">
        <f t="shared" ref="G210" si="58">STDEVA(G53,G29,G5,G80,G104,G128)</f>
        <v>5.3166405433004785E-2</v>
      </c>
      <c r="H210" s="8">
        <f t="shared" si="57"/>
        <v>3.2041639575194646E-2</v>
      </c>
      <c r="I210" s="8">
        <f t="shared" si="57"/>
        <v>3.920034013457864E-2</v>
      </c>
      <c r="J210" s="8">
        <f t="shared" si="57"/>
        <v>3.9832984656772756E-2</v>
      </c>
      <c r="K210" s="8">
        <f t="shared" si="57"/>
        <v>5.5737479909543086E-2</v>
      </c>
      <c r="L210" s="8">
        <f t="shared" si="57"/>
        <v>6.8239773348588037E-2</v>
      </c>
      <c r="M210" s="8">
        <f t="shared" si="57"/>
        <v>0.16489390528458059</v>
      </c>
      <c r="N210" s="8">
        <f t="shared" ref="N210" si="59">STDEVA(N53,N29,N5,N80,N104,N128)</f>
        <v>1.8348478592698114E-2</v>
      </c>
      <c r="O210" s="8">
        <f t="shared" ref="O210:P210" si="60">STDEVA(O53,O29,O5,O80,O104,O128)</f>
        <v>4.1352146256270345E-2</v>
      </c>
      <c r="P210" s="8">
        <f t="shared" si="60"/>
        <v>4.6332134277049825E-2</v>
      </c>
      <c r="Q210" s="8">
        <f t="shared" ref="Q210:X210" si="61">STDEVA(Q53,Q29,Q5,Q80,Q104,Q128)</f>
        <v>4.9699094559157185E-2</v>
      </c>
      <c r="R210" s="8">
        <f t="shared" si="61"/>
        <v>5.3447793842839944E-2</v>
      </c>
      <c r="S210" s="8">
        <f t="shared" si="61"/>
        <v>3.5777087639997464E-2</v>
      </c>
      <c r="T210" s="8">
        <f t="shared" si="61"/>
        <v>3.8858718455449748E-2</v>
      </c>
      <c r="U210" s="8">
        <f t="shared" si="61"/>
        <v>6.0000000000000504E-2</v>
      </c>
      <c r="V210" s="8">
        <f t="shared" si="61"/>
        <v>5.5737479909542156E-2</v>
      </c>
      <c r="W210" s="8">
        <f t="shared" si="61"/>
        <v>4.8442405665559574E-2</v>
      </c>
      <c r="X210" s="8">
        <f t="shared" si="61"/>
        <v>5.2025634707004074E-2</v>
      </c>
      <c r="Y210" s="8">
        <f t="shared" ref="Y210:Z210" si="62">STDEVA(Y53,Y29,Y5,Y80,Y104,Y128)</f>
        <v>3.6331804249170298E-2</v>
      </c>
      <c r="Z210" s="8">
        <f t="shared" si="62"/>
        <v>3.2710854467592261E-2</v>
      </c>
      <c r="AA210" s="8">
        <f t="shared" ref="AA210:AB210" si="63">STDEVA(AA53,AA29,AA5,AA80,AA104,AA128)</f>
        <v>4.3243496620879E-2</v>
      </c>
      <c r="AB210" s="8">
        <f t="shared" si="63"/>
        <v>4.7923550230201624E-2</v>
      </c>
      <c r="AC210" s="8">
        <f t="shared" ref="AC210:AF210" si="64">STDEVA(AC53,AC29,AC5,AC80,AC104,AC128)</f>
        <v>0.10672394295564666</v>
      </c>
      <c r="AD210" s="8">
        <f t="shared" si="64"/>
        <v>4.8027769744874986E-2</v>
      </c>
      <c r="AE210" s="8">
        <f t="shared" si="64"/>
        <v>3.0767948691237779E-2</v>
      </c>
      <c r="AF210" s="8">
        <f t="shared" si="64"/>
        <v>4.4459719597256343E-2</v>
      </c>
      <c r="AG210" s="8">
        <f t="shared" ref="AG210:AJ210" si="65">STDEVA(AG53,AG29,AG5,AG80,AG104,AG128)</f>
        <v>2.7325202042558779E-2</v>
      </c>
      <c r="AH210" s="8">
        <f t="shared" si="65"/>
        <v>4.9159604012509357E-2</v>
      </c>
      <c r="AI210" s="8">
        <f t="shared" si="65"/>
        <v>5.2153619241621575E-2</v>
      </c>
      <c r="AJ210" s="8">
        <f t="shared" si="65"/>
        <v>5.2408650685423663E-2</v>
      </c>
      <c r="AK210" s="8">
        <f t="shared" ref="AK210:AX210" si="66">STDEVA(AK53,AK29,AK5,AK80,AK104,AK128)</f>
        <v>7.7910204723129775E-2</v>
      </c>
      <c r="AL210" s="8">
        <f t="shared" si="66"/>
        <v>7.7395090283556969E-2</v>
      </c>
      <c r="AM210" s="8">
        <f t="shared" si="66"/>
        <v>0.11536897329871697</v>
      </c>
      <c r="AN210" s="8">
        <f t="shared" si="66"/>
        <v>8.8543774484714746E-2</v>
      </c>
      <c r="AO210" s="8">
        <f t="shared" si="66"/>
        <v>3.7237973450051115E-2</v>
      </c>
      <c r="AP210" s="8">
        <f t="shared" si="66"/>
        <v>6.6332495807108191E-2</v>
      </c>
      <c r="AQ210" s="8">
        <f t="shared" si="66"/>
        <v>0.25508168626278638</v>
      </c>
      <c r="AR210" s="8">
        <f t="shared" si="66"/>
        <v>0.17073371078963859</v>
      </c>
      <c r="AS210" s="8">
        <f t="shared" si="66"/>
        <v>5.5287129303903365E-2</v>
      </c>
      <c r="AT210" s="8">
        <f t="shared" si="66"/>
        <v>3.6696957185394674E-2</v>
      </c>
      <c r="AU210" s="8">
        <f t="shared" si="66"/>
        <v>7.4475946900101744E-2</v>
      </c>
      <c r="AV210" s="8">
        <f t="shared" si="66"/>
        <v>0.11378341999899035</v>
      </c>
      <c r="AW210" s="8">
        <f t="shared" si="66"/>
        <v>3.0110906108362204E-2</v>
      </c>
      <c r="AX210" s="8">
        <f t="shared" si="66"/>
        <v>6.592925501373989E-2</v>
      </c>
      <c r="AY210" s="8">
        <f t="shared" ref="AY210:AZ210" si="67">STDEVA(AY53,AY29,AY5,AY80,AY104,AY128)</f>
        <v>4.2308391602611919E-2</v>
      </c>
      <c r="AZ210" s="8">
        <f t="shared" si="67"/>
        <v>4.9665548085837313E-2</v>
      </c>
    </row>
    <row r="211" spans="3:52" x14ac:dyDescent="0.25">
      <c r="D211" s="1"/>
      <c r="E211" s="1"/>
    </row>
    <row r="212" spans="3:52" x14ac:dyDescent="0.25">
      <c r="D212" s="7" t="s">
        <v>202</v>
      </c>
      <c r="E212" s="1">
        <f t="shared" ref="E212:M212" si="68">E102</f>
        <v>0</v>
      </c>
      <c r="F212" s="1">
        <f t="shared" si="68"/>
        <v>0</v>
      </c>
      <c r="G212" s="1">
        <f t="shared" ref="G212" si="69">G102</f>
        <v>0</v>
      </c>
      <c r="H212" s="1">
        <f t="shared" si="68"/>
        <v>0</v>
      </c>
      <c r="I212" s="1">
        <f t="shared" si="68"/>
        <v>0</v>
      </c>
      <c r="J212" s="1">
        <f t="shared" si="68"/>
        <v>0</v>
      </c>
      <c r="K212" s="1">
        <f t="shared" si="68"/>
        <v>0</v>
      </c>
      <c r="L212" s="1">
        <f t="shared" si="68"/>
        <v>0</v>
      </c>
      <c r="M212" s="1">
        <f t="shared" si="68"/>
        <v>0</v>
      </c>
      <c r="N212" s="1">
        <f t="shared" ref="N212" si="70">N102</f>
        <v>0</v>
      </c>
      <c r="O212" s="1">
        <f t="shared" ref="O212:P212" si="71">O102</f>
        <v>0</v>
      </c>
      <c r="P212" s="1">
        <f t="shared" si="71"/>
        <v>0</v>
      </c>
      <c r="Q212" s="1">
        <f t="shared" ref="Q212:X212" si="72">Q102</f>
        <v>0</v>
      </c>
      <c r="R212" s="1">
        <f t="shared" si="72"/>
        <v>0</v>
      </c>
      <c r="S212" s="1">
        <f t="shared" si="72"/>
        <v>0</v>
      </c>
      <c r="T212" s="1">
        <f t="shared" si="72"/>
        <v>0</v>
      </c>
      <c r="U212" s="1">
        <f t="shared" si="72"/>
        <v>0</v>
      </c>
      <c r="V212" s="1">
        <f t="shared" si="72"/>
        <v>0</v>
      </c>
      <c r="W212" s="1">
        <f t="shared" si="72"/>
        <v>0</v>
      </c>
      <c r="X212" s="1">
        <f t="shared" si="72"/>
        <v>0</v>
      </c>
      <c r="Y212" s="1">
        <f t="shared" ref="Y212:Z212" si="73">Y102</f>
        <v>0</v>
      </c>
      <c r="Z212" s="1">
        <f t="shared" si="73"/>
        <v>0</v>
      </c>
      <c r="AA212" s="1">
        <f t="shared" ref="AA212:AB212" si="74">AA102</f>
        <v>0</v>
      </c>
      <c r="AB212" s="1">
        <f t="shared" si="74"/>
        <v>0</v>
      </c>
      <c r="AC212" s="1">
        <f t="shared" ref="AC212:AF212" si="75">AC102</f>
        <v>0</v>
      </c>
      <c r="AD212" s="1">
        <f t="shared" si="75"/>
        <v>0</v>
      </c>
      <c r="AE212" s="1">
        <f t="shared" si="75"/>
        <v>0</v>
      </c>
      <c r="AF212" s="1">
        <f t="shared" si="75"/>
        <v>0</v>
      </c>
      <c r="AG212" s="1">
        <f t="shared" ref="AG212:AJ212" si="76">AG102</f>
        <v>0</v>
      </c>
      <c r="AH212" s="1">
        <f t="shared" si="76"/>
        <v>0</v>
      </c>
      <c r="AI212" s="1">
        <f t="shared" si="76"/>
        <v>0</v>
      </c>
      <c r="AJ212" s="1">
        <f t="shared" si="76"/>
        <v>0</v>
      </c>
      <c r="AK212" s="1">
        <f t="shared" ref="AK212:AX212" si="77">AK102</f>
        <v>0</v>
      </c>
      <c r="AL212" s="1">
        <f t="shared" si="77"/>
        <v>0</v>
      </c>
      <c r="AM212" s="1">
        <f t="shared" si="77"/>
        <v>0</v>
      </c>
      <c r="AN212" s="1">
        <f t="shared" si="77"/>
        <v>0</v>
      </c>
      <c r="AO212" s="1">
        <f t="shared" si="77"/>
        <v>0</v>
      </c>
      <c r="AP212" s="1">
        <f t="shared" si="77"/>
        <v>0</v>
      </c>
      <c r="AQ212" s="1">
        <f t="shared" si="77"/>
        <v>0</v>
      </c>
      <c r="AR212" s="1">
        <f t="shared" si="77"/>
        <v>0</v>
      </c>
      <c r="AS212" s="1">
        <f t="shared" si="77"/>
        <v>0</v>
      </c>
      <c r="AT212" s="1">
        <f t="shared" si="77"/>
        <v>0</v>
      </c>
      <c r="AU212" s="1">
        <f t="shared" si="77"/>
        <v>0</v>
      </c>
      <c r="AV212" s="1">
        <f t="shared" si="77"/>
        <v>0</v>
      </c>
      <c r="AW212" s="1">
        <f t="shared" si="77"/>
        <v>0</v>
      </c>
      <c r="AX212" s="1">
        <f t="shared" si="77"/>
        <v>0</v>
      </c>
      <c r="AY212" s="1">
        <f t="shared" ref="AY212:AZ212" si="78">AY102</f>
        <v>0</v>
      </c>
      <c r="AZ212" s="1">
        <f t="shared" si="78"/>
        <v>0</v>
      </c>
    </row>
    <row r="213" spans="3:52" x14ac:dyDescent="0.25">
      <c r="D213" s="7" t="s">
        <v>203</v>
      </c>
      <c r="E213" s="1" t="str">
        <f t="shared" ref="E213:M213" si="79">E193</f>
        <v>no mix</v>
      </c>
      <c r="F213" s="1">
        <f t="shared" si="79"/>
        <v>0</v>
      </c>
      <c r="G213" s="1">
        <f t="shared" ref="G213" si="80">G193</f>
        <v>0</v>
      </c>
      <c r="H213" s="1">
        <f t="shared" si="79"/>
        <v>0</v>
      </c>
      <c r="I213" s="1">
        <f t="shared" si="79"/>
        <v>0</v>
      </c>
      <c r="J213" s="1">
        <f t="shared" si="79"/>
        <v>0</v>
      </c>
      <c r="K213" s="1">
        <f t="shared" si="79"/>
        <v>0</v>
      </c>
      <c r="L213" s="1">
        <f t="shared" si="79"/>
        <v>0</v>
      </c>
      <c r="M213" s="1" t="str">
        <f t="shared" si="79"/>
        <v>no mix</v>
      </c>
      <c r="N213" s="1">
        <f t="shared" ref="N213" si="81">N193</f>
        <v>0</v>
      </c>
      <c r="O213" s="1">
        <f t="shared" ref="O213:P213" si="82">O193</f>
        <v>0</v>
      </c>
      <c r="P213" s="1">
        <f t="shared" si="82"/>
        <v>0</v>
      </c>
      <c r="Q213" s="1">
        <f t="shared" ref="Q213:X213" si="83">Q193</f>
        <v>0</v>
      </c>
      <c r="R213" s="1">
        <f t="shared" si="83"/>
        <v>0</v>
      </c>
      <c r="S213" s="1">
        <f t="shared" si="83"/>
        <v>0</v>
      </c>
      <c r="T213" s="1">
        <f t="shared" si="83"/>
        <v>0</v>
      </c>
      <c r="U213" s="1">
        <f t="shared" si="83"/>
        <v>0</v>
      </c>
      <c r="V213" s="1">
        <f t="shared" si="83"/>
        <v>0</v>
      </c>
      <c r="W213" s="1">
        <f t="shared" si="83"/>
        <v>0</v>
      </c>
      <c r="X213" s="1">
        <f t="shared" si="83"/>
        <v>0</v>
      </c>
      <c r="Y213" s="1">
        <f t="shared" ref="Y213:Z213" si="84">Y193</f>
        <v>0</v>
      </c>
      <c r="Z213" s="1">
        <f t="shared" si="84"/>
        <v>0</v>
      </c>
      <c r="AA213" s="1">
        <f t="shared" ref="AA213:AB213" si="85">AA193</f>
        <v>0</v>
      </c>
      <c r="AB213" s="1">
        <f t="shared" si="85"/>
        <v>0</v>
      </c>
      <c r="AC213" s="1">
        <f t="shared" ref="AC213:AF213" si="86">AC193</f>
        <v>0</v>
      </c>
      <c r="AD213" s="1">
        <f t="shared" si="86"/>
        <v>0</v>
      </c>
      <c r="AE213" s="1">
        <f t="shared" si="86"/>
        <v>0</v>
      </c>
      <c r="AF213" s="1">
        <f t="shared" si="86"/>
        <v>0</v>
      </c>
      <c r="AG213" s="1">
        <f t="shared" ref="AG213:AJ213" si="87">AG193</f>
        <v>0</v>
      </c>
      <c r="AH213" s="1">
        <f t="shared" si="87"/>
        <v>0</v>
      </c>
      <c r="AI213" s="1">
        <f t="shared" si="87"/>
        <v>0</v>
      </c>
      <c r="AJ213" s="1">
        <f t="shared" si="87"/>
        <v>0</v>
      </c>
      <c r="AK213" s="1">
        <f t="shared" ref="AK213:AX213" si="88">AK193</f>
        <v>0</v>
      </c>
      <c r="AL213" s="1">
        <f t="shared" si="88"/>
        <v>0</v>
      </c>
      <c r="AM213" s="1">
        <f t="shared" si="88"/>
        <v>0</v>
      </c>
      <c r="AN213" s="1">
        <f t="shared" si="88"/>
        <v>0</v>
      </c>
      <c r="AO213" s="1">
        <f t="shared" si="88"/>
        <v>0</v>
      </c>
      <c r="AP213" s="1">
        <f t="shared" si="88"/>
        <v>0</v>
      </c>
      <c r="AQ213" s="1">
        <f t="shared" si="88"/>
        <v>0</v>
      </c>
      <c r="AR213" s="1">
        <f t="shared" si="88"/>
        <v>0</v>
      </c>
      <c r="AS213" s="1">
        <f t="shared" si="88"/>
        <v>0</v>
      </c>
      <c r="AT213" s="1">
        <f t="shared" si="88"/>
        <v>0</v>
      </c>
      <c r="AU213" s="1">
        <f t="shared" si="88"/>
        <v>0</v>
      </c>
      <c r="AV213" s="1">
        <f t="shared" si="88"/>
        <v>0</v>
      </c>
      <c r="AW213" s="1">
        <f t="shared" si="88"/>
        <v>0</v>
      </c>
      <c r="AX213" s="1">
        <f t="shared" si="88"/>
        <v>0</v>
      </c>
      <c r="AY213" s="1">
        <f t="shared" ref="AY213:AZ213" si="89">AY193</f>
        <v>0</v>
      </c>
      <c r="AZ213" s="1">
        <f t="shared" si="89"/>
        <v>0</v>
      </c>
    </row>
  </sheetData>
  <phoneticPr fontId="3" type="noConversion"/>
  <conditionalFormatting sqref="F196:AZ196">
    <cfRule type="cellIs" dxfId="63" priority="3" operator="greaterThan">
      <formula>7</formula>
    </cfRule>
  </conditionalFormatting>
  <conditionalFormatting sqref="F210:AZ210">
    <cfRule type="cellIs" dxfId="62" priority="2" operator="greaterThan">
      <formula>0.5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94"/>
  <sheetViews>
    <sheetView workbookViewId="0">
      <selection activeCell="H3" sqref="H3"/>
    </sheetView>
  </sheetViews>
  <sheetFormatPr defaultColWidth="11.5703125" defaultRowHeight="15" x14ac:dyDescent="0.25"/>
  <cols>
    <col min="3" max="3" width="21.28515625" customWidth="1"/>
  </cols>
  <sheetData>
    <row r="2" spans="1:9" s="18" customFormat="1" x14ac:dyDescent="0.25">
      <c r="A2" s="18" t="s">
        <v>217</v>
      </c>
      <c r="B2" t="s">
        <v>216</v>
      </c>
      <c r="C2" s="18" t="s">
        <v>0</v>
      </c>
      <c r="D2" s="18" t="s">
        <v>608</v>
      </c>
      <c r="E2" s="18" t="s">
        <v>606</v>
      </c>
      <c r="F2" s="18" t="s">
        <v>607</v>
      </c>
      <c r="G2" s="18" t="s">
        <v>609</v>
      </c>
      <c r="H2" s="18" t="s">
        <v>610</v>
      </c>
      <c r="I2" s="18" t="s">
        <v>611</v>
      </c>
    </row>
    <row r="3" spans="1:9" x14ac:dyDescent="0.25">
      <c r="A3" t="s">
        <v>410</v>
      </c>
      <c r="B3" t="s">
        <v>218</v>
      </c>
      <c r="C3" t="s">
        <v>3</v>
      </c>
      <c r="D3">
        <v>1</v>
      </c>
      <c r="E3">
        <v>0.99</v>
      </c>
      <c r="F3">
        <v>0.97</v>
      </c>
      <c r="G3">
        <v>1</v>
      </c>
      <c r="H3">
        <v>0.99</v>
      </c>
      <c r="I3">
        <v>0.97</v>
      </c>
    </row>
    <row r="4" spans="1:9" x14ac:dyDescent="0.25">
      <c r="A4" t="s">
        <v>411</v>
      </c>
      <c r="B4" t="s">
        <v>219</v>
      </c>
      <c r="C4" t="s">
        <v>4</v>
      </c>
      <c r="D4">
        <v>1</v>
      </c>
      <c r="E4">
        <v>0.98</v>
      </c>
      <c r="F4">
        <v>0.98</v>
      </c>
      <c r="G4">
        <v>1</v>
      </c>
      <c r="H4">
        <v>0.98</v>
      </c>
      <c r="I4">
        <v>0.98</v>
      </c>
    </row>
    <row r="5" spans="1:9" x14ac:dyDescent="0.25">
      <c r="A5" t="s">
        <v>412</v>
      </c>
      <c r="B5" t="s">
        <v>220</v>
      </c>
      <c r="C5" t="s">
        <v>5</v>
      </c>
      <c r="D5">
        <v>2</v>
      </c>
      <c r="E5">
        <v>0.99</v>
      </c>
      <c r="F5">
        <v>0.94</v>
      </c>
      <c r="G5">
        <v>2</v>
      </c>
      <c r="H5">
        <v>0.99</v>
      </c>
      <c r="I5">
        <v>0.87</v>
      </c>
    </row>
    <row r="6" spans="1:9" x14ac:dyDescent="0.25">
      <c r="A6" t="s">
        <v>413</v>
      </c>
      <c r="B6" t="s">
        <v>221</v>
      </c>
      <c r="C6" t="s">
        <v>6</v>
      </c>
      <c r="D6" t="s">
        <v>605</v>
      </c>
      <c r="E6">
        <v>0.67</v>
      </c>
      <c r="F6">
        <v>0.5</v>
      </c>
      <c r="G6" t="s">
        <v>605</v>
      </c>
      <c r="H6">
        <v>0.67</v>
      </c>
      <c r="I6">
        <v>0.5</v>
      </c>
    </row>
    <row r="7" spans="1:9" x14ac:dyDescent="0.25">
      <c r="A7" t="s">
        <v>414</v>
      </c>
      <c r="B7" t="s">
        <v>222</v>
      </c>
      <c r="C7" t="s">
        <v>7</v>
      </c>
      <c r="D7">
        <v>1</v>
      </c>
      <c r="E7">
        <v>0.97</v>
      </c>
      <c r="F7">
        <v>0.97</v>
      </c>
      <c r="G7">
        <v>1</v>
      </c>
      <c r="H7">
        <v>0.97</v>
      </c>
      <c r="I7">
        <v>0.97</v>
      </c>
    </row>
    <row r="8" spans="1:9" x14ac:dyDescent="0.25">
      <c r="A8" t="s">
        <v>415</v>
      </c>
      <c r="B8" t="s">
        <v>223</v>
      </c>
      <c r="C8" t="s">
        <v>8</v>
      </c>
      <c r="D8">
        <v>1</v>
      </c>
      <c r="E8">
        <v>0.99</v>
      </c>
      <c r="F8">
        <v>0.98</v>
      </c>
      <c r="G8">
        <v>1</v>
      </c>
      <c r="H8">
        <v>0.99</v>
      </c>
      <c r="I8">
        <v>0.98</v>
      </c>
    </row>
    <row r="9" spans="1:9" x14ac:dyDescent="0.25">
      <c r="A9" t="s">
        <v>416</v>
      </c>
      <c r="B9" t="s">
        <v>224</v>
      </c>
      <c r="C9" t="s">
        <v>9</v>
      </c>
      <c r="D9">
        <v>1</v>
      </c>
      <c r="E9">
        <v>0.94</v>
      </c>
      <c r="F9">
        <v>0.93</v>
      </c>
      <c r="G9">
        <v>1</v>
      </c>
      <c r="H9">
        <v>0.95</v>
      </c>
      <c r="I9">
        <v>0.95</v>
      </c>
    </row>
    <row r="10" spans="1:9" x14ac:dyDescent="0.25">
      <c r="A10" t="s">
        <v>417</v>
      </c>
      <c r="B10" t="s">
        <v>225</v>
      </c>
      <c r="C10" t="s">
        <v>10</v>
      </c>
      <c r="D10">
        <v>1</v>
      </c>
      <c r="E10">
        <v>0.97</v>
      </c>
      <c r="F10">
        <v>0.95</v>
      </c>
      <c r="G10">
        <v>1</v>
      </c>
      <c r="H10">
        <v>0.98</v>
      </c>
      <c r="I10">
        <v>0.96</v>
      </c>
    </row>
    <row r="11" spans="1:9" x14ac:dyDescent="0.25">
      <c r="A11" t="s">
        <v>418</v>
      </c>
      <c r="B11" t="s">
        <v>226</v>
      </c>
      <c r="C11" t="s">
        <v>11</v>
      </c>
      <c r="D11">
        <v>1</v>
      </c>
      <c r="E11">
        <v>0.98</v>
      </c>
      <c r="F11">
        <v>0.97</v>
      </c>
      <c r="G11">
        <v>1</v>
      </c>
      <c r="H11">
        <v>0.97</v>
      </c>
      <c r="I11">
        <v>0.97</v>
      </c>
    </row>
    <row r="12" spans="1:9" x14ac:dyDescent="0.25">
      <c r="A12" t="s">
        <v>419</v>
      </c>
      <c r="B12" t="s">
        <v>227</v>
      </c>
      <c r="C12" t="s">
        <v>12</v>
      </c>
      <c r="D12">
        <v>1</v>
      </c>
      <c r="E12">
        <v>0.96</v>
      </c>
      <c r="F12">
        <v>0.95</v>
      </c>
      <c r="G12">
        <v>1</v>
      </c>
      <c r="H12">
        <v>0.96</v>
      </c>
      <c r="I12">
        <v>0.95</v>
      </c>
    </row>
    <row r="13" spans="1:9" x14ac:dyDescent="0.25">
      <c r="A13" t="s">
        <v>420</v>
      </c>
      <c r="B13" t="s">
        <v>228</v>
      </c>
      <c r="C13" t="s">
        <v>13</v>
      </c>
      <c r="D13">
        <v>1</v>
      </c>
      <c r="E13">
        <v>0.97</v>
      </c>
      <c r="F13">
        <v>0.97</v>
      </c>
      <c r="G13">
        <v>1</v>
      </c>
      <c r="H13">
        <v>0.97</v>
      </c>
      <c r="I13">
        <v>0.97</v>
      </c>
    </row>
    <row r="14" spans="1:9" x14ac:dyDescent="0.25">
      <c r="A14" t="s">
        <v>421</v>
      </c>
      <c r="B14" t="s">
        <v>229</v>
      </c>
      <c r="C14" t="s">
        <v>14</v>
      </c>
      <c r="D14">
        <v>1</v>
      </c>
      <c r="E14">
        <v>0.99</v>
      </c>
      <c r="F14">
        <v>0.98</v>
      </c>
      <c r="G14">
        <v>1</v>
      </c>
      <c r="H14">
        <v>0.98</v>
      </c>
      <c r="I14">
        <v>0.98</v>
      </c>
    </row>
    <row r="15" spans="1:9" x14ac:dyDescent="0.25">
      <c r="A15" t="s">
        <v>422</v>
      </c>
      <c r="B15" t="s">
        <v>230</v>
      </c>
      <c r="C15" t="s">
        <v>15</v>
      </c>
      <c r="D15">
        <v>1</v>
      </c>
      <c r="E15">
        <v>0.95</v>
      </c>
      <c r="F15">
        <v>0.94</v>
      </c>
      <c r="G15">
        <v>1</v>
      </c>
      <c r="H15">
        <v>0.95</v>
      </c>
      <c r="I15">
        <v>0.94</v>
      </c>
    </row>
    <row r="16" spans="1:9" x14ac:dyDescent="0.25">
      <c r="A16" t="s">
        <v>423</v>
      </c>
      <c r="B16" t="s">
        <v>231</v>
      </c>
      <c r="C16" t="s">
        <v>16</v>
      </c>
      <c r="D16">
        <v>1</v>
      </c>
      <c r="E16">
        <v>0.94</v>
      </c>
      <c r="F16">
        <v>0.92</v>
      </c>
      <c r="G16">
        <v>1</v>
      </c>
      <c r="H16">
        <v>0.79</v>
      </c>
      <c r="I16">
        <v>0.71</v>
      </c>
    </row>
    <row r="17" spans="1:9" x14ac:dyDescent="0.25">
      <c r="A17" t="s">
        <v>424</v>
      </c>
      <c r="B17" t="s">
        <v>232</v>
      </c>
      <c r="C17" t="s">
        <v>17</v>
      </c>
      <c r="D17">
        <v>1</v>
      </c>
      <c r="E17">
        <v>0.99</v>
      </c>
      <c r="F17">
        <v>0.98</v>
      </c>
      <c r="G17">
        <v>1</v>
      </c>
      <c r="H17">
        <v>0.99</v>
      </c>
      <c r="I17">
        <v>0.98</v>
      </c>
    </row>
    <row r="18" spans="1:9" x14ac:dyDescent="0.25">
      <c r="A18" t="s">
        <v>425</v>
      </c>
      <c r="B18" t="s">
        <v>233</v>
      </c>
      <c r="C18" t="s">
        <v>18</v>
      </c>
      <c r="D18">
        <v>1</v>
      </c>
      <c r="E18">
        <v>0.97</v>
      </c>
      <c r="F18">
        <v>0.96</v>
      </c>
      <c r="G18">
        <v>1</v>
      </c>
      <c r="H18">
        <v>0.97</v>
      </c>
      <c r="I18">
        <v>0.97</v>
      </c>
    </row>
    <row r="19" spans="1:9" x14ac:dyDescent="0.25">
      <c r="A19" t="s">
        <v>426</v>
      </c>
      <c r="B19" t="s">
        <v>234</v>
      </c>
      <c r="C19" t="s">
        <v>19</v>
      </c>
      <c r="D19">
        <v>1</v>
      </c>
      <c r="E19">
        <v>0.99</v>
      </c>
      <c r="F19">
        <v>0.98</v>
      </c>
      <c r="G19">
        <v>1</v>
      </c>
      <c r="H19">
        <v>0.99</v>
      </c>
      <c r="I19">
        <v>0.97</v>
      </c>
    </row>
    <row r="20" spans="1:9" x14ac:dyDescent="0.25">
      <c r="A20" t="s">
        <v>427</v>
      </c>
      <c r="B20" t="s">
        <v>235</v>
      </c>
      <c r="C20" t="s">
        <v>20</v>
      </c>
      <c r="D20">
        <v>1</v>
      </c>
      <c r="E20">
        <v>0.96</v>
      </c>
      <c r="F20">
        <v>0.95</v>
      </c>
      <c r="G20">
        <v>1</v>
      </c>
      <c r="H20">
        <v>0.96</v>
      </c>
      <c r="I20">
        <v>0.95</v>
      </c>
    </row>
    <row r="21" spans="1:9" x14ac:dyDescent="0.25">
      <c r="A21" t="s">
        <v>428</v>
      </c>
      <c r="B21" t="s">
        <v>236</v>
      </c>
      <c r="C21" t="s">
        <v>21</v>
      </c>
      <c r="D21">
        <v>1</v>
      </c>
      <c r="E21">
        <v>0.99</v>
      </c>
      <c r="F21">
        <v>0.97</v>
      </c>
      <c r="G21">
        <v>1</v>
      </c>
      <c r="H21">
        <v>0.99</v>
      </c>
      <c r="I21">
        <v>0.97</v>
      </c>
    </row>
    <row r="22" spans="1:9" x14ac:dyDescent="0.25">
      <c r="A22" t="s">
        <v>429</v>
      </c>
      <c r="B22" t="s">
        <v>237</v>
      </c>
      <c r="C22" t="s">
        <v>22</v>
      </c>
      <c r="D22">
        <v>1</v>
      </c>
      <c r="E22">
        <v>0.99</v>
      </c>
      <c r="F22">
        <v>0.98</v>
      </c>
      <c r="G22">
        <v>1</v>
      </c>
      <c r="H22">
        <v>0.99</v>
      </c>
      <c r="I22">
        <v>0.98</v>
      </c>
    </row>
    <row r="23" spans="1:9" x14ac:dyDescent="0.25">
      <c r="A23" t="s">
        <v>430</v>
      </c>
      <c r="B23" t="s">
        <v>238</v>
      </c>
      <c r="C23" t="s">
        <v>23</v>
      </c>
      <c r="D23">
        <v>1</v>
      </c>
      <c r="E23">
        <v>0.98</v>
      </c>
      <c r="F23">
        <v>0.97</v>
      </c>
      <c r="G23">
        <v>1</v>
      </c>
      <c r="H23">
        <v>0.98</v>
      </c>
      <c r="I23">
        <v>0.97</v>
      </c>
    </row>
    <row r="24" spans="1:9" x14ac:dyDescent="0.25">
      <c r="A24" t="s">
        <v>431</v>
      </c>
      <c r="B24" t="s">
        <v>239</v>
      </c>
      <c r="C24" t="s">
        <v>24</v>
      </c>
      <c r="D24">
        <v>1</v>
      </c>
      <c r="E24">
        <v>0.97</v>
      </c>
      <c r="F24">
        <v>0.96</v>
      </c>
      <c r="G24">
        <v>1</v>
      </c>
      <c r="H24">
        <v>0.98</v>
      </c>
      <c r="I24">
        <v>0.96</v>
      </c>
    </row>
    <row r="25" spans="1:9" x14ac:dyDescent="0.25">
      <c r="A25" t="s">
        <v>432</v>
      </c>
      <c r="B25" t="s">
        <v>240</v>
      </c>
      <c r="C25" t="s">
        <v>25</v>
      </c>
      <c r="D25">
        <v>1</v>
      </c>
      <c r="E25">
        <v>0.98</v>
      </c>
      <c r="F25">
        <v>0.96</v>
      </c>
      <c r="G25">
        <v>1</v>
      </c>
      <c r="H25">
        <v>0.98</v>
      </c>
      <c r="I25">
        <v>0.96</v>
      </c>
    </row>
    <row r="26" spans="1:9" x14ac:dyDescent="0.25">
      <c r="A26" t="s">
        <v>433</v>
      </c>
      <c r="B26" t="s">
        <v>241</v>
      </c>
      <c r="C26" t="s">
        <v>26</v>
      </c>
      <c r="D26">
        <v>1</v>
      </c>
      <c r="E26">
        <v>0.97</v>
      </c>
      <c r="F26">
        <v>0.95</v>
      </c>
      <c r="G26">
        <v>1</v>
      </c>
      <c r="H26">
        <v>0.98</v>
      </c>
      <c r="I26">
        <v>0.96</v>
      </c>
    </row>
    <row r="27" spans="1:9" x14ac:dyDescent="0.25">
      <c r="A27" t="s">
        <v>434</v>
      </c>
      <c r="B27" t="s">
        <v>242</v>
      </c>
      <c r="C27" t="s">
        <v>27</v>
      </c>
      <c r="D27">
        <v>1</v>
      </c>
      <c r="E27">
        <v>0.99</v>
      </c>
      <c r="F27">
        <v>0.98</v>
      </c>
      <c r="G27">
        <v>1</v>
      </c>
      <c r="H27">
        <v>0.98</v>
      </c>
      <c r="I27">
        <v>0.98</v>
      </c>
    </row>
    <row r="28" spans="1:9" x14ac:dyDescent="0.25">
      <c r="A28" t="s">
        <v>435</v>
      </c>
      <c r="B28" t="s">
        <v>243</v>
      </c>
      <c r="C28" t="s">
        <v>28</v>
      </c>
      <c r="D28">
        <v>1</v>
      </c>
      <c r="E28">
        <v>0.98</v>
      </c>
      <c r="F28">
        <v>0.97</v>
      </c>
      <c r="G28">
        <v>1</v>
      </c>
      <c r="H28">
        <v>0.98</v>
      </c>
      <c r="I28">
        <v>0.97</v>
      </c>
    </row>
    <row r="29" spans="1:9" x14ac:dyDescent="0.25">
      <c r="A29" t="s">
        <v>436</v>
      </c>
      <c r="B29" t="s">
        <v>244</v>
      </c>
      <c r="C29" t="s">
        <v>5</v>
      </c>
      <c r="D29">
        <v>2</v>
      </c>
      <c r="E29">
        <v>0.99</v>
      </c>
      <c r="F29">
        <v>0.94</v>
      </c>
      <c r="G29">
        <v>2</v>
      </c>
      <c r="H29">
        <v>0.99</v>
      </c>
      <c r="I29">
        <v>0.86</v>
      </c>
    </row>
    <row r="30" spans="1:9" x14ac:dyDescent="0.25">
      <c r="A30" t="s">
        <v>437</v>
      </c>
      <c r="B30" t="s">
        <v>245</v>
      </c>
      <c r="C30" t="s">
        <v>29</v>
      </c>
      <c r="D30">
        <v>1</v>
      </c>
      <c r="E30">
        <v>0.98</v>
      </c>
      <c r="F30">
        <v>0.97</v>
      </c>
      <c r="G30">
        <v>1</v>
      </c>
      <c r="H30">
        <v>0.98</v>
      </c>
      <c r="I30">
        <v>0.97</v>
      </c>
    </row>
    <row r="31" spans="1:9" x14ac:dyDescent="0.25">
      <c r="A31" t="s">
        <v>438</v>
      </c>
      <c r="B31" t="s">
        <v>246</v>
      </c>
      <c r="C31" t="s">
        <v>30</v>
      </c>
      <c r="D31">
        <v>1</v>
      </c>
      <c r="E31">
        <v>0.85</v>
      </c>
      <c r="F31">
        <v>0.8</v>
      </c>
      <c r="G31">
        <v>1</v>
      </c>
      <c r="H31">
        <v>0.83</v>
      </c>
      <c r="I31">
        <v>0.77</v>
      </c>
    </row>
    <row r="32" spans="1:9" x14ac:dyDescent="0.25">
      <c r="A32" t="s">
        <v>439</v>
      </c>
      <c r="B32" t="s">
        <v>247</v>
      </c>
      <c r="C32" t="s">
        <v>31</v>
      </c>
      <c r="D32">
        <v>1</v>
      </c>
      <c r="E32">
        <v>0.96</v>
      </c>
      <c r="F32">
        <v>0.95</v>
      </c>
      <c r="G32">
        <v>1</v>
      </c>
      <c r="H32">
        <v>0.96</v>
      </c>
      <c r="I32">
        <v>0.95</v>
      </c>
    </row>
    <row r="33" spans="1:9" x14ac:dyDescent="0.25">
      <c r="A33" t="s">
        <v>440</v>
      </c>
      <c r="B33" t="s">
        <v>248</v>
      </c>
      <c r="C33" t="s">
        <v>32</v>
      </c>
      <c r="D33">
        <v>1</v>
      </c>
      <c r="E33">
        <v>0.96</v>
      </c>
      <c r="F33">
        <v>0.94</v>
      </c>
      <c r="G33">
        <v>1</v>
      </c>
      <c r="H33">
        <v>0.97</v>
      </c>
      <c r="I33">
        <v>0.95</v>
      </c>
    </row>
    <row r="34" spans="1:9" x14ac:dyDescent="0.25">
      <c r="A34" t="s">
        <v>441</v>
      </c>
      <c r="B34" t="s">
        <v>249</v>
      </c>
      <c r="C34" t="s">
        <v>33</v>
      </c>
      <c r="D34">
        <v>1</v>
      </c>
      <c r="E34">
        <v>0.99</v>
      </c>
      <c r="F34">
        <v>0.97</v>
      </c>
      <c r="G34">
        <v>1</v>
      </c>
      <c r="H34">
        <v>0.99</v>
      </c>
      <c r="I34">
        <v>0.97</v>
      </c>
    </row>
    <row r="35" spans="1:9" x14ac:dyDescent="0.25">
      <c r="A35" t="s">
        <v>442</v>
      </c>
      <c r="B35" t="s">
        <v>250</v>
      </c>
      <c r="C35" t="s">
        <v>34</v>
      </c>
      <c r="D35">
        <v>1</v>
      </c>
      <c r="E35">
        <v>0.98</v>
      </c>
      <c r="F35">
        <v>0.97</v>
      </c>
      <c r="G35">
        <v>1</v>
      </c>
      <c r="H35">
        <v>0.98</v>
      </c>
      <c r="I35">
        <v>0.97</v>
      </c>
    </row>
    <row r="36" spans="1:9" x14ac:dyDescent="0.25">
      <c r="A36" t="s">
        <v>443</v>
      </c>
      <c r="B36" t="s">
        <v>251</v>
      </c>
      <c r="C36" t="s">
        <v>35</v>
      </c>
      <c r="D36">
        <v>1</v>
      </c>
      <c r="E36">
        <v>0.98</v>
      </c>
      <c r="F36">
        <v>0.98</v>
      </c>
      <c r="G36">
        <v>1</v>
      </c>
      <c r="H36">
        <v>0.98</v>
      </c>
      <c r="I36">
        <v>0.97</v>
      </c>
    </row>
    <row r="37" spans="1:9" x14ac:dyDescent="0.25">
      <c r="A37" t="s">
        <v>444</v>
      </c>
      <c r="B37" t="s">
        <v>252</v>
      </c>
      <c r="C37" t="s">
        <v>36</v>
      </c>
      <c r="D37">
        <v>1</v>
      </c>
      <c r="E37">
        <v>0.96</v>
      </c>
      <c r="F37">
        <v>0.95</v>
      </c>
      <c r="G37">
        <v>1</v>
      </c>
      <c r="H37">
        <v>0.96</v>
      </c>
      <c r="I37">
        <v>0.95</v>
      </c>
    </row>
    <row r="38" spans="1:9" x14ac:dyDescent="0.25">
      <c r="A38" t="s">
        <v>445</v>
      </c>
      <c r="B38" t="s">
        <v>253</v>
      </c>
      <c r="C38" t="s">
        <v>37</v>
      </c>
      <c r="D38">
        <v>1</v>
      </c>
      <c r="E38">
        <v>0.98</v>
      </c>
      <c r="F38">
        <v>0.96</v>
      </c>
      <c r="G38">
        <v>1</v>
      </c>
      <c r="H38">
        <v>0.98</v>
      </c>
      <c r="I38">
        <v>0.96</v>
      </c>
    </row>
    <row r="39" spans="1:9" x14ac:dyDescent="0.25">
      <c r="A39" t="s">
        <v>446</v>
      </c>
      <c r="B39" t="s">
        <v>254</v>
      </c>
      <c r="C39" t="s">
        <v>38</v>
      </c>
      <c r="D39">
        <v>1</v>
      </c>
      <c r="E39">
        <v>0.97</v>
      </c>
      <c r="F39">
        <v>0.96</v>
      </c>
      <c r="G39">
        <v>1</v>
      </c>
      <c r="H39">
        <v>0.97</v>
      </c>
      <c r="I39">
        <v>0.97</v>
      </c>
    </row>
    <row r="40" spans="1:9" x14ac:dyDescent="0.25">
      <c r="A40" t="s">
        <v>447</v>
      </c>
      <c r="B40" t="s">
        <v>255</v>
      </c>
      <c r="C40" t="s">
        <v>39</v>
      </c>
      <c r="D40">
        <v>1</v>
      </c>
      <c r="E40">
        <v>0.95</v>
      </c>
      <c r="F40">
        <v>0.94</v>
      </c>
      <c r="G40">
        <v>1</v>
      </c>
      <c r="H40">
        <v>0.95</v>
      </c>
      <c r="I40">
        <v>0.93</v>
      </c>
    </row>
    <row r="41" spans="1:9" x14ac:dyDescent="0.25">
      <c r="A41" t="s">
        <v>448</v>
      </c>
      <c r="B41" t="s">
        <v>256</v>
      </c>
      <c r="C41" t="s">
        <v>40</v>
      </c>
      <c r="D41">
        <v>1</v>
      </c>
      <c r="E41">
        <v>0.98</v>
      </c>
      <c r="F41">
        <v>0.96</v>
      </c>
      <c r="G41">
        <v>1</v>
      </c>
      <c r="H41">
        <v>0.98</v>
      </c>
      <c r="I41">
        <v>0.97</v>
      </c>
    </row>
    <row r="42" spans="1:9" x14ac:dyDescent="0.25">
      <c r="A42" t="s">
        <v>449</v>
      </c>
      <c r="B42" t="s">
        <v>257</v>
      </c>
      <c r="C42" t="s">
        <v>41</v>
      </c>
      <c r="D42">
        <v>1</v>
      </c>
      <c r="E42">
        <v>0.98</v>
      </c>
      <c r="F42">
        <v>0.97</v>
      </c>
      <c r="G42">
        <v>1</v>
      </c>
      <c r="H42">
        <v>0.98</v>
      </c>
      <c r="I42">
        <v>0.97</v>
      </c>
    </row>
    <row r="43" spans="1:9" x14ac:dyDescent="0.25">
      <c r="A43" t="s">
        <v>450</v>
      </c>
      <c r="B43" t="s">
        <v>258</v>
      </c>
      <c r="C43" t="s">
        <v>42</v>
      </c>
      <c r="D43">
        <v>1</v>
      </c>
      <c r="E43">
        <v>0.99</v>
      </c>
      <c r="F43">
        <v>0.98</v>
      </c>
      <c r="G43">
        <v>1</v>
      </c>
      <c r="H43">
        <v>0.99</v>
      </c>
      <c r="I43">
        <v>0.98</v>
      </c>
    </row>
    <row r="44" spans="1:9" x14ac:dyDescent="0.25">
      <c r="A44" t="s">
        <v>451</v>
      </c>
      <c r="B44" t="s">
        <v>259</v>
      </c>
      <c r="C44" t="s">
        <v>43</v>
      </c>
      <c r="D44">
        <v>1</v>
      </c>
      <c r="E44">
        <v>0.96</v>
      </c>
      <c r="F44">
        <v>0.94</v>
      </c>
      <c r="G44">
        <v>1</v>
      </c>
      <c r="H44">
        <v>0.95</v>
      </c>
      <c r="I44">
        <v>0.92</v>
      </c>
    </row>
    <row r="45" spans="1:9" x14ac:dyDescent="0.25">
      <c r="A45" t="s">
        <v>452</v>
      </c>
      <c r="B45" t="s">
        <v>260</v>
      </c>
      <c r="C45" t="s">
        <v>44</v>
      </c>
      <c r="D45">
        <v>1</v>
      </c>
      <c r="E45">
        <v>0.95</v>
      </c>
      <c r="F45">
        <v>0.92</v>
      </c>
      <c r="G45">
        <v>1</v>
      </c>
      <c r="H45">
        <v>0.95</v>
      </c>
      <c r="I45">
        <v>0.92</v>
      </c>
    </row>
    <row r="46" spans="1:9" x14ac:dyDescent="0.25">
      <c r="A46" t="s">
        <v>453</v>
      </c>
      <c r="B46" t="s">
        <v>261</v>
      </c>
      <c r="C46" t="s">
        <v>45</v>
      </c>
      <c r="D46">
        <v>1</v>
      </c>
      <c r="E46">
        <v>0.99</v>
      </c>
      <c r="F46">
        <v>0.97</v>
      </c>
      <c r="G46">
        <v>1</v>
      </c>
      <c r="H46">
        <v>0.99</v>
      </c>
      <c r="I46">
        <v>0.97</v>
      </c>
    </row>
    <row r="47" spans="1:9" x14ac:dyDescent="0.25">
      <c r="A47" t="s">
        <v>454</v>
      </c>
      <c r="B47" t="s">
        <v>262</v>
      </c>
      <c r="C47" t="s">
        <v>46</v>
      </c>
      <c r="D47">
        <v>1</v>
      </c>
      <c r="E47">
        <v>0.98</v>
      </c>
      <c r="F47">
        <v>0.96</v>
      </c>
      <c r="G47">
        <v>1</v>
      </c>
      <c r="H47">
        <v>0.98</v>
      </c>
      <c r="I47">
        <v>0.96</v>
      </c>
    </row>
    <row r="48" spans="1:9" x14ac:dyDescent="0.25">
      <c r="A48" t="s">
        <v>455</v>
      </c>
      <c r="B48" t="s">
        <v>263</v>
      </c>
      <c r="C48" t="s">
        <v>47</v>
      </c>
      <c r="D48">
        <v>1</v>
      </c>
      <c r="E48">
        <v>0.99</v>
      </c>
      <c r="F48">
        <v>0.97</v>
      </c>
      <c r="G48">
        <v>1</v>
      </c>
      <c r="H48">
        <v>0.99</v>
      </c>
      <c r="I48">
        <v>0.97</v>
      </c>
    </row>
    <row r="49" spans="1:9" x14ac:dyDescent="0.25">
      <c r="A49" t="s">
        <v>456</v>
      </c>
      <c r="B49" t="s">
        <v>264</v>
      </c>
      <c r="C49" t="s">
        <v>48</v>
      </c>
      <c r="D49">
        <v>1</v>
      </c>
      <c r="E49">
        <v>0.96</v>
      </c>
      <c r="F49">
        <v>0.96</v>
      </c>
      <c r="G49">
        <v>1</v>
      </c>
      <c r="H49">
        <v>0.97</v>
      </c>
      <c r="I49">
        <v>0.97</v>
      </c>
    </row>
    <row r="50" spans="1:9" x14ac:dyDescent="0.25">
      <c r="A50" t="s">
        <v>457</v>
      </c>
      <c r="B50" t="s">
        <v>265</v>
      </c>
      <c r="C50" t="s">
        <v>49</v>
      </c>
      <c r="D50">
        <v>1</v>
      </c>
      <c r="E50">
        <v>0.99</v>
      </c>
      <c r="F50">
        <v>0.98</v>
      </c>
      <c r="G50">
        <v>1</v>
      </c>
      <c r="H50">
        <v>0.99</v>
      </c>
      <c r="I50">
        <v>0.99</v>
      </c>
    </row>
    <row r="51" spans="1:9" x14ac:dyDescent="0.25">
      <c r="A51" t="s">
        <v>458</v>
      </c>
      <c r="B51" t="s">
        <v>266</v>
      </c>
      <c r="C51" t="s">
        <v>50</v>
      </c>
      <c r="D51">
        <v>1</v>
      </c>
      <c r="E51">
        <v>0.97</v>
      </c>
      <c r="F51">
        <v>0.95</v>
      </c>
      <c r="G51">
        <v>1</v>
      </c>
      <c r="H51">
        <v>0.97</v>
      </c>
      <c r="I51">
        <v>0.96</v>
      </c>
    </row>
    <row r="52" spans="1:9" x14ac:dyDescent="0.25">
      <c r="A52" t="s">
        <v>459</v>
      </c>
      <c r="B52" t="s">
        <v>267</v>
      </c>
      <c r="C52" t="s">
        <v>51</v>
      </c>
      <c r="D52">
        <v>1</v>
      </c>
      <c r="E52">
        <v>0.97</v>
      </c>
      <c r="F52">
        <v>0.96</v>
      </c>
      <c r="G52">
        <v>1</v>
      </c>
      <c r="H52">
        <v>0.97</v>
      </c>
      <c r="I52">
        <v>0.96</v>
      </c>
    </row>
    <row r="53" spans="1:9" x14ac:dyDescent="0.25">
      <c r="A53" t="s">
        <v>460</v>
      </c>
      <c r="B53" t="s">
        <v>268</v>
      </c>
      <c r="C53" t="s">
        <v>5</v>
      </c>
      <c r="D53">
        <v>2</v>
      </c>
      <c r="E53">
        <v>1</v>
      </c>
      <c r="F53">
        <v>0.94</v>
      </c>
      <c r="G53">
        <v>2</v>
      </c>
      <c r="H53">
        <v>0.99</v>
      </c>
      <c r="I53">
        <v>0.86</v>
      </c>
    </row>
    <row r="54" spans="1:9" x14ac:dyDescent="0.25">
      <c r="A54" t="s">
        <v>461</v>
      </c>
      <c r="B54" t="s">
        <v>269</v>
      </c>
      <c r="C54" t="s">
        <v>52</v>
      </c>
      <c r="D54">
        <v>1</v>
      </c>
      <c r="E54">
        <v>0.97</v>
      </c>
      <c r="F54">
        <v>0.96</v>
      </c>
      <c r="G54">
        <v>1</v>
      </c>
      <c r="H54">
        <v>0.97</v>
      </c>
      <c r="I54">
        <v>0.96</v>
      </c>
    </row>
    <row r="55" spans="1:9" x14ac:dyDescent="0.25">
      <c r="A55" t="s">
        <v>462</v>
      </c>
      <c r="B55" t="s">
        <v>270</v>
      </c>
      <c r="C55" t="s">
        <v>53</v>
      </c>
      <c r="D55">
        <v>1</v>
      </c>
      <c r="E55">
        <v>0.96</v>
      </c>
      <c r="F55">
        <v>0.95</v>
      </c>
      <c r="G55">
        <v>1</v>
      </c>
      <c r="H55">
        <v>0.97</v>
      </c>
      <c r="I55">
        <v>0.96</v>
      </c>
    </row>
    <row r="56" spans="1:9" x14ac:dyDescent="0.25">
      <c r="A56" t="s">
        <v>463</v>
      </c>
      <c r="B56" t="s">
        <v>271</v>
      </c>
      <c r="C56" t="s">
        <v>54</v>
      </c>
      <c r="D56">
        <v>1</v>
      </c>
      <c r="E56">
        <v>0.94</v>
      </c>
      <c r="F56">
        <v>0.89</v>
      </c>
      <c r="G56">
        <v>1</v>
      </c>
      <c r="H56">
        <v>0.95</v>
      </c>
      <c r="I56">
        <v>0.91</v>
      </c>
    </row>
    <row r="57" spans="1:9" x14ac:dyDescent="0.25">
      <c r="A57" t="s">
        <v>464</v>
      </c>
      <c r="B57" t="s">
        <v>272</v>
      </c>
      <c r="C57" t="s">
        <v>55</v>
      </c>
      <c r="D57">
        <v>1</v>
      </c>
      <c r="E57">
        <v>0.99</v>
      </c>
      <c r="F57">
        <v>0.99</v>
      </c>
      <c r="G57">
        <v>1</v>
      </c>
      <c r="H57">
        <v>0.99</v>
      </c>
      <c r="I57">
        <v>0.99</v>
      </c>
    </row>
    <row r="58" spans="1:9" x14ac:dyDescent="0.25">
      <c r="A58" t="s">
        <v>465</v>
      </c>
      <c r="B58" t="s">
        <v>273</v>
      </c>
      <c r="C58" t="s">
        <v>56</v>
      </c>
      <c r="D58">
        <v>1</v>
      </c>
      <c r="E58">
        <v>0.95</v>
      </c>
      <c r="F58">
        <v>0.93</v>
      </c>
      <c r="G58">
        <v>1</v>
      </c>
      <c r="H58">
        <v>0.94</v>
      </c>
      <c r="I58">
        <v>0.93</v>
      </c>
    </row>
    <row r="59" spans="1:9" x14ac:dyDescent="0.25">
      <c r="A59" t="s">
        <v>466</v>
      </c>
      <c r="B59" t="s">
        <v>274</v>
      </c>
      <c r="C59" t="s">
        <v>57</v>
      </c>
      <c r="D59">
        <v>1</v>
      </c>
      <c r="E59">
        <v>0.96</v>
      </c>
      <c r="F59">
        <v>0.95</v>
      </c>
      <c r="G59">
        <v>1</v>
      </c>
      <c r="H59">
        <v>0.96</v>
      </c>
      <c r="I59">
        <v>0.95</v>
      </c>
    </row>
    <row r="60" spans="1:9" x14ac:dyDescent="0.25">
      <c r="A60" t="s">
        <v>467</v>
      </c>
      <c r="B60" t="s">
        <v>275</v>
      </c>
      <c r="C60" t="s">
        <v>58</v>
      </c>
      <c r="D60">
        <v>1</v>
      </c>
      <c r="E60">
        <v>0.99</v>
      </c>
      <c r="F60">
        <v>0.98</v>
      </c>
      <c r="G60">
        <v>1</v>
      </c>
      <c r="H60">
        <v>0.99</v>
      </c>
      <c r="I60">
        <v>0.98</v>
      </c>
    </row>
    <row r="61" spans="1:9" x14ac:dyDescent="0.25">
      <c r="A61" t="s">
        <v>468</v>
      </c>
      <c r="B61" t="s">
        <v>276</v>
      </c>
      <c r="C61" t="s">
        <v>59</v>
      </c>
      <c r="D61">
        <v>1</v>
      </c>
      <c r="E61">
        <v>0.99</v>
      </c>
      <c r="F61">
        <v>0.98</v>
      </c>
      <c r="G61">
        <v>1</v>
      </c>
      <c r="H61">
        <v>0.99</v>
      </c>
      <c r="I61">
        <v>0.98</v>
      </c>
    </row>
    <row r="62" spans="1:9" x14ac:dyDescent="0.25">
      <c r="A62" t="s">
        <v>469</v>
      </c>
      <c r="B62" t="s">
        <v>277</v>
      </c>
      <c r="C62" t="s">
        <v>60</v>
      </c>
      <c r="D62">
        <v>1</v>
      </c>
      <c r="E62">
        <v>0.97</v>
      </c>
      <c r="F62">
        <v>0.96</v>
      </c>
      <c r="G62">
        <v>1</v>
      </c>
      <c r="H62">
        <v>0.97</v>
      </c>
      <c r="I62">
        <v>0.96</v>
      </c>
    </row>
    <row r="63" spans="1:9" x14ac:dyDescent="0.25">
      <c r="A63" t="s">
        <v>470</v>
      </c>
      <c r="B63" t="s">
        <v>278</v>
      </c>
      <c r="C63" t="s">
        <v>61</v>
      </c>
      <c r="D63">
        <v>1</v>
      </c>
      <c r="E63">
        <v>0.98</v>
      </c>
      <c r="F63">
        <v>0.97</v>
      </c>
      <c r="G63">
        <v>1</v>
      </c>
      <c r="H63">
        <v>0.98</v>
      </c>
      <c r="I63">
        <v>0.97</v>
      </c>
    </row>
    <row r="64" spans="1:9" x14ac:dyDescent="0.25">
      <c r="A64" t="s">
        <v>471</v>
      </c>
      <c r="B64" t="s">
        <v>279</v>
      </c>
      <c r="C64" t="s">
        <v>62</v>
      </c>
      <c r="D64">
        <v>1</v>
      </c>
      <c r="E64">
        <v>0.98</v>
      </c>
      <c r="F64">
        <v>0.97</v>
      </c>
      <c r="G64">
        <v>1</v>
      </c>
      <c r="H64">
        <v>0.98</v>
      </c>
      <c r="I64">
        <v>0.97</v>
      </c>
    </row>
    <row r="65" spans="1:9" x14ac:dyDescent="0.25">
      <c r="A65" t="s">
        <v>472</v>
      </c>
      <c r="B65" t="s">
        <v>280</v>
      </c>
      <c r="C65" t="s">
        <v>63</v>
      </c>
      <c r="D65">
        <v>1</v>
      </c>
      <c r="E65">
        <v>0.98</v>
      </c>
      <c r="F65">
        <v>0.97</v>
      </c>
      <c r="G65">
        <v>1</v>
      </c>
      <c r="H65">
        <v>0.97</v>
      </c>
      <c r="I65">
        <v>0.96</v>
      </c>
    </row>
    <row r="66" spans="1:9" x14ac:dyDescent="0.25">
      <c r="A66" t="s">
        <v>473</v>
      </c>
      <c r="B66" t="s">
        <v>281</v>
      </c>
      <c r="C66" t="s">
        <v>64</v>
      </c>
      <c r="D66" t="s">
        <v>605</v>
      </c>
      <c r="E66">
        <v>0.69</v>
      </c>
      <c r="F66">
        <v>0.57999999999999996</v>
      </c>
      <c r="G66" t="s">
        <v>605</v>
      </c>
      <c r="H66">
        <v>0.56999999999999995</v>
      </c>
      <c r="I66">
        <v>0.43</v>
      </c>
    </row>
    <row r="67" spans="1:9" x14ac:dyDescent="0.25">
      <c r="A67" t="s">
        <v>474</v>
      </c>
      <c r="B67" t="s">
        <v>282</v>
      </c>
      <c r="C67" t="s">
        <v>65</v>
      </c>
      <c r="D67">
        <v>1</v>
      </c>
      <c r="E67">
        <v>0.95</v>
      </c>
      <c r="F67">
        <v>0.94</v>
      </c>
      <c r="G67">
        <v>1</v>
      </c>
      <c r="H67">
        <v>0.96</v>
      </c>
      <c r="I67">
        <v>0.95</v>
      </c>
    </row>
    <row r="68" spans="1:9" x14ac:dyDescent="0.25">
      <c r="A68" t="s">
        <v>475</v>
      </c>
      <c r="B68" t="s">
        <v>283</v>
      </c>
      <c r="C68" t="s">
        <v>66</v>
      </c>
      <c r="D68">
        <v>1</v>
      </c>
      <c r="E68">
        <v>0.96</v>
      </c>
      <c r="F68">
        <v>0.95</v>
      </c>
      <c r="G68">
        <v>1</v>
      </c>
      <c r="H68">
        <v>0.97</v>
      </c>
      <c r="I68">
        <v>0.96</v>
      </c>
    </row>
    <row r="69" spans="1:9" x14ac:dyDescent="0.25">
      <c r="A69" t="s">
        <v>476</v>
      </c>
      <c r="B69" t="s">
        <v>284</v>
      </c>
      <c r="C69" t="s">
        <v>67</v>
      </c>
      <c r="D69">
        <v>1</v>
      </c>
      <c r="E69">
        <v>0.97</v>
      </c>
      <c r="F69">
        <v>0.96</v>
      </c>
      <c r="G69">
        <v>1</v>
      </c>
      <c r="H69">
        <v>0.96</v>
      </c>
      <c r="I69">
        <v>0.96</v>
      </c>
    </row>
    <row r="70" spans="1:9" x14ac:dyDescent="0.25">
      <c r="A70" t="s">
        <v>477</v>
      </c>
      <c r="B70" t="s">
        <v>285</v>
      </c>
      <c r="C70" t="s">
        <v>68</v>
      </c>
      <c r="D70">
        <v>1</v>
      </c>
      <c r="E70">
        <v>0.71</v>
      </c>
      <c r="F70">
        <v>0.68</v>
      </c>
      <c r="G70">
        <v>1</v>
      </c>
      <c r="H70">
        <v>0.7</v>
      </c>
      <c r="I70">
        <v>0.67</v>
      </c>
    </row>
    <row r="71" spans="1:9" x14ac:dyDescent="0.25">
      <c r="A71" t="s">
        <v>478</v>
      </c>
      <c r="B71" t="s">
        <v>286</v>
      </c>
      <c r="C71" t="s">
        <v>69</v>
      </c>
      <c r="D71">
        <v>1</v>
      </c>
      <c r="E71">
        <v>0.77</v>
      </c>
      <c r="F71">
        <v>0.65</v>
      </c>
      <c r="G71">
        <v>1</v>
      </c>
      <c r="H71">
        <v>0.77</v>
      </c>
      <c r="I71">
        <v>0.65</v>
      </c>
    </row>
    <row r="72" spans="1:9" x14ac:dyDescent="0.25">
      <c r="A72" t="s">
        <v>479</v>
      </c>
      <c r="B72" t="s">
        <v>287</v>
      </c>
      <c r="C72" t="s">
        <v>70</v>
      </c>
      <c r="D72">
        <v>1</v>
      </c>
      <c r="E72">
        <v>0.95</v>
      </c>
      <c r="F72">
        <v>0.94</v>
      </c>
      <c r="G72">
        <v>1</v>
      </c>
      <c r="H72">
        <v>0.95</v>
      </c>
      <c r="I72">
        <v>0.93</v>
      </c>
    </row>
    <row r="73" spans="1:9" x14ac:dyDescent="0.25">
      <c r="A73" t="s">
        <v>480</v>
      </c>
      <c r="B73" t="s">
        <v>288</v>
      </c>
      <c r="C73" t="s">
        <v>71</v>
      </c>
      <c r="D73">
        <v>1</v>
      </c>
      <c r="E73">
        <v>0.97</v>
      </c>
      <c r="F73">
        <v>0.96</v>
      </c>
      <c r="G73">
        <v>1</v>
      </c>
      <c r="H73">
        <v>0.98</v>
      </c>
      <c r="I73">
        <v>0.96</v>
      </c>
    </row>
    <row r="74" spans="1:9" x14ac:dyDescent="0.25">
      <c r="A74" t="s">
        <v>481</v>
      </c>
      <c r="B74" t="s">
        <v>289</v>
      </c>
      <c r="C74" t="s">
        <v>72</v>
      </c>
      <c r="D74">
        <v>1</v>
      </c>
      <c r="E74">
        <v>0.99</v>
      </c>
      <c r="F74">
        <v>0.97</v>
      </c>
      <c r="G74">
        <v>1</v>
      </c>
      <c r="H74">
        <v>0.99</v>
      </c>
      <c r="I74">
        <v>0.97</v>
      </c>
    </row>
    <row r="75" spans="1:9" x14ac:dyDescent="0.25">
      <c r="A75" t="s">
        <v>482</v>
      </c>
      <c r="B75" t="s">
        <v>290</v>
      </c>
      <c r="C75" t="s">
        <v>73</v>
      </c>
      <c r="D75">
        <v>1</v>
      </c>
      <c r="E75">
        <v>0.97</v>
      </c>
      <c r="F75">
        <v>0.95</v>
      </c>
      <c r="G75">
        <v>1</v>
      </c>
      <c r="H75">
        <v>0.97</v>
      </c>
      <c r="I75">
        <v>0.95</v>
      </c>
    </row>
    <row r="76" spans="1:9" x14ac:dyDescent="0.25">
      <c r="A76" t="s">
        <v>483</v>
      </c>
      <c r="B76" t="s">
        <v>291</v>
      </c>
      <c r="C76" t="s">
        <v>74</v>
      </c>
      <c r="D76">
        <v>1</v>
      </c>
      <c r="E76">
        <v>0.97</v>
      </c>
      <c r="F76">
        <v>0.96</v>
      </c>
      <c r="G76">
        <v>1</v>
      </c>
      <c r="H76">
        <v>0.97</v>
      </c>
      <c r="I76">
        <v>0.97</v>
      </c>
    </row>
    <row r="77" spans="1:9" x14ac:dyDescent="0.25">
      <c r="A77" t="s">
        <v>484</v>
      </c>
      <c r="B77" t="s">
        <v>292</v>
      </c>
      <c r="C77" t="s">
        <v>75</v>
      </c>
      <c r="D77">
        <v>1</v>
      </c>
      <c r="E77">
        <v>0.95</v>
      </c>
      <c r="F77">
        <v>0.94</v>
      </c>
      <c r="G77">
        <v>1</v>
      </c>
      <c r="H77">
        <v>0.95</v>
      </c>
      <c r="I77">
        <v>0.94</v>
      </c>
    </row>
    <row r="78" spans="1:9" x14ac:dyDescent="0.25">
      <c r="A78" t="s">
        <v>485</v>
      </c>
      <c r="B78" t="s">
        <v>293</v>
      </c>
      <c r="C78" t="s">
        <v>76</v>
      </c>
      <c r="D78">
        <v>1</v>
      </c>
      <c r="E78">
        <v>0.9</v>
      </c>
      <c r="F78">
        <v>0.85</v>
      </c>
      <c r="G78">
        <v>1</v>
      </c>
      <c r="H78">
        <v>0.91</v>
      </c>
      <c r="I78">
        <v>0.87</v>
      </c>
    </row>
    <row r="79" spans="1:9" x14ac:dyDescent="0.25">
      <c r="A79" t="s">
        <v>486</v>
      </c>
      <c r="B79" t="s">
        <v>294</v>
      </c>
      <c r="C79" t="s">
        <v>77</v>
      </c>
      <c r="D79">
        <v>1</v>
      </c>
      <c r="E79">
        <v>0.96</v>
      </c>
      <c r="F79">
        <v>0.95</v>
      </c>
      <c r="G79">
        <v>1</v>
      </c>
      <c r="H79">
        <v>0.95</v>
      </c>
      <c r="I79">
        <v>0.94</v>
      </c>
    </row>
    <row r="80" spans="1:9" x14ac:dyDescent="0.25">
      <c r="A80" t="s">
        <v>487</v>
      </c>
      <c r="B80" t="s">
        <v>295</v>
      </c>
      <c r="C80" t="s">
        <v>5</v>
      </c>
      <c r="D80">
        <v>2</v>
      </c>
      <c r="E80">
        <v>0.99</v>
      </c>
      <c r="F80">
        <v>0.94</v>
      </c>
      <c r="G80">
        <v>2</v>
      </c>
      <c r="H80">
        <v>0.99</v>
      </c>
      <c r="I80">
        <v>0.87</v>
      </c>
    </row>
    <row r="81" spans="1:9" x14ac:dyDescent="0.25">
      <c r="A81" t="s">
        <v>488</v>
      </c>
      <c r="B81" t="s">
        <v>296</v>
      </c>
      <c r="C81" t="s">
        <v>78</v>
      </c>
      <c r="D81">
        <v>1</v>
      </c>
      <c r="E81">
        <v>0.98</v>
      </c>
      <c r="F81">
        <v>0.96</v>
      </c>
      <c r="G81">
        <v>1</v>
      </c>
      <c r="H81">
        <v>0.98</v>
      </c>
      <c r="I81">
        <v>0.96</v>
      </c>
    </row>
    <row r="82" spans="1:9" x14ac:dyDescent="0.25">
      <c r="A82" t="s">
        <v>489</v>
      </c>
      <c r="B82" t="s">
        <v>297</v>
      </c>
      <c r="C82" t="s">
        <v>79</v>
      </c>
      <c r="D82">
        <v>1</v>
      </c>
      <c r="E82">
        <v>0.97</v>
      </c>
      <c r="F82">
        <v>0.95</v>
      </c>
      <c r="G82">
        <v>1</v>
      </c>
      <c r="H82">
        <v>0.97</v>
      </c>
      <c r="I82">
        <v>0.95</v>
      </c>
    </row>
    <row r="83" spans="1:9" x14ac:dyDescent="0.25">
      <c r="A83" t="s">
        <v>490</v>
      </c>
      <c r="B83" t="s">
        <v>298</v>
      </c>
      <c r="C83" t="s">
        <v>80</v>
      </c>
      <c r="D83">
        <v>1</v>
      </c>
      <c r="E83">
        <v>0.94</v>
      </c>
      <c r="F83">
        <v>0.93</v>
      </c>
      <c r="G83">
        <v>1</v>
      </c>
      <c r="H83">
        <v>0.94</v>
      </c>
      <c r="I83">
        <v>0.92</v>
      </c>
    </row>
    <row r="84" spans="1:9" x14ac:dyDescent="0.25">
      <c r="A84" t="s">
        <v>491</v>
      </c>
      <c r="B84" t="s">
        <v>299</v>
      </c>
      <c r="C84" t="s">
        <v>81</v>
      </c>
      <c r="D84">
        <v>1</v>
      </c>
      <c r="E84">
        <v>0.98</v>
      </c>
      <c r="F84">
        <v>0.97</v>
      </c>
      <c r="G84">
        <v>1</v>
      </c>
      <c r="H84">
        <v>0.97</v>
      </c>
      <c r="I84">
        <v>0.96</v>
      </c>
    </row>
    <row r="85" spans="1:9" x14ac:dyDescent="0.25">
      <c r="A85" t="s">
        <v>492</v>
      </c>
      <c r="B85" t="s">
        <v>300</v>
      </c>
      <c r="C85" t="s">
        <v>82</v>
      </c>
      <c r="D85">
        <v>1</v>
      </c>
      <c r="E85">
        <v>0.97</v>
      </c>
      <c r="F85">
        <v>0.96</v>
      </c>
      <c r="G85">
        <v>1</v>
      </c>
      <c r="H85">
        <v>0.97</v>
      </c>
      <c r="I85">
        <v>0.95</v>
      </c>
    </row>
    <row r="86" spans="1:9" x14ac:dyDescent="0.25">
      <c r="A86" t="s">
        <v>493</v>
      </c>
      <c r="B86" t="s">
        <v>301</v>
      </c>
      <c r="C86" t="s">
        <v>83</v>
      </c>
      <c r="D86">
        <v>1</v>
      </c>
      <c r="E86">
        <v>0.99</v>
      </c>
      <c r="F86">
        <v>0.98</v>
      </c>
      <c r="G86">
        <v>1</v>
      </c>
      <c r="H86">
        <v>0.99</v>
      </c>
      <c r="I86">
        <v>0.98</v>
      </c>
    </row>
    <row r="87" spans="1:9" x14ac:dyDescent="0.25">
      <c r="A87" t="s">
        <v>494</v>
      </c>
      <c r="B87" t="s">
        <v>302</v>
      </c>
      <c r="C87" t="s">
        <v>84</v>
      </c>
      <c r="D87">
        <v>1</v>
      </c>
      <c r="E87">
        <v>0.96</v>
      </c>
      <c r="F87">
        <v>0.95</v>
      </c>
      <c r="G87">
        <v>1</v>
      </c>
      <c r="H87">
        <v>0.97</v>
      </c>
      <c r="I87">
        <v>0.96</v>
      </c>
    </row>
    <row r="88" spans="1:9" x14ac:dyDescent="0.25">
      <c r="A88" t="s">
        <v>495</v>
      </c>
      <c r="B88" t="s">
        <v>303</v>
      </c>
      <c r="C88" t="s">
        <v>85</v>
      </c>
      <c r="D88">
        <v>1</v>
      </c>
      <c r="E88">
        <v>0.98</v>
      </c>
      <c r="F88">
        <v>0.97</v>
      </c>
      <c r="G88">
        <v>1</v>
      </c>
      <c r="H88">
        <v>0.98</v>
      </c>
      <c r="I88">
        <v>0.97</v>
      </c>
    </row>
    <row r="89" spans="1:9" x14ac:dyDescent="0.25">
      <c r="A89" t="s">
        <v>496</v>
      </c>
      <c r="B89" t="s">
        <v>304</v>
      </c>
      <c r="C89" t="s">
        <v>86</v>
      </c>
      <c r="D89">
        <v>1</v>
      </c>
      <c r="E89">
        <v>0.97</v>
      </c>
      <c r="F89">
        <v>0.96</v>
      </c>
      <c r="G89">
        <v>1</v>
      </c>
      <c r="H89">
        <v>0.97</v>
      </c>
      <c r="I89">
        <v>0.95</v>
      </c>
    </row>
    <row r="90" spans="1:9" x14ac:dyDescent="0.25">
      <c r="A90" t="s">
        <v>497</v>
      </c>
      <c r="B90" t="s">
        <v>305</v>
      </c>
      <c r="C90" t="s">
        <v>87</v>
      </c>
      <c r="D90">
        <v>1</v>
      </c>
      <c r="E90">
        <v>0.95</v>
      </c>
      <c r="F90">
        <v>0.95</v>
      </c>
      <c r="G90">
        <v>1</v>
      </c>
      <c r="H90">
        <v>0.96</v>
      </c>
      <c r="I90">
        <v>0.96</v>
      </c>
    </row>
    <row r="91" spans="1:9" x14ac:dyDescent="0.25">
      <c r="A91" t="s">
        <v>498</v>
      </c>
      <c r="B91" t="s">
        <v>306</v>
      </c>
      <c r="C91" t="s">
        <v>88</v>
      </c>
      <c r="D91">
        <v>3</v>
      </c>
      <c r="E91">
        <v>0.98</v>
      </c>
      <c r="F91">
        <v>0.92</v>
      </c>
      <c r="G91">
        <v>3</v>
      </c>
      <c r="H91">
        <v>0.98</v>
      </c>
      <c r="I91">
        <v>0.81</v>
      </c>
    </row>
    <row r="92" spans="1:9" x14ac:dyDescent="0.25">
      <c r="A92" t="s">
        <v>499</v>
      </c>
      <c r="B92" t="s">
        <v>307</v>
      </c>
      <c r="C92" t="s">
        <v>89</v>
      </c>
      <c r="D92">
        <v>1</v>
      </c>
      <c r="E92">
        <v>0.98</v>
      </c>
      <c r="F92">
        <v>0.96</v>
      </c>
      <c r="G92">
        <v>1</v>
      </c>
      <c r="H92">
        <v>0.95</v>
      </c>
      <c r="I92">
        <v>0.92</v>
      </c>
    </row>
    <row r="93" spans="1:9" x14ac:dyDescent="0.25">
      <c r="A93" t="s">
        <v>500</v>
      </c>
      <c r="B93" t="s">
        <v>308</v>
      </c>
      <c r="C93" t="s">
        <v>90</v>
      </c>
      <c r="D93">
        <v>1</v>
      </c>
      <c r="E93">
        <v>0.98</v>
      </c>
      <c r="F93">
        <v>0.97</v>
      </c>
      <c r="G93">
        <v>1</v>
      </c>
      <c r="H93">
        <v>0.98</v>
      </c>
      <c r="I93">
        <v>0.97</v>
      </c>
    </row>
    <row r="94" spans="1:9" x14ac:dyDescent="0.25">
      <c r="A94" t="s">
        <v>501</v>
      </c>
      <c r="B94" t="s">
        <v>309</v>
      </c>
      <c r="C94" t="s">
        <v>91</v>
      </c>
      <c r="D94">
        <v>1</v>
      </c>
      <c r="E94">
        <v>0.98</v>
      </c>
      <c r="F94">
        <v>0.98</v>
      </c>
      <c r="G94">
        <v>1</v>
      </c>
      <c r="H94">
        <v>0.98</v>
      </c>
      <c r="I94">
        <v>0.98</v>
      </c>
    </row>
    <row r="95" spans="1:9" x14ac:dyDescent="0.25">
      <c r="A95" t="s">
        <v>502</v>
      </c>
      <c r="B95" t="s">
        <v>310</v>
      </c>
      <c r="C95" t="s">
        <v>92</v>
      </c>
      <c r="D95">
        <v>1</v>
      </c>
      <c r="E95">
        <v>0.95</v>
      </c>
      <c r="F95">
        <v>0.93</v>
      </c>
      <c r="G95">
        <v>1</v>
      </c>
      <c r="H95">
        <v>0.95</v>
      </c>
      <c r="I95">
        <v>0.94</v>
      </c>
    </row>
    <row r="96" spans="1:9" x14ac:dyDescent="0.25">
      <c r="A96" t="s">
        <v>503</v>
      </c>
      <c r="B96" t="s">
        <v>311</v>
      </c>
      <c r="C96" t="s">
        <v>93</v>
      </c>
      <c r="D96">
        <v>1</v>
      </c>
      <c r="E96">
        <v>0.98</v>
      </c>
      <c r="F96">
        <v>0.98</v>
      </c>
      <c r="G96">
        <v>1</v>
      </c>
      <c r="H96">
        <v>0.98</v>
      </c>
      <c r="I96">
        <v>0.98</v>
      </c>
    </row>
    <row r="97" spans="1:9" x14ac:dyDescent="0.25">
      <c r="A97" t="s">
        <v>504</v>
      </c>
      <c r="B97" t="s">
        <v>312</v>
      </c>
      <c r="C97" t="s">
        <v>94</v>
      </c>
      <c r="D97">
        <v>1</v>
      </c>
      <c r="E97">
        <v>0.97</v>
      </c>
      <c r="F97">
        <v>0.96</v>
      </c>
      <c r="G97">
        <v>1</v>
      </c>
      <c r="H97">
        <v>0.98</v>
      </c>
      <c r="I97">
        <v>0.97</v>
      </c>
    </row>
    <row r="98" spans="1:9" x14ac:dyDescent="0.25">
      <c r="A98" t="s">
        <v>505</v>
      </c>
      <c r="B98" t="s">
        <v>313</v>
      </c>
      <c r="C98" t="s">
        <v>95</v>
      </c>
      <c r="D98">
        <v>1</v>
      </c>
      <c r="E98">
        <v>0.97</v>
      </c>
      <c r="F98">
        <v>0.96</v>
      </c>
      <c r="G98">
        <v>1</v>
      </c>
      <c r="H98">
        <v>0.98</v>
      </c>
      <c r="I98">
        <v>0.97</v>
      </c>
    </row>
    <row r="99" spans="1:9" x14ac:dyDescent="0.25">
      <c r="A99" t="s">
        <v>506</v>
      </c>
      <c r="B99" t="s">
        <v>314</v>
      </c>
      <c r="C99" t="s">
        <v>96</v>
      </c>
      <c r="D99">
        <v>1</v>
      </c>
      <c r="E99">
        <v>0.97</v>
      </c>
      <c r="F99">
        <v>0.95</v>
      </c>
      <c r="G99">
        <v>1</v>
      </c>
      <c r="H99">
        <v>0.97</v>
      </c>
      <c r="I99">
        <v>0.95</v>
      </c>
    </row>
    <row r="100" spans="1:9" x14ac:dyDescent="0.25">
      <c r="A100" t="s">
        <v>507</v>
      </c>
      <c r="B100" t="s">
        <v>315</v>
      </c>
      <c r="C100" t="s">
        <v>97</v>
      </c>
      <c r="D100">
        <v>1</v>
      </c>
      <c r="E100">
        <v>0.97</v>
      </c>
      <c r="F100">
        <v>0.96</v>
      </c>
      <c r="G100">
        <v>1</v>
      </c>
      <c r="H100">
        <v>0.97</v>
      </c>
      <c r="I100">
        <v>0.95</v>
      </c>
    </row>
    <row r="101" spans="1:9" x14ac:dyDescent="0.25">
      <c r="A101" t="s">
        <v>508</v>
      </c>
      <c r="B101" t="s">
        <v>316</v>
      </c>
      <c r="C101" t="s">
        <v>98</v>
      </c>
      <c r="D101">
        <v>1</v>
      </c>
      <c r="E101">
        <v>0.98</v>
      </c>
      <c r="F101">
        <v>0.96</v>
      </c>
      <c r="G101">
        <v>1</v>
      </c>
      <c r="H101">
        <v>0.98</v>
      </c>
      <c r="I101">
        <v>0.96</v>
      </c>
    </row>
    <row r="102" spans="1:9" x14ac:dyDescent="0.25">
      <c r="A102" t="s">
        <v>509</v>
      </c>
      <c r="B102" t="s">
        <v>317</v>
      </c>
      <c r="C102" t="s">
        <v>99</v>
      </c>
      <c r="D102">
        <v>3</v>
      </c>
      <c r="E102">
        <v>1</v>
      </c>
      <c r="F102">
        <v>0.94</v>
      </c>
      <c r="G102">
        <v>3</v>
      </c>
      <c r="H102">
        <v>1</v>
      </c>
      <c r="I102">
        <v>0.87</v>
      </c>
    </row>
    <row r="103" spans="1:9" x14ac:dyDescent="0.25">
      <c r="A103" t="s">
        <v>510</v>
      </c>
      <c r="B103" t="s">
        <v>318</v>
      </c>
      <c r="C103" t="s">
        <v>100</v>
      </c>
      <c r="D103">
        <v>1</v>
      </c>
      <c r="E103">
        <v>0.99</v>
      </c>
      <c r="F103">
        <v>0.97</v>
      </c>
      <c r="G103">
        <v>1</v>
      </c>
      <c r="H103">
        <v>0.99</v>
      </c>
      <c r="I103">
        <v>0.97</v>
      </c>
    </row>
    <row r="104" spans="1:9" x14ac:dyDescent="0.25">
      <c r="A104" t="s">
        <v>511</v>
      </c>
      <c r="B104" t="s">
        <v>319</v>
      </c>
      <c r="C104" t="s">
        <v>5</v>
      </c>
      <c r="D104">
        <v>2</v>
      </c>
      <c r="E104">
        <v>0.99</v>
      </c>
      <c r="F104">
        <v>0.94</v>
      </c>
      <c r="G104">
        <v>2</v>
      </c>
      <c r="H104">
        <v>1</v>
      </c>
      <c r="I104">
        <v>0.87</v>
      </c>
    </row>
    <row r="105" spans="1:9" x14ac:dyDescent="0.25">
      <c r="A105" t="s">
        <v>512</v>
      </c>
      <c r="B105" t="s">
        <v>320</v>
      </c>
      <c r="C105" t="s">
        <v>101</v>
      </c>
      <c r="D105">
        <v>1</v>
      </c>
      <c r="E105">
        <v>0.96</v>
      </c>
      <c r="F105">
        <v>0.95</v>
      </c>
      <c r="G105">
        <v>1</v>
      </c>
      <c r="H105">
        <v>0.95</v>
      </c>
      <c r="I105">
        <v>0.94</v>
      </c>
    </row>
    <row r="106" spans="1:9" x14ac:dyDescent="0.25">
      <c r="A106" t="s">
        <v>513</v>
      </c>
      <c r="B106" t="s">
        <v>321</v>
      </c>
      <c r="C106" t="s">
        <v>102</v>
      </c>
      <c r="D106">
        <v>1</v>
      </c>
      <c r="E106">
        <v>0.99</v>
      </c>
      <c r="F106">
        <v>0.97</v>
      </c>
      <c r="G106">
        <v>1</v>
      </c>
      <c r="H106">
        <v>0.98</v>
      </c>
      <c r="I106">
        <v>0.97</v>
      </c>
    </row>
    <row r="107" spans="1:9" x14ac:dyDescent="0.25">
      <c r="A107" t="s">
        <v>514</v>
      </c>
      <c r="B107" t="s">
        <v>322</v>
      </c>
      <c r="C107" t="s">
        <v>103</v>
      </c>
      <c r="D107">
        <v>1</v>
      </c>
      <c r="E107">
        <v>0.98</v>
      </c>
      <c r="F107">
        <v>0.98</v>
      </c>
      <c r="G107">
        <v>1</v>
      </c>
      <c r="H107">
        <v>0.98</v>
      </c>
      <c r="I107">
        <v>0.98</v>
      </c>
    </row>
    <row r="108" spans="1:9" x14ac:dyDescent="0.25">
      <c r="A108" t="s">
        <v>515</v>
      </c>
      <c r="B108" t="s">
        <v>323</v>
      </c>
      <c r="C108" t="s">
        <v>104</v>
      </c>
      <c r="D108">
        <v>1</v>
      </c>
      <c r="E108">
        <v>0.98</v>
      </c>
      <c r="F108">
        <v>0.97</v>
      </c>
      <c r="G108">
        <v>1</v>
      </c>
      <c r="H108">
        <v>0.98</v>
      </c>
      <c r="I108">
        <v>0.97</v>
      </c>
    </row>
    <row r="109" spans="1:9" x14ac:dyDescent="0.25">
      <c r="A109" t="s">
        <v>516</v>
      </c>
      <c r="B109" t="s">
        <v>324</v>
      </c>
      <c r="C109" t="s">
        <v>105</v>
      </c>
      <c r="D109">
        <v>1</v>
      </c>
      <c r="E109">
        <v>0.99</v>
      </c>
      <c r="F109">
        <v>0.98</v>
      </c>
      <c r="G109">
        <v>1</v>
      </c>
      <c r="H109">
        <v>0.99</v>
      </c>
      <c r="I109">
        <v>0.98</v>
      </c>
    </row>
    <row r="110" spans="1:9" x14ac:dyDescent="0.25">
      <c r="A110" t="s">
        <v>517</v>
      </c>
      <c r="B110" t="s">
        <v>325</v>
      </c>
      <c r="C110" t="s">
        <v>106</v>
      </c>
      <c r="D110">
        <v>1</v>
      </c>
      <c r="E110">
        <v>0.97</v>
      </c>
      <c r="F110">
        <v>0.97</v>
      </c>
      <c r="G110">
        <v>1</v>
      </c>
      <c r="H110">
        <v>0.97</v>
      </c>
      <c r="I110">
        <v>0.97</v>
      </c>
    </row>
    <row r="111" spans="1:9" x14ac:dyDescent="0.25">
      <c r="A111" t="s">
        <v>518</v>
      </c>
      <c r="B111" t="s">
        <v>326</v>
      </c>
      <c r="C111" t="s">
        <v>107</v>
      </c>
      <c r="D111">
        <v>1</v>
      </c>
      <c r="E111">
        <v>0.97</v>
      </c>
      <c r="F111">
        <v>0.96</v>
      </c>
      <c r="G111">
        <v>1</v>
      </c>
      <c r="H111">
        <v>0.97</v>
      </c>
      <c r="I111">
        <v>0.97</v>
      </c>
    </row>
    <row r="112" spans="1:9" x14ac:dyDescent="0.25">
      <c r="A112" t="s">
        <v>519</v>
      </c>
      <c r="B112" t="s">
        <v>327</v>
      </c>
      <c r="C112" t="s">
        <v>108</v>
      </c>
      <c r="D112">
        <v>1</v>
      </c>
      <c r="E112">
        <v>0.93</v>
      </c>
      <c r="F112">
        <v>0.89</v>
      </c>
      <c r="G112">
        <v>1</v>
      </c>
      <c r="H112">
        <v>0.93</v>
      </c>
      <c r="I112">
        <v>0.89</v>
      </c>
    </row>
    <row r="113" spans="1:9" x14ac:dyDescent="0.25">
      <c r="A113" t="s">
        <v>520</v>
      </c>
      <c r="B113" t="s">
        <v>328</v>
      </c>
      <c r="C113" t="s">
        <v>109</v>
      </c>
      <c r="D113">
        <v>1</v>
      </c>
      <c r="E113">
        <v>0.96</v>
      </c>
      <c r="F113">
        <v>0.94</v>
      </c>
      <c r="G113">
        <v>1</v>
      </c>
      <c r="H113">
        <v>0.96</v>
      </c>
      <c r="I113">
        <v>0.94</v>
      </c>
    </row>
    <row r="114" spans="1:9" x14ac:dyDescent="0.25">
      <c r="A114" t="s">
        <v>521</v>
      </c>
      <c r="B114" t="s">
        <v>329</v>
      </c>
      <c r="C114" t="s">
        <v>110</v>
      </c>
      <c r="D114">
        <v>1</v>
      </c>
      <c r="E114">
        <v>0.99</v>
      </c>
      <c r="F114">
        <v>0.97</v>
      </c>
      <c r="G114">
        <v>1</v>
      </c>
      <c r="H114">
        <v>0.99</v>
      </c>
      <c r="I114">
        <v>0.97</v>
      </c>
    </row>
    <row r="115" spans="1:9" x14ac:dyDescent="0.25">
      <c r="A115" t="s">
        <v>522</v>
      </c>
      <c r="B115" t="s">
        <v>330</v>
      </c>
      <c r="C115" t="s">
        <v>111</v>
      </c>
      <c r="D115">
        <v>1</v>
      </c>
      <c r="E115">
        <v>1</v>
      </c>
      <c r="F115">
        <v>0.98</v>
      </c>
      <c r="G115">
        <v>1</v>
      </c>
      <c r="H115">
        <v>1</v>
      </c>
      <c r="I115">
        <v>0.98</v>
      </c>
    </row>
    <row r="116" spans="1:9" x14ac:dyDescent="0.25">
      <c r="A116" t="s">
        <v>523</v>
      </c>
      <c r="B116" t="s">
        <v>331</v>
      </c>
      <c r="C116" t="s">
        <v>112</v>
      </c>
      <c r="D116">
        <v>1</v>
      </c>
      <c r="E116">
        <v>0.99</v>
      </c>
      <c r="F116">
        <v>0.98</v>
      </c>
      <c r="G116">
        <v>1</v>
      </c>
      <c r="H116">
        <v>0.99</v>
      </c>
      <c r="I116">
        <v>0.98</v>
      </c>
    </row>
    <row r="117" spans="1:9" x14ac:dyDescent="0.25">
      <c r="A117" t="s">
        <v>524</v>
      </c>
      <c r="B117" t="s">
        <v>332</v>
      </c>
      <c r="C117" t="s">
        <v>113</v>
      </c>
      <c r="D117">
        <v>1</v>
      </c>
      <c r="E117">
        <v>0.97</v>
      </c>
      <c r="F117">
        <v>0.96</v>
      </c>
      <c r="G117">
        <v>1</v>
      </c>
      <c r="H117">
        <v>0.98</v>
      </c>
      <c r="I117">
        <v>0.97</v>
      </c>
    </row>
    <row r="118" spans="1:9" x14ac:dyDescent="0.25">
      <c r="A118" t="s">
        <v>525</v>
      </c>
      <c r="B118" t="s">
        <v>333</v>
      </c>
      <c r="C118" t="s">
        <v>114</v>
      </c>
      <c r="D118">
        <v>1</v>
      </c>
      <c r="E118">
        <v>0.98</v>
      </c>
      <c r="F118">
        <v>0.95</v>
      </c>
      <c r="G118">
        <v>1</v>
      </c>
      <c r="H118">
        <v>0.98</v>
      </c>
      <c r="I118">
        <v>0.96</v>
      </c>
    </row>
    <row r="119" spans="1:9" x14ac:dyDescent="0.25">
      <c r="A119" t="s">
        <v>526</v>
      </c>
      <c r="B119" t="s">
        <v>334</v>
      </c>
      <c r="C119" t="s">
        <v>115</v>
      </c>
      <c r="D119">
        <v>1</v>
      </c>
      <c r="E119">
        <v>0.98</v>
      </c>
      <c r="F119">
        <v>0.97</v>
      </c>
      <c r="G119">
        <v>1</v>
      </c>
      <c r="H119">
        <v>0.99</v>
      </c>
      <c r="I119">
        <v>0.97</v>
      </c>
    </row>
    <row r="120" spans="1:9" x14ac:dyDescent="0.25">
      <c r="A120" t="s">
        <v>527</v>
      </c>
      <c r="B120" t="s">
        <v>335</v>
      </c>
      <c r="C120" t="s">
        <v>116</v>
      </c>
      <c r="D120">
        <v>1</v>
      </c>
      <c r="E120">
        <v>0.95</v>
      </c>
      <c r="F120">
        <v>0.95</v>
      </c>
      <c r="G120">
        <v>1</v>
      </c>
      <c r="H120">
        <v>0.84</v>
      </c>
      <c r="I120">
        <v>0.82</v>
      </c>
    </row>
    <row r="121" spans="1:9" x14ac:dyDescent="0.25">
      <c r="A121" t="s">
        <v>528</v>
      </c>
      <c r="B121" t="s">
        <v>336</v>
      </c>
      <c r="C121" t="s">
        <v>117</v>
      </c>
      <c r="D121">
        <v>1</v>
      </c>
      <c r="E121">
        <v>0.96</v>
      </c>
      <c r="F121">
        <v>0.95</v>
      </c>
      <c r="G121">
        <v>1</v>
      </c>
      <c r="H121">
        <v>0.96</v>
      </c>
      <c r="I121">
        <v>0.95</v>
      </c>
    </row>
    <row r="122" spans="1:9" x14ac:dyDescent="0.25">
      <c r="A122" t="s">
        <v>529</v>
      </c>
      <c r="B122" t="s">
        <v>337</v>
      </c>
      <c r="C122" t="s">
        <v>118</v>
      </c>
      <c r="D122">
        <v>1</v>
      </c>
      <c r="E122">
        <v>0.98</v>
      </c>
      <c r="F122">
        <v>0.97</v>
      </c>
      <c r="G122">
        <v>1</v>
      </c>
      <c r="H122">
        <v>0.98</v>
      </c>
      <c r="I122">
        <v>0.97</v>
      </c>
    </row>
    <row r="123" spans="1:9" x14ac:dyDescent="0.25">
      <c r="A123" t="s">
        <v>530</v>
      </c>
      <c r="B123" t="s">
        <v>338</v>
      </c>
      <c r="C123" t="s">
        <v>119</v>
      </c>
      <c r="D123">
        <v>1</v>
      </c>
      <c r="E123">
        <v>0.99</v>
      </c>
      <c r="F123">
        <v>0.98</v>
      </c>
      <c r="G123">
        <v>1</v>
      </c>
      <c r="H123">
        <v>0.98</v>
      </c>
      <c r="I123">
        <v>0.98</v>
      </c>
    </row>
    <row r="124" spans="1:9" x14ac:dyDescent="0.25">
      <c r="A124" t="s">
        <v>531</v>
      </c>
      <c r="B124" t="s">
        <v>339</v>
      </c>
      <c r="C124" t="s">
        <v>120</v>
      </c>
      <c r="D124">
        <v>1</v>
      </c>
      <c r="E124">
        <v>0.97</v>
      </c>
      <c r="F124">
        <v>0.96</v>
      </c>
      <c r="G124">
        <v>1</v>
      </c>
      <c r="H124">
        <v>0.98</v>
      </c>
      <c r="I124">
        <v>0.97</v>
      </c>
    </row>
    <row r="125" spans="1:9" x14ac:dyDescent="0.25">
      <c r="A125" t="s">
        <v>532</v>
      </c>
      <c r="B125" t="s">
        <v>340</v>
      </c>
      <c r="C125" t="s">
        <v>121</v>
      </c>
      <c r="D125">
        <v>1</v>
      </c>
      <c r="E125">
        <v>0.98</v>
      </c>
      <c r="F125">
        <v>0.97</v>
      </c>
      <c r="G125">
        <v>1</v>
      </c>
      <c r="H125">
        <v>0.99</v>
      </c>
      <c r="I125">
        <v>0.98</v>
      </c>
    </row>
    <row r="126" spans="1:9" x14ac:dyDescent="0.25">
      <c r="A126" t="s">
        <v>533</v>
      </c>
      <c r="B126" t="s">
        <v>341</v>
      </c>
      <c r="C126" t="s">
        <v>122</v>
      </c>
      <c r="D126">
        <v>1</v>
      </c>
      <c r="E126">
        <v>0.97</v>
      </c>
      <c r="F126">
        <v>0.96</v>
      </c>
      <c r="G126">
        <v>1</v>
      </c>
      <c r="H126">
        <v>0.98</v>
      </c>
      <c r="I126">
        <v>0.97</v>
      </c>
    </row>
    <row r="127" spans="1:9" x14ac:dyDescent="0.25">
      <c r="A127" t="s">
        <v>534</v>
      </c>
      <c r="B127" t="s">
        <v>342</v>
      </c>
      <c r="C127" t="s">
        <v>123</v>
      </c>
      <c r="D127">
        <v>1</v>
      </c>
      <c r="E127">
        <v>0.98</v>
      </c>
      <c r="F127">
        <v>0.97</v>
      </c>
      <c r="G127">
        <v>1</v>
      </c>
      <c r="H127">
        <v>0.97</v>
      </c>
      <c r="I127">
        <v>0.96</v>
      </c>
    </row>
    <row r="128" spans="1:9" x14ac:dyDescent="0.25">
      <c r="A128" t="s">
        <v>535</v>
      </c>
      <c r="B128" t="s">
        <v>343</v>
      </c>
      <c r="C128" t="s">
        <v>5</v>
      </c>
      <c r="D128">
        <v>2</v>
      </c>
      <c r="E128">
        <v>0.99</v>
      </c>
      <c r="F128">
        <v>0.94</v>
      </c>
      <c r="G128">
        <v>2</v>
      </c>
      <c r="H128">
        <v>0.99</v>
      </c>
      <c r="I128">
        <v>0.86</v>
      </c>
    </row>
    <row r="129" spans="1:9" x14ac:dyDescent="0.25">
      <c r="A129" t="s">
        <v>536</v>
      </c>
      <c r="B129" t="s">
        <v>344</v>
      </c>
      <c r="C129" t="s">
        <v>124</v>
      </c>
      <c r="D129">
        <v>1</v>
      </c>
      <c r="E129">
        <v>0.98</v>
      </c>
      <c r="F129">
        <v>0.96</v>
      </c>
      <c r="G129">
        <v>1</v>
      </c>
      <c r="H129">
        <v>0.98</v>
      </c>
      <c r="I129">
        <v>0.96</v>
      </c>
    </row>
    <row r="130" spans="1:9" x14ac:dyDescent="0.25">
      <c r="A130" t="s">
        <v>537</v>
      </c>
      <c r="B130" t="s">
        <v>345</v>
      </c>
      <c r="C130" t="s">
        <v>125</v>
      </c>
      <c r="D130">
        <v>1</v>
      </c>
      <c r="E130">
        <v>0.97</v>
      </c>
      <c r="F130">
        <v>0.96</v>
      </c>
      <c r="G130">
        <v>1</v>
      </c>
      <c r="H130">
        <v>0.96</v>
      </c>
      <c r="I130">
        <v>0.96</v>
      </c>
    </row>
    <row r="131" spans="1:9" x14ac:dyDescent="0.25">
      <c r="A131" t="s">
        <v>538</v>
      </c>
      <c r="B131" t="s">
        <v>346</v>
      </c>
      <c r="C131" t="s">
        <v>126</v>
      </c>
      <c r="D131">
        <v>1</v>
      </c>
      <c r="E131">
        <v>0.98</v>
      </c>
      <c r="F131">
        <v>0.97</v>
      </c>
      <c r="G131">
        <v>1</v>
      </c>
      <c r="H131">
        <v>0.99</v>
      </c>
      <c r="I131">
        <v>0.98</v>
      </c>
    </row>
    <row r="132" spans="1:9" x14ac:dyDescent="0.25">
      <c r="A132" t="s">
        <v>539</v>
      </c>
      <c r="B132" t="s">
        <v>347</v>
      </c>
      <c r="C132" t="s">
        <v>127</v>
      </c>
      <c r="D132">
        <v>1</v>
      </c>
      <c r="E132">
        <v>0.99</v>
      </c>
      <c r="F132">
        <v>0.98</v>
      </c>
      <c r="G132">
        <v>1</v>
      </c>
      <c r="H132">
        <v>0.99</v>
      </c>
      <c r="I132">
        <v>0.98</v>
      </c>
    </row>
    <row r="133" spans="1:9" x14ac:dyDescent="0.25">
      <c r="A133" t="s">
        <v>540</v>
      </c>
      <c r="B133" t="s">
        <v>348</v>
      </c>
      <c r="C133" t="s">
        <v>128</v>
      </c>
      <c r="D133">
        <v>1</v>
      </c>
      <c r="E133">
        <v>0.97</v>
      </c>
      <c r="F133">
        <v>0.96</v>
      </c>
      <c r="G133">
        <v>1</v>
      </c>
      <c r="H133">
        <v>0.98</v>
      </c>
      <c r="I133">
        <v>0.97</v>
      </c>
    </row>
    <row r="134" spans="1:9" x14ac:dyDescent="0.25">
      <c r="A134" t="s">
        <v>541</v>
      </c>
      <c r="B134" t="s">
        <v>349</v>
      </c>
      <c r="C134" t="s">
        <v>129</v>
      </c>
      <c r="D134">
        <v>1</v>
      </c>
      <c r="E134">
        <v>0.98</v>
      </c>
      <c r="F134">
        <v>0.97</v>
      </c>
      <c r="G134">
        <v>1</v>
      </c>
      <c r="H134">
        <v>0.98</v>
      </c>
      <c r="I134">
        <v>0.97</v>
      </c>
    </row>
    <row r="135" spans="1:9" x14ac:dyDescent="0.25">
      <c r="A135" t="s">
        <v>542</v>
      </c>
      <c r="B135" t="s">
        <v>350</v>
      </c>
      <c r="C135" t="s">
        <v>130</v>
      </c>
      <c r="D135">
        <v>1</v>
      </c>
      <c r="E135">
        <v>0.96</v>
      </c>
      <c r="F135">
        <v>0.95</v>
      </c>
      <c r="G135">
        <v>1</v>
      </c>
      <c r="H135">
        <v>0.96</v>
      </c>
      <c r="I135">
        <v>0.94</v>
      </c>
    </row>
    <row r="136" spans="1:9" x14ac:dyDescent="0.25">
      <c r="A136" t="s">
        <v>543</v>
      </c>
      <c r="B136" t="s">
        <v>351</v>
      </c>
      <c r="C136" t="s">
        <v>131</v>
      </c>
      <c r="D136">
        <v>1</v>
      </c>
      <c r="E136">
        <v>0.98</v>
      </c>
      <c r="F136">
        <v>0.95</v>
      </c>
      <c r="G136">
        <v>1</v>
      </c>
      <c r="H136">
        <v>0.98</v>
      </c>
      <c r="I136">
        <v>0.94</v>
      </c>
    </row>
    <row r="137" spans="1:9" x14ac:dyDescent="0.25">
      <c r="A137" t="s">
        <v>544</v>
      </c>
      <c r="B137" t="s">
        <v>352</v>
      </c>
      <c r="C137" t="s">
        <v>132</v>
      </c>
      <c r="D137">
        <v>1</v>
      </c>
      <c r="E137">
        <v>0.98</v>
      </c>
      <c r="F137">
        <v>0.97</v>
      </c>
      <c r="G137">
        <v>1</v>
      </c>
      <c r="H137">
        <v>0.98</v>
      </c>
      <c r="I137">
        <v>0.97</v>
      </c>
    </row>
    <row r="138" spans="1:9" x14ac:dyDescent="0.25">
      <c r="A138" t="s">
        <v>545</v>
      </c>
      <c r="B138" t="s">
        <v>353</v>
      </c>
      <c r="C138" t="s">
        <v>133</v>
      </c>
      <c r="D138">
        <v>1</v>
      </c>
      <c r="E138">
        <v>0.98</v>
      </c>
      <c r="F138">
        <v>0.97</v>
      </c>
      <c r="G138">
        <v>1</v>
      </c>
      <c r="H138">
        <v>0.98</v>
      </c>
      <c r="I138">
        <v>0.97</v>
      </c>
    </row>
    <row r="139" spans="1:9" x14ac:dyDescent="0.25">
      <c r="A139" t="s">
        <v>546</v>
      </c>
      <c r="B139" t="s">
        <v>354</v>
      </c>
      <c r="C139" t="s">
        <v>134</v>
      </c>
      <c r="D139">
        <v>1</v>
      </c>
      <c r="E139">
        <v>0.97</v>
      </c>
      <c r="F139">
        <v>0.94</v>
      </c>
      <c r="G139">
        <v>1</v>
      </c>
      <c r="H139">
        <v>0.96</v>
      </c>
      <c r="I139">
        <v>0.94</v>
      </c>
    </row>
    <row r="140" spans="1:9" x14ac:dyDescent="0.25">
      <c r="A140" t="s">
        <v>547</v>
      </c>
      <c r="B140" t="s">
        <v>355</v>
      </c>
      <c r="C140" t="s">
        <v>135</v>
      </c>
      <c r="D140">
        <v>1</v>
      </c>
      <c r="E140">
        <v>0.98</v>
      </c>
      <c r="F140">
        <v>0.97</v>
      </c>
      <c r="G140">
        <v>1</v>
      </c>
      <c r="H140">
        <v>0.98</v>
      </c>
      <c r="I140">
        <v>0.97</v>
      </c>
    </row>
    <row r="141" spans="1:9" x14ac:dyDescent="0.25">
      <c r="A141" t="s">
        <v>548</v>
      </c>
      <c r="B141" t="s">
        <v>356</v>
      </c>
      <c r="C141" t="s">
        <v>136</v>
      </c>
      <c r="D141">
        <v>1</v>
      </c>
      <c r="E141">
        <v>0.99</v>
      </c>
      <c r="F141">
        <v>0.97</v>
      </c>
      <c r="G141">
        <v>1</v>
      </c>
      <c r="H141">
        <v>0.99</v>
      </c>
      <c r="I141">
        <v>0.97</v>
      </c>
    </row>
    <row r="142" spans="1:9" x14ac:dyDescent="0.25">
      <c r="A142" t="s">
        <v>549</v>
      </c>
      <c r="B142" t="s">
        <v>357</v>
      </c>
      <c r="C142" t="s">
        <v>137</v>
      </c>
      <c r="D142">
        <v>1</v>
      </c>
      <c r="E142">
        <v>0.98</v>
      </c>
      <c r="F142">
        <v>0.96</v>
      </c>
      <c r="G142">
        <v>1</v>
      </c>
      <c r="H142">
        <v>0.98</v>
      </c>
      <c r="I142">
        <v>0.95</v>
      </c>
    </row>
    <row r="143" spans="1:9" x14ac:dyDescent="0.25">
      <c r="A143" t="s">
        <v>550</v>
      </c>
      <c r="B143" t="s">
        <v>358</v>
      </c>
      <c r="C143" t="s">
        <v>138</v>
      </c>
      <c r="D143">
        <v>1</v>
      </c>
      <c r="E143">
        <v>0.98</v>
      </c>
      <c r="F143">
        <v>0.97</v>
      </c>
      <c r="G143">
        <v>1</v>
      </c>
      <c r="H143">
        <v>0.98</v>
      </c>
      <c r="I143">
        <v>0.97</v>
      </c>
    </row>
    <row r="144" spans="1:9" x14ac:dyDescent="0.25">
      <c r="A144" t="s">
        <v>551</v>
      </c>
      <c r="B144" t="s">
        <v>359</v>
      </c>
      <c r="C144" t="s">
        <v>139</v>
      </c>
      <c r="D144">
        <v>1</v>
      </c>
      <c r="E144">
        <v>0.98</v>
      </c>
      <c r="F144">
        <v>0.97</v>
      </c>
      <c r="G144">
        <v>1</v>
      </c>
      <c r="H144">
        <v>0.97</v>
      </c>
      <c r="I144">
        <v>0.97</v>
      </c>
    </row>
    <row r="145" spans="1:9" x14ac:dyDescent="0.25">
      <c r="A145" t="s">
        <v>552</v>
      </c>
      <c r="B145" t="s">
        <v>360</v>
      </c>
      <c r="C145" t="s">
        <v>140</v>
      </c>
      <c r="D145">
        <v>1</v>
      </c>
      <c r="E145">
        <v>0.96</v>
      </c>
      <c r="F145">
        <v>0.95</v>
      </c>
      <c r="G145">
        <v>1</v>
      </c>
      <c r="H145">
        <v>0.97</v>
      </c>
      <c r="I145">
        <v>0.96</v>
      </c>
    </row>
    <row r="146" spans="1:9" x14ac:dyDescent="0.25">
      <c r="A146" t="s">
        <v>553</v>
      </c>
      <c r="B146" t="s">
        <v>361</v>
      </c>
      <c r="C146" t="s">
        <v>141</v>
      </c>
      <c r="D146">
        <v>1</v>
      </c>
      <c r="E146">
        <v>0.97</v>
      </c>
      <c r="F146">
        <v>0.95</v>
      </c>
      <c r="G146">
        <v>1</v>
      </c>
      <c r="H146">
        <v>0.98</v>
      </c>
      <c r="I146">
        <v>0.96</v>
      </c>
    </row>
    <row r="147" spans="1:9" x14ac:dyDescent="0.25">
      <c r="A147" t="s">
        <v>554</v>
      </c>
      <c r="B147" t="s">
        <v>362</v>
      </c>
      <c r="C147" t="s">
        <v>142</v>
      </c>
      <c r="D147">
        <v>1</v>
      </c>
      <c r="E147">
        <v>0.98</v>
      </c>
      <c r="F147">
        <v>0.95</v>
      </c>
      <c r="G147">
        <v>1</v>
      </c>
      <c r="H147">
        <v>0.98</v>
      </c>
      <c r="I147">
        <v>0.96</v>
      </c>
    </row>
    <row r="148" spans="1:9" x14ac:dyDescent="0.25">
      <c r="A148" t="s">
        <v>555</v>
      </c>
      <c r="B148" t="s">
        <v>363</v>
      </c>
      <c r="C148" t="s">
        <v>143</v>
      </c>
      <c r="D148">
        <v>1</v>
      </c>
      <c r="E148">
        <v>0.95</v>
      </c>
      <c r="F148">
        <v>0.94</v>
      </c>
      <c r="G148">
        <v>1</v>
      </c>
      <c r="H148">
        <v>0.96</v>
      </c>
      <c r="I148">
        <v>0.95</v>
      </c>
    </row>
    <row r="149" spans="1:9" x14ac:dyDescent="0.25">
      <c r="A149" t="s">
        <v>556</v>
      </c>
      <c r="B149" t="s">
        <v>364</v>
      </c>
      <c r="C149" t="s">
        <v>144</v>
      </c>
      <c r="D149">
        <v>1</v>
      </c>
      <c r="E149">
        <v>0.96</v>
      </c>
      <c r="F149">
        <v>0.95</v>
      </c>
      <c r="G149">
        <v>1</v>
      </c>
      <c r="H149">
        <v>0.96</v>
      </c>
      <c r="I149">
        <v>0.95</v>
      </c>
    </row>
    <row r="150" spans="1:9" x14ac:dyDescent="0.25">
      <c r="A150" t="s">
        <v>557</v>
      </c>
      <c r="B150" t="s">
        <v>365</v>
      </c>
      <c r="C150" t="s">
        <v>145</v>
      </c>
      <c r="D150">
        <v>1</v>
      </c>
      <c r="E150">
        <v>0.82</v>
      </c>
      <c r="F150">
        <v>0.8</v>
      </c>
      <c r="G150">
        <v>1</v>
      </c>
      <c r="H150">
        <v>0.77</v>
      </c>
      <c r="I150">
        <v>0.75</v>
      </c>
    </row>
    <row r="151" spans="1:9" x14ac:dyDescent="0.25">
      <c r="A151" t="s">
        <v>558</v>
      </c>
      <c r="B151" t="s">
        <v>366</v>
      </c>
      <c r="C151" t="s">
        <v>146</v>
      </c>
      <c r="D151">
        <v>1</v>
      </c>
      <c r="E151">
        <v>0.97</v>
      </c>
      <c r="F151">
        <v>0.97</v>
      </c>
      <c r="G151">
        <v>1</v>
      </c>
      <c r="H151">
        <v>0.98</v>
      </c>
      <c r="I151">
        <v>0.97</v>
      </c>
    </row>
    <row r="152" spans="1:9" x14ac:dyDescent="0.25">
      <c r="A152" t="s">
        <v>559</v>
      </c>
      <c r="B152" t="s">
        <v>367</v>
      </c>
      <c r="C152" t="s">
        <v>147</v>
      </c>
      <c r="D152">
        <v>1</v>
      </c>
      <c r="E152">
        <v>0.98</v>
      </c>
      <c r="F152">
        <v>0.97</v>
      </c>
      <c r="G152">
        <v>1</v>
      </c>
      <c r="H152">
        <v>0.98</v>
      </c>
      <c r="I152">
        <v>0.98</v>
      </c>
    </row>
    <row r="153" spans="1:9" x14ac:dyDescent="0.25">
      <c r="A153" t="s">
        <v>560</v>
      </c>
      <c r="B153" t="s">
        <v>368</v>
      </c>
      <c r="C153" t="s">
        <v>148</v>
      </c>
      <c r="D153">
        <v>1</v>
      </c>
      <c r="E153">
        <v>0.98</v>
      </c>
      <c r="F153">
        <v>0.95</v>
      </c>
      <c r="G153">
        <v>1</v>
      </c>
      <c r="H153">
        <v>0.98</v>
      </c>
      <c r="I153">
        <v>0.96</v>
      </c>
    </row>
    <row r="154" spans="1:9" x14ac:dyDescent="0.25">
      <c r="A154" t="s">
        <v>561</v>
      </c>
      <c r="B154" t="s">
        <v>369</v>
      </c>
      <c r="C154" t="s">
        <v>149</v>
      </c>
      <c r="D154">
        <v>1</v>
      </c>
      <c r="E154">
        <v>0.97</v>
      </c>
      <c r="F154">
        <v>0.93</v>
      </c>
      <c r="G154">
        <v>1</v>
      </c>
      <c r="H154">
        <v>0.97</v>
      </c>
      <c r="I154">
        <v>0.93</v>
      </c>
    </row>
    <row r="155" spans="1:9" x14ac:dyDescent="0.25">
      <c r="A155" t="s">
        <v>562</v>
      </c>
      <c r="B155" t="s">
        <v>370</v>
      </c>
      <c r="C155" t="s">
        <v>150</v>
      </c>
      <c r="D155">
        <v>1</v>
      </c>
      <c r="E155">
        <v>0.98</v>
      </c>
      <c r="F155">
        <v>0.97</v>
      </c>
      <c r="G155">
        <v>1</v>
      </c>
      <c r="H155">
        <v>0.98</v>
      </c>
      <c r="I155">
        <v>0.97</v>
      </c>
    </row>
    <row r="156" spans="1:9" x14ac:dyDescent="0.25">
      <c r="A156" t="s">
        <v>563</v>
      </c>
      <c r="B156" t="s">
        <v>371</v>
      </c>
      <c r="C156" t="s">
        <v>151</v>
      </c>
      <c r="D156">
        <v>1</v>
      </c>
      <c r="E156">
        <v>0.97</v>
      </c>
      <c r="F156">
        <v>0.95</v>
      </c>
      <c r="G156">
        <v>1</v>
      </c>
      <c r="H156">
        <v>0.98</v>
      </c>
      <c r="I156">
        <v>0.96</v>
      </c>
    </row>
    <row r="157" spans="1:9" x14ac:dyDescent="0.25">
      <c r="A157" t="s">
        <v>564</v>
      </c>
      <c r="B157" t="s">
        <v>372</v>
      </c>
      <c r="C157" t="s">
        <v>152</v>
      </c>
      <c r="D157">
        <v>1</v>
      </c>
      <c r="E157">
        <v>0.97</v>
      </c>
      <c r="F157">
        <v>0.97</v>
      </c>
      <c r="G157">
        <v>1</v>
      </c>
      <c r="H157">
        <v>0.97</v>
      </c>
      <c r="I157">
        <v>0.96</v>
      </c>
    </row>
    <row r="158" spans="1:9" x14ac:dyDescent="0.25">
      <c r="A158" t="s">
        <v>565</v>
      </c>
      <c r="B158" t="s">
        <v>373</v>
      </c>
      <c r="C158" t="s">
        <v>153</v>
      </c>
      <c r="D158">
        <v>1</v>
      </c>
      <c r="E158">
        <v>0.98</v>
      </c>
      <c r="F158">
        <v>0.96</v>
      </c>
      <c r="G158">
        <v>1</v>
      </c>
      <c r="H158">
        <v>0.98</v>
      </c>
      <c r="I158">
        <v>0.96</v>
      </c>
    </row>
    <row r="159" spans="1:9" x14ac:dyDescent="0.25">
      <c r="A159" t="s">
        <v>566</v>
      </c>
      <c r="B159" t="s">
        <v>374</v>
      </c>
      <c r="C159" t="s">
        <v>154</v>
      </c>
      <c r="D159">
        <v>1</v>
      </c>
      <c r="E159">
        <v>0.98</v>
      </c>
      <c r="F159">
        <v>0.96</v>
      </c>
      <c r="G159">
        <v>1</v>
      </c>
      <c r="H159">
        <v>0.98</v>
      </c>
      <c r="I159">
        <v>0.97</v>
      </c>
    </row>
    <row r="160" spans="1:9" x14ac:dyDescent="0.25">
      <c r="A160" t="s">
        <v>567</v>
      </c>
      <c r="B160" t="s">
        <v>375</v>
      </c>
      <c r="C160" t="s">
        <v>155</v>
      </c>
      <c r="D160">
        <v>1</v>
      </c>
      <c r="E160">
        <v>0.99</v>
      </c>
      <c r="F160">
        <v>0.98</v>
      </c>
      <c r="G160">
        <v>1</v>
      </c>
      <c r="H160">
        <v>0.99</v>
      </c>
      <c r="I160">
        <v>0.98</v>
      </c>
    </row>
    <row r="161" spans="1:9" x14ac:dyDescent="0.25">
      <c r="A161" t="s">
        <v>568</v>
      </c>
      <c r="B161" t="s">
        <v>376</v>
      </c>
      <c r="C161" t="s">
        <v>156</v>
      </c>
      <c r="D161">
        <v>1</v>
      </c>
      <c r="E161">
        <v>0.96</v>
      </c>
      <c r="F161">
        <v>0.95</v>
      </c>
      <c r="G161">
        <v>1</v>
      </c>
      <c r="H161">
        <v>0.96</v>
      </c>
      <c r="I161">
        <v>0.96</v>
      </c>
    </row>
    <row r="162" spans="1:9" x14ac:dyDescent="0.25">
      <c r="A162" t="s">
        <v>569</v>
      </c>
      <c r="B162" t="s">
        <v>377</v>
      </c>
      <c r="C162" t="s">
        <v>157</v>
      </c>
      <c r="D162">
        <v>1</v>
      </c>
      <c r="E162">
        <v>0.98</v>
      </c>
      <c r="F162">
        <v>0.97</v>
      </c>
      <c r="G162">
        <v>1</v>
      </c>
      <c r="H162">
        <v>0.98</v>
      </c>
      <c r="I162">
        <v>0.98</v>
      </c>
    </row>
    <row r="163" spans="1:9" x14ac:dyDescent="0.25">
      <c r="A163" t="s">
        <v>570</v>
      </c>
      <c r="B163" t="s">
        <v>378</v>
      </c>
      <c r="C163" t="s">
        <v>158</v>
      </c>
      <c r="D163">
        <v>1</v>
      </c>
      <c r="E163">
        <v>0.96</v>
      </c>
      <c r="F163">
        <v>0.95</v>
      </c>
      <c r="G163">
        <v>1</v>
      </c>
      <c r="H163">
        <v>0.96</v>
      </c>
      <c r="I163">
        <v>0.95</v>
      </c>
    </row>
    <row r="164" spans="1:9" x14ac:dyDescent="0.25">
      <c r="A164" t="s">
        <v>571</v>
      </c>
      <c r="B164" t="s">
        <v>379</v>
      </c>
      <c r="C164" t="s">
        <v>159</v>
      </c>
      <c r="D164">
        <v>1</v>
      </c>
      <c r="E164">
        <v>0.99</v>
      </c>
      <c r="F164">
        <v>0.98</v>
      </c>
      <c r="G164">
        <v>1</v>
      </c>
      <c r="H164">
        <v>0.99</v>
      </c>
      <c r="I164">
        <v>0.98</v>
      </c>
    </row>
    <row r="165" spans="1:9" x14ac:dyDescent="0.25">
      <c r="A165" t="s">
        <v>572</v>
      </c>
      <c r="B165" t="s">
        <v>380</v>
      </c>
      <c r="C165" t="s">
        <v>160</v>
      </c>
      <c r="D165">
        <v>1</v>
      </c>
      <c r="E165">
        <v>0.98</v>
      </c>
      <c r="F165">
        <v>0.97</v>
      </c>
      <c r="G165">
        <v>1</v>
      </c>
      <c r="H165">
        <v>0.96</v>
      </c>
      <c r="I165">
        <v>0.96</v>
      </c>
    </row>
    <row r="166" spans="1:9" x14ac:dyDescent="0.25">
      <c r="A166" t="s">
        <v>573</v>
      </c>
      <c r="B166" t="s">
        <v>381</v>
      </c>
      <c r="C166" t="s">
        <v>161</v>
      </c>
      <c r="D166">
        <v>1</v>
      </c>
      <c r="E166">
        <v>0.97</v>
      </c>
      <c r="F166">
        <v>0.96</v>
      </c>
      <c r="G166">
        <v>1</v>
      </c>
      <c r="H166">
        <v>0.96</v>
      </c>
      <c r="I166">
        <v>0.95</v>
      </c>
    </row>
    <row r="167" spans="1:9" x14ac:dyDescent="0.25">
      <c r="A167" t="s">
        <v>574</v>
      </c>
      <c r="B167" t="s">
        <v>382</v>
      </c>
      <c r="C167" t="s">
        <v>162</v>
      </c>
      <c r="D167">
        <v>1</v>
      </c>
      <c r="E167">
        <v>0.98</v>
      </c>
      <c r="F167">
        <v>0.96</v>
      </c>
      <c r="G167">
        <v>1</v>
      </c>
      <c r="H167">
        <v>0.97</v>
      </c>
      <c r="I167">
        <v>0.96</v>
      </c>
    </row>
    <row r="168" spans="1:9" x14ac:dyDescent="0.25">
      <c r="A168" t="s">
        <v>575</v>
      </c>
      <c r="B168" t="s">
        <v>383</v>
      </c>
      <c r="C168" t="s">
        <v>163</v>
      </c>
      <c r="D168">
        <v>1</v>
      </c>
      <c r="E168">
        <v>0.98</v>
      </c>
      <c r="F168">
        <v>0.95</v>
      </c>
      <c r="G168">
        <v>1</v>
      </c>
      <c r="H168">
        <v>0.98</v>
      </c>
      <c r="I168">
        <v>0.95</v>
      </c>
    </row>
    <row r="169" spans="1:9" x14ac:dyDescent="0.25">
      <c r="A169" t="s">
        <v>576</v>
      </c>
      <c r="B169" t="s">
        <v>384</v>
      </c>
      <c r="C169" t="s">
        <v>164</v>
      </c>
      <c r="D169">
        <v>1</v>
      </c>
      <c r="E169">
        <v>0.99</v>
      </c>
      <c r="F169">
        <v>0.97</v>
      </c>
      <c r="G169">
        <v>1</v>
      </c>
      <c r="H169">
        <v>0.98</v>
      </c>
      <c r="I169">
        <v>0.96</v>
      </c>
    </row>
    <row r="170" spans="1:9" x14ac:dyDescent="0.25">
      <c r="A170" t="s">
        <v>577</v>
      </c>
      <c r="B170" t="s">
        <v>385</v>
      </c>
      <c r="C170" t="s">
        <v>165</v>
      </c>
      <c r="D170">
        <v>1</v>
      </c>
      <c r="E170">
        <v>0.98</v>
      </c>
      <c r="F170">
        <v>0.97</v>
      </c>
      <c r="G170">
        <v>1</v>
      </c>
      <c r="H170">
        <v>0.99</v>
      </c>
      <c r="I170">
        <v>0.97</v>
      </c>
    </row>
    <row r="171" spans="1:9" x14ac:dyDescent="0.25">
      <c r="A171" t="s">
        <v>578</v>
      </c>
      <c r="B171" t="s">
        <v>386</v>
      </c>
      <c r="C171" t="s">
        <v>166</v>
      </c>
      <c r="D171">
        <v>1</v>
      </c>
      <c r="E171">
        <v>0.99</v>
      </c>
      <c r="F171">
        <v>0.97</v>
      </c>
      <c r="G171">
        <v>1</v>
      </c>
      <c r="H171">
        <v>0.99</v>
      </c>
      <c r="I171">
        <v>0.98</v>
      </c>
    </row>
    <row r="172" spans="1:9" x14ac:dyDescent="0.25">
      <c r="A172" t="s">
        <v>579</v>
      </c>
      <c r="B172" t="s">
        <v>387</v>
      </c>
      <c r="C172" t="s">
        <v>167</v>
      </c>
      <c r="D172">
        <v>1</v>
      </c>
      <c r="E172">
        <v>0.97</v>
      </c>
      <c r="F172">
        <v>0.95</v>
      </c>
      <c r="G172">
        <v>1</v>
      </c>
      <c r="H172">
        <v>0.97</v>
      </c>
      <c r="I172">
        <v>0.94</v>
      </c>
    </row>
    <row r="173" spans="1:9" x14ac:dyDescent="0.25">
      <c r="A173" t="s">
        <v>580</v>
      </c>
      <c r="B173" t="s">
        <v>388</v>
      </c>
      <c r="C173" t="s">
        <v>168</v>
      </c>
      <c r="D173">
        <v>1</v>
      </c>
      <c r="E173">
        <v>0.96</v>
      </c>
      <c r="F173">
        <v>0.94</v>
      </c>
      <c r="G173">
        <v>1</v>
      </c>
      <c r="H173">
        <v>0.96</v>
      </c>
      <c r="I173">
        <v>0.95</v>
      </c>
    </row>
    <row r="174" spans="1:9" x14ac:dyDescent="0.25">
      <c r="A174" t="s">
        <v>581</v>
      </c>
      <c r="B174" t="s">
        <v>389</v>
      </c>
      <c r="C174" t="s">
        <v>169</v>
      </c>
      <c r="D174">
        <v>1</v>
      </c>
      <c r="E174">
        <v>0.92</v>
      </c>
      <c r="F174">
        <v>0.87</v>
      </c>
      <c r="G174">
        <v>1</v>
      </c>
      <c r="H174">
        <v>0.92</v>
      </c>
      <c r="I174">
        <v>0.87</v>
      </c>
    </row>
    <row r="175" spans="1:9" x14ac:dyDescent="0.25">
      <c r="A175" t="s">
        <v>582</v>
      </c>
      <c r="B175" t="s">
        <v>390</v>
      </c>
      <c r="C175" t="s">
        <v>170</v>
      </c>
      <c r="D175">
        <v>1</v>
      </c>
      <c r="E175">
        <v>0.92</v>
      </c>
      <c r="F175">
        <v>0.89</v>
      </c>
      <c r="G175">
        <v>1</v>
      </c>
      <c r="H175">
        <v>0.96</v>
      </c>
      <c r="I175">
        <v>0.94</v>
      </c>
    </row>
    <row r="176" spans="1:9" x14ac:dyDescent="0.25">
      <c r="A176" t="s">
        <v>583</v>
      </c>
      <c r="B176" t="s">
        <v>391</v>
      </c>
      <c r="C176" t="s">
        <v>171</v>
      </c>
      <c r="D176">
        <v>1</v>
      </c>
      <c r="E176">
        <v>0.97</v>
      </c>
      <c r="F176">
        <v>0.96</v>
      </c>
      <c r="G176">
        <v>1</v>
      </c>
      <c r="H176">
        <v>0.98</v>
      </c>
      <c r="I176">
        <v>0.97</v>
      </c>
    </row>
    <row r="177" spans="1:9" x14ac:dyDescent="0.25">
      <c r="A177" t="s">
        <v>584</v>
      </c>
      <c r="B177" t="s">
        <v>392</v>
      </c>
      <c r="C177" t="s">
        <v>172</v>
      </c>
      <c r="D177">
        <v>1</v>
      </c>
      <c r="E177">
        <v>0.96</v>
      </c>
      <c r="F177">
        <v>0.96</v>
      </c>
      <c r="G177">
        <v>1</v>
      </c>
      <c r="H177">
        <v>0.96</v>
      </c>
      <c r="I177">
        <v>0.96</v>
      </c>
    </row>
    <row r="178" spans="1:9" x14ac:dyDescent="0.25">
      <c r="A178" t="s">
        <v>585</v>
      </c>
      <c r="B178" t="s">
        <v>393</v>
      </c>
      <c r="C178" t="s">
        <v>173</v>
      </c>
      <c r="D178">
        <v>1</v>
      </c>
      <c r="E178">
        <v>0.98</v>
      </c>
      <c r="F178">
        <v>0.98</v>
      </c>
      <c r="G178">
        <v>1</v>
      </c>
      <c r="H178">
        <v>0.98</v>
      </c>
      <c r="I178">
        <v>0.98</v>
      </c>
    </row>
    <row r="179" spans="1:9" x14ac:dyDescent="0.25">
      <c r="A179" t="s">
        <v>586</v>
      </c>
      <c r="B179" t="s">
        <v>394</v>
      </c>
      <c r="C179" t="s">
        <v>174</v>
      </c>
      <c r="D179">
        <v>1</v>
      </c>
      <c r="E179">
        <v>0.99</v>
      </c>
      <c r="F179">
        <v>0.98</v>
      </c>
      <c r="G179">
        <v>1</v>
      </c>
      <c r="H179">
        <v>0.98</v>
      </c>
      <c r="I179">
        <v>0.97</v>
      </c>
    </row>
    <row r="180" spans="1:9" x14ac:dyDescent="0.25">
      <c r="A180" t="s">
        <v>587</v>
      </c>
      <c r="B180" t="s">
        <v>395</v>
      </c>
      <c r="C180" t="s">
        <v>175</v>
      </c>
      <c r="D180">
        <v>1</v>
      </c>
      <c r="E180">
        <v>0.97</v>
      </c>
      <c r="F180">
        <v>0.94</v>
      </c>
      <c r="G180">
        <v>1</v>
      </c>
      <c r="H180">
        <v>0.97</v>
      </c>
      <c r="I180">
        <v>0.94</v>
      </c>
    </row>
    <row r="181" spans="1:9" x14ac:dyDescent="0.25">
      <c r="A181" t="s">
        <v>588</v>
      </c>
      <c r="B181" t="s">
        <v>396</v>
      </c>
      <c r="C181" t="s">
        <v>176</v>
      </c>
      <c r="D181">
        <v>1</v>
      </c>
      <c r="E181">
        <v>0.99</v>
      </c>
      <c r="F181">
        <v>0.98</v>
      </c>
      <c r="G181">
        <v>1</v>
      </c>
      <c r="H181">
        <v>0.99</v>
      </c>
      <c r="I181">
        <v>0.98</v>
      </c>
    </row>
    <row r="182" spans="1:9" x14ac:dyDescent="0.25">
      <c r="A182" t="s">
        <v>589</v>
      </c>
      <c r="B182" t="s">
        <v>397</v>
      </c>
      <c r="C182" t="s">
        <v>177</v>
      </c>
      <c r="D182">
        <v>1</v>
      </c>
      <c r="E182">
        <v>0.98</v>
      </c>
      <c r="F182">
        <v>0.97</v>
      </c>
      <c r="G182">
        <v>1</v>
      </c>
      <c r="H182">
        <v>0.98</v>
      </c>
      <c r="I182">
        <v>0.98</v>
      </c>
    </row>
    <row r="183" spans="1:9" x14ac:dyDescent="0.25">
      <c r="A183" t="s">
        <v>590</v>
      </c>
      <c r="B183" t="s">
        <v>398</v>
      </c>
      <c r="C183" t="s">
        <v>178</v>
      </c>
      <c r="D183">
        <v>1</v>
      </c>
      <c r="E183">
        <v>0.98</v>
      </c>
      <c r="F183">
        <v>0.97</v>
      </c>
      <c r="G183">
        <v>1</v>
      </c>
      <c r="H183">
        <v>0.97</v>
      </c>
      <c r="I183">
        <v>0.96</v>
      </c>
    </row>
    <row r="184" spans="1:9" x14ac:dyDescent="0.25">
      <c r="A184" t="s">
        <v>591</v>
      </c>
      <c r="B184" t="s">
        <v>399</v>
      </c>
      <c r="C184" t="s">
        <v>179</v>
      </c>
      <c r="D184">
        <v>1</v>
      </c>
      <c r="E184">
        <v>0.99</v>
      </c>
      <c r="F184">
        <v>0.98</v>
      </c>
      <c r="G184">
        <v>1</v>
      </c>
      <c r="H184">
        <v>0.99</v>
      </c>
      <c r="I184">
        <v>0.98</v>
      </c>
    </row>
    <row r="185" spans="1:9" x14ac:dyDescent="0.25">
      <c r="A185" t="s">
        <v>592</v>
      </c>
      <c r="B185" t="s">
        <v>400</v>
      </c>
      <c r="C185" t="s">
        <v>180</v>
      </c>
      <c r="D185">
        <v>1</v>
      </c>
      <c r="E185">
        <v>0.97</v>
      </c>
      <c r="F185">
        <v>0.96</v>
      </c>
      <c r="G185">
        <v>1</v>
      </c>
      <c r="H185">
        <v>0.98</v>
      </c>
      <c r="I185">
        <v>0.97</v>
      </c>
    </row>
    <row r="186" spans="1:9" x14ac:dyDescent="0.25">
      <c r="A186" t="s">
        <v>593</v>
      </c>
      <c r="B186" t="s">
        <v>401</v>
      </c>
      <c r="C186" t="s">
        <v>181</v>
      </c>
      <c r="D186">
        <v>1</v>
      </c>
      <c r="E186">
        <v>0.98</v>
      </c>
      <c r="F186">
        <v>0.97</v>
      </c>
      <c r="G186">
        <v>1</v>
      </c>
      <c r="H186">
        <v>0.98</v>
      </c>
      <c r="I186">
        <v>0.98</v>
      </c>
    </row>
    <row r="187" spans="1:9" x14ac:dyDescent="0.25">
      <c r="A187" t="s">
        <v>594</v>
      </c>
      <c r="B187" t="s">
        <v>402</v>
      </c>
      <c r="C187" t="s">
        <v>182</v>
      </c>
      <c r="D187">
        <v>1</v>
      </c>
      <c r="E187">
        <v>0.99</v>
      </c>
      <c r="F187">
        <v>0.97</v>
      </c>
      <c r="G187">
        <v>1</v>
      </c>
      <c r="H187">
        <v>0.99</v>
      </c>
      <c r="I187">
        <v>0.97</v>
      </c>
    </row>
    <row r="188" spans="1:9" x14ac:dyDescent="0.25">
      <c r="A188" t="s">
        <v>595</v>
      </c>
      <c r="B188" t="s">
        <v>403</v>
      </c>
      <c r="C188" t="s">
        <v>183</v>
      </c>
      <c r="D188">
        <v>1</v>
      </c>
      <c r="E188">
        <v>0.92</v>
      </c>
      <c r="F188">
        <v>0.9</v>
      </c>
      <c r="G188">
        <v>1</v>
      </c>
      <c r="H188">
        <v>0.99</v>
      </c>
      <c r="I188">
        <v>0.98</v>
      </c>
    </row>
    <row r="189" spans="1:9" x14ac:dyDescent="0.25">
      <c r="A189" t="s">
        <v>596</v>
      </c>
      <c r="B189" t="s">
        <v>404</v>
      </c>
      <c r="C189" t="s">
        <v>184</v>
      </c>
      <c r="D189">
        <v>1</v>
      </c>
      <c r="E189">
        <v>0.98</v>
      </c>
      <c r="F189">
        <v>0.98</v>
      </c>
      <c r="G189">
        <v>1</v>
      </c>
      <c r="H189">
        <v>0.98</v>
      </c>
      <c r="I189">
        <v>0.97</v>
      </c>
    </row>
    <row r="190" spans="1:9" x14ac:dyDescent="0.25">
      <c r="A190" t="s">
        <v>597</v>
      </c>
      <c r="B190" t="s">
        <v>405</v>
      </c>
      <c r="C190" t="s">
        <v>185</v>
      </c>
      <c r="D190">
        <v>1</v>
      </c>
      <c r="E190">
        <v>0.98</v>
      </c>
      <c r="F190">
        <v>0.97</v>
      </c>
      <c r="G190">
        <v>1</v>
      </c>
      <c r="H190">
        <v>0.96</v>
      </c>
      <c r="I190">
        <v>0.95</v>
      </c>
    </row>
    <row r="191" spans="1:9" x14ac:dyDescent="0.25">
      <c r="A191" t="s">
        <v>598</v>
      </c>
      <c r="B191" t="s">
        <v>406</v>
      </c>
      <c r="C191" t="s">
        <v>186</v>
      </c>
      <c r="D191">
        <v>1</v>
      </c>
      <c r="E191">
        <v>0.9</v>
      </c>
      <c r="F191">
        <v>0.89</v>
      </c>
      <c r="G191">
        <v>1</v>
      </c>
      <c r="H191">
        <v>0.86</v>
      </c>
      <c r="I191">
        <v>0.85</v>
      </c>
    </row>
    <row r="192" spans="1:9" x14ac:dyDescent="0.25">
      <c r="A192" t="s">
        <v>599</v>
      </c>
      <c r="B192" t="s">
        <v>407</v>
      </c>
      <c r="C192" t="s">
        <v>187</v>
      </c>
      <c r="D192">
        <v>1</v>
      </c>
      <c r="E192">
        <v>0.93</v>
      </c>
      <c r="F192">
        <v>0.92</v>
      </c>
      <c r="G192">
        <v>1</v>
      </c>
      <c r="H192">
        <v>0.91</v>
      </c>
      <c r="I192">
        <v>0.9</v>
      </c>
    </row>
    <row r="193" spans="1:9" x14ac:dyDescent="0.25">
      <c r="A193" t="s">
        <v>600</v>
      </c>
      <c r="B193" t="s">
        <v>408</v>
      </c>
      <c r="C193" t="s">
        <v>99</v>
      </c>
      <c r="D193">
        <v>3</v>
      </c>
      <c r="E193">
        <v>0.98</v>
      </c>
      <c r="F193">
        <v>0.93</v>
      </c>
      <c r="G193">
        <v>3</v>
      </c>
      <c r="H193">
        <v>0.94</v>
      </c>
      <c r="I193">
        <v>0.85</v>
      </c>
    </row>
    <row r="194" spans="1:9" x14ac:dyDescent="0.25">
      <c r="A194" t="s">
        <v>601</v>
      </c>
      <c r="B194" t="s">
        <v>409</v>
      </c>
      <c r="C194" t="s">
        <v>188</v>
      </c>
      <c r="D194">
        <v>1</v>
      </c>
      <c r="E194">
        <v>0.97</v>
      </c>
      <c r="F194">
        <v>0.96</v>
      </c>
      <c r="G194">
        <v>1</v>
      </c>
      <c r="H194">
        <v>0.97</v>
      </c>
      <c r="I194">
        <v>0.96</v>
      </c>
    </row>
  </sheetData>
  <phoneticPr fontId="3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96"/>
  <sheetViews>
    <sheetView workbookViewId="0">
      <selection activeCell="E5" sqref="E5"/>
    </sheetView>
  </sheetViews>
  <sheetFormatPr defaultRowHeight="15" x14ac:dyDescent="0.25"/>
  <cols>
    <col min="4" max="4" width="16.28515625" bestFit="1" customWidth="1"/>
    <col min="5" max="52" width="8.85546875" style="31"/>
  </cols>
  <sheetData>
    <row r="1" spans="1:52" s="41" customFormat="1" x14ac:dyDescent="0.25">
      <c r="A1" s="41" t="s">
        <v>683</v>
      </c>
      <c r="E1" s="41" t="s">
        <v>211</v>
      </c>
      <c r="F1" s="41" t="s">
        <v>211</v>
      </c>
      <c r="G1" s="41" t="s">
        <v>668</v>
      </c>
      <c r="H1" s="41" t="s">
        <v>212</v>
      </c>
      <c r="I1" s="41" t="s">
        <v>213</v>
      </c>
      <c r="J1" s="41" t="s">
        <v>213</v>
      </c>
      <c r="K1" s="41" t="s">
        <v>214</v>
      </c>
      <c r="L1" s="41" t="s">
        <v>214</v>
      </c>
      <c r="M1" s="41" t="s">
        <v>215</v>
      </c>
      <c r="N1" s="41" t="s">
        <v>668</v>
      </c>
      <c r="O1" s="41" t="s">
        <v>612</v>
      </c>
      <c r="P1" s="41" t="s">
        <v>612</v>
      </c>
      <c r="Q1" s="41" t="s">
        <v>616</v>
      </c>
      <c r="R1" s="41" t="s">
        <v>616</v>
      </c>
      <c r="S1" s="41" t="s">
        <v>617</v>
      </c>
      <c r="T1" s="41" t="s">
        <v>617</v>
      </c>
      <c r="U1" s="41" t="s">
        <v>618</v>
      </c>
      <c r="V1" s="41" t="s">
        <v>618</v>
      </c>
      <c r="W1" s="41" t="s">
        <v>619</v>
      </c>
      <c r="X1" s="41" t="s">
        <v>619</v>
      </c>
      <c r="Y1" s="41" t="s">
        <v>671</v>
      </c>
      <c r="Z1" s="41" t="s">
        <v>671</v>
      </c>
      <c r="AA1" s="41" t="s">
        <v>630</v>
      </c>
      <c r="AB1" s="41" t="s">
        <v>630</v>
      </c>
      <c r="AC1" s="41" t="s">
        <v>635</v>
      </c>
      <c r="AD1" s="41" t="s">
        <v>635</v>
      </c>
      <c r="AE1" s="41" t="s">
        <v>636</v>
      </c>
      <c r="AF1" s="41" t="s">
        <v>636</v>
      </c>
      <c r="AG1" s="41" t="s">
        <v>639</v>
      </c>
      <c r="AH1" s="41" t="s">
        <v>639</v>
      </c>
      <c r="AI1" s="41" t="s">
        <v>642</v>
      </c>
      <c r="AJ1" s="41" t="s">
        <v>642</v>
      </c>
      <c r="AK1" s="41" t="s">
        <v>647</v>
      </c>
      <c r="AL1" s="41" t="s">
        <v>647</v>
      </c>
      <c r="AM1" s="41" t="s">
        <v>648</v>
      </c>
      <c r="AN1" s="41" t="s">
        <v>648</v>
      </c>
      <c r="AO1" s="41" t="s">
        <v>653</v>
      </c>
      <c r="AP1" s="41" t="s">
        <v>653</v>
      </c>
      <c r="AQ1" s="41" t="s">
        <v>654</v>
      </c>
      <c r="AR1" s="41" t="s">
        <v>654</v>
      </c>
      <c r="AS1" s="41" t="s">
        <v>661</v>
      </c>
      <c r="AT1" s="41" t="s">
        <v>661</v>
      </c>
      <c r="AU1" s="41" t="s">
        <v>662</v>
      </c>
      <c r="AV1" s="41" t="s">
        <v>662</v>
      </c>
      <c r="AW1" s="41" t="s">
        <v>663</v>
      </c>
      <c r="AX1" s="41" t="s">
        <v>663</v>
      </c>
      <c r="AY1" s="41" t="s">
        <v>666</v>
      </c>
      <c r="AZ1" s="41" t="s">
        <v>666</v>
      </c>
    </row>
    <row r="2" spans="1:52" s="31" customFormat="1" x14ac:dyDescent="0.25">
      <c r="A2" s="31" t="s">
        <v>602</v>
      </c>
      <c r="E2" s="31" t="s">
        <v>1</v>
      </c>
      <c r="F2" s="31" t="s">
        <v>2</v>
      </c>
      <c r="G2" s="31" t="s">
        <v>667</v>
      </c>
      <c r="H2" s="31" t="s">
        <v>205</v>
      </c>
      <c r="I2" s="31" t="s">
        <v>206</v>
      </c>
      <c r="J2" s="31" t="s">
        <v>207</v>
      </c>
      <c r="K2" s="31" t="s">
        <v>208</v>
      </c>
      <c r="L2" s="31" t="s">
        <v>209</v>
      </c>
      <c r="M2" s="31" t="s">
        <v>210</v>
      </c>
      <c r="N2" s="31" t="s">
        <v>669</v>
      </c>
      <c r="O2" s="31" t="s">
        <v>603</v>
      </c>
      <c r="P2" s="31" t="s">
        <v>604</v>
      </c>
      <c r="Q2" s="31" t="s">
        <v>626</v>
      </c>
      <c r="R2" s="31" t="s">
        <v>627</v>
      </c>
      <c r="S2" s="31" t="s">
        <v>620</v>
      </c>
      <c r="T2" s="31" t="s">
        <v>621</v>
      </c>
      <c r="U2" s="31" t="s">
        <v>622</v>
      </c>
      <c r="V2" s="31" t="s">
        <v>623</v>
      </c>
      <c r="W2" s="31" t="s">
        <v>624</v>
      </c>
      <c r="X2" s="31" t="s">
        <v>625</v>
      </c>
      <c r="Y2" s="31" t="s">
        <v>670</v>
      </c>
      <c r="Z2" s="31" t="s">
        <v>672</v>
      </c>
      <c r="AA2" s="31" t="s">
        <v>628</v>
      </c>
      <c r="AB2" s="31" t="s">
        <v>629</v>
      </c>
      <c r="AC2" s="31" t="s">
        <v>631</v>
      </c>
      <c r="AD2" s="31" t="s">
        <v>632</v>
      </c>
      <c r="AE2" s="31" t="s">
        <v>633</v>
      </c>
      <c r="AF2" s="31" t="s">
        <v>634</v>
      </c>
      <c r="AG2" s="31" t="s">
        <v>637</v>
      </c>
      <c r="AH2" s="31" t="s">
        <v>638</v>
      </c>
      <c r="AI2" s="31" t="s">
        <v>640</v>
      </c>
      <c r="AJ2" s="31" t="s">
        <v>641</v>
      </c>
      <c r="AK2" s="31" t="s">
        <v>643</v>
      </c>
      <c r="AL2" s="31" t="s">
        <v>644</v>
      </c>
      <c r="AM2" s="31" t="s">
        <v>645</v>
      </c>
      <c r="AN2" s="31" t="s">
        <v>646</v>
      </c>
      <c r="AO2" s="31" t="s">
        <v>649</v>
      </c>
      <c r="AP2" s="31" t="s">
        <v>650</v>
      </c>
      <c r="AQ2" s="31" t="s">
        <v>651</v>
      </c>
      <c r="AR2" s="31" t="s">
        <v>652</v>
      </c>
      <c r="AS2" s="31" t="s">
        <v>655</v>
      </c>
      <c r="AT2" s="31" t="s">
        <v>656</v>
      </c>
      <c r="AU2" s="31" t="s">
        <v>657</v>
      </c>
      <c r="AV2" s="31" t="s">
        <v>658</v>
      </c>
      <c r="AW2" s="31" t="s">
        <v>659</v>
      </c>
      <c r="AX2" s="31" t="s">
        <v>660</v>
      </c>
      <c r="AY2" s="31" t="s">
        <v>664</v>
      </c>
      <c r="AZ2" s="31" t="s">
        <v>665</v>
      </c>
    </row>
    <row r="3" spans="1:52" s="41" customFormat="1" x14ac:dyDescent="0.25">
      <c r="A3" s="41" t="s">
        <v>673</v>
      </c>
      <c r="E3" s="41">
        <v>400</v>
      </c>
      <c r="F3" s="41">
        <v>400</v>
      </c>
      <c r="G3" s="41">
        <v>400</v>
      </c>
      <c r="H3" s="41">
        <v>401</v>
      </c>
      <c r="I3" s="41">
        <v>401</v>
      </c>
      <c r="J3" s="41">
        <v>401</v>
      </c>
      <c r="K3" s="41">
        <v>402</v>
      </c>
      <c r="L3" s="41">
        <v>402</v>
      </c>
      <c r="M3" s="41">
        <v>402</v>
      </c>
      <c r="N3" s="41">
        <v>403</v>
      </c>
      <c r="O3" s="41">
        <v>403</v>
      </c>
      <c r="P3" s="41">
        <v>403</v>
      </c>
      <c r="Q3" s="41">
        <v>405</v>
      </c>
      <c r="R3" s="41">
        <v>405</v>
      </c>
      <c r="S3" s="41">
        <v>405</v>
      </c>
      <c r="T3" s="41">
        <v>406</v>
      </c>
      <c r="U3" s="41">
        <v>406</v>
      </c>
      <c r="V3" s="41">
        <v>406</v>
      </c>
      <c r="W3" s="41">
        <v>407</v>
      </c>
      <c r="X3" s="41">
        <v>407</v>
      </c>
      <c r="Y3" s="41">
        <v>407</v>
      </c>
      <c r="Z3" s="41">
        <v>408</v>
      </c>
      <c r="AA3" s="41">
        <v>408</v>
      </c>
      <c r="AB3" s="41">
        <v>408</v>
      </c>
      <c r="AC3" s="41">
        <v>409</v>
      </c>
      <c r="AD3" s="41">
        <v>409</v>
      </c>
      <c r="AE3" s="41">
        <v>409</v>
      </c>
      <c r="AF3" s="41">
        <v>410</v>
      </c>
      <c r="AG3" s="41">
        <v>410</v>
      </c>
      <c r="AH3" s="41">
        <v>410</v>
      </c>
      <c r="AI3" s="41">
        <v>412</v>
      </c>
      <c r="AJ3" s="41">
        <v>412</v>
      </c>
      <c r="AK3" s="41">
        <v>412</v>
      </c>
      <c r="AL3" s="41">
        <v>413</v>
      </c>
      <c r="AM3" s="41">
        <v>413</v>
      </c>
      <c r="AN3" s="41">
        <v>413</v>
      </c>
      <c r="AO3" s="41">
        <v>414</v>
      </c>
      <c r="AP3" s="41">
        <v>414</v>
      </c>
      <c r="AQ3" s="41">
        <v>414</v>
      </c>
      <c r="AR3" s="41">
        <v>415</v>
      </c>
      <c r="AS3" s="41">
        <v>415</v>
      </c>
      <c r="AT3" s="41">
        <v>415</v>
      </c>
      <c r="AU3" s="41">
        <v>417</v>
      </c>
      <c r="AV3" s="41">
        <v>417</v>
      </c>
      <c r="AW3" s="41">
        <v>417</v>
      </c>
      <c r="AX3" s="41">
        <v>419</v>
      </c>
      <c r="AY3" s="41">
        <v>419</v>
      </c>
      <c r="AZ3" s="41">
        <v>419</v>
      </c>
    </row>
    <row r="4" spans="1:52" s="31" customFormat="1" x14ac:dyDescent="0.25">
      <c r="A4" s="31" t="s">
        <v>674</v>
      </c>
      <c r="B4" s="31" t="s">
        <v>217</v>
      </c>
      <c r="C4" s="31" t="s">
        <v>216</v>
      </c>
      <c r="D4" s="31" t="s">
        <v>0</v>
      </c>
      <c r="E4" s="36" t="s">
        <v>675</v>
      </c>
      <c r="F4" s="31" t="s">
        <v>676</v>
      </c>
      <c r="G4" s="31" t="s">
        <v>677</v>
      </c>
      <c r="H4" s="36" t="s">
        <v>675</v>
      </c>
      <c r="I4" s="31" t="s">
        <v>676</v>
      </c>
      <c r="J4" s="31" t="s">
        <v>677</v>
      </c>
      <c r="K4" s="36" t="s">
        <v>675</v>
      </c>
      <c r="L4" s="31" t="s">
        <v>676</v>
      </c>
      <c r="M4" s="31" t="s">
        <v>677</v>
      </c>
      <c r="N4" s="36" t="s">
        <v>675</v>
      </c>
      <c r="O4" s="31" t="s">
        <v>676</v>
      </c>
      <c r="P4" s="31" t="s">
        <v>677</v>
      </c>
      <c r="Q4" s="36" t="s">
        <v>675</v>
      </c>
      <c r="R4" s="31" t="s">
        <v>676</v>
      </c>
      <c r="S4" s="31" t="s">
        <v>677</v>
      </c>
      <c r="T4" s="36" t="s">
        <v>675</v>
      </c>
      <c r="U4" s="31" t="s">
        <v>676</v>
      </c>
      <c r="V4" s="31" t="s">
        <v>677</v>
      </c>
      <c r="W4" s="36" t="s">
        <v>675</v>
      </c>
      <c r="X4" s="31" t="s">
        <v>676</v>
      </c>
      <c r="Y4" s="31" t="s">
        <v>677</v>
      </c>
      <c r="Z4" s="36" t="s">
        <v>675</v>
      </c>
      <c r="AA4" s="31" t="s">
        <v>676</v>
      </c>
      <c r="AB4" s="31" t="s">
        <v>677</v>
      </c>
      <c r="AC4" s="36" t="s">
        <v>675</v>
      </c>
      <c r="AD4" s="31" t="s">
        <v>676</v>
      </c>
      <c r="AE4" s="31" t="s">
        <v>677</v>
      </c>
      <c r="AF4" s="36" t="s">
        <v>675</v>
      </c>
      <c r="AG4" s="31" t="s">
        <v>676</v>
      </c>
      <c r="AH4" s="31" t="s">
        <v>677</v>
      </c>
      <c r="AI4" s="36" t="s">
        <v>675</v>
      </c>
      <c r="AJ4" s="31" t="s">
        <v>676</v>
      </c>
      <c r="AK4" s="31" t="s">
        <v>677</v>
      </c>
      <c r="AL4" s="36" t="s">
        <v>675</v>
      </c>
      <c r="AM4" s="31" t="s">
        <v>676</v>
      </c>
      <c r="AN4" s="31" t="s">
        <v>677</v>
      </c>
      <c r="AO4" s="36" t="s">
        <v>675</v>
      </c>
      <c r="AP4" s="31" t="s">
        <v>676</v>
      </c>
      <c r="AQ4" s="31" t="s">
        <v>677</v>
      </c>
      <c r="AR4" s="36" t="s">
        <v>675</v>
      </c>
      <c r="AS4" s="31" t="s">
        <v>676</v>
      </c>
      <c r="AT4" s="31" t="s">
        <v>677</v>
      </c>
      <c r="AU4" s="36" t="s">
        <v>675</v>
      </c>
      <c r="AV4" s="31" t="s">
        <v>676</v>
      </c>
      <c r="AW4" s="31" t="s">
        <v>677</v>
      </c>
      <c r="AX4" s="36" t="s">
        <v>675</v>
      </c>
      <c r="AY4" s="31" t="s">
        <v>676</v>
      </c>
      <c r="AZ4" s="31" t="s">
        <v>677</v>
      </c>
    </row>
    <row r="5" spans="1:52" x14ac:dyDescent="0.25">
      <c r="A5" s="23">
        <v>1</v>
      </c>
      <c r="B5" s="23" t="s">
        <v>410</v>
      </c>
      <c r="C5" s="23" t="s">
        <v>218</v>
      </c>
      <c r="D5" s="26" t="s">
        <v>3</v>
      </c>
      <c r="E5" s="37">
        <v>28.7</v>
      </c>
      <c r="F5" s="34">
        <v>31.18</v>
      </c>
      <c r="G5" s="34">
        <v>29.46</v>
      </c>
      <c r="H5" s="34">
        <v>30.74</v>
      </c>
      <c r="I5" s="34">
        <v>30.23</v>
      </c>
      <c r="J5" s="34">
        <v>31.19</v>
      </c>
      <c r="K5" s="34">
        <v>29.08</v>
      </c>
      <c r="L5" s="34">
        <v>30.16</v>
      </c>
      <c r="M5" s="34">
        <v>30.45</v>
      </c>
      <c r="N5" s="34">
        <v>31.77</v>
      </c>
      <c r="O5" s="34">
        <v>29.6</v>
      </c>
      <c r="P5" s="34">
        <v>29.84</v>
      </c>
      <c r="Q5" s="34">
        <v>29.9</v>
      </c>
      <c r="R5" s="34">
        <v>31.44</v>
      </c>
      <c r="S5" s="34">
        <v>29.43</v>
      </c>
      <c r="T5" s="34">
        <v>31.45</v>
      </c>
      <c r="U5" s="34">
        <v>31.92</v>
      </c>
      <c r="V5" s="34">
        <v>29.62</v>
      </c>
      <c r="W5" s="34">
        <v>29.67</v>
      </c>
      <c r="X5" s="34">
        <v>29.59</v>
      </c>
      <c r="Y5" s="34">
        <v>29.19</v>
      </c>
      <c r="Z5" s="34">
        <v>29.56</v>
      </c>
      <c r="AA5" s="34">
        <v>31.24</v>
      </c>
      <c r="AB5" s="34">
        <v>29.86</v>
      </c>
      <c r="AC5" s="34">
        <v>28.96</v>
      </c>
      <c r="AD5" s="34">
        <v>29.24</v>
      </c>
      <c r="AE5" s="34">
        <v>31.63</v>
      </c>
      <c r="AF5" s="34">
        <v>30.83</v>
      </c>
      <c r="AG5" s="34">
        <v>30.1</v>
      </c>
      <c r="AH5" s="34">
        <v>30.69</v>
      </c>
      <c r="AI5" s="34">
        <v>29.52</v>
      </c>
      <c r="AJ5" s="34">
        <v>30.27</v>
      </c>
      <c r="AK5" s="34">
        <v>29.69</v>
      </c>
      <c r="AL5" s="34">
        <v>28.98</v>
      </c>
      <c r="AM5" s="34">
        <v>29.25</v>
      </c>
      <c r="AN5" s="34">
        <v>29.2</v>
      </c>
      <c r="AO5" s="34">
        <v>29.89</v>
      </c>
      <c r="AP5" s="34">
        <v>29.49</v>
      </c>
      <c r="AQ5" s="34">
        <v>28.21</v>
      </c>
      <c r="AR5" s="34">
        <v>29.61</v>
      </c>
      <c r="AS5" s="34">
        <v>29.74</v>
      </c>
      <c r="AT5" s="34">
        <v>29.89</v>
      </c>
      <c r="AU5" s="34">
        <v>30.01</v>
      </c>
      <c r="AV5" s="34">
        <v>28.63</v>
      </c>
      <c r="AW5" s="34">
        <v>28.83</v>
      </c>
      <c r="AX5" s="34">
        <v>29.43</v>
      </c>
      <c r="AY5" s="34">
        <v>29.64</v>
      </c>
      <c r="AZ5" s="34">
        <v>29.07</v>
      </c>
    </row>
    <row r="6" spans="1:52" x14ac:dyDescent="0.25">
      <c r="A6" s="24">
        <v>2</v>
      </c>
      <c r="B6" s="24" t="s">
        <v>411</v>
      </c>
      <c r="C6" s="24" t="s">
        <v>219</v>
      </c>
      <c r="D6" s="24" t="s">
        <v>4</v>
      </c>
      <c r="E6" s="35">
        <v>32.18</v>
      </c>
      <c r="F6" s="35">
        <v>33.01</v>
      </c>
      <c r="G6" s="35">
        <v>32.03</v>
      </c>
      <c r="H6" s="35">
        <v>33.35</v>
      </c>
      <c r="I6" s="35">
        <v>32.869999999999997</v>
      </c>
      <c r="J6" s="35">
        <v>34.15</v>
      </c>
      <c r="K6" s="35">
        <v>32.5</v>
      </c>
      <c r="L6" s="35">
        <v>32.9</v>
      </c>
      <c r="M6" s="35">
        <v>33.549999999999997</v>
      </c>
      <c r="N6" s="35">
        <v>35.229999999999997</v>
      </c>
      <c r="O6" s="35">
        <v>32.14</v>
      </c>
      <c r="P6" s="35">
        <v>32.770000000000003</v>
      </c>
      <c r="Q6" s="35">
        <v>32.68</v>
      </c>
      <c r="R6" s="35">
        <v>34.81</v>
      </c>
      <c r="S6" s="35">
        <v>32.97</v>
      </c>
      <c r="T6" s="35">
        <v>33.21</v>
      </c>
      <c r="U6" s="35">
        <v>35.159999999999997</v>
      </c>
      <c r="V6" s="35">
        <v>30.97</v>
      </c>
      <c r="W6" s="35">
        <v>32.57</v>
      </c>
      <c r="X6" s="35">
        <v>33.06</v>
      </c>
      <c r="Y6" s="35">
        <v>32.270000000000003</v>
      </c>
      <c r="Z6" s="35">
        <v>32.28</v>
      </c>
      <c r="AA6" s="35">
        <v>33.35</v>
      </c>
      <c r="AB6" s="35">
        <v>31.25</v>
      </c>
      <c r="AC6" s="35">
        <v>30.93</v>
      </c>
      <c r="AD6" s="35">
        <v>32.549999999999997</v>
      </c>
      <c r="AE6" s="35">
        <v>34.869999999999997</v>
      </c>
      <c r="AF6" s="35">
        <v>32.92</v>
      </c>
      <c r="AG6" s="35">
        <v>32.880000000000003</v>
      </c>
      <c r="AH6" s="35">
        <v>32.9</v>
      </c>
      <c r="AI6" s="35">
        <v>31.79</v>
      </c>
      <c r="AJ6" s="35">
        <v>32.76</v>
      </c>
      <c r="AK6" s="35">
        <v>31</v>
      </c>
      <c r="AL6" s="35">
        <v>31.9</v>
      </c>
      <c r="AM6" s="35">
        <v>32.619999999999997</v>
      </c>
      <c r="AN6" s="35">
        <v>33.25</v>
      </c>
      <c r="AO6" s="35">
        <v>32.35</v>
      </c>
      <c r="AP6" s="35">
        <v>32.020000000000003</v>
      </c>
      <c r="AQ6" s="35">
        <v>31.54</v>
      </c>
      <c r="AR6" s="35">
        <v>31.53</v>
      </c>
      <c r="AS6" s="35">
        <v>32.659999999999997</v>
      </c>
      <c r="AT6" s="35">
        <v>32.31</v>
      </c>
      <c r="AU6" s="35">
        <v>33.869999999999997</v>
      </c>
      <c r="AV6" s="35">
        <v>32.68</v>
      </c>
      <c r="AW6" s="35">
        <v>31.36</v>
      </c>
      <c r="AX6" s="35">
        <v>31.74</v>
      </c>
      <c r="AY6" s="35">
        <v>32.56</v>
      </c>
      <c r="AZ6" s="35">
        <v>31.12</v>
      </c>
    </row>
    <row r="7" spans="1:52" x14ac:dyDescent="0.25">
      <c r="A7" s="23">
        <v>3</v>
      </c>
      <c r="B7" s="23" t="s">
        <v>412</v>
      </c>
      <c r="C7" s="23" t="s">
        <v>220</v>
      </c>
      <c r="D7" s="10" t="s">
        <v>5</v>
      </c>
      <c r="E7" s="34">
        <v>18.88</v>
      </c>
      <c r="F7" s="34">
        <v>18.88</v>
      </c>
      <c r="G7" s="34">
        <v>18.489999999999998</v>
      </c>
      <c r="H7" s="34">
        <v>18.77</v>
      </c>
      <c r="I7" s="34">
        <v>18.850000000000001</v>
      </c>
      <c r="J7" s="34">
        <v>18.809999999999999</v>
      </c>
      <c r="K7" s="34">
        <v>18.88</v>
      </c>
      <c r="L7" s="34">
        <v>18.89</v>
      </c>
      <c r="M7" s="34">
        <v>18.84</v>
      </c>
      <c r="N7" s="34">
        <v>18.649999999999999</v>
      </c>
      <c r="O7" s="34">
        <v>18.88</v>
      </c>
      <c r="P7" s="34">
        <v>18.96</v>
      </c>
      <c r="Q7" s="34">
        <v>18.88</v>
      </c>
      <c r="R7" s="34">
        <v>18.899999999999999</v>
      </c>
      <c r="S7" s="34">
        <v>18.829999999999998</v>
      </c>
      <c r="T7" s="34">
        <v>18.91</v>
      </c>
      <c r="U7" s="34">
        <v>18.84</v>
      </c>
      <c r="V7" s="34">
        <v>18.920000000000002</v>
      </c>
      <c r="W7" s="34">
        <v>18.850000000000001</v>
      </c>
      <c r="X7" s="34">
        <v>18.93</v>
      </c>
      <c r="Y7" s="34">
        <v>18.57</v>
      </c>
      <c r="Z7" s="34">
        <v>18.559999999999999</v>
      </c>
      <c r="AA7" s="34">
        <v>18.75</v>
      </c>
      <c r="AB7" s="34">
        <v>18.71</v>
      </c>
      <c r="AC7" s="34">
        <v>18.739999999999998</v>
      </c>
      <c r="AD7" s="34">
        <v>18.88</v>
      </c>
      <c r="AE7" s="34">
        <v>19.05</v>
      </c>
      <c r="AF7" s="34">
        <v>18.8</v>
      </c>
      <c r="AG7" s="34">
        <v>18.84</v>
      </c>
      <c r="AH7" s="34">
        <v>18.84</v>
      </c>
      <c r="AI7" s="34">
        <v>18.77</v>
      </c>
      <c r="AJ7" s="34">
        <v>18.829999999999998</v>
      </c>
      <c r="AK7" s="34">
        <v>18.7</v>
      </c>
      <c r="AL7" s="34">
        <v>18.72</v>
      </c>
      <c r="AM7" s="34">
        <v>18.510000000000002</v>
      </c>
      <c r="AN7" s="34">
        <v>18.52</v>
      </c>
      <c r="AO7" s="34">
        <v>18.52</v>
      </c>
      <c r="AP7" s="34">
        <v>18.43</v>
      </c>
      <c r="AQ7" s="34">
        <v>18.23</v>
      </c>
      <c r="AR7" s="34">
        <v>18.260000000000002</v>
      </c>
      <c r="AS7" s="34">
        <v>18.190000000000001</v>
      </c>
      <c r="AT7" s="34">
        <v>18.43</v>
      </c>
      <c r="AU7" s="34">
        <v>18.3</v>
      </c>
      <c r="AV7" s="34">
        <v>18.27</v>
      </c>
      <c r="AW7" s="34">
        <v>18.510000000000002</v>
      </c>
      <c r="AX7" s="34">
        <v>18.45</v>
      </c>
      <c r="AY7" s="34">
        <v>18.46</v>
      </c>
      <c r="AZ7" s="34">
        <v>18.510000000000002</v>
      </c>
    </row>
    <row r="8" spans="1:52" x14ac:dyDescent="0.25">
      <c r="A8" s="24">
        <v>4</v>
      </c>
      <c r="B8" s="24" t="s">
        <v>413</v>
      </c>
      <c r="C8" s="24" t="s">
        <v>221</v>
      </c>
      <c r="D8" s="20" t="s">
        <v>6</v>
      </c>
      <c r="E8" s="35">
        <v>32.15</v>
      </c>
      <c r="F8" s="35">
        <v>35.159999999999997</v>
      </c>
      <c r="G8" s="42">
        <v>32.6</v>
      </c>
      <c r="H8" s="42">
        <v>34.630000000000003</v>
      </c>
      <c r="I8" s="42">
        <v>32.9</v>
      </c>
      <c r="J8" s="35"/>
      <c r="K8" s="42">
        <v>32.22</v>
      </c>
      <c r="L8" s="42">
        <v>32.950000000000003</v>
      </c>
      <c r="M8" s="42">
        <v>33.79</v>
      </c>
      <c r="N8" s="42">
        <v>34.65</v>
      </c>
      <c r="O8" s="42">
        <v>32.58</v>
      </c>
      <c r="P8" s="42">
        <v>33.450000000000003</v>
      </c>
      <c r="Q8" s="42">
        <v>32.58</v>
      </c>
      <c r="R8" s="35">
        <v>35.69</v>
      </c>
      <c r="S8" s="42">
        <v>32.24</v>
      </c>
      <c r="T8" s="42">
        <v>34.44</v>
      </c>
      <c r="U8" s="42">
        <v>35.090000000000003</v>
      </c>
      <c r="V8" s="42">
        <v>33.25</v>
      </c>
      <c r="W8" s="42">
        <v>33.229999999999997</v>
      </c>
      <c r="X8" s="42">
        <v>32.6</v>
      </c>
      <c r="Y8" s="42">
        <v>32.97</v>
      </c>
      <c r="Z8" s="42">
        <v>33.44</v>
      </c>
      <c r="AA8" s="42">
        <v>34.21</v>
      </c>
      <c r="AB8" s="42">
        <v>33.08</v>
      </c>
      <c r="AC8" s="35">
        <v>32.36</v>
      </c>
      <c r="AD8" s="42">
        <v>32.51</v>
      </c>
      <c r="AE8" s="42">
        <v>34.72</v>
      </c>
      <c r="AF8" s="42">
        <v>34.65</v>
      </c>
      <c r="AG8" s="35">
        <v>32.979999999999997</v>
      </c>
      <c r="AH8" s="42">
        <v>34.17</v>
      </c>
      <c r="AI8" s="42">
        <v>32.57</v>
      </c>
      <c r="AJ8" s="42">
        <v>34.31</v>
      </c>
      <c r="AK8" s="42">
        <v>34.33</v>
      </c>
      <c r="AL8" s="42">
        <v>32.49</v>
      </c>
      <c r="AM8" s="42">
        <v>32.96</v>
      </c>
      <c r="AN8" s="42">
        <v>33.770000000000003</v>
      </c>
      <c r="AO8" s="42">
        <v>32.65</v>
      </c>
      <c r="AP8" s="42">
        <v>33.049999999999997</v>
      </c>
      <c r="AQ8" s="42">
        <v>31.51</v>
      </c>
      <c r="AR8" s="42">
        <v>33.090000000000003</v>
      </c>
      <c r="AS8" s="42">
        <v>34.1</v>
      </c>
      <c r="AT8" s="42">
        <v>32.99</v>
      </c>
      <c r="AU8" s="42">
        <v>34.08</v>
      </c>
      <c r="AV8" s="42">
        <v>32.25</v>
      </c>
      <c r="AW8" s="42">
        <v>32.21</v>
      </c>
      <c r="AX8" s="42">
        <v>34.18</v>
      </c>
      <c r="AY8" s="42">
        <v>34.72</v>
      </c>
      <c r="AZ8" s="42">
        <v>33.619999999999997</v>
      </c>
    </row>
    <row r="9" spans="1:52" x14ac:dyDescent="0.25">
      <c r="A9" s="23">
        <v>5</v>
      </c>
      <c r="B9" s="23" t="s">
        <v>414</v>
      </c>
      <c r="C9" s="23" t="s">
        <v>222</v>
      </c>
      <c r="D9" s="23" t="s">
        <v>7</v>
      </c>
      <c r="E9" s="34">
        <v>26.27</v>
      </c>
      <c r="F9" s="34">
        <v>29.1</v>
      </c>
      <c r="G9" s="34">
        <v>27.84</v>
      </c>
      <c r="H9" s="34">
        <v>29.13</v>
      </c>
      <c r="I9" s="34">
        <v>28.18</v>
      </c>
      <c r="J9" s="34">
        <v>29.85</v>
      </c>
      <c r="K9" s="34">
        <v>26.59</v>
      </c>
      <c r="L9" s="34">
        <v>27.65</v>
      </c>
      <c r="M9" s="34">
        <v>28.3</v>
      </c>
      <c r="N9" s="34">
        <v>29.64</v>
      </c>
      <c r="O9" s="34">
        <v>27.11</v>
      </c>
      <c r="P9" s="34">
        <v>27.3</v>
      </c>
      <c r="Q9" s="34">
        <v>27.48</v>
      </c>
      <c r="R9" s="34">
        <v>29.43</v>
      </c>
      <c r="S9" s="34">
        <v>27.2</v>
      </c>
      <c r="T9" s="34">
        <v>29.51</v>
      </c>
      <c r="U9" s="34">
        <v>29.89</v>
      </c>
      <c r="V9" s="34">
        <v>28.24</v>
      </c>
      <c r="W9" s="34">
        <v>27.33</v>
      </c>
      <c r="X9" s="34">
        <v>27.24</v>
      </c>
      <c r="Y9" s="34">
        <v>27.55</v>
      </c>
      <c r="Z9" s="34">
        <v>27.91</v>
      </c>
      <c r="AA9" s="34">
        <v>28.98</v>
      </c>
      <c r="AB9" s="34">
        <v>27.84</v>
      </c>
      <c r="AC9" s="34">
        <v>27.91</v>
      </c>
      <c r="AD9" s="34">
        <v>27.26</v>
      </c>
      <c r="AE9" s="34">
        <v>29.44</v>
      </c>
      <c r="AF9" s="34">
        <v>28.71</v>
      </c>
      <c r="AG9" s="34">
        <v>28.53</v>
      </c>
      <c r="AH9" s="34">
        <v>28.85</v>
      </c>
      <c r="AI9" s="34">
        <v>27.12</v>
      </c>
      <c r="AJ9" s="34">
        <v>28.1</v>
      </c>
      <c r="AK9" s="34">
        <v>28.34</v>
      </c>
      <c r="AL9" s="34">
        <v>27.28</v>
      </c>
      <c r="AM9" s="34">
        <v>27.34</v>
      </c>
      <c r="AN9" s="34">
        <v>27.72</v>
      </c>
      <c r="AO9" s="34">
        <v>27.45</v>
      </c>
      <c r="AP9" s="34">
        <v>27.26</v>
      </c>
      <c r="AQ9" s="34">
        <v>25.99</v>
      </c>
      <c r="AR9" s="34">
        <v>27.84</v>
      </c>
      <c r="AS9" s="34">
        <v>28.01</v>
      </c>
      <c r="AT9" s="34">
        <v>28.47</v>
      </c>
      <c r="AU9" s="34">
        <v>27.87</v>
      </c>
      <c r="AV9" s="34">
        <v>26.66</v>
      </c>
      <c r="AW9" s="34">
        <v>26.86</v>
      </c>
      <c r="AX9" s="34">
        <v>26.83</v>
      </c>
      <c r="AY9" s="34">
        <v>27.65</v>
      </c>
      <c r="AZ9" s="34">
        <v>26.59</v>
      </c>
    </row>
    <row r="10" spans="1:52" x14ac:dyDescent="0.25">
      <c r="A10" s="24">
        <v>6</v>
      </c>
      <c r="B10" s="24" t="s">
        <v>415</v>
      </c>
      <c r="C10" s="24" t="s">
        <v>223</v>
      </c>
      <c r="D10" s="24" t="s">
        <v>8</v>
      </c>
      <c r="E10" s="35">
        <v>32.76</v>
      </c>
      <c r="F10" s="35">
        <v>34.659999999999997</v>
      </c>
      <c r="G10" s="35">
        <v>33.79</v>
      </c>
      <c r="H10" s="35">
        <v>35.01</v>
      </c>
      <c r="I10" s="35">
        <v>34.979999999999997</v>
      </c>
      <c r="J10" s="35">
        <v>36.58</v>
      </c>
      <c r="K10" s="35">
        <v>31.07</v>
      </c>
      <c r="L10" s="35">
        <v>32.479999999999997</v>
      </c>
      <c r="M10" s="35">
        <v>32.83</v>
      </c>
      <c r="N10" s="35">
        <v>33.630000000000003</v>
      </c>
      <c r="O10" s="35">
        <v>31.73</v>
      </c>
      <c r="P10" s="35">
        <v>31.58</v>
      </c>
      <c r="Q10" s="35">
        <v>32.53</v>
      </c>
      <c r="R10" s="35">
        <v>36</v>
      </c>
      <c r="S10" s="35">
        <v>31.92</v>
      </c>
      <c r="T10" s="35">
        <v>35.24</v>
      </c>
      <c r="U10" s="35">
        <v>34.049999999999997</v>
      </c>
      <c r="V10" s="35">
        <v>33.51</v>
      </c>
      <c r="W10" s="35">
        <v>32.07</v>
      </c>
      <c r="X10" s="35">
        <v>31.93</v>
      </c>
      <c r="Y10" s="35">
        <v>32.1</v>
      </c>
      <c r="Z10" s="35">
        <v>32.119999999999997</v>
      </c>
      <c r="AA10" s="35">
        <v>32.909999999999997</v>
      </c>
      <c r="AB10" s="35">
        <v>32.33</v>
      </c>
      <c r="AC10" s="35">
        <v>31.95</v>
      </c>
      <c r="AD10" s="35">
        <v>30.86</v>
      </c>
      <c r="AE10" s="35">
        <v>33.06</v>
      </c>
      <c r="AF10" s="35">
        <v>32.03</v>
      </c>
      <c r="AG10" s="35">
        <v>31.61</v>
      </c>
      <c r="AH10" s="35">
        <v>32.950000000000003</v>
      </c>
      <c r="AI10" s="35">
        <v>31.12</v>
      </c>
      <c r="AJ10" s="35">
        <v>32.61</v>
      </c>
      <c r="AK10" s="35">
        <v>33.19</v>
      </c>
      <c r="AL10" s="35">
        <v>32.479999999999997</v>
      </c>
      <c r="AM10" s="35">
        <v>32.26</v>
      </c>
      <c r="AN10" s="35">
        <v>32.97</v>
      </c>
      <c r="AO10" s="35">
        <v>31.98</v>
      </c>
      <c r="AP10" s="35">
        <v>32.64</v>
      </c>
      <c r="AQ10" s="35">
        <v>30.86</v>
      </c>
      <c r="AR10" s="35">
        <v>31.87</v>
      </c>
      <c r="AS10" s="35">
        <v>31.77</v>
      </c>
      <c r="AT10" s="35">
        <v>32</v>
      </c>
      <c r="AU10" s="35">
        <v>33.090000000000003</v>
      </c>
      <c r="AV10" s="35">
        <v>31.82</v>
      </c>
      <c r="AW10" s="35">
        <v>31.83</v>
      </c>
      <c r="AX10" s="35">
        <v>31.6</v>
      </c>
      <c r="AY10" s="35">
        <v>32.880000000000003</v>
      </c>
      <c r="AZ10" s="35">
        <v>31.87</v>
      </c>
    </row>
    <row r="11" spans="1:52" x14ac:dyDescent="0.25">
      <c r="A11" s="23">
        <v>7</v>
      </c>
      <c r="B11" s="23" t="s">
        <v>416</v>
      </c>
      <c r="C11" s="23" t="s">
        <v>224</v>
      </c>
      <c r="D11" s="23" t="s">
        <v>9</v>
      </c>
      <c r="E11" s="34">
        <v>29.51</v>
      </c>
      <c r="F11" s="34">
        <v>33.29</v>
      </c>
      <c r="G11" s="34">
        <v>29.95</v>
      </c>
      <c r="H11" s="34">
        <v>34.03</v>
      </c>
      <c r="I11" s="34">
        <v>33.299999999999997</v>
      </c>
      <c r="J11" s="34">
        <v>35.78</v>
      </c>
      <c r="K11" s="34">
        <v>30.85</v>
      </c>
      <c r="L11" s="34">
        <v>33.770000000000003</v>
      </c>
      <c r="M11" s="34">
        <v>33.56</v>
      </c>
      <c r="N11" s="34">
        <v>32.86</v>
      </c>
      <c r="O11" s="34">
        <v>32.42</v>
      </c>
      <c r="P11" s="34">
        <v>32.42</v>
      </c>
      <c r="Q11" s="34">
        <v>31.77</v>
      </c>
      <c r="R11" s="34">
        <v>35.130000000000003</v>
      </c>
      <c r="S11" s="34">
        <v>31.8</v>
      </c>
      <c r="T11" s="34">
        <v>34.75</v>
      </c>
      <c r="U11" s="34">
        <v>35.619999999999997</v>
      </c>
      <c r="V11" s="34">
        <v>32.97</v>
      </c>
      <c r="W11" s="34">
        <v>31.26</v>
      </c>
      <c r="X11" s="34">
        <v>31.89</v>
      </c>
      <c r="Y11" s="34">
        <v>29.97</v>
      </c>
      <c r="Z11" s="34">
        <v>30.77</v>
      </c>
      <c r="AA11" s="34">
        <v>34.47</v>
      </c>
      <c r="AB11" s="34">
        <v>33.770000000000003</v>
      </c>
      <c r="AC11" s="34">
        <v>31.87</v>
      </c>
      <c r="AD11" s="34">
        <v>31.83</v>
      </c>
      <c r="AE11" s="34">
        <v>33.840000000000003</v>
      </c>
      <c r="AF11" s="34">
        <v>33.909999999999997</v>
      </c>
      <c r="AG11" s="34">
        <v>32.96</v>
      </c>
      <c r="AH11" s="34">
        <v>33.42</v>
      </c>
      <c r="AI11" s="34">
        <v>31.84</v>
      </c>
      <c r="AJ11" s="34">
        <v>33.770000000000003</v>
      </c>
      <c r="AK11" s="34">
        <v>32.51</v>
      </c>
      <c r="AL11" s="34">
        <v>31.64</v>
      </c>
      <c r="AM11" s="34">
        <v>29.53</v>
      </c>
      <c r="AN11" s="34">
        <v>29.91</v>
      </c>
      <c r="AO11" s="34">
        <v>30.56</v>
      </c>
      <c r="AP11" s="34">
        <v>30.67</v>
      </c>
      <c r="AQ11" s="34">
        <v>29.45</v>
      </c>
      <c r="AR11" s="34">
        <v>30.8</v>
      </c>
      <c r="AS11" s="34">
        <v>30.88</v>
      </c>
      <c r="AT11" s="34">
        <v>31</v>
      </c>
      <c r="AU11" s="34">
        <v>31.21</v>
      </c>
      <c r="AV11" s="34">
        <v>29.61</v>
      </c>
      <c r="AW11" s="34">
        <v>29.44</v>
      </c>
      <c r="AX11" s="34">
        <v>30.15</v>
      </c>
      <c r="AY11" s="34">
        <v>31.22</v>
      </c>
      <c r="AZ11" s="34">
        <v>30.72</v>
      </c>
    </row>
    <row r="12" spans="1:52" x14ac:dyDescent="0.25">
      <c r="A12" s="24">
        <v>8</v>
      </c>
      <c r="B12" s="24" t="s">
        <v>417</v>
      </c>
      <c r="C12" s="24" t="s">
        <v>225</v>
      </c>
      <c r="D12" s="24" t="s">
        <v>10</v>
      </c>
      <c r="E12" s="35">
        <v>34.32</v>
      </c>
      <c r="F12" s="35">
        <v>36.659999999999997</v>
      </c>
      <c r="G12" s="35">
        <v>34.200000000000003</v>
      </c>
      <c r="H12" s="35">
        <v>35.630000000000003</v>
      </c>
      <c r="I12" s="35">
        <v>34.64</v>
      </c>
      <c r="J12" s="35"/>
      <c r="K12" s="35">
        <v>32.020000000000003</v>
      </c>
      <c r="L12" s="35">
        <v>33.61</v>
      </c>
      <c r="M12" s="35">
        <v>34.01</v>
      </c>
      <c r="N12" s="35">
        <v>34.21</v>
      </c>
      <c r="O12" s="35">
        <v>32.630000000000003</v>
      </c>
      <c r="P12" s="35">
        <v>33.19</v>
      </c>
      <c r="Q12" s="35">
        <v>34.01</v>
      </c>
      <c r="R12" s="35">
        <v>34.68</v>
      </c>
      <c r="S12" s="35">
        <v>34.61</v>
      </c>
      <c r="T12" s="35">
        <v>35.799999999999997</v>
      </c>
      <c r="U12" s="35">
        <v>35.61</v>
      </c>
      <c r="V12" s="35">
        <v>33.83</v>
      </c>
      <c r="W12" s="35">
        <v>33.270000000000003</v>
      </c>
      <c r="X12" s="35">
        <v>32.869999999999997</v>
      </c>
      <c r="Y12" s="35">
        <v>33.47</v>
      </c>
      <c r="Z12" s="35">
        <v>32.700000000000003</v>
      </c>
      <c r="AA12" s="35">
        <v>35.6</v>
      </c>
      <c r="AB12" s="35">
        <v>32.69</v>
      </c>
      <c r="AC12" s="35">
        <v>32.99</v>
      </c>
      <c r="AD12" s="35">
        <v>32.03</v>
      </c>
      <c r="AE12" s="35">
        <v>34.549999999999997</v>
      </c>
      <c r="AF12" s="35">
        <v>33.56</v>
      </c>
      <c r="AG12" s="35">
        <v>33.270000000000003</v>
      </c>
      <c r="AH12" s="35">
        <v>33.76</v>
      </c>
      <c r="AI12" s="35">
        <v>32.26</v>
      </c>
      <c r="AJ12" s="35">
        <v>33.18</v>
      </c>
      <c r="AK12" s="35">
        <v>33.83</v>
      </c>
      <c r="AL12" s="35">
        <v>32.86</v>
      </c>
      <c r="AM12" s="35">
        <v>33.07</v>
      </c>
      <c r="AN12" s="35">
        <v>33.32</v>
      </c>
      <c r="AO12" s="35">
        <v>36.15</v>
      </c>
      <c r="AP12" s="35">
        <v>32.43</v>
      </c>
      <c r="AQ12" s="35">
        <v>32.46</v>
      </c>
      <c r="AR12" s="35">
        <v>32.479999999999997</v>
      </c>
      <c r="AS12" s="35">
        <v>32.72</v>
      </c>
      <c r="AT12" s="35">
        <v>33.08</v>
      </c>
      <c r="AU12" s="35">
        <v>33.299999999999997</v>
      </c>
      <c r="AV12" s="35">
        <v>32.619999999999997</v>
      </c>
      <c r="AW12" s="35">
        <v>35.159999999999997</v>
      </c>
      <c r="AX12" s="35">
        <v>34.590000000000003</v>
      </c>
      <c r="AY12" s="35">
        <v>34.130000000000003</v>
      </c>
      <c r="AZ12" s="35">
        <v>35.630000000000003</v>
      </c>
    </row>
    <row r="13" spans="1:52" x14ac:dyDescent="0.25">
      <c r="A13" s="23">
        <v>9</v>
      </c>
      <c r="B13" s="23" t="s">
        <v>418</v>
      </c>
      <c r="C13" s="23" t="s">
        <v>226</v>
      </c>
      <c r="D13" s="23" t="s">
        <v>11</v>
      </c>
      <c r="E13" s="34">
        <v>25.61</v>
      </c>
      <c r="F13" s="34">
        <v>27.91</v>
      </c>
      <c r="G13" s="34">
        <v>26.33</v>
      </c>
      <c r="H13" s="34">
        <v>27.98</v>
      </c>
      <c r="I13" s="34">
        <v>27.74</v>
      </c>
      <c r="J13" s="34">
        <v>28.77</v>
      </c>
      <c r="K13" s="34">
        <v>25.93</v>
      </c>
      <c r="L13" s="34">
        <v>27.53</v>
      </c>
      <c r="M13" s="34">
        <v>27.45</v>
      </c>
      <c r="N13" s="34">
        <v>28.07</v>
      </c>
      <c r="O13" s="34">
        <v>26.78</v>
      </c>
      <c r="P13" s="34">
        <v>26.57</v>
      </c>
      <c r="Q13" s="34">
        <v>26.84</v>
      </c>
      <c r="R13" s="34">
        <v>28.68</v>
      </c>
      <c r="S13" s="34">
        <v>26.44</v>
      </c>
      <c r="T13" s="34">
        <v>28.77</v>
      </c>
      <c r="U13" s="34">
        <v>29.21</v>
      </c>
      <c r="V13" s="34">
        <v>27.43</v>
      </c>
      <c r="W13" s="34">
        <v>26.44</v>
      </c>
      <c r="X13" s="34">
        <v>26.64</v>
      </c>
      <c r="Y13" s="34">
        <v>26.24</v>
      </c>
      <c r="Z13" s="34">
        <v>26.63</v>
      </c>
      <c r="AA13" s="34">
        <v>28.42</v>
      </c>
      <c r="AB13" s="34">
        <v>27.54</v>
      </c>
      <c r="AC13" s="34">
        <v>27.05</v>
      </c>
      <c r="AD13" s="34">
        <v>26.27</v>
      </c>
      <c r="AE13" s="34">
        <v>28.53</v>
      </c>
      <c r="AF13" s="34">
        <v>27.67</v>
      </c>
      <c r="AG13" s="34">
        <v>27.77</v>
      </c>
      <c r="AH13" s="34">
        <v>27.91</v>
      </c>
      <c r="AI13" s="34">
        <v>26.42</v>
      </c>
      <c r="AJ13" s="34">
        <v>27.61</v>
      </c>
      <c r="AK13" s="34">
        <v>26.95</v>
      </c>
      <c r="AL13" s="34">
        <v>26.3</v>
      </c>
      <c r="AM13" s="34">
        <v>26.05</v>
      </c>
      <c r="AN13" s="34">
        <v>26.32</v>
      </c>
      <c r="AO13" s="34">
        <v>26.53</v>
      </c>
      <c r="AP13" s="34">
        <v>26.26</v>
      </c>
      <c r="AQ13" s="34">
        <v>24.99</v>
      </c>
      <c r="AR13" s="34">
        <v>26.35</v>
      </c>
      <c r="AS13" s="34">
        <v>26.64</v>
      </c>
      <c r="AT13" s="34">
        <v>26.97</v>
      </c>
      <c r="AU13" s="34">
        <v>27.06</v>
      </c>
      <c r="AV13" s="34">
        <v>25.63</v>
      </c>
      <c r="AW13" s="34">
        <v>25.79</v>
      </c>
      <c r="AX13" s="34">
        <v>25.62</v>
      </c>
      <c r="AY13" s="34">
        <v>26.8</v>
      </c>
      <c r="AZ13" s="34">
        <v>25.74</v>
      </c>
    </row>
    <row r="14" spans="1:52" x14ac:dyDescent="0.25">
      <c r="A14" s="24">
        <v>10</v>
      </c>
      <c r="B14" s="24" t="s">
        <v>419</v>
      </c>
      <c r="C14" s="24" t="s">
        <v>227</v>
      </c>
      <c r="D14" s="24" t="s">
        <v>12</v>
      </c>
      <c r="E14" s="35">
        <v>32.409999999999997</v>
      </c>
      <c r="F14" s="35">
        <v>34.24</v>
      </c>
      <c r="G14" s="35">
        <v>33.229999999999997</v>
      </c>
      <c r="H14" s="35">
        <v>35.549999999999997</v>
      </c>
      <c r="I14" s="35">
        <v>33.72</v>
      </c>
      <c r="J14" s="35">
        <v>35.57</v>
      </c>
      <c r="K14" s="35">
        <v>32.75</v>
      </c>
      <c r="L14" s="35">
        <v>33.51</v>
      </c>
      <c r="M14" s="35">
        <v>33.619999999999997</v>
      </c>
      <c r="N14" s="35">
        <v>35.89</v>
      </c>
      <c r="O14" s="35">
        <v>33.479999999999997</v>
      </c>
      <c r="P14" s="35">
        <v>33.72</v>
      </c>
      <c r="Q14" s="35">
        <v>33.69</v>
      </c>
      <c r="R14" s="35">
        <v>36.090000000000003</v>
      </c>
      <c r="S14" s="35">
        <v>34.14</v>
      </c>
      <c r="T14" s="35">
        <v>37.25</v>
      </c>
      <c r="U14" s="35">
        <v>35.44</v>
      </c>
      <c r="V14" s="35">
        <v>34.58</v>
      </c>
      <c r="W14" s="35">
        <v>33.89</v>
      </c>
      <c r="X14" s="35">
        <v>33.21</v>
      </c>
      <c r="Y14" s="35">
        <v>33.82</v>
      </c>
      <c r="Z14" s="35">
        <v>33.57</v>
      </c>
      <c r="AA14" s="35">
        <v>34.96</v>
      </c>
      <c r="AB14" s="35">
        <v>33.74</v>
      </c>
      <c r="AC14" s="35">
        <v>33.57</v>
      </c>
      <c r="AD14" s="35">
        <v>33.1</v>
      </c>
      <c r="AE14" s="35">
        <v>34.61</v>
      </c>
      <c r="AF14" s="35">
        <v>34.32</v>
      </c>
      <c r="AG14" s="35">
        <v>34.119999999999997</v>
      </c>
      <c r="AH14" s="35">
        <v>35.17</v>
      </c>
      <c r="AI14" s="35">
        <v>33.44</v>
      </c>
      <c r="AJ14" s="35">
        <v>33.86</v>
      </c>
      <c r="AK14" s="35">
        <v>33.090000000000003</v>
      </c>
      <c r="AL14" s="35">
        <v>33.880000000000003</v>
      </c>
      <c r="AM14" s="35">
        <v>33.06</v>
      </c>
      <c r="AN14" s="35">
        <v>32.82</v>
      </c>
      <c r="AO14" s="35">
        <v>34.43</v>
      </c>
      <c r="AP14" s="35">
        <v>33.03</v>
      </c>
      <c r="AQ14" s="35">
        <v>32.159999999999997</v>
      </c>
      <c r="AR14" s="35">
        <v>34.630000000000003</v>
      </c>
      <c r="AS14" s="35">
        <v>32.869999999999997</v>
      </c>
      <c r="AT14" s="35">
        <v>34.090000000000003</v>
      </c>
      <c r="AU14" s="35">
        <v>33.75</v>
      </c>
      <c r="AV14" s="35">
        <v>32.68</v>
      </c>
      <c r="AW14" s="35">
        <v>32.979999999999997</v>
      </c>
      <c r="AX14" s="35">
        <v>34.15</v>
      </c>
      <c r="AY14" s="35">
        <v>34.58</v>
      </c>
      <c r="AZ14" s="35">
        <v>33.58</v>
      </c>
    </row>
    <row r="15" spans="1:52" x14ac:dyDescent="0.25">
      <c r="A15" s="23">
        <v>11</v>
      </c>
      <c r="B15" s="23" t="s">
        <v>420</v>
      </c>
      <c r="C15" s="23" t="s">
        <v>228</v>
      </c>
      <c r="D15" s="23" t="s">
        <v>13</v>
      </c>
      <c r="E15" s="34">
        <v>28.14</v>
      </c>
      <c r="F15" s="34">
        <v>30.48</v>
      </c>
      <c r="G15" s="34">
        <v>29.85</v>
      </c>
      <c r="H15" s="34">
        <v>31.03</v>
      </c>
      <c r="I15" s="34">
        <v>30.51</v>
      </c>
      <c r="J15" s="34">
        <v>31.91</v>
      </c>
      <c r="K15" s="34">
        <v>28.68</v>
      </c>
      <c r="L15" s="34">
        <v>30.76</v>
      </c>
      <c r="M15" s="34">
        <v>30.63</v>
      </c>
      <c r="N15" s="34">
        <v>31.64</v>
      </c>
      <c r="O15" s="34">
        <v>29.62</v>
      </c>
      <c r="P15" s="34">
        <v>29.57</v>
      </c>
      <c r="Q15" s="34">
        <v>29.41</v>
      </c>
      <c r="R15" s="34">
        <v>31.85</v>
      </c>
      <c r="S15" s="34">
        <v>29.11</v>
      </c>
      <c r="T15" s="34">
        <v>32.01</v>
      </c>
      <c r="U15" s="34">
        <v>32.07</v>
      </c>
      <c r="V15" s="34">
        <v>29.87</v>
      </c>
      <c r="W15" s="34">
        <v>29.28</v>
      </c>
      <c r="X15" s="34">
        <v>29.27</v>
      </c>
      <c r="Y15" s="34">
        <v>29.54</v>
      </c>
      <c r="Z15" s="34">
        <v>29.71</v>
      </c>
      <c r="AA15" s="34">
        <v>31.68</v>
      </c>
      <c r="AB15" s="34">
        <v>29.91</v>
      </c>
      <c r="AC15" s="34">
        <v>29.47</v>
      </c>
      <c r="AD15" s="34">
        <v>29.03</v>
      </c>
      <c r="AE15" s="34">
        <v>31.15</v>
      </c>
      <c r="AF15" s="34">
        <v>30.94</v>
      </c>
      <c r="AG15" s="34">
        <v>30.17</v>
      </c>
      <c r="AH15" s="34">
        <v>30.84</v>
      </c>
      <c r="AI15" s="34">
        <v>29.5</v>
      </c>
      <c r="AJ15" s="34">
        <v>30.28</v>
      </c>
      <c r="AK15" s="34">
        <v>29.95</v>
      </c>
      <c r="AL15" s="34">
        <v>28.86</v>
      </c>
      <c r="AM15" s="34">
        <v>29.16</v>
      </c>
      <c r="AN15" s="34">
        <v>29.31</v>
      </c>
      <c r="AO15" s="34">
        <v>30.11</v>
      </c>
      <c r="AP15" s="34">
        <v>29.72</v>
      </c>
      <c r="AQ15" s="34">
        <v>28.79</v>
      </c>
      <c r="AR15" s="34">
        <v>29.51</v>
      </c>
      <c r="AS15" s="34">
        <v>30.51</v>
      </c>
      <c r="AT15" s="34">
        <v>30.08</v>
      </c>
      <c r="AU15" s="34">
        <v>30.13</v>
      </c>
      <c r="AV15" s="34">
        <v>28.56</v>
      </c>
      <c r="AW15" s="34">
        <v>28.88</v>
      </c>
      <c r="AX15" s="34">
        <v>29.26</v>
      </c>
      <c r="AY15" s="34">
        <v>30.11</v>
      </c>
      <c r="AZ15" s="34">
        <v>29.48</v>
      </c>
    </row>
    <row r="16" spans="1:52" x14ac:dyDescent="0.25">
      <c r="A16" s="24">
        <v>12</v>
      </c>
      <c r="B16" s="24" t="s">
        <v>421</v>
      </c>
      <c r="C16" s="24" t="s">
        <v>229</v>
      </c>
      <c r="D16" s="24" t="s">
        <v>14</v>
      </c>
      <c r="E16" s="35">
        <v>28.07</v>
      </c>
      <c r="F16" s="35">
        <v>29.41</v>
      </c>
      <c r="G16" s="35">
        <v>28.51</v>
      </c>
      <c r="H16" s="35">
        <v>28.55</v>
      </c>
      <c r="I16" s="35">
        <v>28.89</v>
      </c>
      <c r="J16" s="35">
        <v>29.91</v>
      </c>
      <c r="K16" s="35">
        <v>27.79</v>
      </c>
      <c r="L16" s="35">
        <v>28.79</v>
      </c>
      <c r="M16" s="35">
        <v>29.15</v>
      </c>
      <c r="N16" s="35">
        <v>30.13</v>
      </c>
      <c r="O16" s="35">
        <v>28.53</v>
      </c>
      <c r="P16" s="35">
        <v>28.68</v>
      </c>
      <c r="Q16" s="35">
        <v>29.54</v>
      </c>
      <c r="R16" s="35">
        <v>30.31</v>
      </c>
      <c r="S16" s="35">
        <v>28.64</v>
      </c>
      <c r="T16" s="35">
        <v>29.61</v>
      </c>
      <c r="U16" s="35">
        <v>30.71</v>
      </c>
      <c r="V16" s="35">
        <v>27.09</v>
      </c>
      <c r="W16" s="35">
        <v>28.79</v>
      </c>
      <c r="X16" s="35">
        <v>28.64</v>
      </c>
      <c r="Y16" s="35">
        <v>28.3</v>
      </c>
      <c r="Z16" s="35">
        <v>28.59</v>
      </c>
      <c r="AA16" s="35">
        <v>29.93</v>
      </c>
      <c r="AB16" s="35">
        <v>28.06</v>
      </c>
      <c r="AC16" s="35">
        <v>26.56</v>
      </c>
      <c r="AD16" s="35">
        <v>28.07</v>
      </c>
      <c r="AE16" s="35">
        <v>30.59</v>
      </c>
      <c r="AF16" s="35">
        <v>29.46</v>
      </c>
      <c r="AG16" s="35">
        <v>28.75</v>
      </c>
      <c r="AH16" s="35">
        <v>29.18</v>
      </c>
      <c r="AI16" s="35">
        <v>28.27</v>
      </c>
      <c r="AJ16" s="35">
        <v>29.43</v>
      </c>
      <c r="AK16" s="35">
        <v>27.56</v>
      </c>
      <c r="AL16" s="35">
        <v>27.65</v>
      </c>
      <c r="AM16" s="35">
        <v>28.45</v>
      </c>
      <c r="AN16" s="35">
        <v>28.92</v>
      </c>
      <c r="AO16" s="35">
        <v>28.53</v>
      </c>
      <c r="AP16" s="35">
        <v>28.06</v>
      </c>
      <c r="AQ16" s="35">
        <v>27.52</v>
      </c>
      <c r="AR16" s="35">
        <v>27.72</v>
      </c>
      <c r="AS16" s="35">
        <v>28.6</v>
      </c>
      <c r="AT16" s="35">
        <v>28.13</v>
      </c>
      <c r="AU16" s="35">
        <v>29.91</v>
      </c>
      <c r="AV16" s="35">
        <v>28.44</v>
      </c>
      <c r="AW16" s="35">
        <v>27.35</v>
      </c>
      <c r="AX16" s="35">
        <v>27.91</v>
      </c>
      <c r="AY16" s="35">
        <v>28.15</v>
      </c>
      <c r="AZ16" s="35">
        <v>27.72</v>
      </c>
    </row>
    <row r="17" spans="1:52" x14ac:dyDescent="0.25">
      <c r="A17" s="23">
        <v>13</v>
      </c>
      <c r="B17" s="23" t="s">
        <v>422</v>
      </c>
      <c r="C17" s="23" t="s">
        <v>230</v>
      </c>
      <c r="D17" s="23" t="s">
        <v>15</v>
      </c>
      <c r="E17" s="34">
        <v>26.51</v>
      </c>
      <c r="F17" s="34">
        <v>27.59</v>
      </c>
      <c r="G17" s="34">
        <v>27.11</v>
      </c>
      <c r="H17" s="34">
        <v>27.58</v>
      </c>
      <c r="I17" s="34">
        <v>27.45</v>
      </c>
      <c r="J17" s="34">
        <v>28.79</v>
      </c>
      <c r="K17" s="34">
        <v>26.71</v>
      </c>
      <c r="L17" s="34">
        <v>27.73</v>
      </c>
      <c r="M17" s="34">
        <v>28.23</v>
      </c>
      <c r="N17" s="34">
        <v>29.71</v>
      </c>
      <c r="O17" s="34">
        <v>26.91</v>
      </c>
      <c r="P17" s="34">
        <v>27.06</v>
      </c>
      <c r="Q17" s="34">
        <v>27.79</v>
      </c>
      <c r="R17" s="34">
        <v>28.94</v>
      </c>
      <c r="S17" s="34">
        <v>27.1</v>
      </c>
      <c r="T17" s="34">
        <v>28.5</v>
      </c>
      <c r="U17" s="34">
        <v>29.31</v>
      </c>
      <c r="V17" s="34">
        <v>25.77</v>
      </c>
      <c r="W17" s="34">
        <v>27.33</v>
      </c>
      <c r="X17" s="34">
        <v>27.07</v>
      </c>
      <c r="Y17" s="34">
        <v>27.16</v>
      </c>
      <c r="Z17" s="34">
        <v>27.48</v>
      </c>
      <c r="AA17" s="34">
        <v>28.32</v>
      </c>
      <c r="AB17" s="34">
        <v>26.54</v>
      </c>
      <c r="AC17" s="34">
        <v>25.26</v>
      </c>
      <c r="AD17" s="34">
        <v>26.71</v>
      </c>
      <c r="AE17" s="34">
        <v>29.66</v>
      </c>
      <c r="AF17" s="34">
        <v>28.15</v>
      </c>
      <c r="AG17" s="34">
        <v>27.42</v>
      </c>
      <c r="AH17" s="34">
        <v>27.74</v>
      </c>
      <c r="AI17" s="34">
        <v>26.77</v>
      </c>
      <c r="AJ17" s="34">
        <v>28.12</v>
      </c>
      <c r="AK17" s="34">
        <v>26.01</v>
      </c>
      <c r="AL17" s="34">
        <v>26.2</v>
      </c>
      <c r="AM17" s="34">
        <v>27.09</v>
      </c>
      <c r="AN17" s="34">
        <v>27.7</v>
      </c>
      <c r="AO17" s="34">
        <v>27.54</v>
      </c>
      <c r="AP17" s="34">
        <v>26.88</v>
      </c>
      <c r="AQ17" s="34">
        <v>26.11</v>
      </c>
      <c r="AR17" s="34">
        <v>26.14</v>
      </c>
      <c r="AS17" s="34">
        <v>26.95</v>
      </c>
      <c r="AT17" s="34">
        <v>26.64</v>
      </c>
      <c r="AU17" s="34">
        <v>28.21</v>
      </c>
      <c r="AV17" s="34">
        <v>26.8</v>
      </c>
      <c r="AW17" s="34">
        <v>25.99</v>
      </c>
      <c r="AX17" s="34">
        <v>26.67</v>
      </c>
      <c r="AY17" s="34">
        <v>26.83</v>
      </c>
      <c r="AZ17" s="34">
        <v>26.33</v>
      </c>
    </row>
    <row r="18" spans="1:52" x14ac:dyDescent="0.25">
      <c r="A18" s="24">
        <v>14</v>
      </c>
      <c r="B18" s="24" t="s">
        <v>423</v>
      </c>
      <c r="C18" s="24" t="s">
        <v>231</v>
      </c>
      <c r="D18" s="24" t="s">
        <v>16</v>
      </c>
      <c r="E18" s="35">
        <v>33.25</v>
      </c>
      <c r="F18" s="35">
        <v>34.119999999999997</v>
      </c>
      <c r="G18" s="35">
        <v>33.049999999999997</v>
      </c>
      <c r="H18" s="35">
        <v>35.68</v>
      </c>
      <c r="I18" s="35">
        <v>34.81</v>
      </c>
      <c r="J18" s="35">
        <v>36.06</v>
      </c>
      <c r="K18" s="35">
        <v>33.229999999999997</v>
      </c>
      <c r="L18" s="35">
        <v>35.26</v>
      </c>
      <c r="M18" s="35">
        <v>34.53</v>
      </c>
      <c r="N18" s="35"/>
      <c r="O18" s="35">
        <v>34.18</v>
      </c>
      <c r="P18" s="35">
        <v>33.090000000000003</v>
      </c>
      <c r="Q18" s="35">
        <v>33.47</v>
      </c>
      <c r="R18" s="42">
        <v>33.090000000000003</v>
      </c>
      <c r="S18" s="35">
        <v>34.11</v>
      </c>
      <c r="T18" s="35">
        <v>40</v>
      </c>
      <c r="U18" s="35">
        <v>36.090000000000003</v>
      </c>
      <c r="V18" s="42">
        <v>32.86</v>
      </c>
      <c r="W18" s="35">
        <v>35.06</v>
      </c>
      <c r="X18" s="42">
        <v>33.880000000000003</v>
      </c>
      <c r="Y18" s="35">
        <v>34.729999999999997</v>
      </c>
      <c r="Z18" s="35">
        <v>34.729999999999997</v>
      </c>
      <c r="AA18" s="35">
        <v>35.950000000000003</v>
      </c>
      <c r="AB18" s="35">
        <v>33.51</v>
      </c>
      <c r="AC18" s="35">
        <v>32.94</v>
      </c>
      <c r="AD18" s="42">
        <v>33.049999999999997</v>
      </c>
      <c r="AE18" s="35">
        <v>35.9</v>
      </c>
      <c r="AF18" s="35">
        <v>35.51</v>
      </c>
      <c r="AG18" s="35">
        <v>34.33</v>
      </c>
      <c r="AH18" s="35">
        <v>34.880000000000003</v>
      </c>
      <c r="AI18" s="35">
        <v>34.26</v>
      </c>
      <c r="AJ18" s="35">
        <v>36</v>
      </c>
      <c r="AK18" s="35">
        <v>32.549999999999997</v>
      </c>
      <c r="AL18" s="35">
        <v>33.15</v>
      </c>
      <c r="AM18" s="35">
        <v>33.979999999999997</v>
      </c>
      <c r="AN18" s="35">
        <v>34.03</v>
      </c>
      <c r="AO18" s="35">
        <v>33.880000000000003</v>
      </c>
      <c r="AP18" s="35">
        <v>32.659999999999997</v>
      </c>
      <c r="AQ18" s="35">
        <v>32.590000000000003</v>
      </c>
      <c r="AR18" s="35">
        <v>32.909999999999997</v>
      </c>
      <c r="AS18" s="35">
        <v>34.64</v>
      </c>
      <c r="AT18" s="35">
        <v>33.89</v>
      </c>
      <c r="AU18" s="42">
        <v>35.909999999999997</v>
      </c>
      <c r="AV18" s="35">
        <v>33.840000000000003</v>
      </c>
      <c r="AW18" s="35">
        <v>32.93</v>
      </c>
      <c r="AX18" s="35">
        <v>32.82</v>
      </c>
      <c r="AY18" s="35">
        <v>33.520000000000003</v>
      </c>
      <c r="AZ18" s="35">
        <v>33.44</v>
      </c>
    </row>
    <row r="19" spans="1:52" x14ac:dyDescent="0.25">
      <c r="A19" s="23">
        <v>15</v>
      </c>
      <c r="B19" s="23" t="s">
        <v>424</v>
      </c>
      <c r="C19" s="23" t="s">
        <v>232</v>
      </c>
      <c r="D19" s="23" t="s">
        <v>17</v>
      </c>
      <c r="E19" s="34">
        <v>36.19</v>
      </c>
      <c r="F19" s="34"/>
      <c r="G19" s="34">
        <v>36.43</v>
      </c>
      <c r="H19" s="34">
        <v>36.270000000000003</v>
      </c>
      <c r="I19" s="34">
        <v>35.799999999999997</v>
      </c>
      <c r="J19" s="34"/>
      <c r="K19" s="34">
        <v>35.229999999999997</v>
      </c>
      <c r="L19" s="34">
        <v>38.14</v>
      </c>
      <c r="M19" s="34">
        <v>36.26</v>
      </c>
      <c r="N19" s="34">
        <v>36.71</v>
      </c>
      <c r="O19" s="34">
        <v>36.1</v>
      </c>
      <c r="P19" s="34">
        <v>34.880000000000003</v>
      </c>
      <c r="Q19" s="34">
        <v>36.46</v>
      </c>
      <c r="R19" s="34">
        <v>37.18</v>
      </c>
      <c r="S19" s="34">
        <v>34.229999999999997</v>
      </c>
      <c r="T19" s="34">
        <v>35</v>
      </c>
      <c r="U19" s="34">
        <v>37.72</v>
      </c>
      <c r="V19" s="34">
        <v>36.75</v>
      </c>
      <c r="W19" s="34">
        <v>35</v>
      </c>
      <c r="X19" s="34">
        <v>36.200000000000003</v>
      </c>
      <c r="Y19" s="34">
        <v>37.64</v>
      </c>
      <c r="Z19" s="34">
        <v>37.01</v>
      </c>
      <c r="AA19" s="34">
        <v>35.81</v>
      </c>
      <c r="AB19" s="34">
        <v>37.11</v>
      </c>
      <c r="AC19" s="34">
        <v>37.99</v>
      </c>
      <c r="AD19" s="34">
        <v>34.58</v>
      </c>
      <c r="AE19" s="34">
        <v>35.840000000000003</v>
      </c>
      <c r="AF19" s="34">
        <v>35.96</v>
      </c>
      <c r="AG19" s="34">
        <v>35.51</v>
      </c>
      <c r="AH19" s="34"/>
      <c r="AI19" s="34">
        <v>34.409999999999997</v>
      </c>
      <c r="AJ19" s="34">
        <v>35.56</v>
      </c>
      <c r="AK19" s="34">
        <v>35.549999999999997</v>
      </c>
      <c r="AL19" s="34">
        <v>35.96</v>
      </c>
      <c r="AM19" s="34">
        <v>40</v>
      </c>
      <c r="AN19" s="34">
        <v>40</v>
      </c>
      <c r="AO19" s="34">
        <v>35.99</v>
      </c>
      <c r="AP19" s="34">
        <v>35.130000000000003</v>
      </c>
      <c r="AQ19" s="34">
        <v>34.1</v>
      </c>
      <c r="AR19" s="34">
        <v>34.54</v>
      </c>
      <c r="AS19" s="34">
        <v>36</v>
      </c>
      <c r="AT19" s="34">
        <v>35.119999999999997</v>
      </c>
      <c r="AU19" s="34">
        <v>35.54</v>
      </c>
      <c r="AV19" s="34">
        <v>35.81</v>
      </c>
      <c r="AW19" s="34">
        <v>34.82</v>
      </c>
      <c r="AX19" s="34">
        <v>33.93</v>
      </c>
      <c r="AY19" s="34">
        <v>34.43</v>
      </c>
      <c r="AZ19" s="34">
        <v>34.51</v>
      </c>
    </row>
    <row r="20" spans="1:52" x14ac:dyDescent="0.25">
      <c r="A20" s="24">
        <v>16</v>
      </c>
      <c r="B20" s="24" t="s">
        <v>425</v>
      </c>
      <c r="C20" s="24" t="s">
        <v>233</v>
      </c>
      <c r="D20" s="24" t="s">
        <v>18</v>
      </c>
      <c r="E20" s="35">
        <v>31.48</v>
      </c>
      <c r="F20" s="35">
        <v>33.14</v>
      </c>
      <c r="G20" s="35">
        <v>33.04</v>
      </c>
      <c r="H20" s="35">
        <v>33.65</v>
      </c>
      <c r="I20" s="35">
        <v>32.44</v>
      </c>
      <c r="J20" s="35">
        <v>33.79</v>
      </c>
      <c r="K20" s="35">
        <v>31.98</v>
      </c>
      <c r="L20" s="35">
        <v>33.25</v>
      </c>
      <c r="M20" s="35">
        <v>32.950000000000003</v>
      </c>
      <c r="N20" s="35">
        <v>34.479999999999997</v>
      </c>
      <c r="O20" s="35">
        <v>32.01</v>
      </c>
      <c r="P20" s="35">
        <v>32.450000000000003</v>
      </c>
      <c r="Q20" s="35">
        <v>32.74</v>
      </c>
      <c r="R20" s="35">
        <v>34.619999999999997</v>
      </c>
      <c r="S20" s="35">
        <v>32.049999999999997</v>
      </c>
      <c r="T20" s="35">
        <v>34.64</v>
      </c>
      <c r="U20" s="35">
        <v>34.79</v>
      </c>
      <c r="V20" s="35">
        <v>32.92</v>
      </c>
      <c r="W20" s="35">
        <v>32.090000000000003</v>
      </c>
      <c r="X20" s="35">
        <v>32.58</v>
      </c>
      <c r="Y20" s="35">
        <v>32.65</v>
      </c>
      <c r="Z20" s="35">
        <v>33.99</v>
      </c>
      <c r="AA20" s="35">
        <v>34.89</v>
      </c>
      <c r="AB20" s="35">
        <v>32.86</v>
      </c>
      <c r="AC20" s="35">
        <v>33.06</v>
      </c>
      <c r="AD20" s="35">
        <v>32.729999999999997</v>
      </c>
      <c r="AE20" s="35">
        <v>35.79</v>
      </c>
      <c r="AF20" s="35">
        <v>32.94</v>
      </c>
      <c r="AG20" s="35">
        <v>32.68</v>
      </c>
      <c r="AH20" s="35">
        <v>34.020000000000003</v>
      </c>
      <c r="AI20" s="35">
        <v>32.049999999999997</v>
      </c>
      <c r="AJ20" s="35">
        <v>32.6</v>
      </c>
      <c r="AK20" s="35">
        <v>32.869999999999997</v>
      </c>
      <c r="AL20" s="35">
        <v>31.8</v>
      </c>
      <c r="AM20" s="35">
        <v>31.81</v>
      </c>
      <c r="AN20" s="35">
        <v>32.61</v>
      </c>
      <c r="AO20" s="35">
        <v>32.020000000000003</v>
      </c>
      <c r="AP20" s="35">
        <v>32.22</v>
      </c>
      <c r="AQ20" s="35">
        <v>31.6</v>
      </c>
      <c r="AR20" s="35">
        <v>32.04</v>
      </c>
      <c r="AS20" s="35">
        <v>32.04</v>
      </c>
      <c r="AT20" s="35">
        <v>31.9</v>
      </c>
      <c r="AU20" s="35">
        <v>32.909999999999997</v>
      </c>
      <c r="AV20" s="35">
        <v>31.8</v>
      </c>
      <c r="AW20" s="35">
        <v>31.78</v>
      </c>
      <c r="AX20" s="35">
        <v>31.13</v>
      </c>
      <c r="AY20" s="35">
        <v>32.49</v>
      </c>
      <c r="AZ20" s="35">
        <v>31.43</v>
      </c>
    </row>
    <row r="21" spans="1:52" x14ac:dyDescent="0.25">
      <c r="A21" s="23">
        <v>17</v>
      </c>
      <c r="B21" s="23" t="s">
        <v>426</v>
      </c>
      <c r="C21" s="23" t="s">
        <v>234</v>
      </c>
      <c r="D21" s="11" t="s">
        <v>19</v>
      </c>
      <c r="E21" s="34">
        <v>18</v>
      </c>
      <c r="F21" s="34">
        <v>18.75</v>
      </c>
      <c r="G21" s="34">
        <v>17.3</v>
      </c>
      <c r="H21" s="34">
        <v>19.02</v>
      </c>
      <c r="I21" s="34">
        <v>19.440000000000001</v>
      </c>
      <c r="J21" s="34">
        <v>19.649999999999999</v>
      </c>
      <c r="K21" s="34">
        <v>17.86</v>
      </c>
      <c r="L21" s="34">
        <v>19.12</v>
      </c>
      <c r="M21" s="34">
        <v>18.5</v>
      </c>
      <c r="N21" s="34">
        <v>19.97</v>
      </c>
      <c r="O21" s="34">
        <v>18.52</v>
      </c>
      <c r="P21" s="34">
        <v>18.45</v>
      </c>
      <c r="Q21" s="34">
        <v>18.96</v>
      </c>
      <c r="R21" s="34">
        <v>20.47</v>
      </c>
      <c r="S21" s="34">
        <v>18.09</v>
      </c>
      <c r="T21" s="34">
        <v>19.45</v>
      </c>
      <c r="U21" s="34">
        <v>20.55</v>
      </c>
      <c r="V21" s="34">
        <v>18.66</v>
      </c>
      <c r="W21" s="34">
        <v>18.68</v>
      </c>
      <c r="X21" s="34">
        <v>18.73</v>
      </c>
      <c r="Y21" s="34">
        <v>18.2</v>
      </c>
      <c r="Z21" s="34">
        <v>18.53</v>
      </c>
      <c r="AA21" s="34">
        <v>20.11</v>
      </c>
      <c r="AB21" s="34">
        <v>18.95</v>
      </c>
      <c r="AC21" s="34">
        <v>18.52</v>
      </c>
      <c r="AD21" s="34">
        <v>17.899999999999999</v>
      </c>
      <c r="AE21" s="34">
        <v>20.57</v>
      </c>
      <c r="AF21" s="34">
        <v>18.75</v>
      </c>
      <c r="AG21" s="34">
        <v>18.86</v>
      </c>
      <c r="AH21" s="34">
        <v>19.149999999999999</v>
      </c>
      <c r="AI21" s="34">
        <v>18.149999999999999</v>
      </c>
      <c r="AJ21" s="34">
        <v>19.260000000000002</v>
      </c>
      <c r="AK21" s="34">
        <v>17.97</v>
      </c>
      <c r="AL21" s="34">
        <v>18.46</v>
      </c>
      <c r="AM21" s="34">
        <v>18.32</v>
      </c>
      <c r="AN21" s="34">
        <v>18.670000000000002</v>
      </c>
      <c r="AO21" s="34">
        <v>18.170000000000002</v>
      </c>
      <c r="AP21" s="34">
        <v>17.91</v>
      </c>
      <c r="AQ21" s="34">
        <v>17.440000000000001</v>
      </c>
      <c r="AR21" s="34">
        <v>17.420000000000002</v>
      </c>
      <c r="AS21" s="34">
        <v>17.61</v>
      </c>
      <c r="AT21" s="34">
        <v>17.850000000000001</v>
      </c>
      <c r="AU21" s="34">
        <v>19.46</v>
      </c>
      <c r="AV21" s="34">
        <v>17.989999999999998</v>
      </c>
      <c r="AW21" s="34">
        <v>18.079999999999998</v>
      </c>
      <c r="AX21" s="34">
        <v>17.68</v>
      </c>
      <c r="AY21" s="34">
        <v>18.87</v>
      </c>
      <c r="AZ21" s="34">
        <v>17.489999999999998</v>
      </c>
    </row>
    <row r="22" spans="1:52" x14ac:dyDescent="0.25">
      <c r="A22" s="24">
        <v>18</v>
      </c>
      <c r="B22" s="24" t="s">
        <v>427</v>
      </c>
      <c r="C22" s="24" t="s">
        <v>235</v>
      </c>
      <c r="D22" s="24" t="s">
        <v>20</v>
      </c>
      <c r="E22" s="35">
        <v>25.49</v>
      </c>
      <c r="F22" s="35">
        <v>28.12</v>
      </c>
      <c r="G22" s="35">
        <v>25.96</v>
      </c>
      <c r="H22" s="35">
        <v>28.07</v>
      </c>
      <c r="I22" s="35">
        <v>27.54</v>
      </c>
      <c r="J22" s="35">
        <v>28.57</v>
      </c>
      <c r="K22" s="35">
        <v>25.65</v>
      </c>
      <c r="L22" s="35">
        <v>27.16</v>
      </c>
      <c r="M22" s="35">
        <v>27.57</v>
      </c>
      <c r="N22" s="35">
        <v>27.99</v>
      </c>
      <c r="O22" s="35">
        <v>26.71</v>
      </c>
      <c r="P22" s="35">
        <v>26.71</v>
      </c>
      <c r="Q22" s="35">
        <v>26.71</v>
      </c>
      <c r="R22" s="35">
        <v>28.65</v>
      </c>
      <c r="S22" s="35">
        <v>26.31</v>
      </c>
      <c r="T22" s="35">
        <v>28.63</v>
      </c>
      <c r="U22" s="35">
        <v>29.45</v>
      </c>
      <c r="V22" s="35">
        <v>27.62</v>
      </c>
      <c r="W22" s="35">
        <v>26.53</v>
      </c>
      <c r="X22" s="35">
        <v>26.55</v>
      </c>
      <c r="Y22" s="35">
        <v>25.91</v>
      </c>
      <c r="Z22" s="35">
        <v>26.3</v>
      </c>
      <c r="AA22" s="35">
        <v>28.46</v>
      </c>
      <c r="AB22" s="35">
        <v>27.14</v>
      </c>
      <c r="AC22" s="35">
        <v>27.24</v>
      </c>
      <c r="AD22" s="35">
        <v>26.43</v>
      </c>
      <c r="AE22" s="35">
        <v>28.59</v>
      </c>
      <c r="AF22" s="35">
        <v>27.88</v>
      </c>
      <c r="AG22" s="35">
        <v>27.5</v>
      </c>
      <c r="AH22" s="35">
        <v>28.04</v>
      </c>
      <c r="AI22" s="35">
        <v>26.51</v>
      </c>
      <c r="AJ22" s="35">
        <v>27.55</v>
      </c>
      <c r="AK22" s="35">
        <v>27.23</v>
      </c>
      <c r="AL22" s="35">
        <v>26.52</v>
      </c>
      <c r="AM22" s="35">
        <v>25.74</v>
      </c>
      <c r="AN22" s="35">
        <v>26.13</v>
      </c>
      <c r="AO22" s="35">
        <v>26.01</v>
      </c>
      <c r="AP22" s="35">
        <v>26.16</v>
      </c>
      <c r="AQ22" s="35">
        <v>24.9</v>
      </c>
      <c r="AR22" s="35">
        <v>26.17</v>
      </c>
      <c r="AS22" s="35">
        <v>26.55</v>
      </c>
      <c r="AT22" s="35">
        <v>26.67</v>
      </c>
      <c r="AU22" s="35">
        <v>26.61</v>
      </c>
      <c r="AV22" s="35">
        <v>25.19</v>
      </c>
      <c r="AW22" s="35">
        <v>25.27</v>
      </c>
      <c r="AX22" s="35">
        <v>25.66</v>
      </c>
      <c r="AY22" s="35">
        <v>26.6</v>
      </c>
      <c r="AZ22" s="35">
        <v>25.65</v>
      </c>
    </row>
    <row r="23" spans="1:52" x14ac:dyDescent="0.25">
      <c r="A23" s="23">
        <v>19</v>
      </c>
      <c r="B23" s="23" t="s">
        <v>428</v>
      </c>
      <c r="C23" s="23" t="s">
        <v>236</v>
      </c>
      <c r="D23" s="23" t="s">
        <v>21</v>
      </c>
      <c r="E23" s="34">
        <v>27.72</v>
      </c>
      <c r="F23" s="34">
        <v>29.69</v>
      </c>
      <c r="G23" s="34">
        <v>28.96</v>
      </c>
      <c r="H23" s="34">
        <v>29.5</v>
      </c>
      <c r="I23" s="34">
        <v>28.92</v>
      </c>
      <c r="J23" s="34">
        <v>30.73</v>
      </c>
      <c r="K23" s="34">
        <v>28.08</v>
      </c>
      <c r="L23" s="34">
        <v>29.01</v>
      </c>
      <c r="M23" s="34">
        <v>29.76</v>
      </c>
      <c r="N23" s="34">
        <v>31.06</v>
      </c>
      <c r="O23" s="34">
        <v>28.65</v>
      </c>
      <c r="P23" s="34">
        <v>28.72</v>
      </c>
      <c r="Q23" s="34">
        <v>29.01</v>
      </c>
      <c r="R23" s="34">
        <v>30.33</v>
      </c>
      <c r="S23" s="34">
        <v>28.55</v>
      </c>
      <c r="T23" s="34">
        <v>30.31</v>
      </c>
      <c r="U23" s="34">
        <v>31.08</v>
      </c>
      <c r="V23" s="34">
        <v>27.89</v>
      </c>
      <c r="W23" s="34">
        <v>28.74</v>
      </c>
      <c r="X23" s="34">
        <v>28.61</v>
      </c>
      <c r="Y23" s="34">
        <v>28.86</v>
      </c>
      <c r="Z23" s="34">
        <v>28.93</v>
      </c>
      <c r="AA23" s="34">
        <v>29.91</v>
      </c>
      <c r="AB23" s="34">
        <v>28.65</v>
      </c>
      <c r="AC23" s="34">
        <v>27.48</v>
      </c>
      <c r="AD23" s="34">
        <v>28.1</v>
      </c>
      <c r="AE23" s="34">
        <v>30.82</v>
      </c>
      <c r="AF23" s="34">
        <v>29.67</v>
      </c>
      <c r="AG23" s="34">
        <v>29.23</v>
      </c>
      <c r="AH23" s="34">
        <v>29.62</v>
      </c>
      <c r="AI23" s="34">
        <v>28.35</v>
      </c>
      <c r="AJ23" s="34">
        <v>29.69</v>
      </c>
      <c r="AK23" s="34">
        <v>28.24</v>
      </c>
      <c r="AL23" s="34">
        <v>28.18</v>
      </c>
      <c r="AM23" s="34">
        <v>28.75</v>
      </c>
      <c r="AN23" s="34">
        <v>28.94</v>
      </c>
      <c r="AO23" s="34">
        <v>29</v>
      </c>
      <c r="AP23" s="34">
        <v>28.7</v>
      </c>
      <c r="AQ23" s="34">
        <v>27.65</v>
      </c>
      <c r="AR23" s="34">
        <v>28.44</v>
      </c>
      <c r="AS23" s="34">
        <v>28.93</v>
      </c>
      <c r="AT23" s="34">
        <v>28.85</v>
      </c>
      <c r="AU23" s="34">
        <v>29.15</v>
      </c>
      <c r="AV23" s="34">
        <v>28.03</v>
      </c>
      <c r="AW23" s="34">
        <v>27.63</v>
      </c>
      <c r="AX23" s="34">
        <v>28.32</v>
      </c>
      <c r="AY23" s="34">
        <v>28.95</v>
      </c>
      <c r="AZ23" s="34">
        <v>28.19</v>
      </c>
    </row>
    <row r="24" spans="1:52" x14ac:dyDescent="0.25">
      <c r="A24" s="24">
        <v>20</v>
      </c>
      <c r="B24" s="24" t="s">
        <v>429</v>
      </c>
      <c r="C24" s="24" t="s">
        <v>237</v>
      </c>
      <c r="D24" s="24" t="s">
        <v>22</v>
      </c>
      <c r="E24" s="35">
        <v>32.69</v>
      </c>
      <c r="F24" s="35">
        <v>34.409999999999997</v>
      </c>
      <c r="G24" s="35">
        <v>32.85</v>
      </c>
      <c r="H24" s="35">
        <v>34.299999999999997</v>
      </c>
      <c r="I24" s="35">
        <v>33.29</v>
      </c>
      <c r="J24" s="35">
        <v>34.29</v>
      </c>
      <c r="K24" s="35">
        <v>32.869999999999997</v>
      </c>
      <c r="L24" s="35">
        <v>33.86</v>
      </c>
      <c r="M24" s="35">
        <v>34.51</v>
      </c>
      <c r="N24" s="35">
        <v>34.96</v>
      </c>
      <c r="O24" s="35">
        <v>33.07</v>
      </c>
      <c r="P24" s="35">
        <v>33.47</v>
      </c>
      <c r="Q24" s="35">
        <v>32.92</v>
      </c>
      <c r="R24" s="35">
        <v>34.82</v>
      </c>
      <c r="S24" s="35">
        <v>32.07</v>
      </c>
      <c r="T24" s="35">
        <v>34.6</v>
      </c>
      <c r="U24" s="35">
        <v>36.85</v>
      </c>
      <c r="V24" s="35">
        <v>33.729999999999997</v>
      </c>
      <c r="W24" s="35">
        <v>28.69</v>
      </c>
      <c r="X24" s="35">
        <v>33.07</v>
      </c>
      <c r="Y24" s="35">
        <v>33.69</v>
      </c>
      <c r="Z24" s="35">
        <v>33.54</v>
      </c>
      <c r="AA24" s="35">
        <v>34.520000000000003</v>
      </c>
      <c r="AB24" s="35">
        <v>33.049999999999997</v>
      </c>
      <c r="AC24" s="35">
        <v>32.97</v>
      </c>
      <c r="AD24" s="35">
        <v>32.46</v>
      </c>
      <c r="AE24" s="35">
        <v>34.549999999999997</v>
      </c>
      <c r="AF24" s="35">
        <v>33.450000000000003</v>
      </c>
      <c r="AG24" s="35">
        <v>33.5</v>
      </c>
      <c r="AH24" s="35">
        <v>34.299999999999997</v>
      </c>
      <c r="AI24" s="35">
        <v>32.79</v>
      </c>
      <c r="AJ24" s="35">
        <v>32.979999999999997</v>
      </c>
      <c r="AK24" s="35">
        <v>32.42</v>
      </c>
      <c r="AL24" s="35">
        <v>32.32</v>
      </c>
      <c r="AM24" s="35">
        <v>33.630000000000003</v>
      </c>
      <c r="AN24" s="35">
        <v>33.97</v>
      </c>
      <c r="AO24" s="35">
        <v>33.19</v>
      </c>
      <c r="AP24" s="35">
        <v>32.630000000000003</v>
      </c>
      <c r="AQ24" s="35">
        <v>32.43</v>
      </c>
      <c r="AR24" s="35">
        <v>32.78</v>
      </c>
      <c r="AS24" s="35">
        <v>32.700000000000003</v>
      </c>
      <c r="AT24" s="35">
        <v>32.799999999999997</v>
      </c>
      <c r="AU24" s="35">
        <v>33.75</v>
      </c>
      <c r="AV24" s="35">
        <v>33.119999999999997</v>
      </c>
      <c r="AW24" s="35">
        <v>32.46</v>
      </c>
      <c r="AX24" s="35">
        <v>32.119999999999997</v>
      </c>
      <c r="AY24" s="35">
        <v>32.159999999999997</v>
      </c>
      <c r="AZ24" s="35">
        <v>31.58</v>
      </c>
    </row>
    <row r="25" spans="1:52" x14ac:dyDescent="0.25">
      <c r="A25" s="23">
        <v>21</v>
      </c>
      <c r="B25" s="23" t="s">
        <v>430</v>
      </c>
      <c r="C25" s="23" t="s">
        <v>238</v>
      </c>
      <c r="D25" s="23" t="s">
        <v>23</v>
      </c>
      <c r="E25" s="34">
        <v>28.08</v>
      </c>
      <c r="F25" s="34">
        <v>30.7</v>
      </c>
      <c r="G25" s="34">
        <v>29.31</v>
      </c>
      <c r="H25" s="34">
        <v>31.81</v>
      </c>
      <c r="I25" s="34">
        <v>30.75</v>
      </c>
      <c r="J25" s="34">
        <v>32.1</v>
      </c>
      <c r="K25" s="34">
        <v>29.32</v>
      </c>
      <c r="L25" s="34">
        <v>30.87</v>
      </c>
      <c r="M25" s="34">
        <v>30.99</v>
      </c>
      <c r="N25" s="34">
        <v>31.23</v>
      </c>
      <c r="O25" s="34">
        <v>29.48</v>
      </c>
      <c r="P25" s="34">
        <v>29.59</v>
      </c>
      <c r="Q25" s="34">
        <v>29.51</v>
      </c>
      <c r="R25" s="34">
        <v>31.48</v>
      </c>
      <c r="S25" s="34">
        <v>29.49</v>
      </c>
      <c r="T25" s="34">
        <v>31.01</v>
      </c>
      <c r="U25" s="42">
        <v>32.21</v>
      </c>
      <c r="V25" s="34">
        <v>29.86</v>
      </c>
      <c r="W25" s="34">
        <v>30.21</v>
      </c>
      <c r="X25" s="34">
        <v>30.05</v>
      </c>
      <c r="Y25" s="34">
        <v>30.22</v>
      </c>
      <c r="Z25" s="34">
        <v>30.43</v>
      </c>
      <c r="AA25" s="34">
        <v>31.8</v>
      </c>
      <c r="AB25" s="34">
        <v>30.29</v>
      </c>
      <c r="AC25" s="34">
        <v>30.27</v>
      </c>
      <c r="AD25" s="34">
        <v>29.87</v>
      </c>
      <c r="AE25" s="34">
        <v>32.26</v>
      </c>
      <c r="AF25" s="34">
        <v>31.18</v>
      </c>
      <c r="AG25" s="34">
        <v>30.84</v>
      </c>
      <c r="AH25" s="34">
        <v>31.14</v>
      </c>
      <c r="AI25" s="34">
        <v>30.22</v>
      </c>
      <c r="AJ25" s="34">
        <v>31.52</v>
      </c>
      <c r="AK25" s="34">
        <v>30.98</v>
      </c>
      <c r="AL25" s="34">
        <v>28.95</v>
      </c>
      <c r="AM25" s="34">
        <v>28.82</v>
      </c>
      <c r="AN25" s="34">
        <v>29.2</v>
      </c>
      <c r="AO25" s="34">
        <v>29.92</v>
      </c>
      <c r="AP25" s="34">
        <v>29.44</v>
      </c>
      <c r="AQ25" s="34">
        <v>28.7</v>
      </c>
      <c r="AR25" s="34">
        <v>29.61</v>
      </c>
      <c r="AS25" s="34">
        <v>30.34</v>
      </c>
      <c r="AT25" s="34">
        <v>29.92</v>
      </c>
      <c r="AU25" s="34">
        <v>30.02</v>
      </c>
      <c r="AV25" s="34">
        <v>28.61</v>
      </c>
      <c r="AW25" s="34">
        <v>28.95</v>
      </c>
      <c r="AX25" s="34">
        <v>29.95</v>
      </c>
      <c r="AY25" s="34">
        <v>30.3</v>
      </c>
      <c r="AZ25" s="34">
        <v>29.81</v>
      </c>
    </row>
    <row r="26" spans="1:52" x14ac:dyDescent="0.25">
      <c r="A26" s="24">
        <v>22</v>
      </c>
      <c r="B26" s="24" t="s">
        <v>431</v>
      </c>
      <c r="C26" s="24" t="s">
        <v>239</v>
      </c>
      <c r="D26" s="24" t="s">
        <v>24</v>
      </c>
      <c r="E26" s="35">
        <v>29.71</v>
      </c>
      <c r="F26" s="35">
        <v>31.21</v>
      </c>
      <c r="G26" s="35">
        <v>30.01</v>
      </c>
      <c r="H26" s="35">
        <v>31.72</v>
      </c>
      <c r="I26" s="35">
        <v>31.06</v>
      </c>
      <c r="J26" s="35">
        <v>32.82</v>
      </c>
      <c r="K26" s="35">
        <v>29.5</v>
      </c>
      <c r="L26" s="35">
        <v>30.66</v>
      </c>
      <c r="M26" s="35">
        <v>30.95</v>
      </c>
      <c r="N26" s="35">
        <v>32.21</v>
      </c>
      <c r="O26" s="35">
        <v>30.12</v>
      </c>
      <c r="P26" s="35">
        <v>30.51</v>
      </c>
      <c r="Q26" s="35">
        <v>30.59</v>
      </c>
      <c r="R26" s="35">
        <v>32.79</v>
      </c>
      <c r="S26" s="35">
        <v>29.93</v>
      </c>
      <c r="T26" s="35">
        <v>31.89</v>
      </c>
      <c r="U26" s="35">
        <v>32.869999999999997</v>
      </c>
      <c r="V26" s="35">
        <v>30.33</v>
      </c>
      <c r="W26" s="35">
        <v>30.31</v>
      </c>
      <c r="X26" s="35">
        <v>30.29</v>
      </c>
      <c r="Y26" s="35">
        <v>30.48</v>
      </c>
      <c r="Z26" s="35">
        <v>30.31</v>
      </c>
      <c r="AA26" s="35">
        <v>31.88</v>
      </c>
      <c r="AB26" s="35">
        <v>30.65</v>
      </c>
      <c r="AC26" s="35">
        <v>30.68</v>
      </c>
      <c r="AD26" s="35">
        <v>29.81</v>
      </c>
      <c r="AE26" s="35">
        <v>32.35</v>
      </c>
      <c r="AF26" s="35">
        <v>31.14</v>
      </c>
      <c r="AG26" s="35">
        <v>30.97</v>
      </c>
      <c r="AH26" s="35">
        <v>31.59</v>
      </c>
      <c r="AI26" s="35">
        <v>29.98</v>
      </c>
      <c r="AJ26" s="35">
        <v>31.29</v>
      </c>
      <c r="AK26" s="35">
        <v>30.67</v>
      </c>
      <c r="AL26" s="35">
        <v>29.92</v>
      </c>
      <c r="AM26" s="35">
        <v>29.98</v>
      </c>
      <c r="AN26" s="35">
        <v>30.59</v>
      </c>
      <c r="AO26" s="35">
        <v>30.13</v>
      </c>
      <c r="AP26" s="35">
        <v>30.25</v>
      </c>
      <c r="AQ26" s="35">
        <v>29.04</v>
      </c>
      <c r="AR26" s="35">
        <v>29.99</v>
      </c>
      <c r="AS26" s="35">
        <v>30.79</v>
      </c>
      <c r="AT26" s="35">
        <v>30.44</v>
      </c>
      <c r="AU26" s="35">
        <v>31.21</v>
      </c>
      <c r="AV26" s="35">
        <v>29.57</v>
      </c>
      <c r="AW26" s="35">
        <v>29.63</v>
      </c>
      <c r="AX26" s="35">
        <v>29.67</v>
      </c>
      <c r="AY26" s="35">
        <v>31.04</v>
      </c>
      <c r="AZ26" s="35">
        <v>29.54</v>
      </c>
    </row>
    <row r="27" spans="1:52" x14ac:dyDescent="0.25">
      <c r="A27" s="23">
        <v>23</v>
      </c>
      <c r="B27" s="23" t="s">
        <v>432</v>
      </c>
      <c r="C27" s="23" t="s">
        <v>240</v>
      </c>
      <c r="D27" s="23" t="s">
        <v>25</v>
      </c>
      <c r="E27" s="34">
        <v>25.69</v>
      </c>
      <c r="F27" s="34">
        <v>27.09</v>
      </c>
      <c r="G27" s="34">
        <v>26.47</v>
      </c>
      <c r="H27" s="34">
        <v>27.17</v>
      </c>
      <c r="I27" s="34">
        <v>27.04</v>
      </c>
      <c r="J27" s="34">
        <v>28.16</v>
      </c>
      <c r="K27" s="34">
        <v>25.93</v>
      </c>
      <c r="L27" s="34">
        <v>27.54</v>
      </c>
      <c r="M27" s="34">
        <v>27.62</v>
      </c>
      <c r="N27" s="34">
        <v>28.92</v>
      </c>
      <c r="O27" s="34">
        <v>26.58</v>
      </c>
      <c r="P27" s="34">
        <v>26.56</v>
      </c>
      <c r="Q27" s="34">
        <v>26.99</v>
      </c>
      <c r="R27" s="34">
        <v>28.44</v>
      </c>
      <c r="S27" s="34">
        <v>26.44</v>
      </c>
      <c r="T27" s="34">
        <v>28.05</v>
      </c>
      <c r="U27" s="34">
        <v>28.7</v>
      </c>
      <c r="V27" s="34">
        <v>25.16</v>
      </c>
      <c r="W27" s="34">
        <v>26.66</v>
      </c>
      <c r="X27" s="34">
        <v>26.55</v>
      </c>
      <c r="Y27" s="34">
        <v>26.61</v>
      </c>
      <c r="Z27" s="34">
        <v>26.74</v>
      </c>
      <c r="AA27" s="34">
        <v>27.81</v>
      </c>
      <c r="AB27" s="34">
        <v>26.19</v>
      </c>
      <c r="AC27" s="34">
        <v>24.79</v>
      </c>
      <c r="AD27" s="34">
        <v>25.97</v>
      </c>
      <c r="AE27" s="34">
        <v>28.9</v>
      </c>
      <c r="AF27" s="34">
        <v>27.61</v>
      </c>
      <c r="AG27" s="34">
        <v>27.01</v>
      </c>
      <c r="AH27" s="34">
        <v>27.14</v>
      </c>
      <c r="AI27" s="34">
        <v>26.12</v>
      </c>
      <c r="AJ27" s="34">
        <v>27.53</v>
      </c>
      <c r="AK27" s="34">
        <v>25.56</v>
      </c>
      <c r="AL27" s="34">
        <v>25.46</v>
      </c>
      <c r="AM27" s="34">
        <v>26.49</v>
      </c>
      <c r="AN27" s="34">
        <v>26.84</v>
      </c>
      <c r="AO27" s="34">
        <v>27.04</v>
      </c>
      <c r="AP27" s="34">
        <v>26.5</v>
      </c>
      <c r="AQ27" s="34">
        <v>25.57</v>
      </c>
      <c r="AR27" s="34">
        <v>25.86</v>
      </c>
      <c r="AS27" s="34">
        <v>26.6</v>
      </c>
      <c r="AT27" s="34">
        <v>26.28</v>
      </c>
      <c r="AU27" s="34">
        <v>27.47</v>
      </c>
      <c r="AV27" s="34">
        <v>26.1</v>
      </c>
      <c r="AW27" s="34">
        <v>25.54</v>
      </c>
      <c r="AX27" s="34">
        <v>26.15</v>
      </c>
      <c r="AY27" s="34">
        <v>26.42</v>
      </c>
      <c r="AZ27" s="34">
        <v>25.86</v>
      </c>
    </row>
    <row r="28" spans="1:52" x14ac:dyDescent="0.25">
      <c r="A28" s="24">
        <v>24</v>
      </c>
      <c r="B28" s="24" t="s">
        <v>433</v>
      </c>
      <c r="C28" s="24" t="s">
        <v>241</v>
      </c>
      <c r="D28" s="24" t="s">
        <v>26</v>
      </c>
      <c r="E28" s="35">
        <v>25.13</v>
      </c>
      <c r="F28" s="35">
        <v>27.51</v>
      </c>
      <c r="G28" s="35">
        <v>25.95</v>
      </c>
      <c r="H28" s="35">
        <v>27.16</v>
      </c>
      <c r="I28" s="35">
        <v>27.13</v>
      </c>
      <c r="J28" s="35">
        <v>27.87</v>
      </c>
      <c r="K28" s="35">
        <v>25.19</v>
      </c>
      <c r="L28" s="35">
        <v>26.93</v>
      </c>
      <c r="M28" s="35">
        <v>26.7</v>
      </c>
      <c r="N28" s="35">
        <v>27.66</v>
      </c>
      <c r="O28" s="35">
        <v>26.15</v>
      </c>
      <c r="P28" s="35">
        <v>25.87</v>
      </c>
      <c r="Q28" s="35">
        <v>26.08</v>
      </c>
      <c r="R28" s="35">
        <v>28.11</v>
      </c>
      <c r="S28" s="35">
        <v>25.6</v>
      </c>
      <c r="T28" s="35">
        <v>27.88</v>
      </c>
      <c r="U28" s="35">
        <v>28.77</v>
      </c>
      <c r="V28" s="35">
        <v>26.67</v>
      </c>
      <c r="W28" s="35">
        <v>25.72</v>
      </c>
      <c r="X28" s="35">
        <v>26.01</v>
      </c>
      <c r="Y28" s="35">
        <v>25.81</v>
      </c>
      <c r="Z28" s="35">
        <v>26.09</v>
      </c>
      <c r="AA28" s="35">
        <v>27.78</v>
      </c>
      <c r="AB28" s="35">
        <v>26.88</v>
      </c>
      <c r="AC28" s="35">
        <v>26.29</v>
      </c>
      <c r="AD28" s="35">
        <v>25.6</v>
      </c>
      <c r="AE28" s="35">
        <v>27.92</v>
      </c>
      <c r="AF28" s="35">
        <v>26.88</v>
      </c>
      <c r="AG28" s="35">
        <v>27.42</v>
      </c>
      <c r="AH28" s="35">
        <v>27.14</v>
      </c>
      <c r="AI28" s="35">
        <v>25.62</v>
      </c>
      <c r="AJ28" s="35">
        <v>26.75</v>
      </c>
      <c r="AK28" s="35">
        <v>26.28</v>
      </c>
      <c r="AL28" s="35">
        <v>25.5</v>
      </c>
      <c r="AM28" s="35">
        <v>25.93</v>
      </c>
      <c r="AN28" s="35">
        <v>26.19</v>
      </c>
      <c r="AO28" s="35">
        <v>26.24</v>
      </c>
      <c r="AP28" s="35">
        <v>25.88</v>
      </c>
      <c r="AQ28" s="35">
        <v>24.65</v>
      </c>
      <c r="AR28" s="35">
        <v>25.97</v>
      </c>
      <c r="AS28" s="35">
        <v>26.21</v>
      </c>
      <c r="AT28" s="35">
        <v>26.67</v>
      </c>
      <c r="AU28" s="35">
        <v>26.66</v>
      </c>
      <c r="AV28" s="35">
        <v>25.31</v>
      </c>
      <c r="AW28" s="35">
        <v>25.44</v>
      </c>
      <c r="AX28" s="35">
        <v>25.59</v>
      </c>
      <c r="AY28" s="35">
        <v>26.45</v>
      </c>
      <c r="AZ28" s="35">
        <v>25.52</v>
      </c>
    </row>
    <row r="29" spans="1:52" x14ac:dyDescent="0.25">
      <c r="A29" s="23">
        <v>25</v>
      </c>
      <c r="B29" s="23" t="s">
        <v>434</v>
      </c>
      <c r="C29" s="23" t="s">
        <v>242</v>
      </c>
      <c r="D29" s="23" t="s">
        <v>27</v>
      </c>
      <c r="E29" s="34">
        <v>29.26</v>
      </c>
      <c r="F29" s="34">
        <v>30.59</v>
      </c>
      <c r="G29" s="34">
        <v>29.77</v>
      </c>
      <c r="H29" s="34">
        <v>30.47</v>
      </c>
      <c r="I29" s="34">
        <v>29.62</v>
      </c>
      <c r="J29" s="34">
        <v>31.23</v>
      </c>
      <c r="K29" s="34">
        <v>28.96</v>
      </c>
      <c r="L29" s="34">
        <v>30.07</v>
      </c>
      <c r="M29" s="34">
        <v>30.46</v>
      </c>
      <c r="N29" s="34">
        <v>31.93</v>
      </c>
      <c r="O29" s="34">
        <v>29.22</v>
      </c>
      <c r="P29" s="34">
        <v>29.49</v>
      </c>
      <c r="Q29" s="34">
        <v>29.51</v>
      </c>
      <c r="R29" s="34">
        <v>31.46</v>
      </c>
      <c r="S29" s="34">
        <v>28.99</v>
      </c>
      <c r="T29" s="34">
        <v>31.53</v>
      </c>
      <c r="U29" s="34">
        <v>32</v>
      </c>
      <c r="V29" s="34">
        <v>30.31</v>
      </c>
      <c r="W29" s="34">
        <v>29.32</v>
      </c>
      <c r="X29" s="34">
        <v>29.02</v>
      </c>
      <c r="Y29" s="34">
        <v>29.23</v>
      </c>
      <c r="Z29" s="34">
        <v>29.56</v>
      </c>
      <c r="AA29" s="34">
        <v>30.09</v>
      </c>
      <c r="AB29" s="34">
        <v>29.21</v>
      </c>
      <c r="AC29" s="34">
        <v>29.49</v>
      </c>
      <c r="AD29" s="34">
        <v>28.44</v>
      </c>
      <c r="AE29" s="34">
        <v>30.98</v>
      </c>
      <c r="AF29" s="34">
        <v>29.82</v>
      </c>
      <c r="AG29" s="34">
        <v>29.6</v>
      </c>
      <c r="AH29" s="34">
        <v>30.09</v>
      </c>
      <c r="AI29" s="34">
        <v>29.11</v>
      </c>
      <c r="AJ29" s="34">
        <v>30.13</v>
      </c>
      <c r="AK29" s="34">
        <v>29.42</v>
      </c>
      <c r="AL29" s="34">
        <v>28.54</v>
      </c>
      <c r="AM29" s="34">
        <v>28.18</v>
      </c>
      <c r="AN29" s="34">
        <v>28.94</v>
      </c>
      <c r="AO29" s="34">
        <v>28.95</v>
      </c>
      <c r="AP29" s="34">
        <v>28.62</v>
      </c>
      <c r="AQ29" s="34">
        <v>27.87</v>
      </c>
      <c r="AR29" s="34">
        <v>28.09</v>
      </c>
      <c r="AS29" s="34">
        <v>28.68</v>
      </c>
      <c r="AT29" s="34">
        <v>28.57</v>
      </c>
      <c r="AU29" s="34">
        <v>29.87</v>
      </c>
      <c r="AV29" s="34">
        <v>28.78</v>
      </c>
      <c r="AW29" s="34">
        <v>27.93</v>
      </c>
      <c r="AX29" s="34">
        <v>27.93</v>
      </c>
      <c r="AY29" s="34">
        <v>29.68</v>
      </c>
      <c r="AZ29" s="34">
        <v>28.66</v>
      </c>
    </row>
    <row r="30" spans="1:52" x14ac:dyDescent="0.25">
      <c r="A30" s="24">
        <v>26</v>
      </c>
      <c r="B30" s="24" t="s">
        <v>435</v>
      </c>
      <c r="C30" s="24" t="s">
        <v>243</v>
      </c>
      <c r="D30" s="24" t="s">
        <v>28</v>
      </c>
      <c r="E30" s="35">
        <v>32.630000000000003</v>
      </c>
      <c r="F30" s="35">
        <v>36.01</v>
      </c>
      <c r="G30" s="35">
        <v>32.729999999999997</v>
      </c>
      <c r="H30" s="35">
        <v>35.130000000000003</v>
      </c>
      <c r="I30" s="35">
        <v>34.119999999999997</v>
      </c>
      <c r="J30" s="35">
        <v>35.119999999999997</v>
      </c>
      <c r="K30" s="35">
        <v>31.86</v>
      </c>
      <c r="L30" s="35">
        <v>32.950000000000003</v>
      </c>
      <c r="M30" s="35">
        <v>33.549999999999997</v>
      </c>
      <c r="N30" s="35">
        <v>34.299999999999997</v>
      </c>
      <c r="O30" s="35">
        <v>32.450000000000003</v>
      </c>
      <c r="P30" s="35">
        <v>32.97</v>
      </c>
      <c r="Q30" s="35">
        <v>33.35</v>
      </c>
      <c r="R30" s="35">
        <v>35.71</v>
      </c>
      <c r="S30" s="35">
        <v>33.520000000000003</v>
      </c>
      <c r="T30" s="35">
        <v>36.979999999999997</v>
      </c>
      <c r="U30" s="35">
        <v>35.68</v>
      </c>
      <c r="V30" s="35">
        <v>34.65</v>
      </c>
      <c r="W30" s="35">
        <v>35.729999999999997</v>
      </c>
      <c r="X30" s="35">
        <v>35.33</v>
      </c>
      <c r="Y30" s="35">
        <v>34.799999999999997</v>
      </c>
      <c r="Z30" s="35">
        <v>33.51</v>
      </c>
      <c r="AA30" s="35">
        <v>33.99</v>
      </c>
      <c r="AB30" s="35">
        <v>33.53</v>
      </c>
      <c r="AC30" s="35">
        <v>35.76</v>
      </c>
      <c r="AD30" s="35">
        <v>34.93</v>
      </c>
      <c r="AE30" s="35">
        <v>35.69</v>
      </c>
      <c r="AF30" s="35">
        <v>34.26</v>
      </c>
      <c r="AG30" s="35">
        <v>34.21</v>
      </c>
      <c r="AH30" s="35">
        <v>34.51</v>
      </c>
      <c r="AI30" s="35">
        <v>32.869999999999997</v>
      </c>
      <c r="AJ30" s="35">
        <v>33.619999999999997</v>
      </c>
      <c r="AK30" s="35">
        <v>33.18</v>
      </c>
      <c r="AL30" s="35">
        <v>33.299999999999997</v>
      </c>
      <c r="AM30" s="35">
        <v>33.229999999999997</v>
      </c>
      <c r="AN30" s="35">
        <v>33.979999999999997</v>
      </c>
      <c r="AO30" s="35">
        <v>34.880000000000003</v>
      </c>
      <c r="AP30" s="35">
        <v>33.54</v>
      </c>
      <c r="AQ30" s="35">
        <v>32.82</v>
      </c>
      <c r="AR30" s="35">
        <v>34.56</v>
      </c>
      <c r="AS30" s="35">
        <v>33.79</v>
      </c>
      <c r="AT30" s="35">
        <v>35.19</v>
      </c>
      <c r="AU30" s="35">
        <v>34.21</v>
      </c>
      <c r="AV30" s="35">
        <v>32.479999999999997</v>
      </c>
      <c r="AW30" s="35">
        <v>32.659999999999997</v>
      </c>
      <c r="AX30" s="35">
        <v>33.22</v>
      </c>
      <c r="AY30" s="35">
        <v>34.08</v>
      </c>
      <c r="AZ30" s="35">
        <v>33.04</v>
      </c>
    </row>
    <row r="31" spans="1:52" x14ac:dyDescent="0.25">
      <c r="A31" s="23">
        <v>27</v>
      </c>
      <c r="B31" s="23" t="s">
        <v>436</v>
      </c>
      <c r="C31" s="23" t="s">
        <v>244</v>
      </c>
      <c r="D31" s="10" t="s">
        <v>5</v>
      </c>
      <c r="E31" s="34">
        <v>19.03</v>
      </c>
      <c r="F31" s="34">
        <v>18.86</v>
      </c>
      <c r="G31" s="34">
        <v>18.510000000000002</v>
      </c>
      <c r="H31" s="34">
        <v>18.82</v>
      </c>
      <c r="I31" s="34">
        <v>18.940000000000001</v>
      </c>
      <c r="J31" s="34">
        <v>18.88</v>
      </c>
      <c r="K31" s="34">
        <v>18.940000000000001</v>
      </c>
      <c r="L31" s="34">
        <v>18.95</v>
      </c>
      <c r="M31" s="34">
        <v>18.739999999999998</v>
      </c>
      <c r="N31" s="34">
        <v>18.649999999999999</v>
      </c>
      <c r="O31" s="34">
        <v>18.97</v>
      </c>
      <c r="P31" s="34">
        <v>19.02</v>
      </c>
      <c r="Q31" s="34">
        <v>18.940000000000001</v>
      </c>
      <c r="R31" s="34">
        <v>18.989999999999998</v>
      </c>
      <c r="S31" s="34">
        <v>18.899999999999999</v>
      </c>
      <c r="T31" s="34">
        <v>18.920000000000002</v>
      </c>
      <c r="U31" s="34">
        <v>18.96</v>
      </c>
      <c r="V31" s="34">
        <v>19</v>
      </c>
      <c r="W31" s="34">
        <v>18.86</v>
      </c>
      <c r="X31" s="34">
        <v>18.96</v>
      </c>
      <c r="Y31" s="34">
        <v>18.62</v>
      </c>
      <c r="Z31" s="34">
        <v>18.600000000000001</v>
      </c>
      <c r="AA31" s="34">
        <v>18.78</v>
      </c>
      <c r="AB31" s="34">
        <v>18.78</v>
      </c>
      <c r="AC31" s="34">
        <v>18.940000000000001</v>
      </c>
      <c r="AD31" s="34">
        <v>18.95</v>
      </c>
      <c r="AE31" s="34">
        <v>19.03</v>
      </c>
      <c r="AF31" s="34">
        <v>18.829999999999998</v>
      </c>
      <c r="AG31" s="34">
        <v>18.89</v>
      </c>
      <c r="AH31" s="34">
        <v>18.88</v>
      </c>
      <c r="AI31" s="34">
        <v>18.84</v>
      </c>
      <c r="AJ31" s="34">
        <v>18.91</v>
      </c>
      <c r="AK31" s="34">
        <v>18.73</v>
      </c>
      <c r="AL31" s="34">
        <v>18.760000000000002</v>
      </c>
      <c r="AM31" s="34">
        <v>18.579999999999998</v>
      </c>
      <c r="AN31" s="34">
        <v>18.55</v>
      </c>
      <c r="AO31" s="34">
        <v>18.57</v>
      </c>
      <c r="AP31" s="34">
        <v>18.510000000000002</v>
      </c>
      <c r="AQ31" s="34">
        <v>18.010000000000002</v>
      </c>
      <c r="AR31" s="34">
        <v>18.309999999999999</v>
      </c>
      <c r="AS31" s="34">
        <v>18.260000000000002</v>
      </c>
      <c r="AT31" s="34">
        <v>18.34</v>
      </c>
      <c r="AU31" s="34">
        <v>18.309999999999999</v>
      </c>
      <c r="AV31" s="34">
        <v>18.329999999999998</v>
      </c>
      <c r="AW31" s="34">
        <v>18.5</v>
      </c>
      <c r="AX31" s="34">
        <v>18.52</v>
      </c>
      <c r="AY31" s="34">
        <v>18.510000000000002</v>
      </c>
      <c r="AZ31" s="34">
        <v>18.54</v>
      </c>
    </row>
    <row r="32" spans="1:52" x14ac:dyDescent="0.25">
      <c r="A32" s="24">
        <v>28</v>
      </c>
      <c r="B32" s="24" t="s">
        <v>437</v>
      </c>
      <c r="C32" s="24" t="s">
        <v>245</v>
      </c>
      <c r="D32" s="24" t="s">
        <v>29</v>
      </c>
      <c r="E32" s="35">
        <v>33.54</v>
      </c>
      <c r="F32" s="35">
        <v>35.96</v>
      </c>
      <c r="G32" s="35">
        <v>35.229999999999997</v>
      </c>
      <c r="H32" s="35"/>
      <c r="I32" s="35">
        <v>35.44</v>
      </c>
      <c r="J32" s="35">
        <v>37.299999999999997</v>
      </c>
      <c r="K32" s="35">
        <v>31.84</v>
      </c>
      <c r="L32" s="35">
        <v>34.33</v>
      </c>
      <c r="M32" s="35">
        <v>34.25</v>
      </c>
      <c r="N32" s="35">
        <v>34.880000000000003</v>
      </c>
      <c r="O32" s="35">
        <v>32.729999999999997</v>
      </c>
      <c r="P32" s="35">
        <v>32.49</v>
      </c>
      <c r="Q32" s="35">
        <v>33.31</v>
      </c>
      <c r="R32" s="35">
        <v>34.479999999999997</v>
      </c>
      <c r="S32" s="35">
        <v>33.58</v>
      </c>
      <c r="T32" s="35">
        <v>35.1</v>
      </c>
      <c r="U32" s="35">
        <v>35.42</v>
      </c>
      <c r="V32" s="35">
        <v>33.94</v>
      </c>
      <c r="W32" s="35">
        <v>33.47</v>
      </c>
      <c r="X32" s="35">
        <v>33.24</v>
      </c>
      <c r="Y32" s="35">
        <v>33.46</v>
      </c>
      <c r="Z32" s="35">
        <v>33.76</v>
      </c>
      <c r="AA32" s="35">
        <v>33.76</v>
      </c>
      <c r="AB32" s="35">
        <v>33.15</v>
      </c>
      <c r="AC32" s="35">
        <v>32.68</v>
      </c>
      <c r="AD32" s="35">
        <v>31.73</v>
      </c>
      <c r="AE32" s="35">
        <v>34.729999999999997</v>
      </c>
      <c r="AF32" s="35">
        <v>34.01</v>
      </c>
      <c r="AG32" s="35">
        <v>32.72</v>
      </c>
      <c r="AH32" s="35">
        <v>32.75</v>
      </c>
      <c r="AI32" s="35">
        <v>31.97</v>
      </c>
      <c r="AJ32" s="35">
        <v>33.61</v>
      </c>
      <c r="AK32" s="35">
        <v>33.9</v>
      </c>
      <c r="AL32" s="35">
        <v>33.119999999999997</v>
      </c>
      <c r="AM32" s="35">
        <v>33.299999999999997</v>
      </c>
      <c r="AN32" s="35">
        <v>33.33</v>
      </c>
      <c r="AO32" s="35">
        <v>34.71</v>
      </c>
      <c r="AP32" s="35">
        <v>33.75</v>
      </c>
      <c r="AQ32" s="35">
        <v>31.97</v>
      </c>
      <c r="AR32" s="35">
        <v>32.5</v>
      </c>
      <c r="AS32" s="35">
        <v>32.9</v>
      </c>
      <c r="AT32" s="35">
        <v>33.07</v>
      </c>
      <c r="AU32" s="35">
        <v>34.01</v>
      </c>
      <c r="AV32" s="35">
        <v>33.06</v>
      </c>
      <c r="AW32" s="35">
        <v>33.299999999999997</v>
      </c>
      <c r="AX32" s="35">
        <v>33.299999999999997</v>
      </c>
      <c r="AY32" s="35">
        <v>35.08</v>
      </c>
      <c r="AZ32" s="35">
        <v>32.89</v>
      </c>
    </row>
    <row r="33" spans="1:52" x14ac:dyDescent="0.25">
      <c r="A33" s="23">
        <v>29</v>
      </c>
      <c r="B33" s="23" t="s">
        <v>438</v>
      </c>
      <c r="C33" s="23" t="s">
        <v>246</v>
      </c>
      <c r="D33" s="23" t="s">
        <v>30</v>
      </c>
      <c r="E33" s="34">
        <v>26.03</v>
      </c>
      <c r="F33" s="34">
        <v>26.61</v>
      </c>
      <c r="G33" s="34">
        <v>26.14</v>
      </c>
      <c r="H33" s="34">
        <v>25.94</v>
      </c>
      <c r="I33" s="34">
        <v>26.16</v>
      </c>
      <c r="J33" s="34">
        <v>27.58</v>
      </c>
      <c r="K33" s="34">
        <v>25.48</v>
      </c>
      <c r="L33" s="34">
        <v>26.45</v>
      </c>
      <c r="M33" s="34">
        <v>27.33</v>
      </c>
      <c r="N33" s="34">
        <v>28.69</v>
      </c>
      <c r="O33" s="34">
        <v>26.08</v>
      </c>
      <c r="P33" s="34">
        <v>26.43</v>
      </c>
      <c r="Q33" s="34">
        <v>27.73</v>
      </c>
      <c r="R33" s="34">
        <v>28.54</v>
      </c>
      <c r="S33" s="34">
        <v>26.76</v>
      </c>
      <c r="T33" s="34">
        <v>27.19</v>
      </c>
      <c r="U33" s="42">
        <v>28.2</v>
      </c>
      <c r="V33" s="34">
        <v>24.46</v>
      </c>
      <c r="W33" s="34">
        <v>26.55</v>
      </c>
      <c r="X33" s="34">
        <v>26.26</v>
      </c>
      <c r="Y33" s="34">
        <v>26.15</v>
      </c>
      <c r="Z33" s="34">
        <v>26.15</v>
      </c>
      <c r="AA33" s="34">
        <v>27.03</v>
      </c>
      <c r="AB33" s="34">
        <v>25.23</v>
      </c>
      <c r="AC33" s="34">
        <v>23.71</v>
      </c>
      <c r="AD33" s="34">
        <v>25.71</v>
      </c>
      <c r="AE33" s="34">
        <v>28.98</v>
      </c>
      <c r="AF33" s="34">
        <v>27.22</v>
      </c>
      <c r="AG33" s="34">
        <v>26.21</v>
      </c>
      <c r="AH33" s="34">
        <v>26.7</v>
      </c>
      <c r="AI33" s="34">
        <v>25.82</v>
      </c>
      <c r="AJ33" s="34">
        <v>27.47</v>
      </c>
      <c r="AK33" s="34">
        <v>24.69</v>
      </c>
      <c r="AL33" s="34">
        <v>25.03</v>
      </c>
      <c r="AM33" s="34">
        <v>26.17</v>
      </c>
      <c r="AN33" s="34">
        <v>27.06</v>
      </c>
      <c r="AO33" s="34">
        <v>26.11</v>
      </c>
      <c r="AP33" s="43">
        <v>25.63</v>
      </c>
      <c r="AQ33" s="34">
        <v>24.81</v>
      </c>
      <c r="AR33" s="34">
        <v>25.5</v>
      </c>
      <c r="AS33" s="34">
        <v>26.24</v>
      </c>
      <c r="AT33" s="34">
        <v>25.68</v>
      </c>
      <c r="AU33" s="34">
        <v>27.66</v>
      </c>
      <c r="AV33" s="34">
        <v>26.2</v>
      </c>
      <c r="AW33" s="34">
        <v>24.69</v>
      </c>
      <c r="AX33" s="34">
        <v>25.59</v>
      </c>
      <c r="AY33" s="34">
        <v>25.72</v>
      </c>
      <c r="AZ33" s="34">
        <v>25.25</v>
      </c>
    </row>
    <row r="34" spans="1:52" x14ac:dyDescent="0.25">
      <c r="A34" s="24">
        <v>30</v>
      </c>
      <c r="B34" s="24" t="s">
        <v>439</v>
      </c>
      <c r="C34" s="24" t="s">
        <v>247</v>
      </c>
      <c r="D34" s="24" t="s">
        <v>31</v>
      </c>
      <c r="E34" s="35">
        <v>28.41</v>
      </c>
      <c r="F34" s="35">
        <v>29.94</v>
      </c>
      <c r="G34" s="35">
        <v>28.86</v>
      </c>
      <c r="H34" s="35">
        <v>29.88</v>
      </c>
      <c r="I34" s="35">
        <v>30.46</v>
      </c>
      <c r="J34" s="35">
        <v>30.74</v>
      </c>
      <c r="K34" s="35">
        <v>28.44</v>
      </c>
      <c r="L34" s="35">
        <v>30.73</v>
      </c>
      <c r="M34" s="35">
        <v>29.76</v>
      </c>
      <c r="N34" s="35">
        <v>30.7</v>
      </c>
      <c r="O34" s="35">
        <v>29.45</v>
      </c>
      <c r="P34" s="35">
        <v>28.99</v>
      </c>
      <c r="Q34" s="35">
        <v>29.56</v>
      </c>
      <c r="R34" s="35">
        <v>31.45</v>
      </c>
      <c r="S34" s="35">
        <v>29.28</v>
      </c>
      <c r="T34" s="35">
        <v>30.57</v>
      </c>
      <c r="U34" s="35">
        <v>31.81</v>
      </c>
      <c r="V34" s="35">
        <v>28.17</v>
      </c>
      <c r="W34" s="35">
        <v>28.96</v>
      </c>
      <c r="X34" s="35">
        <v>28.93</v>
      </c>
      <c r="Y34" s="35">
        <v>28.67</v>
      </c>
      <c r="Z34" s="35">
        <v>29.1</v>
      </c>
      <c r="AA34" s="35">
        <v>31.7</v>
      </c>
      <c r="AB34" s="35">
        <v>29.58</v>
      </c>
      <c r="AC34" s="35">
        <v>27.77</v>
      </c>
      <c r="AD34" s="35">
        <v>28.73</v>
      </c>
      <c r="AE34" s="35">
        <v>30.84</v>
      </c>
      <c r="AF34" s="35">
        <v>30.21</v>
      </c>
      <c r="AG34" s="35">
        <v>29.99</v>
      </c>
      <c r="AH34" s="35">
        <v>29.96</v>
      </c>
      <c r="AI34" s="35">
        <v>29.04</v>
      </c>
      <c r="AJ34" s="35">
        <v>30.7</v>
      </c>
      <c r="AK34" s="35">
        <v>28.56</v>
      </c>
      <c r="AL34" s="35">
        <v>28.22</v>
      </c>
      <c r="AM34" s="35">
        <v>28.8</v>
      </c>
      <c r="AN34" s="35">
        <v>29.03</v>
      </c>
      <c r="AO34" s="35">
        <v>30.02</v>
      </c>
      <c r="AP34" s="35">
        <v>28.7</v>
      </c>
      <c r="AQ34" s="35">
        <v>28.02</v>
      </c>
      <c r="AR34" s="35">
        <v>28.34</v>
      </c>
      <c r="AS34" s="35">
        <v>28.83</v>
      </c>
      <c r="AT34" s="35">
        <v>28.91</v>
      </c>
      <c r="AU34" s="35">
        <v>30.66</v>
      </c>
      <c r="AV34" s="35">
        <v>28.53</v>
      </c>
      <c r="AW34" s="35">
        <v>28.5</v>
      </c>
      <c r="AX34" s="35">
        <v>28.15</v>
      </c>
      <c r="AY34" s="35">
        <v>28.88</v>
      </c>
      <c r="AZ34" s="35">
        <v>28.29</v>
      </c>
    </row>
    <row r="35" spans="1:52" x14ac:dyDescent="0.25">
      <c r="A35" s="23">
        <v>31</v>
      </c>
      <c r="B35" s="23" t="s">
        <v>440</v>
      </c>
      <c r="C35" s="23" t="s">
        <v>248</v>
      </c>
      <c r="D35" s="23" t="s">
        <v>32</v>
      </c>
      <c r="E35" s="34">
        <v>24.72</v>
      </c>
      <c r="F35" s="34">
        <v>27.55</v>
      </c>
      <c r="G35" s="34">
        <v>26.46</v>
      </c>
      <c r="H35" s="34">
        <v>27.89</v>
      </c>
      <c r="I35" s="34">
        <v>27.45</v>
      </c>
      <c r="J35" s="34">
        <v>28.55</v>
      </c>
      <c r="K35" s="34">
        <v>25.2</v>
      </c>
      <c r="L35" s="34">
        <v>27.48</v>
      </c>
      <c r="M35" s="34">
        <v>27.05</v>
      </c>
      <c r="N35" s="34">
        <v>28.72</v>
      </c>
      <c r="O35" s="34">
        <v>26.46</v>
      </c>
      <c r="P35" s="34">
        <v>26.42</v>
      </c>
      <c r="Q35" s="34">
        <v>25.97</v>
      </c>
      <c r="R35" s="34">
        <v>28.56</v>
      </c>
      <c r="S35" s="34">
        <v>25.85</v>
      </c>
      <c r="T35" s="34">
        <v>28.35</v>
      </c>
      <c r="U35" s="34">
        <v>29.13</v>
      </c>
      <c r="V35" s="34">
        <v>26.8</v>
      </c>
      <c r="W35" s="34">
        <v>25.89</v>
      </c>
      <c r="X35" s="34">
        <v>26.04</v>
      </c>
      <c r="Y35" s="34">
        <v>26.44</v>
      </c>
      <c r="Z35" s="34">
        <v>26.9</v>
      </c>
      <c r="AA35" s="34">
        <v>28.25</v>
      </c>
      <c r="AB35" s="34">
        <v>26.97</v>
      </c>
      <c r="AC35" s="34">
        <v>26.46</v>
      </c>
      <c r="AD35" s="34">
        <v>25.57</v>
      </c>
      <c r="AE35" s="34">
        <v>27.93</v>
      </c>
      <c r="AF35" s="34">
        <v>27.51</v>
      </c>
      <c r="AG35" s="34">
        <v>27.26</v>
      </c>
      <c r="AH35" s="34">
        <v>27.3</v>
      </c>
      <c r="AI35" s="34">
        <v>25.86</v>
      </c>
      <c r="AJ35" s="34">
        <v>27.2</v>
      </c>
      <c r="AK35" s="34">
        <v>26.82</v>
      </c>
      <c r="AL35" s="34">
        <v>26.72</v>
      </c>
      <c r="AM35" s="34">
        <v>25.78</v>
      </c>
      <c r="AN35" s="34">
        <v>26.17</v>
      </c>
      <c r="AO35" s="34">
        <v>26.66</v>
      </c>
      <c r="AP35" s="34">
        <v>26.59</v>
      </c>
      <c r="AQ35" s="34">
        <v>25.28</v>
      </c>
      <c r="AR35" s="34">
        <v>26.49</v>
      </c>
      <c r="AS35" s="34">
        <v>27</v>
      </c>
      <c r="AT35" s="34">
        <v>26.9</v>
      </c>
      <c r="AU35" s="34">
        <v>26.89</v>
      </c>
      <c r="AV35" s="34">
        <v>25.44</v>
      </c>
      <c r="AW35" s="34">
        <v>25.6</v>
      </c>
      <c r="AX35" s="34">
        <v>26.26</v>
      </c>
      <c r="AY35" s="34">
        <v>27.04</v>
      </c>
      <c r="AZ35" s="34">
        <v>26.53</v>
      </c>
    </row>
    <row r="36" spans="1:52" x14ac:dyDescent="0.25">
      <c r="A36" s="24">
        <v>32</v>
      </c>
      <c r="B36" s="24" t="s">
        <v>441</v>
      </c>
      <c r="C36" s="24" t="s">
        <v>249</v>
      </c>
      <c r="D36" s="24" t="s">
        <v>33</v>
      </c>
      <c r="E36" s="35">
        <v>32.520000000000003</v>
      </c>
      <c r="F36" s="35">
        <v>34.049999999999997</v>
      </c>
      <c r="G36" s="35">
        <v>32.299999999999997</v>
      </c>
      <c r="H36" s="35">
        <v>33.57</v>
      </c>
      <c r="I36" s="35">
        <v>33.93</v>
      </c>
      <c r="J36" s="35">
        <v>34.97</v>
      </c>
      <c r="K36" s="35">
        <v>32.07</v>
      </c>
      <c r="L36" s="35">
        <v>32.78</v>
      </c>
      <c r="M36" s="35">
        <v>33.1</v>
      </c>
      <c r="N36" s="35">
        <v>34.47</v>
      </c>
      <c r="O36" s="35">
        <v>32.75</v>
      </c>
      <c r="P36" s="35">
        <v>32.090000000000003</v>
      </c>
      <c r="Q36" s="35">
        <v>32.869999999999997</v>
      </c>
      <c r="R36" s="35">
        <v>36.56</v>
      </c>
      <c r="S36" s="35">
        <v>33.51</v>
      </c>
      <c r="T36" s="35">
        <v>34.25</v>
      </c>
      <c r="U36" s="35">
        <v>36.020000000000003</v>
      </c>
      <c r="V36" s="35">
        <v>34.14</v>
      </c>
      <c r="W36" s="35">
        <v>35.5</v>
      </c>
      <c r="X36" s="35">
        <v>34.69</v>
      </c>
      <c r="Y36" s="35">
        <v>34.15</v>
      </c>
      <c r="Z36" s="35">
        <v>31.99</v>
      </c>
      <c r="AA36" s="35">
        <v>33.86</v>
      </c>
      <c r="AB36" s="35">
        <v>32.28</v>
      </c>
      <c r="AC36" s="35">
        <v>34.99</v>
      </c>
      <c r="AD36" s="35">
        <v>33.69</v>
      </c>
      <c r="AE36" s="35">
        <v>35.76</v>
      </c>
      <c r="AF36" s="35">
        <v>33.71</v>
      </c>
      <c r="AG36" s="35">
        <v>34.99</v>
      </c>
      <c r="AH36" s="35">
        <v>34.32</v>
      </c>
      <c r="AI36" s="35">
        <v>32.75</v>
      </c>
      <c r="AJ36" s="35">
        <v>33.450000000000003</v>
      </c>
      <c r="AK36" s="35">
        <v>32.630000000000003</v>
      </c>
      <c r="AL36" s="35">
        <v>34.340000000000003</v>
      </c>
      <c r="AM36" s="35">
        <v>32.97</v>
      </c>
      <c r="AN36" s="35">
        <v>34.71</v>
      </c>
      <c r="AO36" s="35">
        <v>33.61</v>
      </c>
      <c r="AP36" s="35">
        <v>33.020000000000003</v>
      </c>
      <c r="AQ36" s="35">
        <v>32.21</v>
      </c>
      <c r="AR36" s="35">
        <v>32.97</v>
      </c>
      <c r="AS36" s="35">
        <v>33.67</v>
      </c>
      <c r="AT36" s="35">
        <v>34.44</v>
      </c>
      <c r="AU36" s="35">
        <v>33.020000000000003</v>
      </c>
      <c r="AV36" s="35">
        <v>32</v>
      </c>
      <c r="AW36" s="35">
        <v>31.25</v>
      </c>
      <c r="AX36" s="35">
        <v>31.92</v>
      </c>
      <c r="AY36" s="35">
        <v>34.26</v>
      </c>
      <c r="AZ36" s="35">
        <v>32.08</v>
      </c>
    </row>
    <row r="37" spans="1:52" x14ac:dyDescent="0.25">
      <c r="A37" s="23">
        <v>33</v>
      </c>
      <c r="B37" s="23" t="s">
        <v>442</v>
      </c>
      <c r="C37" s="23" t="s">
        <v>250</v>
      </c>
      <c r="D37" s="23" t="s">
        <v>34</v>
      </c>
      <c r="E37" s="34">
        <v>29.54</v>
      </c>
      <c r="F37" s="34">
        <v>30.94</v>
      </c>
      <c r="G37" s="34">
        <v>30.09</v>
      </c>
      <c r="H37" s="34">
        <v>31.29</v>
      </c>
      <c r="I37" s="34">
        <v>30.3</v>
      </c>
      <c r="J37" s="34">
        <v>31.55</v>
      </c>
      <c r="K37" s="34">
        <v>29.41</v>
      </c>
      <c r="L37" s="34">
        <v>30.28</v>
      </c>
      <c r="M37" s="34">
        <v>30.26</v>
      </c>
      <c r="N37" s="34">
        <v>32.549999999999997</v>
      </c>
      <c r="O37" s="34">
        <v>29.08</v>
      </c>
      <c r="P37" s="34">
        <v>29.7</v>
      </c>
      <c r="Q37" s="34">
        <v>30.05</v>
      </c>
      <c r="R37" s="34">
        <v>31.68</v>
      </c>
      <c r="S37" s="34">
        <v>29.13</v>
      </c>
      <c r="T37" s="34">
        <v>32.340000000000003</v>
      </c>
      <c r="U37" s="34">
        <v>32.229999999999997</v>
      </c>
      <c r="V37" s="34">
        <v>30.95</v>
      </c>
      <c r="W37" s="34">
        <v>29.65</v>
      </c>
      <c r="X37" s="34">
        <v>29.51</v>
      </c>
      <c r="Y37" s="34">
        <v>29.31</v>
      </c>
      <c r="Z37" s="34">
        <v>29.66</v>
      </c>
      <c r="AA37" s="34">
        <v>31.07</v>
      </c>
      <c r="AB37" s="34">
        <v>29.51</v>
      </c>
      <c r="AC37" s="34">
        <v>29.6</v>
      </c>
      <c r="AD37" s="34">
        <v>28.8</v>
      </c>
      <c r="AE37" s="34">
        <v>30.85</v>
      </c>
      <c r="AF37" s="34">
        <v>29.93</v>
      </c>
      <c r="AG37" s="34">
        <v>29.77</v>
      </c>
      <c r="AH37" s="34">
        <v>30.1</v>
      </c>
      <c r="AI37" s="34">
        <v>29.72</v>
      </c>
      <c r="AJ37" s="34">
        <v>30.59</v>
      </c>
      <c r="AK37" s="34">
        <v>29.52</v>
      </c>
      <c r="AL37" s="34">
        <v>28.75</v>
      </c>
      <c r="AM37" s="34">
        <v>28.71</v>
      </c>
      <c r="AN37" s="34">
        <v>29.17</v>
      </c>
      <c r="AO37" s="34">
        <v>29.89</v>
      </c>
      <c r="AP37" s="34">
        <v>29.05</v>
      </c>
      <c r="AQ37" s="34">
        <v>28.2</v>
      </c>
      <c r="AR37" s="34">
        <v>27.99</v>
      </c>
      <c r="AS37" s="34">
        <v>28.57</v>
      </c>
      <c r="AT37" s="34">
        <v>28.47</v>
      </c>
      <c r="AU37" s="34">
        <v>30.81</v>
      </c>
      <c r="AV37" s="34">
        <v>29.69</v>
      </c>
      <c r="AW37" s="34">
        <v>29.02</v>
      </c>
      <c r="AX37" s="34">
        <v>27.97</v>
      </c>
      <c r="AY37" s="34">
        <v>29.55</v>
      </c>
      <c r="AZ37" s="34">
        <v>28.55</v>
      </c>
    </row>
    <row r="38" spans="1:52" x14ac:dyDescent="0.25">
      <c r="A38" s="24">
        <v>34</v>
      </c>
      <c r="B38" s="24" t="s">
        <v>443</v>
      </c>
      <c r="C38" s="24" t="s">
        <v>251</v>
      </c>
      <c r="D38" s="24" t="s">
        <v>35</v>
      </c>
      <c r="E38" s="35">
        <v>27.64</v>
      </c>
      <c r="F38" s="35">
        <v>30.79</v>
      </c>
      <c r="G38" s="35">
        <v>29.34</v>
      </c>
      <c r="H38" s="35">
        <v>30.84</v>
      </c>
      <c r="I38" s="35">
        <v>29.82</v>
      </c>
      <c r="J38" s="35">
        <v>31.3</v>
      </c>
      <c r="K38" s="35">
        <v>28.08</v>
      </c>
      <c r="L38" s="35">
        <v>30.16</v>
      </c>
      <c r="M38" s="35">
        <v>29.98</v>
      </c>
      <c r="N38" s="42">
        <v>31.56</v>
      </c>
      <c r="O38" s="35">
        <v>29.03</v>
      </c>
      <c r="P38" s="35">
        <v>29.03</v>
      </c>
      <c r="Q38" s="35">
        <v>28.7</v>
      </c>
      <c r="R38" s="35">
        <v>31.18</v>
      </c>
      <c r="S38" s="35">
        <v>28.7</v>
      </c>
      <c r="T38" s="35">
        <v>30.83</v>
      </c>
      <c r="U38" s="35">
        <v>31.93</v>
      </c>
      <c r="V38" s="35">
        <v>29.52</v>
      </c>
      <c r="W38" s="35">
        <v>28.57</v>
      </c>
      <c r="X38" s="35">
        <v>28.76</v>
      </c>
      <c r="Y38" s="35">
        <v>28.71</v>
      </c>
      <c r="Z38" s="35">
        <v>29.25</v>
      </c>
      <c r="AA38" s="35">
        <v>30.67</v>
      </c>
      <c r="AB38" s="35">
        <v>29.65</v>
      </c>
      <c r="AC38" s="35">
        <v>29.01</v>
      </c>
      <c r="AD38" s="35">
        <v>28.32</v>
      </c>
      <c r="AE38" s="35">
        <v>31.14</v>
      </c>
      <c r="AF38" s="35">
        <v>30.33</v>
      </c>
      <c r="AG38" s="35">
        <v>29.85</v>
      </c>
      <c r="AH38" s="35">
        <v>30.11</v>
      </c>
      <c r="AI38" s="35">
        <v>28.65</v>
      </c>
      <c r="AJ38" s="35">
        <v>29.91</v>
      </c>
      <c r="AK38" s="35">
        <v>29.46</v>
      </c>
      <c r="AL38" s="35">
        <v>28.34</v>
      </c>
      <c r="AM38" s="35">
        <v>28.69</v>
      </c>
      <c r="AN38" s="35">
        <v>28.55</v>
      </c>
      <c r="AO38" s="35">
        <v>28.94</v>
      </c>
      <c r="AP38" s="35">
        <v>29</v>
      </c>
      <c r="AQ38" s="35">
        <v>27.8</v>
      </c>
      <c r="AR38" s="35">
        <v>28.96</v>
      </c>
      <c r="AS38" s="35">
        <v>29.44</v>
      </c>
      <c r="AT38" s="35">
        <v>29.12</v>
      </c>
      <c r="AU38" s="35">
        <v>29.11</v>
      </c>
      <c r="AV38" s="35">
        <v>28.18</v>
      </c>
      <c r="AW38" s="35">
        <v>27.97</v>
      </c>
      <c r="AX38" s="35">
        <v>28.65</v>
      </c>
      <c r="AY38" s="35">
        <v>29.31</v>
      </c>
      <c r="AZ38" s="35">
        <v>28.95</v>
      </c>
    </row>
    <row r="39" spans="1:52" x14ac:dyDescent="0.25">
      <c r="A39" s="23">
        <v>35</v>
      </c>
      <c r="B39" s="23" t="s">
        <v>444</v>
      </c>
      <c r="C39" s="23" t="s">
        <v>252</v>
      </c>
      <c r="D39" s="23" t="s">
        <v>36</v>
      </c>
      <c r="E39" s="34">
        <v>29.32</v>
      </c>
      <c r="F39" s="34">
        <v>31.18</v>
      </c>
      <c r="G39" s="34">
        <v>30</v>
      </c>
      <c r="H39" s="34">
        <v>31.42</v>
      </c>
      <c r="I39" s="34">
        <v>31.44</v>
      </c>
      <c r="J39" s="34">
        <v>31.67</v>
      </c>
      <c r="K39" s="34">
        <v>30.26</v>
      </c>
      <c r="L39" s="34">
        <v>31.62</v>
      </c>
      <c r="M39" s="34">
        <v>30.82</v>
      </c>
      <c r="N39" s="34">
        <v>32.14</v>
      </c>
      <c r="O39" s="34">
        <v>30.34</v>
      </c>
      <c r="P39" s="34">
        <v>30.63</v>
      </c>
      <c r="Q39" s="34">
        <v>30.91</v>
      </c>
      <c r="R39" s="34">
        <v>32.630000000000003</v>
      </c>
      <c r="S39" s="34">
        <v>30.5</v>
      </c>
      <c r="T39" s="34">
        <v>31.32</v>
      </c>
      <c r="U39" s="34">
        <v>32.85</v>
      </c>
      <c r="V39" s="34">
        <v>30.56</v>
      </c>
      <c r="W39" s="34">
        <v>30.55</v>
      </c>
      <c r="X39" s="34">
        <v>30.72</v>
      </c>
      <c r="Y39" s="34">
        <v>30.28</v>
      </c>
      <c r="Z39" s="34">
        <v>30.9</v>
      </c>
      <c r="AA39" s="34">
        <v>32.479999999999997</v>
      </c>
      <c r="AB39" s="34">
        <v>30.87</v>
      </c>
      <c r="AC39" s="34">
        <v>30.53</v>
      </c>
      <c r="AD39" s="34">
        <v>29.81</v>
      </c>
      <c r="AE39" s="34">
        <v>32.880000000000003</v>
      </c>
      <c r="AF39" s="34">
        <v>31</v>
      </c>
      <c r="AG39" s="34">
        <v>30.74</v>
      </c>
      <c r="AH39" s="34">
        <v>31.52</v>
      </c>
      <c r="AI39" s="34">
        <v>29.77</v>
      </c>
      <c r="AJ39" s="34">
        <v>31.2</v>
      </c>
      <c r="AK39" s="34">
        <v>29.85</v>
      </c>
      <c r="AL39" s="34">
        <v>30.7</v>
      </c>
      <c r="AM39" s="34">
        <v>30.32</v>
      </c>
      <c r="AN39" s="34">
        <v>30.91</v>
      </c>
      <c r="AO39" s="34">
        <v>30.11</v>
      </c>
      <c r="AP39" s="34">
        <v>30.02</v>
      </c>
      <c r="AQ39" s="34">
        <v>29.49</v>
      </c>
      <c r="AR39" s="34">
        <v>29.71</v>
      </c>
      <c r="AS39" s="34">
        <v>29.84</v>
      </c>
      <c r="AT39" s="34">
        <v>30.03</v>
      </c>
      <c r="AU39" s="34">
        <v>30.92</v>
      </c>
      <c r="AV39" s="34">
        <v>30.09</v>
      </c>
      <c r="AW39" s="34">
        <v>29.77</v>
      </c>
      <c r="AX39" s="34">
        <v>28.96</v>
      </c>
      <c r="AY39" s="34">
        <v>30.69</v>
      </c>
      <c r="AZ39" s="34">
        <v>29.31</v>
      </c>
    </row>
    <row r="40" spans="1:52" x14ac:dyDescent="0.25">
      <c r="A40" s="24">
        <v>36</v>
      </c>
      <c r="B40" s="24" t="s">
        <v>445</v>
      </c>
      <c r="C40" s="24" t="s">
        <v>253</v>
      </c>
      <c r="D40" s="24" t="s">
        <v>37</v>
      </c>
      <c r="E40" s="35">
        <v>33.15</v>
      </c>
      <c r="F40" s="35">
        <v>35.159999999999997</v>
      </c>
      <c r="G40" s="35">
        <v>32.06</v>
      </c>
      <c r="H40" s="35">
        <v>33.25</v>
      </c>
      <c r="I40" s="35">
        <v>33.6</v>
      </c>
      <c r="J40" s="35">
        <v>33.61</v>
      </c>
      <c r="K40" s="35">
        <v>31.19</v>
      </c>
      <c r="L40" s="35">
        <v>32.54</v>
      </c>
      <c r="M40" s="35">
        <v>32.46</v>
      </c>
      <c r="N40" s="35">
        <v>33.049999999999997</v>
      </c>
      <c r="O40" s="35">
        <v>31.71</v>
      </c>
      <c r="P40" s="35">
        <v>31.87</v>
      </c>
      <c r="Q40" s="35">
        <v>32.56</v>
      </c>
      <c r="R40" s="35">
        <v>35.75</v>
      </c>
      <c r="S40" s="35">
        <v>32.119999999999997</v>
      </c>
      <c r="T40" s="35">
        <v>36.700000000000003</v>
      </c>
      <c r="U40" s="35"/>
      <c r="V40" s="35">
        <v>33.61</v>
      </c>
      <c r="W40" s="35">
        <v>34.92</v>
      </c>
      <c r="X40" s="35">
        <v>34.5</v>
      </c>
      <c r="Y40" s="35">
        <v>34.06</v>
      </c>
      <c r="Z40" s="35">
        <v>31.81</v>
      </c>
      <c r="AA40" s="35">
        <v>32.729999999999997</v>
      </c>
      <c r="AB40" s="35">
        <v>31.97</v>
      </c>
      <c r="AC40" s="35">
        <v>34.270000000000003</v>
      </c>
      <c r="AD40" s="35">
        <v>34.33</v>
      </c>
      <c r="AE40" s="35">
        <v>34.979999999999997</v>
      </c>
      <c r="AF40" s="35">
        <v>33.340000000000003</v>
      </c>
      <c r="AG40" s="35">
        <v>33.07</v>
      </c>
      <c r="AH40" s="35">
        <v>32.93</v>
      </c>
      <c r="AI40" s="35">
        <v>31.96</v>
      </c>
      <c r="AJ40" s="35">
        <v>32.479999999999997</v>
      </c>
      <c r="AK40" s="35">
        <v>32.69</v>
      </c>
      <c r="AL40" s="35">
        <v>32.72</v>
      </c>
      <c r="AM40" s="35">
        <v>32.43</v>
      </c>
      <c r="AN40" s="35">
        <v>33.89</v>
      </c>
      <c r="AO40" s="35">
        <v>33.049999999999997</v>
      </c>
      <c r="AP40" s="35">
        <v>32.590000000000003</v>
      </c>
      <c r="AQ40" s="35">
        <v>31.71</v>
      </c>
      <c r="AR40" s="35">
        <v>32.64</v>
      </c>
      <c r="AS40" s="35">
        <v>32.549999999999997</v>
      </c>
      <c r="AT40" s="35">
        <v>34.08</v>
      </c>
      <c r="AU40" s="35">
        <v>32.82</v>
      </c>
      <c r="AV40" s="35">
        <v>31.54</v>
      </c>
      <c r="AW40" s="35">
        <v>30.71</v>
      </c>
      <c r="AX40" s="35">
        <v>31.32</v>
      </c>
      <c r="AY40" s="35">
        <v>32.89</v>
      </c>
      <c r="AZ40" s="35">
        <v>31.51</v>
      </c>
    </row>
    <row r="41" spans="1:52" x14ac:dyDescent="0.25">
      <c r="A41" s="23">
        <v>37</v>
      </c>
      <c r="B41" s="23" t="s">
        <v>446</v>
      </c>
      <c r="C41" s="23" t="s">
        <v>254</v>
      </c>
      <c r="D41" s="23" t="s">
        <v>38</v>
      </c>
      <c r="E41" s="34">
        <v>28.43</v>
      </c>
      <c r="F41" s="34">
        <v>29.94</v>
      </c>
      <c r="G41" s="34">
        <v>28.83</v>
      </c>
      <c r="H41" s="34">
        <v>30.29</v>
      </c>
      <c r="I41" s="34">
        <v>30.11</v>
      </c>
      <c r="J41" s="34">
        <v>30.8</v>
      </c>
      <c r="K41" s="34">
        <v>28.53</v>
      </c>
      <c r="L41" s="34">
        <v>29.53</v>
      </c>
      <c r="M41" s="34">
        <v>29.68</v>
      </c>
      <c r="N41" s="34">
        <v>31.19</v>
      </c>
      <c r="O41" s="34">
        <v>29.18</v>
      </c>
      <c r="P41" s="34">
        <v>29.23</v>
      </c>
      <c r="Q41" s="34">
        <v>29.67</v>
      </c>
      <c r="R41" s="34">
        <v>31.27</v>
      </c>
      <c r="S41" s="34">
        <v>29.01</v>
      </c>
      <c r="T41" s="34">
        <v>30.91</v>
      </c>
      <c r="U41" s="34">
        <v>32.01</v>
      </c>
      <c r="V41" s="34">
        <v>29.43</v>
      </c>
      <c r="W41" s="34">
        <v>28.99</v>
      </c>
      <c r="X41" s="34">
        <v>29.27</v>
      </c>
      <c r="Y41" s="34">
        <v>29.05</v>
      </c>
      <c r="Z41" s="34">
        <v>29.58</v>
      </c>
      <c r="AA41" s="34">
        <v>30.8</v>
      </c>
      <c r="AB41" s="34">
        <v>29.68</v>
      </c>
      <c r="AC41" s="34">
        <v>28.77</v>
      </c>
      <c r="AD41" s="34">
        <v>28.74</v>
      </c>
      <c r="AE41" s="34">
        <v>31.44</v>
      </c>
      <c r="AF41" s="34">
        <v>30.11</v>
      </c>
      <c r="AG41" s="34">
        <v>29.63</v>
      </c>
      <c r="AH41" s="34">
        <v>30.28</v>
      </c>
      <c r="AI41" s="34">
        <v>29.03</v>
      </c>
      <c r="AJ41" s="34">
        <v>30.04</v>
      </c>
      <c r="AK41" s="34">
        <v>28.95</v>
      </c>
      <c r="AL41" s="34">
        <v>28.84</v>
      </c>
      <c r="AM41" s="34">
        <v>29.07</v>
      </c>
      <c r="AN41" s="34">
        <v>29.35</v>
      </c>
      <c r="AO41" s="34">
        <v>28.89</v>
      </c>
      <c r="AP41" s="34">
        <v>28.91</v>
      </c>
      <c r="AQ41" s="34">
        <v>27.89</v>
      </c>
      <c r="AR41" s="34">
        <v>28.88</v>
      </c>
      <c r="AS41" s="34">
        <v>29.06</v>
      </c>
      <c r="AT41" s="34">
        <v>29.21</v>
      </c>
      <c r="AU41" s="34">
        <v>30.46</v>
      </c>
      <c r="AV41" s="34">
        <v>28.91</v>
      </c>
      <c r="AW41" s="34">
        <v>28.59</v>
      </c>
      <c r="AX41" s="34">
        <v>28.73</v>
      </c>
      <c r="AY41" s="34">
        <v>29.2</v>
      </c>
      <c r="AZ41" s="34">
        <v>27.96</v>
      </c>
    </row>
    <row r="42" spans="1:52" x14ac:dyDescent="0.25">
      <c r="A42" s="24">
        <v>38</v>
      </c>
      <c r="B42" s="24" t="s">
        <v>447</v>
      </c>
      <c r="C42" s="24" t="s">
        <v>255</v>
      </c>
      <c r="D42" s="24" t="s">
        <v>39</v>
      </c>
      <c r="E42" s="35">
        <v>32.44</v>
      </c>
      <c r="F42" s="35">
        <v>33.659999999999997</v>
      </c>
      <c r="G42" s="35">
        <v>33.21</v>
      </c>
      <c r="H42" s="35">
        <v>34.06</v>
      </c>
      <c r="I42" s="35">
        <v>34.14</v>
      </c>
      <c r="J42" s="35">
        <v>35.31</v>
      </c>
      <c r="K42" s="35">
        <v>33.950000000000003</v>
      </c>
      <c r="L42" s="35">
        <v>35.5</v>
      </c>
      <c r="M42" s="35">
        <v>34.04</v>
      </c>
      <c r="N42" s="35">
        <v>35.31</v>
      </c>
      <c r="O42" s="35">
        <v>35.24</v>
      </c>
      <c r="P42" s="35">
        <v>34.06</v>
      </c>
      <c r="Q42" s="35">
        <v>34.75</v>
      </c>
      <c r="R42" s="35">
        <v>35.909999999999997</v>
      </c>
      <c r="S42" s="35">
        <v>33.93</v>
      </c>
      <c r="T42" s="35">
        <v>34.479999999999997</v>
      </c>
      <c r="U42" s="35">
        <v>35.82</v>
      </c>
      <c r="V42" s="35">
        <v>31.62</v>
      </c>
      <c r="W42" s="35">
        <v>33.42</v>
      </c>
      <c r="X42" s="35">
        <v>33.99</v>
      </c>
      <c r="Y42" s="35">
        <v>33.56</v>
      </c>
      <c r="Z42" s="35">
        <v>33.92</v>
      </c>
      <c r="AA42" s="35">
        <v>35.11</v>
      </c>
      <c r="AB42" s="35">
        <v>33.26</v>
      </c>
      <c r="AC42" s="35">
        <v>31.18</v>
      </c>
      <c r="AD42" s="35">
        <v>33.72</v>
      </c>
      <c r="AE42" s="35">
        <v>35.94</v>
      </c>
      <c r="AF42" s="35">
        <v>35.26</v>
      </c>
      <c r="AG42" s="35">
        <v>34.130000000000003</v>
      </c>
      <c r="AH42" s="35">
        <v>34.340000000000003</v>
      </c>
      <c r="AI42" s="35">
        <v>33.15</v>
      </c>
      <c r="AJ42" s="35">
        <v>34.99</v>
      </c>
      <c r="AK42" s="35">
        <v>32.049999999999997</v>
      </c>
      <c r="AL42" s="35">
        <v>32.42</v>
      </c>
      <c r="AM42" s="35">
        <v>33.86</v>
      </c>
      <c r="AN42" s="35">
        <v>34.19</v>
      </c>
      <c r="AO42" s="35">
        <v>33.619999999999997</v>
      </c>
      <c r="AP42" s="35">
        <v>34.26</v>
      </c>
      <c r="AQ42" s="35">
        <v>33.43</v>
      </c>
      <c r="AR42" s="35">
        <v>33.049999999999997</v>
      </c>
      <c r="AS42" s="35">
        <v>33.79</v>
      </c>
      <c r="AT42" s="35">
        <v>32.76</v>
      </c>
      <c r="AU42" s="35">
        <v>35.26</v>
      </c>
      <c r="AV42" s="35">
        <v>32.97</v>
      </c>
      <c r="AW42" s="35">
        <v>32.81</v>
      </c>
      <c r="AX42" s="35">
        <v>32.630000000000003</v>
      </c>
      <c r="AY42" s="35">
        <v>32.67</v>
      </c>
      <c r="AZ42" s="35">
        <v>33.28</v>
      </c>
    </row>
    <row r="43" spans="1:52" x14ac:dyDescent="0.25">
      <c r="A43" s="23">
        <v>39</v>
      </c>
      <c r="B43" s="23" t="s">
        <v>448</v>
      </c>
      <c r="C43" s="23" t="s">
        <v>256</v>
      </c>
      <c r="D43" s="23" t="s">
        <v>40</v>
      </c>
      <c r="E43" s="34">
        <v>28.93</v>
      </c>
      <c r="F43" s="34">
        <v>30.56</v>
      </c>
      <c r="G43" s="34">
        <v>29.24</v>
      </c>
      <c r="H43" s="34">
        <v>30.86</v>
      </c>
      <c r="I43" s="34">
        <v>30.57</v>
      </c>
      <c r="J43" s="34">
        <v>31.78</v>
      </c>
      <c r="K43" s="34">
        <v>28.74</v>
      </c>
      <c r="L43" s="34">
        <v>29.5</v>
      </c>
      <c r="M43" s="34">
        <v>29.77</v>
      </c>
      <c r="N43" s="34">
        <v>31.47</v>
      </c>
      <c r="O43" s="34">
        <v>29.79</v>
      </c>
      <c r="P43" s="34">
        <v>30.14</v>
      </c>
      <c r="Q43" s="34">
        <v>30.24</v>
      </c>
      <c r="R43" s="34">
        <v>31.92</v>
      </c>
      <c r="S43" s="34">
        <v>28.88</v>
      </c>
      <c r="T43" s="34">
        <v>30.97</v>
      </c>
      <c r="U43" s="34">
        <v>31.98</v>
      </c>
      <c r="V43" s="34">
        <v>30.42</v>
      </c>
      <c r="W43" s="34">
        <v>30.28</v>
      </c>
      <c r="X43" s="34">
        <v>30.01</v>
      </c>
      <c r="Y43" s="34">
        <v>29.71</v>
      </c>
      <c r="Z43" s="34">
        <v>30.12</v>
      </c>
      <c r="AA43" s="34">
        <v>31.14</v>
      </c>
      <c r="AB43" s="34">
        <v>29.94</v>
      </c>
      <c r="AC43" s="34">
        <v>30.04</v>
      </c>
      <c r="AD43" s="34">
        <v>29.17</v>
      </c>
      <c r="AE43" s="34">
        <v>31.76</v>
      </c>
      <c r="AF43" s="34">
        <v>30.41</v>
      </c>
      <c r="AG43" s="34">
        <v>29.79</v>
      </c>
      <c r="AH43" s="34">
        <v>30.76</v>
      </c>
      <c r="AI43" s="34">
        <v>29.19</v>
      </c>
      <c r="AJ43" s="34">
        <v>30.45</v>
      </c>
      <c r="AK43" s="34">
        <v>29.73</v>
      </c>
      <c r="AL43" s="34">
        <v>29.11</v>
      </c>
      <c r="AM43" s="34">
        <v>29.23</v>
      </c>
      <c r="AN43" s="34">
        <v>29.93</v>
      </c>
      <c r="AO43" s="34">
        <v>30.03</v>
      </c>
      <c r="AP43" s="34">
        <v>30</v>
      </c>
      <c r="AQ43" s="34">
        <v>29.46</v>
      </c>
      <c r="AR43" s="34">
        <v>29.5</v>
      </c>
      <c r="AS43" s="34">
        <v>29.75</v>
      </c>
      <c r="AT43" s="34">
        <v>29.57</v>
      </c>
      <c r="AU43" s="34">
        <v>30.45</v>
      </c>
      <c r="AV43" s="34">
        <v>29.45</v>
      </c>
      <c r="AW43" s="34">
        <v>28.81</v>
      </c>
      <c r="AX43" s="34">
        <v>30.08</v>
      </c>
      <c r="AY43" s="34">
        <v>30.83</v>
      </c>
      <c r="AZ43" s="34">
        <v>29.16</v>
      </c>
    </row>
    <row r="44" spans="1:52" x14ac:dyDescent="0.25">
      <c r="A44" s="24">
        <v>40</v>
      </c>
      <c r="B44" s="24" t="s">
        <v>449</v>
      </c>
      <c r="C44" s="24" t="s">
        <v>257</v>
      </c>
      <c r="D44" s="24" t="s">
        <v>41</v>
      </c>
      <c r="E44" s="35">
        <v>26.49</v>
      </c>
      <c r="F44" s="35">
        <v>27.58</v>
      </c>
      <c r="G44" s="35">
        <v>27.05</v>
      </c>
      <c r="H44" s="35">
        <v>27.55</v>
      </c>
      <c r="I44" s="35">
        <v>27.53</v>
      </c>
      <c r="J44" s="35">
        <v>28.51</v>
      </c>
      <c r="K44" s="35">
        <v>26.62</v>
      </c>
      <c r="L44" s="35">
        <v>28.03</v>
      </c>
      <c r="M44" s="35">
        <v>27.85</v>
      </c>
      <c r="N44" s="35">
        <v>29.29</v>
      </c>
      <c r="O44" s="35">
        <v>26.99</v>
      </c>
      <c r="P44" s="35">
        <v>27</v>
      </c>
      <c r="Q44" s="35">
        <v>27.8</v>
      </c>
      <c r="R44" s="35">
        <v>28.9</v>
      </c>
      <c r="S44" s="35">
        <v>27.03</v>
      </c>
      <c r="T44" s="35">
        <v>28.65</v>
      </c>
      <c r="U44" s="35">
        <v>29.8</v>
      </c>
      <c r="V44" s="35">
        <v>26.26</v>
      </c>
      <c r="W44" s="35">
        <v>27.2</v>
      </c>
      <c r="X44" s="35">
        <v>27.01</v>
      </c>
      <c r="Y44" s="35">
        <v>26.81</v>
      </c>
      <c r="Z44" s="35">
        <v>27.43</v>
      </c>
      <c r="AA44" s="35">
        <v>28.22</v>
      </c>
      <c r="AB44" s="35">
        <v>26.26</v>
      </c>
      <c r="AC44" s="35">
        <v>25.19</v>
      </c>
      <c r="AD44" s="35">
        <v>26.67</v>
      </c>
      <c r="AE44" s="35">
        <v>29.52</v>
      </c>
      <c r="AF44" s="35">
        <v>28</v>
      </c>
      <c r="AG44" s="35">
        <v>27.1</v>
      </c>
      <c r="AH44" s="35">
        <v>27.48</v>
      </c>
      <c r="AI44" s="35">
        <v>26.98</v>
      </c>
      <c r="AJ44" s="35">
        <v>28.12</v>
      </c>
      <c r="AK44" s="35">
        <v>25.94</v>
      </c>
      <c r="AL44" s="35">
        <v>25.97</v>
      </c>
      <c r="AM44" s="35">
        <v>26.88</v>
      </c>
      <c r="AN44" s="35">
        <v>27.45</v>
      </c>
      <c r="AO44" s="35">
        <v>27.89</v>
      </c>
      <c r="AP44" s="35">
        <v>26.97</v>
      </c>
      <c r="AQ44" s="35">
        <v>26.11</v>
      </c>
      <c r="AR44" s="35">
        <v>26.09</v>
      </c>
      <c r="AS44" s="35">
        <v>26.8</v>
      </c>
      <c r="AT44" s="35">
        <v>26.57</v>
      </c>
      <c r="AU44" s="35">
        <v>28.63</v>
      </c>
      <c r="AV44" s="35">
        <v>26.85</v>
      </c>
      <c r="AW44" s="35">
        <v>26.11</v>
      </c>
      <c r="AX44" s="35">
        <v>26.55</v>
      </c>
      <c r="AY44" s="35">
        <v>26.75</v>
      </c>
      <c r="AZ44" s="35">
        <v>26.44</v>
      </c>
    </row>
    <row r="45" spans="1:52" x14ac:dyDescent="0.25">
      <c r="A45" s="23">
        <v>41</v>
      </c>
      <c r="B45" s="23" t="s">
        <v>450</v>
      </c>
      <c r="C45" s="23" t="s">
        <v>258</v>
      </c>
      <c r="D45" s="12" t="s">
        <v>42</v>
      </c>
      <c r="E45" s="34">
        <v>25.51</v>
      </c>
      <c r="F45" s="34">
        <v>26.06</v>
      </c>
      <c r="G45" s="34">
        <v>24.71</v>
      </c>
      <c r="H45" s="34">
        <v>26.67</v>
      </c>
      <c r="I45" s="34">
        <v>27.17</v>
      </c>
      <c r="J45" s="34">
        <v>27.25</v>
      </c>
      <c r="K45" s="34">
        <v>25.19</v>
      </c>
      <c r="L45" s="34">
        <v>26.86</v>
      </c>
      <c r="M45" s="34">
        <v>26.08</v>
      </c>
      <c r="N45" s="34">
        <v>27.8</v>
      </c>
      <c r="O45" s="34">
        <v>26.03</v>
      </c>
      <c r="P45" s="34">
        <v>26.03</v>
      </c>
      <c r="Q45" s="34">
        <v>26.53</v>
      </c>
      <c r="R45" s="34">
        <v>28.16</v>
      </c>
      <c r="S45" s="34">
        <v>25.71</v>
      </c>
      <c r="T45" s="34">
        <v>26.88</v>
      </c>
      <c r="U45" s="34">
        <v>28.19</v>
      </c>
      <c r="V45" s="34">
        <v>26.59</v>
      </c>
      <c r="W45" s="34">
        <v>26.19</v>
      </c>
      <c r="X45" s="34">
        <v>26.29</v>
      </c>
      <c r="Y45" s="34">
        <v>25.89</v>
      </c>
      <c r="Z45" s="34">
        <v>26.06</v>
      </c>
      <c r="AA45" s="34">
        <v>27.74</v>
      </c>
      <c r="AB45" s="34">
        <v>26.64</v>
      </c>
      <c r="AC45" s="34">
        <v>25.9</v>
      </c>
      <c r="AD45" s="34">
        <v>25.49</v>
      </c>
      <c r="AE45" s="34">
        <v>28.13</v>
      </c>
      <c r="AF45" s="34">
        <v>26.19</v>
      </c>
      <c r="AG45" s="34">
        <v>26.52</v>
      </c>
      <c r="AH45" s="34">
        <v>26.8</v>
      </c>
      <c r="AI45" s="34">
        <v>25.54</v>
      </c>
      <c r="AJ45" s="34">
        <v>26.96</v>
      </c>
      <c r="AK45" s="34">
        <v>25.63</v>
      </c>
      <c r="AL45" s="34">
        <v>25.81</v>
      </c>
      <c r="AM45" s="34">
        <v>25.56</v>
      </c>
      <c r="AN45" s="34">
        <v>26.02</v>
      </c>
      <c r="AO45" s="34">
        <v>25.66</v>
      </c>
      <c r="AP45" s="34">
        <v>25.56</v>
      </c>
      <c r="AQ45" s="34">
        <v>24.84</v>
      </c>
      <c r="AR45" s="34">
        <v>24.76</v>
      </c>
      <c r="AS45" s="34">
        <v>24.89</v>
      </c>
      <c r="AT45" s="34">
        <v>25.22</v>
      </c>
      <c r="AU45" s="34">
        <v>26.66</v>
      </c>
      <c r="AV45" s="34">
        <v>25.56</v>
      </c>
      <c r="AW45" s="34">
        <v>25.61</v>
      </c>
      <c r="AX45" s="34">
        <v>25.13</v>
      </c>
      <c r="AY45" s="34">
        <v>26.47</v>
      </c>
      <c r="AZ45" s="34">
        <v>24.88</v>
      </c>
    </row>
    <row r="46" spans="1:52" x14ac:dyDescent="0.25">
      <c r="A46" s="24">
        <v>42</v>
      </c>
      <c r="B46" s="24" t="s">
        <v>451</v>
      </c>
      <c r="C46" s="24" t="s">
        <v>259</v>
      </c>
      <c r="D46" s="24" t="s">
        <v>43</v>
      </c>
      <c r="E46" s="35">
        <v>30.32</v>
      </c>
      <c r="F46" s="35">
        <v>33.770000000000003</v>
      </c>
      <c r="G46" s="35">
        <v>31.72</v>
      </c>
      <c r="H46" s="35">
        <v>33.229999999999997</v>
      </c>
      <c r="I46" s="35">
        <v>31.66</v>
      </c>
      <c r="J46" s="35">
        <v>34.53</v>
      </c>
      <c r="K46" s="35">
        <v>30.76</v>
      </c>
      <c r="L46" s="35">
        <v>31.76</v>
      </c>
      <c r="M46" s="35">
        <v>32.11</v>
      </c>
      <c r="N46" s="35">
        <v>32.97</v>
      </c>
      <c r="O46" s="35">
        <v>31.02</v>
      </c>
      <c r="P46" s="35">
        <v>31.48</v>
      </c>
      <c r="Q46" s="35">
        <v>31.2</v>
      </c>
      <c r="R46" s="35">
        <v>32.89</v>
      </c>
      <c r="S46" s="35">
        <v>31.19</v>
      </c>
      <c r="T46" s="35">
        <v>34.01</v>
      </c>
      <c r="U46" s="35">
        <v>33.78</v>
      </c>
      <c r="V46" s="35">
        <v>32.19</v>
      </c>
      <c r="W46" s="35">
        <v>31.62</v>
      </c>
      <c r="X46" s="35">
        <v>31.18</v>
      </c>
      <c r="Y46" s="35">
        <v>31.47</v>
      </c>
      <c r="Z46" s="35">
        <v>31.64</v>
      </c>
      <c r="AA46" s="35">
        <v>32.29</v>
      </c>
      <c r="AB46" s="35">
        <v>31.79</v>
      </c>
      <c r="AC46" s="35">
        <v>31.44</v>
      </c>
      <c r="AD46" s="35">
        <v>30.97</v>
      </c>
      <c r="AE46" s="35">
        <v>33.18</v>
      </c>
      <c r="AF46" s="35">
        <v>32.799999999999997</v>
      </c>
      <c r="AG46" s="35">
        <v>31.97</v>
      </c>
      <c r="AH46" s="35">
        <v>31.77</v>
      </c>
      <c r="AI46" s="35">
        <v>31.08</v>
      </c>
      <c r="AJ46" s="35">
        <v>31.97</v>
      </c>
      <c r="AK46" s="35">
        <v>32.119999999999997</v>
      </c>
      <c r="AL46" s="35">
        <v>30.85</v>
      </c>
      <c r="AM46" s="35">
        <v>30.99</v>
      </c>
      <c r="AN46" s="35">
        <v>30.8</v>
      </c>
      <c r="AO46" s="35">
        <v>31.45</v>
      </c>
      <c r="AP46" s="35">
        <v>31.44</v>
      </c>
      <c r="AQ46" s="35">
        <v>30.01</v>
      </c>
      <c r="AR46" s="35">
        <v>31.49</v>
      </c>
      <c r="AS46" s="35">
        <v>31.57</v>
      </c>
      <c r="AT46" s="35">
        <v>32.21</v>
      </c>
      <c r="AU46" s="35">
        <v>31.5</v>
      </c>
      <c r="AV46" s="35">
        <v>30.43</v>
      </c>
      <c r="AW46" s="35">
        <v>30.42</v>
      </c>
      <c r="AX46" s="35">
        <v>31.07</v>
      </c>
      <c r="AY46" s="35">
        <v>31.6</v>
      </c>
      <c r="AZ46" s="35">
        <v>30.6</v>
      </c>
    </row>
    <row r="47" spans="1:52" x14ac:dyDescent="0.25">
      <c r="A47" s="23">
        <v>43</v>
      </c>
      <c r="B47" s="23" t="s">
        <v>452</v>
      </c>
      <c r="C47" s="23" t="s">
        <v>260</v>
      </c>
      <c r="D47" s="23" t="s">
        <v>44</v>
      </c>
      <c r="E47" s="34">
        <v>30.54</v>
      </c>
      <c r="F47" s="34">
        <v>32.35</v>
      </c>
      <c r="G47" s="34">
        <v>31.59</v>
      </c>
      <c r="H47" s="34">
        <v>32.880000000000003</v>
      </c>
      <c r="I47" s="34">
        <v>31.45</v>
      </c>
      <c r="J47" s="34">
        <v>33.56</v>
      </c>
      <c r="K47" s="34">
        <v>30.76</v>
      </c>
      <c r="L47" s="34">
        <v>31.54</v>
      </c>
      <c r="M47" s="34">
        <v>32.450000000000003</v>
      </c>
      <c r="N47" s="34">
        <v>32.700000000000003</v>
      </c>
      <c r="O47" s="34">
        <v>31.01</v>
      </c>
      <c r="P47" s="34">
        <v>31.29</v>
      </c>
      <c r="Q47" s="34">
        <v>31.16</v>
      </c>
      <c r="R47" s="34">
        <v>33.020000000000003</v>
      </c>
      <c r="S47" s="34">
        <v>31.32</v>
      </c>
      <c r="T47" s="34">
        <v>34.659999999999997</v>
      </c>
      <c r="U47" s="34">
        <v>34.71</v>
      </c>
      <c r="V47" s="34">
        <v>31.98</v>
      </c>
      <c r="W47" s="34">
        <v>31.15</v>
      </c>
      <c r="X47" s="34">
        <v>31.14</v>
      </c>
      <c r="Y47" s="34">
        <v>31.14</v>
      </c>
      <c r="Z47" s="34">
        <v>31.63</v>
      </c>
      <c r="AA47" s="34">
        <v>32.47</v>
      </c>
      <c r="AB47" s="34">
        <v>31.51</v>
      </c>
      <c r="AC47" s="34">
        <v>31.19</v>
      </c>
      <c r="AD47" s="34">
        <v>30.95</v>
      </c>
      <c r="AE47" s="34">
        <v>33.909999999999997</v>
      </c>
      <c r="AF47" s="34">
        <v>32.75</v>
      </c>
      <c r="AG47" s="34">
        <v>31.61</v>
      </c>
      <c r="AH47" s="34">
        <v>32.29</v>
      </c>
      <c r="AI47" s="34">
        <v>31.34</v>
      </c>
      <c r="AJ47" s="34">
        <v>31.89</v>
      </c>
      <c r="AK47" s="34">
        <v>31.18</v>
      </c>
      <c r="AL47" s="34">
        <v>30.46</v>
      </c>
      <c r="AM47" s="34">
        <v>31.09</v>
      </c>
      <c r="AN47" s="34">
        <v>31.13</v>
      </c>
      <c r="AO47" s="34">
        <v>31.94</v>
      </c>
      <c r="AP47" s="34">
        <v>31.19</v>
      </c>
      <c r="AQ47" s="34">
        <v>30.23</v>
      </c>
      <c r="AR47" s="34">
        <v>31.07</v>
      </c>
      <c r="AS47" s="34">
        <v>31.76</v>
      </c>
      <c r="AT47" s="34">
        <v>31.84</v>
      </c>
      <c r="AU47" s="34">
        <v>32.29</v>
      </c>
      <c r="AV47" s="34">
        <v>30.58</v>
      </c>
      <c r="AW47" s="34">
        <v>30.59</v>
      </c>
      <c r="AX47" s="34">
        <v>30.79</v>
      </c>
      <c r="AY47" s="34">
        <v>31.32</v>
      </c>
      <c r="AZ47" s="34">
        <v>30.75</v>
      </c>
    </row>
    <row r="48" spans="1:52" x14ac:dyDescent="0.25">
      <c r="A48" s="24">
        <v>44</v>
      </c>
      <c r="B48" s="24" t="s">
        <v>453</v>
      </c>
      <c r="C48" s="24" t="s">
        <v>261</v>
      </c>
      <c r="D48" s="24" t="s">
        <v>45</v>
      </c>
      <c r="E48" s="35">
        <v>32.08</v>
      </c>
      <c r="F48" s="35">
        <v>33.479999999999997</v>
      </c>
      <c r="G48" s="35">
        <v>32.340000000000003</v>
      </c>
      <c r="H48" s="35">
        <v>33.799999999999997</v>
      </c>
      <c r="I48" s="35">
        <v>33.17</v>
      </c>
      <c r="J48" s="35">
        <v>34.29</v>
      </c>
      <c r="K48" s="35">
        <v>32.65</v>
      </c>
      <c r="L48" s="35">
        <v>32.869999999999997</v>
      </c>
      <c r="M48" s="35">
        <v>33.43</v>
      </c>
      <c r="N48" s="35">
        <v>35.49</v>
      </c>
      <c r="O48" s="35">
        <v>32.31</v>
      </c>
      <c r="P48" s="35">
        <v>32.590000000000003</v>
      </c>
      <c r="Q48" s="35">
        <v>33.89</v>
      </c>
      <c r="R48" s="35">
        <v>34.229999999999997</v>
      </c>
      <c r="S48" s="35">
        <v>32.71</v>
      </c>
      <c r="T48" s="35">
        <v>34.01</v>
      </c>
      <c r="U48" s="35">
        <v>33.85</v>
      </c>
      <c r="V48" s="35">
        <v>31.55</v>
      </c>
      <c r="W48" s="35">
        <v>32.79</v>
      </c>
      <c r="X48" s="35">
        <v>32.69</v>
      </c>
      <c r="Y48" s="35">
        <v>32.32</v>
      </c>
      <c r="Z48" s="35">
        <v>34.049999999999997</v>
      </c>
      <c r="AA48" s="35">
        <v>33.32</v>
      </c>
      <c r="AB48" s="35">
        <v>32.590000000000003</v>
      </c>
      <c r="AC48" s="35">
        <v>31.31</v>
      </c>
      <c r="AD48" s="35">
        <v>31.91</v>
      </c>
      <c r="AE48" s="35">
        <v>35.43</v>
      </c>
      <c r="AF48" s="35">
        <v>34.07</v>
      </c>
      <c r="AG48" s="35">
        <v>33.33</v>
      </c>
      <c r="AH48" s="35">
        <v>33.270000000000003</v>
      </c>
      <c r="AI48" s="35">
        <v>32.51</v>
      </c>
      <c r="AJ48" s="35">
        <v>34.200000000000003</v>
      </c>
      <c r="AK48" s="35">
        <v>31.77</v>
      </c>
      <c r="AL48" s="35">
        <v>32</v>
      </c>
      <c r="AM48" s="35">
        <v>32.799999999999997</v>
      </c>
      <c r="AN48" s="35">
        <v>33.82</v>
      </c>
      <c r="AO48" s="35">
        <v>32.450000000000003</v>
      </c>
      <c r="AP48" s="35">
        <v>32.700000000000003</v>
      </c>
      <c r="AQ48" s="35">
        <v>31.74</v>
      </c>
      <c r="AR48" s="35">
        <v>32.24</v>
      </c>
      <c r="AS48" s="35">
        <v>33.47</v>
      </c>
      <c r="AT48" s="35">
        <v>32.340000000000003</v>
      </c>
      <c r="AU48" s="35">
        <v>33.9</v>
      </c>
      <c r="AV48" s="35">
        <v>32.67</v>
      </c>
      <c r="AW48" s="35">
        <v>31.28</v>
      </c>
      <c r="AX48" s="35">
        <v>32.04</v>
      </c>
      <c r="AY48" s="35">
        <v>34.44</v>
      </c>
      <c r="AZ48" s="35">
        <v>31.85</v>
      </c>
    </row>
    <row r="49" spans="1:52" x14ac:dyDescent="0.25">
      <c r="A49" s="23">
        <v>45</v>
      </c>
      <c r="B49" s="23" t="s">
        <v>454</v>
      </c>
      <c r="C49" s="23" t="s">
        <v>262</v>
      </c>
      <c r="D49" s="23" t="s">
        <v>46</v>
      </c>
      <c r="E49" s="34">
        <v>26.47</v>
      </c>
      <c r="F49" s="34">
        <v>27.63</v>
      </c>
      <c r="G49" s="34">
        <v>26.95</v>
      </c>
      <c r="H49" s="34">
        <v>27.15</v>
      </c>
      <c r="I49" s="34">
        <v>27.14</v>
      </c>
      <c r="J49" s="34">
        <v>28.78</v>
      </c>
      <c r="K49" s="34">
        <v>26.22</v>
      </c>
      <c r="L49" s="34">
        <v>27.65</v>
      </c>
      <c r="M49" s="34">
        <v>28.05</v>
      </c>
      <c r="N49" s="34">
        <v>28.92</v>
      </c>
      <c r="O49" s="34">
        <v>26.74</v>
      </c>
      <c r="P49" s="34">
        <v>26.98</v>
      </c>
      <c r="Q49" s="34">
        <v>27.6</v>
      </c>
      <c r="R49" s="34">
        <v>29</v>
      </c>
      <c r="S49" s="34">
        <v>27.11</v>
      </c>
      <c r="T49" s="34">
        <v>28.06</v>
      </c>
      <c r="U49" s="34">
        <v>29</v>
      </c>
      <c r="V49" s="34">
        <v>25.44</v>
      </c>
      <c r="W49" s="34">
        <v>27.08</v>
      </c>
      <c r="X49" s="34">
        <v>26.83</v>
      </c>
      <c r="Y49" s="34">
        <v>26.9</v>
      </c>
      <c r="Z49" s="34">
        <v>26.93</v>
      </c>
      <c r="AA49" s="34">
        <v>27.98</v>
      </c>
      <c r="AB49" s="34">
        <v>26.07</v>
      </c>
      <c r="AC49" s="34">
        <v>25.05</v>
      </c>
      <c r="AD49" s="34">
        <v>26.62</v>
      </c>
      <c r="AE49" s="34">
        <v>29.18</v>
      </c>
      <c r="AF49" s="34">
        <v>27.94</v>
      </c>
      <c r="AG49" s="34">
        <v>27.08</v>
      </c>
      <c r="AH49" s="34">
        <v>27.68</v>
      </c>
      <c r="AI49" s="34">
        <v>26.69</v>
      </c>
      <c r="AJ49" s="34">
        <v>28.06</v>
      </c>
      <c r="AK49" s="34">
        <v>25.87</v>
      </c>
      <c r="AL49" s="34">
        <v>25.93</v>
      </c>
      <c r="AM49" s="34">
        <v>26.87</v>
      </c>
      <c r="AN49" s="34">
        <v>27.42</v>
      </c>
      <c r="AO49" s="34">
        <v>27.3</v>
      </c>
      <c r="AP49" s="34">
        <v>26.66</v>
      </c>
      <c r="AQ49" s="34">
        <v>25.85</v>
      </c>
      <c r="AR49" s="34">
        <v>26.44</v>
      </c>
      <c r="AS49" s="34">
        <v>27.17</v>
      </c>
      <c r="AT49" s="34">
        <v>26.86</v>
      </c>
      <c r="AU49" s="34">
        <v>28.14</v>
      </c>
      <c r="AV49" s="34">
        <v>26.57</v>
      </c>
      <c r="AW49" s="34">
        <v>26.05</v>
      </c>
      <c r="AX49" s="34">
        <v>26.47</v>
      </c>
      <c r="AY49" s="34">
        <v>26.7</v>
      </c>
      <c r="AZ49" s="34">
        <v>26.31</v>
      </c>
    </row>
    <row r="50" spans="1:52" x14ac:dyDescent="0.25">
      <c r="A50" s="24">
        <v>46</v>
      </c>
      <c r="B50" s="24" t="s">
        <v>455</v>
      </c>
      <c r="C50" s="24" t="s">
        <v>263</v>
      </c>
      <c r="D50" s="24" t="s">
        <v>47</v>
      </c>
      <c r="E50" s="35">
        <v>25.07</v>
      </c>
      <c r="F50" s="35">
        <v>26.42</v>
      </c>
      <c r="G50" s="35">
        <v>25.56</v>
      </c>
      <c r="H50" s="35">
        <v>26.12</v>
      </c>
      <c r="I50" s="35">
        <v>26.43</v>
      </c>
      <c r="J50" s="35">
        <v>27.43</v>
      </c>
      <c r="K50" s="35">
        <v>24.95</v>
      </c>
      <c r="L50" s="35">
        <v>26.68</v>
      </c>
      <c r="M50" s="35">
        <v>26.65</v>
      </c>
      <c r="N50" s="35">
        <v>27.81</v>
      </c>
      <c r="O50" s="35">
        <v>25.94</v>
      </c>
      <c r="P50" s="35">
        <v>26</v>
      </c>
      <c r="Q50" s="35">
        <v>26.61</v>
      </c>
      <c r="R50" s="35">
        <v>28.03</v>
      </c>
      <c r="S50" s="35">
        <v>26</v>
      </c>
      <c r="T50" s="35">
        <v>26.99</v>
      </c>
      <c r="U50" s="35">
        <v>28.06</v>
      </c>
      <c r="V50" s="35">
        <v>24.74</v>
      </c>
      <c r="W50" s="35">
        <v>26</v>
      </c>
      <c r="X50" s="35">
        <v>25.87</v>
      </c>
      <c r="Y50" s="35">
        <v>25.51</v>
      </c>
      <c r="Z50" s="35">
        <v>25.82</v>
      </c>
      <c r="AA50" s="35">
        <v>27.43</v>
      </c>
      <c r="AB50" s="35">
        <v>25.7</v>
      </c>
      <c r="AC50" s="35">
        <v>24.05</v>
      </c>
      <c r="AD50" s="35">
        <v>25.47</v>
      </c>
      <c r="AE50" s="35">
        <v>28.27</v>
      </c>
      <c r="AF50" s="35">
        <v>27.06</v>
      </c>
      <c r="AG50" s="35">
        <v>26.26</v>
      </c>
      <c r="AH50" s="35">
        <v>26.54</v>
      </c>
      <c r="AI50" s="35">
        <v>25.74</v>
      </c>
      <c r="AJ50" s="35">
        <v>26.98</v>
      </c>
      <c r="AK50" s="35">
        <v>24.9</v>
      </c>
      <c r="AL50" s="35">
        <v>25</v>
      </c>
      <c r="AM50" s="35">
        <v>25.43</v>
      </c>
      <c r="AN50" s="35">
        <v>25.96</v>
      </c>
      <c r="AO50" s="35">
        <v>26.05</v>
      </c>
      <c r="AP50" s="35">
        <v>25.31</v>
      </c>
      <c r="AQ50" s="35">
        <v>24.61</v>
      </c>
      <c r="AR50" s="35">
        <v>24.77</v>
      </c>
      <c r="AS50" s="35">
        <v>25.35</v>
      </c>
      <c r="AT50" s="35">
        <v>25.13</v>
      </c>
      <c r="AU50" s="35">
        <v>27</v>
      </c>
      <c r="AV50" s="35">
        <v>25.31</v>
      </c>
      <c r="AW50" s="35">
        <v>24.64</v>
      </c>
      <c r="AX50" s="35">
        <v>24.96</v>
      </c>
      <c r="AY50" s="35">
        <v>25.49</v>
      </c>
      <c r="AZ50" s="35">
        <v>24.76</v>
      </c>
    </row>
    <row r="51" spans="1:52" x14ac:dyDescent="0.25">
      <c r="A51" s="23">
        <v>47</v>
      </c>
      <c r="B51" s="23" t="s">
        <v>456</v>
      </c>
      <c r="C51" s="23" t="s">
        <v>264</v>
      </c>
      <c r="D51" s="23" t="s">
        <v>48</v>
      </c>
      <c r="E51" s="34">
        <v>29.65</v>
      </c>
      <c r="F51" s="34">
        <v>31.81</v>
      </c>
      <c r="G51" s="34">
        <v>30.72</v>
      </c>
      <c r="H51" s="34">
        <v>31.73</v>
      </c>
      <c r="I51" s="34">
        <v>31.69</v>
      </c>
      <c r="J51" s="34">
        <v>32.76</v>
      </c>
      <c r="K51" s="34">
        <v>29.56</v>
      </c>
      <c r="L51" s="34">
        <v>32.049999999999997</v>
      </c>
      <c r="M51" s="34">
        <v>31.86</v>
      </c>
      <c r="N51" s="34">
        <v>33.770000000000003</v>
      </c>
      <c r="O51" s="34">
        <v>31.13</v>
      </c>
      <c r="P51" s="34">
        <v>31.18</v>
      </c>
      <c r="Q51" s="34">
        <v>30.21</v>
      </c>
      <c r="R51" s="34">
        <v>33.35</v>
      </c>
      <c r="S51" s="34">
        <v>30.1</v>
      </c>
      <c r="T51" s="34">
        <v>32.74</v>
      </c>
      <c r="U51" s="34">
        <v>34.07</v>
      </c>
      <c r="V51" s="34">
        <v>31.25</v>
      </c>
      <c r="W51" s="34">
        <v>30.25</v>
      </c>
      <c r="X51" s="34">
        <v>30.61</v>
      </c>
      <c r="Y51" s="34">
        <v>31.01</v>
      </c>
      <c r="Z51" s="34">
        <v>30.86</v>
      </c>
      <c r="AA51" s="34">
        <v>32.200000000000003</v>
      </c>
      <c r="AB51" s="34">
        <v>31.47</v>
      </c>
      <c r="AC51" s="34">
        <v>30.65</v>
      </c>
      <c r="AD51" s="34">
        <v>30.23</v>
      </c>
      <c r="AE51" s="34">
        <v>33.54</v>
      </c>
      <c r="AF51" s="34">
        <v>31.97</v>
      </c>
      <c r="AG51" s="34">
        <v>31.63</v>
      </c>
      <c r="AH51" s="34">
        <v>31.75</v>
      </c>
      <c r="AI51" s="34">
        <v>29.93</v>
      </c>
      <c r="AJ51" s="34">
        <v>31.64</v>
      </c>
      <c r="AK51" s="34">
        <v>30.66</v>
      </c>
      <c r="AL51" s="34">
        <v>29.81</v>
      </c>
      <c r="AM51" s="34">
        <v>30.68</v>
      </c>
      <c r="AN51" s="34">
        <v>31.04</v>
      </c>
      <c r="AO51" s="34">
        <v>31.12</v>
      </c>
      <c r="AP51" s="34">
        <v>30.95</v>
      </c>
      <c r="AQ51" s="34">
        <v>29.74</v>
      </c>
      <c r="AR51" s="34">
        <v>30.78</v>
      </c>
      <c r="AS51" s="34">
        <v>31.32</v>
      </c>
      <c r="AT51" s="34">
        <v>31.01</v>
      </c>
      <c r="AU51" s="34">
        <v>30.85</v>
      </c>
      <c r="AV51" s="34">
        <v>29.98</v>
      </c>
      <c r="AW51" s="34">
        <v>30.31</v>
      </c>
      <c r="AX51" s="34">
        <v>31.03</v>
      </c>
      <c r="AY51" s="34">
        <v>31.76</v>
      </c>
      <c r="AZ51" s="34">
        <v>31.49</v>
      </c>
    </row>
    <row r="52" spans="1:52" x14ac:dyDescent="0.25">
      <c r="A52" s="24">
        <v>48</v>
      </c>
      <c r="B52" s="24" t="s">
        <v>457</v>
      </c>
      <c r="C52" s="24" t="s">
        <v>265</v>
      </c>
      <c r="D52" s="24" t="s">
        <v>49</v>
      </c>
      <c r="E52" s="35">
        <v>31.56</v>
      </c>
      <c r="F52" s="35">
        <v>32.35</v>
      </c>
      <c r="G52" s="35">
        <v>31.25</v>
      </c>
      <c r="H52" s="35">
        <v>32.270000000000003</v>
      </c>
      <c r="I52" s="35">
        <v>32.96</v>
      </c>
      <c r="J52" s="35">
        <v>33.200000000000003</v>
      </c>
      <c r="K52" s="35">
        <v>31.12</v>
      </c>
      <c r="L52" s="35">
        <v>32.229999999999997</v>
      </c>
      <c r="M52" s="35">
        <v>32.729999999999997</v>
      </c>
      <c r="N52" s="35">
        <v>34.19</v>
      </c>
      <c r="O52" s="35">
        <v>31.14</v>
      </c>
      <c r="P52" s="35">
        <v>31.99</v>
      </c>
      <c r="Q52" s="35">
        <v>32.54</v>
      </c>
      <c r="R52" s="35">
        <v>34.32</v>
      </c>
      <c r="S52" s="35">
        <v>32.14</v>
      </c>
      <c r="T52" s="35">
        <v>33.01</v>
      </c>
      <c r="U52" s="35">
        <v>34.44</v>
      </c>
      <c r="V52" s="35">
        <v>30.69</v>
      </c>
      <c r="W52" s="35">
        <v>31.64</v>
      </c>
      <c r="X52" s="35">
        <v>31.93</v>
      </c>
      <c r="Y52" s="35">
        <v>31.62</v>
      </c>
      <c r="Z52" s="35">
        <v>31.64</v>
      </c>
      <c r="AA52" s="35">
        <v>32.729999999999997</v>
      </c>
      <c r="AB52" s="35">
        <v>31.59</v>
      </c>
      <c r="AC52" s="35">
        <v>30.46</v>
      </c>
      <c r="AD52" s="35">
        <v>31.56</v>
      </c>
      <c r="AE52" s="35">
        <v>34.64</v>
      </c>
      <c r="AF52" s="35">
        <v>33.11</v>
      </c>
      <c r="AG52" s="35">
        <v>31.95</v>
      </c>
      <c r="AH52" s="35">
        <v>32.28</v>
      </c>
      <c r="AI52" s="35">
        <v>31.59</v>
      </c>
      <c r="AJ52" s="35">
        <v>32.979999999999997</v>
      </c>
      <c r="AK52" s="35">
        <v>30.7</v>
      </c>
      <c r="AL52" s="35">
        <v>31.48</v>
      </c>
      <c r="AM52" s="35">
        <v>32</v>
      </c>
      <c r="AN52" s="35">
        <v>32.28</v>
      </c>
      <c r="AO52" s="35">
        <v>31.58</v>
      </c>
      <c r="AP52" s="35">
        <v>31.7</v>
      </c>
      <c r="AQ52" s="35">
        <v>31</v>
      </c>
      <c r="AR52" s="35">
        <v>31.48</v>
      </c>
      <c r="AS52" s="35">
        <v>31.88</v>
      </c>
      <c r="AT52" s="35">
        <v>31.88</v>
      </c>
      <c r="AU52" s="35">
        <v>32.909999999999997</v>
      </c>
      <c r="AV52" s="35">
        <v>32.29</v>
      </c>
      <c r="AW52" s="35">
        <v>31.32</v>
      </c>
      <c r="AX52" s="35">
        <v>31.48</v>
      </c>
      <c r="AY52" s="35">
        <v>31.7</v>
      </c>
      <c r="AZ52" s="35">
        <v>31</v>
      </c>
    </row>
    <row r="53" spans="1:52" x14ac:dyDescent="0.25">
      <c r="A53" s="23">
        <v>49</v>
      </c>
      <c r="B53" s="23" t="s">
        <v>458</v>
      </c>
      <c r="C53" s="23" t="s">
        <v>266</v>
      </c>
      <c r="D53" s="23" t="s">
        <v>50</v>
      </c>
      <c r="E53" s="34">
        <v>30.78</v>
      </c>
      <c r="F53" s="34">
        <v>33.81</v>
      </c>
      <c r="G53" s="34">
        <v>31.91</v>
      </c>
      <c r="H53" s="34">
        <v>34.630000000000003</v>
      </c>
      <c r="I53" s="34">
        <v>32.68</v>
      </c>
      <c r="J53" s="34">
        <v>33.19</v>
      </c>
      <c r="K53" s="34">
        <v>31.61</v>
      </c>
      <c r="L53" s="34">
        <v>32.96</v>
      </c>
      <c r="M53" s="34">
        <v>33.01</v>
      </c>
      <c r="N53" s="34">
        <v>33.83</v>
      </c>
      <c r="O53" s="34">
        <v>31.77</v>
      </c>
      <c r="P53" s="34">
        <v>31.68</v>
      </c>
      <c r="Q53" s="34">
        <v>32.659999999999997</v>
      </c>
      <c r="R53" s="34">
        <v>34.659999999999997</v>
      </c>
      <c r="S53" s="34">
        <v>31.63</v>
      </c>
      <c r="T53" s="34">
        <v>33.630000000000003</v>
      </c>
      <c r="U53" s="34">
        <v>34.729999999999997</v>
      </c>
      <c r="V53" s="34">
        <v>32.729999999999997</v>
      </c>
      <c r="W53" s="34">
        <v>32.520000000000003</v>
      </c>
      <c r="X53" s="34">
        <v>31.92</v>
      </c>
      <c r="Y53" s="34">
        <v>32.159999999999997</v>
      </c>
      <c r="Z53" s="34">
        <v>32.56</v>
      </c>
      <c r="AA53" s="34">
        <v>33.74</v>
      </c>
      <c r="AB53" s="34">
        <v>32.72</v>
      </c>
      <c r="AC53" s="34">
        <v>33.049999999999997</v>
      </c>
      <c r="AD53" s="34">
        <v>32.11</v>
      </c>
      <c r="AE53" s="34">
        <v>34.119999999999997</v>
      </c>
      <c r="AF53" s="34">
        <v>33.130000000000003</v>
      </c>
      <c r="AG53" s="34">
        <v>33.04</v>
      </c>
      <c r="AH53" s="34">
        <v>32.76</v>
      </c>
      <c r="AI53" s="34">
        <v>31.73</v>
      </c>
      <c r="AJ53" s="34">
        <v>33.24</v>
      </c>
      <c r="AK53" s="34">
        <v>32.479999999999997</v>
      </c>
      <c r="AL53" s="34">
        <v>31.93</v>
      </c>
      <c r="AM53" s="34">
        <v>31.69</v>
      </c>
      <c r="AN53" s="34">
        <v>31.92</v>
      </c>
      <c r="AO53" s="34">
        <v>31.45</v>
      </c>
      <c r="AP53" s="34">
        <v>31.28</v>
      </c>
      <c r="AQ53" s="34">
        <v>30.53</v>
      </c>
      <c r="AR53" s="34">
        <v>32.200000000000003</v>
      </c>
      <c r="AS53" s="34">
        <v>32.06</v>
      </c>
      <c r="AT53" s="34">
        <v>32.42</v>
      </c>
      <c r="AU53" s="34">
        <v>31.75</v>
      </c>
      <c r="AV53" s="34">
        <v>30.29</v>
      </c>
      <c r="AW53" s="34">
        <v>30.76</v>
      </c>
      <c r="AX53" s="34">
        <v>31.6</v>
      </c>
      <c r="AY53" s="34">
        <v>33.020000000000003</v>
      </c>
      <c r="AZ53" s="34">
        <v>31.76</v>
      </c>
    </row>
    <row r="54" spans="1:52" x14ac:dyDescent="0.25">
      <c r="A54" s="24">
        <v>50</v>
      </c>
      <c r="B54" s="24" t="s">
        <v>459</v>
      </c>
      <c r="C54" s="24" t="s">
        <v>267</v>
      </c>
      <c r="D54" s="24" t="s">
        <v>51</v>
      </c>
      <c r="E54" s="35">
        <v>30.61</v>
      </c>
      <c r="F54" s="35">
        <v>30.72</v>
      </c>
      <c r="G54" s="35">
        <v>30.18</v>
      </c>
      <c r="H54" s="35">
        <v>31.24</v>
      </c>
      <c r="I54" s="35">
        <v>30.98</v>
      </c>
      <c r="J54" s="35">
        <v>32.08</v>
      </c>
      <c r="K54" s="35">
        <v>30.57</v>
      </c>
      <c r="L54" s="35">
        <v>32</v>
      </c>
      <c r="M54" s="35">
        <v>31.1</v>
      </c>
      <c r="N54" s="35">
        <v>32.81</v>
      </c>
      <c r="O54" s="35">
        <v>29.96</v>
      </c>
      <c r="P54" s="35">
        <v>30.8</v>
      </c>
      <c r="Q54" s="35">
        <v>32.74</v>
      </c>
      <c r="R54" s="35">
        <v>32.86</v>
      </c>
      <c r="S54" s="35">
        <v>31.17</v>
      </c>
      <c r="T54" s="35">
        <v>31.21</v>
      </c>
      <c r="U54" s="35">
        <v>31.91</v>
      </c>
      <c r="V54" s="35">
        <v>29.95</v>
      </c>
      <c r="W54" s="35">
        <v>31.29</v>
      </c>
      <c r="X54" s="35">
        <v>30.81</v>
      </c>
      <c r="Y54" s="35">
        <v>30.76</v>
      </c>
      <c r="Z54" s="35">
        <v>30.93</v>
      </c>
      <c r="AA54" s="35">
        <v>31.85</v>
      </c>
      <c r="AB54" s="35">
        <v>30.8</v>
      </c>
      <c r="AC54" s="35">
        <v>29.55</v>
      </c>
      <c r="AD54" s="35">
        <v>30.34</v>
      </c>
      <c r="AE54" s="35">
        <v>32.75</v>
      </c>
      <c r="AF54" s="35">
        <v>31.66</v>
      </c>
      <c r="AG54" s="35">
        <v>30.57</v>
      </c>
      <c r="AH54" s="35">
        <v>31.22</v>
      </c>
      <c r="AI54" s="35">
        <v>30.21</v>
      </c>
      <c r="AJ54" s="35">
        <v>31.54</v>
      </c>
      <c r="AK54" s="35">
        <v>29.64</v>
      </c>
      <c r="AL54" s="35">
        <v>29.85</v>
      </c>
      <c r="AM54" s="35">
        <v>30.11</v>
      </c>
      <c r="AN54" s="35">
        <v>30.65</v>
      </c>
      <c r="AO54" s="35">
        <v>29.28</v>
      </c>
      <c r="AP54" s="35">
        <v>29.56</v>
      </c>
      <c r="AQ54" s="35">
        <v>29.55</v>
      </c>
      <c r="AR54" s="35">
        <v>29.74</v>
      </c>
      <c r="AS54" s="35">
        <v>29.71</v>
      </c>
      <c r="AT54" s="35">
        <v>29.84</v>
      </c>
      <c r="AU54" s="35">
        <v>32.130000000000003</v>
      </c>
      <c r="AV54" s="35">
        <v>30.53</v>
      </c>
      <c r="AW54" s="35">
        <v>30.33</v>
      </c>
      <c r="AX54" s="35">
        <v>27.93</v>
      </c>
      <c r="AY54" s="35">
        <v>30.85</v>
      </c>
      <c r="AZ54" s="35">
        <v>30.05</v>
      </c>
    </row>
    <row r="55" spans="1:52" x14ac:dyDescent="0.25">
      <c r="A55" s="23">
        <v>51</v>
      </c>
      <c r="B55" s="23" t="s">
        <v>460</v>
      </c>
      <c r="C55" s="23" t="s">
        <v>268</v>
      </c>
      <c r="D55" s="10" t="s">
        <v>5</v>
      </c>
      <c r="E55" s="34">
        <v>18.95</v>
      </c>
      <c r="F55" s="34">
        <v>19</v>
      </c>
      <c r="G55" s="34">
        <v>18.52</v>
      </c>
      <c r="H55" s="34">
        <v>18.84</v>
      </c>
      <c r="I55" s="34">
        <v>18.940000000000001</v>
      </c>
      <c r="J55" s="34">
        <v>18.89</v>
      </c>
      <c r="K55" s="34">
        <v>18.940000000000001</v>
      </c>
      <c r="L55" s="34">
        <v>18.95</v>
      </c>
      <c r="M55" s="34">
        <v>18.66</v>
      </c>
      <c r="N55" s="34">
        <v>18.690000000000001</v>
      </c>
      <c r="O55" s="34">
        <v>18.940000000000001</v>
      </c>
      <c r="P55" s="34">
        <v>19.02</v>
      </c>
      <c r="Q55" s="34">
        <v>18.96</v>
      </c>
      <c r="R55" s="34">
        <v>18.989999999999998</v>
      </c>
      <c r="S55" s="34">
        <v>18.91</v>
      </c>
      <c r="T55" s="34">
        <v>18.93</v>
      </c>
      <c r="U55" s="34">
        <v>18.93</v>
      </c>
      <c r="V55" s="34">
        <v>19.010000000000002</v>
      </c>
      <c r="W55" s="34">
        <v>18.91</v>
      </c>
      <c r="X55" s="34">
        <v>18.95</v>
      </c>
      <c r="Y55" s="34">
        <v>18.63</v>
      </c>
      <c r="Z55" s="34">
        <v>18.63</v>
      </c>
      <c r="AA55" s="34">
        <v>18.78</v>
      </c>
      <c r="AB55" s="34">
        <v>18.71</v>
      </c>
      <c r="AC55" s="34">
        <v>18.95</v>
      </c>
      <c r="AD55" s="34">
        <v>18.93</v>
      </c>
      <c r="AE55" s="34">
        <v>19.03</v>
      </c>
      <c r="AF55" s="34">
        <v>18.84</v>
      </c>
      <c r="AG55" s="34">
        <v>18.899999999999999</v>
      </c>
      <c r="AH55" s="34">
        <v>18.88</v>
      </c>
      <c r="AI55" s="34">
        <v>18.82</v>
      </c>
      <c r="AJ55" s="34">
        <v>18.920000000000002</v>
      </c>
      <c r="AK55" s="34">
        <v>18.72</v>
      </c>
      <c r="AL55" s="34">
        <v>18.760000000000002</v>
      </c>
      <c r="AM55" s="34">
        <v>18.54</v>
      </c>
      <c r="AN55" s="34">
        <v>18.55</v>
      </c>
      <c r="AO55" s="34">
        <v>18.55</v>
      </c>
      <c r="AP55" s="34">
        <v>18.52</v>
      </c>
      <c r="AQ55" s="34">
        <v>18.29</v>
      </c>
      <c r="AR55" s="34">
        <v>18.3</v>
      </c>
      <c r="AS55" s="34">
        <v>18.27</v>
      </c>
      <c r="AT55" s="34">
        <v>18.420000000000002</v>
      </c>
      <c r="AU55" s="34">
        <v>18.29</v>
      </c>
      <c r="AV55" s="34">
        <v>18.28</v>
      </c>
      <c r="AW55" s="34">
        <v>18.53</v>
      </c>
      <c r="AX55" s="34">
        <v>18.559999999999999</v>
      </c>
      <c r="AY55" s="34">
        <v>18.5</v>
      </c>
      <c r="AZ55" s="34">
        <v>18.55</v>
      </c>
    </row>
    <row r="56" spans="1:52" x14ac:dyDescent="0.25">
      <c r="A56" s="24">
        <v>52</v>
      </c>
      <c r="B56" s="24" t="s">
        <v>461</v>
      </c>
      <c r="C56" s="24" t="s">
        <v>269</v>
      </c>
      <c r="D56" s="24" t="s">
        <v>52</v>
      </c>
      <c r="E56" s="35">
        <v>30.84</v>
      </c>
      <c r="F56" s="35">
        <v>31.19</v>
      </c>
      <c r="G56" s="35">
        <v>30.7</v>
      </c>
      <c r="H56" s="35">
        <v>30.86</v>
      </c>
      <c r="I56" s="35">
        <v>31.18</v>
      </c>
      <c r="J56" s="35">
        <v>32.21</v>
      </c>
      <c r="K56" s="35">
        <v>29.98</v>
      </c>
      <c r="L56" s="35">
        <v>31.55</v>
      </c>
      <c r="M56" s="35">
        <v>31.47</v>
      </c>
      <c r="N56" s="35">
        <v>32.56</v>
      </c>
      <c r="O56" s="35">
        <v>30.56</v>
      </c>
      <c r="P56" s="35">
        <v>30.63</v>
      </c>
      <c r="Q56" s="35">
        <v>31.24</v>
      </c>
      <c r="R56" s="35">
        <v>33.69</v>
      </c>
      <c r="S56" s="35">
        <v>30.84</v>
      </c>
      <c r="T56" s="35">
        <v>31.64</v>
      </c>
      <c r="U56" s="35">
        <v>33.28</v>
      </c>
      <c r="V56" s="35">
        <v>29.53</v>
      </c>
      <c r="W56" s="35">
        <v>30.61</v>
      </c>
      <c r="X56" s="35">
        <v>31.14</v>
      </c>
      <c r="Y56" s="35">
        <v>30.83</v>
      </c>
      <c r="Z56" s="35">
        <v>30.69</v>
      </c>
      <c r="AA56" s="35">
        <v>32.32</v>
      </c>
      <c r="AB56" s="35">
        <v>30.12</v>
      </c>
      <c r="AC56" s="35">
        <v>28.95</v>
      </c>
      <c r="AD56" s="35">
        <v>30.3</v>
      </c>
      <c r="AE56" s="35">
        <v>32.25</v>
      </c>
      <c r="AF56" s="35">
        <v>31.46</v>
      </c>
      <c r="AG56" s="35">
        <v>31.2</v>
      </c>
      <c r="AH56" s="35">
        <v>31.69</v>
      </c>
      <c r="AI56" s="35">
        <v>30.25</v>
      </c>
      <c r="AJ56" s="35">
        <v>31.45</v>
      </c>
      <c r="AK56" s="35">
        <v>29.59</v>
      </c>
      <c r="AL56" s="35">
        <v>30.03</v>
      </c>
      <c r="AM56" s="35">
        <v>30.63</v>
      </c>
      <c r="AN56" s="35">
        <v>30.89</v>
      </c>
      <c r="AO56" s="35">
        <v>30.78</v>
      </c>
      <c r="AP56" s="35">
        <v>30.02</v>
      </c>
      <c r="AQ56" s="35">
        <v>30.11</v>
      </c>
      <c r="AR56" s="35">
        <v>29.69</v>
      </c>
      <c r="AS56" s="35">
        <v>30.03</v>
      </c>
      <c r="AT56" s="35">
        <v>30.63</v>
      </c>
      <c r="AU56" s="35">
        <v>32.799999999999997</v>
      </c>
      <c r="AV56" s="35">
        <v>30.66</v>
      </c>
      <c r="AW56" s="35">
        <v>29.95</v>
      </c>
      <c r="AX56" s="35">
        <v>29.7</v>
      </c>
      <c r="AY56" s="35">
        <v>30.32</v>
      </c>
      <c r="AZ56" s="35">
        <v>29.78</v>
      </c>
    </row>
    <row r="57" spans="1:52" x14ac:dyDescent="0.25">
      <c r="A57" s="23">
        <v>53</v>
      </c>
      <c r="B57" s="23" t="s">
        <v>462</v>
      </c>
      <c r="C57" s="23" t="s">
        <v>270</v>
      </c>
      <c r="D57" s="23" t="s">
        <v>53</v>
      </c>
      <c r="E57" s="34">
        <v>20.440000000000001</v>
      </c>
      <c r="F57" s="34">
        <v>20.75</v>
      </c>
      <c r="G57" s="34">
        <v>20.53</v>
      </c>
      <c r="H57" s="34">
        <v>20.28</v>
      </c>
      <c r="I57" s="34">
        <v>20.91</v>
      </c>
      <c r="J57" s="34">
        <v>21.81</v>
      </c>
      <c r="K57" s="34">
        <v>19.55</v>
      </c>
      <c r="L57" s="34">
        <v>21.17</v>
      </c>
      <c r="M57" s="34">
        <v>21.14</v>
      </c>
      <c r="N57" s="34">
        <v>22.7</v>
      </c>
      <c r="O57" s="34">
        <v>20.5</v>
      </c>
      <c r="P57" s="34">
        <v>20.61</v>
      </c>
      <c r="Q57" s="34">
        <v>22.16</v>
      </c>
      <c r="R57" s="34">
        <v>22.62</v>
      </c>
      <c r="S57" s="34">
        <v>21.13</v>
      </c>
      <c r="T57" s="34">
        <v>21.25</v>
      </c>
      <c r="U57" s="34">
        <v>22.24</v>
      </c>
      <c r="V57" s="34">
        <v>18.25</v>
      </c>
      <c r="W57" s="34">
        <v>20.81</v>
      </c>
      <c r="X57" s="34">
        <v>20.51</v>
      </c>
      <c r="Y57" s="34">
        <v>20.11</v>
      </c>
      <c r="Z57" s="34">
        <v>20.56</v>
      </c>
      <c r="AA57" s="34">
        <v>22.05</v>
      </c>
      <c r="AB57" s="34">
        <v>19.690000000000001</v>
      </c>
      <c r="AC57" s="34">
        <v>17.79</v>
      </c>
      <c r="AD57" s="34">
        <v>19.920000000000002</v>
      </c>
      <c r="AE57" s="34">
        <v>23.14</v>
      </c>
      <c r="AF57" s="34">
        <v>21.6</v>
      </c>
      <c r="AG57" s="34">
        <v>20.440000000000001</v>
      </c>
      <c r="AH57" s="34">
        <v>20.56</v>
      </c>
      <c r="AI57" s="34">
        <v>20.51</v>
      </c>
      <c r="AJ57" s="34">
        <v>21.68</v>
      </c>
      <c r="AK57" s="34">
        <v>18.87</v>
      </c>
      <c r="AL57" s="34">
        <v>19.27</v>
      </c>
      <c r="AM57" s="34">
        <v>20.6</v>
      </c>
      <c r="AN57" s="34">
        <v>21.16</v>
      </c>
      <c r="AO57" s="34">
        <v>21.48</v>
      </c>
      <c r="AP57" s="34">
        <v>20.11</v>
      </c>
      <c r="AQ57" s="34">
        <v>19.72</v>
      </c>
      <c r="AR57" s="34">
        <v>19.5</v>
      </c>
      <c r="AS57" s="34">
        <v>20.25</v>
      </c>
      <c r="AT57" s="34">
        <v>19.98</v>
      </c>
      <c r="AU57" s="34">
        <v>22.89</v>
      </c>
      <c r="AV57" s="34">
        <v>20.64</v>
      </c>
      <c r="AW57" s="34">
        <v>19.52</v>
      </c>
      <c r="AX57" s="34">
        <v>19.68</v>
      </c>
      <c r="AY57" s="34">
        <v>19.739999999999998</v>
      </c>
      <c r="AZ57" s="34">
        <v>19.57</v>
      </c>
    </row>
    <row r="58" spans="1:52" x14ac:dyDescent="0.25">
      <c r="A58" s="24">
        <v>54</v>
      </c>
      <c r="B58" s="24" t="s">
        <v>463</v>
      </c>
      <c r="C58" s="24" t="s">
        <v>271</v>
      </c>
      <c r="D58" s="24" t="s">
        <v>54</v>
      </c>
      <c r="E58" s="35">
        <v>32.49</v>
      </c>
      <c r="F58" s="35">
        <v>33.909999999999997</v>
      </c>
      <c r="G58" s="35">
        <v>33.47</v>
      </c>
      <c r="H58" s="35">
        <v>36.090000000000003</v>
      </c>
      <c r="I58" s="35">
        <v>34.380000000000003</v>
      </c>
      <c r="J58" s="35">
        <v>35.69</v>
      </c>
      <c r="K58" s="35">
        <v>33.15</v>
      </c>
      <c r="L58" s="35">
        <v>33.35</v>
      </c>
      <c r="M58" s="35">
        <v>35.44</v>
      </c>
      <c r="N58" s="35">
        <v>34.54</v>
      </c>
      <c r="O58" s="35">
        <v>33.07</v>
      </c>
      <c r="P58" s="35">
        <v>34.119999999999997</v>
      </c>
      <c r="Q58" s="35">
        <v>34.74</v>
      </c>
      <c r="R58" s="35">
        <v>35.14</v>
      </c>
      <c r="S58" s="35">
        <v>34.479999999999997</v>
      </c>
      <c r="T58" s="35">
        <v>35.29</v>
      </c>
      <c r="U58" s="35">
        <v>38.36</v>
      </c>
      <c r="V58" s="35">
        <v>34.53</v>
      </c>
      <c r="W58" s="35">
        <v>34.090000000000003</v>
      </c>
      <c r="X58" s="35">
        <v>33.65</v>
      </c>
      <c r="Y58" s="35">
        <v>34.270000000000003</v>
      </c>
      <c r="Z58" s="35">
        <v>33.909999999999997</v>
      </c>
      <c r="AA58" s="35">
        <v>34.89</v>
      </c>
      <c r="AB58" s="35">
        <v>34.700000000000003</v>
      </c>
      <c r="AC58" s="35">
        <v>33.380000000000003</v>
      </c>
      <c r="AD58" s="35">
        <v>33.81</v>
      </c>
      <c r="AE58" s="35">
        <v>34.96</v>
      </c>
      <c r="AF58" s="35">
        <v>35.69</v>
      </c>
      <c r="AG58" s="35">
        <v>33.72</v>
      </c>
      <c r="AH58" s="35">
        <v>35.5</v>
      </c>
      <c r="AI58" s="35">
        <v>33.75</v>
      </c>
      <c r="AJ58" s="35">
        <v>35.03</v>
      </c>
      <c r="AK58" s="35">
        <v>33.26</v>
      </c>
      <c r="AL58" s="35">
        <v>33.799999999999997</v>
      </c>
      <c r="AM58" s="35">
        <v>32.6</v>
      </c>
      <c r="AN58" s="35">
        <v>34.1</v>
      </c>
      <c r="AO58" s="35">
        <v>33.369999999999997</v>
      </c>
      <c r="AP58" s="35">
        <v>33.99</v>
      </c>
      <c r="AQ58" s="35">
        <v>32.82</v>
      </c>
      <c r="AR58" s="35">
        <v>33.5</v>
      </c>
      <c r="AS58" s="35">
        <v>33.76</v>
      </c>
      <c r="AT58" s="35">
        <v>34.799999999999997</v>
      </c>
      <c r="AU58" s="35">
        <v>33.130000000000003</v>
      </c>
      <c r="AV58" s="35">
        <v>33.25</v>
      </c>
      <c r="AW58" s="35">
        <v>32.67</v>
      </c>
      <c r="AX58" s="35">
        <v>32.93</v>
      </c>
      <c r="AY58" s="35">
        <v>34.130000000000003</v>
      </c>
      <c r="AZ58" s="35">
        <v>33.35</v>
      </c>
    </row>
    <row r="59" spans="1:52" x14ac:dyDescent="0.25">
      <c r="A59" s="23">
        <v>55</v>
      </c>
      <c r="B59" s="23" t="s">
        <v>464</v>
      </c>
      <c r="C59" s="23" t="s">
        <v>272</v>
      </c>
      <c r="D59" s="23" t="s">
        <v>55</v>
      </c>
      <c r="E59" s="34">
        <v>25.75</v>
      </c>
      <c r="F59" s="34">
        <v>28.14</v>
      </c>
      <c r="G59" s="34">
        <v>26.93</v>
      </c>
      <c r="H59" s="34">
        <v>28.48</v>
      </c>
      <c r="I59" s="34">
        <v>28.07</v>
      </c>
      <c r="J59" s="34">
        <v>29.44</v>
      </c>
      <c r="K59" s="34">
        <v>25.94</v>
      </c>
      <c r="L59" s="34">
        <v>28.19</v>
      </c>
      <c r="M59" s="34">
        <v>28.03</v>
      </c>
      <c r="N59" s="34">
        <v>29.42</v>
      </c>
      <c r="O59" s="34">
        <v>27.13</v>
      </c>
      <c r="P59" s="34">
        <v>27.44</v>
      </c>
      <c r="Q59" s="34">
        <v>26.87</v>
      </c>
      <c r="R59" s="34">
        <v>29.65</v>
      </c>
      <c r="S59" s="34">
        <v>26.93</v>
      </c>
      <c r="T59" s="34">
        <v>28.86</v>
      </c>
      <c r="U59" s="34">
        <v>29.95</v>
      </c>
      <c r="V59" s="34">
        <v>27.49</v>
      </c>
      <c r="W59" s="34">
        <v>26.73</v>
      </c>
      <c r="X59" s="34">
        <v>26.76</v>
      </c>
      <c r="Y59" s="34">
        <v>26.8</v>
      </c>
      <c r="Z59" s="34">
        <v>27.33</v>
      </c>
      <c r="AA59" s="34">
        <v>29.11</v>
      </c>
      <c r="AB59" s="34">
        <v>28.21</v>
      </c>
      <c r="AC59" s="34">
        <v>26.98</v>
      </c>
      <c r="AD59" s="34">
        <v>26.64</v>
      </c>
      <c r="AE59" s="34">
        <v>29.1</v>
      </c>
      <c r="AF59" s="34">
        <v>28.3</v>
      </c>
      <c r="AG59" s="34">
        <v>27.87</v>
      </c>
      <c r="AH59" s="34">
        <v>28.18</v>
      </c>
      <c r="AI59" s="34">
        <v>26.78</v>
      </c>
      <c r="AJ59" s="34">
        <v>28</v>
      </c>
      <c r="AK59" s="34">
        <v>27.34</v>
      </c>
      <c r="AL59" s="34">
        <v>27.49</v>
      </c>
      <c r="AM59" s="34">
        <v>26.79</v>
      </c>
      <c r="AN59" s="34">
        <v>27.07</v>
      </c>
      <c r="AO59" s="34">
        <v>27.12</v>
      </c>
      <c r="AP59" s="34">
        <v>27.04</v>
      </c>
      <c r="AQ59" s="34">
        <v>25.89</v>
      </c>
      <c r="AR59" s="34">
        <v>26.8</v>
      </c>
      <c r="AS59" s="34">
        <v>27.42</v>
      </c>
      <c r="AT59" s="34">
        <v>26.99</v>
      </c>
      <c r="AU59" s="34">
        <v>27.55</v>
      </c>
      <c r="AV59" s="34">
        <v>26.14</v>
      </c>
      <c r="AW59" s="34">
        <v>26.08</v>
      </c>
      <c r="AX59" s="34">
        <v>26.72</v>
      </c>
      <c r="AY59" s="34">
        <v>27.52</v>
      </c>
      <c r="AZ59" s="34">
        <v>27.01</v>
      </c>
    </row>
    <row r="60" spans="1:52" x14ac:dyDescent="0.25">
      <c r="A60" s="24">
        <v>56</v>
      </c>
      <c r="B60" s="24" t="s">
        <v>465</v>
      </c>
      <c r="C60" s="24" t="s">
        <v>273</v>
      </c>
      <c r="D60" s="24" t="s">
        <v>56</v>
      </c>
      <c r="E60" s="35">
        <v>28.53</v>
      </c>
      <c r="F60" s="35">
        <v>29.87</v>
      </c>
      <c r="G60" s="35">
        <v>29.3</v>
      </c>
      <c r="H60" s="35">
        <v>29.71</v>
      </c>
      <c r="I60" s="35">
        <v>29.57</v>
      </c>
      <c r="J60" s="35">
        <v>31.22</v>
      </c>
      <c r="K60" s="35">
        <v>28.1</v>
      </c>
      <c r="L60" s="35">
        <v>29.24</v>
      </c>
      <c r="M60" s="35">
        <v>30.03</v>
      </c>
      <c r="N60" s="35">
        <v>31.33</v>
      </c>
      <c r="O60" s="35">
        <v>28.99</v>
      </c>
      <c r="P60" s="35">
        <v>29.19</v>
      </c>
      <c r="Q60" s="35">
        <v>29.96</v>
      </c>
      <c r="R60" s="35">
        <v>31.24</v>
      </c>
      <c r="S60" s="35">
        <v>29.29</v>
      </c>
      <c r="T60" s="35">
        <v>30.76</v>
      </c>
      <c r="U60" s="35">
        <v>31.43</v>
      </c>
      <c r="V60" s="35">
        <v>28.57</v>
      </c>
      <c r="W60" s="35">
        <v>29.42</v>
      </c>
      <c r="X60" s="35">
        <v>29.25</v>
      </c>
      <c r="Y60" s="35">
        <v>29.42</v>
      </c>
      <c r="Z60" s="35">
        <v>29.75</v>
      </c>
      <c r="AA60" s="35">
        <v>30.47</v>
      </c>
      <c r="AB60" s="35">
        <v>29.22</v>
      </c>
      <c r="AC60" s="35">
        <v>27.92</v>
      </c>
      <c r="AD60" s="35">
        <v>28.79</v>
      </c>
      <c r="AE60" s="35">
        <v>32.07</v>
      </c>
      <c r="AF60" s="35">
        <v>30.3</v>
      </c>
      <c r="AG60" s="35">
        <v>29.26</v>
      </c>
      <c r="AH60" s="35">
        <v>30.07</v>
      </c>
      <c r="AI60" s="35">
        <v>28.8</v>
      </c>
      <c r="AJ60" s="35">
        <v>30.09</v>
      </c>
      <c r="AK60" s="35">
        <v>28.75</v>
      </c>
      <c r="AL60" s="35">
        <v>30.29</v>
      </c>
      <c r="AM60" s="35">
        <v>29.81</v>
      </c>
      <c r="AN60" s="35">
        <v>30.1</v>
      </c>
      <c r="AO60" s="35">
        <v>29.32</v>
      </c>
      <c r="AP60" s="35">
        <v>29.21</v>
      </c>
      <c r="AQ60" s="35">
        <v>28.2</v>
      </c>
      <c r="AR60" s="35">
        <v>29.07</v>
      </c>
      <c r="AS60" s="35">
        <v>29.28</v>
      </c>
      <c r="AT60" s="35">
        <v>29.21</v>
      </c>
      <c r="AU60" s="35">
        <v>30.15</v>
      </c>
      <c r="AV60" s="35">
        <v>28.93</v>
      </c>
      <c r="AW60" s="35">
        <v>28.31</v>
      </c>
      <c r="AX60" s="35">
        <v>28.58</v>
      </c>
      <c r="AY60" s="35">
        <v>29.62</v>
      </c>
      <c r="AZ60" s="35">
        <v>28.73</v>
      </c>
    </row>
    <row r="61" spans="1:52" x14ac:dyDescent="0.25">
      <c r="A61" s="23">
        <v>57</v>
      </c>
      <c r="B61" s="23" t="s">
        <v>466</v>
      </c>
      <c r="C61" s="23" t="s">
        <v>274</v>
      </c>
      <c r="D61" s="23" t="s">
        <v>57</v>
      </c>
      <c r="E61" s="34">
        <v>30.76</v>
      </c>
      <c r="F61" s="34">
        <v>32.950000000000003</v>
      </c>
      <c r="G61" s="34">
        <v>31.72</v>
      </c>
      <c r="H61" s="34">
        <v>33.32</v>
      </c>
      <c r="I61" s="34">
        <v>31.8</v>
      </c>
      <c r="J61" s="34">
        <v>34.340000000000003</v>
      </c>
      <c r="K61" s="34">
        <v>30.73</v>
      </c>
      <c r="L61" s="34">
        <v>31.79</v>
      </c>
      <c r="M61" s="34">
        <v>32.58</v>
      </c>
      <c r="N61" s="34">
        <v>33.799999999999997</v>
      </c>
      <c r="O61" s="34">
        <v>31.2</v>
      </c>
      <c r="P61" s="34">
        <v>31.47</v>
      </c>
      <c r="Q61" s="34">
        <v>31.71</v>
      </c>
      <c r="R61" s="34">
        <v>33.61</v>
      </c>
      <c r="S61" s="34">
        <v>31.31</v>
      </c>
      <c r="T61" s="34">
        <v>32.89</v>
      </c>
      <c r="U61" s="34">
        <v>33.53</v>
      </c>
      <c r="V61" s="34">
        <v>31.42</v>
      </c>
      <c r="W61" s="34">
        <v>31.94</v>
      </c>
      <c r="X61" s="34">
        <v>31.61</v>
      </c>
      <c r="Y61" s="34">
        <v>31.66</v>
      </c>
      <c r="Z61" s="34">
        <v>31.78</v>
      </c>
      <c r="AA61" s="34">
        <v>32.81</v>
      </c>
      <c r="AB61" s="34">
        <v>32.119999999999997</v>
      </c>
      <c r="AC61" s="34">
        <v>31.06</v>
      </c>
      <c r="AD61" s="34">
        <v>31.16</v>
      </c>
      <c r="AE61" s="34">
        <v>34.229999999999997</v>
      </c>
      <c r="AF61" s="34">
        <v>32.880000000000003</v>
      </c>
      <c r="AG61" s="34">
        <v>32.119999999999997</v>
      </c>
      <c r="AH61" s="34">
        <v>33.020000000000003</v>
      </c>
      <c r="AI61" s="34">
        <v>31.57</v>
      </c>
      <c r="AJ61" s="34">
        <v>32.19</v>
      </c>
      <c r="AK61" s="34">
        <v>31.73</v>
      </c>
      <c r="AL61" s="34">
        <v>30.96</v>
      </c>
      <c r="AM61" s="34">
        <v>31.32</v>
      </c>
      <c r="AN61" s="34">
        <v>31.8</v>
      </c>
      <c r="AO61" s="34">
        <v>31.87</v>
      </c>
      <c r="AP61" s="34">
        <v>31.7</v>
      </c>
      <c r="AQ61" s="34">
        <v>30.31</v>
      </c>
      <c r="AR61" s="34">
        <v>31.69</v>
      </c>
      <c r="AS61" s="34">
        <v>32.450000000000003</v>
      </c>
      <c r="AT61" s="34">
        <v>31.93</v>
      </c>
      <c r="AU61" s="34">
        <v>32.229999999999997</v>
      </c>
      <c r="AV61" s="34">
        <v>30.72</v>
      </c>
      <c r="AW61" s="34">
        <v>31.01</v>
      </c>
      <c r="AX61" s="34">
        <v>30.71</v>
      </c>
      <c r="AY61" s="34">
        <v>31.89</v>
      </c>
      <c r="AZ61" s="34">
        <v>30.85</v>
      </c>
    </row>
    <row r="62" spans="1:52" x14ac:dyDescent="0.25">
      <c r="A62" s="24">
        <v>58</v>
      </c>
      <c r="B62" s="24" t="s">
        <v>467</v>
      </c>
      <c r="C62" s="24" t="s">
        <v>275</v>
      </c>
      <c r="D62" s="24" t="s">
        <v>58</v>
      </c>
      <c r="E62" s="35">
        <v>27.15</v>
      </c>
      <c r="F62" s="35">
        <v>29.5</v>
      </c>
      <c r="G62" s="35">
        <v>28.56</v>
      </c>
      <c r="H62" s="35">
        <v>28.91</v>
      </c>
      <c r="I62" s="35">
        <v>28.61</v>
      </c>
      <c r="J62" s="35">
        <v>29.96</v>
      </c>
      <c r="K62" s="35">
        <v>27.31</v>
      </c>
      <c r="L62" s="35">
        <v>28.91</v>
      </c>
      <c r="M62" s="35">
        <v>29.02</v>
      </c>
      <c r="N62" s="35">
        <v>30.3</v>
      </c>
      <c r="O62" s="35">
        <v>28.16</v>
      </c>
      <c r="P62" s="35">
        <v>28.48</v>
      </c>
      <c r="Q62" s="35">
        <v>27.77</v>
      </c>
      <c r="R62" s="35">
        <v>29.59</v>
      </c>
      <c r="S62" s="35">
        <v>27.73</v>
      </c>
      <c r="T62" s="35">
        <v>30.08</v>
      </c>
      <c r="U62" s="35">
        <v>30.29</v>
      </c>
      <c r="V62" s="35">
        <v>27.89</v>
      </c>
      <c r="W62" s="35">
        <v>28.42</v>
      </c>
      <c r="X62" s="35">
        <v>28.09</v>
      </c>
      <c r="Y62" s="35">
        <v>28.49</v>
      </c>
      <c r="Z62" s="35">
        <v>27.82</v>
      </c>
      <c r="AA62" s="35">
        <v>29.08</v>
      </c>
      <c r="AB62" s="35">
        <v>27.95</v>
      </c>
      <c r="AC62" s="35">
        <v>27.27</v>
      </c>
      <c r="AD62" s="35">
        <v>27.57</v>
      </c>
      <c r="AE62" s="35">
        <v>29.78</v>
      </c>
      <c r="AF62" s="35">
        <v>28.47</v>
      </c>
      <c r="AG62" s="35">
        <v>28.26</v>
      </c>
      <c r="AH62" s="35">
        <v>28.59</v>
      </c>
      <c r="AI62" s="35">
        <v>27.21</v>
      </c>
      <c r="AJ62" s="35">
        <v>28.21</v>
      </c>
      <c r="AK62" s="35">
        <v>27.79</v>
      </c>
      <c r="AL62" s="35">
        <v>27.5</v>
      </c>
      <c r="AM62" s="35">
        <v>27.86</v>
      </c>
      <c r="AN62" s="35">
        <v>28.03</v>
      </c>
      <c r="AO62" s="35">
        <v>28.52</v>
      </c>
      <c r="AP62" s="35">
        <v>27.84</v>
      </c>
      <c r="AQ62" s="35">
        <v>26.84</v>
      </c>
      <c r="AR62" s="35">
        <v>28.28</v>
      </c>
      <c r="AS62" s="35">
        <v>28.8</v>
      </c>
      <c r="AT62" s="35">
        <v>28.92</v>
      </c>
      <c r="AU62" s="35">
        <v>28.64</v>
      </c>
      <c r="AV62" s="35">
        <v>27.29</v>
      </c>
      <c r="AW62" s="35">
        <v>27.47</v>
      </c>
      <c r="AX62" s="35">
        <v>27.72</v>
      </c>
      <c r="AY62" s="35">
        <v>28.34</v>
      </c>
      <c r="AZ62" s="35">
        <v>27.64</v>
      </c>
    </row>
    <row r="63" spans="1:52" x14ac:dyDescent="0.25">
      <c r="A63" s="23">
        <v>59</v>
      </c>
      <c r="B63" s="23" t="s">
        <v>468</v>
      </c>
      <c r="C63" s="23" t="s">
        <v>276</v>
      </c>
      <c r="D63" s="23" t="s">
        <v>59</v>
      </c>
      <c r="E63" s="34">
        <v>29.17</v>
      </c>
      <c r="F63" s="34">
        <v>31.33</v>
      </c>
      <c r="G63" s="34">
        <v>30.08</v>
      </c>
      <c r="H63" s="34">
        <v>31.47</v>
      </c>
      <c r="I63" s="34">
        <v>30.48</v>
      </c>
      <c r="J63" s="34">
        <v>31.91</v>
      </c>
      <c r="K63" s="34">
        <v>29.19</v>
      </c>
      <c r="L63" s="34">
        <v>30.93</v>
      </c>
      <c r="M63" s="34">
        <v>30.7</v>
      </c>
      <c r="N63" s="34">
        <v>32.979999999999997</v>
      </c>
      <c r="O63" s="34">
        <v>29.97</v>
      </c>
      <c r="P63" s="34">
        <v>30.53</v>
      </c>
      <c r="Q63" s="34">
        <v>29.78</v>
      </c>
      <c r="R63" s="34">
        <v>31.93</v>
      </c>
      <c r="S63" s="34">
        <v>29.44</v>
      </c>
      <c r="T63" s="34">
        <v>32.21</v>
      </c>
      <c r="U63" s="34">
        <v>32.630000000000003</v>
      </c>
      <c r="V63" s="34">
        <v>30.86</v>
      </c>
      <c r="W63" s="34">
        <v>30.26</v>
      </c>
      <c r="X63" s="34">
        <v>30.12</v>
      </c>
      <c r="Y63" s="34">
        <v>30.05</v>
      </c>
      <c r="Z63" s="34">
        <v>30.06</v>
      </c>
      <c r="AA63" s="34">
        <v>31.19</v>
      </c>
      <c r="AB63" s="34">
        <v>30.2</v>
      </c>
      <c r="AC63" s="34">
        <v>30.98</v>
      </c>
      <c r="AD63" s="34">
        <v>30.49</v>
      </c>
      <c r="AE63" s="34">
        <v>32.64</v>
      </c>
      <c r="AF63" s="34">
        <v>31.11</v>
      </c>
      <c r="AG63" s="34">
        <v>30.88</v>
      </c>
      <c r="AH63" s="34">
        <v>31.68</v>
      </c>
      <c r="AI63" s="34">
        <v>29.52</v>
      </c>
      <c r="AJ63" s="34">
        <v>30.81</v>
      </c>
      <c r="AK63" s="34">
        <v>30.3</v>
      </c>
      <c r="AL63" s="34">
        <v>29.2</v>
      </c>
      <c r="AM63" s="34">
        <v>29.55</v>
      </c>
      <c r="AN63" s="34">
        <v>29.79</v>
      </c>
      <c r="AO63" s="34">
        <v>30.06</v>
      </c>
      <c r="AP63" s="34">
        <v>30.28</v>
      </c>
      <c r="AQ63" s="34">
        <v>29.24</v>
      </c>
      <c r="AR63" s="34">
        <v>29.3</v>
      </c>
      <c r="AS63" s="34">
        <v>30.2</v>
      </c>
      <c r="AT63" s="34">
        <v>29.92</v>
      </c>
      <c r="AU63" s="34">
        <v>30.31</v>
      </c>
      <c r="AV63" s="34">
        <v>29.04</v>
      </c>
      <c r="AW63" s="34">
        <v>29.17</v>
      </c>
      <c r="AX63" s="34">
        <v>30.01</v>
      </c>
      <c r="AY63" s="34">
        <v>31.48</v>
      </c>
      <c r="AZ63" s="34">
        <v>29.79</v>
      </c>
    </row>
    <row r="64" spans="1:52" x14ac:dyDescent="0.25">
      <c r="A64" s="24">
        <v>60</v>
      </c>
      <c r="B64" s="24" t="s">
        <v>469</v>
      </c>
      <c r="C64" s="24" t="s">
        <v>277</v>
      </c>
      <c r="D64" s="24" t="s">
        <v>60</v>
      </c>
      <c r="E64" s="35">
        <v>30.32</v>
      </c>
      <c r="F64" s="35">
        <v>32.58</v>
      </c>
      <c r="G64" s="35">
        <v>31.66</v>
      </c>
      <c r="H64" s="35">
        <v>33.869999999999997</v>
      </c>
      <c r="I64" s="35">
        <v>32.68</v>
      </c>
      <c r="J64" s="35">
        <v>33.94</v>
      </c>
      <c r="K64" s="35">
        <v>30.63</v>
      </c>
      <c r="L64" s="35">
        <v>33.46</v>
      </c>
      <c r="M64" s="35">
        <v>32.770000000000003</v>
      </c>
      <c r="N64" s="35">
        <v>33.43</v>
      </c>
      <c r="O64" s="35">
        <v>32</v>
      </c>
      <c r="P64" s="35">
        <v>31.54</v>
      </c>
      <c r="Q64" s="35">
        <v>31.57</v>
      </c>
      <c r="R64" s="35">
        <v>35.57</v>
      </c>
      <c r="S64" s="35">
        <v>31.56</v>
      </c>
      <c r="T64" s="35">
        <v>34.49</v>
      </c>
      <c r="U64" s="35">
        <v>35.619999999999997</v>
      </c>
      <c r="V64" s="35">
        <v>32.33</v>
      </c>
      <c r="W64" s="35">
        <v>31.46</v>
      </c>
      <c r="X64" s="35">
        <v>31.43</v>
      </c>
      <c r="Y64" s="35">
        <v>31.58</v>
      </c>
      <c r="Z64" s="35">
        <v>31.34</v>
      </c>
      <c r="AA64" s="35">
        <v>32.89</v>
      </c>
      <c r="AB64" s="35">
        <v>32.130000000000003</v>
      </c>
      <c r="AC64" s="35">
        <v>32.18</v>
      </c>
      <c r="AD64" s="35">
        <v>31.3</v>
      </c>
      <c r="AE64" s="35">
        <v>33.909999999999997</v>
      </c>
      <c r="AF64" s="35">
        <v>33.06</v>
      </c>
      <c r="AG64" s="35">
        <v>32.1</v>
      </c>
      <c r="AH64" s="35">
        <v>32.57</v>
      </c>
      <c r="AI64" s="35">
        <v>31.23</v>
      </c>
      <c r="AJ64" s="35">
        <v>33.11</v>
      </c>
      <c r="AK64" s="35">
        <v>32.75</v>
      </c>
      <c r="AL64" s="35">
        <v>30.69</v>
      </c>
      <c r="AM64" s="35">
        <v>30.79</v>
      </c>
      <c r="AN64" s="35">
        <v>31.25</v>
      </c>
      <c r="AO64" s="35">
        <v>31.56</v>
      </c>
      <c r="AP64" s="35">
        <v>31.21</v>
      </c>
      <c r="AQ64" s="35">
        <v>30.53</v>
      </c>
      <c r="AR64" s="35">
        <v>31.75</v>
      </c>
      <c r="AS64" s="35">
        <v>32.21</v>
      </c>
      <c r="AT64" s="35">
        <v>32.64</v>
      </c>
      <c r="AU64" s="35">
        <v>31.67</v>
      </c>
      <c r="AV64" s="35">
        <v>30.47</v>
      </c>
      <c r="AW64" s="35">
        <v>30.85</v>
      </c>
      <c r="AX64" s="35">
        <v>31.79</v>
      </c>
      <c r="AY64" s="35">
        <v>32.17</v>
      </c>
      <c r="AZ64" s="35">
        <v>31.56</v>
      </c>
    </row>
    <row r="65" spans="1:52" x14ac:dyDescent="0.25">
      <c r="A65" s="23">
        <v>61</v>
      </c>
      <c r="B65" s="23" t="s">
        <v>470</v>
      </c>
      <c r="C65" s="23" t="s">
        <v>278</v>
      </c>
      <c r="D65" s="23" t="s">
        <v>61</v>
      </c>
      <c r="E65" s="34">
        <v>34.799999999999997</v>
      </c>
      <c r="F65" s="34">
        <v>35.89</v>
      </c>
      <c r="G65" s="34">
        <v>36.54</v>
      </c>
      <c r="H65" s="34">
        <v>36.840000000000003</v>
      </c>
      <c r="I65" s="34">
        <v>35.43</v>
      </c>
      <c r="J65" s="34">
        <v>34.32</v>
      </c>
      <c r="K65" s="34">
        <v>31.82</v>
      </c>
      <c r="L65" s="34">
        <v>33.520000000000003</v>
      </c>
      <c r="M65" s="34">
        <v>34.11</v>
      </c>
      <c r="N65" s="34">
        <v>34.659999999999997</v>
      </c>
      <c r="O65" s="34">
        <v>32.700000000000003</v>
      </c>
      <c r="P65" s="34">
        <v>32.57</v>
      </c>
      <c r="Q65" s="34">
        <v>32.69</v>
      </c>
      <c r="R65" s="34">
        <v>34.44</v>
      </c>
      <c r="S65" s="34">
        <v>32.97</v>
      </c>
      <c r="T65" s="34">
        <v>34.159999999999997</v>
      </c>
      <c r="U65" s="34">
        <v>39.35</v>
      </c>
      <c r="V65" s="34">
        <v>36.28</v>
      </c>
      <c r="W65" s="34">
        <v>33.869999999999997</v>
      </c>
      <c r="X65" s="34">
        <v>33.24</v>
      </c>
      <c r="Y65" s="34">
        <v>33.28</v>
      </c>
      <c r="Z65" s="34">
        <v>33.119999999999997</v>
      </c>
      <c r="AA65" s="34">
        <v>33.630000000000003</v>
      </c>
      <c r="AB65" s="34">
        <v>33.119999999999997</v>
      </c>
      <c r="AC65" s="34">
        <v>33.42</v>
      </c>
      <c r="AD65" s="34">
        <v>31.85</v>
      </c>
      <c r="AE65" s="34">
        <v>33.770000000000003</v>
      </c>
      <c r="AF65" s="34">
        <v>33.69</v>
      </c>
      <c r="AG65" s="34">
        <v>33.770000000000003</v>
      </c>
      <c r="AH65" s="34">
        <v>33.5</v>
      </c>
      <c r="AI65" s="34">
        <v>31.71</v>
      </c>
      <c r="AJ65" s="34">
        <v>33.54</v>
      </c>
      <c r="AK65" s="34">
        <v>33.51</v>
      </c>
      <c r="AL65" s="34">
        <v>32.840000000000003</v>
      </c>
      <c r="AM65" s="34">
        <v>33.19</v>
      </c>
      <c r="AN65" s="34">
        <v>33.6</v>
      </c>
      <c r="AO65" s="34">
        <v>34.82</v>
      </c>
      <c r="AP65" s="34">
        <v>33.42</v>
      </c>
      <c r="AQ65" s="34">
        <v>32.49</v>
      </c>
      <c r="AR65" s="34">
        <v>31.73</v>
      </c>
      <c r="AS65" s="34">
        <v>32.65</v>
      </c>
      <c r="AT65" s="34">
        <v>33.04</v>
      </c>
      <c r="AU65" s="34">
        <v>34.57</v>
      </c>
      <c r="AV65" s="34">
        <v>33.119999999999997</v>
      </c>
      <c r="AW65" s="34">
        <v>32.82</v>
      </c>
      <c r="AX65" s="34">
        <v>33.26</v>
      </c>
      <c r="AY65" s="34">
        <v>35.049999999999997</v>
      </c>
      <c r="AZ65" s="34">
        <v>33.51</v>
      </c>
    </row>
    <row r="66" spans="1:52" x14ac:dyDescent="0.25">
      <c r="A66" s="24">
        <v>62</v>
      </c>
      <c r="B66" s="24" t="s">
        <v>471</v>
      </c>
      <c r="C66" s="24" t="s">
        <v>279</v>
      </c>
      <c r="D66" s="24" t="s">
        <v>62</v>
      </c>
      <c r="E66" s="35">
        <v>31.64</v>
      </c>
      <c r="F66" s="35">
        <v>32.06</v>
      </c>
      <c r="G66" s="35">
        <v>31.53</v>
      </c>
      <c r="H66" s="35">
        <v>31.57</v>
      </c>
      <c r="I66" s="35">
        <v>32.1</v>
      </c>
      <c r="J66" s="35">
        <v>33.01</v>
      </c>
      <c r="K66" s="35">
        <v>31.79</v>
      </c>
      <c r="L66" s="35">
        <v>32.86</v>
      </c>
      <c r="M66" s="35">
        <v>32.72</v>
      </c>
      <c r="N66" s="35">
        <v>33.159999999999997</v>
      </c>
      <c r="O66" s="35">
        <v>31.74</v>
      </c>
      <c r="P66" s="35">
        <v>31.57</v>
      </c>
      <c r="Q66" s="35">
        <v>31.86</v>
      </c>
      <c r="R66" s="35">
        <v>34.549999999999997</v>
      </c>
      <c r="S66" s="35">
        <v>31.67</v>
      </c>
      <c r="T66" s="35">
        <v>33.54</v>
      </c>
      <c r="U66" s="35">
        <v>34</v>
      </c>
      <c r="V66" s="35">
        <v>33.44</v>
      </c>
      <c r="W66" s="35">
        <v>32.299999999999997</v>
      </c>
      <c r="X66" s="35">
        <v>32.729999999999997</v>
      </c>
      <c r="Y66" s="35">
        <v>31.82</v>
      </c>
      <c r="Z66" s="35">
        <v>31.86</v>
      </c>
      <c r="AA66" s="35">
        <v>33.68</v>
      </c>
      <c r="AB66" s="35">
        <v>31.98</v>
      </c>
      <c r="AC66" s="35">
        <v>32.17</v>
      </c>
      <c r="AD66" s="35">
        <v>31.66</v>
      </c>
      <c r="AE66" s="35">
        <v>33.909999999999997</v>
      </c>
      <c r="AF66" s="35">
        <v>32.68</v>
      </c>
      <c r="AG66" s="35">
        <v>32.630000000000003</v>
      </c>
      <c r="AH66" s="35">
        <v>33.58</v>
      </c>
      <c r="AI66" s="35">
        <v>31.69</v>
      </c>
      <c r="AJ66" s="35">
        <v>33.17</v>
      </c>
      <c r="AK66" s="35">
        <v>31.33</v>
      </c>
      <c r="AL66" s="35">
        <v>31.74</v>
      </c>
      <c r="AM66" s="35">
        <v>31.25</v>
      </c>
      <c r="AN66" s="35">
        <v>32.01</v>
      </c>
      <c r="AO66" s="35">
        <v>31.25</v>
      </c>
      <c r="AP66" s="35">
        <v>30.78</v>
      </c>
      <c r="AQ66" s="35">
        <v>30.6</v>
      </c>
      <c r="AR66" s="35">
        <v>30.59</v>
      </c>
      <c r="AS66" s="35">
        <v>31.46</v>
      </c>
      <c r="AT66" s="35">
        <v>31.52</v>
      </c>
      <c r="AU66" s="35">
        <v>32.44</v>
      </c>
      <c r="AV66" s="35">
        <v>31.25</v>
      </c>
      <c r="AW66" s="35">
        <v>30.84</v>
      </c>
      <c r="AX66" s="35">
        <v>30.1</v>
      </c>
      <c r="AY66" s="35">
        <v>32.14</v>
      </c>
      <c r="AZ66" s="35">
        <v>30.79</v>
      </c>
    </row>
    <row r="67" spans="1:52" x14ac:dyDescent="0.25">
      <c r="A67" s="23">
        <v>63</v>
      </c>
      <c r="B67" s="23" t="s">
        <v>472</v>
      </c>
      <c r="C67" s="23" t="s">
        <v>280</v>
      </c>
      <c r="D67" s="23" t="s">
        <v>63</v>
      </c>
      <c r="E67" s="34">
        <v>33.9</v>
      </c>
      <c r="F67" s="34">
        <v>33.96</v>
      </c>
      <c r="G67" s="34">
        <v>32.869999999999997</v>
      </c>
      <c r="H67" s="34">
        <v>33.71</v>
      </c>
      <c r="I67" s="34">
        <v>34.24</v>
      </c>
      <c r="J67" s="34">
        <v>34.29</v>
      </c>
      <c r="K67" s="34">
        <v>32.68</v>
      </c>
      <c r="L67" s="34">
        <v>33.520000000000003</v>
      </c>
      <c r="M67" s="34">
        <v>33.43</v>
      </c>
      <c r="N67" s="42">
        <v>34.17</v>
      </c>
      <c r="O67" s="34">
        <v>33.43</v>
      </c>
      <c r="P67" s="34">
        <v>34.049999999999997</v>
      </c>
      <c r="Q67" s="34">
        <v>33.78</v>
      </c>
      <c r="R67" s="34">
        <v>34.42</v>
      </c>
      <c r="S67" s="34">
        <v>33.020000000000003</v>
      </c>
      <c r="T67" s="34">
        <v>34.619999999999997</v>
      </c>
      <c r="U67" s="34">
        <v>34.82</v>
      </c>
      <c r="V67" s="34">
        <v>35.549999999999997</v>
      </c>
      <c r="W67" s="34">
        <v>32.880000000000003</v>
      </c>
      <c r="X67" s="34">
        <v>33.75</v>
      </c>
      <c r="Y67" s="34">
        <v>32.979999999999997</v>
      </c>
      <c r="Z67" s="34">
        <v>34.11</v>
      </c>
      <c r="AA67" s="34">
        <v>34.51</v>
      </c>
      <c r="AB67" s="34">
        <v>33.79</v>
      </c>
      <c r="AC67" s="34">
        <v>33.56</v>
      </c>
      <c r="AD67" s="34">
        <v>32.93</v>
      </c>
      <c r="AE67" s="34">
        <v>35.619999999999997</v>
      </c>
      <c r="AF67" s="34">
        <v>33.35</v>
      </c>
      <c r="AG67" s="34">
        <v>34.33</v>
      </c>
      <c r="AH67" s="34">
        <v>34.26</v>
      </c>
      <c r="AI67" s="34">
        <v>33.14</v>
      </c>
      <c r="AJ67" s="34">
        <v>33.81</v>
      </c>
      <c r="AK67" s="34">
        <v>33.28</v>
      </c>
      <c r="AL67" s="34">
        <v>33.61</v>
      </c>
      <c r="AM67" s="34">
        <v>32.47</v>
      </c>
      <c r="AN67" s="34">
        <v>33.82</v>
      </c>
      <c r="AO67" s="34">
        <v>32.56</v>
      </c>
      <c r="AP67" s="34">
        <v>33.03</v>
      </c>
      <c r="AQ67" s="34">
        <v>32.020000000000003</v>
      </c>
      <c r="AR67" s="34">
        <v>32.520000000000003</v>
      </c>
      <c r="AS67" s="34">
        <v>33.43</v>
      </c>
      <c r="AT67" s="34">
        <v>32.75</v>
      </c>
      <c r="AU67" s="34">
        <v>33.67</v>
      </c>
      <c r="AV67" s="34">
        <v>33.340000000000003</v>
      </c>
      <c r="AW67" s="34">
        <v>32.5</v>
      </c>
      <c r="AX67" s="34">
        <v>32.14</v>
      </c>
      <c r="AY67" s="34">
        <v>33.979999999999997</v>
      </c>
      <c r="AZ67" s="34">
        <v>31.88</v>
      </c>
    </row>
    <row r="68" spans="1:52" x14ac:dyDescent="0.25">
      <c r="A68" s="24">
        <v>64</v>
      </c>
      <c r="B68" s="24" t="s">
        <v>473</v>
      </c>
      <c r="C68" s="24" t="s">
        <v>281</v>
      </c>
      <c r="D68" s="20" t="s">
        <v>64</v>
      </c>
      <c r="E68" s="35">
        <v>30.49</v>
      </c>
      <c r="F68" s="35">
        <v>33.83</v>
      </c>
      <c r="G68" s="42">
        <v>32.1</v>
      </c>
      <c r="H68" s="42">
        <v>31.96</v>
      </c>
      <c r="I68" s="42">
        <v>31.96</v>
      </c>
      <c r="J68" s="42">
        <v>32.93</v>
      </c>
      <c r="K68" s="42">
        <v>30.83</v>
      </c>
      <c r="L68" s="42">
        <v>31.83</v>
      </c>
      <c r="M68" s="42">
        <v>32.479999999999997</v>
      </c>
      <c r="N68" s="42">
        <v>33.47</v>
      </c>
      <c r="O68" s="42">
        <v>31.28</v>
      </c>
      <c r="P68" s="42">
        <v>31.04</v>
      </c>
      <c r="Q68" s="35">
        <v>31.43</v>
      </c>
      <c r="R68" s="42">
        <v>33.35</v>
      </c>
      <c r="S68" s="35">
        <v>31.46</v>
      </c>
      <c r="T68" s="42">
        <v>33.450000000000003</v>
      </c>
      <c r="U68" s="42">
        <v>33.57</v>
      </c>
      <c r="V68" s="42">
        <v>32.78</v>
      </c>
      <c r="W68" s="35">
        <v>31.96</v>
      </c>
      <c r="X68" s="42">
        <v>31.6</v>
      </c>
      <c r="Y68" s="42">
        <v>31.78</v>
      </c>
      <c r="Z68" s="42">
        <v>32.19</v>
      </c>
      <c r="AA68" s="42">
        <v>32.28</v>
      </c>
      <c r="AB68" s="35">
        <v>31.84</v>
      </c>
      <c r="AC68" s="42">
        <v>31.14</v>
      </c>
      <c r="AD68" s="42">
        <v>31.06</v>
      </c>
      <c r="AE68" s="42">
        <v>32.94</v>
      </c>
      <c r="AF68" s="35">
        <v>32.44</v>
      </c>
      <c r="AG68" s="42">
        <v>31.99</v>
      </c>
      <c r="AH68" s="35">
        <v>33.89</v>
      </c>
      <c r="AI68" s="42">
        <v>31.15</v>
      </c>
      <c r="AJ68" s="42">
        <v>31.95</v>
      </c>
      <c r="AK68" s="42">
        <v>31.26</v>
      </c>
      <c r="AL68" s="35">
        <v>30.91</v>
      </c>
      <c r="AM68" s="42">
        <v>31.31</v>
      </c>
      <c r="AN68" s="42">
        <v>31.98</v>
      </c>
      <c r="AO68" s="35">
        <v>31.47</v>
      </c>
      <c r="AP68" s="42">
        <v>31.57</v>
      </c>
      <c r="AQ68" s="42">
        <v>30.5</v>
      </c>
      <c r="AR68" s="35">
        <v>31.33</v>
      </c>
      <c r="AS68" s="42">
        <v>31.7</v>
      </c>
      <c r="AT68" s="42">
        <v>31.47</v>
      </c>
      <c r="AU68" s="42">
        <v>32.24</v>
      </c>
      <c r="AV68" s="42">
        <v>31.01</v>
      </c>
      <c r="AW68" s="42">
        <v>30.47</v>
      </c>
      <c r="AX68" s="42">
        <v>31.34</v>
      </c>
      <c r="AY68" s="42">
        <v>32.659999999999997</v>
      </c>
      <c r="AZ68" s="42">
        <v>30.89</v>
      </c>
    </row>
    <row r="69" spans="1:52" x14ac:dyDescent="0.25">
      <c r="A69" s="23">
        <v>65</v>
      </c>
      <c r="B69" s="23" t="s">
        <v>474</v>
      </c>
      <c r="C69" s="23" t="s">
        <v>282</v>
      </c>
      <c r="D69" s="13" t="s">
        <v>65</v>
      </c>
      <c r="E69" s="34">
        <v>33.56</v>
      </c>
      <c r="F69" s="34">
        <v>33.31</v>
      </c>
      <c r="G69" s="34">
        <v>32.11</v>
      </c>
      <c r="H69" s="34">
        <v>34.520000000000003</v>
      </c>
      <c r="I69" s="34">
        <v>34.090000000000003</v>
      </c>
      <c r="J69" s="34">
        <v>36</v>
      </c>
      <c r="K69" s="34">
        <v>33.74</v>
      </c>
      <c r="L69" s="34">
        <v>34.86</v>
      </c>
      <c r="M69" s="34">
        <v>34.090000000000003</v>
      </c>
      <c r="N69" s="34">
        <v>35</v>
      </c>
      <c r="O69" s="34">
        <v>33.770000000000003</v>
      </c>
      <c r="P69" s="34">
        <v>33.590000000000003</v>
      </c>
      <c r="Q69" s="34">
        <v>34.200000000000003</v>
      </c>
      <c r="R69" s="34">
        <v>34.979999999999997</v>
      </c>
      <c r="S69" s="34">
        <v>33.79</v>
      </c>
      <c r="T69" s="34">
        <v>33.9</v>
      </c>
      <c r="U69" s="34">
        <v>35.619999999999997</v>
      </c>
      <c r="V69" s="34">
        <v>33.9</v>
      </c>
      <c r="W69" s="34">
        <v>34</v>
      </c>
      <c r="X69" s="34">
        <v>34.700000000000003</v>
      </c>
      <c r="Y69" s="34">
        <v>34.270000000000003</v>
      </c>
      <c r="Z69" s="34">
        <v>33.47</v>
      </c>
      <c r="AA69" s="34">
        <v>36.229999999999997</v>
      </c>
      <c r="AB69" s="34">
        <v>34.700000000000003</v>
      </c>
      <c r="AC69" s="34">
        <v>33.520000000000003</v>
      </c>
      <c r="AD69" s="34">
        <v>33.770000000000003</v>
      </c>
      <c r="AE69" s="34">
        <v>40</v>
      </c>
      <c r="AF69" s="34">
        <v>34.200000000000003</v>
      </c>
      <c r="AG69" s="34">
        <v>34.020000000000003</v>
      </c>
      <c r="AH69" s="34">
        <v>34.729999999999997</v>
      </c>
      <c r="AI69" s="34">
        <v>33.130000000000003</v>
      </c>
      <c r="AJ69" s="34">
        <v>35.020000000000003</v>
      </c>
      <c r="AK69" s="34">
        <v>33.270000000000003</v>
      </c>
      <c r="AL69" s="34">
        <v>34.450000000000003</v>
      </c>
      <c r="AM69" s="34">
        <v>32.18</v>
      </c>
      <c r="AN69" s="34">
        <v>35.020000000000003</v>
      </c>
      <c r="AO69" s="34">
        <v>33.270000000000003</v>
      </c>
      <c r="AP69" s="34">
        <v>33.450000000000003</v>
      </c>
      <c r="AQ69" s="34">
        <v>32.89</v>
      </c>
      <c r="AR69" s="34">
        <v>32.630000000000003</v>
      </c>
      <c r="AS69" s="34">
        <v>32.61</v>
      </c>
      <c r="AT69" s="34">
        <v>32.159999999999997</v>
      </c>
      <c r="AU69" s="34">
        <v>34.51</v>
      </c>
      <c r="AV69" s="34">
        <v>32.49</v>
      </c>
      <c r="AW69" s="34">
        <v>32.29</v>
      </c>
      <c r="AX69" s="34">
        <v>32.549999999999997</v>
      </c>
      <c r="AY69" s="34">
        <v>34.85</v>
      </c>
      <c r="AZ69" s="34">
        <v>32.200000000000003</v>
      </c>
    </row>
    <row r="70" spans="1:52" x14ac:dyDescent="0.25">
      <c r="A70" s="24">
        <v>66</v>
      </c>
      <c r="B70" s="24" t="s">
        <v>475</v>
      </c>
      <c r="C70" s="24" t="s">
        <v>283</v>
      </c>
      <c r="D70" s="24" t="s">
        <v>66</v>
      </c>
      <c r="E70" s="35">
        <v>32.869999999999997</v>
      </c>
      <c r="F70" s="35">
        <v>34.799999999999997</v>
      </c>
      <c r="G70" s="35">
        <v>33.43</v>
      </c>
      <c r="H70" s="35">
        <v>34.61</v>
      </c>
      <c r="I70" s="35">
        <v>34.86</v>
      </c>
      <c r="J70" s="35">
        <v>36.64</v>
      </c>
      <c r="K70" s="35">
        <v>32.590000000000003</v>
      </c>
      <c r="L70" s="35">
        <v>33.32</v>
      </c>
      <c r="M70" s="35">
        <v>34.11</v>
      </c>
      <c r="N70" s="35"/>
      <c r="O70" s="35">
        <v>34.1</v>
      </c>
      <c r="P70" s="35">
        <v>34.119999999999997</v>
      </c>
      <c r="Q70" s="35">
        <v>34.81</v>
      </c>
      <c r="R70" s="35">
        <v>35.75</v>
      </c>
      <c r="S70" s="35">
        <v>32.93</v>
      </c>
      <c r="T70" s="35">
        <v>35.24</v>
      </c>
      <c r="U70" s="35">
        <v>35.94</v>
      </c>
      <c r="V70" s="35">
        <v>34.47</v>
      </c>
      <c r="W70" s="35">
        <v>33.630000000000003</v>
      </c>
      <c r="X70" s="35">
        <v>33.69</v>
      </c>
      <c r="Y70" s="35">
        <v>33.6</v>
      </c>
      <c r="Z70" s="35">
        <v>34.07</v>
      </c>
      <c r="AA70" s="35">
        <v>35.19</v>
      </c>
      <c r="AB70" s="35">
        <v>34</v>
      </c>
      <c r="AC70" s="35">
        <v>32.67</v>
      </c>
      <c r="AD70" s="35">
        <v>33.19</v>
      </c>
      <c r="AE70" s="35">
        <v>35.04</v>
      </c>
      <c r="AF70" s="35">
        <v>34.76</v>
      </c>
      <c r="AG70" s="35">
        <v>33.340000000000003</v>
      </c>
      <c r="AH70" s="35">
        <v>35.04</v>
      </c>
      <c r="AI70" s="35">
        <v>32.74</v>
      </c>
      <c r="AJ70" s="35">
        <v>33.659999999999997</v>
      </c>
      <c r="AK70" s="35">
        <v>32.75</v>
      </c>
      <c r="AL70" s="35">
        <v>33.93</v>
      </c>
      <c r="AM70" s="35">
        <v>34.61</v>
      </c>
      <c r="AN70" s="35">
        <v>34.31</v>
      </c>
      <c r="AO70" s="35">
        <v>34.47</v>
      </c>
      <c r="AP70" s="35">
        <v>33.159999999999997</v>
      </c>
      <c r="AQ70" s="35">
        <v>32.020000000000003</v>
      </c>
      <c r="AR70" s="35">
        <v>33.74</v>
      </c>
      <c r="AS70" s="35">
        <v>34.01</v>
      </c>
      <c r="AT70" s="35">
        <v>34.28</v>
      </c>
      <c r="AU70" s="35">
        <v>34.229999999999997</v>
      </c>
      <c r="AV70" s="35">
        <v>34.24</v>
      </c>
      <c r="AW70" s="35">
        <v>32.81</v>
      </c>
      <c r="AX70" s="35">
        <v>32.15</v>
      </c>
      <c r="AY70" s="35">
        <v>33.49</v>
      </c>
      <c r="AZ70" s="35">
        <v>32.85</v>
      </c>
    </row>
    <row r="71" spans="1:52" x14ac:dyDescent="0.25">
      <c r="A71" s="23">
        <v>67</v>
      </c>
      <c r="B71" s="23" t="s">
        <v>476</v>
      </c>
      <c r="C71" s="23" t="s">
        <v>284</v>
      </c>
      <c r="D71" s="23" t="s">
        <v>67</v>
      </c>
      <c r="E71" s="34">
        <v>26.7</v>
      </c>
      <c r="F71" s="34">
        <v>27.29</v>
      </c>
      <c r="G71" s="34">
        <v>26.68</v>
      </c>
      <c r="H71" s="34">
        <v>26.89</v>
      </c>
      <c r="I71" s="34">
        <v>26.98</v>
      </c>
      <c r="J71" s="34">
        <v>28.24</v>
      </c>
      <c r="K71" s="34">
        <v>26.17</v>
      </c>
      <c r="L71" s="34">
        <v>27.29</v>
      </c>
      <c r="M71" s="34">
        <v>27.78</v>
      </c>
      <c r="N71" s="34">
        <v>29.32</v>
      </c>
      <c r="O71" s="34">
        <v>26.85</v>
      </c>
      <c r="P71" s="34">
        <v>26.98</v>
      </c>
      <c r="Q71" s="34">
        <v>28.08</v>
      </c>
      <c r="R71" s="34">
        <v>29.2</v>
      </c>
      <c r="S71" s="34">
        <v>27.13</v>
      </c>
      <c r="T71" s="34">
        <v>28.08</v>
      </c>
      <c r="U71" s="34">
        <v>29.05</v>
      </c>
      <c r="V71" s="34">
        <v>25.27</v>
      </c>
      <c r="W71" s="34">
        <v>27.32</v>
      </c>
      <c r="X71" s="34">
        <v>27.02</v>
      </c>
      <c r="Y71" s="34">
        <v>26.86</v>
      </c>
      <c r="Z71" s="34">
        <v>27.03</v>
      </c>
      <c r="AA71" s="34">
        <v>28.1</v>
      </c>
      <c r="AB71" s="34">
        <v>26.13</v>
      </c>
      <c r="AC71" s="34">
        <v>24.85</v>
      </c>
      <c r="AD71" s="34">
        <v>26.57</v>
      </c>
      <c r="AE71" s="34">
        <v>29.55</v>
      </c>
      <c r="AF71" s="34">
        <v>28.07</v>
      </c>
      <c r="AG71" s="34">
        <v>27.04</v>
      </c>
      <c r="AH71" s="34">
        <v>27.57</v>
      </c>
      <c r="AI71" s="34">
        <v>26.69</v>
      </c>
      <c r="AJ71" s="34">
        <v>28.07</v>
      </c>
      <c r="AK71" s="34">
        <v>25.73</v>
      </c>
      <c r="AL71" s="34">
        <v>26.03</v>
      </c>
      <c r="AM71" s="34">
        <v>26.92</v>
      </c>
      <c r="AN71" s="34">
        <v>27.72</v>
      </c>
      <c r="AO71" s="34">
        <v>27.26</v>
      </c>
      <c r="AP71" s="34">
        <v>26.7</v>
      </c>
      <c r="AQ71" s="34">
        <v>25.94</v>
      </c>
      <c r="AR71" s="34">
        <v>26.15</v>
      </c>
      <c r="AS71" s="34">
        <v>26.9</v>
      </c>
      <c r="AT71" s="34">
        <v>26.59</v>
      </c>
      <c r="AU71" s="34">
        <v>28.67</v>
      </c>
      <c r="AV71" s="34">
        <v>26.94</v>
      </c>
      <c r="AW71" s="34">
        <v>25.85</v>
      </c>
      <c r="AX71" s="34">
        <v>26.32</v>
      </c>
      <c r="AY71" s="34">
        <v>26.63</v>
      </c>
      <c r="AZ71" s="34">
        <v>26.01</v>
      </c>
    </row>
    <row r="72" spans="1:52" x14ac:dyDescent="0.25">
      <c r="A72" s="24">
        <v>68</v>
      </c>
      <c r="B72" s="24" t="s">
        <v>477</v>
      </c>
      <c r="C72" s="24" t="s">
        <v>285</v>
      </c>
      <c r="D72" s="20" t="s">
        <v>68</v>
      </c>
      <c r="E72" s="35">
        <v>27.22</v>
      </c>
      <c r="F72" s="35">
        <v>29.66</v>
      </c>
      <c r="G72" s="42">
        <v>27.99</v>
      </c>
      <c r="H72" s="35">
        <v>30.24</v>
      </c>
      <c r="I72" s="35">
        <v>29.53</v>
      </c>
      <c r="J72" s="35">
        <v>30.88</v>
      </c>
      <c r="K72" s="35">
        <v>27.47</v>
      </c>
      <c r="L72" s="35">
        <v>29.53</v>
      </c>
      <c r="M72" s="42">
        <v>29.51</v>
      </c>
      <c r="N72" s="42">
        <v>30.6</v>
      </c>
      <c r="O72" s="35">
        <v>28.69</v>
      </c>
      <c r="P72" s="35">
        <v>28.65</v>
      </c>
      <c r="Q72" s="35">
        <v>28.2</v>
      </c>
      <c r="R72" s="35">
        <v>30.96</v>
      </c>
      <c r="S72" s="35">
        <v>28.11</v>
      </c>
      <c r="T72" s="35">
        <v>30.35</v>
      </c>
      <c r="U72" s="42">
        <v>31.06</v>
      </c>
      <c r="V72" s="42">
        <v>28.74</v>
      </c>
      <c r="W72" s="35">
        <v>28.06</v>
      </c>
      <c r="X72" s="35">
        <v>28.17</v>
      </c>
      <c r="Y72" s="35">
        <v>27.73</v>
      </c>
      <c r="Z72" s="35">
        <v>28.34</v>
      </c>
      <c r="AA72" s="35">
        <v>30.15</v>
      </c>
      <c r="AB72" s="35">
        <v>29.43</v>
      </c>
      <c r="AC72" s="35">
        <v>28.63</v>
      </c>
      <c r="AD72" s="42">
        <v>28.14</v>
      </c>
      <c r="AE72" s="42">
        <v>30.6</v>
      </c>
      <c r="AF72" s="35">
        <v>29.9</v>
      </c>
      <c r="AG72" s="35">
        <v>29.6</v>
      </c>
      <c r="AH72" s="35">
        <v>29.8</v>
      </c>
      <c r="AI72" s="42">
        <v>28.09</v>
      </c>
      <c r="AJ72" s="35">
        <v>29.64</v>
      </c>
      <c r="AK72" s="35">
        <v>28.79</v>
      </c>
      <c r="AL72" s="42">
        <v>27.99</v>
      </c>
      <c r="AM72" s="42">
        <v>27.94</v>
      </c>
      <c r="AN72" s="42">
        <v>28.47</v>
      </c>
      <c r="AO72" s="35">
        <v>28.62</v>
      </c>
      <c r="AP72" s="42">
        <v>28.47</v>
      </c>
      <c r="AQ72" s="42">
        <v>27.17</v>
      </c>
      <c r="AR72" s="42">
        <v>28.03</v>
      </c>
      <c r="AS72" s="42">
        <v>28.67</v>
      </c>
      <c r="AT72" s="42">
        <v>28.62</v>
      </c>
      <c r="AU72" s="42">
        <v>28.65</v>
      </c>
      <c r="AV72" s="42">
        <v>27.23</v>
      </c>
      <c r="AW72" s="42">
        <v>27.34</v>
      </c>
      <c r="AX72" s="42">
        <v>27.93</v>
      </c>
      <c r="AY72" s="42">
        <v>28.57</v>
      </c>
      <c r="AZ72" s="35">
        <v>28.11</v>
      </c>
    </row>
    <row r="73" spans="1:52" x14ac:dyDescent="0.25">
      <c r="A73" s="23">
        <v>69</v>
      </c>
      <c r="B73" s="23" t="s">
        <v>478</v>
      </c>
      <c r="C73" s="23" t="s">
        <v>286</v>
      </c>
      <c r="D73" s="20" t="s">
        <v>69</v>
      </c>
      <c r="E73" s="34">
        <v>32.47</v>
      </c>
      <c r="F73" s="34">
        <v>33.97</v>
      </c>
      <c r="G73" s="42">
        <v>31.28</v>
      </c>
      <c r="H73" s="34">
        <v>34.24</v>
      </c>
      <c r="I73" s="42">
        <v>33.630000000000003</v>
      </c>
      <c r="J73" s="34">
        <v>35.049999999999997</v>
      </c>
      <c r="K73" s="34">
        <v>33.26</v>
      </c>
      <c r="L73" s="34">
        <v>33.51</v>
      </c>
      <c r="M73" s="34">
        <v>33.79</v>
      </c>
      <c r="N73" s="42">
        <v>33.85</v>
      </c>
      <c r="O73" s="34">
        <v>32.619999999999997</v>
      </c>
      <c r="P73" s="34">
        <v>34.19</v>
      </c>
      <c r="Q73" s="34">
        <v>33.29</v>
      </c>
      <c r="R73" s="34">
        <v>33.97</v>
      </c>
      <c r="S73" s="34">
        <v>32.33</v>
      </c>
      <c r="T73" s="34">
        <v>34.28</v>
      </c>
      <c r="U73" s="42">
        <v>35.53</v>
      </c>
      <c r="V73" s="34">
        <v>33.479999999999997</v>
      </c>
      <c r="W73" s="34">
        <v>32.1</v>
      </c>
      <c r="X73" s="34">
        <v>32.520000000000003</v>
      </c>
      <c r="Y73" s="42">
        <v>32.01</v>
      </c>
      <c r="Z73" s="42">
        <v>31.92</v>
      </c>
      <c r="AA73" s="34">
        <v>33.700000000000003</v>
      </c>
      <c r="AB73" s="34">
        <v>32.049999999999997</v>
      </c>
      <c r="AC73" s="34">
        <v>33.07</v>
      </c>
      <c r="AD73" s="42">
        <v>31.99</v>
      </c>
      <c r="AE73" s="34">
        <v>34.57</v>
      </c>
      <c r="AF73" s="34">
        <v>33.61</v>
      </c>
      <c r="AG73" s="34">
        <v>31.92</v>
      </c>
      <c r="AH73" s="34">
        <v>32.92</v>
      </c>
      <c r="AI73" s="34">
        <v>31.7</v>
      </c>
      <c r="AJ73" s="34">
        <v>32.729999999999997</v>
      </c>
      <c r="AK73" s="34">
        <v>32.19</v>
      </c>
      <c r="AL73" s="34">
        <v>30.99</v>
      </c>
      <c r="AM73" s="42">
        <v>33.74</v>
      </c>
      <c r="AN73" s="42">
        <v>32.83</v>
      </c>
      <c r="AO73" s="42">
        <v>32.44</v>
      </c>
      <c r="AP73" s="42">
        <v>32.61</v>
      </c>
      <c r="AQ73" s="42">
        <v>31.97</v>
      </c>
      <c r="AR73" s="42">
        <v>31.72</v>
      </c>
      <c r="AS73" s="42">
        <v>32.450000000000003</v>
      </c>
      <c r="AT73" s="42">
        <v>31.17</v>
      </c>
      <c r="AU73" s="42">
        <v>32.700000000000003</v>
      </c>
      <c r="AV73" s="42">
        <v>31.82</v>
      </c>
      <c r="AW73" s="42">
        <v>33.54</v>
      </c>
      <c r="AX73" s="42">
        <v>31.23</v>
      </c>
      <c r="AY73" s="42">
        <v>31.63</v>
      </c>
      <c r="AZ73" s="42">
        <v>30.63</v>
      </c>
    </row>
    <row r="74" spans="1:52" x14ac:dyDescent="0.25">
      <c r="A74" s="24">
        <v>70</v>
      </c>
      <c r="B74" s="24" t="s">
        <v>479</v>
      </c>
      <c r="C74" s="24" t="s">
        <v>287</v>
      </c>
      <c r="D74" s="24" t="s">
        <v>70</v>
      </c>
      <c r="E74" s="35">
        <v>28.45</v>
      </c>
      <c r="F74" s="35">
        <v>30.05</v>
      </c>
      <c r="G74" s="35">
        <v>29.44</v>
      </c>
      <c r="H74" s="35">
        <v>30.32</v>
      </c>
      <c r="I74" s="35">
        <v>29.87</v>
      </c>
      <c r="J74" s="35">
        <v>31.26</v>
      </c>
      <c r="K74" s="35">
        <v>28.76</v>
      </c>
      <c r="L74" s="35">
        <v>30.52</v>
      </c>
      <c r="M74" s="35">
        <v>30.58</v>
      </c>
      <c r="N74" s="35">
        <v>31.51</v>
      </c>
      <c r="O74" s="35">
        <v>28.9</v>
      </c>
      <c r="P74" s="35">
        <v>29.28</v>
      </c>
      <c r="Q74" s="35">
        <v>29.31</v>
      </c>
      <c r="R74" s="35">
        <v>31.3</v>
      </c>
      <c r="S74" s="35">
        <v>29.21</v>
      </c>
      <c r="T74" s="35">
        <v>31.7</v>
      </c>
      <c r="U74" s="35">
        <v>32.31</v>
      </c>
      <c r="V74" s="35">
        <v>28.61</v>
      </c>
      <c r="W74" s="35">
        <v>29.51</v>
      </c>
      <c r="X74" s="35">
        <v>29.28</v>
      </c>
      <c r="Y74" s="35">
        <v>29.18</v>
      </c>
      <c r="Z74" s="35">
        <v>29.51</v>
      </c>
      <c r="AA74" s="35">
        <v>30.59</v>
      </c>
      <c r="AB74" s="35">
        <v>29</v>
      </c>
      <c r="AC74" s="35">
        <v>28.21</v>
      </c>
      <c r="AD74" s="35">
        <v>28.88</v>
      </c>
      <c r="AE74" s="35">
        <v>31.03</v>
      </c>
      <c r="AF74" s="35">
        <v>30.34</v>
      </c>
      <c r="AG74" s="35">
        <v>29.73</v>
      </c>
      <c r="AH74" s="35">
        <v>30.09</v>
      </c>
      <c r="AI74" s="35">
        <v>28.92</v>
      </c>
      <c r="AJ74" s="35">
        <v>30.27</v>
      </c>
      <c r="AK74" s="35">
        <v>28.9</v>
      </c>
      <c r="AL74" s="35">
        <v>28.48</v>
      </c>
      <c r="AM74" s="35">
        <v>28.91</v>
      </c>
      <c r="AN74" s="35">
        <v>29.06</v>
      </c>
      <c r="AO74" s="35">
        <v>29.59</v>
      </c>
      <c r="AP74" s="35">
        <v>29.11</v>
      </c>
      <c r="AQ74" s="35">
        <v>28.29</v>
      </c>
      <c r="AR74" s="35">
        <v>28.77</v>
      </c>
      <c r="AS74" s="35">
        <v>29.52</v>
      </c>
      <c r="AT74" s="35">
        <v>29.15</v>
      </c>
      <c r="AU74" s="35">
        <v>30.04</v>
      </c>
      <c r="AV74" s="35">
        <v>28.51</v>
      </c>
      <c r="AW74" s="35">
        <v>28.24</v>
      </c>
      <c r="AX74" s="35">
        <v>28.95</v>
      </c>
      <c r="AY74" s="35">
        <v>29.27</v>
      </c>
      <c r="AZ74" s="35">
        <v>28.92</v>
      </c>
    </row>
    <row r="75" spans="1:52" x14ac:dyDescent="0.25">
      <c r="A75" s="23">
        <v>71</v>
      </c>
      <c r="B75" s="23" t="s">
        <v>480</v>
      </c>
      <c r="C75" s="23" t="s">
        <v>288</v>
      </c>
      <c r="D75" s="23" t="s">
        <v>71</v>
      </c>
      <c r="E75" s="34">
        <v>27.65</v>
      </c>
      <c r="F75" s="34">
        <v>30.55</v>
      </c>
      <c r="G75" s="34">
        <v>28.8</v>
      </c>
      <c r="H75" s="34">
        <v>30.51</v>
      </c>
      <c r="I75" s="34">
        <v>29.8</v>
      </c>
      <c r="J75" s="34">
        <v>31.03</v>
      </c>
      <c r="K75" s="34">
        <v>27.84</v>
      </c>
      <c r="L75" s="34">
        <v>29.69</v>
      </c>
      <c r="M75" s="34">
        <v>29.63</v>
      </c>
      <c r="N75" s="34">
        <v>30.76</v>
      </c>
      <c r="O75" s="34">
        <v>28.72</v>
      </c>
      <c r="P75" s="34">
        <v>28.82</v>
      </c>
      <c r="Q75" s="34">
        <v>28.83</v>
      </c>
      <c r="R75" s="34">
        <v>30.84</v>
      </c>
      <c r="S75" s="34">
        <v>28.86</v>
      </c>
      <c r="T75" s="34">
        <v>31.34</v>
      </c>
      <c r="U75" s="34">
        <v>31.93</v>
      </c>
      <c r="V75" s="34">
        <v>29.89</v>
      </c>
      <c r="W75" s="34">
        <v>28.64</v>
      </c>
      <c r="X75" s="34">
        <v>28.8</v>
      </c>
      <c r="Y75" s="34">
        <v>28.56</v>
      </c>
      <c r="Z75" s="34">
        <v>29.11</v>
      </c>
      <c r="AA75" s="34">
        <v>31.17</v>
      </c>
      <c r="AB75" s="34">
        <v>29.58</v>
      </c>
      <c r="AC75" s="34">
        <v>29.49</v>
      </c>
      <c r="AD75" s="34">
        <v>28.55</v>
      </c>
      <c r="AE75" s="34">
        <v>30.74</v>
      </c>
      <c r="AF75" s="34">
        <v>29.92</v>
      </c>
      <c r="AG75" s="34">
        <v>29.72</v>
      </c>
      <c r="AH75" s="34">
        <v>30.05</v>
      </c>
      <c r="AI75" s="34">
        <v>28.66</v>
      </c>
      <c r="AJ75" s="34">
        <v>29.8</v>
      </c>
      <c r="AK75" s="34">
        <v>29.76</v>
      </c>
      <c r="AL75" s="34">
        <v>28.55</v>
      </c>
      <c r="AM75" s="34">
        <v>28.64</v>
      </c>
      <c r="AN75" s="34">
        <v>28.95</v>
      </c>
      <c r="AO75" s="34">
        <v>29.67</v>
      </c>
      <c r="AP75" s="34">
        <v>29.06</v>
      </c>
      <c r="AQ75" s="34">
        <v>27.91</v>
      </c>
      <c r="AR75" s="34">
        <v>29.54</v>
      </c>
      <c r="AS75" s="34">
        <v>29.47</v>
      </c>
      <c r="AT75" s="34">
        <v>30.19</v>
      </c>
      <c r="AU75" s="34">
        <v>29.32</v>
      </c>
      <c r="AV75" s="34">
        <v>27.79</v>
      </c>
      <c r="AW75" s="34">
        <v>28.5</v>
      </c>
      <c r="AX75" s="34">
        <v>28.62</v>
      </c>
      <c r="AY75" s="34">
        <v>29.53</v>
      </c>
      <c r="AZ75" s="34">
        <v>28.72</v>
      </c>
    </row>
    <row r="76" spans="1:52" x14ac:dyDescent="0.25">
      <c r="A76" s="24">
        <v>72</v>
      </c>
      <c r="B76" s="24" t="s">
        <v>481</v>
      </c>
      <c r="C76" s="24" t="s">
        <v>289</v>
      </c>
      <c r="D76" s="24" t="s">
        <v>72</v>
      </c>
      <c r="E76" s="35">
        <v>28.61</v>
      </c>
      <c r="F76" s="35">
        <v>30.36</v>
      </c>
      <c r="G76" s="35">
        <v>28.78</v>
      </c>
      <c r="H76" s="35">
        <v>30.93</v>
      </c>
      <c r="I76" s="35">
        <v>30.89</v>
      </c>
      <c r="J76" s="35">
        <v>32.880000000000003</v>
      </c>
      <c r="K76" s="35">
        <v>29.03</v>
      </c>
      <c r="L76" s="35">
        <v>30.78</v>
      </c>
      <c r="M76" s="35">
        <v>30.57</v>
      </c>
      <c r="N76" s="35">
        <v>30.88</v>
      </c>
      <c r="O76" s="35">
        <v>29.85</v>
      </c>
      <c r="P76" s="35">
        <v>30.53</v>
      </c>
      <c r="Q76" s="35">
        <v>30.54</v>
      </c>
      <c r="R76" s="35">
        <v>32.29</v>
      </c>
      <c r="S76" s="35">
        <v>29.9</v>
      </c>
      <c r="T76" s="35">
        <v>31.23</v>
      </c>
      <c r="U76" s="35">
        <v>32.28</v>
      </c>
      <c r="V76" s="35">
        <v>29.26</v>
      </c>
      <c r="W76" s="35">
        <v>30.17</v>
      </c>
      <c r="X76" s="35">
        <v>29.8</v>
      </c>
      <c r="Y76" s="35">
        <v>28.6</v>
      </c>
      <c r="Z76" s="35">
        <v>29.27</v>
      </c>
      <c r="AA76" s="35">
        <v>31.9</v>
      </c>
      <c r="AB76" s="35">
        <v>30.01</v>
      </c>
      <c r="AC76" s="35">
        <v>29.31</v>
      </c>
      <c r="AD76" s="35">
        <v>29.71</v>
      </c>
      <c r="AE76" s="35">
        <v>32.1</v>
      </c>
      <c r="AF76" s="35">
        <v>31.12</v>
      </c>
      <c r="AG76" s="35">
        <v>30.59</v>
      </c>
      <c r="AH76" s="35">
        <v>30.75</v>
      </c>
      <c r="AI76" s="35">
        <v>29.8</v>
      </c>
      <c r="AJ76" s="35">
        <v>31.1</v>
      </c>
      <c r="AK76" s="35">
        <v>29.54</v>
      </c>
      <c r="AL76" s="35">
        <v>29.51</v>
      </c>
      <c r="AM76" s="35">
        <v>28.93</v>
      </c>
      <c r="AN76" s="35">
        <v>29.35</v>
      </c>
      <c r="AO76" s="35">
        <v>29.76</v>
      </c>
      <c r="AP76" s="35">
        <v>29.26</v>
      </c>
      <c r="AQ76" s="35">
        <v>28.44</v>
      </c>
      <c r="AR76" s="35">
        <v>28.8</v>
      </c>
      <c r="AS76" s="35">
        <v>29.28</v>
      </c>
      <c r="AT76" s="35">
        <v>29.44</v>
      </c>
      <c r="AU76" s="35">
        <v>30.13</v>
      </c>
      <c r="AV76" s="35">
        <v>28.62</v>
      </c>
      <c r="AW76" s="35">
        <v>28.55</v>
      </c>
      <c r="AX76" s="35">
        <v>28.74</v>
      </c>
      <c r="AY76" s="35">
        <v>29.64</v>
      </c>
      <c r="AZ76" s="35">
        <v>28.71</v>
      </c>
    </row>
    <row r="77" spans="1:52" x14ac:dyDescent="0.25">
      <c r="A77" s="23">
        <v>73</v>
      </c>
      <c r="B77" s="23" t="s">
        <v>482</v>
      </c>
      <c r="C77" s="23" t="s">
        <v>290</v>
      </c>
      <c r="D77" s="23" t="s">
        <v>73</v>
      </c>
      <c r="E77" s="34">
        <v>22.75</v>
      </c>
      <c r="F77" s="34">
        <v>23.46</v>
      </c>
      <c r="G77" s="34">
        <v>22.89</v>
      </c>
      <c r="H77" s="34">
        <v>22.92</v>
      </c>
      <c r="I77" s="34">
        <v>23.76</v>
      </c>
      <c r="J77" s="34">
        <v>24.54</v>
      </c>
      <c r="K77" s="34">
        <v>22.15</v>
      </c>
      <c r="L77" s="34">
        <v>23.77</v>
      </c>
      <c r="M77" s="34">
        <v>23.86</v>
      </c>
      <c r="N77" s="34">
        <v>25.24</v>
      </c>
      <c r="O77" s="34">
        <v>23.07</v>
      </c>
      <c r="P77" s="34">
        <v>23.05</v>
      </c>
      <c r="Q77" s="34">
        <v>24.05</v>
      </c>
      <c r="R77" s="34">
        <v>25.23</v>
      </c>
      <c r="S77" s="34">
        <v>23.23</v>
      </c>
      <c r="T77" s="34">
        <v>23.95</v>
      </c>
      <c r="U77" s="34">
        <v>25.1</v>
      </c>
      <c r="V77" s="34">
        <v>21.27</v>
      </c>
      <c r="W77" s="34">
        <v>23.33</v>
      </c>
      <c r="X77" s="34">
        <v>23.19</v>
      </c>
      <c r="Y77" s="34">
        <v>23.01</v>
      </c>
      <c r="Z77" s="34">
        <v>23.15</v>
      </c>
      <c r="AA77" s="34">
        <v>24.57</v>
      </c>
      <c r="AB77" s="34">
        <v>22.74</v>
      </c>
      <c r="AC77" s="34">
        <v>20.77</v>
      </c>
      <c r="AD77" s="34">
        <v>22.57</v>
      </c>
      <c r="AE77" s="34">
        <v>25.8</v>
      </c>
      <c r="AF77" s="34">
        <v>24.04</v>
      </c>
      <c r="AG77" s="34">
        <v>23.23</v>
      </c>
      <c r="AH77" s="34">
        <v>23.54</v>
      </c>
      <c r="AI77" s="34">
        <v>22.82</v>
      </c>
      <c r="AJ77" s="34">
        <v>24.19</v>
      </c>
      <c r="AK77" s="34">
        <v>21.76</v>
      </c>
      <c r="AL77" s="34">
        <v>21.96</v>
      </c>
      <c r="AM77" s="34">
        <v>23.01</v>
      </c>
      <c r="AN77" s="34">
        <v>23.78</v>
      </c>
      <c r="AO77" s="34">
        <v>23.53</v>
      </c>
      <c r="AP77" s="34">
        <v>22.83</v>
      </c>
      <c r="AQ77" s="34">
        <v>22.09</v>
      </c>
      <c r="AR77" s="34">
        <v>22.14</v>
      </c>
      <c r="AS77" s="34">
        <v>22.96</v>
      </c>
      <c r="AT77" s="34">
        <v>22.62</v>
      </c>
      <c r="AU77" s="34">
        <v>24.74</v>
      </c>
      <c r="AV77" s="34">
        <v>23.01</v>
      </c>
      <c r="AW77" s="34">
        <v>21.86</v>
      </c>
      <c r="AX77" s="34">
        <v>22.34</v>
      </c>
      <c r="AY77" s="34">
        <v>22.61</v>
      </c>
      <c r="AZ77" s="34">
        <v>22.06</v>
      </c>
    </row>
    <row r="78" spans="1:52" x14ac:dyDescent="0.25">
      <c r="A78" s="24">
        <v>74</v>
      </c>
      <c r="B78" s="24" t="s">
        <v>483</v>
      </c>
      <c r="C78" s="24" t="s">
        <v>291</v>
      </c>
      <c r="D78" s="24" t="s">
        <v>74</v>
      </c>
      <c r="E78" s="35">
        <v>30.88</v>
      </c>
      <c r="F78" s="35">
        <v>33.32</v>
      </c>
      <c r="G78" s="35">
        <v>33.26</v>
      </c>
      <c r="H78" s="35">
        <v>34.47</v>
      </c>
      <c r="I78" s="35">
        <v>33.04</v>
      </c>
      <c r="J78" s="35">
        <v>34.93</v>
      </c>
      <c r="K78" s="35">
        <v>29.17</v>
      </c>
      <c r="L78" s="35">
        <v>31.23</v>
      </c>
      <c r="M78" s="35">
        <v>31.21</v>
      </c>
      <c r="N78" s="35">
        <v>31.71</v>
      </c>
      <c r="O78" s="35">
        <v>29.68</v>
      </c>
      <c r="P78" s="35">
        <v>30.59</v>
      </c>
      <c r="Q78" s="35">
        <v>30.04</v>
      </c>
      <c r="R78" s="35">
        <v>33.31</v>
      </c>
      <c r="S78" s="35">
        <v>30.74</v>
      </c>
      <c r="T78" s="35">
        <v>32.65</v>
      </c>
      <c r="U78" s="35">
        <v>33.21</v>
      </c>
      <c r="V78" s="35">
        <v>31.63</v>
      </c>
      <c r="W78" s="35">
        <v>29.89</v>
      </c>
      <c r="X78" s="35">
        <v>30.05</v>
      </c>
      <c r="Y78" s="35">
        <v>30.11</v>
      </c>
      <c r="Z78" s="35">
        <v>29.92</v>
      </c>
      <c r="AA78" s="35">
        <v>31.79</v>
      </c>
      <c r="AB78" s="35">
        <v>29.83</v>
      </c>
      <c r="AC78" s="35">
        <v>30.17</v>
      </c>
      <c r="AD78" s="35">
        <v>29.12</v>
      </c>
      <c r="AE78" s="35">
        <v>31.25</v>
      </c>
      <c r="AF78" s="35">
        <v>30.59</v>
      </c>
      <c r="AG78" s="35">
        <v>30.64</v>
      </c>
      <c r="AH78" s="35">
        <v>30.82</v>
      </c>
      <c r="AI78" s="35">
        <v>30.7</v>
      </c>
      <c r="AJ78" s="35">
        <v>31.49</v>
      </c>
      <c r="AK78" s="35">
        <v>32.18</v>
      </c>
      <c r="AL78" s="35">
        <v>30.19</v>
      </c>
      <c r="AM78" s="35">
        <v>30.66</v>
      </c>
      <c r="AN78" s="35">
        <v>30.47</v>
      </c>
      <c r="AO78" s="35">
        <v>31.95</v>
      </c>
      <c r="AP78" s="35">
        <v>30.56</v>
      </c>
      <c r="AQ78" s="35">
        <v>29.75</v>
      </c>
      <c r="AR78" s="35">
        <v>30.92</v>
      </c>
      <c r="AS78" s="35">
        <v>31.27</v>
      </c>
      <c r="AT78" s="35">
        <v>31.83</v>
      </c>
      <c r="AU78" s="35">
        <v>31.32</v>
      </c>
      <c r="AV78" s="35">
        <v>29.42</v>
      </c>
      <c r="AW78" s="35">
        <v>30.45</v>
      </c>
      <c r="AX78" s="35">
        <v>30.58</v>
      </c>
      <c r="AY78" s="35">
        <v>31.1</v>
      </c>
      <c r="AZ78" s="35">
        <v>31.08</v>
      </c>
    </row>
    <row r="79" spans="1:52" x14ac:dyDescent="0.25">
      <c r="A79" s="23">
        <v>75</v>
      </c>
      <c r="B79" s="23" t="s">
        <v>484</v>
      </c>
      <c r="C79" s="23" t="s">
        <v>292</v>
      </c>
      <c r="D79" s="23" t="s">
        <v>75</v>
      </c>
      <c r="E79" s="34">
        <v>26.8</v>
      </c>
      <c r="F79" s="34">
        <v>27.71</v>
      </c>
      <c r="G79" s="34">
        <v>27.13</v>
      </c>
      <c r="H79" s="34">
        <v>27.8</v>
      </c>
      <c r="I79" s="34">
        <v>27.8</v>
      </c>
      <c r="J79" s="34">
        <v>29</v>
      </c>
      <c r="K79" s="34">
        <v>26.64</v>
      </c>
      <c r="L79" s="34">
        <v>27.78</v>
      </c>
      <c r="M79" s="34">
        <v>27.85</v>
      </c>
      <c r="N79" s="34">
        <v>30</v>
      </c>
      <c r="O79" s="34">
        <v>27.07</v>
      </c>
      <c r="P79" s="34">
        <v>27.32</v>
      </c>
      <c r="Q79" s="34">
        <v>27.98</v>
      </c>
      <c r="R79" s="34">
        <v>29.56</v>
      </c>
      <c r="S79" s="34">
        <v>27.5</v>
      </c>
      <c r="T79" s="34">
        <v>28.59</v>
      </c>
      <c r="U79" s="34">
        <v>29.28</v>
      </c>
      <c r="V79" s="34">
        <v>25.87</v>
      </c>
      <c r="W79" s="34">
        <v>27.27</v>
      </c>
      <c r="X79" s="34">
        <v>27.16</v>
      </c>
      <c r="Y79" s="34">
        <v>27.17</v>
      </c>
      <c r="Z79" s="34">
        <v>27.54</v>
      </c>
      <c r="AA79" s="34">
        <v>28.59</v>
      </c>
      <c r="AB79" s="34">
        <v>27</v>
      </c>
      <c r="AC79" s="34">
        <v>25.65</v>
      </c>
      <c r="AD79" s="34">
        <v>26.78</v>
      </c>
      <c r="AE79" s="34">
        <v>29.72</v>
      </c>
      <c r="AF79" s="34">
        <v>28.5</v>
      </c>
      <c r="AG79" s="34">
        <v>27.26</v>
      </c>
      <c r="AH79" s="34">
        <v>27.67</v>
      </c>
      <c r="AI79" s="34">
        <v>26.97</v>
      </c>
      <c r="AJ79" s="34">
        <v>28.21</v>
      </c>
      <c r="AK79" s="34">
        <v>26.19</v>
      </c>
      <c r="AL79" s="34">
        <v>26.44</v>
      </c>
      <c r="AM79" s="34">
        <v>27.04</v>
      </c>
      <c r="AN79" s="34">
        <v>27.54</v>
      </c>
      <c r="AO79" s="34">
        <v>27.6</v>
      </c>
      <c r="AP79" s="34">
        <v>27.2</v>
      </c>
      <c r="AQ79" s="34">
        <v>26.47</v>
      </c>
      <c r="AR79" s="34">
        <v>26.32</v>
      </c>
      <c r="AS79" s="34">
        <v>26.95</v>
      </c>
      <c r="AT79" s="34">
        <v>26.65</v>
      </c>
      <c r="AU79" s="34">
        <v>28.55</v>
      </c>
      <c r="AV79" s="34">
        <v>27.18</v>
      </c>
      <c r="AW79" s="34">
        <v>26.57</v>
      </c>
      <c r="AX79" s="34">
        <v>26.99</v>
      </c>
      <c r="AY79" s="34">
        <v>27.16</v>
      </c>
      <c r="AZ79" s="34">
        <v>26.7</v>
      </c>
    </row>
    <row r="80" spans="1:52" x14ac:dyDescent="0.25">
      <c r="A80" s="24">
        <v>76</v>
      </c>
      <c r="B80" s="24" t="s">
        <v>485</v>
      </c>
      <c r="C80" s="24" t="s">
        <v>293</v>
      </c>
      <c r="D80" s="24" t="s">
        <v>76</v>
      </c>
      <c r="E80" s="35">
        <v>29.75</v>
      </c>
      <c r="F80" s="35">
        <v>31.49</v>
      </c>
      <c r="G80" s="42">
        <v>30.84</v>
      </c>
      <c r="H80" s="35">
        <v>30.91</v>
      </c>
      <c r="I80" s="35">
        <v>30.86</v>
      </c>
      <c r="J80" s="35">
        <v>32.04</v>
      </c>
      <c r="K80" s="35">
        <v>29.6</v>
      </c>
      <c r="L80" s="35">
        <v>30.61</v>
      </c>
      <c r="M80" s="35">
        <v>31</v>
      </c>
      <c r="N80" s="35">
        <v>31.59</v>
      </c>
      <c r="O80" s="35">
        <v>30.11</v>
      </c>
      <c r="P80" s="35">
        <v>30.73</v>
      </c>
      <c r="Q80" s="35">
        <v>30.61</v>
      </c>
      <c r="R80" s="35">
        <v>32.24</v>
      </c>
      <c r="S80" s="35">
        <v>30.46</v>
      </c>
      <c r="T80" s="35">
        <v>31</v>
      </c>
      <c r="U80" s="42">
        <v>31.58</v>
      </c>
      <c r="V80" s="35">
        <v>30.32</v>
      </c>
      <c r="W80" s="35">
        <v>29.21</v>
      </c>
      <c r="X80" s="35">
        <v>30.48</v>
      </c>
      <c r="Y80" s="35">
        <v>30.42</v>
      </c>
      <c r="Z80" s="35">
        <v>31.25</v>
      </c>
      <c r="AA80" s="35">
        <v>31.97</v>
      </c>
      <c r="AB80" s="35">
        <v>30.64</v>
      </c>
      <c r="AC80" s="35">
        <v>30.93</v>
      </c>
      <c r="AD80" s="35">
        <v>30.48</v>
      </c>
      <c r="AE80" s="35">
        <v>32.68</v>
      </c>
      <c r="AF80" s="35">
        <v>31.53</v>
      </c>
      <c r="AG80" s="35">
        <v>30.23</v>
      </c>
      <c r="AH80" s="35">
        <v>31.59</v>
      </c>
      <c r="AI80" s="35">
        <v>30.51</v>
      </c>
      <c r="AJ80" s="35">
        <v>30.68</v>
      </c>
      <c r="AK80" s="35">
        <v>31.3</v>
      </c>
      <c r="AL80" s="35">
        <v>31.13</v>
      </c>
      <c r="AM80" s="35">
        <v>31.93</v>
      </c>
      <c r="AN80" s="35">
        <v>31.73</v>
      </c>
      <c r="AO80" s="35">
        <v>30.8</v>
      </c>
      <c r="AP80" s="35">
        <v>30.59</v>
      </c>
      <c r="AQ80" s="35">
        <v>30.14</v>
      </c>
      <c r="AR80" s="35">
        <v>31.1</v>
      </c>
      <c r="AS80" s="35">
        <v>31.29</v>
      </c>
      <c r="AT80" s="35">
        <v>31.72</v>
      </c>
      <c r="AU80" s="42">
        <v>31.81</v>
      </c>
      <c r="AV80" s="35">
        <v>29.69</v>
      </c>
      <c r="AW80" s="35">
        <v>30.18</v>
      </c>
      <c r="AX80" s="35">
        <v>30.56</v>
      </c>
      <c r="AY80" s="35">
        <v>31.15</v>
      </c>
      <c r="AZ80" s="35">
        <v>30.68</v>
      </c>
    </row>
    <row r="81" spans="1:52" x14ac:dyDescent="0.25">
      <c r="A81" s="23">
        <v>77</v>
      </c>
      <c r="B81" s="23" t="s">
        <v>486</v>
      </c>
      <c r="C81" s="23" t="s">
        <v>294</v>
      </c>
      <c r="D81" s="23" t="s">
        <v>77</v>
      </c>
      <c r="E81" s="34">
        <v>29.47</v>
      </c>
      <c r="F81" s="34">
        <v>31.06</v>
      </c>
      <c r="G81" s="34">
        <v>30.69</v>
      </c>
      <c r="H81" s="34">
        <v>30.33</v>
      </c>
      <c r="I81" s="34">
        <v>30.34</v>
      </c>
      <c r="J81" s="34">
        <v>31.63</v>
      </c>
      <c r="K81" s="34">
        <v>29.19</v>
      </c>
      <c r="L81" s="34">
        <v>30.58</v>
      </c>
      <c r="M81" s="34">
        <v>30.67</v>
      </c>
      <c r="N81" s="34">
        <v>32.26</v>
      </c>
      <c r="O81" s="34">
        <v>29.7</v>
      </c>
      <c r="P81" s="34">
        <v>30.03</v>
      </c>
      <c r="Q81" s="34">
        <v>30.01</v>
      </c>
      <c r="R81" s="34">
        <v>31.78</v>
      </c>
      <c r="S81" s="34">
        <v>29.65</v>
      </c>
      <c r="T81" s="34">
        <v>31.46</v>
      </c>
      <c r="U81" s="34">
        <v>32.5</v>
      </c>
      <c r="V81" s="34">
        <v>29.88</v>
      </c>
      <c r="W81" s="34">
        <v>29.85</v>
      </c>
      <c r="X81" s="34">
        <v>29.88</v>
      </c>
      <c r="Y81" s="34">
        <v>30.61</v>
      </c>
      <c r="Z81" s="34">
        <v>30.57</v>
      </c>
      <c r="AA81" s="34">
        <v>31.43</v>
      </c>
      <c r="AB81" s="34">
        <v>30.22</v>
      </c>
      <c r="AC81" s="34">
        <v>29.24</v>
      </c>
      <c r="AD81" s="34">
        <v>29.67</v>
      </c>
      <c r="AE81" s="34">
        <v>32.51</v>
      </c>
      <c r="AF81" s="34">
        <v>30.7</v>
      </c>
      <c r="AG81" s="34">
        <v>30.28</v>
      </c>
      <c r="AH81" s="34">
        <v>30.82</v>
      </c>
      <c r="AI81" s="34">
        <v>29.29</v>
      </c>
      <c r="AJ81" s="34">
        <v>31</v>
      </c>
      <c r="AK81" s="34">
        <v>29.73</v>
      </c>
      <c r="AL81" s="34">
        <v>29.44</v>
      </c>
      <c r="AM81" s="34">
        <v>30.87</v>
      </c>
      <c r="AN81" s="34">
        <v>31.13</v>
      </c>
      <c r="AO81" s="34">
        <v>30.57</v>
      </c>
      <c r="AP81" s="34">
        <v>30.5</v>
      </c>
      <c r="AQ81" s="34">
        <v>28.79</v>
      </c>
      <c r="AR81" s="34">
        <v>30.33</v>
      </c>
      <c r="AS81" s="34">
        <v>30.63</v>
      </c>
      <c r="AT81" s="34">
        <v>30.8</v>
      </c>
      <c r="AU81" s="34">
        <v>30.88</v>
      </c>
      <c r="AV81" s="34">
        <v>29.46</v>
      </c>
      <c r="AW81" s="34">
        <v>29.6</v>
      </c>
      <c r="AX81" s="34">
        <v>29.76</v>
      </c>
      <c r="AY81" s="34">
        <v>30.73</v>
      </c>
      <c r="AZ81" s="34">
        <v>29.69</v>
      </c>
    </row>
    <row r="82" spans="1:52" x14ac:dyDescent="0.25">
      <c r="A82" s="24">
        <v>78</v>
      </c>
      <c r="B82" s="24" t="s">
        <v>487</v>
      </c>
      <c r="C82" s="24" t="s">
        <v>295</v>
      </c>
      <c r="D82" s="10" t="s">
        <v>5</v>
      </c>
      <c r="E82" s="35">
        <v>18.98</v>
      </c>
      <c r="F82" s="35">
        <v>18.920000000000002</v>
      </c>
      <c r="G82" s="35">
        <v>18.579999999999998</v>
      </c>
      <c r="H82" s="35">
        <v>18.850000000000001</v>
      </c>
      <c r="I82" s="35">
        <v>18.940000000000001</v>
      </c>
      <c r="J82" s="35">
        <v>18.899999999999999</v>
      </c>
      <c r="K82" s="35">
        <v>19.02</v>
      </c>
      <c r="L82" s="35">
        <v>19.03</v>
      </c>
      <c r="M82" s="35">
        <v>18.96</v>
      </c>
      <c r="N82" s="35">
        <v>18.670000000000002</v>
      </c>
      <c r="O82" s="35">
        <v>18.989999999999998</v>
      </c>
      <c r="P82" s="35">
        <v>19.059999999999999</v>
      </c>
      <c r="Q82" s="35">
        <v>19</v>
      </c>
      <c r="R82" s="35">
        <v>19.04</v>
      </c>
      <c r="S82" s="35">
        <v>18.920000000000002</v>
      </c>
      <c r="T82" s="35">
        <v>18.989999999999998</v>
      </c>
      <c r="U82" s="35">
        <v>18.98</v>
      </c>
      <c r="V82" s="35">
        <v>19.03</v>
      </c>
      <c r="W82" s="35">
        <v>18.96</v>
      </c>
      <c r="X82" s="35">
        <v>19.04</v>
      </c>
      <c r="Y82" s="35">
        <v>18.559999999999999</v>
      </c>
      <c r="Z82" s="35">
        <v>18.61</v>
      </c>
      <c r="AA82" s="35">
        <v>18.78</v>
      </c>
      <c r="AB82" s="35">
        <v>18.8</v>
      </c>
      <c r="AC82" s="35">
        <v>19.03</v>
      </c>
      <c r="AD82" s="35">
        <v>19</v>
      </c>
      <c r="AE82" s="35">
        <v>19.09</v>
      </c>
      <c r="AF82" s="35">
        <v>18.91</v>
      </c>
      <c r="AG82" s="35">
        <v>18.91</v>
      </c>
      <c r="AH82" s="35">
        <v>18.96</v>
      </c>
      <c r="AI82" s="35">
        <v>18.89</v>
      </c>
      <c r="AJ82" s="35">
        <v>18.96</v>
      </c>
      <c r="AK82" s="35">
        <v>18.88</v>
      </c>
      <c r="AL82" s="35">
        <v>18.86</v>
      </c>
      <c r="AM82" s="35">
        <v>18.760000000000002</v>
      </c>
      <c r="AN82" s="35">
        <v>18.71</v>
      </c>
      <c r="AO82" s="35">
        <v>18.600000000000001</v>
      </c>
      <c r="AP82" s="35">
        <v>18.600000000000001</v>
      </c>
      <c r="AQ82" s="35">
        <v>18.62</v>
      </c>
      <c r="AR82" s="35">
        <v>18.600000000000001</v>
      </c>
      <c r="AS82" s="35">
        <v>18.329999999999998</v>
      </c>
      <c r="AT82" s="35">
        <v>18.43</v>
      </c>
      <c r="AU82" s="35">
        <v>18.46</v>
      </c>
      <c r="AV82" s="35">
        <v>18.420000000000002</v>
      </c>
      <c r="AW82" s="35">
        <v>18.54</v>
      </c>
      <c r="AX82" s="35">
        <v>18.57</v>
      </c>
      <c r="AY82" s="35">
        <v>18.57</v>
      </c>
      <c r="AZ82" s="35">
        <v>18.62</v>
      </c>
    </row>
    <row r="83" spans="1:52" x14ac:dyDescent="0.25">
      <c r="A83" s="23">
        <v>79</v>
      </c>
      <c r="B83" s="23" t="s">
        <v>488</v>
      </c>
      <c r="C83" s="23" t="s">
        <v>296</v>
      </c>
      <c r="D83" s="23" t="s">
        <v>78</v>
      </c>
      <c r="E83" s="34">
        <v>27.72</v>
      </c>
      <c r="F83" s="34">
        <v>30.68</v>
      </c>
      <c r="G83" s="34">
        <v>28.77</v>
      </c>
      <c r="H83" s="34">
        <v>30.57</v>
      </c>
      <c r="I83" s="34">
        <v>29.81</v>
      </c>
      <c r="J83" s="34">
        <v>31.45</v>
      </c>
      <c r="K83" s="34">
        <v>28.06</v>
      </c>
      <c r="L83" s="34">
        <v>29.86</v>
      </c>
      <c r="M83" s="34">
        <v>30.27</v>
      </c>
      <c r="N83" s="34">
        <v>31.03</v>
      </c>
      <c r="O83" s="34">
        <v>29.25</v>
      </c>
      <c r="P83" s="34">
        <v>29.31</v>
      </c>
      <c r="Q83" s="34">
        <v>28.73</v>
      </c>
      <c r="R83" s="34">
        <v>31.18</v>
      </c>
      <c r="S83" s="34">
        <v>29.14</v>
      </c>
      <c r="T83" s="34">
        <v>31.02</v>
      </c>
      <c r="U83" s="34">
        <v>31.93</v>
      </c>
      <c r="V83" s="34">
        <v>29.69</v>
      </c>
      <c r="W83" s="34">
        <v>28.64</v>
      </c>
      <c r="X83" s="34">
        <v>28.88</v>
      </c>
      <c r="Y83" s="34">
        <v>28.8</v>
      </c>
      <c r="Z83" s="34">
        <v>29.04</v>
      </c>
      <c r="AA83" s="34">
        <v>30.85</v>
      </c>
      <c r="AB83" s="34">
        <v>29.88</v>
      </c>
      <c r="AC83" s="34">
        <v>29.14</v>
      </c>
      <c r="AD83" s="34">
        <v>28.79</v>
      </c>
      <c r="AE83" s="34">
        <v>31.13</v>
      </c>
      <c r="AF83" s="34">
        <v>30.48</v>
      </c>
      <c r="AG83" s="34">
        <v>30.22</v>
      </c>
      <c r="AH83" s="34">
        <v>30.09</v>
      </c>
      <c r="AI83" s="34">
        <v>28.76</v>
      </c>
      <c r="AJ83" s="34">
        <v>30.48</v>
      </c>
      <c r="AK83" s="34">
        <v>29.83</v>
      </c>
      <c r="AL83" s="34">
        <v>28.87</v>
      </c>
      <c r="AM83" s="34">
        <v>28.82</v>
      </c>
      <c r="AN83" s="34">
        <v>29.07</v>
      </c>
      <c r="AO83" s="34">
        <v>28.79</v>
      </c>
      <c r="AP83" s="34">
        <v>29.23</v>
      </c>
      <c r="AQ83" s="34">
        <v>27.75</v>
      </c>
      <c r="AR83" s="34">
        <v>29.18</v>
      </c>
      <c r="AS83" s="34">
        <v>29.83</v>
      </c>
      <c r="AT83" s="34">
        <v>29.63</v>
      </c>
      <c r="AU83" s="34">
        <v>29.19</v>
      </c>
      <c r="AV83" s="34">
        <v>27.87</v>
      </c>
      <c r="AW83" s="34">
        <v>27.85</v>
      </c>
      <c r="AX83" s="34">
        <v>28.63</v>
      </c>
      <c r="AY83" s="34">
        <v>29.43</v>
      </c>
      <c r="AZ83" s="34">
        <v>28.92</v>
      </c>
    </row>
    <row r="84" spans="1:52" x14ac:dyDescent="0.25">
      <c r="A84" s="24">
        <v>80</v>
      </c>
      <c r="B84" s="24" t="s">
        <v>489</v>
      </c>
      <c r="C84" s="24" t="s">
        <v>297</v>
      </c>
      <c r="D84" s="24" t="s">
        <v>79</v>
      </c>
      <c r="E84" s="35">
        <v>30.82</v>
      </c>
      <c r="F84" s="35">
        <v>31.82</v>
      </c>
      <c r="G84" s="35">
        <v>31.02</v>
      </c>
      <c r="H84" s="35">
        <v>31.71</v>
      </c>
      <c r="I84" s="35">
        <v>32.28</v>
      </c>
      <c r="J84" s="35">
        <v>33.520000000000003</v>
      </c>
      <c r="K84" s="35">
        <v>30.93</v>
      </c>
      <c r="L84" s="35">
        <v>31.96</v>
      </c>
      <c r="M84" s="35">
        <v>32.31</v>
      </c>
      <c r="N84" s="35">
        <v>33.869999999999997</v>
      </c>
      <c r="O84" s="35">
        <v>31.51</v>
      </c>
      <c r="P84" s="35">
        <v>31.05</v>
      </c>
      <c r="Q84" s="35">
        <v>31.99</v>
      </c>
      <c r="R84" s="35">
        <v>33.78</v>
      </c>
      <c r="S84" s="35">
        <v>31.2</v>
      </c>
      <c r="T84" s="35">
        <v>32.11</v>
      </c>
      <c r="U84" s="35">
        <v>34.58</v>
      </c>
      <c r="V84" s="35">
        <v>29.85</v>
      </c>
      <c r="W84" s="35">
        <v>31.73</v>
      </c>
      <c r="X84" s="35">
        <v>31.18</v>
      </c>
      <c r="Y84" s="35">
        <v>31.01</v>
      </c>
      <c r="Z84" s="35">
        <v>31.44</v>
      </c>
      <c r="AA84" s="35">
        <v>33</v>
      </c>
      <c r="AB84" s="35">
        <v>31.22</v>
      </c>
      <c r="AC84" s="35">
        <v>29.62</v>
      </c>
      <c r="AD84" s="35">
        <v>31.21</v>
      </c>
      <c r="AE84" s="35">
        <v>33.270000000000003</v>
      </c>
      <c r="AF84" s="35">
        <v>33.14</v>
      </c>
      <c r="AG84" s="35">
        <v>31.66</v>
      </c>
      <c r="AH84" s="35">
        <v>32.119999999999997</v>
      </c>
      <c r="AI84" s="35">
        <v>31.33</v>
      </c>
      <c r="AJ84" s="35">
        <v>32.119999999999997</v>
      </c>
      <c r="AK84" s="35">
        <v>30.98</v>
      </c>
      <c r="AL84" s="35">
        <v>30.77</v>
      </c>
      <c r="AM84" s="35">
        <v>31.51</v>
      </c>
      <c r="AN84" s="35">
        <v>31.64</v>
      </c>
      <c r="AO84" s="35">
        <v>31.94</v>
      </c>
      <c r="AP84" s="35">
        <v>31.3</v>
      </c>
      <c r="AQ84" s="35">
        <v>30.06</v>
      </c>
      <c r="AR84" s="35">
        <v>30.65</v>
      </c>
      <c r="AS84" s="35">
        <v>31.13</v>
      </c>
      <c r="AT84" s="35">
        <v>31.6</v>
      </c>
      <c r="AU84" s="35">
        <v>33.26</v>
      </c>
      <c r="AV84" s="35">
        <v>30.77</v>
      </c>
      <c r="AW84" s="35">
        <v>30.32</v>
      </c>
      <c r="AX84" s="35">
        <v>30.89</v>
      </c>
      <c r="AY84" s="35">
        <v>31.02</v>
      </c>
      <c r="AZ84" s="35">
        <v>30.77</v>
      </c>
    </row>
    <row r="85" spans="1:52" x14ac:dyDescent="0.25">
      <c r="A85" s="23">
        <v>81</v>
      </c>
      <c r="B85" s="23" t="s">
        <v>490</v>
      </c>
      <c r="C85" s="23" t="s">
        <v>298</v>
      </c>
      <c r="D85" s="23" t="s">
        <v>80</v>
      </c>
      <c r="E85" s="34">
        <v>30.05</v>
      </c>
      <c r="F85" s="34">
        <v>31.97</v>
      </c>
      <c r="G85" s="34">
        <v>31.15</v>
      </c>
      <c r="H85" s="34">
        <v>32.79</v>
      </c>
      <c r="I85" s="34">
        <v>31.55</v>
      </c>
      <c r="J85" s="34">
        <v>32.119999999999997</v>
      </c>
      <c r="K85" s="34">
        <v>30.21</v>
      </c>
      <c r="L85" s="34">
        <v>30.89</v>
      </c>
      <c r="M85" s="34">
        <v>31.74</v>
      </c>
      <c r="N85" s="34">
        <v>33.18</v>
      </c>
      <c r="O85" s="34">
        <v>30.78</v>
      </c>
      <c r="P85" s="34">
        <v>31.23</v>
      </c>
      <c r="Q85" s="34">
        <v>31.2</v>
      </c>
      <c r="R85" s="34">
        <v>33.08</v>
      </c>
      <c r="S85" s="34">
        <v>30.92</v>
      </c>
      <c r="T85" s="34">
        <v>32.659999999999997</v>
      </c>
      <c r="U85" s="34">
        <v>33.28</v>
      </c>
      <c r="V85" s="34">
        <v>31.77</v>
      </c>
      <c r="W85" s="34">
        <v>31.16</v>
      </c>
      <c r="X85" s="34">
        <v>31.23</v>
      </c>
      <c r="Y85" s="34">
        <v>31.24</v>
      </c>
      <c r="Z85" s="34">
        <v>31.3</v>
      </c>
      <c r="AA85" s="34">
        <v>32.65</v>
      </c>
      <c r="AB85" s="34">
        <v>31.1</v>
      </c>
      <c r="AC85" s="34">
        <v>37.049999999999997</v>
      </c>
      <c r="AD85" s="34">
        <v>30.87</v>
      </c>
      <c r="AE85" s="34">
        <v>33.340000000000003</v>
      </c>
      <c r="AF85" s="34">
        <v>32.67</v>
      </c>
      <c r="AG85" s="34">
        <v>31.65</v>
      </c>
      <c r="AH85" s="34">
        <v>32.81</v>
      </c>
      <c r="AI85" s="34">
        <v>30.62</v>
      </c>
      <c r="AJ85" s="34">
        <v>31.94</v>
      </c>
      <c r="AK85" s="34">
        <v>31.84</v>
      </c>
      <c r="AL85" s="34">
        <v>30.84</v>
      </c>
      <c r="AM85" s="34">
        <v>30.66</v>
      </c>
      <c r="AN85" s="34">
        <v>31.42</v>
      </c>
      <c r="AO85" s="34">
        <v>31.33</v>
      </c>
      <c r="AP85" s="34">
        <v>31.27</v>
      </c>
      <c r="AQ85" s="34">
        <v>30.62</v>
      </c>
      <c r="AR85" s="34">
        <v>31.05</v>
      </c>
      <c r="AS85" s="34">
        <v>31.22</v>
      </c>
      <c r="AT85" s="34">
        <v>31.55</v>
      </c>
      <c r="AU85" s="34">
        <v>31.9</v>
      </c>
      <c r="AV85" s="34">
        <v>30.48</v>
      </c>
      <c r="AW85" s="34">
        <v>30.16</v>
      </c>
      <c r="AX85" s="34">
        <v>30.75</v>
      </c>
      <c r="AY85" s="34">
        <v>31.98</v>
      </c>
      <c r="AZ85" s="34">
        <v>30.43</v>
      </c>
    </row>
    <row r="86" spans="1:52" x14ac:dyDescent="0.25">
      <c r="A86" s="24">
        <v>82</v>
      </c>
      <c r="B86" s="24" t="s">
        <v>491</v>
      </c>
      <c r="C86" s="24" t="s">
        <v>299</v>
      </c>
      <c r="D86" s="24" t="s">
        <v>81</v>
      </c>
      <c r="E86" s="35">
        <v>25.11</v>
      </c>
      <c r="F86" s="35">
        <v>27.6</v>
      </c>
      <c r="G86" s="35">
        <v>26.62</v>
      </c>
      <c r="H86" s="35">
        <v>27.53</v>
      </c>
      <c r="I86" s="35">
        <v>27.14</v>
      </c>
      <c r="J86" s="35">
        <v>28.21</v>
      </c>
      <c r="K86" s="35">
        <v>25.47</v>
      </c>
      <c r="L86" s="35">
        <v>27.27</v>
      </c>
      <c r="M86" s="35">
        <v>26.84</v>
      </c>
      <c r="N86" s="35">
        <v>27.65</v>
      </c>
      <c r="O86" s="35">
        <v>26.26</v>
      </c>
      <c r="P86" s="35">
        <v>26.33</v>
      </c>
      <c r="Q86" s="35">
        <v>26.2</v>
      </c>
      <c r="R86" s="35">
        <v>28.16</v>
      </c>
      <c r="S86" s="35">
        <v>26.11</v>
      </c>
      <c r="T86" s="35">
        <v>28.11</v>
      </c>
      <c r="U86" s="35">
        <v>28.74</v>
      </c>
      <c r="V86" s="35">
        <v>26.46</v>
      </c>
      <c r="W86" s="35">
        <v>26.01</v>
      </c>
      <c r="X86" s="35">
        <v>26.02</v>
      </c>
      <c r="Y86" s="35">
        <v>25.87</v>
      </c>
      <c r="Z86" s="35">
        <v>26.3</v>
      </c>
      <c r="AA86" s="35">
        <v>28.34</v>
      </c>
      <c r="AB86" s="35">
        <v>26.64</v>
      </c>
      <c r="AC86" s="35">
        <v>26.27</v>
      </c>
      <c r="AD86" s="35">
        <v>26.04</v>
      </c>
      <c r="AE86" s="35">
        <v>27.94</v>
      </c>
      <c r="AF86" s="35">
        <v>27.53</v>
      </c>
      <c r="AG86" s="35">
        <v>27.15</v>
      </c>
      <c r="AH86" s="35">
        <v>27.27</v>
      </c>
      <c r="AI86" s="35">
        <v>26.17</v>
      </c>
      <c r="AJ86" s="35">
        <v>27</v>
      </c>
      <c r="AK86" s="35">
        <v>26.93</v>
      </c>
      <c r="AL86" s="35">
        <v>25.73</v>
      </c>
      <c r="AM86" s="35">
        <v>26.02</v>
      </c>
      <c r="AN86" s="35">
        <v>26.14</v>
      </c>
      <c r="AO86" s="35">
        <v>26.98</v>
      </c>
      <c r="AP86" s="35">
        <v>26.23</v>
      </c>
      <c r="AQ86" s="35">
        <v>25.28</v>
      </c>
      <c r="AR86" s="35">
        <v>26.29</v>
      </c>
      <c r="AS86" s="35">
        <v>26.9</v>
      </c>
      <c r="AT86" s="35">
        <v>27.04</v>
      </c>
      <c r="AU86" s="35">
        <v>26.9</v>
      </c>
      <c r="AV86" s="35">
        <v>25.21</v>
      </c>
      <c r="AW86" s="35">
        <v>25.76</v>
      </c>
      <c r="AX86" s="35">
        <v>26.22</v>
      </c>
      <c r="AY86" s="35">
        <v>26.63</v>
      </c>
      <c r="AZ86" s="35">
        <v>26.06</v>
      </c>
    </row>
    <row r="87" spans="1:52" x14ac:dyDescent="0.25">
      <c r="A87" s="23">
        <v>83</v>
      </c>
      <c r="B87" s="23" t="s">
        <v>492</v>
      </c>
      <c r="C87" s="23" t="s">
        <v>300</v>
      </c>
      <c r="D87" s="23" t="s">
        <v>82</v>
      </c>
      <c r="E87" s="34">
        <v>31.91</v>
      </c>
      <c r="F87" s="34">
        <v>35.19</v>
      </c>
      <c r="G87" s="34">
        <v>33.29</v>
      </c>
      <c r="H87" s="34">
        <v>33.67</v>
      </c>
      <c r="I87" s="34">
        <v>32.76</v>
      </c>
      <c r="J87" s="34">
        <v>34.590000000000003</v>
      </c>
      <c r="K87" s="34">
        <v>32.25</v>
      </c>
      <c r="L87" s="34">
        <v>33.090000000000003</v>
      </c>
      <c r="M87" s="34">
        <v>33.619999999999997</v>
      </c>
      <c r="N87" s="34">
        <v>35.86</v>
      </c>
      <c r="O87" s="34">
        <v>32.43</v>
      </c>
      <c r="P87" s="34">
        <v>33.450000000000003</v>
      </c>
      <c r="Q87" s="34">
        <v>31.75</v>
      </c>
      <c r="R87" s="34">
        <v>33.659999999999997</v>
      </c>
      <c r="S87" s="34">
        <v>31.58</v>
      </c>
      <c r="T87" s="34">
        <v>36.61</v>
      </c>
      <c r="U87" s="34">
        <v>36.380000000000003</v>
      </c>
      <c r="V87" s="34">
        <v>33.99</v>
      </c>
      <c r="W87" s="34">
        <v>32.840000000000003</v>
      </c>
      <c r="X87" s="34">
        <v>32.270000000000003</v>
      </c>
      <c r="Y87" s="34">
        <v>32.79</v>
      </c>
      <c r="Z87" s="34">
        <v>32.270000000000003</v>
      </c>
      <c r="AA87" s="34">
        <v>33.68</v>
      </c>
      <c r="AB87" s="34">
        <v>32.729999999999997</v>
      </c>
      <c r="AC87" s="34">
        <v>34.82</v>
      </c>
      <c r="AD87" s="34">
        <v>32.159999999999997</v>
      </c>
      <c r="AE87" s="34">
        <v>35.6</v>
      </c>
      <c r="AF87" s="34">
        <v>32.78</v>
      </c>
      <c r="AG87" s="34">
        <v>33.14</v>
      </c>
      <c r="AH87" s="34">
        <v>34.07</v>
      </c>
      <c r="AI87" s="34">
        <v>31.97</v>
      </c>
      <c r="AJ87" s="34">
        <v>32.81</v>
      </c>
      <c r="AK87" s="34">
        <v>32.799999999999997</v>
      </c>
      <c r="AL87" s="34">
        <v>32.03</v>
      </c>
      <c r="AM87" s="34">
        <v>31.7</v>
      </c>
      <c r="AN87" s="34">
        <v>32.08</v>
      </c>
      <c r="AO87" s="34">
        <v>32.26</v>
      </c>
      <c r="AP87" s="34">
        <v>32.82</v>
      </c>
      <c r="AQ87" s="34">
        <v>31.51</v>
      </c>
      <c r="AR87" s="34">
        <v>32.31</v>
      </c>
      <c r="AS87" s="34">
        <v>33.18</v>
      </c>
      <c r="AT87" s="34">
        <v>33.49</v>
      </c>
      <c r="AU87" s="34">
        <v>32.21</v>
      </c>
      <c r="AV87" s="34">
        <v>31.16</v>
      </c>
      <c r="AW87" s="34">
        <v>31.18</v>
      </c>
      <c r="AX87" s="34">
        <v>32.74</v>
      </c>
      <c r="AY87" s="34">
        <v>33.119999999999997</v>
      </c>
      <c r="AZ87" s="34">
        <v>32.950000000000003</v>
      </c>
    </row>
    <row r="88" spans="1:52" x14ac:dyDescent="0.25">
      <c r="A88" s="24">
        <v>84</v>
      </c>
      <c r="B88" s="24" t="s">
        <v>493</v>
      </c>
      <c r="C88" s="24" t="s">
        <v>301</v>
      </c>
      <c r="D88" s="24" t="s">
        <v>83</v>
      </c>
      <c r="E88" s="35">
        <v>32.76</v>
      </c>
      <c r="F88" s="35">
        <v>34.67</v>
      </c>
      <c r="G88" s="35">
        <v>32.81</v>
      </c>
      <c r="H88" s="35">
        <v>33.520000000000003</v>
      </c>
      <c r="I88" s="35">
        <v>33.5</v>
      </c>
      <c r="J88" s="35">
        <v>35.06</v>
      </c>
      <c r="K88" s="35">
        <v>33.18</v>
      </c>
      <c r="L88" s="35">
        <v>34.99</v>
      </c>
      <c r="M88" s="35">
        <v>33.229999999999997</v>
      </c>
      <c r="N88" s="35">
        <v>35.090000000000003</v>
      </c>
      <c r="O88" s="35">
        <v>32.31</v>
      </c>
      <c r="P88" s="35">
        <v>33.15</v>
      </c>
      <c r="Q88" s="35">
        <v>33.47</v>
      </c>
      <c r="R88" s="35">
        <v>36.76</v>
      </c>
      <c r="S88" s="35">
        <v>33.520000000000003</v>
      </c>
      <c r="T88" s="35">
        <v>34.26</v>
      </c>
      <c r="U88" s="35">
        <v>35.770000000000003</v>
      </c>
      <c r="V88" s="35">
        <v>33.56</v>
      </c>
      <c r="W88" s="35">
        <v>33.9</v>
      </c>
      <c r="X88" s="35">
        <v>33.28</v>
      </c>
      <c r="Y88" s="35">
        <v>32.6</v>
      </c>
      <c r="Z88" s="35">
        <v>33.54</v>
      </c>
      <c r="AA88" s="35">
        <v>33.94</v>
      </c>
      <c r="AB88" s="35">
        <v>33.03</v>
      </c>
      <c r="AC88" s="35">
        <v>33.61</v>
      </c>
      <c r="AD88" s="35">
        <v>33.1</v>
      </c>
      <c r="AE88" s="35">
        <v>35.46</v>
      </c>
      <c r="AF88" s="35">
        <v>33.92</v>
      </c>
      <c r="AG88" s="35">
        <v>33.65</v>
      </c>
      <c r="AH88" s="35">
        <v>34.35</v>
      </c>
      <c r="AI88" s="35">
        <v>33.75</v>
      </c>
      <c r="AJ88" s="35">
        <v>34.5</v>
      </c>
      <c r="AK88" s="35">
        <v>32.72</v>
      </c>
      <c r="AL88" s="35">
        <v>33.270000000000003</v>
      </c>
      <c r="AM88" s="35">
        <v>32.549999999999997</v>
      </c>
      <c r="AN88" s="35">
        <v>32.68</v>
      </c>
      <c r="AO88" s="35">
        <v>31.73</v>
      </c>
      <c r="AP88" s="35">
        <v>32.93</v>
      </c>
      <c r="AQ88" s="35">
        <v>31.85</v>
      </c>
      <c r="AR88" s="35">
        <v>32.659999999999997</v>
      </c>
      <c r="AS88" s="35">
        <v>32.44</v>
      </c>
      <c r="AT88" s="35">
        <v>32.69</v>
      </c>
      <c r="AU88" s="35">
        <v>34.86</v>
      </c>
      <c r="AV88" s="35">
        <v>33.6</v>
      </c>
      <c r="AW88" s="35">
        <v>32.81</v>
      </c>
      <c r="AX88" s="35">
        <v>30.24</v>
      </c>
      <c r="AY88" s="35">
        <v>32.549999999999997</v>
      </c>
      <c r="AZ88" s="35">
        <v>31.79</v>
      </c>
    </row>
    <row r="89" spans="1:52" x14ac:dyDescent="0.25">
      <c r="A89" s="23">
        <v>85</v>
      </c>
      <c r="B89" s="23" t="s">
        <v>494</v>
      </c>
      <c r="C89" s="23" t="s">
        <v>302</v>
      </c>
      <c r="D89" s="23" t="s">
        <v>84</v>
      </c>
      <c r="E89" s="34">
        <v>26.81</v>
      </c>
      <c r="F89" s="34">
        <v>28.63</v>
      </c>
      <c r="G89" s="34">
        <v>27.58</v>
      </c>
      <c r="H89" s="34">
        <v>28.43</v>
      </c>
      <c r="I89" s="34">
        <v>28.8</v>
      </c>
      <c r="J89" s="34">
        <v>29.58</v>
      </c>
      <c r="K89" s="34">
        <v>27.17</v>
      </c>
      <c r="L89" s="34">
        <v>28.72</v>
      </c>
      <c r="M89" s="34">
        <v>28.65</v>
      </c>
      <c r="N89" s="34">
        <v>29.7</v>
      </c>
      <c r="O89" s="34">
        <v>28.04</v>
      </c>
      <c r="P89" s="34">
        <v>27.94</v>
      </c>
      <c r="Q89" s="34">
        <v>28.27</v>
      </c>
      <c r="R89" s="34">
        <v>30.14</v>
      </c>
      <c r="S89" s="34">
        <v>27.74</v>
      </c>
      <c r="T89" s="34">
        <v>29.23</v>
      </c>
      <c r="U89" s="34">
        <v>32.659999999999997</v>
      </c>
      <c r="V89" s="34">
        <v>29.27</v>
      </c>
      <c r="W89" s="34">
        <v>27.88</v>
      </c>
      <c r="X89" s="34">
        <v>28.01</v>
      </c>
      <c r="Y89" s="34">
        <v>27.72</v>
      </c>
      <c r="Z89" s="34">
        <v>28.16</v>
      </c>
      <c r="AA89" s="34">
        <v>29.8</v>
      </c>
      <c r="AB89" s="34">
        <v>27.95</v>
      </c>
      <c r="AC89" s="34">
        <v>26.64</v>
      </c>
      <c r="AD89" s="34">
        <v>27.46</v>
      </c>
      <c r="AE89" s="34">
        <v>29.99</v>
      </c>
      <c r="AF89" s="34">
        <v>28.87</v>
      </c>
      <c r="AG89" s="34">
        <v>28.5</v>
      </c>
      <c r="AH89" s="34">
        <v>28.67</v>
      </c>
      <c r="AI89" s="34">
        <v>27.45</v>
      </c>
      <c r="AJ89" s="34">
        <v>28.85</v>
      </c>
      <c r="AK89" s="34">
        <v>27.25</v>
      </c>
      <c r="AL89" s="34">
        <v>27.23</v>
      </c>
      <c r="AM89" s="34">
        <v>27.34</v>
      </c>
      <c r="AN89" s="34">
        <v>27.85</v>
      </c>
      <c r="AO89" s="34">
        <v>27.67</v>
      </c>
      <c r="AP89" s="34">
        <v>27.63</v>
      </c>
      <c r="AQ89" s="34">
        <v>26.67</v>
      </c>
      <c r="AR89" s="34">
        <v>27.32</v>
      </c>
      <c r="AS89" s="34">
        <v>27.78</v>
      </c>
      <c r="AT89" s="34">
        <v>27.64</v>
      </c>
      <c r="AU89" s="34">
        <v>28.5</v>
      </c>
      <c r="AV89" s="34">
        <v>27.21</v>
      </c>
      <c r="AW89" s="34">
        <v>26.73</v>
      </c>
      <c r="AX89" s="34">
        <v>27.04</v>
      </c>
      <c r="AY89" s="34">
        <v>27.91</v>
      </c>
      <c r="AZ89" s="34">
        <v>26.89</v>
      </c>
    </row>
    <row r="90" spans="1:52" x14ac:dyDescent="0.25">
      <c r="A90" s="24">
        <v>86</v>
      </c>
      <c r="B90" s="24" t="s">
        <v>495</v>
      </c>
      <c r="C90" s="24" t="s">
        <v>303</v>
      </c>
      <c r="D90" s="24" t="s">
        <v>85</v>
      </c>
      <c r="E90" s="35">
        <v>29.46</v>
      </c>
      <c r="F90" s="35">
        <v>32.520000000000003</v>
      </c>
      <c r="G90" s="35">
        <v>32.1</v>
      </c>
      <c r="H90" s="35">
        <v>31.81</v>
      </c>
      <c r="I90" s="35">
        <v>31.23</v>
      </c>
      <c r="J90" s="35">
        <v>33.72</v>
      </c>
      <c r="K90" s="35">
        <v>29.92</v>
      </c>
      <c r="L90" s="35">
        <v>30.87</v>
      </c>
      <c r="M90" s="35">
        <v>31.83</v>
      </c>
      <c r="N90" s="35">
        <v>32.28</v>
      </c>
      <c r="O90" s="35">
        <v>30.73</v>
      </c>
      <c r="P90" s="35">
        <v>30.81</v>
      </c>
      <c r="Q90" s="35">
        <v>30.62</v>
      </c>
      <c r="R90" s="35">
        <v>32.130000000000003</v>
      </c>
      <c r="S90" s="35">
        <v>30.64</v>
      </c>
      <c r="T90" s="35">
        <v>32.840000000000003</v>
      </c>
      <c r="U90" s="35">
        <v>34.82</v>
      </c>
      <c r="V90" s="35">
        <v>32.590000000000003</v>
      </c>
      <c r="W90" s="35">
        <v>30.53</v>
      </c>
      <c r="X90" s="35">
        <v>30.14</v>
      </c>
      <c r="Y90" s="35">
        <v>31</v>
      </c>
      <c r="Z90" s="35">
        <v>30.69</v>
      </c>
      <c r="AA90" s="35">
        <v>32.31</v>
      </c>
      <c r="AB90" s="35">
        <v>31.09</v>
      </c>
      <c r="AC90" s="35">
        <v>31.15</v>
      </c>
      <c r="AD90" s="35">
        <v>31.03</v>
      </c>
      <c r="AE90" s="35">
        <v>32.44</v>
      </c>
      <c r="AF90" s="35">
        <v>31.54</v>
      </c>
      <c r="AG90" s="35">
        <v>30.94</v>
      </c>
      <c r="AH90" s="35">
        <v>32.119999999999997</v>
      </c>
      <c r="AI90" s="35">
        <v>30.53</v>
      </c>
      <c r="AJ90" s="35">
        <v>31.26</v>
      </c>
      <c r="AK90" s="35">
        <v>31.97</v>
      </c>
      <c r="AL90" s="35">
        <v>30.18</v>
      </c>
      <c r="AM90" s="35">
        <v>30.48</v>
      </c>
      <c r="AN90" s="35">
        <v>30.29</v>
      </c>
      <c r="AO90" s="35">
        <v>31.7</v>
      </c>
      <c r="AP90" s="35">
        <v>30.48</v>
      </c>
      <c r="AQ90" s="35">
        <v>29.67</v>
      </c>
      <c r="AR90" s="35">
        <v>31.25</v>
      </c>
      <c r="AS90" s="35">
        <v>31.82</v>
      </c>
      <c r="AT90" s="35">
        <v>31.94</v>
      </c>
      <c r="AU90" s="35">
        <v>31.48</v>
      </c>
      <c r="AV90" s="35">
        <v>29.97</v>
      </c>
      <c r="AW90" s="35">
        <v>30.66</v>
      </c>
      <c r="AX90" s="35">
        <v>30.54</v>
      </c>
      <c r="AY90" s="35">
        <v>31.08</v>
      </c>
      <c r="AZ90" s="35">
        <v>30.49</v>
      </c>
    </row>
    <row r="91" spans="1:52" x14ac:dyDescent="0.25">
      <c r="A91" s="23">
        <v>87</v>
      </c>
      <c r="B91" s="23" t="s">
        <v>496</v>
      </c>
      <c r="C91" s="23" t="s">
        <v>304</v>
      </c>
      <c r="D91" s="23" t="s">
        <v>86</v>
      </c>
      <c r="E91" s="34">
        <v>27.18</v>
      </c>
      <c r="F91" s="34">
        <v>29.6</v>
      </c>
      <c r="G91" s="34">
        <v>28.23</v>
      </c>
      <c r="H91" s="34">
        <v>29.77</v>
      </c>
      <c r="I91" s="34">
        <v>28.62</v>
      </c>
      <c r="J91" s="34">
        <v>30.47</v>
      </c>
      <c r="K91" s="34">
        <v>27.13</v>
      </c>
      <c r="L91" s="34">
        <v>28.25</v>
      </c>
      <c r="M91" s="34">
        <v>28.66</v>
      </c>
      <c r="N91" s="34">
        <v>30.17</v>
      </c>
      <c r="O91" s="34">
        <v>28.1</v>
      </c>
      <c r="P91" s="34">
        <v>28.12</v>
      </c>
      <c r="Q91" s="34">
        <v>28.01</v>
      </c>
      <c r="R91" s="34">
        <v>29.96</v>
      </c>
      <c r="S91" s="34">
        <v>27.65</v>
      </c>
      <c r="T91" s="34">
        <v>30.14</v>
      </c>
      <c r="U91" s="34">
        <v>32.11</v>
      </c>
      <c r="V91" s="34">
        <v>28.83</v>
      </c>
      <c r="W91" s="34">
        <v>28</v>
      </c>
      <c r="X91" s="34">
        <v>27.87</v>
      </c>
      <c r="Y91" s="34">
        <v>28.13</v>
      </c>
      <c r="Z91" s="34">
        <v>28.24</v>
      </c>
      <c r="AA91" s="34">
        <v>29.32</v>
      </c>
      <c r="AB91" s="34">
        <v>28.19</v>
      </c>
      <c r="AC91" s="34">
        <v>28.47</v>
      </c>
      <c r="AD91" s="34">
        <v>27.61</v>
      </c>
      <c r="AE91" s="34">
        <v>29.94</v>
      </c>
      <c r="AF91" s="34">
        <v>29.03</v>
      </c>
      <c r="AG91" s="34">
        <v>28.43</v>
      </c>
      <c r="AH91" s="34">
        <v>29.04</v>
      </c>
      <c r="AI91" s="34">
        <v>27.54</v>
      </c>
      <c r="AJ91" s="34">
        <v>28.55</v>
      </c>
      <c r="AK91" s="34">
        <v>28.47</v>
      </c>
      <c r="AL91" s="34">
        <v>27.48</v>
      </c>
      <c r="AM91" s="34">
        <v>27.6</v>
      </c>
      <c r="AN91" s="34">
        <v>27.96</v>
      </c>
      <c r="AO91" s="34">
        <v>27.94</v>
      </c>
      <c r="AP91" s="34">
        <v>27.81</v>
      </c>
      <c r="AQ91" s="34">
        <v>26.64</v>
      </c>
      <c r="AR91" s="34">
        <v>27.97</v>
      </c>
      <c r="AS91" s="34">
        <v>28.29</v>
      </c>
      <c r="AT91" s="34">
        <v>28.55</v>
      </c>
      <c r="AU91" s="34">
        <v>28.33</v>
      </c>
      <c r="AV91" s="34">
        <v>27.04</v>
      </c>
      <c r="AW91" s="34">
        <v>27.28</v>
      </c>
      <c r="AX91" s="34">
        <v>27.29</v>
      </c>
      <c r="AY91" s="34">
        <v>28.19</v>
      </c>
      <c r="AZ91" s="34">
        <v>26.99</v>
      </c>
    </row>
    <row r="92" spans="1:52" x14ac:dyDescent="0.25">
      <c r="A92" s="24">
        <v>88</v>
      </c>
      <c r="B92" s="24" t="s">
        <v>497</v>
      </c>
      <c r="C92" s="24" t="s">
        <v>305</v>
      </c>
      <c r="D92" s="24" t="s">
        <v>87</v>
      </c>
      <c r="E92" s="35">
        <v>31.89</v>
      </c>
      <c r="F92" s="35">
        <v>33.21</v>
      </c>
      <c r="G92" s="35">
        <v>31.66</v>
      </c>
      <c r="H92" s="35">
        <v>32.85</v>
      </c>
      <c r="I92" s="35">
        <v>33.479999999999997</v>
      </c>
      <c r="J92" s="35">
        <v>34.700000000000003</v>
      </c>
      <c r="K92" s="35">
        <v>31.94</v>
      </c>
      <c r="L92" s="35">
        <v>32.97</v>
      </c>
      <c r="M92" s="35">
        <v>32.729999999999997</v>
      </c>
      <c r="N92" s="35">
        <v>33.700000000000003</v>
      </c>
      <c r="O92" s="35">
        <v>32.42</v>
      </c>
      <c r="P92" s="35">
        <v>32.9</v>
      </c>
      <c r="Q92" s="35">
        <v>33.5</v>
      </c>
      <c r="R92" s="35">
        <v>34.869999999999997</v>
      </c>
      <c r="S92" s="35">
        <v>32.08</v>
      </c>
      <c r="T92" s="35">
        <v>33.49</v>
      </c>
      <c r="U92" s="35">
        <v>34.770000000000003</v>
      </c>
      <c r="V92" s="35">
        <v>31.76</v>
      </c>
      <c r="W92" s="35">
        <v>32.28</v>
      </c>
      <c r="X92" s="35">
        <v>32.520000000000003</v>
      </c>
      <c r="Y92" s="35">
        <v>32.33</v>
      </c>
      <c r="Z92" s="35">
        <v>32.909999999999997</v>
      </c>
      <c r="AA92" s="35">
        <v>33.92</v>
      </c>
      <c r="AB92" s="35">
        <v>32</v>
      </c>
      <c r="AC92" s="35">
        <v>31.43</v>
      </c>
      <c r="AD92" s="35">
        <v>31.97</v>
      </c>
      <c r="AE92" s="35">
        <v>34.58</v>
      </c>
      <c r="AF92" s="35">
        <v>33.33</v>
      </c>
      <c r="AG92" s="35">
        <v>32.840000000000003</v>
      </c>
      <c r="AH92" s="35">
        <v>33.53</v>
      </c>
      <c r="AI92" s="35">
        <v>31.73</v>
      </c>
      <c r="AJ92" s="35">
        <v>33.06</v>
      </c>
      <c r="AK92" s="35">
        <v>31.72</v>
      </c>
      <c r="AL92" s="35">
        <v>32.619999999999997</v>
      </c>
      <c r="AM92" s="35">
        <v>33.159999999999997</v>
      </c>
      <c r="AN92" s="35">
        <v>32.869999999999997</v>
      </c>
      <c r="AO92" s="35">
        <v>32.020000000000003</v>
      </c>
      <c r="AP92" s="35">
        <v>31.64</v>
      </c>
      <c r="AQ92" s="35">
        <v>31.22</v>
      </c>
      <c r="AR92" s="35">
        <v>31.6</v>
      </c>
      <c r="AS92" s="35">
        <v>31.86</v>
      </c>
      <c r="AT92" s="35">
        <v>32.409999999999997</v>
      </c>
      <c r="AU92" s="35">
        <v>34.1</v>
      </c>
      <c r="AV92" s="35">
        <v>32.11</v>
      </c>
      <c r="AW92" s="35">
        <v>31.51</v>
      </c>
      <c r="AX92" s="35">
        <v>31.75</v>
      </c>
      <c r="AY92" s="35">
        <v>33.26</v>
      </c>
      <c r="AZ92" s="35">
        <v>31.85</v>
      </c>
    </row>
    <row r="93" spans="1:52" x14ac:dyDescent="0.25">
      <c r="A93" s="23">
        <v>89</v>
      </c>
      <c r="B93" s="23" t="s">
        <v>498</v>
      </c>
      <c r="C93" s="23" t="s">
        <v>306</v>
      </c>
      <c r="D93" s="23" t="s">
        <v>88</v>
      </c>
      <c r="E93" s="34">
        <v>36.72</v>
      </c>
      <c r="F93" s="34"/>
      <c r="G93" s="34">
        <v>26.83</v>
      </c>
      <c r="H93" s="34">
        <v>36.799999999999997</v>
      </c>
      <c r="I93" s="34">
        <v>36.57</v>
      </c>
      <c r="J93" s="34"/>
      <c r="K93" s="34">
        <v>35.799999999999997</v>
      </c>
      <c r="L93" s="34"/>
      <c r="M93" s="34">
        <v>36.81</v>
      </c>
      <c r="N93" s="42">
        <v>26.75</v>
      </c>
      <c r="O93" s="34"/>
      <c r="P93" s="34"/>
      <c r="Q93" s="34">
        <v>37.770000000000003</v>
      </c>
      <c r="R93" s="34">
        <v>36.630000000000003</v>
      </c>
      <c r="S93" s="34"/>
      <c r="T93" s="34"/>
      <c r="U93" s="34"/>
      <c r="V93" s="34">
        <v>36.700000000000003</v>
      </c>
      <c r="W93" s="34"/>
      <c r="X93" s="34"/>
      <c r="Y93" s="34">
        <v>26.65</v>
      </c>
      <c r="Z93" s="34">
        <v>26.92</v>
      </c>
      <c r="AA93" s="34"/>
      <c r="AB93" s="34">
        <v>36.56</v>
      </c>
      <c r="AC93" s="34">
        <v>35.14</v>
      </c>
      <c r="AD93" s="34">
        <v>36.56</v>
      </c>
      <c r="AE93" s="34"/>
      <c r="AF93" s="34">
        <v>35.549999999999997</v>
      </c>
      <c r="AG93" s="34"/>
      <c r="AH93" s="34">
        <v>30.22</v>
      </c>
      <c r="AI93" s="42">
        <v>40</v>
      </c>
      <c r="AJ93" s="34"/>
      <c r="AK93" s="34"/>
      <c r="AL93" s="34">
        <v>35.9</v>
      </c>
      <c r="AM93" s="34">
        <v>36.57</v>
      </c>
      <c r="AN93" s="34">
        <v>36.42</v>
      </c>
      <c r="AO93" s="34"/>
      <c r="AP93" s="34"/>
      <c r="AQ93" s="34"/>
      <c r="AR93" s="34">
        <v>36.28</v>
      </c>
      <c r="AS93" s="34">
        <v>34.35</v>
      </c>
      <c r="AT93" s="34">
        <v>37.909999999999997</v>
      </c>
      <c r="AU93" s="34"/>
      <c r="AV93" s="34"/>
      <c r="AW93" s="34"/>
      <c r="AX93" s="34">
        <v>36.270000000000003</v>
      </c>
      <c r="AY93" s="34"/>
      <c r="AZ93" s="34">
        <v>36.51</v>
      </c>
    </row>
    <row r="94" spans="1:52" x14ac:dyDescent="0.25">
      <c r="A94" s="24">
        <v>90</v>
      </c>
      <c r="B94" s="24" t="s">
        <v>499</v>
      </c>
      <c r="C94" s="24" t="s">
        <v>307</v>
      </c>
      <c r="D94" s="24" t="s">
        <v>89</v>
      </c>
      <c r="E94" s="35">
        <v>33.51</v>
      </c>
      <c r="F94" s="35">
        <v>35.86</v>
      </c>
      <c r="G94" s="35">
        <v>33.47</v>
      </c>
      <c r="H94" s="35">
        <v>35.409999999999997</v>
      </c>
      <c r="I94" s="42">
        <v>35.96</v>
      </c>
      <c r="J94" s="35">
        <v>37.700000000000003</v>
      </c>
      <c r="K94" s="35">
        <v>33.619999999999997</v>
      </c>
      <c r="L94" s="35">
        <v>36.65</v>
      </c>
      <c r="M94" s="35">
        <v>35.31</v>
      </c>
      <c r="N94" s="35">
        <v>40</v>
      </c>
      <c r="O94" s="35">
        <v>34.700000000000003</v>
      </c>
      <c r="P94" s="35">
        <v>34.11</v>
      </c>
      <c r="Q94" s="35">
        <v>34.53</v>
      </c>
      <c r="R94" s="35">
        <v>40</v>
      </c>
      <c r="S94" s="35">
        <v>35.17</v>
      </c>
      <c r="T94" s="35">
        <v>37.43</v>
      </c>
      <c r="U94" s="35">
        <v>38.159999999999997</v>
      </c>
      <c r="V94" s="35">
        <v>33.86</v>
      </c>
      <c r="W94" s="35">
        <v>34.79</v>
      </c>
      <c r="X94" s="35">
        <v>33.520000000000003</v>
      </c>
      <c r="Y94" s="35">
        <v>32.92</v>
      </c>
      <c r="Z94" s="35">
        <v>34.81</v>
      </c>
      <c r="AA94" s="35">
        <v>38.47</v>
      </c>
      <c r="AB94" s="35">
        <v>33.869999999999997</v>
      </c>
      <c r="AC94" s="35">
        <v>33.51</v>
      </c>
      <c r="AD94" s="35">
        <v>34.479999999999997</v>
      </c>
      <c r="AE94" s="35">
        <v>36.42</v>
      </c>
      <c r="AF94" s="35">
        <v>34.17</v>
      </c>
      <c r="AG94" s="35">
        <v>34.270000000000003</v>
      </c>
      <c r="AH94" s="35">
        <v>36.14</v>
      </c>
      <c r="AI94" s="35">
        <v>33.520000000000003</v>
      </c>
      <c r="AJ94" s="35">
        <v>36.450000000000003</v>
      </c>
      <c r="AK94" s="35">
        <v>34.78</v>
      </c>
      <c r="AL94" s="35">
        <v>33.659999999999997</v>
      </c>
      <c r="AM94" s="35">
        <v>32.68</v>
      </c>
      <c r="AN94" s="35">
        <v>35.72</v>
      </c>
      <c r="AO94" s="35">
        <v>36</v>
      </c>
      <c r="AP94" s="42">
        <v>35.229999999999997</v>
      </c>
      <c r="AQ94" s="35">
        <v>32.46</v>
      </c>
      <c r="AR94" s="35">
        <v>34.130000000000003</v>
      </c>
      <c r="AS94" s="35">
        <v>33.54</v>
      </c>
      <c r="AT94" s="35">
        <v>34.51</v>
      </c>
      <c r="AU94" s="35">
        <v>34.53</v>
      </c>
      <c r="AV94" s="35">
        <v>33.520000000000003</v>
      </c>
      <c r="AW94" s="35">
        <v>33.31</v>
      </c>
      <c r="AX94" s="35">
        <v>32.92</v>
      </c>
      <c r="AY94" s="35">
        <v>34.020000000000003</v>
      </c>
      <c r="AZ94" s="35">
        <v>33.450000000000003</v>
      </c>
    </row>
    <row r="95" spans="1:52" x14ac:dyDescent="0.25">
      <c r="A95" s="23">
        <v>91</v>
      </c>
      <c r="B95" s="23" t="s">
        <v>500</v>
      </c>
      <c r="C95" s="23" t="s">
        <v>308</v>
      </c>
      <c r="D95" s="23" t="s">
        <v>90</v>
      </c>
      <c r="E95" s="34">
        <v>29.13</v>
      </c>
      <c r="F95" s="34">
        <v>30.13</v>
      </c>
      <c r="G95" s="34">
        <v>29.33</v>
      </c>
      <c r="H95" s="34">
        <v>29.78</v>
      </c>
      <c r="I95" s="34">
        <v>30.19</v>
      </c>
      <c r="J95" s="34">
        <v>31.18</v>
      </c>
      <c r="K95" s="34">
        <v>28.87</v>
      </c>
      <c r="L95" s="34">
        <v>30.23</v>
      </c>
      <c r="M95" s="34">
        <v>29.68</v>
      </c>
      <c r="N95" s="34">
        <v>31.13</v>
      </c>
      <c r="O95" s="34">
        <v>29.03</v>
      </c>
      <c r="P95" s="34">
        <v>29.06</v>
      </c>
      <c r="Q95" s="34">
        <v>30.22</v>
      </c>
      <c r="R95" s="34">
        <v>31.97</v>
      </c>
      <c r="S95" s="34">
        <v>29.42</v>
      </c>
      <c r="T95" s="34">
        <v>30.32</v>
      </c>
      <c r="U95" s="34">
        <v>31.53</v>
      </c>
      <c r="V95" s="34">
        <v>28.51</v>
      </c>
      <c r="W95" s="34">
        <v>29.46</v>
      </c>
      <c r="X95" s="34">
        <v>29.95</v>
      </c>
      <c r="Y95" s="34">
        <v>29.83</v>
      </c>
      <c r="Z95" s="34">
        <v>29.46</v>
      </c>
      <c r="AA95" s="34">
        <v>30.98</v>
      </c>
      <c r="AB95" s="34">
        <v>28.91</v>
      </c>
      <c r="AC95" s="34">
        <v>28.48</v>
      </c>
      <c r="AD95" s="34">
        <v>29.12</v>
      </c>
      <c r="AE95" s="34">
        <v>31.54</v>
      </c>
      <c r="AF95" s="34">
        <v>30.27</v>
      </c>
      <c r="AG95" s="34">
        <v>29.46</v>
      </c>
      <c r="AH95" s="34">
        <v>29.85</v>
      </c>
      <c r="AI95" s="34">
        <v>29.1</v>
      </c>
      <c r="AJ95" s="34">
        <v>31.06</v>
      </c>
      <c r="AK95" s="34">
        <v>28.94</v>
      </c>
      <c r="AL95" s="34">
        <v>28.97</v>
      </c>
      <c r="AM95" s="34">
        <v>28.8</v>
      </c>
      <c r="AN95" s="34">
        <v>29.48</v>
      </c>
      <c r="AO95" s="34">
        <v>29.19</v>
      </c>
      <c r="AP95" s="34">
        <v>29.21</v>
      </c>
      <c r="AQ95" s="34">
        <v>28.51</v>
      </c>
      <c r="AR95" s="34">
        <v>28.64</v>
      </c>
      <c r="AS95" s="34">
        <v>29.07</v>
      </c>
      <c r="AT95" s="34">
        <v>29.33</v>
      </c>
      <c r="AU95" s="34">
        <v>30.84</v>
      </c>
      <c r="AV95" s="34">
        <v>29.17</v>
      </c>
      <c r="AW95" s="34">
        <v>28.42</v>
      </c>
      <c r="AX95" s="34">
        <v>28.55</v>
      </c>
      <c r="AY95" s="34">
        <v>29.88</v>
      </c>
      <c r="AZ95" s="34">
        <v>28.67</v>
      </c>
    </row>
    <row r="96" spans="1:52" x14ac:dyDescent="0.25">
      <c r="A96" s="24">
        <v>92</v>
      </c>
      <c r="B96" s="24" t="s">
        <v>501</v>
      </c>
      <c r="C96" s="24" t="s">
        <v>309</v>
      </c>
      <c r="D96" s="24" t="s">
        <v>91</v>
      </c>
      <c r="E96" s="35">
        <v>32.729999999999997</v>
      </c>
      <c r="F96" s="35">
        <v>34.46</v>
      </c>
      <c r="G96" s="35">
        <v>33.18</v>
      </c>
      <c r="H96" s="35">
        <v>35.24</v>
      </c>
      <c r="I96" s="35">
        <v>34.520000000000003</v>
      </c>
      <c r="J96" s="35"/>
      <c r="K96" s="35">
        <v>33.119999999999997</v>
      </c>
      <c r="L96" s="35">
        <v>34.04</v>
      </c>
      <c r="M96" s="35">
        <v>33.96</v>
      </c>
      <c r="N96" s="35">
        <v>35.6</v>
      </c>
      <c r="O96" s="35">
        <v>32.85</v>
      </c>
      <c r="P96" s="35">
        <v>33.5</v>
      </c>
      <c r="Q96" s="35">
        <v>33.450000000000003</v>
      </c>
      <c r="R96" s="35">
        <v>35.03</v>
      </c>
      <c r="S96" s="35">
        <v>33</v>
      </c>
      <c r="T96" s="35">
        <v>34.97</v>
      </c>
      <c r="U96" s="35">
        <v>34.92</v>
      </c>
      <c r="V96" s="35">
        <v>36.46</v>
      </c>
      <c r="W96" s="35">
        <v>33.520000000000003</v>
      </c>
      <c r="X96" s="35">
        <v>33.31</v>
      </c>
      <c r="Y96" s="35">
        <v>34.049999999999997</v>
      </c>
      <c r="Z96" s="35">
        <v>33.85</v>
      </c>
      <c r="AA96" s="35">
        <v>35.76</v>
      </c>
      <c r="AB96" s="35">
        <v>33.32</v>
      </c>
      <c r="AC96" s="35">
        <v>35.15</v>
      </c>
      <c r="AD96" s="35">
        <v>33.31</v>
      </c>
      <c r="AE96" s="35">
        <v>34.54</v>
      </c>
      <c r="AF96" s="35">
        <v>34.770000000000003</v>
      </c>
      <c r="AG96" s="35">
        <v>34.799999999999997</v>
      </c>
      <c r="AH96" s="35">
        <v>33.979999999999997</v>
      </c>
      <c r="AI96" s="35">
        <v>33.770000000000003</v>
      </c>
      <c r="AJ96" s="35">
        <v>36.53</v>
      </c>
      <c r="AK96" s="35">
        <v>33.130000000000003</v>
      </c>
      <c r="AL96" s="35">
        <v>33.49</v>
      </c>
      <c r="AM96" s="35">
        <v>33.1</v>
      </c>
      <c r="AN96" s="35">
        <v>34.340000000000003</v>
      </c>
      <c r="AO96" s="35">
        <v>33.340000000000003</v>
      </c>
      <c r="AP96" s="35">
        <v>33.770000000000003</v>
      </c>
      <c r="AQ96" s="35">
        <v>33.43</v>
      </c>
      <c r="AR96" s="35">
        <v>33.450000000000003</v>
      </c>
      <c r="AS96" s="35">
        <v>33.99</v>
      </c>
      <c r="AT96" s="35">
        <v>33.69</v>
      </c>
      <c r="AU96" s="35">
        <v>34.1</v>
      </c>
      <c r="AV96" s="35">
        <v>32.74</v>
      </c>
      <c r="AW96" s="35">
        <v>32.479999999999997</v>
      </c>
      <c r="AX96" s="35">
        <v>32.43</v>
      </c>
      <c r="AY96" s="35">
        <v>37.049999999999997</v>
      </c>
      <c r="AZ96" s="35">
        <v>34.53</v>
      </c>
    </row>
    <row r="97" spans="1:52" x14ac:dyDescent="0.25">
      <c r="A97" s="23">
        <v>93</v>
      </c>
      <c r="B97" s="23" t="s">
        <v>502</v>
      </c>
      <c r="C97" s="23" t="s">
        <v>310</v>
      </c>
      <c r="D97" s="25" t="s">
        <v>92</v>
      </c>
      <c r="E97" s="37">
        <v>17.09</v>
      </c>
      <c r="F97" s="34">
        <v>17.14</v>
      </c>
      <c r="G97" s="34">
        <v>17.23</v>
      </c>
      <c r="H97" s="34">
        <v>17.21</v>
      </c>
      <c r="I97" s="34">
        <v>17.21</v>
      </c>
      <c r="J97" s="34">
        <v>17.100000000000001</v>
      </c>
      <c r="K97" s="34">
        <v>17.13</v>
      </c>
      <c r="L97" s="34">
        <v>17.190000000000001</v>
      </c>
      <c r="M97" s="34">
        <v>17.260000000000002</v>
      </c>
      <c r="N97" s="34">
        <v>17.28</v>
      </c>
      <c r="O97" s="34">
        <v>17.16</v>
      </c>
      <c r="P97" s="34">
        <v>17.13</v>
      </c>
      <c r="Q97" s="34">
        <v>17.12</v>
      </c>
      <c r="R97" s="34">
        <v>17.11</v>
      </c>
      <c r="S97" s="34">
        <v>17.04</v>
      </c>
      <c r="T97" s="34">
        <v>17.07</v>
      </c>
      <c r="U97" s="34">
        <v>17.170000000000002</v>
      </c>
      <c r="V97" s="34">
        <v>17.28</v>
      </c>
      <c r="W97" s="34">
        <v>17.11</v>
      </c>
      <c r="X97" s="34">
        <v>17.13</v>
      </c>
      <c r="Y97" s="34">
        <v>17.28</v>
      </c>
      <c r="Z97" s="34">
        <v>17.329999999999998</v>
      </c>
      <c r="AA97" s="34">
        <v>17.07</v>
      </c>
      <c r="AB97" s="34">
        <v>17.07</v>
      </c>
      <c r="AC97" s="34">
        <v>17.21</v>
      </c>
      <c r="AD97" s="34">
        <v>17.12</v>
      </c>
      <c r="AE97" s="34">
        <v>17.3</v>
      </c>
      <c r="AF97" s="34">
        <v>17.11</v>
      </c>
      <c r="AG97" s="34">
        <v>17.21</v>
      </c>
      <c r="AH97" s="34">
        <v>17.07</v>
      </c>
      <c r="AI97" s="34">
        <v>17.02</v>
      </c>
      <c r="AJ97" s="34">
        <v>17.03</v>
      </c>
      <c r="AK97" s="34">
        <v>18.93</v>
      </c>
      <c r="AL97" s="34">
        <v>17.27</v>
      </c>
      <c r="AM97" s="34">
        <v>16.850000000000001</v>
      </c>
      <c r="AN97" s="34">
        <v>16.88</v>
      </c>
      <c r="AO97" s="34">
        <v>16.760000000000002</v>
      </c>
      <c r="AP97" s="34">
        <v>16.68</v>
      </c>
      <c r="AQ97" s="34">
        <v>16.66</v>
      </c>
      <c r="AR97" s="34">
        <v>16.649999999999999</v>
      </c>
      <c r="AS97" s="34">
        <v>16.75</v>
      </c>
      <c r="AT97" s="34">
        <v>16.7</v>
      </c>
      <c r="AU97" s="34">
        <v>16.66</v>
      </c>
      <c r="AV97" s="34">
        <v>16.71</v>
      </c>
      <c r="AW97" s="34">
        <v>16.649999999999999</v>
      </c>
      <c r="AX97" s="34">
        <v>16.7</v>
      </c>
      <c r="AY97" s="34">
        <v>16.61</v>
      </c>
      <c r="AZ97" s="34">
        <v>16.739999999999998</v>
      </c>
    </row>
    <row r="98" spans="1:52" x14ac:dyDescent="0.25">
      <c r="A98" s="24">
        <v>94</v>
      </c>
      <c r="B98" s="24" t="s">
        <v>503</v>
      </c>
      <c r="C98" s="24" t="s">
        <v>311</v>
      </c>
      <c r="D98" s="24" t="s">
        <v>93</v>
      </c>
      <c r="E98" s="35">
        <v>29.82</v>
      </c>
      <c r="F98" s="35">
        <v>31.95</v>
      </c>
      <c r="G98" s="35">
        <v>31.2</v>
      </c>
      <c r="H98" s="35">
        <v>32.08</v>
      </c>
      <c r="I98" s="35">
        <v>31.48</v>
      </c>
      <c r="J98" s="35">
        <v>33.31</v>
      </c>
      <c r="K98" s="35">
        <v>29.89</v>
      </c>
      <c r="L98" s="35">
        <v>31.23</v>
      </c>
      <c r="M98" s="35">
        <v>31.08</v>
      </c>
      <c r="N98" s="35">
        <v>32.58</v>
      </c>
      <c r="O98" s="35">
        <v>30.92</v>
      </c>
      <c r="P98" s="35">
        <v>31.01</v>
      </c>
      <c r="Q98" s="35">
        <v>31.25</v>
      </c>
      <c r="R98" s="35">
        <v>32.880000000000003</v>
      </c>
      <c r="S98" s="35">
        <v>30.27</v>
      </c>
      <c r="T98" s="35">
        <v>32.619999999999997</v>
      </c>
      <c r="U98" s="35">
        <v>32.840000000000003</v>
      </c>
      <c r="V98" s="35">
        <v>30.9</v>
      </c>
      <c r="W98" s="35">
        <v>30.82</v>
      </c>
      <c r="X98" s="35">
        <v>31.07</v>
      </c>
      <c r="Y98" s="35">
        <v>30.7</v>
      </c>
      <c r="Z98" s="35">
        <v>31.19</v>
      </c>
      <c r="AA98" s="35">
        <v>32.42</v>
      </c>
      <c r="AB98" s="35">
        <v>31.18</v>
      </c>
      <c r="AC98" s="35">
        <v>30.59</v>
      </c>
      <c r="AD98" s="35">
        <v>29.84</v>
      </c>
      <c r="AE98" s="35">
        <v>32.57</v>
      </c>
      <c r="AF98" s="35">
        <v>31.72</v>
      </c>
      <c r="AG98" s="35">
        <v>31.55</v>
      </c>
      <c r="AH98" s="35">
        <v>31.46</v>
      </c>
      <c r="AI98" s="35">
        <v>30.04</v>
      </c>
      <c r="AJ98" s="35">
        <v>31.7</v>
      </c>
      <c r="AK98" s="35">
        <v>30.79</v>
      </c>
      <c r="AL98" s="35">
        <v>30.51</v>
      </c>
      <c r="AM98" s="35">
        <v>30.06</v>
      </c>
      <c r="AN98" s="35">
        <v>30.74</v>
      </c>
      <c r="AO98" s="35">
        <v>30.74</v>
      </c>
      <c r="AP98" s="35">
        <v>31.02</v>
      </c>
      <c r="AQ98" s="35">
        <v>29.81</v>
      </c>
      <c r="AR98" s="35">
        <v>31.17</v>
      </c>
      <c r="AS98" s="35">
        <v>31.24</v>
      </c>
      <c r="AT98" s="35">
        <v>30.97</v>
      </c>
      <c r="AU98" s="35">
        <v>31.55</v>
      </c>
      <c r="AV98" s="35">
        <v>30.04</v>
      </c>
      <c r="AW98" s="35">
        <v>30.31</v>
      </c>
      <c r="AX98" s="35">
        <v>31.08</v>
      </c>
      <c r="AY98" s="35">
        <v>31.87</v>
      </c>
      <c r="AZ98" s="35">
        <v>30.11</v>
      </c>
    </row>
    <row r="99" spans="1:52" x14ac:dyDescent="0.25">
      <c r="A99" s="23">
        <v>95</v>
      </c>
      <c r="B99" s="23" t="s">
        <v>504</v>
      </c>
      <c r="C99" s="23" t="s">
        <v>312</v>
      </c>
      <c r="D99" s="23" t="s">
        <v>94</v>
      </c>
      <c r="E99" s="34">
        <v>25.72</v>
      </c>
      <c r="F99" s="34">
        <v>27.97</v>
      </c>
      <c r="G99" s="34">
        <v>27.19</v>
      </c>
      <c r="H99" s="34">
        <v>28.28</v>
      </c>
      <c r="I99" s="34">
        <v>27.69</v>
      </c>
      <c r="J99" s="34">
        <v>29.14</v>
      </c>
      <c r="K99" s="34">
        <v>26.03</v>
      </c>
      <c r="L99" s="34">
        <v>27.9</v>
      </c>
      <c r="M99" s="34">
        <v>28.34</v>
      </c>
      <c r="N99" s="34">
        <v>29.12</v>
      </c>
      <c r="O99" s="34">
        <v>26.96</v>
      </c>
      <c r="P99" s="34">
        <v>27.13</v>
      </c>
      <c r="Q99" s="34">
        <v>26.8</v>
      </c>
      <c r="R99" s="34">
        <v>28.99</v>
      </c>
      <c r="S99" s="34">
        <v>26.92</v>
      </c>
      <c r="T99" s="34">
        <v>29.04</v>
      </c>
      <c r="U99" s="34">
        <v>29.82</v>
      </c>
      <c r="V99" s="34">
        <v>26.8</v>
      </c>
      <c r="W99" s="34">
        <v>26.76</v>
      </c>
      <c r="X99" s="34">
        <v>26.74</v>
      </c>
      <c r="Y99" s="34">
        <v>26.87</v>
      </c>
      <c r="Z99" s="34">
        <v>27.18</v>
      </c>
      <c r="AA99" s="34">
        <v>28.58</v>
      </c>
      <c r="AB99" s="34">
        <v>27.19</v>
      </c>
      <c r="AC99" s="34">
        <v>26.23</v>
      </c>
      <c r="AD99" s="34">
        <v>26.45</v>
      </c>
      <c r="AE99" s="34">
        <v>28.83</v>
      </c>
      <c r="AF99" s="34">
        <v>28.18</v>
      </c>
      <c r="AG99" s="34">
        <v>27.79</v>
      </c>
      <c r="AH99" s="34">
        <v>27.92</v>
      </c>
      <c r="AI99" s="34">
        <v>26.72</v>
      </c>
      <c r="AJ99" s="34">
        <v>27.99</v>
      </c>
      <c r="AK99" s="34">
        <v>27.17</v>
      </c>
      <c r="AL99" s="34">
        <v>26.19</v>
      </c>
      <c r="AM99" s="34">
        <v>26.58</v>
      </c>
      <c r="AN99" s="34">
        <v>26.92</v>
      </c>
      <c r="AO99" s="34">
        <v>27.3</v>
      </c>
      <c r="AP99" s="34">
        <v>26.94</v>
      </c>
      <c r="AQ99" s="34">
        <v>25.99</v>
      </c>
      <c r="AR99" s="34">
        <v>26.76</v>
      </c>
      <c r="AS99" s="34">
        <v>27.35</v>
      </c>
      <c r="AT99" s="34">
        <v>27.05</v>
      </c>
      <c r="AU99" s="34">
        <v>27.33</v>
      </c>
      <c r="AV99" s="34">
        <v>25.9</v>
      </c>
      <c r="AW99" s="34">
        <v>25.97</v>
      </c>
      <c r="AX99" s="34">
        <v>26.85</v>
      </c>
      <c r="AY99" s="34">
        <v>27.26</v>
      </c>
      <c r="AZ99" s="34">
        <v>27.01</v>
      </c>
    </row>
    <row r="100" spans="1:52" x14ac:dyDescent="0.25">
      <c r="A100" s="24">
        <v>96</v>
      </c>
      <c r="B100" s="24" t="s">
        <v>505</v>
      </c>
      <c r="C100" s="24" t="s">
        <v>313</v>
      </c>
      <c r="D100" s="24" t="s">
        <v>95</v>
      </c>
      <c r="E100" s="35">
        <v>32.020000000000003</v>
      </c>
      <c r="F100" s="35">
        <v>32.49</v>
      </c>
      <c r="G100" s="35">
        <v>31.56</v>
      </c>
      <c r="H100" s="35">
        <v>32.520000000000003</v>
      </c>
      <c r="I100" s="35">
        <v>31.49</v>
      </c>
      <c r="J100" s="35">
        <v>31.82</v>
      </c>
      <c r="K100" s="35">
        <v>31.6</v>
      </c>
      <c r="L100" s="35">
        <v>30.85</v>
      </c>
      <c r="M100" s="35">
        <v>31.76</v>
      </c>
      <c r="N100" s="35">
        <v>33.46</v>
      </c>
      <c r="O100" s="35">
        <v>31.67</v>
      </c>
      <c r="P100" s="35">
        <v>31.78</v>
      </c>
      <c r="Q100" s="35">
        <v>31.82</v>
      </c>
      <c r="R100" s="35">
        <v>33.47</v>
      </c>
      <c r="S100" s="35">
        <v>31.28</v>
      </c>
      <c r="T100" s="35">
        <v>32.99</v>
      </c>
      <c r="U100" s="35">
        <v>33.6</v>
      </c>
      <c r="V100" s="35">
        <v>32.700000000000003</v>
      </c>
      <c r="W100" s="35">
        <v>27.42</v>
      </c>
      <c r="X100" s="35">
        <v>32.17</v>
      </c>
      <c r="Y100" s="35">
        <v>31.56</v>
      </c>
      <c r="Z100" s="35">
        <v>31.69</v>
      </c>
      <c r="AA100" s="35">
        <v>32.56</v>
      </c>
      <c r="AB100" s="35">
        <v>31.75</v>
      </c>
      <c r="AC100" s="35">
        <v>31.44</v>
      </c>
      <c r="AD100" s="35">
        <v>30.53</v>
      </c>
      <c r="AE100" s="35">
        <v>32.869999999999997</v>
      </c>
      <c r="AF100" s="35">
        <v>32.26</v>
      </c>
      <c r="AG100" s="35">
        <v>32.28</v>
      </c>
      <c r="AH100" s="35">
        <v>32.880000000000003</v>
      </c>
      <c r="AI100" s="35">
        <v>31.68</v>
      </c>
      <c r="AJ100" s="35">
        <v>32.81</v>
      </c>
      <c r="AK100" s="35">
        <v>30.8</v>
      </c>
      <c r="AL100" s="35">
        <v>31.48</v>
      </c>
      <c r="AM100" s="35">
        <v>31.11</v>
      </c>
      <c r="AN100" s="35">
        <v>31.47</v>
      </c>
      <c r="AO100" s="35">
        <v>30.76</v>
      </c>
      <c r="AP100" s="35">
        <v>30.67</v>
      </c>
      <c r="AQ100" s="35">
        <v>30.07</v>
      </c>
      <c r="AR100" s="35">
        <v>31.43</v>
      </c>
      <c r="AS100" s="35">
        <v>31.95</v>
      </c>
      <c r="AT100" s="35">
        <v>31.47</v>
      </c>
      <c r="AU100" s="35">
        <v>31.97</v>
      </c>
      <c r="AV100" s="35">
        <v>31.57</v>
      </c>
      <c r="AW100" s="35">
        <v>30.48</v>
      </c>
      <c r="AX100" s="35">
        <v>30.79</v>
      </c>
      <c r="AY100" s="35">
        <v>32.18</v>
      </c>
      <c r="AZ100" s="35">
        <v>30</v>
      </c>
    </row>
    <row r="101" spans="1:52" x14ac:dyDescent="0.25">
      <c r="A101" s="23">
        <v>97</v>
      </c>
      <c r="B101" s="23" t="s">
        <v>506</v>
      </c>
      <c r="C101" s="23" t="s">
        <v>314</v>
      </c>
      <c r="D101" s="23" t="s">
        <v>96</v>
      </c>
      <c r="E101" s="34">
        <v>28.13</v>
      </c>
      <c r="F101" s="34">
        <v>30.67</v>
      </c>
      <c r="G101" s="34">
        <v>28.99</v>
      </c>
      <c r="H101" s="34">
        <v>29.99</v>
      </c>
      <c r="I101" s="34">
        <v>29.58</v>
      </c>
      <c r="J101" s="34">
        <v>31.35</v>
      </c>
      <c r="K101" s="34">
        <v>28.25</v>
      </c>
      <c r="L101" s="34">
        <v>29.76</v>
      </c>
      <c r="M101" s="34">
        <v>30.04</v>
      </c>
      <c r="N101" s="34">
        <v>31.35</v>
      </c>
      <c r="O101" s="34">
        <v>28.84</v>
      </c>
      <c r="P101" s="34">
        <v>29.19</v>
      </c>
      <c r="Q101" s="34">
        <v>29.29</v>
      </c>
      <c r="R101" s="34">
        <v>30.76</v>
      </c>
      <c r="S101" s="34">
        <v>28.78</v>
      </c>
      <c r="T101" s="34">
        <v>31.27</v>
      </c>
      <c r="U101" s="34">
        <v>31.96</v>
      </c>
      <c r="V101" s="34">
        <v>28.95</v>
      </c>
      <c r="W101" s="34">
        <v>29.21</v>
      </c>
      <c r="X101" s="34">
        <v>29.06</v>
      </c>
      <c r="Y101" s="34">
        <v>28.99</v>
      </c>
      <c r="Z101" s="34">
        <v>29.08</v>
      </c>
      <c r="AA101" s="34">
        <v>30.33</v>
      </c>
      <c r="AB101" s="34">
        <v>29.1</v>
      </c>
      <c r="AC101" s="34">
        <v>28.51</v>
      </c>
      <c r="AD101" s="34">
        <v>28.84</v>
      </c>
      <c r="AE101" s="34">
        <v>30.96</v>
      </c>
      <c r="AF101" s="34">
        <v>30.19</v>
      </c>
      <c r="AG101" s="34">
        <v>29.78</v>
      </c>
      <c r="AH101" s="34">
        <v>30.15</v>
      </c>
      <c r="AI101" s="34">
        <v>28.75</v>
      </c>
      <c r="AJ101" s="34">
        <v>30.03</v>
      </c>
      <c r="AK101" s="34">
        <v>29.48</v>
      </c>
      <c r="AL101" s="34">
        <v>28.52</v>
      </c>
      <c r="AM101" s="34">
        <v>28.54</v>
      </c>
      <c r="AN101" s="34">
        <v>28.97</v>
      </c>
      <c r="AO101" s="34">
        <v>29.05</v>
      </c>
      <c r="AP101" s="34">
        <v>28.71</v>
      </c>
      <c r="AQ101" s="34">
        <v>27.62</v>
      </c>
      <c r="AR101" s="34">
        <v>29.1</v>
      </c>
      <c r="AS101" s="34">
        <v>29.51</v>
      </c>
      <c r="AT101" s="34">
        <v>29.61</v>
      </c>
      <c r="AU101" s="34">
        <v>29.49</v>
      </c>
      <c r="AV101" s="34">
        <v>27.98</v>
      </c>
      <c r="AW101" s="34">
        <v>28.17</v>
      </c>
      <c r="AX101" s="34">
        <v>28.46</v>
      </c>
      <c r="AY101" s="34">
        <v>29.18</v>
      </c>
      <c r="AZ101" s="34">
        <v>28.18</v>
      </c>
    </row>
    <row r="102" spans="1:52" x14ac:dyDescent="0.25">
      <c r="A102" s="24">
        <v>98</v>
      </c>
      <c r="B102" s="24" t="s">
        <v>507</v>
      </c>
      <c r="C102" s="24" t="s">
        <v>315</v>
      </c>
      <c r="D102" s="24" t="s">
        <v>97</v>
      </c>
      <c r="E102" s="35">
        <v>28.66</v>
      </c>
      <c r="F102" s="35">
        <v>31.99</v>
      </c>
      <c r="G102" s="35">
        <v>30.44</v>
      </c>
      <c r="H102" s="35">
        <v>31.31</v>
      </c>
      <c r="I102" s="35">
        <v>30.7</v>
      </c>
      <c r="J102" s="35">
        <v>32.44</v>
      </c>
      <c r="K102" s="35">
        <v>29.13</v>
      </c>
      <c r="L102" s="35">
        <v>30.86</v>
      </c>
      <c r="M102" s="35">
        <v>31.04</v>
      </c>
      <c r="N102" s="35">
        <v>31.56</v>
      </c>
      <c r="O102" s="35">
        <v>30.01</v>
      </c>
      <c r="P102" s="35">
        <v>30.08</v>
      </c>
      <c r="Q102" s="35">
        <v>29.9</v>
      </c>
      <c r="R102" s="35">
        <v>31.94</v>
      </c>
      <c r="S102" s="35">
        <v>29.87</v>
      </c>
      <c r="T102" s="35">
        <v>32.14</v>
      </c>
      <c r="U102" s="35">
        <v>32.340000000000003</v>
      </c>
      <c r="V102" s="35">
        <v>30.94</v>
      </c>
      <c r="W102" s="35">
        <v>29.92</v>
      </c>
      <c r="X102" s="35">
        <v>29.68</v>
      </c>
      <c r="Y102" s="35">
        <v>29.75</v>
      </c>
      <c r="Z102" s="35">
        <v>30.64</v>
      </c>
      <c r="AA102" s="35">
        <v>31.76</v>
      </c>
      <c r="AB102" s="35">
        <v>30.89</v>
      </c>
      <c r="AC102" s="35">
        <v>30.44</v>
      </c>
      <c r="AD102" s="35">
        <v>29.24</v>
      </c>
      <c r="AE102" s="35">
        <v>31.71</v>
      </c>
      <c r="AF102" s="35">
        <v>31.48</v>
      </c>
      <c r="AG102" s="35">
        <v>31.29</v>
      </c>
      <c r="AH102" s="35">
        <v>31.29</v>
      </c>
      <c r="AI102" s="35">
        <v>29.99</v>
      </c>
      <c r="AJ102" s="35">
        <v>30.79</v>
      </c>
      <c r="AK102" s="35">
        <v>31.28</v>
      </c>
      <c r="AL102" s="35">
        <v>29.64</v>
      </c>
      <c r="AM102" s="35">
        <v>30.05</v>
      </c>
      <c r="AN102" s="35">
        <v>30.03</v>
      </c>
      <c r="AO102" s="35">
        <v>30.53</v>
      </c>
      <c r="AP102" s="35">
        <v>29.96</v>
      </c>
      <c r="AQ102" s="35">
        <v>28.96</v>
      </c>
      <c r="AR102" s="35">
        <v>31.14</v>
      </c>
      <c r="AS102" s="35">
        <v>31.04</v>
      </c>
      <c r="AT102" s="35">
        <v>31.36</v>
      </c>
      <c r="AU102" s="35">
        <v>30.83</v>
      </c>
      <c r="AV102" s="35">
        <v>28.85</v>
      </c>
      <c r="AW102" s="35">
        <v>29.32</v>
      </c>
      <c r="AX102" s="35">
        <v>30.74</v>
      </c>
      <c r="AY102" s="35">
        <v>31.75</v>
      </c>
      <c r="AZ102" s="35">
        <v>31.07</v>
      </c>
    </row>
    <row r="103" spans="1:52" x14ac:dyDescent="0.25">
      <c r="A103" s="23">
        <v>99</v>
      </c>
      <c r="B103" s="23" t="s">
        <v>508</v>
      </c>
      <c r="C103" s="23" t="s">
        <v>316</v>
      </c>
      <c r="D103" s="23" t="s">
        <v>98</v>
      </c>
      <c r="E103" s="34">
        <v>24.78</v>
      </c>
      <c r="F103" s="34">
        <v>26.02</v>
      </c>
      <c r="G103" s="34">
        <v>25.58</v>
      </c>
      <c r="H103" s="34">
        <v>26</v>
      </c>
      <c r="I103" s="34">
        <v>26.45</v>
      </c>
      <c r="J103" s="34">
        <v>27.3</v>
      </c>
      <c r="K103" s="34">
        <v>24.91</v>
      </c>
      <c r="L103" s="34">
        <v>26.55</v>
      </c>
      <c r="M103" s="34">
        <v>26.52</v>
      </c>
      <c r="N103" s="34">
        <v>27.84</v>
      </c>
      <c r="O103" s="34">
        <v>25.67</v>
      </c>
      <c r="P103" s="34">
        <v>25.58</v>
      </c>
      <c r="Q103" s="34">
        <v>25.99</v>
      </c>
      <c r="R103" s="34">
        <v>27.62</v>
      </c>
      <c r="S103" s="34">
        <v>25.45</v>
      </c>
      <c r="T103" s="34">
        <v>26.86</v>
      </c>
      <c r="U103" s="34">
        <v>27.73</v>
      </c>
      <c r="V103" s="34">
        <v>24.09</v>
      </c>
      <c r="W103" s="34">
        <v>25.59</v>
      </c>
      <c r="X103" s="34">
        <v>25.57</v>
      </c>
      <c r="Y103" s="34">
        <v>25.68</v>
      </c>
      <c r="Z103" s="34">
        <v>25.82</v>
      </c>
      <c r="AA103" s="34">
        <v>26.96</v>
      </c>
      <c r="AB103" s="34">
        <v>25.31</v>
      </c>
      <c r="AC103" s="34">
        <v>23.71</v>
      </c>
      <c r="AD103" s="34">
        <v>24.96</v>
      </c>
      <c r="AE103" s="34">
        <v>27.95</v>
      </c>
      <c r="AF103" s="34">
        <v>26.59</v>
      </c>
      <c r="AG103" s="34">
        <v>26.03</v>
      </c>
      <c r="AH103" s="34">
        <v>26.15</v>
      </c>
      <c r="AI103" s="34">
        <v>25.13</v>
      </c>
      <c r="AJ103" s="34">
        <v>26.56</v>
      </c>
      <c r="AK103" s="34">
        <v>24.52</v>
      </c>
      <c r="AL103" s="34">
        <v>24.53</v>
      </c>
      <c r="AM103" s="34">
        <v>25.67</v>
      </c>
      <c r="AN103" s="34">
        <v>26.13</v>
      </c>
      <c r="AO103" s="34">
        <v>26.15</v>
      </c>
      <c r="AP103" s="34">
        <v>25.58</v>
      </c>
      <c r="AQ103" s="34">
        <v>24.59</v>
      </c>
      <c r="AR103" s="34">
        <v>24.93</v>
      </c>
      <c r="AS103" s="34">
        <v>25.69</v>
      </c>
      <c r="AT103" s="34">
        <v>25.43</v>
      </c>
      <c r="AU103" s="34">
        <v>26.69</v>
      </c>
      <c r="AV103" s="34">
        <v>25.17</v>
      </c>
      <c r="AW103" s="34">
        <v>24.62</v>
      </c>
      <c r="AX103" s="34">
        <v>25.14</v>
      </c>
      <c r="AY103" s="34">
        <v>25.32</v>
      </c>
      <c r="AZ103" s="34">
        <v>24.92</v>
      </c>
    </row>
    <row r="104" spans="1:52" x14ac:dyDescent="0.25">
      <c r="A104" s="24">
        <v>100</v>
      </c>
      <c r="B104" s="24" t="s">
        <v>509</v>
      </c>
      <c r="C104" s="24" t="s">
        <v>317</v>
      </c>
      <c r="D104" s="27" t="s">
        <v>99</v>
      </c>
      <c r="E104" s="44"/>
      <c r="F104" s="35"/>
      <c r="G104" s="35"/>
      <c r="H104" s="35"/>
      <c r="I104" s="35"/>
      <c r="J104" s="35"/>
      <c r="K104" s="35"/>
      <c r="L104" s="35"/>
      <c r="M104" s="35"/>
      <c r="N104" s="42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</row>
    <row r="105" spans="1:52" x14ac:dyDescent="0.25">
      <c r="A105" s="23">
        <v>101</v>
      </c>
      <c r="B105" s="23" t="s">
        <v>510</v>
      </c>
      <c r="C105" s="23" t="s">
        <v>318</v>
      </c>
      <c r="D105" s="23" t="s">
        <v>100</v>
      </c>
      <c r="E105" s="34">
        <v>25.76</v>
      </c>
      <c r="F105" s="34">
        <v>27.19</v>
      </c>
      <c r="G105" s="34">
        <v>26.67</v>
      </c>
      <c r="H105" s="34">
        <v>27.33</v>
      </c>
      <c r="I105" s="34">
        <v>27.66</v>
      </c>
      <c r="J105" s="34">
        <v>28.49</v>
      </c>
      <c r="K105" s="34">
        <v>26.07</v>
      </c>
      <c r="L105" s="34">
        <v>27.81</v>
      </c>
      <c r="M105" s="34">
        <v>27.59</v>
      </c>
      <c r="N105" s="34">
        <v>28.9</v>
      </c>
      <c r="O105" s="34">
        <v>26.84</v>
      </c>
      <c r="P105" s="34">
        <v>26.61</v>
      </c>
      <c r="Q105" s="34">
        <v>26.95</v>
      </c>
      <c r="R105" s="34">
        <v>28.68</v>
      </c>
      <c r="S105" s="34">
        <v>26.58</v>
      </c>
      <c r="T105" s="34">
        <v>28.16</v>
      </c>
      <c r="U105" s="34">
        <v>29.01</v>
      </c>
      <c r="V105" s="34">
        <v>25.53</v>
      </c>
      <c r="W105" s="34">
        <v>26.72</v>
      </c>
      <c r="X105" s="34">
        <v>26.72</v>
      </c>
      <c r="Y105" s="34">
        <v>26.76</v>
      </c>
      <c r="Z105" s="34">
        <v>26.93</v>
      </c>
      <c r="AA105" s="34">
        <v>28.08</v>
      </c>
      <c r="AB105" s="34">
        <v>26.54</v>
      </c>
      <c r="AC105" s="34">
        <v>25.04</v>
      </c>
      <c r="AD105" s="34">
        <v>26.1</v>
      </c>
      <c r="AE105" s="34">
        <v>29</v>
      </c>
      <c r="AF105" s="34">
        <v>27.73</v>
      </c>
      <c r="AG105" s="34">
        <v>27.27</v>
      </c>
      <c r="AH105" s="34">
        <v>27.28</v>
      </c>
      <c r="AI105" s="34">
        <v>26.22</v>
      </c>
      <c r="AJ105" s="34">
        <v>27.68</v>
      </c>
      <c r="AK105" s="34">
        <v>25.82</v>
      </c>
      <c r="AL105" s="34">
        <v>25.72</v>
      </c>
      <c r="AM105" s="34">
        <v>26.63</v>
      </c>
      <c r="AN105" s="34">
        <v>27.06</v>
      </c>
      <c r="AO105" s="34">
        <v>27</v>
      </c>
      <c r="AP105" s="34">
        <v>26.75</v>
      </c>
      <c r="AQ105" s="34">
        <v>25.69</v>
      </c>
      <c r="AR105" s="34">
        <v>26.11</v>
      </c>
      <c r="AS105" s="34">
        <v>26.85</v>
      </c>
      <c r="AT105" s="34">
        <v>26.51</v>
      </c>
      <c r="AU105" s="34">
        <v>27.71</v>
      </c>
      <c r="AV105" s="34">
        <v>26.2</v>
      </c>
      <c r="AW105" s="34">
        <v>25.68</v>
      </c>
      <c r="AX105" s="34">
        <v>26.32</v>
      </c>
      <c r="AY105" s="34">
        <v>26.55</v>
      </c>
      <c r="AZ105" s="34">
        <v>26.1</v>
      </c>
    </row>
    <row r="106" spans="1:52" x14ac:dyDescent="0.25">
      <c r="A106" s="24">
        <v>102</v>
      </c>
      <c r="B106" s="24" t="s">
        <v>511</v>
      </c>
      <c r="C106" s="24" t="s">
        <v>319</v>
      </c>
      <c r="D106" s="10" t="s">
        <v>5</v>
      </c>
      <c r="E106" s="35">
        <v>18.98</v>
      </c>
      <c r="F106" s="35">
        <v>18.989999999999998</v>
      </c>
      <c r="G106" s="35">
        <v>18.61</v>
      </c>
      <c r="H106" s="35">
        <v>18.78</v>
      </c>
      <c r="I106" s="35">
        <v>18.96</v>
      </c>
      <c r="J106" s="35">
        <v>18.93</v>
      </c>
      <c r="K106" s="35">
        <v>19.010000000000002</v>
      </c>
      <c r="L106" s="35">
        <v>19.059999999999999</v>
      </c>
      <c r="M106" s="35">
        <v>18.84</v>
      </c>
      <c r="N106" s="35">
        <v>18.670000000000002</v>
      </c>
      <c r="O106" s="35">
        <v>18.96</v>
      </c>
      <c r="P106" s="35">
        <v>19.079999999999998</v>
      </c>
      <c r="Q106" s="35">
        <v>19.010000000000002</v>
      </c>
      <c r="R106" s="35">
        <v>19.03</v>
      </c>
      <c r="S106" s="35">
        <v>18.91</v>
      </c>
      <c r="T106" s="35">
        <v>18.989999999999998</v>
      </c>
      <c r="U106" s="35">
        <v>18.98</v>
      </c>
      <c r="V106" s="35">
        <v>19.07</v>
      </c>
      <c r="W106" s="35">
        <v>18.95</v>
      </c>
      <c r="X106" s="35">
        <v>19.04</v>
      </c>
      <c r="Y106" s="35">
        <v>18.559999999999999</v>
      </c>
      <c r="Z106" s="35">
        <v>18.64</v>
      </c>
      <c r="AA106" s="35">
        <v>18.670000000000002</v>
      </c>
      <c r="AB106" s="35">
        <v>18.73</v>
      </c>
      <c r="AC106" s="35">
        <v>18.989999999999998</v>
      </c>
      <c r="AD106" s="35">
        <v>18.97</v>
      </c>
      <c r="AE106" s="35">
        <v>19.079999999999998</v>
      </c>
      <c r="AF106" s="35">
        <v>18.89</v>
      </c>
      <c r="AG106" s="35">
        <v>18.87</v>
      </c>
      <c r="AH106" s="35">
        <v>18.93</v>
      </c>
      <c r="AI106" s="35">
        <v>18.809999999999999</v>
      </c>
      <c r="AJ106" s="35">
        <v>18.940000000000001</v>
      </c>
      <c r="AK106" s="35">
        <v>18.82</v>
      </c>
      <c r="AL106" s="35">
        <v>18.89</v>
      </c>
      <c r="AM106" s="35">
        <v>18.71</v>
      </c>
      <c r="AN106" s="35">
        <v>18.690000000000001</v>
      </c>
      <c r="AO106" s="35">
        <v>18.62</v>
      </c>
      <c r="AP106" s="35">
        <v>18.59</v>
      </c>
      <c r="AQ106" s="35">
        <v>18.61</v>
      </c>
      <c r="AR106" s="35">
        <v>18.59</v>
      </c>
      <c r="AS106" s="35">
        <v>18.23</v>
      </c>
      <c r="AT106" s="35">
        <v>18.420000000000002</v>
      </c>
      <c r="AU106" s="35">
        <v>18.34</v>
      </c>
      <c r="AV106" s="35">
        <v>18.559999999999999</v>
      </c>
      <c r="AW106" s="35">
        <v>18.579999999999998</v>
      </c>
      <c r="AX106" s="35">
        <v>18.64</v>
      </c>
      <c r="AY106" s="35">
        <v>18.55</v>
      </c>
      <c r="AZ106" s="35">
        <v>18.61</v>
      </c>
    </row>
    <row r="107" spans="1:52" x14ac:dyDescent="0.25">
      <c r="A107" s="23">
        <v>103</v>
      </c>
      <c r="B107" s="23" t="s">
        <v>512</v>
      </c>
      <c r="C107" s="23" t="s">
        <v>320</v>
      </c>
      <c r="D107" s="23" t="s">
        <v>101</v>
      </c>
      <c r="E107" s="34">
        <v>27.12</v>
      </c>
      <c r="F107" s="34">
        <v>29.15</v>
      </c>
      <c r="G107" s="34">
        <v>28.09</v>
      </c>
      <c r="H107" s="34">
        <v>29.25</v>
      </c>
      <c r="I107" s="34">
        <v>28.2</v>
      </c>
      <c r="J107" s="34">
        <v>30.01</v>
      </c>
      <c r="K107" s="34">
        <v>27.46</v>
      </c>
      <c r="L107" s="34">
        <v>28.11</v>
      </c>
      <c r="M107" s="34">
        <v>28.83</v>
      </c>
      <c r="N107" s="34">
        <v>29.79</v>
      </c>
      <c r="O107" s="34">
        <v>27.67</v>
      </c>
      <c r="P107" s="34">
        <v>28.04</v>
      </c>
      <c r="Q107" s="34">
        <v>28.04</v>
      </c>
      <c r="R107" s="34">
        <v>29.85</v>
      </c>
      <c r="S107" s="34">
        <v>27.79</v>
      </c>
      <c r="T107" s="34">
        <v>29.56</v>
      </c>
      <c r="U107" s="34">
        <v>30.17</v>
      </c>
      <c r="V107" s="34">
        <v>27.83</v>
      </c>
      <c r="W107" s="34">
        <v>28.18</v>
      </c>
      <c r="X107" s="34">
        <v>27.9</v>
      </c>
      <c r="Y107" s="34">
        <v>28.25</v>
      </c>
      <c r="Z107" s="34">
        <v>28.26</v>
      </c>
      <c r="AA107" s="34">
        <v>29.26</v>
      </c>
      <c r="AB107" s="34">
        <v>28.03</v>
      </c>
      <c r="AC107" s="34">
        <v>27.72</v>
      </c>
      <c r="AD107" s="34">
        <v>27.71</v>
      </c>
      <c r="AE107" s="34">
        <v>29.98</v>
      </c>
      <c r="AF107" s="34">
        <v>28.93</v>
      </c>
      <c r="AG107" s="34">
        <v>28.63</v>
      </c>
      <c r="AH107" s="34">
        <v>29.02</v>
      </c>
      <c r="AI107" s="34">
        <v>27.66</v>
      </c>
      <c r="AJ107" s="34">
        <v>28.75</v>
      </c>
      <c r="AK107" s="34">
        <v>28.27</v>
      </c>
      <c r="AL107" s="34">
        <v>27.53</v>
      </c>
      <c r="AM107" s="34">
        <v>27.76</v>
      </c>
      <c r="AN107" s="34">
        <v>28.06</v>
      </c>
      <c r="AO107" s="34">
        <v>27.95</v>
      </c>
      <c r="AP107" s="34">
        <v>27.86</v>
      </c>
      <c r="AQ107" s="34">
        <v>26.81</v>
      </c>
      <c r="AR107" s="34">
        <v>27.84</v>
      </c>
      <c r="AS107" s="34">
        <v>28.26</v>
      </c>
      <c r="AT107" s="34">
        <v>28.49</v>
      </c>
      <c r="AU107" s="34">
        <v>28.47</v>
      </c>
      <c r="AV107" s="34">
        <v>27.12</v>
      </c>
      <c r="AW107" s="34">
        <v>27.14</v>
      </c>
      <c r="AX107" s="34">
        <v>27.45</v>
      </c>
      <c r="AY107" s="34">
        <v>28.07</v>
      </c>
      <c r="AZ107" s="34">
        <v>27.3</v>
      </c>
    </row>
    <row r="108" spans="1:52" x14ac:dyDescent="0.25">
      <c r="A108" s="24">
        <v>104</v>
      </c>
      <c r="B108" s="24" t="s">
        <v>513</v>
      </c>
      <c r="C108" s="24" t="s">
        <v>321</v>
      </c>
      <c r="D108" s="24" t="s">
        <v>102</v>
      </c>
      <c r="E108" s="35">
        <v>31.51</v>
      </c>
      <c r="F108" s="35">
        <v>31.61</v>
      </c>
      <c r="G108" s="35">
        <v>31.05</v>
      </c>
      <c r="H108" s="35">
        <v>32.22</v>
      </c>
      <c r="I108" s="35">
        <v>32.119999999999997</v>
      </c>
      <c r="J108" s="35">
        <v>33.53</v>
      </c>
      <c r="K108" s="35">
        <v>31.28</v>
      </c>
      <c r="L108" s="35">
        <v>32.29</v>
      </c>
      <c r="M108" s="35">
        <v>32.32</v>
      </c>
      <c r="N108" s="35">
        <v>33.25</v>
      </c>
      <c r="O108" s="35">
        <v>31.59</v>
      </c>
      <c r="P108" s="35">
        <v>31.68</v>
      </c>
      <c r="Q108" s="35">
        <v>32.19</v>
      </c>
      <c r="R108" s="35">
        <v>33.68</v>
      </c>
      <c r="S108" s="35">
        <v>31.9</v>
      </c>
      <c r="T108" s="35">
        <v>32.89</v>
      </c>
      <c r="U108" s="35">
        <v>34.17</v>
      </c>
      <c r="V108" s="35">
        <v>30.97</v>
      </c>
      <c r="W108" s="35">
        <v>31.27</v>
      </c>
      <c r="X108" s="35">
        <v>32.54</v>
      </c>
      <c r="Y108" s="35">
        <v>31.83</v>
      </c>
      <c r="Z108" s="35">
        <v>31.83</v>
      </c>
      <c r="AA108" s="35">
        <v>34.29</v>
      </c>
      <c r="AB108" s="35">
        <v>31.66</v>
      </c>
      <c r="AC108" s="35">
        <v>30.92</v>
      </c>
      <c r="AD108" s="35">
        <v>31.87</v>
      </c>
      <c r="AE108" s="35">
        <v>34.729999999999997</v>
      </c>
      <c r="AF108" s="35">
        <v>32.479999999999997</v>
      </c>
      <c r="AG108" s="35">
        <v>31.35</v>
      </c>
      <c r="AH108" s="35">
        <v>32.200000000000003</v>
      </c>
      <c r="AI108" s="35">
        <v>30.97</v>
      </c>
      <c r="AJ108" s="35">
        <v>32.659999999999997</v>
      </c>
      <c r="AK108" s="35">
        <v>30.91</v>
      </c>
      <c r="AL108" s="35">
        <v>31.6</v>
      </c>
      <c r="AM108" s="35">
        <v>31.66</v>
      </c>
      <c r="AN108" s="35">
        <v>31.97</v>
      </c>
      <c r="AO108" s="35">
        <v>31.46</v>
      </c>
      <c r="AP108" s="35">
        <v>31.23</v>
      </c>
      <c r="AQ108" s="35">
        <v>30.62</v>
      </c>
      <c r="AR108" s="35">
        <v>30.88</v>
      </c>
      <c r="AS108" s="35">
        <v>30.82</v>
      </c>
      <c r="AT108" s="35">
        <v>31.43</v>
      </c>
      <c r="AU108" s="35">
        <v>32.74</v>
      </c>
      <c r="AV108" s="35">
        <v>31.46</v>
      </c>
      <c r="AW108" s="35">
        <v>30.72</v>
      </c>
      <c r="AX108" s="35">
        <v>30.58</v>
      </c>
      <c r="AY108" s="35">
        <v>31.46</v>
      </c>
      <c r="AZ108" s="35">
        <v>31.05</v>
      </c>
    </row>
    <row r="109" spans="1:52" x14ac:dyDescent="0.25">
      <c r="A109" s="23">
        <v>105</v>
      </c>
      <c r="B109" s="23" t="s">
        <v>514</v>
      </c>
      <c r="C109" s="23" t="s">
        <v>322</v>
      </c>
      <c r="D109" s="23" t="s">
        <v>103</v>
      </c>
      <c r="E109" s="34">
        <v>30.28</v>
      </c>
      <c r="F109" s="34">
        <v>31.85</v>
      </c>
      <c r="G109" s="34">
        <v>31.6</v>
      </c>
      <c r="H109" s="34">
        <v>32.130000000000003</v>
      </c>
      <c r="I109" s="34">
        <v>31.7</v>
      </c>
      <c r="J109" s="34">
        <v>32.9</v>
      </c>
      <c r="K109" s="34">
        <v>30.24</v>
      </c>
      <c r="L109" s="34">
        <v>32.19</v>
      </c>
      <c r="M109" s="34">
        <v>32.090000000000003</v>
      </c>
      <c r="N109" s="34">
        <v>33.799999999999997</v>
      </c>
      <c r="O109" s="34">
        <v>31.11</v>
      </c>
      <c r="P109" s="34">
        <v>30.98</v>
      </c>
      <c r="Q109" s="34">
        <v>31.95</v>
      </c>
      <c r="R109" s="34">
        <v>33</v>
      </c>
      <c r="S109" s="34">
        <v>31.17</v>
      </c>
      <c r="T109" s="34">
        <v>33.74</v>
      </c>
      <c r="U109" s="34">
        <v>33.01</v>
      </c>
      <c r="V109" s="34">
        <v>30.48</v>
      </c>
      <c r="W109" s="34">
        <v>31.3</v>
      </c>
      <c r="X109" s="34">
        <v>31</v>
      </c>
      <c r="Y109" s="34">
        <v>32.119999999999997</v>
      </c>
      <c r="Z109" s="34">
        <v>31.88</v>
      </c>
      <c r="AA109" s="34">
        <v>32.89</v>
      </c>
      <c r="AB109" s="34">
        <v>30.82</v>
      </c>
      <c r="AC109" s="34">
        <v>29.98</v>
      </c>
      <c r="AD109" s="34">
        <v>30.82</v>
      </c>
      <c r="AE109" s="34">
        <v>34.020000000000003</v>
      </c>
      <c r="AF109" s="34">
        <v>32.26</v>
      </c>
      <c r="AG109" s="34">
        <v>31.72</v>
      </c>
      <c r="AH109" s="34">
        <v>32.340000000000003</v>
      </c>
      <c r="AI109" s="34">
        <v>30.5</v>
      </c>
      <c r="AJ109" s="34">
        <v>32.46</v>
      </c>
      <c r="AK109" s="34">
        <v>30.51</v>
      </c>
      <c r="AL109" s="34">
        <v>31.81</v>
      </c>
      <c r="AM109" s="34">
        <v>31.44</v>
      </c>
      <c r="AN109" s="34">
        <v>31.84</v>
      </c>
      <c r="AO109" s="34">
        <v>31.26</v>
      </c>
      <c r="AP109" s="34">
        <v>31.65</v>
      </c>
      <c r="AQ109" s="34">
        <v>30.42</v>
      </c>
      <c r="AR109" s="34">
        <v>31.02</v>
      </c>
      <c r="AS109" s="34">
        <v>31.24</v>
      </c>
      <c r="AT109" s="34">
        <v>31.82</v>
      </c>
      <c r="AU109" s="34">
        <v>32.67</v>
      </c>
      <c r="AV109" s="34">
        <v>30.86</v>
      </c>
      <c r="AW109" s="34">
        <v>31.17</v>
      </c>
      <c r="AX109" s="34">
        <v>31.5</v>
      </c>
      <c r="AY109" s="34">
        <v>32.1</v>
      </c>
      <c r="AZ109" s="34">
        <v>31</v>
      </c>
    </row>
    <row r="110" spans="1:52" x14ac:dyDescent="0.25">
      <c r="A110" s="24">
        <v>106</v>
      </c>
      <c r="B110" s="24" t="s">
        <v>515</v>
      </c>
      <c r="C110" s="24" t="s">
        <v>323</v>
      </c>
      <c r="D110" s="24" t="s">
        <v>104</v>
      </c>
      <c r="E110" s="35">
        <v>27.52</v>
      </c>
      <c r="F110" s="35">
        <v>29.63</v>
      </c>
      <c r="G110" s="35">
        <v>28.46</v>
      </c>
      <c r="H110" s="35">
        <v>28.76</v>
      </c>
      <c r="I110" s="35">
        <v>28.57</v>
      </c>
      <c r="J110" s="35">
        <v>29.95</v>
      </c>
      <c r="K110" s="35">
        <v>27.54</v>
      </c>
      <c r="L110" s="35">
        <v>28.95</v>
      </c>
      <c r="M110" s="35">
        <v>29.24</v>
      </c>
      <c r="N110" s="35">
        <v>30.56</v>
      </c>
      <c r="O110" s="35">
        <v>27.97</v>
      </c>
      <c r="P110" s="35">
        <v>28.44</v>
      </c>
      <c r="Q110" s="35">
        <v>28.79</v>
      </c>
      <c r="R110" s="35">
        <v>30.54</v>
      </c>
      <c r="S110" s="35">
        <v>28.21</v>
      </c>
      <c r="T110" s="35">
        <v>29.92</v>
      </c>
      <c r="U110" s="35">
        <v>30.61</v>
      </c>
      <c r="V110" s="35">
        <v>27.64</v>
      </c>
      <c r="W110" s="35">
        <v>28.27</v>
      </c>
      <c r="X110" s="35">
        <v>28.28</v>
      </c>
      <c r="Y110" s="35">
        <v>28.32</v>
      </c>
      <c r="Z110" s="35">
        <v>28.8</v>
      </c>
      <c r="AA110" s="35">
        <v>29.78</v>
      </c>
      <c r="AB110" s="35">
        <v>28.28</v>
      </c>
      <c r="AC110" s="35">
        <v>26.95</v>
      </c>
      <c r="AD110" s="35">
        <v>27.81</v>
      </c>
      <c r="AE110" s="35">
        <v>30.55</v>
      </c>
      <c r="AF110" s="35">
        <v>29.47</v>
      </c>
      <c r="AG110" s="35">
        <v>28.61</v>
      </c>
      <c r="AH110" s="35">
        <v>29.04</v>
      </c>
      <c r="AI110" s="35">
        <v>27.99</v>
      </c>
      <c r="AJ110" s="35">
        <v>29.3</v>
      </c>
      <c r="AK110" s="35">
        <v>27.71</v>
      </c>
      <c r="AL110" s="35">
        <v>27.63</v>
      </c>
      <c r="AM110" s="35">
        <v>28.3</v>
      </c>
      <c r="AN110" s="35">
        <v>28.93</v>
      </c>
      <c r="AO110" s="35">
        <v>28.65</v>
      </c>
      <c r="AP110" s="35">
        <v>28.33</v>
      </c>
      <c r="AQ110" s="35">
        <v>27.48</v>
      </c>
      <c r="AR110" s="35">
        <v>28.02</v>
      </c>
      <c r="AS110" s="35">
        <v>28.63</v>
      </c>
      <c r="AT110" s="35">
        <v>28.48</v>
      </c>
      <c r="AU110" s="35">
        <v>29.13</v>
      </c>
      <c r="AV110" s="35">
        <v>27.63</v>
      </c>
      <c r="AW110" s="35">
        <v>27.22</v>
      </c>
      <c r="AX110" s="35">
        <v>27.87</v>
      </c>
      <c r="AY110" s="35">
        <v>28.18</v>
      </c>
      <c r="AZ110" s="35">
        <v>27.5</v>
      </c>
    </row>
    <row r="111" spans="1:52" x14ac:dyDescent="0.25">
      <c r="A111" s="23">
        <v>107</v>
      </c>
      <c r="B111" s="23" t="s">
        <v>516</v>
      </c>
      <c r="C111" s="23" t="s">
        <v>324</v>
      </c>
      <c r="D111" s="23" t="s">
        <v>105</v>
      </c>
      <c r="E111" s="34">
        <v>26.3</v>
      </c>
      <c r="F111" s="34">
        <v>28.22</v>
      </c>
      <c r="G111" s="34">
        <v>27.43</v>
      </c>
      <c r="H111" s="34">
        <v>28.34</v>
      </c>
      <c r="I111" s="34">
        <v>27.63</v>
      </c>
      <c r="J111" s="34">
        <v>28.91</v>
      </c>
      <c r="K111" s="34">
        <v>26.53</v>
      </c>
      <c r="L111" s="34">
        <v>28.06</v>
      </c>
      <c r="M111" s="34">
        <v>27.96</v>
      </c>
      <c r="N111" s="34">
        <v>29.74</v>
      </c>
      <c r="O111" s="34">
        <v>27.04</v>
      </c>
      <c r="P111" s="34">
        <v>27.24</v>
      </c>
      <c r="Q111" s="34">
        <v>27.44</v>
      </c>
      <c r="R111" s="34">
        <v>29.43</v>
      </c>
      <c r="S111" s="34">
        <v>27.22</v>
      </c>
      <c r="T111" s="34">
        <v>28.78</v>
      </c>
      <c r="U111" s="34">
        <v>29.63</v>
      </c>
      <c r="V111" s="34">
        <v>26.33</v>
      </c>
      <c r="W111" s="34">
        <v>27.02</v>
      </c>
      <c r="X111" s="34">
        <v>26.98</v>
      </c>
      <c r="Y111" s="34">
        <v>26.94</v>
      </c>
      <c r="Z111" s="34">
        <v>27.64</v>
      </c>
      <c r="AA111" s="34">
        <v>28.83</v>
      </c>
      <c r="AB111" s="34">
        <v>27.24</v>
      </c>
      <c r="AC111" s="34">
        <v>25.98</v>
      </c>
      <c r="AD111" s="34">
        <v>26.68</v>
      </c>
      <c r="AE111" s="34">
        <v>29.54</v>
      </c>
      <c r="AF111" s="34">
        <v>28.34</v>
      </c>
      <c r="AG111" s="34">
        <v>27.7</v>
      </c>
      <c r="AH111" s="34">
        <v>27.9</v>
      </c>
      <c r="AI111" s="34">
        <v>26.92</v>
      </c>
      <c r="AJ111" s="34">
        <v>28.11</v>
      </c>
      <c r="AK111" s="34">
        <v>26.8</v>
      </c>
      <c r="AL111" s="34">
        <v>27.65</v>
      </c>
      <c r="AM111" s="34">
        <v>26.8</v>
      </c>
      <c r="AN111" s="34">
        <v>27.32</v>
      </c>
      <c r="AO111" s="34">
        <v>27.88</v>
      </c>
      <c r="AP111" s="34">
        <v>27.23</v>
      </c>
      <c r="AQ111" s="34">
        <v>26.3</v>
      </c>
      <c r="AR111" s="34">
        <v>26.74</v>
      </c>
      <c r="AS111" s="34">
        <v>27.3</v>
      </c>
      <c r="AT111" s="34">
        <v>27.08</v>
      </c>
      <c r="AU111" s="34">
        <v>28.08</v>
      </c>
      <c r="AV111" s="34">
        <v>26.64</v>
      </c>
      <c r="AW111" s="34">
        <v>26.62</v>
      </c>
      <c r="AX111" s="34">
        <v>26.79</v>
      </c>
      <c r="AY111" s="34">
        <v>27.22</v>
      </c>
      <c r="AZ111" s="34">
        <v>26.75</v>
      </c>
    </row>
    <row r="112" spans="1:52" x14ac:dyDescent="0.25">
      <c r="A112" s="24">
        <v>108</v>
      </c>
      <c r="B112" s="24" t="s">
        <v>517</v>
      </c>
      <c r="C112" s="24" t="s">
        <v>325</v>
      </c>
      <c r="D112" s="24" t="s">
        <v>106</v>
      </c>
      <c r="E112" s="35">
        <v>31.2</v>
      </c>
      <c r="F112" s="35">
        <v>32.94</v>
      </c>
      <c r="G112" s="35">
        <v>32.090000000000003</v>
      </c>
      <c r="H112" s="35">
        <v>33.72</v>
      </c>
      <c r="I112" s="35">
        <v>33.81</v>
      </c>
      <c r="J112" s="35">
        <v>34.31</v>
      </c>
      <c r="K112" s="35">
        <v>31.72</v>
      </c>
      <c r="L112" s="35">
        <v>34.520000000000003</v>
      </c>
      <c r="M112" s="35">
        <v>33.11</v>
      </c>
      <c r="N112" s="35">
        <v>33.869999999999997</v>
      </c>
      <c r="O112" s="35">
        <v>32.29</v>
      </c>
      <c r="P112" s="35">
        <v>32.450000000000003</v>
      </c>
      <c r="Q112" s="35">
        <v>32.520000000000003</v>
      </c>
      <c r="R112" s="35">
        <v>34.909999999999997</v>
      </c>
      <c r="S112" s="35">
        <v>32.44</v>
      </c>
      <c r="T112" s="35">
        <v>34.090000000000003</v>
      </c>
      <c r="U112" s="35">
        <v>36.08</v>
      </c>
      <c r="V112" s="35">
        <v>31.46</v>
      </c>
      <c r="W112" s="35">
        <v>31.81</v>
      </c>
      <c r="X112" s="35">
        <v>32.159999999999997</v>
      </c>
      <c r="Y112" s="35">
        <v>31.65</v>
      </c>
      <c r="Z112" s="35">
        <v>33.130000000000003</v>
      </c>
      <c r="AA112" s="35">
        <v>33.97</v>
      </c>
      <c r="AB112" s="35">
        <v>32.43</v>
      </c>
      <c r="AC112" s="35">
        <v>31.15</v>
      </c>
      <c r="AD112" s="35">
        <v>31.06</v>
      </c>
      <c r="AE112" s="35">
        <v>33.909999999999997</v>
      </c>
      <c r="AF112" s="35">
        <v>33.68</v>
      </c>
      <c r="AG112" s="35">
        <v>33.799999999999997</v>
      </c>
      <c r="AH112" s="35">
        <v>33.130000000000003</v>
      </c>
      <c r="AI112" s="35">
        <v>32.01</v>
      </c>
      <c r="AJ112" s="35">
        <v>33.85</v>
      </c>
      <c r="AK112" s="35">
        <v>31.53</v>
      </c>
      <c r="AL112" s="35">
        <v>30.84</v>
      </c>
      <c r="AM112" s="35">
        <v>31.48</v>
      </c>
      <c r="AN112" s="35">
        <v>31.85</v>
      </c>
      <c r="AO112" s="35">
        <v>32.65</v>
      </c>
      <c r="AP112" s="35">
        <v>32.83</v>
      </c>
      <c r="AQ112" s="35">
        <v>31.42</v>
      </c>
      <c r="AR112" s="35">
        <v>31.24</v>
      </c>
      <c r="AS112" s="35">
        <v>31.68</v>
      </c>
      <c r="AT112" s="35">
        <v>30.58</v>
      </c>
      <c r="AU112" s="35">
        <v>33.32</v>
      </c>
      <c r="AV112" s="35">
        <v>31.85</v>
      </c>
      <c r="AW112" s="35">
        <v>31.48</v>
      </c>
      <c r="AX112" s="35">
        <v>32.1</v>
      </c>
      <c r="AY112" s="35">
        <v>32.729999999999997</v>
      </c>
      <c r="AZ112" s="35">
        <v>31.73</v>
      </c>
    </row>
    <row r="113" spans="1:52" x14ac:dyDescent="0.25">
      <c r="A113" s="23">
        <v>109</v>
      </c>
      <c r="B113" s="23" t="s">
        <v>518</v>
      </c>
      <c r="C113" s="23" t="s">
        <v>326</v>
      </c>
      <c r="D113" s="23" t="s">
        <v>107</v>
      </c>
      <c r="E113" s="34">
        <v>25.87</v>
      </c>
      <c r="F113" s="34">
        <v>27.96</v>
      </c>
      <c r="G113" s="34">
        <v>27.42</v>
      </c>
      <c r="H113" s="34">
        <v>28.43</v>
      </c>
      <c r="I113" s="34">
        <v>28.07</v>
      </c>
      <c r="J113" s="34">
        <v>29.16</v>
      </c>
      <c r="K113" s="34">
        <v>26.63</v>
      </c>
      <c r="L113" s="34">
        <v>28.55</v>
      </c>
      <c r="M113" s="34">
        <v>28.07</v>
      </c>
      <c r="N113" s="34">
        <v>29.74</v>
      </c>
      <c r="O113" s="34">
        <v>27.1</v>
      </c>
      <c r="P113" s="34">
        <v>27.19</v>
      </c>
      <c r="Q113" s="34">
        <v>27.47</v>
      </c>
      <c r="R113" s="34">
        <v>29.3</v>
      </c>
      <c r="S113" s="34">
        <v>26.88</v>
      </c>
      <c r="T113" s="34">
        <v>29.25</v>
      </c>
      <c r="U113" s="34">
        <v>31.59</v>
      </c>
      <c r="V113" s="34">
        <v>27.01</v>
      </c>
      <c r="W113" s="34">
        <v>26.97</v>
      </c>
      <c r="X113" s="34">
        <v>27.09</v>
      </c>
      <c r="Y113" s="34">
        <v>27.27</v>
      </c>
      <c r="Z113" s="34">
        <v>27.97</v>
      </c>
      <c r="AA113" s="34">
        <v>29.01</v>
      </c>
      <c r="AB113" s="34">
        <v>27.7</v>
      </c>
      <c r="AC113" s="34">
        <v>26.33</v>
      </c>
      <c r="AD113" s="34">
        <v>26.49</v>
      </c>
      <c r="AE113" s="34">
        <v>29.13</v>
      </c>
      <c r="AF113" s="34">
        <v>28.67</v>
      </c>
      <c r="AG113" s="34">
        <v>27.88</v>
      </c>
      <c r="AH113" s="34">
        <v>28.13</v>
      </c>
      <c r="AI113" s="34">
        <v>26.82</v>
      </c>
      <c r="AJ113" s="34">
        <v>27.99</v>
      </c>
      <c r="AK113" s="34">
        <v>26.8</v>
      </c>
      <c r="AL113" s="34">
        <v>26.43</v>
      </c>
      <c r="AM113" s="34">
        <v>26.98</v>
      </c>
      <c r="AN113" s="34">
        <v>27.5</v>
      </c>
      <c r="AO113" s="34">
        <v>27.82</v>
      </c>
      <c r="AP113" s="34">
        <v>27.34</v>
      </c>
      <c r="AQ113" s="34">
        <v>26.31</v>
      </c>
      <c r="AR113" s="34">
        <v>26.81</v>
      </c>
      <c r="AS113" s="34">
        <v>27.3</v>
      </c>
      <c r="AT113" s="34">
        <v>27.25</v>
      </c>
      <c r="AU113" s="34">
        <v>28.11</v>
      </c>
      <c r="AV113" s="34">
        <v>26.67</v>
      </c>
      <c r="AW113" s="34">
        <v>26.65</v>
      </c>
      <c r="AX113" s="34">
        <v>27.47</v>
      </c>
      <c r="AY113" s="34">
        <v>27.84</v>
      </c>
      <c r="AZ113" s="34">
        <v>27.49</v>
      </c>
    </row>
    <row r="114" spans="1:52" x14ac:dyDescent="0.25">
      <c r="A114" s="24">
        <v>110</v>
      </c>
      <c r="B114" s="24" t="s">
        <v>519</v>
      </c>
      <c r="C114" s="24" t="s">
        <v>327</v>
      </c>
      <c r="D114" s="24" t="s">
        <v>108</v>
      </c>
      <c r="E114" s="35">
        <v>32.07</v>
      </c>
      <c r="F114" s="35">
        <v>33.35</v>
      </c>
      <c r="G114" s="35">
        <v>32.28</v>
      </c>
      <c r="H114" s="35">
        <v>33.67</v>
      </c>
      <c r="I114" s="35">
        <v>32.49</v>
      </c>
      <c r="J114" s="35">
        <v>35.619999999999997</v>
      </c>
      <c r="K114" s="35">
        <v>32.380000000000003</v>
      </c>
      <c r="L114" s="35">
        <v>33.01</v>
      </c>
      <c r="M114" s="35">
        <v>33.520000000000003</v>
      </c>
      <c r="N114" s="35">
        <v>35.26</v>
      </c>
      <c r="O114" s="35">
        <v>32.68</v>
      </c>
      <c r="P114" s="35">
        <v>33.659999999999997</v>
      </c>
      <c r="Q114" s="35">
        <v>32.75</v>
      </c>
      <c r="R114" s="35">
        <v>33.86</v>
      </c>
      <c r="S114" s="35">
        <v>32.549999999999997</v>
      </c>
      <c r="T114" s="35">
        <v>33.880000000000003</v>
      </c>
      <c r="U114" s="35">
        <v>34.64</v>
      </c>
      <c r="V114" s="35">
        <v>32.700000000000003</v>
      </c>
      <c r="W114" s="35">
        <v>32.82</v>
      </c>
      <c r="X114" s="35">
        <v>32.69</v>
      </c>
      <c r="Y114" s="35">
        <v>32.14</v>
      </c>
      <c r="Z114" s="35">
        <v>32.700000000000003</v>
      </c>
      <c r="AA114" s="35">
        <v>34.119999999999997</v>
      </c>
      <c r="AB114" s="35">
        <v>33.630000000000003</v>
      </c>
      <c r="AC114" s="35">
        <v>32.17</v>
      </c>
      <c r="AD114" s="35">
        <v>32.67</v>
      </c>
      <c r="AE114" s="35">
        <v>34.49</v>
      </c>
      <c r="AF114" s="35">
        <v>32.85</v>
      </c>
      <c r="AG114" s="35">
        <v>33.51</v>
      </c>
      <c r="AH114" s="35">
        <v>34.229999999999997</v>
      </c>
      <c r="AI114" s="35">
        <v>31.9</v>
      </c>
      <c r="AJ114" s="35">
        <v>33.82</v>
      </c>
      <c r="AK114" s="35">
        <v>32.33</v>
      </c>
      <c r="AL114" s="35">
        <v>32.520000000000003</v>
      </c>
      <c r="AM114" s="35">
        <v>33.43</v>
      </c>
      <c r="AN114" s="35">
        <v>33.119999999999997</v>
      </c>
      <c r="AO114" s="35">
        <v>32.03</v>
      </c>
      <c r="AP114" s="35">
        <v>32.01</v>
      </c>
      <c r="AQ114" s="35">
        <v>31.78</v>
      </c>
      <c r="AR114" s="35">
        <v>32.049999999999997</v>
      </c>
      <c r="AS114" s="35">
        <v>32.83</v>
      </c>
      <c r="AT114" s="35">
        <v>32.83</v>
      </c>
      <c r="AU114" s="35">
        <v>34.33</v>
      </c>
      <c r="AV114" s="42">
        <v>32.46</v>
      </c>
      <c r="AW114" s="42">
        <v>32.44</v>
      </c>
      <c r="AX114" s="35">
        <v>31.37</v>
      </c>
      <c r="AY114" s="35">
        <v>33.020000000000003</v>
      </c>
      <c r="AZ114" s="35">
        <v>31.79</v>
      </c>
    </row>
    <row r="115" spans="1:52" x14ac:dyDescent="0.25">
      <c r="A115" s="23">
        <v>111</v>
      </c>
      <c r="B115" s="23" t="s">
        <v>520</v>
      </c>
      <c r="C115" s="23" t="s">
        <v>328</v>
      </c>
      <c r="D115" s="23" t="s">
        <v>109</v>
      </c>
      <c r="E115" s="34">
        <v>31.59</v>
      </c>
      <c r="F115" s="34">
        <v>32.75</v>
      </c>
      <c r="G115" s="34">
        <v>31.12</v>
      </c>
      <c r="H115" s="34">
        <v>32.56</v>
      </c>
      <c r="I115" s="42">
        <v>31.11</v>
      </c>
      <c r="J115" s="34">
        <v>34.25</v>
      </c>
      <c r="K115" s="34">
        <v>31.86</v>
      </c>
      <c r="L115" s="34">
        <v>33.22</v>
      </c>
      <c r="M115" s="34">
        <v>32.51</v>
      </c>
      <c r="N115" s="34">
        <v>33.619999999999997</v>
      </c>
      <c r="O115" s="34">
        <v>31.95</v>
      </c>
      <c r="P115" s="34">
        <v>31.64</v>
      </c>
      <c r="Q115" s="34">
        <v>32.81</v>
      </c>
      <c r="R115" s="34">
        <v>33.950000000000003</v>
      </c>
      <c r="S115" s="34">
        <v>32.49</v>
      </c>
      <c r="T115" s="34">
        <v>32.92</v>
      </c>
      <c r="U115" s="34">
        <v>36.9</v>
      </c>
      <c r="V115" s="34">
        <v>33</v>
      </c>
      <c r="W115" s="34">
        <v>31.61</v>
      </c>
      <c r="X115" s="34">
        <v>33.26</v>
      </c>
      <c r="Y115" s="34">
        <v>32.090000000000003</v>
      </c>
      <c r="Z115" s="34">
        <v>33.119999999999997</v>
      </c>
      <c r="AA115" s="34">
        <v>34.28</v>
      </c>
      <c r="AB115" s="34">
        <v>32.49</v>
      </c>
      <c r="AC115" s="34">
        <v>32.700000000000003</v>
      </c>
      <c r="AD115" s="34">
        <v>31.6</v>
      </c>
      <c r="AE115" s="34">
        <v>33.880000000000003</v>
      </c>
      <c r="AF115" s="34">
        <v>33.03</v>
      </c>
      <c r="AG115" s="42">
        <v>32.630000000000003</v>
      </c>
      <c r="AH115" s="34">
        <v>33.14</v>
      </c>
      <c r="AI115" s="34">
        <v>31.9</v>
      </c>
      <c r="AJ115" s="34">
        <v>33.15</v>
      </c>
      <c r="AK115" s="34">
        <v>30.98</v>
      </c>
      <c r="AL115" s="34">
        <v>32.630000000000003</v>
      </c>
      <c r="AM115" s="34">
        <v>31.8</v>
      </c>
      <c r="AN115" s="34">
        <v>32.229999999999997</v>
      </c>
      <c r="AO115" s="34">
        <v>31.05</v>
      </c>
      <c r="AP115" s="34">
        <v>30.8</v>
      </c>
      <c r="AQ115" s="34">
        <v>30.44</v>
      </c>
      <c r="AR115" s="34">
        <v>30.93</v>
      </c>
      <c r="AS115" s="34">
        <v>31.86</v>
      </c>
      <c r="AT115" s="34">
        <v>31.67</v>
      </c>
      <c r="AU115" s="34">
        <v>32.69</v>
      </c>
      <c r="AV115" s="34">
        <v>32.369999999999997</v>
      </c>
      <c r="AW115" s="42">
        <v>30.43</v>
      </c>
      <c r="AX115" s="34">
        <v>31.17</v>
      </c>
      <c r="AY115" s="34">
        <v>32.950000000000003</v>
      </c>
      <c r="AZ115" s="34">
        <v>31.33</v>
      </c>
    </row>
    <row r="116" spans="1:52" x14ac:dyDescent="0.25">
      <c r="A116" s="24">
        <v>112</v>
      </c>
      <c r="B116" s="24" t="s">
        <v>521</v>
      </c>
      <c r="C116" s="24" t="s">
        <v>329</v>
      </c>
      <c r="D116" s="24" t="s">
        <v>110</v>
      </c>
      <c r="E116" s="35">
        <v>33.25</v>
      </c>
      <c r="F116" s="35">
        <v>33.93</v>
      </c>
      <c r="G116" s="35">
        <v>32.67</v>
      </c>
      <c r="H116" s="35">
        <v>33.520000000000003</v>
      </c>
      <c r="I116" s="35">
        <v>33.520000000000003</v>
      </c>
      <c r="J116" s="35">
        <v>35.83</v>
      </c>
      <c r="K116" s="35">
        <v>33.340000000000003</v>
      </c>
      <c r="L116" s="35">
        <v>34.340000000000003</v>
      </c>
      <c r="M116" s="35">
        <v>35.1</v>
      </c>
      <c r="N116" s="35">
        <v>36.26</v>
      </c>
      <c r="O116" s="35">
        <v>32.840000000000003</v>
      </c>
      <c r="P116" s="35">
        <v>33</v>
      </c>
      <c r="Q116" s="35">
        <v>34.450000000000003</v>
      </c>
      <c r="R116" s="35">
        <v>35.65</v>
      </c>
      <c r="S116" s="35">
        <v>33.67</v>
      </c>
      <c r="T116" s="35">
        <v>34.06</v>
      </c>
      <c r="U116" s="35">
        <v>34.97</v>
      </c>
      <c r="V116" s="35">
        <v>33.08</v>
      </c>
      <c r="W116" s="35">
        <v>32.76</v>
      </c>
      <c r="X116" s="35">
        <v>33.17</v>
      </c>
      <c r="Y116" s="35">
        <v>32.97</v>
      </c>
      <c r="Z116" s="35">
        <v>34.47</v>
      </c>
      <c r="AA116" s="35">
        <v>34.700000000000003</v>
      </c>
      <c r="AB116" s="35">
        <v>33.159999999999997</v>
      </c>
      <c r="AC116" s="35">
        <v>32.5</v>
      </c>
      <c r="AD116" s="35">
        <v>33</v>
      </c>
      <c r="AE116" s="35">
        <v>35.520000000000003</v>
      </c>
      <c r="AF116" s="35">
        <v>34.11</v>
      </c>
      <c r="AG116" s="35">
        <v>33.200000000000003</v>
      </c>
      <c r="AH116" s="35">
        <v>34.79</v>
      </c>
      <c r="AI116" s="35">
        <v>32.619999999999997</v>
      </c>
      <c r="AJ116" s="35">
        <v>34.299999999999997</v>
      </c>
      <c r="AK116" s="35">
        <v>32.14</v>
      </c>
      <c r="AL116" s="35">
        <v>33.979999999999997</v>
      </c>
      <c r="AM116" s="35">
        <v>33.72</v>
      </c>
      <c r="AN116" s="35">
        <v>33.590000000000003</v>
      </c>
      <c r="AO116" s="35">
        <v>32.26</v>
      </c>
      <c r="AP116" s="35">
        <v>31.92</v>
      </c>
      <c r="AQ116" s="35">
        <v>31.62</v>
      </c>
      <c r="AR116" s="35">
        <v>32.840000000000003</v>
      </c>
      <c r="AS116" s="35">
        <v>31.98</v>
      </c>
      <c r="AT116" s="35">
        <v>33.31</v>
      </c>
      <c r="AU116" s="35">
        <v>34.130000000000003</v>
      </c>
      <c r="AV116" s="35">
        <v>33.450000000000003</v>
      </c>
      <c r="AW116" s="35">
        <v>31.96</v>
      </c>
      <c r="AX116" s="35">
        <v>30.6</v>
      </c>
      <c r="AY116" s="35">
        <v>34.57</v>
      </c>
      <c r="AZ116" s="35">
        <v>32.54</v>
      </c>
    </row>
    <row r="117" spans="1:52" x14ac:dyDescent="0.25">
      <c r="A117" s="23">
        <v>113</v>
      </c>
      <c r="B117" s="23" t="s">
        <v>522</v>
      </c>
      <c r="C117" s="23" t="s">
        <v>330</v>
      </c>
      <c r="D117" s="23" t="s">
        <v>111</v>
      </c>
      <c r="E117" s="34">
        <v>28.68</v>
      </c>
      <c r="F117" s="34">
        <v>29.89</v>
      </c>
      <c r="G117" s="34">
        <v>29.48</v>
      </c>
      <c r="H117" s="34">
        <v>29.88</v>
      </c>
      <c r="I117" s="34">
        <v>29.24</v>
      </c>
      <c r="J117" s="34">
        <v>30.59</v>
      </c>
      <c r="K117" s="34">
        <v>28.12</v>
      </c>
      <c r="L117" s="34">
        <v>29.15</v>
      </c>
      <c r="M117" s="34">
        <v>29.87</v>
      </c>
      <c r="N117" s="34">
        <v>31.53</v>
      </c>
      <c r="O117" s="34">
        <v>28.93</v>
      </c>
      <c r="P117" s="34">
        <v>29.22</v>
      </c>
      <c r="Q117" s="34">
        <v>29.82</v>
      </c>
      <c r="R117" s="34">
        <v>31.53</v>
      </c>
      <c r="S117" s="34">
        <v>29.43</v>
      </c>
      <c r="T117" s="34">
        <v>30.26</v>
      </c>
      <c r="U117" s="34">
        <v>30.91</v>
      </c>
      <c r="V117" s="34">
        <v>28.6</v>
      </c>
      <c r="W117" s="34">
        <v>29.35</v>
      </c>
      <c r="X117" s="34">
        <v>29.16</v>
      </c>
      <c r="Y117" s="34">
        <v>29.77</v>
      </c>
      <c r="Z117" s="34">
        <v>29.81</v>
      </c>
      <c r="AA117" s="34">
        <v>30.66</v>
      </c>
      <c r="AB117" s="34">
        <v>28.87</v>
      </c>
      <c r="AC117" s="34">
        <v>27.93</v>
      </c>
      <c r="AD117" s="34">
        <v>28.88</v>
      </c>
      <c r="AE117" s="34">
        <v>31.1</v>
      </c>
      <c r="AF117" s="34">
        <v>29.85</v>
      </c>
      <c r="AG117" s="34">
        <v>29.48</v>
      </c>
      <c r="AH117" s="34">
        <v>30.11</v>
      </c>
      <c r="AI117" s="34">
        <v>28.73</v>
      </c>
      <c r="AJ117" s="34">
        <v>29.98</v>
      </c>
      <c r="AK117" s="34">
        <v>28.72</v>
      </c>
      <c r="AL117" s="34">
        <v>28.61</v>
      </c>
      <c r="AM117" s="34">
        <v>29.76</v>
      </c>
      <c r="AN117" s="34">
        <v>30.2</v>
      </c>
      <c r="AO117" s="34">
        <v>29.47</v>
      </c>
      <c r="AP117" s="34">
        <v>29.08</v>
      </c>
      <c r="AQ117" s="34">
        <v>28.05</v>
      </c>
      <c r="AR117" s="34">
        <v>29.01</v>
      </c>
      <c r="AS117" s="34">
        <v>29.51</v>
      </c>
      <c r="AT117" s="34">
        <v>29.53</v>
      </c>
      <c r="AU117" s="34">
        <v>30.11</v>
      </c>
      <c r="AV117" s="34">
        <v>28.69</v>
      </c>
      <c r="AW117" s="34">
        <v>28.54</v>
      </c>
      <c r="AX117" s="34">
        <v>28.62</v>
      </c>
      <c r="AY117" s="34">
        <v>29.46</v>
      </c>
      <c r="AZ117" s="34">
        <v>28.85</v>
      </c>
    </row>
    <row r="118" spans="1:52" x14ac:dyDescent="0.25">
      <c r="A118" s="24">
        <v>114</v>
      </c>
      <c r="B118" s="24" t="s">
        <v>523</v>
      </c>
      <c r="C118" s="24" t="s">
        <v>331</v>
      </c>
      <c r="D118" s="24" t="s">
        <v>112</v>
      </c>
      <c r="E118" s="35">
        <v>32.9</v>
      </c>
      <c r="F118" s="35">
        <v>32.81</v>
      </c>
      <c r="G118" s="35">
        <v>32.24</v>
      </c>
      <c r="H118" s="35">
        <v>35.840000000000003</v>
      </c>
      <c r="I118" s="35">
        <v>34.89</v>
      </c>
      <c r="J118" s="35"/>
      <c r="K118" s="35">
        <v>35.5</v>
      </c>
      <c r="L118" s="35">
        <v>35.86</v>
      </c>
      <c r="M118" s="35">
        <v>32.659999999999997</v>
      </c>
      <c r="N118" s="35">
        <v>36.14</v>
      </c>
      <c r="O118" s="35">
        <v>31.95</v>
      </c>
      <c r="P118" s="35">
        <v>33.22</v>
      </c>
      <c r="Q118" s="35">
        <v>35.770000000000003</v>
      </c>
      <c r="R118" s="35"/>
      <c r="S118" s="35">
        <v>36.85</v>
      </c>
      <c r="T118" s="35">
        <v>33.49</v>
      </c>
      <c r="U118" s="35">
        <v>35.11</v>
      </c>
      <c r="V118" s="35">
        <v>32.93</v>
      </c>
      <c r="W118" s="35">
        <v>34.479999999999997</v>
      </c>
      <c r="X118" s="35">
        <v>32.49</v>
      </c>
      <c r="Y118" s="35">
        <v>32.85</v>
      </c>
      <c r="Z118" s="35">
        <v>34.54</v>
      </c>
      <c r="AA118" s="35">
        <v>34.89</v>
      </c>
      <c r="AB118" s="35">
        <v>40</v>
      </c>
      <c r="AC118" s="35">
        <v>34.619999999999997</v>
      </c>
      <c r="AD118" s="35">
        <v>34.15</v>
      </c>
      <c r="AE118" s="35">
        <v>37.28</v>
      </c>
      <c r="AF118" s="35">
        <v>34.049999999999997</v>
      </c>
      <c r="AG118" s="35">
        <v>33.22</v>
      </c>
      <c r="AH118" s="35">
        <v>34.86</v>
      </c>
      <c r="AI118" s="35">
        <v>32.450000000000003</v>
      </c>
      <c r="AJ118" s="35">
        <v>33.49</v>
      </c>
      <c r="AK118" s="35">
        <v>32.99</v>
      </c>
      <c r="AL118" s="35">
        <v>33.25</v>
      </c>
      <c r="AM118" s="35">
        <v>33.64</v>
      </c>
      <c r="AN118" s="35">
        <v>34.22</v>
      </c>
      <c r="AO118" s="35">
        <v>30.84</v>
      </c>
      <c r="AP118" s="35">
        <v>31.8</v>
      </c>
      <c r="AQ118" s="35">
        <v>30.82</v>
      </c>
      <c r="AR118" s="35">
        <v>32.200000000000003</v>
      </c>
      <c r="AS118" s="35">
        <v>31.93</v>
      </c>
      <c r="AT118" s="35">
        <v>32.51</v>
      </c>
      <c r="AU118" s="35">
        <v>34.78</v>
      </c>
      <c r="AV118" s="35">
        <v>33.840000000000003</v>
      </c>
      <c r="AW118" s="35">
        <v>34.32</v>
      </c>
      <c r="AX118" s="35">
        <v>29.14</v>
      </c>
      <c r="AY118" s="35">
        <v>36.619999999999997</v>
      </c>
      <c r="AZ118" s="35">
        <v>32.94</v>
      </c>
    </row>
    <row r="119" spans="1:52" x14ac:dyDescent="0.25">
      <c r="A119" s="23">
        <v>115</v>
      </c>
      <c r="B119" s="23" t="s">
        <v>524</v>
      </c>
      <c r="C119" s="23" t="s">
        <v>332</v>
      </c>
      <c r="D119" s="23" t="s">
        <v>113</v>
      </c>
      <c r="E119" s="34">
        <v>30.16</v>
      </c>
      <c r="F119" s="34">
        <v>32.08</v>
      </c>
      <c r="G119" s="34">
        <v>31</v>
      </c>
      <c r="H119" s="34">
        <v>31.68</v>
      </c>
      <c r="I119" s="34">
        <v>32.17</v>
      </c>
      <c r="J119" s="34">
        <v>32.299999999999997</v>
      </c>
      <c r="K119" s="34">
        <v>29.92</v>
      </c>
      <c r="L119" s="34">
        <v>31.93</v>
      </c>
      <c r="M119" s="34">
        <v>31.57</v>
      </c>
      <c r="N119" s="34">
        <v>32.479999999999997</v>
      </c>
      <c r="O119" s="34">
        <v>31.02</v>
      </c>
      <c r="P119" s="34">
        <v>31.08</v>
      </c>
      <c r="Q119" s="34">
        <v>31.49</v>
      </c>
      <c r="R119" s="34">
        <v>33.549999999999997</v>
      </c>
      <c r="S119" s="34">
        <v>30.88</v>
      </c>
      <c r="T119" s="34">
        <v>32.869999999999997</v>
      </c>
      <c r="U119" s="34">
        <v>33.68</v>
      </c>
      <c r="V119" s="34">
        <v>30.32</v>
      </c>
      <c r="W119" s="34">
        <v>30.69</v>
      </c>
      <c r="X119" s="34">
        <v>30.73</v>
      </c>
      <c r="Y119" s="34">
        <v>30.77</v>
      </c>
      <c r="Z119" s="34">
        <v>30.75</v>
      </c>
      <c r="AA119" s="34">
        <v>33.61</v>
      </c>
      <c r="AB119" s="34">
        <v>30.95</v>
      </c>
      <c r="AC119" s="34">
        <v>29.93</v>
      </c>
      <c r="AD119" s="34">
        <v>30.85</v>
      </c>
      <c r="AE119" s="34">
        <v>32.69</v>
      </c>
      <c r="AF119" s="34">
        <v>31.69</v>
      </c>
      <c r="AG119" s="34">
        <v>31.2</v>
      </c>
      <c r="AH119" s="34">
        <v>31.51</v>
      </c>
      <c r="AI119" s="34">
        <v>30.87</v>
      </c>
      <c r="AJ119" s="34">
        <v>31.99</v>
      </c>
      <c r="AK119" s="34">
        <v>30.83</v>
      </c>
      <c r="AL119" s="34">
        <v>30.26</v>
      </c>
      <c r="AM119" s="34">
        <v>31.17</v>
      </c>
      <c r="AN119" s="34">
        <v>30.83</v>
      </c>
      <c r="AO119" s="34">
        <v>31.44</v>
      </c>
      <c r="AP119" s="34">
        <v>30.92</v>
      </c>
      <c r="AQ119" s="34">
        <v>29.98</v>
      </c>
      <c r="AR119" s="34">
        <v>30.58</v>
      </c>
      <c r="AS119" s="34">
        <v>31.18</v>
      </c>
      <c r="AT119" s="34">
        <v>31.44</v>
      </c>
      <c r="AU119" s="34">
        <v>32.01</v>
      </c>
      <c r="AV119" s="34">
        <v>30.13</v>
      </c>
      <c r="AW119" s="34">
        <v>30.07</v>
      </c>
      <c r="AX119" s="34">
        <v>30.53</v>
      </c>
      <c r="AY119" s="34">
        <v>30.59</v>
      </c>
      <c r="AZ119" s="34">
        <v>30.12</v>
      </c>
    </row>
    <row r="120" spans="1:52" x14ac:dyDescent="0.25">
      <c r="A120" s="24">
        <v>116</v>
      </c>
      <c r="B120" s="24" t="s">
        <v>525</v>
      </c>
      <c r="C120" s="24" t="s">
        <v>333</v>
      </c>
      <c r="D120" s="24" t="s">
        <v>114</v>
      </c>
      <c r="E120" s="35">
        <v>32.72</v>
      </c>
      <c r="F120" s="35">
        <v>35.979999999999997</v>
      </c>
      <c r="G120" s="35">
        <v>35.04</v>
      </c>
      <c r="H120" s="35">
        <v>37.090000000000003</v>
      </c>
      <c r="I120" s="35">
        <v>34.700000000000003</v>
      </c>
      <c r="J120" s="35">
        <v>35.96</v>
      </c>
      <c r="K120" s="35">
        <v>32</v>
      </c>
      <c r="L120" s="35">
        <v>33.06</v>
      </c>
      <c r="M120" s="35">
        <v>33.86</v>
      </c>
      <c r="N120" s="35">
        <v>35.450000000000003</v>
      </c>
      <c r="O120" s="35">
        <v>32.43</v>
      </c>
      <c r="P120" s="35">
        <v>32.5</v>
      </c>
      <c r="Q120" s="35">
        <v>32.71</v>
      </c>
      <c r="R120" s="35">
        <v>35.14</v>
      </c>
      <c r="S120" s="35">
        <v>33.11</v>
      </c>
      <c r="T120" s="35">
        <v>35.979999999999997</v>
      </c>
      <c r="U120" s="35">
        <v>36.89</v>
      </c>
      <c r="V120" s="35">
        <v>34.83</v>
      </c>
      <c r="W120" s="35">
        <v>32.99</v>
      </c>
      <c r="X120" s="35">
        <v>33.090000000000003</v>
      </c>
      <c r="Y120" s="35">
        <v>33.92</v>
      </c>
      <c r="Z120" s="35">
        <v>32.96</v>
      </c>
      <c r="AA120" s="35">
        <v>33.67</v>
      </c>
      <c r="AB120" s="35">
        <v>33.58</v>
      </c>
      <c r="AC120" s="35">
        <v>32.479999999999997</v>
      </c>
      <c r="AD120" s="35">
        <v>31.87</v>
      </c>
      <c r="AE120" s="35">
        <v>33.32</v>
      </c>
      <c r="AF120" s="35">
        <v>33.58</v>
      </c>
      <c r="AG120" s="35">
        <v>32.75</v>
      </c>
      <c r="AH120" s="35">
        <v>33.61</v>
      </c>
      <c r="AI120" s="35">
        <v>33.130000000000003</v>
      </c>
      <c r="AJ120" s="35">
        <v>36.18</v>
      </c>
      <c r="AK120" s="35">
        <v>35.19</v>
      </c>
      <c r="AL120" s="35">
        <v>32.47</v>
      </c>
      <c r="AM120" s="35">
        <v>32.56</v>
      </c>
      <c r="AN120" s="35">
        <v>33.229999999999997</v>
      </c>
      <c r="AO120" s="35">
        <v>33.53</v>
      </c>
      <c r="AP120" s="35">
        <v>33.479999999999997</v>
      </c>
      <c r="AQ120" s="35">
        <v>32.21</v>
      </c>
      <c r="AR120" s="35">
        <v>34.299999999999997</v>
      </c>
      <c r="AS120" s="35">
        <v>33.6</v>
      </c>
      <c r="AT120" s="35">
        <v>33.770000000000003</v>
      </c>
      <c r="AU120" s="35">
        <v>34.04</v>
      </c>
      <c r="AV120" s="35">
        <v>32.44</v>
      </c>
      <c r="AW120" s="35">
        <v>32.67</v>
      </c>
      <c r="AX120" s="35">
        <v>33.53</v>
      </c>
      <c r="AY120" s="35">
        <v>34.14</v>
      </c>
      <c r="AZ120" s="35">
        <v>33.86</v>
      </c>
    </row>
    <row r="121" spans="1:52" x14ac:dyDescent="0.25">
      <c r="A121" s="23">
        <v>117</v>
      </c>
      <c r="B121" s="23" t="s">
        <v>526</v>
      </c>
      <c r="C121" s="23" t="s">
        <v>334</v>
      </c>
      <c r="D121" s="23" t="s">
        <v>115</v>
      </c>
      <c r="E121" s="34">
        <v>26.6</v>
      </c>
      <c r="F121" s="34">
        <v>28.88</v>
      </c>
      <c r="G121" s="34">
        <v>27.98</v>
      </c>
      <c r="H121" s="34">
        <v>29.22</v>
      </c>
      <c r="I121" s="34">
        <v>28.08</v>
      </c>
      <c r="J121" s="34">
        <v>30.06</v>
      </c>
      <c r="K121" s="34">
        <v>26.88</v>
      </c>
      <c r="L121" s="34">
        <v>28.43</v>
      </c>
      <c r="M121" s="34">
        <v>28.82</v>
      </c>
      <c r="N121" s="34">
        <v>29.84</v>
      </c>
      <c r="O121" s="34">
        <v>27.49</v>
      </c>
      <c r="P121" s="34">
        <v>27.82</v>
      </c>
      <c r="Q121" s="34">
        <v>27.62</v>
      </c>
      <c r="R121" s="34">
        <v>29.56</v>
      </c>
      <c r="S121" s="34">
        <v>27.55</v>
      </c>
      <c r="T121" s="34">
        <v>29.83</v>
      </c>
      <c r="U121" s="34">
        <v>30.33</v>
      </c>
      <c r="V121" s="34">
        <v>28.01</v>
      </c>
      <c r="W121" s="34">
        <v>27.69</v>
      </c>
      <c r="X121" s="34">
        <v>27.57</v>
      </c>
      <c r="Y121" s="34">
        <v>27.78</v>
      </c>
      <c r="Z121" s="34">
        <v>28.1</v>
      </c>
      <c r="AA121" s="34">
        <v>29.11</v>
      </c>
      <c r="AB121" s="34">
        <v>28.04</v>
      </c>
      <c r="AC121" s="34">
        <v>27.51</v>
      </c>
      <c r="AD121" s="34">
        <v>27.3</v>
      </c>
      <c r="AE121" s="34">
        <v>29.53</v>
      </c>
      <c r="AF121" s="34">
        <v>28.95</v>
      </c>
      <c r="AG121" s="34">
        <v>28.3</v>
      </c>
      <c r="AH121" s="34">
        <v>28.64</v>
      </c>
      <c r="AI121" s="34">
        <v>27.34</v>
      </c>
      <c r="AJ121" s="34">
        <v>28.63</v>
      </c>
      <c r="AK121" s="34">
        <v>28.28</v>
      </c>
      <c r="AL121" s="34">
        <v>26.96</v>
      </c>
      <c r="AM121" s="34">
        <v>27.45</v>
      </c>
      <c r="AN121" s="34">
        <v>27.75</v>
      </c>
      <c r="AO121" s="34">
        <v>27.92</v>
      </c>
      <c r="AP121" s="34">
        <v>27.91</v>
      </c>
      <c r="AQ121" s="34">
        <v>26.83</v>
      </c>
      <c r="AR121" s="34">
        <v>27.75</v>
      </c>
      <c r="AS121" s="34">
        <v>28.47</v>
      </c>
      <c r="AT121" s="34">
        <v>28.28</v>
      </c>
      <c r="AU121" s="34">
        <v>28.18</v>
      </c>
      <c r="AV121" s="34">
        <v>26.64</v>
      </c>
      <c r="AW121" s="34">
        <v>26.68</v>
      </c>
      <c r="AX121" s="34">
        <v>27.65</v>
      </c>
      <c r="AY121" s="34">
        <v>28.09</v>
      </c>
      <c r="AZ121" s="34">
        <v>27.54</v>
      </c>
    </row>
    <row r="122" spans="1:52" x14ac:dyDescent="0.25">
      <c r="A122" s="24">
        <v>118</v>
      </c>
      <c r="B122" s="24" t="s">
        <v>527</v>
      </c>
      <c r="C122" s="24" t="s">
        <v>335</v>
      </c>
      <c r="D122" s="24" t="s">
        <v>116</v>
      </c>
      <c r="E122" s="35"/>
      <c r="F122" s="35">
        <v>40</v>
      </c>
      <c r="G122" s="35"/>
      <c r="H122" s="42">
        <v>28.73</v>
      </c>
      <c r="I122" s="35">
        <v>35.950000000000003</v>
      </c>
      <c r="J122" s="35"/>
      <c r="K122" s="35">
        <v>40</v>
      </c>
      <c r="L122" s="35"/>
      <c r="M122" s="35"/>
      <c r="N122" s="42">
        <v>40</v>
      </c>
      <c r="O122" s="35">
        <v>40</v>
      </c>
      <c r="P122" s="35">
        <v>40</v>
      </c>
      <c r="Q122" s="35">
        <v>36.56</v>
      </c>
      <c r="R122" s="35"/>
      <c r="S122" s="35"/>
      <c r="T122" s="35"/>
      <c r="U122" s="35"/>
      <c r="V122" s="35">
        <v>37.590000000000003</v>
      </c>
      <c r="W122" s="35"/>
      <c r="X122" s="35"/>
      <c r="Y122" s="35"/>
      <c r="Z122" s="42">
        <v>29.47</v>
      </c>
      <c r="AA122" s="35">
        <v>38.01</v>
      </c>
      <c r="AB122" s="35">
        <v>40</v>
      </c>
      <c r="AC122" s="35">
        <v>40</v>
      </c>
      <c r="AD122" s="35"/>
      <c r="AE122" s="35"/>
      <c r="AF122" s="35"/>
      <c r="AG122" s="35">
        <v>37.32</v>
      </c>
      <c r="AH122" s="35"/>
      <c r="AI122" s="35">
        <v>38.72</v>
      </c>
      <c r="AJ122" s="35"/>
      <c r="AK122" s="35"/>
      <c r="AL122" s="35">
        <v>40</v>
      </c>
      <c r="AM122" s="35"/>
      <c r="AN122" s="35">
        <v>36.92</v>
      </c>
      <c r="AO122" s="35">
        <v>40</v>
      </c>
      <c r="AP122" s="35">
        <v>40</v>
      </c>
      <c r="AQ122" s="35"/>
      <c r="AR122" s="35"/>
      <c r="AS122" s="35">
        <v>36.68</v>
      </c>
      <c r="AT122" s="35"/>
      <c r="AU122" s="35"/>
      <c r="AV122" s="35"/>
      <c r="AW122" s="35">
        <v>40</v>
      </c>
      <c r="AX122" s="35"/>
      <c r="AY122" s="35"/>
      <c r="AZ122" s="35">
        <v>38.1</v>
      </c>
    </row>
    <row r="123" spans="1:52" x14ac:dyDescent="0.25">
      <c r="A123" s="23">
        <v>119</v>
      </c>
      <c r="B123" s="23" t="s">
        <v>528</v>
      </c>
      <c r="C123" s="23" t="s">
        <v>336</v>
      </c>
      <c r="D123" s="23" t="s">
        <v>117</v>
      </c>
      <c r="E123" s="34">
        <v>30.74</v>
      </c>
      <c r="F123" s="34">
        <v>31.61</v>
      </c>
      <c r="G123" s="34">
        <v>30.43</v>
      </c>
      <c r="H123" s="34">
        <v>32.31</v>
      </c>
      <c r="I123" s="34">
        <v>31.57</v>
      </c>
      <c r="J123" s="34">
        <v>32.520000000000003</v>
      </c>
      <c r="K123" s="34">
        <v>30.18</v>
      </c>
      <c r="L123" s="34">
        <v>31.61</v>
      </c>
      <c r="M123" s="34">
        <v>30.95</v>
      </c>
      <c r="N123" s="34">
        <v>32.44</v>
      </c>
      <c r="O123" s="34">
        <v>30.72</v>
      </c>
      <c r="P123" s="34">
        <v>30.79</v>
      </c>
      <c r="Q123" s="34">
        <v>31.45</v>
      </c>
      <c r="R123" s="34">
        <v>32.85</v>
      </c>
      <c r="S123" s="34">
        <v>30.55</v>
      </c>
      <c r="T123" s="34">
        <v>31.85</v>
      </c>
      <c r="U123" s="34">
        <v>33.15</v>
      </c>
      <c r="V123" s="34">
        <v>31.31</v>
      </c>
      <c r="W123" s="34">
        <v>30.8</v>
      </c>
      <c r="X123" s="34">
        <v>31.25</v>
      </c>
      <c r="Y123" s="34">
        <v>30.5</v>
      </c>
      <c r="Z123" s="34">
        <v>31.73</v>
      </c>
      <c r="AA123" s="34">
        <v>33.020000000000003</v>
      </c>
      <c r="AB123" s="34">
        <v>30.81</v>
      </c>
      <c r="AC123" s="34">
        <v>31.55</v>
      </c>
      <c r="AD123" s="34">
        <v>30.76</v>
      </c>
      <c r="AE123" s="34">
        <v>33.130000000000003</v>
      </c>
      <c r="AF123" s="34">
        <v>31.63</v>
      </c>
      <c r="AG123" s="34">
        <v>31.05</v>
      </c>
      <c r="AH123" s="34">
        <v>32.44</v>
      </c>
      <c r="AI123" s="34">
        <v>30.34</v>
      </c>
      <c r="AJ123" s="34">
        <v>31.91</v>
      </c>
      <c r="AK123" s="34">
        <v>30.17</v>
      </c>
      <c r="AL123" s="34">
        <v>30.54</v>
      </c>
      <c r="AM123" s="34">
        <v>30.06</v>
      </c>
      <c r="AN123" s="34">
        <v>31.27</v>
      </c>
      <c r="AO123" s="34">
        <v>29.77</v>
      </c>
      <c r="AP123" s="34">
        <v>29.7</v>
      </c>
      <c r="AQ123" s="34">
        <v>29.52</v>
      </c>
      <c r="AR123" s="34">
        <v>29.46</v>
      </c>
      <c r="AS123" s="34">
        <v>29.9</v>
      </c>
      <c r="AT123" s="34">
        <v>30.77</v>
      </c>
      <c r="AU123" s="34">
        <v>32.07</v>
      </c>
      <c r="AV123" s="34">
        <v>30.5</v>
      </c>
      <c r="AW123" s="34">
        <v>29.85</v>
      </c>
      <c r="AX123" s="34">
        <v>28.58</v>
      </c>
      <c r="AY123" s="34">
        <v>31.89</v>
      </c>
      <c r="AZ123" s="34">
        <v>30</v>
      </c>
    </row>
    <row r="124" spans="1:52" x14ac:dyDescent="0.25">
      <c r="A124" s="24">
        <v>120</v>
      </c>
      <c r="B124" s="24" t="s">
        <v>529</v>
      </c>
      <c r="C124" s="24" t="s">
        <v>337</v>
      </c>
      <c r="D124" s="24" t="s">
        <v>118</v>
      </c>
      <c r="E124" s="35">
        <v>30.65</v>
      </c>
      <c r="F124" s="35">
        <v>31.43</v>
      </c>
      <c r="G124" s="35">
        <v>30.94</v>
      </c>
      <c r="H124" s="42">
        <v>30.01</v>
      </c>
      <c r="I124" s="35">
        <v>31.56</v>
      </c>
      <c r="J124" s="35">
        <v>32.549999999999997</v>
      </c>
      <c r="K124" s="35">
        <v>30.21</v>
      </c>
      <c r="L124" s="35">
        <v>31.76</v>
      </c>
      <c r="M124" s="35">
        <v>32.020000000000003</v>
      </c>
      <c r="N124" s="35">
        <v>33.03</v>
      </c>
      <c r="O124" s="35">
        <v>31.01</v>
      </c>
      <c r="P124" s="35">
        <v>31.01</v>
      </c>
      <c r="Q124" s="35">
        <v>32.07</v>
      </c>
      <c r="R124" s="35">
        <v>32.69</v>
      </c>
      <c r="S124" s="35">
        <v>31.16</v>
      </c>
      <c r="T124" s="35">
        <v>31.84</v>
      </c>
      <c r="U124" s="35">
        <v>33.049999999999997</v>
      </c>
      <c r="V124" s="35">
        <v>29.02</v>
      </c>
      <c r="W124" s="35">
        <v>31.28</v>
      </c>
      <c r="X124" s="35">
        <v>30.76</v>
      </c>
      <c r="Y124" s="35">
        <v>30.69</v>
      </c>
      <c r="Z124" s="35">
        <v>30.82</v>
      </c>
      <c r="AA124" s="35">
        <v>32.44</v>
      </c>
      <c r="AB124" s="35">
        <v>30.25</v>
      </c>
      <c r="AC124" s="35">
        <v>28.85</v>
      </c>
      <c r="AD124" s="35">
        <v>30.67</v>
      </c>
      <c r="AE124" s="35">
        <v>33.229999999999997</v>
      </c>
      <c r="AF124" s="35">
        <v>31.92</v>
      </c>
      <c r="AG124" s="35">
        <v>30.97</v>
      </c>
      <c r="AH124" s="35">
        <v>31.53</v>
      </c>
      <c r="AI124" s="35">
        <v>30.7</v>
      </c>
      <c r="AJ124" s="35">
        <v>32.049999999999997</v>
      </c>
      <c r="AK124" s="35">
        <v>29.76</v>
      </c>
      <c r="AL124" s="35">
        <v>30</v>
      </c>
      <c r="AM124" s="35">
        <v>31.18</v>
      </c>
      <c r="AN124" s="35">
        <v>31.69</v>
      </c>
      <c r="AO124" s="35">
        <v>31.45</v>
      </c>
      <c r="AP124" s="35">
        <v>30.66</v>
      </c>
      <c r="AQ124" s="35">
        <v>30.26</v>
      </c>
      <c r="AR124" s="35">
        <v>30.52</v>
      </c>
      <c r="AS124" s="35">
        <v>30.88</v>
      </c>
      <c r="AT124" s="35">
        <v>31.12</v>
      </c>
      <c r="AU124" s="35">
        <v>32.57</v>
      </c>
      <c r="AV124" s="35">
        <v>30.98</v>
      </c>
      <c r="AW124" s="35">
        <v>30.07</v>
      </c>
      <c r="AX124" s="35">
        <v>29.99</v>
      </c>
      <c r="AY124" s="35">
        <v>30.56</v>
      </c>
      <c r="AZ124" s="35">
        <v>30.02</v>
      </c>
    </row>
    <row r="125" spans="1:52" x14ac:dyDescent="0.25">
      <c r="A125" s="23">
        <v>121</v>
      </c>
      <c r="B125" s="23" t="s">
        <v>530</v>
      </c>
      <c r="C125" s="23" t="s">
        <v>338</v>
      </c>
      <c r="D125" s="23" t="s">
        <v>119</v>
      </c>
      <c r="E125" s="34">
        <v>29.92</v>
      </c>
      <c r="F125" s="34">
        <v>32.92</v>
      </c>
      <c r="G125" s="34">
        <v>31.08</v>
      </c>
      <c r="H125" s="34">
        <v>32.22</v>
      </c>
      <c r="I125" s="34">
        <v>31.92</v>
      </c>
      <c r="J125" s="34">
        <v>33.33</v>
      </c>
      <c r="K125" s="34">
        <v>30.73</v>
      </c>
      <c r="L125" s="34">
        <v>32.85</v>
      </c>
      <c r="M125" s="34">
        <v>31.98</v>
      </c>
      <c r="N125" s="34">
        <v>33.840000000000003</v>
      </c>
      <c r="O125" s="34">
        <v>31.12</v>
      </c>
      <c r="P125" s="34">
        <v>30.98</v>
      </c>
      <c r="Q125" s="34">
        <v>31.28</v>
      </c>
      <c r="R125" s="34">
        <v>33.159999999999997</v>
      </c>
      <c r="S125" s="34">
        <v>30.96</v>
      </c>
      <c r="T125" s="34">
        <v>33.58</v>
      </c>
      <c r="U125" s="34">
        <v>33.93</v>
      </c>
      <c r="V125" s="34">
        <v>30.66</v>
      </c>
      <c r="W125" s="34">
        <v>31.14</v>
      </c>
      <c r="X125" s="34">
        <v>30.83</v>
      </c>
      <c r="Y125" s="34">
        <v>30.83</v>
      </c>
      <c r="Z125" s="34">
        <v>31.13</v>
      </c>
      <c r="AA125" s="34">
        <v>33.020000000000003</v>
      </c>
      <c r="AB125" s="34">
        <v>31.18</v>
      </c>
      <c r="AC125" s="34">
        <v>30.57</v>
      </c>
      <c r="AD125" s="34">
        <v>30.85</v>
      </c>
      <c r="AE125" s="34">
        <v>32.76</v>
      </c>
      <c r="AF125" s="34">
        <v>32.67</v>
      </c>
      <c r="AG125" s="34">
        <v>31.76</v>
      </c>
      <c r="AH125" s="34">
        <v>32.18</v>
      </c>
      <c r="AI125" s="34">
        <v>30.87</v>
      </c>
      <c r="AJ125" s="34">
        <v>32.46</v>
      </c>
      <c r="AK125" s="34">
        <v>31.02</v>
      </c>
      <c r="AL125" s="34">
        <v>30.01</v>
      </c>
      <c r="AM125" s="34">
        <v>30.19</v>
      </c>
      <c r="AN125" s="34">
        <v>30.95</v>
      </c>
      <c r="AO125" s="34">
        <v>31.15</v>
      </c>
      <c r="AP125" s="34">
        <v>30.93</v>
      </c>
      <c r="AQ125" s="34">
        <v>30.14</v>
      </c>
      <c r="AR125" s="34">
        <v>30.53</v>
      </c>
      <c r="AS125" s="34">
        <v>30.86</v>
      </c>
      <c r="AT125" s="34">
        <v>30.94</v>
      </c>
      <c r="AU125" s="34">
        <v>31.78</v>
      </c>
      <c r="AV125" s="34">
        <v>30.08</v>
      </c>
      <c r="AW125" s="34">
        <v>29.89</v>
      </c>
      <c r="AX125" s="34">
        <v>31.13</v>
      </c>
      <c r="AY125" s="34">
        <v>31.32</v>
      </c>
      <c r="AZ125" s="34">
        <v>30.81</v>
      </c>
    </row>
    <row r="126" spans="1:52" x14ac:dyDescent="0.25">
      <c r="A126" s="24">
        <v>122</v>
      </c>
      <c r="B126" s="24" t="s">
        <v>531</v>
      </c>
      <c r="C126" s="24" t="s">
        <v>339</v>
      </c>
      <c r="D126" s="24" t="s">
        <v>120</v>
      </c>
      <c r="E126" s="35">
        <v>30.21</v>
      </c>
      <c r="F126" s="35">
        <v>31.92</v>
      </c>
      <c r="G126" s="35">
        <v>31.48</v>
      </c>
      <c r="H126" s="35">
        <v>32.770000000000003</v>
      </c>
      <c r="I126" s="35">
        <v>32.1</v>
      </c>
      <c r="J126" s="35">
        <v>32.869999999999997</v>
      </c>
      <c r="K126" s="35">
        <v>30.55</v>
      </c>
      <c r="L126" s="35">
        <v>31.84</v>
      </c>
      <c r="M126" s="35">
        <v>32.21</v>
      </c>
      <c r="N126" s="35">
        <v>33.74</v>
      </c>
      <c r="O126" s="35">
        <v>31.26</v>
      </c>
      <c r="P126" s="35">
        <v>31.28</v>
      </c>
      <c r="Q126" s="35">
        <v>31.82</v>
      </c>
      <c r="R126" s="35">
        <v>33.659999999999997</v>
      </c>
      <c r="S126" s="35">
        <v>31.27</v>
      </c>
      <c r="T126" s="35">
        <v>32.83</v>
      </c>
      <c r="U126" s="35">
        <v>34.11</v>
      </c>
      <c r="V126" s="35">
        <v>31.02</v>
      </c>
      <c r="W126" s="35">
        <v>30.97</v>
      </c>
      <c r="X126" s="35">
        <v>31.15</v>
      </c>
      <c r="Y126" s="35">
        <v>31.1</v>
      </c>
      <c r="Z126" s="35">
        <v>31.73</v>
      </c>
      <c r="AA126" s="35">
        <v>32.78</v>
      </c>
      <c r="AB126" s="35">
        <v>31.5</v>
      </c>
      <c r="AC126" s="35">
        <v>31.2</v>
      </c>
      <c r="AD126" s="35">
        <v>31</v>
      </c>
      <c r="AE126" s="35">
        <v>33.74</v>
      </c>
      <c r="AF126" s="35">
        <v>32.229999999999997</v>
      </c>
      <c r="AG126" s="35">
        <v>32.299999999999997</v>
      </c>
      <c r="AH126" s="35">
        <v>32.24</v>
      </c>
      <c r="AI126" s="35">
        <v>31.08</v>
      </c>
      <c r="AJ126" s="35">
        <v>31.87</v>
      </c>
      <c r="AK126" s="35">
        <v>31.53</v>
      </c>
      <c r="AL126" s="35">
        <v>30.84</v>
      </c>
      <c r="AM126" s="35">
        <v>30.82</v>
      </c>
      <c r="AN126" s="35">
        <v>30.9</v>
      </c>
      <c r="AO126" s="35">
        <v>32.15</v>
      </c>
      <c r="AP126" s="35">
        <v>31.07</v>
      </c>
      <c r="AQ126" s="35">
        <v>29.91</v>
      </c>
      <c r="AR126" s="35">
        <v>31.03</v>
      </c>
      <c r="AS126" s="35">
        <v>31.24</v>
      </c>
      <c r="AT126" s="35">
        <v>31.2</v>
      </c>
      <c r="AU126" s="35">
        <v>32.090000000000003</v>
      </c>
      <c r="AV126" s="35">
        <v>30.48</v>
      </c>
      <c r="AW126" s="35">
        <v>30.85</v>
      </c>
      <c r="AX126" s="35">
        <v>30.94</v>
      </c>
      <c r="AY126" s="35">
        <v>31.64</v>
      </c>
      <c r="AZ126" s="35">
        <v>30.86</v>
      </c>
    </row>
    <row r="127" spans="1:52" x14ac:dyDescent="0.25">
      <c r="A127" s="23">
        <v>123</v>
      </c>
      <c r="B127" s="23" t="s">
        <v>532</v>
      </c>
      <c r="C127" s="23" t="s">
        <v>340</v>
      </c>
      <c r="D127" s="23" t="s">
        <v>121</v>
      </c>
      <c r="E127" s="34">
        <v>27.52</v>
      </c>
      <c r="F127" s="34">
        <v>30.5</v>
      </c>
      <c r="G127" s="34">
        <v>28.99</v>
      </c>
      <c r="H127" s="34">
        <v>30.47</v>
      </c>
      <c r="I127" s="34">
        <v>29.56</v>
      </c>
      <c r="J127" s="34">
        <v>31.1</v>
      </c>
      <c r="K127" s="34">
        <v>27.9</v>
      </c>
      <c r="L127" s="34">
        <v>29.66</v>
      </c>
      <c r="M127" s="34">
        <v>29.99</v>
      </c>
      <c r="N127" s="34">
        <v>31.78</v>
      </c>
      <c r="O127" s="34">
        <v>29.26</v>
      </c>
      <c r="P127" s="34">
        <v>29.3</v>
      </c>
      <c r="Q127" s="34">
        <v>28.86</v>
      </c>
      <c r="R127" s="34">
        <v>30.75</v>
      </c>
      <c r="S127" s="34">
        <v>28.64</v>
      </c>
      <c r="T127" s="34">
        <v>30.99</v>
      </c>
      <c r="U127" s="34">
        <v>31.52</v>
      </c>
      <c r="V127" s="34">
        <v>29.58</v>
      </c>
      <c r="W127" s="34">
        <v>28.74</v>
      </c>
      <c r="X127" s="34">
        <v>28.74</v>
      </c>
      <c r="Y127" s="34">
        <v>28.8</v>
      </c>
      <c r="Z127" s="34">
        <v>29.15</v>
      </c>
      <c r="AA127" s="34">
        <v>30.29</v>
      </c>
      <c r="AB127" s="34">
        <v>29.26</v>
      </c>
      <c r="AC127" s="34">
        <v>28.98</v>
      </c>
      <c r="AD127" s="34">
        <v>28.42</v>
      </c>
      <c r="AE127" s="34">
        <v>30.95</v>
      </c>
      <c r="AF127" s="34">
        <v>30.06</v>
      </c>
      <c r="AG127" s="34">
        <v>29.75</v>
      </c>
      <c r="AH127" s="34">
        <v>30.17</v>
      </c>
      <c r="AI127" s="34">
        <v>28.65</v>
      </c>
      <c r="AJ127" s="34">
        <v>29.84</v>
      </c>
      <c r="AK127" s="34">
        <v>29.58</v>
      </c>
      <c r="AL127" s="34">
        <v>28.33</v>
      </c>
      <c r="AM127" s="34">
        <v>28.32</v>
      </c>
      <c r="AN127" s="34">
        <v>28.98</v>
      </c>
      <c r="AO127" s="34">
        <v>28.85</v>
      </c>
      <c r="AP127" s="34">
        <v>28.81</v>
      </c>
      <c r="AQ127" s="34">
        <v>27.57</v>
      </c>
      <c r="AR127" s="34">
        <v>28.95</v>
      </c>
      <c r="AS127" s="34">
        <v>29.59</v>
      </c>
      <c r="AT127" s="34">
        <v>29.33</v>
      </c>
      <c r="AU127" s="34">
        <v>29.04</v>
      </c>
      <c r="AV127" s="34">
        <v>27.6</v>
      </c>
      <c r="AW127" s="34">
        <v>27.81</v>
      </c>
      <c r="AX127" s="34">
        <v>28.48</v>
      </c>
      <c r="AY127" s="34">
        <v>29.46</v>
      </c>
      <c r="AZ127" s="34">
        <v>28.82</v>
      </c>
    </row>
    <row r="128" spans="1:52" x14ac:dyDescent="0.25">
      <c r="A128" s="24">
        <v>124</v>
      </c>
      <c r="B128" s="24" t="s">
        <v>533</v>
      </c>
      <c r="C128" s="24" t="s">
        <v>341</v>
      </c>
      <c r="D128" s="24" t="s">
        <v>122</v>
      </c>
      <c r="E128" s="35">
        <v>30.82</v>
      </c>
      <c r="F128" s="35">
        <v>33.49</v>
      </c>
      <c r="G128" s="35">
        <v>31.83</v>
      </c>
      <c r="H128" s="35">
        <v>32.56</v>
      </c>
      <c r="I128" s="35">
        <v>31.86</v>
      </c>
      <c r="J128" s="35">
        <v>33.619999999999997</v>
      </c>
      <c r="K128" s="35">
        <v>30.94</v>
      </c>
      <c r="L128" s="35">
        <v>32.15</v>
      </c>
      <c r="M128" s="35">
        <v>32.479999999999997</v>
      </c>
      <c r="N128" s="35">
        <v>33.49</v>
      </c>
      <c r="O128" s="35">
        <v>31.27</v>
      </c>
      <c r="P128" s="35">
        <v>31.98</v>
      </c>
      <c r="Q128" s="35">
        <v>31.73</v>
      </c>
      <c r="R128" s="35">
        <v>33.86</v>
      </c>
      <c r="S128" s="35">
        <v>31.46</v>
      </c>
      <c r="T128" s="35">
        <v>32.75</v>
      </c>
      <c r="U128" s="35">
        <v>33.76</v>
      </c>
      <c r="V128" s="35">
        <v>31</v>
      </c>
      <c r="W128" s="35">
        <v>31.79</v>
      </c>
      <c r="X128" s="35">
        <v>31.75</v>
      </c>
      <c r="Y128" s="35">
        <v>31.79</v>
      </c>
      <c r="Z128" s="35">
        <v>31.8</v>
      </c>
      <c r="AA128" s="35">
        <v>32.47</v>
      </c>
      <c r="AB128" s="35">
        <v>31.54</v>
      </c>
      <c r="AC128" s="35">
        <v>31.02</v>
      </c>
      <c r="AD128" s="35">
        <v>31.22</v>
      </c>
      <c r="AE128" s="35">
        <v>33.61</v>
      </c>
      <c r="AF128" s="35">
        <v>32.11</v>
      </c>
      <c r="AG128" s="35">
        <v>32.21</v>
      </c>
      <c r="AH128" s="35">
        <v>32.67</v>
      </c>
      <c r="AI128" s="35">
        <v>31.3</v>
      </c>
      <c r="AJ128" s="35">
        <v>31.81</v>
      </c>
      <c r="AK128" s="35">
        <v>31.58</v>
      </c>
      <c r="AL128" s="35">
        <v>30.91</v>
      </c>
      <c r="AM128" s="35">
        <v>31.78</v>
      </c>
      <c r="AN128" s="35">
        <v>31.97</v>
      </c>
      <c r="AO128" s="35">
        <v>31.81</v>
      </c>
      <c r="AP128" s="35">
        <v>30.97</v>
      </c>
      <c r="AQ128" s="35">
        <v>29.96</v>
      </c>
      <c r="AR128" s="35">
        <v>31.6</v>
      </c>
      <c r="AS128" s="35">
        <v>31.66</v>
      </c>
      <c r="AT128" s="35">
        <v>31.69</v>
      </c>
      <c r="AU128" s="35">
        <v>32.799999999999997</v>
      </c>
      <c r="AV128" s="35">
        <v>30.76</v>
      </c>
      <c r="AW128" s="35">
        <v>31.01</v>
      </c>
      <c r="AX128" s="35">
        <v>31.09</v>
      </c>
      <c r="AY128" s="35">
        <v>31.82</v>
      </c>
      <c r="AZ128" s="35">
        <v>31.15</v>
      </c>
    </row>
    <row r="129" spans="1:52" x14ac:dyDescent="0.25">
      <c r="A129" s="23">
        <v>125</v>
      </c>
      <c r="B129" s="23" t="s">
        <v>534</v>
      </c>
      <c r="C129" s="23" t="s">
        <v>342</v>
      </c>
      <c r="D129" s="23" t="s">
        <v>123</v>
      </c>
      <c r="E129" s="34">
        <v>27.92</v>
      </c>
      <c r="F129" s="34">
        <v>27.89</v>
      </c>
      <c r="G129" s="34">
        <v>27.81</v>
      </c>
      <c r="H129" s="34">
        <v>30.47</v>
      </c>
      <c r="I129" s="34">
        <v>29.79</v>
      </c>
      <c r="J129" s="34">
        <v>31.84</v>
      </c>
      <c r="K129" s="34">
        <v>29.14</v>
      </c>
      <c r="L129" s="34">
        <v>30.52</v>
      </c>
      <c r="M129" s="34">
        <v>28.11</v>
      </c>
      <c r="N129" s="34">
        <v>30.55</v>
      </c>
      <c r="O129" s="34">
        <v>26.86</v>
      </c>
      <c r="P129" s="34">
        <v>27.2</v>
      </c>
      <c r="Q129" s="34">
        <v>31.42</v>
      </c>
      <c r="R129" s="34">
        <v>31.06</v>
      </c>
      <c r="S129" s="34">
        <v>29.94</v>
      </c>
      <c r="T129" s="34">
        <v>28.84</v>
      </c>
      <c r="U129" s="34">
        <v>29.11</v>
      </c>
      <c r="V129" s="34">
        <v>28.2</v>
      </c>
      <c r="W129" s="34">
        <v>29.13</v>
      </c>
      <c r="X129" s="34">
        <v>28.08</v>
      </c>
      <c r="Y129" s="34">
        <v>28.57</v>
      </c>
      <c r="Z129" s="34">
        <v>28.99</v>
      </c>
      <c r="AA129" s="34">
        <v>30.64</v>
      </c>
      <c r="AB129" s="34">
        <v>29.73</v>
      </c>
      <c r="AC129" s="34">
        <v>29.72</v>
      </c>
      <c r="AD129" s="34">
        <v>28.76</v>
      </c>
      <c r="AE129" s="34">
        <v>31.68</v>
      </c>
      <c r="AF129" s="34">
        <v>29.13</v>
      </c>
      <c r="AG129" s="34">
        <v>28.81</v>
      </c>
      <c r="AH129" s="34">
        <v>29.76</v>
      </c>
      <c r="AI129" s="34">
        <v>27.48</v>
      </c>
      <c r="AJ129" s="34">
        <v>29.44</v>
      </c>
      <c r="AK129" s="34">
        <v>28.08</v>
      </c>
      <c r="AL129" s="34">
        <v>28.07</v>
      </c>
      <c r="AM129" s="34">
        <v>27.78</v>
      </c>
      <c r="AN129" s="34">
        <v>28.54</v>
      </c>
      <c r="AO129" s="34">
        <v>26.17</v>
      </c>
      <c r="AP129" s="34">
        <v>26.49</v>
      </c>
      <c r="AQ129" s="34">
        <v>26.18</v>
      </c>
      <c r="AR129" s="34">
        <v>26.75</v>
      </c>
      <c r="AS129" s="34">
        <v>26.2</v>
      </c>
      <c r="AT129" s="34">
        <v>27.61</v>
      </c>
      <c r="AU129" s="34">
        <v>30.45</v>
      </c>
      <c r="AV129" s="34">
        <v>28.52</v>
      </c>
      <c r="AW129" s="34">
        <v>29.65</v>
      </c>
      <c r="AX129" s="34">
        <v>25.94</v>
      </c>
      <c r="AY129" s="34">
        <v>29.62</v>
      </c>
      <c r="AZ129" s="34">
        <v>28.81</v>
      </c>
    </row>
    <row r="130" spans="1:52" x14ac:dyDescent="0.25">
      <c r="A130" s="24">
        <v>126</v>
      </c>
      <c r="B130" s="24" t="s">
        <v>535</v>
      </c>
      <c r="C130" s="24" t="s">
        <v>343</v>
      </c>
      <c r="D130" s="10" t="s">
        <v>5</v>
      </c>
      <c r="E130" s="35">
        <v>18.940000000000001</v>
      </c>
      <c r="F130" s="35">
        <v>19.059999999999999</v>
      </c>
      <c r="G130" s="35">
        <v>18.61</v>
      </c>
      <c r="H130" s="35">
        <v>18.82</v>
      </c>
      <c r="I130" s="35">
        <v>18.940000000000001</v>
      </c>
      <c r="J130" s="35">
        <v>18.89</v>
      </c>
      <c r="K130" s="35">
        <v>19.010000000000002</v>
      </c>
      <c r="L130" s="35">
        <v>19.05</v>
      </c>
      <c r="M130" s="35">
        <v>18.489999999999998</v>
      </c>
      <c r="N130" s="35">
        <v>18.64</v>
      </c>
      <c r="O130" s="35">
        <v>18.989999999999998</v>
      </c>
      <c r="P130" s="35">
        <v>19.079999999999998</v>
      </c>
      <c r="Q130" s="35">
        <v>19</v>
      </c>
      <c r="R130" s="35">
        <v>19.04</v>
      </c>
      <c r="S130" s="35">
        <v>18.93</v>
      </c>
      <c r="T130" s="35">
        <v>18.989999999999998</v>
      </c>
      <c r="U130" s="35">
        <v>19.010000000000002</v>
      </c>
      <c r="V130" s="35">
        <v>19.07</v>
      </c>
      <c r="W130" s="35">
        <v>18.95</v>
      </c>
      <c r="X130" s="35">
        <v>19.04</v>
      </c>
      <c r="Y130" s="35">
        <v>18.54</v>
      </c>
      <c r="Z130" s="35">
        <v>18.649999999999999</v>
      </c>
      <c r="AA130" s="35">
        <v>18.77</v>
      </c>
      <c r="AB130" s="35">
        <v>18.82</v>
      </c>
      <c r="AC130" s="35">
        <v>19.02</v>
      </c>
      <c r="AD130" s="35">
        <v>19.010000000000002</v>
      </c>
      <c r="AE130" s="35">
        <v>19.100000000000001</v>
      </c>
      <c r="AF130" s="35">
        <v>18.899999999999999</v>
      </c>
      <c r="AG130" s="35">
        <v>18.91</v>
      </c>
      <c r="AH130" s="35">
        <v>18.96</v>
      </c>
      <c r="AI130" s="35">
        <v>18.91</v>
      </c>
      <c r="AJ130" s="35">
        <v>18.98</v>
      </c>
      <c r="AK130" s="35">
        <v>18.86</v>
      </c>
      <c r="AL130" s="35">
        <v>18.899999999999999</v>
      </c>
      <c r="AM130" s="35">
        <v>18.77</v>
      </c>
      <c r="AN130" s="35">
        <v>18.7</v>
      </c>
      <c r="AO130" s="35">
        <v>18.600000000000001</v>
      </c>
      <c r="AP130" s="35">
        <v>18.59</v>
      </c>
      <c r="AQ130" s="35">
        <v>18.600000000000001</v>
      </c>
      <c r="AR130" s="35">
        <v>18.61</v>
      </c>
      <c r="AS130" s="35">
        <v>18.329999999999998</v>
      </c>
      <c r="AT130" s="35">
        <v>18.440000000000001</v>
      </c>
      <c r="AU130" s="35">
        <v>18.440000000000001</v>
      </c>
      <c r="AV130" s="35">
        <v>18.46</v>
      </c>
      <c r="AW130" s="35">
        <v>18.559999999999999</v>
      </c>
      <c r="AX130" s="35">
        <v>18.600000000000001</v>
      </c>
      <c r="AY130" s="35">
        <v>18.559999999999999</v>
      </c>
      <c r="AZ130" s="35">
        <v>18.63</v>
      </c>
    </row>
    <row r="131" spans="1:52" x14ac:dyDescent="0.25">
      <c r="A131" s="23">
        <v>127</v>
      </c>
      <c r="B131" s="23" t="s">
        <v>536</v>
      </c>
      <c r="C131" s="23" t="s">
        <v>344</v>
      </c>
      <c r="D131" s="23" t="s">
        <v>124</v>
      </c>
      <c r="E131" s="34">
        <v>28.58</v>
      </c>
      <c r="F131" s="34">
        <v>30.15</v>
      </c>
      <c r="G131" s="34">
        <v>29.28</v>
      </c>
      <c r="H131" s="34">
        <v>29.82</v>
      </c>
      <c r="I131" s="34">
        <v>29.33</v>
      </c>
      <c r="J131" s="34">
        <v>30.92</v>
      </c>
      <c r="K131" s="34">
        <v>28.47</v>
      </c>
      <c r="L131" s="34">
        <v>29.2</v>
      </c>
      <c r="M131" s="34">
        <v>29.85</v>
      </c>
      <c r="N131" s="34">
        <v>31.44</v>
      </c>
      <c r="O131" s="34">
        <v>28.95</v>
      </c>
      <c r="P131" s="34">
        <v>29.35</v>
      </c>
      <c r="Q131" s="34">
        <v>29.52</v>
      </c>
      <c r="R131" s="34">
        <v>31.33</v>
      </c>
      <c r="S131" s="34">
        <v>29.12</v>
      </c>
      <c r="T131" s="34">
        <v>30.44</v>
      </c>
      <c r="U131" s="34">
        <v>31.46</v>
      </c>
      <c r="V131" s="34">
        <v>28.63</v>
      </c>
      <c r="W131" s="34">
        <v>28.95</v>
      </c>
      <c r="X131" s="34">
        <v>29.18</v>
      </c>
      <c r="Y131" s="34">
        <v>29.54</v>
      </c>
      <c r="Z131" s="34">
        <v>29.15</v>
      </c>
      <c r="AA131" s="34">
        <v>30.36</v>
      </c>
      <c r="AB131" s="34">
        <v>29.11</v>
      </c>
      <c r="AC131" s="34">
        <v>27.97</v>
      </c>
      <c r="AD131" s="34">
        <v>28.99</v>
      </c>
      <c r="AE131" s="34">
        <v>31.54</v>
      </c>
      <c r="AF131" s="34">
        <v>29.93</v>
      </c>
      <c r="AG131" s="34">
        <v>29.17</v>
      </c>
      <c r="AH131" s="34">
        <v>29.8</v>
      </c>
      <c r="AI131" s="34">
        <v>28.64</v>
      </c>
      <c r="AJ131" s="34">
        <v>29.92</v>
      </c>
      <c r="AK131" s="34">
        <v>28.64</v>
      </c>
      <c r="AL131" s="34">
        <v>28.58</v>
      </c>
      <c r="AM131" s="34">
        <v>29.14</v>
      </c>
      <c r="AN131" s="34">
        <v>29.43</v>
      </c>
      <c r="AO131" s="34">
        <v>29.47</v>
      </c>
      <c r="AP131" s="34">
        <v>28.97</v>
      </c>
      <c r="AQ131" s="34">
        <v>27.99</v>
      </c>
      <c r="AR131" s="34">
        <v>28.91</v>
      </c>
      <c r="AS131" s="34">
        <v>29.28</v>
      </c>
      <c r="AT131" s="34">
        <v>29.22</v>
      </c>
      <c r="AU131" s="34">
        <v>29.94</v>
      </c>
      <c r="AV131" s="34">
        <v>28.49</v>
      </c>
      <c r="AW131" s="34">
        <v>28.46</v>
      </c>
      <c r="AX131" s="34">
        <v>28.57</v>
      </c>
      <c r="AY131" s="34">
        <v>29.6</v>
      </c>
      <c r="AZ131" s="34">
        <v>28.29</v>
      </c>
    </row>
    <row r="132" spans="1:52" x14ac:dyDescent="0.25">
      <c r="A132" s="24">
        <v>128</v>
      </c>
      <c r="B132" s="24" t="s">
        <v>537</v>
      </c>
      <c r="C132" s="24" t="s">
        <v>345</v>
      </c>
      <c r="D132" s="24" t="s">
        <v>125</v>
      </c>
      <c r="E132" s="35">
        <v>34.07</v>
      </c>
      <c r="F132" s="35">
        <v>36.47</v>
      </c>
      <c r="G132" s="35">
        <v>34.590000000000003</v>
      </c>
      <c r="H132" s="35">
        <v>34.04</v>
      </c>
      <c r="I132" s="35">
        <v>34.479999999999997</v>
      </c>
      <c r="J132" s="35">
        <v>36.479999999999997</v>
      </c>
      <c r="K132" s="35">
        <v>34.119999999999997</v>
      </c>
      <c r="L132" s="35">
        <v>34.51</v>
      </c>
      <c r="M132" s="35">
        <v>34.520000000000003</v>
      </c>
      <c r="N132" s="42">
        <v>36.08</v>
      </c>
      <c r="O132" s="35">
        <v>34.19</v>
      </c>
      <c r="P132" s="35">
        <v>34.89</v>
      </c>
      <c r="Q132" s="35">
        <v>34.54</v>
      </c>
      <c r="R132" s="35">
        <v>36.520000000000003</v>
      </c>
      <c r="S132" s="35">
        <v>34.630000000000003</v>
      </c>
      <c r="T132" s="35">
        <v>35.520000000000003</v>
      </c>
      <c r="U132" s="35">
        <v>35.46</v>
      </c>
      <c r="V132" s="35">
        <v>33.35</v>
      </c>
      <c r="W132" s="35">
        <v>33.67</v>
      </c>
      <c r="X132" s="35">
        <v>34.85</v>
      </c>
      <c r="Y132" s="35">
        <v>34.630000000000003</v>
      </c>
      <c r="Z132" s="35">
        <v>34.58</v>
      </c>
      <c r="AA132" s="35">
        <v>35.6</v>
      </c>
      <c r="AB132" s="35">
        <v>33.159999999999997</v>
      </c>
      <c r="AC132" s="35">
        <v>32.93</v>
      </c>
      <c r="AD132" s="35">
        <v>34.520000000000003</v>
      </c>
      <c r="AE132" s="35">
        <v>36.549999999999997</v>
      </c>
      <c r="AF132" s="35">
        <v>34.909999999999997</v>
      </c>
      <c r="AG132" s="35">
        <v>33.700000000000003</v>
      </c>
      <c r="AH132" s="35">
        <v>35.01</v>
      </c>
      <c r="AI132" s="35">
        <v>34.53</v>
      </c>
      <c r="AJ132" s="35">
        <v>34.19</v>
      </c>
      <c r="AK132" s="35">
        <v>32.590000000000003</v>
      </c>
      <c r="AL132" s="35">
        <v>35.75</v>
      </c>
      <c r="AM132" s="35">
        <v>33.090000000000003</v>
      </c>
      <c r="AN132" s="35">
        <v>34.51</v>
      </c>
      <c r="AO132" s="35">
        <v>34.08</v>
      </c>
      <c r="AP132" s="35">
        <v>33.85</v>
      </c>
      <c r="AQ132" s="35">
        <v>32.799999999999997</v>
      </c>
      <c r="AR132" s="35">
        <v>33.15</v>
      </c>
      <c r="AS132" s="35">
        <v>37.049999999999997</v>
      </c>
      <c r="AT132" s="35">
        <v>33.31</v>
      </c>
      <c r="AU132" s="35">
        <v>35.07</v>
      </c>
      <c r="AV132" s="35">
        <v>35.020000000000003</v>
      </c>
      <c r="AW132" s="35">
        <v>33.479999999999997</v>
      </c>
      <c r="AX132" s="35">
        <v>33.44</v>
      </c>
      <c r="AY132" s="35">
        <v>34.31</v>
      </c>
      <c r="AZ132" s="35">
        <v>33.840000000000003</v>
      </c>
    </row>
    <row r="133" spans="1:52" x14ac:dyDescent="0.25">
      <c r="A133" s="23">
        <v>129</v>
      </c>
      <c r="B133" s="23" t="s">
        <v>538</v>
      </c>
      <c r="C133" s="23" t="s">
        <v>346</v>
      </c>
      <c r="D133" s="23" t="s">
        <v>126</v>
      </c>
      <c r="E133" s="34">
        <v>25.97</v>
      </c>
      <c r="F133" s="34">
        <v>26.88</v>
      </c>
      <c r="G133" s="34">
        <v>26.44</v>
      </c>
      <c r="H133" s="34">
        <v>26.45</v>
      </c>
      <c r="I133" s="34">
        <v>27.23</v>
      </c>
      <c r="J133" s="34">
        <v>27.71</v>
      </c>
      <c r="K133" s="34">
        <v>25.59</v>
      </c>
      <c r="L133" s="34">
        <v>27.67</v>
      </c>
      <c r="M133" s="34">
        <v>27.05</v>
      </c>
      <c r="N133" s="34">
        <v>28.17</v>
      </c>
      <c r="O133" s="34">
        <v>26.31</v>
      </c>
      <c r="P133" s="34">
        <v>26.47</v>
      </c>
      <c r="Q133" s="34">
        <v>27.1</v>
      </c>
      <c r="R133" s="34">
        <v>28.49</v>
      </c>
      <c r="S133" s="34">
        <v>26.65</v>
      </c>
      <c r="T133" s="34">
        <v>27.26</v>
      </c>
      <c r="U133" s="34">
        <v>28.46</v>
      </c>
      <c r="V133" s="34">
        <v>24.8</v>
      </c>
      <c r="W133" s="34">
        <v>26.32</v>
      </c>
      <c r="X133" s="34">
        <v>26.27</v>
      </c>
      <c r="Y133" s="34">
        <v>25.96</v>
      </c>
      <c r="Z133" s="34">
        <v>26.3</v>
      </c>
      <c r="AA133" s="34">
        <v>28.3</v>
      </c>
      <c r="AB133" s="34">
        <v>25.62</v>
      </c>
      <c r="AC133" s="34">
        <v>24.38</v>
      </c>
      <c r="AD133" s="34">
        <v>25.88</v>
      </c>
      <c r="AE133" s="34">
        <v>28.66</v>
      </c>
      <c r="AF133" s="34">
        <v>27.33</v>
      </c>
      <c r="AG133" s="34">
        <v>26.84</v>
      </c>
      <c r="AH133" s="34">
        <v>26.85</v>
      </c>
      <c r="AI133" s="34">
        <v>26.19</v>
      </c>
      <c r="AJ133" s="34">
        <v>27.27</v>
      </c>
      <c r="AK133" s="34">
        <v>25.24</v>
      </c>
      <c r="AL133" s="34">
        <v>25.63</v>
      </c>
      <c r="AM133" s="34">
        <v>26.62</v>
      </c>
      <c r="AN133" s="34">
        <v>26.83</v>
      </c>
      <c r="AO133" s="34">
        <v>26.9</v>
      </c>
      <c r="AP133" s="34">
        <v>25.89</v>
      </c>
      <c r="AQ133" s="34">
        <v>25.35</v>
      </c>
      <c r="AR133" s="34">
        <v>25.53</v>
      </c>
      <c r="AS133" s="34">
        <v>25.98</v>
      </c>
      <c r="AT133" s="34">
        <v>25.9</v>
      </c>
      <c r="AU133" s="34">
        <v>27.93</v>
      </c>
      <c r="AV133" s="34">
        <v>25.99</v>
      </c>
      <c r="AW133" s="34">
        <v>25.67</v>
      </c>
      <c r="AX133" s="34">
        <v>25.49</v>
      </c>
      <c r="AY133" s="34">
        <v>25.88</v>
      </c>
      <c r="AZ133" s="34">
        <v>25.6</v>
      </c>
    </row>
    <row r="134" spans="1:52" x14ac:dyDescent="0.25">
      <c r="A134" s="24">
        <v>130</v>
      </c>
      <c r="B134" s="24" t="s">
        <v>539</v>
      </c>
      <c r="C134" s="24" t="s">
        <v>347</v>
      </c>
      <c r="D134" s="24" t="s">
        <v>127</v>
      </c>
      <c r="E134" s="35">
        <v>33.090000000000003</v>
      </c>
      <c r="F134" s="35">
        <v>34.799999999999997</v>
      </c>
      <c r="G134" s="35">
        <v>34.71</v>
      </c>
      <c r="H134" s="35">
        <v>35.68</v>
      </c>
      <c r="I134" s="35">
        <v>34.64</v>
      </c>
      <c r="J134" s="35">
        <v>35.270000000000003</v>
      </c>
      <c r="K134" s="35">
        <v>33.94</v>
      </c>
      <c r="L134" s="35">
        <v>33.65</v>
      </c>
      <c r="M134" s="35">
        <v>34.26</v>
      </c>
      <c r="N134" s="35">
        <v>36.89</v>
      </c>
      <c r="O134" s="35">
        <v>33.31</v>
      </c>
      <c r="P134" s="35">
        <v>34.78</v>
      </c>
      <c r="Q134" s="35">
        <v>33.340000000000003</v>
      </c>
      <c r="R134" s="35">
        <v>35.26</v>
      </c>
      <c r="S134" s="35">
        <v>33.28</v>
      </c>
      <c r="T134" s="35">
        <v>35.5</v>
      </c>
      <c r="U134" s="35">
        <v>36.880000000000003</v>
      </c>
      <c r="V134" s="35">
        <v>35.020000000000003</v>
      </c>
      <c r="W134" s="35">
        <v>29.93</v>
      </c>
      <c r="X134" s="35">
        <v>33.24</v>
      </c>
      <c r="Y134" s="35">
        <v>33.700000000000003</v>
      </c>
      <c r="Z134" s="35">
        <v>34.54</v>
      </c>
      <c r="AA134" s="35">
        <v>35.11</v>
      </c>
      <c r="AB134" s="35">
        <v>34.43</v>
      </c>
      <c r="AC134" s="35">
        <v>34.44</v>
      </c>
      <c r="AD134" s="35">
        <v>33.51</v>
      </c>
      <c r="AE134" s="35">
        <v>36.82</v>
      </c>
      <c r="AF134" s="35">
        <v>35.07</v>
      </c>
      <c r="AG134" s="35">
        <v>33.619999999999997</v>
      </c>
      <c r="AH134" s="35">
        <v>35.159999999999997</v>
      </c>
      <c r="AI134" s="35">
        <v>33.32</v>
      </c>
      <c r="AJ134" s="35">
        <v>34.25</v>
      </c>
      <c r="AK134" s="35">
        <v>33.97</v>
      </c>
      <c r="AL134" s="35">
        <v>32.86</v>
      </c>
      <c r="AM134" s="35">
        <v>34.229999999999997</v>
      </c>
      <c r="AN134" s="35">
        <v>34.020000000000003</v>
      </c>
      <c r="AO134" s="35">
        <v>33.06</v>
      </c>
      <c r="AP134" s="35">
        <v>32.880000000000003</v>
      </c>
      <c r="AQ134" s="35">
        <v>32.93</v>
      </c>
      <c r="AR134" s="35">
        <v>33.83</v>
      </c>
      <c r="AS134" s="35">
        <v>33.85</v>
      </c>
      <c r="AT134" s="35">
        <v>33.200000000000003</v>
      </c>
      <c r="AU134" s="35">
        <v>35.69</v>
      </c>
      <c r="AV134" s="35">
        <v>32.81</v>
      </c>
      <c r="AW134" s="35">
        <v>33.659999999999997</v>
      </c>
      <c r="AX134" s="35">
        <v>33.94</v>
      </c>
      <c r="AY134" s="35">
        <v>33.56</v>
      </c>
      <c r="AZ134" s="35">
        <v>32.43</v>
      </c>
    </row>
    <row r="135" spans="1:52" x14ac:dyDescent="0.25">
      <c r="A135" s="23">
        <v>131</v>
      </c>
      <c r="B135" s="23" t="s">
        <v>540</v>
      </c>
      <c r="C135" s="23" t="s">
        <v>348</v>
      </c>
      <c r="D135" s="23" t="s">
        <v>128</v>
      </c>
      <c r="E135" s="34">
        <v>32.51</v>
      </c>
      <c r="F135" s="34">
        <v>32.47</v>
      </c>
      <c r="G135" s="34">
        <v>32.78</v>
      </c>
      <c r="H135" s="34">
        <v>32.61</v>
      </c>
      <c r="I135" s="34">
        <v>34.74</v>
      </c>
      <c r="J135" s="34">
        <v>33.46</v>
      </c>
      <c r="K135" s="34">
        <v>33.69</v>
      </c>
      <c r="L135" s="34">
        <v>33.450000000000003</v>
      </c>
      <c r="M135" s="34">
        <v>34.03</v>
      </c>
      <c r="N135" s="34">
        <v>34.979999999999997</v>
      </c>
      <c r="O135" s="34">
        <v>32.47</v>
      </c>
      <c r="P135" s="34">
        <v>33.14</v>
      </c>
      <c r="Q135" s="34">
        <v>33.78</v>
      </c>
      <c r="R135" s="34">
        <v>35.15</v>
      </c>
      <c r="S135" s="34">
        <v>33.880000000000003</v>
      </c>
      <c r="T135" s="34">
        <v>34</v>
      </c>
      <c r="U135" s="34">
        <v>34.56</v>
      </c>
      <c r="V135" s="34">
        <v>33.520000000000003</v>
      </c>
      <c r="W135" s="34">
        <v>32.25</v>
      </c>
      <c r="X135" s="34">
        <v>33.619999999999997</v>
      </c>
      <c r="Y135" s="34">
        <v>32.590000000000003</v>
      </c>
      <c r="Z135" s="34">
        <v>33.21</v>
      </c>
      <c r="AA135" s="34">
        <v>34.880000000000003</v>
      </c>
      <c r="AB135" s="34">
        <v>33.68</v>
      </c>
      <c r="AC135" s="34">
        <v>33.450000000000003</v>
      </c>
      <c r="AD135" s="34">
        <v>32.82</v>
      </c>
      <c r="AE135" s="34">
        <v>36.64</v>
      </c>
      <c r="AF135" s="34">
        <v>33.92</v>
      </c>
      <c r="AG135" s="34">
        <v>34.75</v>
      </c>
      <c r="AH135" s="34">
        <v>34.65</v>
      </c>
      <c r="AI135" s="34">
        <v>32.57</v>
      </c>
      <c r="AJ135" s="34">
        <v>34.090000000000003</v>
      </c>
      <c r="AK135" s="34">
        <v>32.630000000000003</v>
      </c>
      <c r="AL135" s="34">
        <v>33.22</v>
      </c>
      <c r="AM135" s="34">
        <v>32.630000000000003</v>
      </c>
      <c r="AN135" s="34">
        <v>33.44</v>
      </c>
      <c r="AO135" s="34">
        <v>31.68</v>
      </c>
      <c r="AP135" s="34">
        <v>32.89</v>
      </c>
      <c r="AQ135" s="34">
        <v>31.55</v>
      </c>
      <c r="AR135" s="34">
        <v>31.55</v>
      </c>
      <c r="AS135" s="34">
        <v>32.33</v>
      </c>
      <c r="AT135" s="34">
        <v>32.72</v>
      </c>
      <c r="AU135" s="34">
        <v>33.520000000000003</v>
      </c>
      <c r="AV135" s="34">
        <v>32.56</v>
      </c>
      <c r="AW135" s="34">
        <v>32.29</v>
      </c>
      <c r="AX135" s="34">
        <v>31.68</v>
      </c>
      <c r="AY135" s="34">
        <v>32.92</v>
      </c>
      <c r="AZ135" s="34">
        <v>32.020000000000003</v>
      </c>
    </row>
    <row r="136" spans="1:52" x14ac:dyDescent="0.25">
      <c r="A136" s="24">
        <v>132</v>
      </c>
      <c r="B136" s="24" t="s">
        <v>541</v>
      </c>
      <c r="C136" s="24" t="s">
        <v>349</v>
      </c>
      <c r="D136" s="24" t="s">
        <v>129</v>
      </c>
      <c r="E136" s="35">
        <v>35.22</v>
      </c>
      <c r="F136" s="35">
        <v>38.409999999999997</v>
      </c>
      <c r="G136" s="35">
        <v>33.96</v>
      </c>
      <c r="H136" s="35">
        <v>36.840000000000003</v>
      </c>
      <c r="I136" s="35">
        <v>35.53</v>
      </c>
      <c r="J136" s="35">
        <v>35.15</v>
      </c>
      <c r="K136" s="35">
        <v>33.979999999999997</v>
      </c>
      <c r="L136" s="35">
        <v>35.81</v>
      </c>
      <c r="M136" s="35">
        <v>35.299999999999997</v>
      </c>
      <c r="N136" s="35">
        <v>35.74</v>
      </c>
      <c r="O136" s="35">
        <v>34.44</v>
      </c>
      <c r="P136" s="35">
        <v>35.79</v>
      </c>
      <c r="Q136" s="35">
        <v>34.83</v>
      </c>
      <c r="R136" s="35">
        <v>36.799999999999997</v>
      </c>
      <c r="S136" s="35">
        <v>34.270000000000003</v>
      </c>
      <c r="T136" s="35">
        <v>35.56</v>
      </c>
      <c r="U136" s="35">
        <v>37.06</v>
      </c>
      <c r="V136" s="35">
        <v>33.79</v>
      </c>
      <c r="W136" s="35">
        <v>35.54</v>
      </c>
      <c r="X136" s="35">
        <v>33.78</v>
      </c>
      <c r="Y136" s="35">
        <v>35.19</v>
      </c>
      <c r="Z136" s="35">
        <v>35.15</v>
      </c>
      <c r="AA136" s="35">
        <v>35.85</v>
      </c>
      <c r="AB136" s="35">
        <v>33.340000000000003</v>
      </c>
      <c r="AC136" s="35">
        <v>33.83</v>
      </c>
      <c r="AD136" s="35">
        <v>34.299999999999997</v>
      </c>
      <c r="AE136" s="35">
        <v>36.74</v>
      </c>
      <c r="AF136" s="35">
        <v>40</v>
      </c>
      <c r="AG136" s="35">
        <v>33.56</v>
      </c>
      <c r="AH136" s="35">
        <v>34.81</v>
      </c>
      <c r="AI136" s="35">
        <v>33.68</v>
      </c>
      <c r="AJ136" s="35">
        <v>35.28</v>
      </c>
      <c r="AK136" s="35">
        <v>34.29</v>
      </c>
      <c r="AL136" s="35">
        <v>33.96</v>
      </c>
      <c r="AM136" s="35">
        <v>34.42</v>
      </c>
      <c r="AN136" s="35">
        <v>34.92</v>
      </c>
      <c r="AO136" s="35">
        <v>33.56</v>
      </c>
      <c r="AP136" s="35">
        <v>34.43</v>
      </c>
      <c r="AQ136" s="35">
        <v>33.68</v>
      </c>
      <c r="AR136" s="35">
        <v>33.61</v>
      </c>
      <c r="AS136" s="35">
        <v>34.17</v>
      </c>
      <c r="AT136" s="35">
        <v>34.020000000000003</v>
      </c>
      <c r="AU136" s="35">
        <v>35.46</v>
      </c>
      <c r="AV136" s="35">
        <v>34.549999999999997</v>
      </c>
      <c r="AW136" s="35">
        <v>33.950000000000003</v>
      </c>
      <c r="AX136" s="35">
        <v>33.93</v>
      </c>
      <c r="AY136" s="35">
        <v>34.479999999999997</v>
      </c>
      <c r="AZ136" s="35">
        <v>32.89</v>
      </c>
    </row>
    <row r="137" spans="1:52" x14ac:dyDescent="0.25">
      <c r="A137" s="23">
        <v>133</v>
      </c>
      <c r="B137" s="23" t="s">
        <v>542</v>
      </c>
      <c r="C137" s="23" t="s">
        <v>350</v>
      </c>
      <c r="D137" s="23" t="s">
        <v>130</v>
      </c>
      <c r="E137" s="34">
        <v>24.68</v>
      </c>
      <c r="F137" s="34">
        <v>26.82</v>
      </c>
      <c r="G137" s="34">
        <v>25.31</v>
      </c>
      <c r="H137" s="34">
        <v>26.85</v>
      </c>
      <c r="I137" s="34">
        <v>26.22</v>
      </c>
      <c r="J137" s="34">
        <v>27.31</v>
      </c>
      <c r="K137" s="34">
        <v>24.81</v>
      </c>
      <c r="L137" s="34">
        <v>25.94</v>
      </c>
      <c r="M137" s="34">
        <v>26.14</v>
      </c>
      <c r="N137" s="34">
        <v>27.45</v>
      </c>
      <c r="O137" s="34">
        <v>25.43</v>
      </c>
      <c r="P137" s="34">
        <v>25.49</v>
      </c>
      <c r="Q137" s="34">
        <v>25.63</v>
      </c>
      <c r="R137" s="34">
        <v>27.61</v>
      </c>
      <c r="S137" s="34">
        <v>25.18</v>
      </c>
      <c r="T137" s="34">
        <v>27.27</v>
      </c>
      <c r="U137" s="34">
        <v>28.2</v>
      </c>
      <c r="V137" s="34">
        <v>26.11</v>
      </c>
      <c r="W137" s="34">
        <v>25.43</v>
      </c>
      <c r="X137" s="34">
        <v>25.46</v>
      </c>
      <c r="Y137" s="34">
        <v>25.34</v>
      </c>
      <c r="Z137" s="34">
        <v>25.73</v>
      </c>
      <c r="AA137" s="34">
        <v>27.11</v>
      </c>
      <c r="AB137" s="34">
        <v>25.93</v>
      </c>
      <c r="AC137" s="34">
        <v>25.95</v>
      </c>
      <c r="AD137" s="34">
        <v>25.09</v>
      </c>
      <c r="AE137" s="34">
        <v>27.58</v>
      </c>
      <c r="AF137" s="34">
        <v>26.57</v>
      </c>
      <c r="AG137" s="34">
        <v>26.2</v>
      </c>
      <c r="AH137" s="34">
        <v>26.7</v>
      </c>
      <c r="AI137" s="34">
        <v>25.08</v>
      </c>
      <c r="AJ137" s="34">
        <v>26.3</v>
      </c>
      <c r="AK137" s="34">
        <v>25.72</v>
      </c>
      <c r="AL137" s="34">
        <v>25.1</v>
      </c>
      <c r="AM137" s="34">
        <v>24.99</v>
      </c>
      <c r="AN137" s="34">
        <v>25.47</v>
      </c>
      <c r="AO137" s="34">
        <v>25.34</v>
      </c>
      <c r="AP137" s="34">
        <v>25.26</v>
      </c>
      <c r="AQ137" s="34">
        <v>24.13</v>
      </c>
      <c r="AR137" s="34">
        <v>25.27</v>
      </c>
      <c r="AS137" s="34">
        <v>25.7</v>
      </c>
      <c r="AT137" s="34">
        <v>25.88</v>
      </c>
      <c r="AU137" s="34">
        <v>25.92</v>
      </c>
      <c r="AV137" s="34">
        <v>24.65</v>
      </c>
      <c r="AW137" s="34">
        <v>24.58</v>
      </c>
      <c r="AX137" s="34">
        <v>24.81</v>
      </c>
      <c r="AY137" s="34">
        <v>25.95</v>
      </c>
      <c r="AZ137" s="34">
        <v>24.65</v>
      </c>
    </row>
    <row r="138" spans="1:52" x14ac:dyDescent="0.25">
      <c r="A138" s="24">
        <v>134</v>
      </c>
      <c r="B138" s="24" t="s">
        <v>543</v>
      </c>
      <c r="C138" s="24" t="s">
        <v>351</v>
      </c>
      <c r="D138" s="24" t="s">
        <v>131</v>
      </c>
      <c r="E138" s="35">
        <v>28.01</v>
      </c>
      <c r="F138" s="35">
        <v>30.49</v>
      </c>
      <c r="G138" s="35">
        <v>29.84</v>
      </c>
      <c r="H138" s="35">
        <v>30.66</v>
      </c>
      <c r="I138" s="35">
        <v>29.79</v>
      </c>
      <c r="J138" s="35">
        <v>32.32</v>
      </c>
      <c r="K138" s="35">
        <v>28.58</v>
      </c>
      <c r="L138" s="35">
        <v>29.76</v>
      </c>
      <c r="M138" s="35">
        <v>30.65</v>
      </c>
      <c r="N138" s="35">
        <v>31.24</v>
      </c>
      <c r="O138" s="35">
        <v>29.51</v>
      </c>
      <c r="P138" s="35">
        <v>29.46</v>
      </c>
      <c r="Q138" s="35">
        <v>29.09</v>
      </c>
      <c r="R138" s="35">
        <v>31.89</v>
      </c>
      <c r="S138" s="35">
        <v>29.22</v>
      </c>
      <c r="T138" s="35">
        <v>31.98</v>
      </c>
      <c r="U138" s="35">
        <v>32.79</v>
      </c>
      <c r="V138" s="35">
        <v>29.95</v>
      </c>
      <c r="W138" s="35">
        <v>29</v>
      </c>
      <c r="X138" s="35">
        <v>29.22</v>
      </c>
      <c r="Y138" s="35">
        <v>29.13</v>
      </c>
      <c r="Z138" s="35">
        <v>29.54</v>
      </c>
      <c r="AA138" s="35">
        <v>30.76</v>
      </c>
      <c r="AB138" s="35">
        <v>29.67</v>
      </c>
      <c r="AC138" s="35">
        <v>29.51</v>
      </c>
      <c r="AD138" s="35">
        <v>28.89</v>
      </c>
      <c r="AE138" s="35">
        <v>31.5</v>
      </c>
      <c r="AF138" s="35">
        <v>30.63</v>
      </c>
      <c r="AG138" s="35">
        <v>30.17</v>
      </c>
      <c r="AH138" s="35">
        <v>30.61</v>
      </c>
      <c r="AI138" s="35">
        <v>29.01</v>
      </c>
      <c r="AJ138" s="35">
        <v>30.48</v>
      </c>
      <c r="AK138" s="35">
        <v>30.19</v>
      </c>
      <c r="AL138" s="35">
        <v>28.81</v>
      </c>
      <c r="AM138" s="35">
        <v>29.09</v>
      </c>
      <c r="AN138" s="35">
        <v>29.32</v>
      </c>
      <c r="AO138" s="35">
        <v>29.63</v>
      </c>
      <c r="AP138" s="35">
        <v>29.58</v>
      </c>
      <c r="AQ138" s="35">
        <v>28.18</v>
      </c>
      <c r="AR138" s="35">
        <v>29.66</v>
      </c>
      <c r="AS138" s="35">
        <v>30.19</v>
      </c>
      <c r="AT138" s="35">
        <v>29.83</v>
      </c>
      <c r="AU138" s="35">
        <v>29.29</v>
      </c>
      <c r="AV138" s="35">
        <v>28.2</v>
      </c>
      <c r="AW138" s="35">
        <v>28.31</v>
      </c>
      <c r="AX138" s="35">
        <v>29.21</v>
      </c>
      <c r="AY138" s="35">
        <v>29.9</v>
      </c>
      <c r="AZ138" s="35">
        <v>29.17</v>
      </c>
    </row>
    <row r="139" spans="1:52" x14ac:dyDescent="0.25">
      <c r="A139" s="23">
        <v>135</v>
      </c>
      <c r="B139" s="23" t="s">
        <v>544</v>
      </c>
      <c r="C139" s="23" t="s">
        <v>352</v>
      </c>
      <c r="D139" s="23" t="s">
        <v>132</v>
      </c>
      <c r="E139" s="34">
        <v>30.35</v>
      </c>
      <c r="F139" s="34">
        <v>31</v>
      </c>
      <c r="G139" s="34">
        <v>30.27</v>
      </c>
      <c r="H139" s="34">
        <v>31.24</v>
      </c>
      <c r="I139" s="34">
        <v>31.74</v>
      </c>
      <c r="J139" s="34">
        <v>32.54</v>
      </c>
      <c r="K139" s="34">
        <v>30.9</v>
      </c>
      <c r="L139" s="34">
        <v>32.03</v>
      </c>
      <c r="M139" s="34">
        <v>31.68</v>
      </c>
      <c r="N139" s="34">
        <v>32.82</v>
      </c>
      <c r="O139" s="34">
        <v>30.04</v>
      </c>
      <c r="P139" s="34">
        <v>30.51</v>
      </c>
      <c r="Q139" s="34">
        <v>31.81</v>
      </c>
      <c r="R139" s="34">
        <v>32.65</v>
      </c>
      <c r="S139" s="34">
        <v>30.33</v>
      </c>
      <c r="T139" s="34">
        <v>31.59</v>
      </c>
      <c r="U139" s="34">
        <v>32.64</v>
      </c>
      <c r="V139" s="34">
        <v>29.89</v>
      </c>
      <c r="W139" s="34">
        <v>31.33</v>
      </c>
      <c r="X139" s="34">
        <v>31.22</v>
      </c>
      <c r="Y139" s="34">
        <v>30.67</v>
      </c>
      <c r="Z139" s="34">
        <v>30.99</v>
      </c>
      <c r="AA139" s="34">
        <v>32.21</v>
      </c>
      <c r="AB139" s="34">
        <v>30.68</v>
      </c>
      <c r="AC139" s="34">
        <v>29.51</v>
      </c>
      <c r="AD139" s="34">
        <v>30.06</v>
      </c>
      <c r="AE139" s="34">
        <v>33</v>
      </c>
      <c r="AF139" s="34">
        <v>31.6</v>
      </c>
      <c r="AG139" s="34">
        <v>30.9</v>
      </c>
      <c r="AH139" s="34">
        <v>31.59</v>
      </c>
      <c r="AI139" s="34">
        <v>30.18</v>
      </c>
      <c r="AJ139" s="34">
        <v>31.69</v>
      </c>
      <c r="AK139" s="34">
        <v>29.75</v>
      </c>
      <c r="AL139" s="34">
        <v>29.98</v>
      </c>
      <c r="AM139" s="34">
        <v>30.46</v>
      </c>
      <c r="AN139" s="34">
        <v>30.59</v>
      </c>
      <c r="AO139" s="34">
        <v>29.42</v>
      </c>
      <c r="AP139" s="34">
        <v>29.74</v>
      </c>
      <c r="AQ139" s="34">
        <v>29.17</v>
      </c>
      <c r="AR139" s="34">
        <v>29.88</v>
      </c>
      <c r="AS139" s="34">
        <v>29.45</v>
      </c>
      <c r="AT139" s="34">
        <v>30.22</v>
      </c>
      <c r="AU139" s="34">
        <v>32.590000000000003</v>
      </c>
      <c r="AV139" s="34">
        <v>30.81</v>
      </c>
      <c r="AW139" s="34">
        <v>30.98</v>
      </c>
      <c r="AX139" s="34">
        <v>29.47</v>
      </c>
      <c r="AY139" s="34">
        <v>30.65</v>
      </c>
      <c r="AZ139" s="34">
        <v>29.96</v>
      </c>
    </row>
    <row r="140" spans="1:52" x14ac:dyDescent="0.25">
      <c r="A140" s="24">
        <v>136</v>
      </c>
      <c r="B140" s="24" t="s">
        <v>545</v>
      </c>
      <c r="C140" s="24" t="s">
        <v>353</v>
      </c>
      <c r="D140" s="24" t="s">
        <v>133</v>
      </c>
      <c r="E140" s="35">
        <v>30.33</v>
      </c>
      <c r="F140" s="35">
        <v>33.200000000000003</v>
      </c>
      <c r="G140" s="35">
        <v>31.94</v>
      </c>
      <c r="H140" s="35">
        <v>33.46</v>
      </c>
      <c r="I140" s="35">
        <v>32.36</v>
      </c>
      <c r="J140" s="35">
        <v>34.54</v>
      </c>
      <c r="K140" s="35">
        <v>28.72</v>
      </c>
      <c r="L140" s="35">
        <v>30.16</v>
      </c>
      <c r="M140" s="35">
        <v>30.48</v>
      </c>
      <c r="N140" s="35">
        <v>30.9</v>
      </c>
      <c r="O140" s="35">
        <v>29.13</v>
      </c>
      <c r="P140" s="35">
        <v>29.18</v>
      </c>
      <c r="Q140" s="35">
        <v>29.9</v>
      </c>
      <c r="R140" s="35">
        <v>31.89</v>
      </c>
      <c r="S140" s="35">
        <v>29.3</v>
      </c>
      <c r="T140" s="35">
        <v>32.35</v>
      </c>
      <c r="U140" s="35">
        <v>32.18</v>
      </c>
      <c r="V140" s="35">
        <v>31.28</v>
      </c>
      <c r="W140" s="35">
        <v>29.84</v>
      </c>
      <c r="X140" s="35">
        <v>29.54</v>
      </c>
      <c r="Y140" s="35">
        <v>29.67</v>
      </c>
      <c r="Z140" s="35">
        <v>29.31</v>
      </c>
      <c r="AA140" s="35">
        <v>30.35</v>
      </c>
      <c r="AB140" s="35">
        <v>29.48</v>
      </c>
      <c r="AC140" s="35">
        <v>29.19</v>
      </c>
      <c r="AD140" s="35">
        <v>28.37</v>
      </c>
      <c r="AE140" s="35">
        <v>30.53</v>
      </c>
      <c r="AF140" s="35">
        <v>29.64</v>
      </c>
      <c r="AG140" s="35">
        <v>29.45</v>
      </c>
      <c r="AH140" s="35">
        <v>29.96</v>
      </c>
      <c r="AI140" s="35">
        <v>29.03</v>
      </c>
      <c r="AJ140" s="35">
        <v>30.3</v>
      </c>
      <c r="AK140" s="35">
        <v>30.54</v>
      </c>
      <c r="AL140" s="35">
        <v>29.71</v>
      </c>
      <c r="AM140" s="35">
        <v>29.83</v>
      </c>
      <c r="AN140" s="35">
        <v>29.87</v>
      </c>
      <c r="AO140" s="35">
        <v>30.04</v>
      </c>
      <c r="AP140" s="35">
        <v>29.73</v>
      </c>
      <c r="AQ140" s="35">
        <v>28.52</v>
      </c>
      <c r="AR140" s="35">
        <v>29.76</v>
      </c>
      <c r="AS140" s="35">
        <v>29.89</v>
      </c>
      <c r="AT140" s="35">
        <v>30.26</v>
      </c>
      <c r="AU140" s="35">
        <v>30.19</v>
      </c>
      <c r="AV140" s="35">
        <v>28.84</v>
      </c>
      <c r="AW140" s="35">
        <v>29.35</v>
      </c>
      <c r="AX140" s="35">
        <v>29.86</v>
      </c>
      <c r="AY140" s="35">
        <v>30.21</v>
      </c>
      <c r="AZ140" s="35">
        <v>29.5</v>
      </c>
    </row>
    <row r="141" spans="1:52" x14ac:dyDescent="0.25">
      <c r="A141" s="23">
        <v>137</v>
      </c>
      <c r="B141" s="23" t="s">
        <v>546</v>
      </c>
      <c r="C141" s="23" t="s">
        <v>354</v>
      </c>
      <c r="D141" s="23" t="s">
        <v>134</v>
      </c>
      <c r="E141" s="34">
        <v>26.83</v>
      </c>
      <c r="F141" s="34">
        <v>28.19</v>
      </c>
      <c r="G141" s="34">
        <v>27.2</v>
      </c>
      <c r="H141" s="34">
        <v>27.83</v>
      </c>
      <c r="I141" s="34">
        <v>27.59</v>
      </c>
      <c r="J141" s="34">
        <v>29.07</v>
      </c>
      <c r="K141" s="34">
        <v>26.23</v>
      </c>
      <c r="L141" s="34">
        <v>27.42</v>
      </c>
      <c r="M141" s="34">
        <v>27.9</v>
      </c>
      <c r="N141" s="34">
        <v>29.1</v>
      </c>
      <c r="O141" s="34">
        <v>26.91</v>
      </c>
      <c r="P141" s="34">
        <v>27.22</v>
      </c>
      <c r="Q141" s="34">
        <v>27.92</v>
      </c>
      <c r="R141" s="34">
        <v>29.56</v>
      </c>
      <c r="S141" s="34">
        <v>27.42</v>
      </c>
      <c r="T141" s="34">
        <v>28.32</v>
      </c>
      <c r="U141" s="34">
        <v>29.17</v>
      </c>
      <c r="V141" s="34">
        <v>26.56</v>
      </c>
      <c r="W141" s="34">
        <v>27.24</v>
      </c>
      <c r="X141" s="34">
        <v>27.3</v>
      </c>
      <c r="Y141" s="34">
        <v>27.48</v>
      </c>
      <c r="Z141" s="34">
        <v>27.59</v>
      </c>
      <c r="AA141" s="34">
        <v>28.55</v>
      </c>
      <c r="AB141" s="34">
        <v>26.91</v>
      </c>
      <c r="AC141" s="34">
        <v>26.14</v>
      </c>
      <c r="AD141" s="34">
        <v>26.87</v>
      </c>
      <c r="AE141" s="34">
        <v>29.48</v>
      </c>
      <c r="AF141" s="34">
        <v>28.19</v>
      </c>
      <c r="AG141" s="34">
        <v>27.54</v>
      </c>
      <c r="AH141" s="34">
        <v>28.09</v>
      </c>
      <c r="AI141" s="34">
        <v>27.05</v>
      </c>
      <c r="AJ141" s="34">
        <v>28.01</v>
      </c>
      <c r="AK141" s="34">
        <v>26.91</v>
      </c>
      <c r="AL141" s="34">
        <v>26.84</v>
      </c>
      <c r="AM141" s="34">
        <v>27.64</v>
      </c>
      <c r="AN141" s="34">
        <v>27.92</v>
      </c>
      <c r="AO141" s="34">
        <v>27.24</v>
      </c>
      <c r="AP141" s="34">
        <v>26.99</v>
      </c>
      <c r="AQ141" s="34">
        <v>25.96</v>
      </c>
      <c r="AR141" s="34">
        <v>26.79</v>
      </c>
      <c r="AS141" s="34">
        <v>27.17</v>
      </c>
      <c r="AT141" s="34">
        <v>27.13</v>
      </c>
      <c r="AU141" s="34">
        <v>27.75</v>
      </c>
      <c r="AV141" s="34">
        <v>26.74</v>
      </c>
      <c r="AW141" s="34">
        <v>26.21</v>
      </c>
      <c r="AX141" s="34">
        <v>26.32</v>
      </c>
      <c r="AY141" s="34">
        <v>27.26</v>
      </c>
      <c r="AZ141" s="34">
        <v>26.49</v>
      </c>
    </row>
    <row r="142" spans="1:52" x14ac:dyDescent="0.25">
      <c r="A142" s="24">
        <v>138</v>
      </c>
      <c r="B142" s="24" t="s">
        <v>547</v>
      </c>
      <c r="C142" s="24" t="s">
        <v>355</v>
      </c>
      <c r="D142" s="24" t="s">
        <v>135</v>
      </c>
      <c r="E142" s="35">
        <v>30.58</v>
      </c>
      <c r="F142" s="35">
        <v>32.700000000000003</v>
      </c>
      <c r="G142" s="35">
        <v>31.65</v>
      </c>
      <c r="H142" s="35">
        <v>32.1</v>
      </c>
      <c r="I142" s="35">
        <v>31.87</v>
      </c>
      <c r="J142" s="35">
        <v>33.340000000000003</v>
      </c>
      <c r="K142" s="35">
        <v>30.02</v>
      </c>
      <c r="L142" s="35">
        <v>31.77</v>
      </c>
      <c r="M142" s="35">
        <v>31.87</v>
      </c>
      <c r="N142" s="35">
        <v>34.81</v>
      </c>
      <c r="O142" s="35">
        <v>31.2</v>
      </c>
      <c r="P142" s="35">
        <v>31.18</v>
      </c>
      <c r="Q142" s="35">
        <v>31.73</v>
      </c>
      <c r="R142" s="35">
        <v>33.03</v>
      </c>
      <c r="S142" s="35">
        <v>31.59</v>
      </c>
      <c r="T142" s="35">
        <v>33.6</v>
      </c>
      <c r="U142" s="35">
        <v>33.79</v>
      </c>
      <c r="V142" s="35">
        <v>31.49</v>
      </c>
      <c r="W142" s="35">
        <v>31.5</v>
      </c>
      <c r="X142" s="35">
        <v>31.07</v>
      </c>
      <c r="Y142" s="35">
        <v>30.88</v>
      </c>
      <c r="Z142" s="35">
        <v>31.73</v>
      </c>
      <c r="AA142" s="35">
        <v>33.46</v>
      </c>
      <c r="AB142" s="35">
        <v>31.49</v>
      </c>
      <c r="AC142" s="35">
        <v>31.24</v>
      </c>
      <c r="AD142" s="35">
        <v>31.58</v>
      </c>
      <c r="AE142" s="35">
        <v>34.1</v>
      </c>
      <c r="AF142" s="35">
        <v>32.89</v>
      </c>
      <c r="AG142" s="35">
        <v>32.01</v>
      </c>
      <c r="AH142" s="35">
        <v>33.78</v>
      </c>
      <c r="AI142" s="35">
        <v>30.89</v>
      </c>
      <c r="AJ142" s="35">
        <v>32.64</v>
      </c>
      <c r="AK142" s="35">
        <v>31.69</v>
      </c>
      <c r="AL142" s="35">
        <v>30.83</v>
      </c>
      <c r="AM142" s="35">
        <v>31.01</v>
      </c>
      <c r="AN142" s="35">
        <v>31.45</v>
      </c>
      <c r="AO142" s="35">
        <v>31.23</v>
      </c>
      <c r="AP142" s="35">
        <v>31.06</v>
      </c>
      <c r="AQ142" s="35">
        <v>30.26</v>
      </c>
      <c r="AR142" s="35">
        <v>31.64</v>
      </c>
      <c r="AS142" s="35">
        <v>32.04</v>
      </c>
      <c r="AT142" s="35">
        <v>32.04</v>
      </c>
      <c r="AU142" s="35">
        <v>31.74</v>
      </c>
      <c r="AV142" s="35">
        <v>30.68</v>
      </c>
      <c r="AW142" s="35">
        <v>30.89</v>
      </c>
      <c r="AX142" s="35">
        <v>30.6</v>
      </c>
      <c r="AY142" s="35">
        <v>31.7</v>
      </c>
      <c r="AZ142" s="35">
        <v>30.95</v>
      </c>
    </row>
    <row r="143" spans="1:52" x14ac:dyDescent="0.25">
      <c r="A143" s="23">
        <v>139</v>
      </c>
      <c r="B143" s="23" t="s">
        <v>548</v>
      </c>
      <c r="C143" s="23" t="s">
        <v>356</v>
      </c>
      <c r="D143" s="23" t="s">
        <v>136</v>
      </c>
      <c r="E143" s="34">
        <v>29.9</v>
      </c>
      <c r="F143" s="34">
        <v>32.36</v>
      </c>
      <c r="G143" s="34">
        <v>31</v>
      </c>
      <c r="H143" s="34">
        <v>32.799999999999997</v>
      </c>
      <c r="I143" s="34">
        <v>31.28</v>
      </c>
      <c r="J143" s="34">
        <v>32.799999999999997</v>
      </c>
      <c r="K143" s="34">
        <v>30.29</v>
      </c>
      <c r="L143" s="34">
        <v>31.24</v>
      </c>
      <c r="M143" s="34">
        <v>31.64</v>
      </c>
      <c r="N143" s="34">
        <v>32.78</v>
      </c>
      <c r="O143" s="34">
        <v>30.55</v>
      </c>
      <c r="P143" s="34">
        <v>30.91</v>
      </c>
      <c r="Q143" s="34">
        <v>31.18</v>
      </c>
      <c r="R143" s="34">
        <v>32.799999999999997</v>
      </c>
      <c r="S143" s="34">
        <v>30.9</v>
      </c>
      <c r="T143" s="34">
        <v>33.15</v>
      </c>
      <c r="U143" s="34">
        <v>33.85</v>
      </c>
      <c r="V143" s="34">
        <v>31.2</v>
      </c>
      <c r="W143" s="34">
        <v>30.7</v>
      </c>
      <c r="X143" s="34">
        <v>30.66</v>
      </c>
      <c r="Y143" s="34">
        <v>30.6</v>
      </c>
      <c r="Z143" s="34">
        <v>30.88</v>
      </c>
      <c r="AA143" s="34">
        <v>32.46</v>
      </c>
      <c r="AB143" s="34">
        <v>30.77</v>
      </c>
      <c r="AC143" s="34">
        <v>31.58</v>
      </c>
      <c r="AD143" s="34">
        <v>30.45</v>
      </c>
      <c r="AE143" s="34">
        <v>32.950000000000003</v>
      </c>
      <c r="AF143" s="34">
        <v>32.020000000000003</v>
      </c>
      <c r="AG143" s="34">
        <v>31</v>
      </c>
      <c r="AH143" s="34">
        <v>32.049999999999997</v>
      </c>
      <c r="AI143" s="34">
        <v>30.08</v>
      </c>
      <c r="AJ143" s="34">
        <v>30.95</v>
      </c>
      <c r="AK143" s="34">
        <v>31.12</v>
      </c>
      <c r="AL143" s="34">
        <v>30.43</v>
      </c>
      <c r="AM143" s="34">
        <v>30.27</v>
      </c>
      <c r="AN143" s="34">
        <v>31.06</v>
      </c>
      <c r="AO143" s="34">
        <v>31.02</v>
      </c>
      <c r="AP143" s="34">
        <v>30.73</v>
      </c>
      <c r="AQ143" s="34">
        <v>29.62</v>
      </c>
      <c r="AR143" s="34">
        <v>30.97</v>
      </c>
      <c r="AS143" s="34">
        <v>30.81</v>
      </c>
      <c r="AT143" s="34">
        <v>31.08</v>
      </c>
      <c r="AU143" s="34">
        <v>31.07</v>
      </c>
      <c r="AV143" s="34">
        <v>29.66</v>
      </c>
      <c r="AW143" s="34">
        <v>30.49</v>
      </c>
      <c r="AX143" s="34">
        <v>31.13</v>
      </c>
      <c r="AY143" s="34">
        <v>31.88</v>
      </c>
      <c r="AZ143" s="34">
        <v>30.74</v>
      </c>
    </row>
    <row r="144" spans="1:52" x14ac:dyDescent="0.25">
      <c r="A144" s="24">
        <v>140</v>
      </c>
      <c r="B144" s="24" t="s">
        <v>549</v>
      </c>
      <c r="C144" s="24" t="s">
        <v>357</v>
      </c>
      <c r="D144" s="24" t="s">
        <v>137</v>
      </c>
      <c r="E144" s="35">
        <v>34.97</v>
      </c>
      <c r="F144" s="35">
        <v>36.06</v>
      </c>
      <c r="G144" s="35">
        <v>35.04</v>
      </c>
      <c r="H144" s="35">
        <v>35.01</v>
      </c>
      <c r="I144" s="35">
        <v>34.450000000000003</v>
      </c>
      <c r="J144" s="35">
        <v>37.47</v>
      </c>
      <c r="K144" s="35">
        <v>33.76</v>
      </c>
      <c r="L144" s="35">
        <v>33.97</v>
      </c>
      <c r="M144" s="35">
        <v>36.729999999999997</v>
      </c>
      <c r="N144" s="42">
        <v>36.46</v>
      </c>
      <c r="O144" s="35">
        <v>35.72</v>
      </c>
      <c r="P144" s="35">
        <v>34.479999999999997</v>
      </c>
      <c r="Q144" s="35">
        <v>35.04</v>
      </c>
      <c r="R144" s="35">
        <v>36.630000000000003</v>
      </c>
      <c r="S144" s="35">
        <v>34.18</v>
      </c>
      <c r="T144" s="35">
        <v>35.89</v>
      </c>
      <c r="U144" s="35">
        <v>36.11</v>
      </c>
      <c r="V144" s="35">
        <v>34.6</v>
      </c>
      <c r="W144" s="35">
        <v>36.79</v>
      </c>
      <c r="X144" s="35">
        <v>35.44</v>
      </c>
      <c r="Y144" s="35">
        <v>34.15</v>
      </c>
      <c r="Z144" s="35">
        <v>34.99</v>
      </c>
      <c r="AA144" s="35">
        <v>40</v>
      </c>
      <c r="AB144" s="35">
        <v>34.979999999999997</v>
      </c>
      <c r="AC144" s="35">
        <v>34.880000000000003</v>
      </c>
      <c r="AD144" s="35">
        <v>35.6</v>
      </c>
      <c r="AE144" s="35">
        <v>36.24</v>
      </c>
      <c r="AF144" s="35">
        <v>36.590000000000003</v>
      </c>
      <c r="AG144" s="35">
        <v>34.07</v>
      </c>
      <c r="AH144" s="35">
        <v>34.89</v>
      </c>
      <c r="AI144" s="35">
        <v>38.54</v>
      </c>
      <c r="AJ144" s="35">
        <v>36.68</v>
      </c>
      <c r="AK144" s="35">
        <v>34.590000000000003</v>
      </c>
      <c r="AL144" s="35">
        <v>33.97</v>
      </c>
      <c r="AM144" s="35">
        <v>34.15</v>
      </c>
      <c r="AN144" s="35">
        <v>36.200000000000003</v>
      </c>
      <c r="AO144" s="35">
        <v>35.229999999999997</v>
      </c>
      <c r="AP144" s="35">
        <v>35.549999999999997</v>
      </c>
      <c r="AQ144" s="35">
        <v>36.29</v>
      </c>
      <c r="AR144" s="35">
        <v>34.92</v>
      </c>
      <c r="AS144" s="35">
        <v>34.979999999999997</v>
      </c>
      <c r="AT144" s="35">
        <v>33.979999999999997</v>
      </c>
      <c r="AU144" s="35">
        <v>37.26</v>
      </c>
      <c r="AV144" s="35">
        <v>34.950000000000003</v>
      </c>
      <c r="AW144" s="35">
        <v>33.6</v>
      </c>
      <c r="AX144" s="35">
        <v>35.43</v>
      </c>
      <c r="AY144" s="35">
        <v>36.42</v>
      </c>
      <c r="AZ144" s="35">
        <v>33.56</v>
      </c>
    </row>
    <row r="145" spans="1:52" x14ac:dyDescent="0.25">
      <c r="A145" s="23">
        <v>141</v>
      </c>
      <c r="B145" s="23" t="s">
        <v>550</v>
      </c>
      <c r="C145" s="23" t="s">
        <v>358</v>
      </c>
      <c r="D145" s="23" t="s">
        <v>138</v>
      </c>
      <c r="E145" s="34" t="s">
        <v>204</v>
      </c>
      <c r="F145" s="34">
        <v>24.8</v>
      </c>
      <c r="G145" s="34">
        <v>23.46</v>
      </c>
      <c r="H145" s="34">
        <v>24.88</v>
      </c>
      <c r="I145" s="34">
        <v>24.19</v>
      </c>
      <c r="J145" s="34">
        <v>25.47</v>
      </c>
      <c r="K145" s="34">
        <v>22.8</v>
      </c>
      <c r="L145" s="34">
        <v>24.03</v>
      </c>
      <c r="M145" s="34">
        <v>24.27</v>
      </c>
      <c r="N145" s="34">
        <v>24.99</v>
      </c>
      <c r="O145" s="34">
        <v>22.99</v>
      </c>
      <c r="P145" s="34">
        <v>23.04</v>
      </c>
      <c r="Q145" s="34">
        <v>23.44</v>
      </c>
      <c r="R145" s="34">
        <v>25.44</v>
      </c>
      <c r="S145" s="34">
        <v>22.98</v>
      </c>
      <c r="T145" s="34">
        <v>25.68</v>
      </c>
      <c r="U145" s="34">
        <v>26</v>
      </c>
      <c r="V145" s="34">
        <v>24.19</v>
      </c>
      <c r="W145" s="34">
        <v>23.22</v>
      </c>
      <c r="X145" s="34">
        <v>23.05</v>
      </c>
      <c r="Y145" s="34">
        <v>23.06</v>
      </c>
      <c r="Z145" s="34">
        <v>23.77</v>
      </c>
      <c r="AA145" s="34">
        <v>25.1</v>
      </c>
      <c r="AB145" s="34">
        <v>23.88</v>
      </c>
      <c r="AC145" s="34">
        <v>23.79</v>
      </c>
      <c r="AD145" s="34">
        <v>22.88</v>
      </c>
      <c r="AE145" s="34">
        <v>25.43</v>
      </c>
      <c r="AF145" s="34">
        <v>24.43</v>
      </c>
      <c r="AG145" s="34">
        <v>24.08</v>
      </c>
      <c r="AH145" s="34">
        <v>24.53</v>
      </c>
      <c r="AI145" s="34">
        <v>23.06</v>
      </c>
      <c r="AJ145" s="34">
        <v>24.3</v>
      </c>
      <c r="AK145" s="34">
        <v>24.13</v>
      </c>
      <c r="AL145" s="34">
        <v>23.18</v>
      </c>
      <c r="AM145" s="34">
        <v>23.06</v>
      </c>
      <c r="AN145" s="34">
        <v>23.67</v>
      </c>
      <c r="AO145" s="34">
        <v>23.3</v>
      </c>
      <c r="AP145" s="34">
        <v>23.57</v>
      </c>
      <c r="AQ145" s="34">
        <v>22.22</v>
      </c>
      <c r="AR145" s="34">
        <v>23.46</v>
      </c>
      <c r="AS145" s="34">
        <v>23.81</v>
      </c>
      <c r="AT145" s="34">
        <v>24.08</v>
      </c>
      <c r="AU145" s="34">
        <v>23.9</v>
      </c>
      <c r="AV145" s="34">
        <v>22.55</v>
      </c>
      <c r="AW145" s="34">
        <v>22.7</v>
      </c>
      <c r="AX145" s="34">
        <v>23.25</v>
      </c>
      <c r="AY145" s="34">
        <v>24.09</v>
      </c>
      <c r="AZ145" s="34">
        <v>22.91</v>
      </c>
    </row>
    <row r="146" spans="1:52" x14ac:dyDescent="0.25">
      <c r="A146" s="24">
        <v>142</v>
      </c>
      <c r="B146" s="24" t="s">
        <v>551</v>
      </c>
      <c r="C146" s="24" t="s">
        <v>359</v>
      </c>
      <c r="D146" s="24" t="s">
        <v>139</v>
      </c>
      <c r="E146" s="35" t="s">
        <v>204</v>
      </c>
      <c r="F146" s="35">
        <v>33.130000000000003</v>
      </c>
      <c r="G146" s="35">
        <v>31.78</v>
      </c>
      <c r="H146" s="35">
        <v>35.159999999999997</v>
      </c>
      <c r="I146" s="35">
        <v>32.619999999999997</v>
      </c>
      <c r="J146" s="35">
        <v>34.770000000000003</v>
      </c>
      <c r="K146" s="35">
        <v>28.76</v>
      </c>
      <c r="L146" s="35">
        <v>30.24</v>
      </c>
      <c r="M146" s="35">
        <v>30.54</v>
      </c>
      <c r="N146" s="35">
        <v>30.8</v>
      </c>
      <c r="O146" s="35">
        <v>29.13</v>
      </c>
      <c r="P146" s="35">
        <v>29.52</v>
      </c>
      <c r="Q146" s="35">
        <v>29.84</v>
      </c>
      <c r="R146" s="35">
        <v>31.57</v>
      </c>
      <c r="S146" s="35">
        <v>29.53</v>
      </c>
      <c r="T146" s="35">
        <v>32.590000000000003</v>
      </c>
      <c r="U146" s="35">
        <v>33.04</v>
      </c>
      <c r="V146" s="35">
        <v>30.77</v>
      </c>
      <c r="W146" s="35">
        <v>29.89</v>
      </c>
      <c r="X146" s="35">
        <v>29.63</v>
      </c>
      <c r="Y146" s="35">
        <v>29.76</v>
      </c>
      <c r="Z146" s="35">
        <v>29.64</v>
      </c>
      <c r="AA146" s="35">
        <v>30.65</v>
      </c>
      <c r="AB146" s="35">
        <v>29.71</v>
      </c>
      <c r="AC146" s="35">
        <v>29.42</v>
      </c>
      <c r="AD146" s="35">
        <v>28.73</v>
      </c>
      <c r="AE146" s="35">
        <v>30.67</v>
      </c>
      <c r="AF146" s="35">
        <v>29.8</v>
      </c>
      <c r="AG146" s="35">
        <v>29.51</v>
      </c>
      <c r="AH146" s="35">
        <v>30.25</v>
      </c>
      <c r="AI146" s="35">
        <v>29.43</v>
      </c>
      <c r="AJ146" s="35">
        <v>30.42</v>
      </c>
      <c r="AK146" s="35">
        <v>30.96</v>
      </c>
      <c r="AL146" s="35">
        <v>29.9</v>
      </c>
      <c r="AM146" s="35">
        <v>30.27</v>
      </c>
      <c r="AN146" s="35">
        <v>29.97</v>
      </c>
      <c r="AO146" s="35">
        <v>30</v>
      </c>
      <c r="AP146" s="35">
        <v>30.22</v>
      </c>
      <c r="AQ146" s="35">
        <v>28.7</v>
      </c>
      <c r="AR146" s="35">
        <v>29.84</v>
      </c>
      <c r="AS146" s="35">
        <v>30.43</v>
      </c>
      <c r="AT146" s="35">
        <v>30.51</v>
      </c>
      <c r="AU146" s="35">
        <v>30.66</v>
      </c>
      <c r="AV146" s="35">
        <v>29.02</v>
      </c>
      <c r="AW146" s="35">
        <v>29.64</v>
      </c>
      <c r="AX146" s="35">
        <v>29.66</v>
      </c>
      <c r="AY146" s="35">
        <v>30.26</v>
      </c>
      <c r="AZ146" s="35">
        <v>29.44</v>
      </c>
    </row>
    <row r="147" spans="1:52" x14ac:dyDescent="0.25">
      <c r="A147" s="23">
        <v>143</v>
      </c>
      <c r="B147" s="23" t="s">
        <v>552</v>
      </c>
      <c r="C147" s="23" t="s">
        <v>360</v>
      </c>
      <c r="D147" s="23" t="s">
        <v>140</v>
      </c>
      <c r="E147" s="34" t="s">
        <v>204</v>
      </c>
      <c r="F147" s="34">
        <v>27.59</v>
      </c>
      <c r="G147" s="34">
        <v>26.71</v>
      </c>
      <c r="H147" s="34">
        <v>27.92</v>
      </c>
      <c r="I147" s="34">
        <v>27.11</v>
      </c>
      <c r="J147" s="34">
        <v>28.65</v>
      </c>
      <c r="K147" s="34">
        <v>25.63</v>
      </c>
      <c r="L147" s="34">
        <v>27.59</v>
      </c>
      <c r="M147" s="34">
        <v>27.68</v>
      </c>
      <c r="N147" s="34">
        <v>28.62</v>
      </c>
      <c r="O147" s="34">
        <v>26.54</v>
      </c>
      <c r="P147" s="34">
        <v>26.62</v>
      </c>
      <c r="Q147" s="34">
        <v>26.31</v>
      </c>
      <c r="R147" s="34">
        <v>28.71</v>
      </c>
      <c r="S147" s="34">
        <v>26.5</v>
      </c>
      <c r="T147" s="34">
        <v>28.61</v>
      </c>
      <c r="U147" s="34">
        <v>29.24</v>
      </c>
      <c r="V147" s="34">
        <v>26.44</v>
      </c>
      <c r="W147" s="34">
        <v>26.16</v>
      </c>
      <c r="X147" s="34">
        <v>26.13</v>
      </c>
      <c r="Y147" s="34">
        <v>26.31</v>
      </c>
      <c r="Z147" s="34">
        <v>26.61</v>
      </c>
      <c r="AA147" s="34">
        <v>28.07</v>
      </c>
      <c r="AB147" s="34">
        <v>26.62</v>
      </c>
      <c r="AC147" s="34">
        <v>25.87</v>
      </c>
      <c r="AD147" s="34">
        <v>25.96</v>
      </c>
      <c r="AE147" s="34">
        <v>28.43</v>
      </c>
      <c r="AF147" s="34">
        <v>27.83</v>
      </c>
      <c r="AG147" s="34">
        <v>27.28</v>
      </c>
      <c r="AH147" s="34">
        <v>27.49</v>
      </c>
      <c r="AI147" s="34">
        <v>26.15</v>
      </c>
      <c r="AJ147" s="34">
        <v>27.51</v>
      </c>
      <c r="AK147" s="34">
        <v>26.77</v>
      </c>
      <c r="AL147" s="34">
        <v>25.68</v>
      </c>
      <c r="AM147" s="34">
        <v>26.04</v>
      </c>
      <c r="AN147" s="34">
        <v>26.43</v>
      </c>
      <c r="AO147" s="34">
        <v>26.75</v>
      </c>
      <c r="AP147" s="34">
        <v>26.44</v>
      </c>
      <c r="AQ147" s="34">
        <v>25.46</v>
      </c>
      <c r="AR147" s="34">
        <v>26.13</v>
      </c>
      <c r="AS147" s="34">
        <v>26.81</v>
      </c>
      <c r="AT147" s="34">
        <v>26.49</v>
      </c>
      <c r="AU147" s="34">
        <v>26.8</v>
      </c>
      <c r="AV147" s="34">
        <v>25.45</v>
      </c>
      <c r="AW147" s="34">
        <v>25.54</v>
      </c>
      <c r="AX147" s="34">
        <v>26.27</v>
      </c>
      <c r="AY147" s="34">
        <v>26.71</v>
      </c>
      <c r="AZ147" s="34">
        <v>26.59</v>
      </c>
    </row>
    <row r="148" spans="1:52" x14ac:dyDescent="0.25">
      <c r="A148" s="24">
        <v>144</v>
      </c>
      <c r="B148" s="24" t="s">
        <v>553</v>
      </c>
      <c r="C148" s="24" t="s">
        <v>361</v>
      </c>
      <c r="D148" s="24" t="s">
        <v>141</v>
      </c>
      <c r="E148" s="35" t="s">
        <v>204</v>
      </c>
      <c r="F148" s="35">
        <v>34.14</v>
      </c>
      <c r="G148" s="35">
        <v>33.24</v>
      </c>
      <c r="H148" s="35">
        <v>34.340000000000003</v>
      </c>
      <c r="I148" s="35">
        <v>33.72</v>
      </c>
      <c r="J148" s="35">
        <v>35.340000000000003</v>
      </c>
      <c r="K148" s="35">
        <v>33.56</v>
      </c>
      <c r="L148" s="35">
        <v>33.81</v>
      </c>
      <c r="M148" s="35">
        <v>36.19</v>
      </c>
      <c r="N148" s="35">
        <v>34.96</v>
      </c>
      <c r="O148" s="35">
        <v>33.619999999999997</v>
      </c>
      <c r="P148" s="35">
        <v>33.200000000000003</v>
      </c>
      <c r="Q148" s="35">
        <v>35.590000000000003</v>
      </c>
      <c r="R148" s="35">
        <v>35.799999999999997</v>
      </c>
      <c r="S148" s="35">
        <v>34.35</v>
      </c>
      <c r="T148" s="35">
        <v>35.67</v>
      </c>
      <c r="U148" s="35">
        <v>36.270000000000003</v>
      </c>
      <c r="V148" s="35">
        <v>32.92</v>
      </c>
      <c r="W148" s="35">
        <v>33</v>
      </c>
      <c r="X148" s="35">
        <v>34.020000000000003</v>
      </c>
      <c r="Y148" s="35">
        <v>33.14</v>
      </c>
      <c r="Z148" s="35">
        <v>34.76</v>
      </c>
      <c r="AA148" s="35">
        <v>35.74</v>
      </c>
      <c r="AB148" s="35">
        <v>33.880000000000003</v>
      </c>
      <c r="AC148" s="35">
        <v>32.31</v>
      </c>
      <c r="AD148" s="35">
        <v>34.07</v>
      </c>
      <c r="AE148" s="35">
        <v>36.83</v>
      </c>
      <c r="AF148" s="35">
        <v>35.270000000000003</v>
      </c>
      <c r="AG148" s="35">
        <v>34.229999999999997</v>
      </c>
      <c r="AH148" s="35">
        <v>34.11</v>
      </c>
      <c r="AI148" s="35">
        <v>33.24</v>
      </c>
      <c r="AJ148" s="35">
        <v>35.31</v>
      </c>
      <c r="AK148" s="35">
        <v>33.549999999999997</v>
      </c>
      <c r="AL148" s="35">
        <v>32.89</v>
      </c>
      <c r="AM148" s="35">
        <v>33.28</v>
      </c>
      <c r="AN148" s="35">
        <v>35.65</v>
      </c>
      <c r="AO148" s="35">
        <v>33.130000000000003</v>
      </c>
      <c r="AP148" s="35">
        <v>33.630000000000003</v>
      </c>
      <c r="AQ148" s="35">
        <v>33.15</v>
      </c>
      <c r="AR148" s="35">
        <v>33.590000000000003</v>
      </c>
      <c r="AS148" s="35">
        <v>33.01</v>
      </c>
      <c r="AT148" s="35">
        <v>33.22</v>
      </c>
      <c r="AU148" s="35">
        <v>34.520000000000003</v>
      </c>
      <c r="AV148" s="35">
        <v>32.18</v>
      </c>
      <c r="AW148" s="35">
        <v>32.93</v>
      </c>
      <c r="AX148" s="35">
        <v>32.68</v>
      </c>
      <c r="AY148" s="35">
        <v>33.520000000000003</v>
      </c>
      <c r="AZ148" s="35">
        <v>32.979999999999997</v>
      </c>
    </row>
    <row r="149" spans="1:52" x14ac:dyDescent="0.25">
      <c r="A149" s="23">
        <v>145</v>
      </c>
      <c r="B149" s="23" t="s">
        <v>554</v>
      </c>
      <c r="C149" s="23" t="s">
        <v>362</v>
      </c>
      <c r="D149" s="23" t="s">
        <v>142</v>
      </c>
      <c r="E149" s="34">
        <v>29.79</v>
      </c>
      <c r="F149" s="34">
        <v>32.299999999999997</v>
      </c>
      <c r="G149" s="34">
        <v>30.74</v>
      </c>
      <c r="H149" s="34">
        <v>32.450000000000003</v>
      </c>
      <c r="I149" s="34">
        <v>31.29</v>
      </c>
      <c r="J149" s="34">
        <v>32.82</v>
      </c>
      <c r="K149" s="34">
        <v>30.18</v>
      </c>
      <c r="L149" s="34">
        <v>31.3</v>
      </c>
      <c r="M149" s="34">
        <v>32.18</v>
      </c>
      <c r="N149" s="34">
        <v>32.97</v>
      </c>
      <c r="O149" s="34">
        <v>31.03</v>
      </c>
      <c r="P149" s="34">
        <v>30.74</v>
      </c>
      <c r="Q149" s="34">
        <v>30.89</v>
      </c>
      <c r="R149" s="34">
        <v>33.21</v>
      </c>
      <c r="S149" s="34">
        <v>30.57</v>
      </c>
      <c r="T149" s="34">
        <v>32.950000000000003</v>
      </c>
      <c r="U149" s="34">
        <v>33.619999999999997</v>
      </c>
      <c r="V149" s="34">
        <v>31.06</v>
      </c>
      <c r="W149" s="34">
        <v>30.65</v>
      </c>
      <c r="X149" s="34">
        <v>30.43</v>
      </c>
      <c r="Y149" s="34">
        <v>30.61</v>
      </c>
      <c r="Z149" s="34">
        <v>30.67</v>
      </c>
      <c r="AA149" s="34">
        <v>32.799999999999997</v>
      </c>
      <c r="AB149" s="34">
        <v>31.28</v>
      </c>
      <c r="AC149" s="34">
        <v>30.8</v>
      </c>
      <c r="AD149" s="34">
        <v>30.47</v>
      </c>
      <c r="AE149" s="34">
        <v>33.1</v>
      </c>
      <c r="AF149" s="34">
        <v>32.08</v>
      </c>
      <c r="AG149" s="34">
        <v>31.67</v>
      </c>
      <c r="AH149" s="34">
        <v>31.56</v>
      </c>
      <c r="AI149" s="34">
        <v>30.76</v>
      </c>
      <c r="AJ149" s="34">
        <v>31.94</v>
      </c>
      <c r="AK149" s="34">
        <v>30.94</v>
      </c>
      <c r="AL149" s="34">
        <v>30.18</v>
      </c>
      <c r="AM149" s="34">
        <v>30.23</v>
      </c>
      <c r="AN149" s="34">
        <v>30.3</v>
      </c>
      <c r="AO149" s="34">
        <v>31</v>
      </c>
      <c r="AP149" s="34">
        <v>30.73</v>
      </c>
      <c r="AQ149" s="34">
        <v>29.97</v>
      </c>
      <c r="AR149" s="34">
        <v>30.49</v>
      </c>
      <c r="AS149" s="34">
        <v>31.11</v>
      </c>
      <c r="AT149" s="34">
        <v>31.16</v>
      </c>
      <c r="AU149" s="34">
        <v>31.49</v>
      </c>
      <c r="AV149" s="34">
        <v>29.88</v>
      </c>
      <c r="AW149" s="34">
        <v>30.06</v>
      </c>
      <c r="AX149" s="34">
        <v>30.47</v>
      </c>
      <c r="AY149" s="34">
        <v>31.25</v>
      </c>
      <c r="AZ149" s="34">
        <v>30.71</v>
      </c>
    </row>
    <row r="150" spans="1:52" x14ac:dyDescent="0.25">
      <c r="A150" s="24">
        <v>146</v>
      </c>
      <c r="B150" s="24" t="s">
        <v>555</v>
      </c>
      <c r="C150" s="24" t="s">
        <v>363</v>
      </c>
      <c r="D150" s="24" t="s">
        <v>143</v>
      </c>
      <c r="E150" s="35">
        <v>31.3</v>
      </c>
      <c r="F150" s="35">
        <v>32.71</v>
      </c>
      <c r="G150" s="35">
        <v>31.71</v>
      </c>
      <c r="H150" s="35">
        <v>32.86</v>
      </c>
      <c r="I150" s="35">
        <v>33.200000000000003</v>
      </c>
      <c r="J150" s="35">
        <v>33.53</v>
      </c>
      <c r="K150" s="35">
        <v>31.96</v>
      </c>
      <c r="L150" s="35">
        <v>32.97</v>
      </c>
      <c r="M150" s="35">
        <v>33.229999999999997</v>
      </c>
      <c r="N150" s="35">
        <v>34.130000000000003</v>
      </c>
      <c r="O150" s="35">
        <v>32.340000000000003</v>
      </c>
      <c r="P150" s="35">
        <v>32.26</v>
      </c>
      <c r="Q150" s="35">
        <v>33.28</v>
      </c>
      <c r="R150" s="35">
        <v>34.58</v>
      </c>
      <c r="S150" s="35">
        <v>31.94</v>
      </c>
      <c r="T150" s="35">
        <v>32.54</v>
      </c>
      <c r="U150" s="35">
        <v>33.93</v>
      </c>
      <c r="V150" s="35">
        <v>31.43</v>
      </c>
      <c r="W150" s="35">
        <v>31.94</v>
      </c>
      <c r="X150" s="35">
        <v>31.87</v>
      </c>
      <c r="Y150" s="35">
        <v>31.45</v>
      </c>
      <c r="Z150" s="35">
        <v>32.92</v>
      </c>
      <c r="AA150" s="35">
        <v>33.729999999999997</v>
      </c>
      <c r="AB150" s="35">
        <v>33.43</v>
      </c>
      <c r="AC150" s="35">
        <v>31.27</v>
      </c>
      <c r="AD150" s="35">
        <v>31.55</v>
      </c>
      <c r="AE150" s="35">
        <v>34.11</v>
      </c>
      <c r="AF150" s="35">
        <v>33.04</v>
      </c>
      <c r="AG150" s="35">
        <v>32.89</v>
      </c>
      <c r="AH150" s="35">
        <v>33.51</v>
      </c>
      <c r="AI150" s="35">
        <v>31.64</v>
      </c>
      <c r="AJ150" s="35">
        <v>33.770000000000003</v>
      </c>
      <c r="AK150" s="35">
        <v>31.93</v>
      </c>
      <c r="AL150" s="35">
        <v>31.33</v>
      </c>
      <c r="AM150" s="35">
        <v>31.32</v>
      </c>
      <c r="AN150" s="35">
        <v>31.87</v>
      </c>
      <c r="AO150" s="35">
        <v>32.56</v>
      </c>
      <c r="AP150" s="35">
        <v>31.87</v>
      </c>
      <c r="AQ150" s="35">
        <v>31.11</v>
      </c>
      <c r="AR150" s="35">
        <v>30.81</v>
      </c>
      <c r="AS150" s="35">
        <v>30.89</v>
      </c>
      <c r="AT150" s="35">
        <v>30.64</v>
      </c>
      <c r="AU150" s="35">
        <v>33.57</v>
      </c>
      <c r="AV150" s="35">
        <v>32.619999999999997</v>
      </c>
      <c r="AW150" s="35">
        <v>30.87</v>
      </c>
      <c r="AX150" s="35">
        <v>31.45</v>
      </c>
      <c r="AY150" s="35">
        <v>31.84</v>
      </c>
      <c r="AZ150" s="35">
        <v>31.79</v>
      </c>
    </row>
    <row r="151" spans="1:52" x14ac:dyDescent="0.25">
      <c r="A151" s="23">
        <v>147</v>
      </c>
      <c r="B151" s="23" t="s">
        <v>556</v>
      </c>
      <c r="C151" s="23" t="s">
        <v>364</v>
      </c>
      <c r="D151" s="23" t="s">
        <v>144</v>
      </c>
      <c r="E151" s="34">
        <v>22.63</v>
      </c>
      <c r="F151" s="34">
        <v>25.47</v>
      </c>
      <c r="G151" s="34">
        <v>24.05</v>
      </c>
      <c r="H151" s="34">
        <v>25.57</v>
      </c>
      <c r="I151" s="34">
        <v>24.97</v>
      </c>
      <c r="J151" s="34">
        <v>26.1</v>
      </c>
      <c r="K151" s="34">
        <v>22.87</v>
      </c>
      <c r="L151" s="34">
        <v>25.61</v>
      </c>
      <c r="M151" s="34">
        <v>24.9</v>
      </c>
      <c r="N151" s="34">
        <v>25.99</v>
      </c>
      <c r="O151" s="34">
        <v>23.98</v>
      </c>
      <c r="P151" s="34">
        <v>24.08</v>
      </c>
      <c r="Q151" s="34">
        <v>23.92</v>
      </c>
      <c r="R151" s="34">
        <v>26.44</v>
      </c>
      <c r="S151" s="34">
        <v>24.27</v>
      </c>
      <c r="T151" s="34">
        <v>25.89</v>
      </c>
      <c r="U151" s="34">
        <v>26.9</v>
      </c>
      <c r="V151" s="34">
        <v>24.64</v>
      </c>
      <c r="W151" s="34">
        <v>23.72</v>
      </c>
      <c r="X151" s="34">
        <v>23.85</v>
      </c>
      <c r="Y151" s="34">
        <v>23.78</v>
      </c>
      <c r="Z151" s="34">
        <v>24.33</v>
      </c>
      <c r="AA151" s="34">
        <v>26.34</v>
      </c>
      <c r="AB151" s="34">
        <v>24.61</v>
      </c>
      <c r="AC151" s="34">
        <v>24.59</v>
      </c>
      <c r="AD151" s="34">
        <v>23.78</v>
      </c>
      <c r="AE151" s="34">
        <v>26.04</v>
      </c>
      <c r="AF151" s="34">
        <v>25.22</v>
      </c>
      <c r="AG151" s="34">
        <v>25.44</v>
      </c>
      <c r="AH151" s="34">
        <v>25.26</v>
      </c>
      <c r="AI151" s="34">
        <v>24.06</v>
      </c>
      <c r="AJ151" s="34">
        <v>25.42</v>
      </c>
      <c r="AK151" s="34">
        <v>25</v>
      </c>
      <c r="AL151" s="34">
        <v>23.83</v>
      </c>
      <c r="AM151" s="34">
        <v>24.09</v>
      </c>
      <c r="AN151" s="34">
        <v>24.19</v>
      </c>
      <c r="AO151" s="34">
        <v>25.06</v>
      </c>
      <c r="AP151" s="34">
        <v>24.23</v>
      </c>
      <c r="AQ151" s="34">
        <v>23.44</v>
      </c>
      <c r="AR151" s="34">
        <v>24.63</v>
      </c>
      <c r="AS151" s="34">
        <v>24.9</v>
      </c>
      <c r="AT151" s="34">
        <v>25.1</v>
      </c>
      <c r="AU151" s="34">
        <v>25.01</v>
      </c>
      <c r="AV151" s="34">
        <v>22.95</v>
      </c>
      <c r="AW151" s="34">
        <v>23.89</v>
      </c>
      <c r="AX151" s="34">
        <v>24.15</v>
      </c>
      <c r="AY151" s="34">
        <v>24.94</v>
      </c>
      <c r="AZ151" s="34">
        <v>24.85</v>
      </c>
    </row>
    <row r="152" spans="1:52" x14ac:dyDescent="0.25">
      <c r="A152" s="24">
        <v>148</v>
      </c>
      <c r="B152" s="24" t="s">
        <v>557</v>
      </c>
      <c r="C152" s="24" t="s">
        <v>365</v>
      </c>
      <c r="D152" s="24" t="s">
        <v>145</v>
      </c>
      <c r="E152" s="35">
        <v>31.72</v>
      </c>
      <c r="F152" s="35">
        <v>32.82</v>
      </c>
      <c r="G152" s="35">
        <v>31.81</v>
      </c>
      <c r="H152" s="35">
        <v>32.14</v>
      </c>
      <c r="I152" s="35">
        <v>31.98</v>
      </c>
      <c r="J152" s="42">
        <v>33.979999999999997</v>
      </c>
      <c r="K152" s="35">
        <v>31.54</v>
      </c>
      <c r="L152" s="35">
        <v>32.06</v>
      </c>
      <c r="M152" s="42">
        <v>32.67</v>
      </c>
      <c r="N152" s="35">
        <v>34.72</v>
      </c>
      <c r="O152" s="35">
        <v>31.84</v>
      </c>
      <c r="P152" s="35">
        <v>32.159999999999997</v>
      </c>
      <c r="Q152" s="35">
        <v>32.479999999999997</v>
      </c>
      <c r="R152" s="35">
        <v>33.9</v>
      </c>
      <c r="S152" s="35">
        <v>32.479999999999997</v>
      </c>
      <c r="T152" s="35">
        <v>32.53</v>
      </c>
      <c r="U152" s="35">
        <v>33.72</v>
      </c>
      <c r="V152" s="35">
        <v>30.71</v>
      </c>
      <c r="W152" s="35">
        <v>30.97</v>
      </c>
      <c r="X152" s="35">
        <v>31.49</v>
      </c>
      <c r="Y152" s="35">
        <v>31.48</v>
      </c>
      <c r="Z152" s="35">
        <v>32.549999999999997</v>
      </c>
      <c r="AA152" s="35">
        <v>33.74</v>
      </c>
      <c r="AB152" s="35">
        <v>31.33</v>
      </c>
      <c r="AC152" s="35">
        <v>29.95</v>
      </c>
      <c r="AD152" s="35">
        <v>31.46</v>
      </c>
      <c r="AE152" s="35">
        <v>34.22</v>
      </c>
      <c r="AF152" s="35">
        <v>32.81</v>
      </c>
      <c r="AG152" s="35">
        <v>31.74</v>
      </c>
      <c r="AH152" s="35">
        <v>34.119999999999997</v>
      </c>
      <c r="AI152" s="35">
        <v>31.54</v>
      </c>
      <c r="AJ152" s="35">
        <v>32.24</v>
      </c>
      <c r="AK152" s="35">
        <v>30.6</v>
      </c>
      <c r="AL152" s="35">
        <v>31.02</v>
      </c>
      <c r="AM152" s="42">
        <v>32.229999999999997</v>
      </c>
      <c r="AN152" s="42">
        <v>32.18</v>
      </c>
      <c r="AO152" s="42">
        <v>31.49</v>
      </c>
      <c r="AP152" s="35">
        <v>30.99</v>
      </c>
      <c r="AQ152" s="42">
        <v>30.75</v>
      </c>
      <c r="AR152" s="42">
        <v>31.19</v>
      </c>
      <c r="AS152" s="35">
        <v>32.200000000000003</v>
      </c>
      <c r="AT152" s="35">
        <v>31.73</v>
      </c>
      <c r="AU152" s="35">
        <v>33.11</v>
      </c>
      <c r="AV152" s="35">
        <v>31.04</v>
      </c>
      <c r="AW152" s="35">
        <v>30.68</v>
      </c>
      <c r="AX152" s="35">
        <v>31.5</v>
      </c>
      <c r="AY152" s="35">
        <v>32.1</v>
      </c>
      <c r="AZ152" s="42">
        <v>31.43</v>
      </c>
    </row>
    <row r="153" spans="1:52" x14ac:dyDescent="0.25">
      <c r="A153" s="23">
        <v>149</v>
      </c>
      <c r="B153" s="23" t="s">
        <v>558</v>
      </c>
      <c r="C153" s="23" t="s">
        <v>366</v>
      </c>
      <c r="D153" s="23" t="s">
        <v>146</v>
      </c>
      <c r="E153" s="34">
        <v>29.79</v>
      </c>
      <c r="F153" s="34">
        <v>31.82</v>
      </c>
      <c r="G153" s="34">
        <v>30.76</v>
      </c>
      <c r="H153" s="34">
        <v>31.87</v>
      </c>
      <c r="I153" s="34">
        <v>31.07</v>
      </c>
      <c r="J153" s="34">
        <v>32.65</v>
      </c>
      <c r="K153" s="34">
        <v>29.84</v>
      </c>
      <c r="L153" s="34">
        <v>30.8</v>
      </c>
      <c r="M153" s="34">
        <v>30.96</v>
      </c>
      <c r="N153" s="34">
        <v>32.22</v>
      </c>
      <c r="O153" s="34">
        <v>30.16</v>
      </c>
      <c r="P153" s="34">
        <v>30.81</v>
      </c>
      <c r="Q153" s="34">
        <v>30.67</v>
      </c>
      <c r="R153" s="34">
        <v>32.24</v>
      </c>
      <c r="S153" s="34">
        <v>30.31</v>
      </c>
      <c r="T153" s="34">
        <v>32.19</v>
      </c>
      <c r="U153" s="34">
        <v>33.159999999999997</v>
      </c>
      <c r="V153" s="34">
        <v>30.93</v>
      </c>
      <c r="W153" s="34">
        <v>30.67</v>
      </c>
      <c r="X153" s="34">
        <v>30.31</v>
      </c>
      <c r="Y153" s="34">
        <v>30.5</v>
      </c>
      <c r="Z153" s="34">
        <v>30.61</v>
      </c>
      <c r="AA153" s="34">
        <v>31.85</v>
      </c>
      <c r="AB153" s="34">
        <v>30.83</v>
      </c>
      <c r="AC153" s="34">
        <v>30.52</v>
      </c>
      <c r="AD153" s="34">
        <v>30.11</v>
      </c>
      <c r="AE153" s="34">
        <v>32.64</v>
      </c>
      <c r="AF153" s="34">
        <v>31.16</v>
      </c>
      <c r="AG153" s="34">
        <v>30.76</v>
      </c>
      <c r="AH153" s="34">
        <v>31.14</v>
      </c>
      <c r="AI153" s="34">
        <v>30.29</v>
      </c>
      <c r="AJ153" s="34">
        <v>31.23</v>
      </c>
      <c r="AK153" s="34">
        <v>30.9</v>
      </c>
      <c r="AL153" s="34">
        <v>30.21</v>
      </c>
      <c r="AM153" s="34">
        <v>30.12</v>
      </c>
      <c r="AN153" s="34">
        <v>30.44</v>
      </c>
      <c r="AO153" s="34">
        <v>30.16</v>
      </c>
      <c r="AP153" s="34">
        <v>30.53</v>
      </c>
      <c r="AQ153" s="34">
        <v>29.12</v>
      </c>
      <c r="AR153" s="34">
        <v>30.48</v>
      </c>
      <c r="AS153" s="34">
        <v>30.99</v>
      </c>
      <c r="AT153" s="34">
        <v>30.95</v>
      </c>
      <c r="AU153" s="34">
        <v>31.03</v>
      </c>
      <c r="AV153" s="34">
        <v>29.6</v>
      </c>
      <c r="AW153" s="34">
        <v>29.81</v>
      </c>
      <c r="AX153" s="34">
        <v>29.84</v>
      </c>
      <c r="AY153" s="34">
        <v>30.77</v>
      </c>
      <c r="AZ153" s="34">
        <v>29.55</v>
      </c>
    </row>
    <row r="154" spans="1:52" x14ac:dyDescent="0.25">
      <c r="A154" s="24">
        <v>150</v>
      </c>
      <c r="B154" s="24" t="s">
        <v>559</v>
      </c>
      <c r="C154" s="24" t="s">
        <v>367</v>
      </c>
      <c r="D154" s="24" t="s">
        <v>147</v>
      </c>
      <c r="E154" s="35">
        <v>27.73</v>
      </c>
      <c r="F154" s="35">
        <v>30.69</v>
      </c>
      <c r="G154" s="35">
        <v>29.54</v>
      </c>
      <c r="H154" s="35">
        <v>30.72</v>
      </c>
      <c r="I154" s="35">
        <v>29.6</v>
      </c>
      <c r="J154" s="35">
        <v>31.54</v>
      </c>
      <c r="K154" s="35">
        <v>27.88</v>
      </c>
      <c r="L154" s="35">
        <v>29.68</v>
      </c>
      <c r="M154" s="35">
        <v>29.77</v>
      </c>
      <c r="N154" s="35">
        <v>30.94</v>
      </c>
      <c r="O154" s="35">
        <v>28.85</v>
      </c>
      <c r="P154" s="35">
        <v>28.91</v>
      </c>
      <c r="Q154" s="35">
        <v>29.12</v>
      </c>
      <c r="R154" s="35">
        <v>30.86</v>
      </c>
      <c r="S154" s="35">
        <v>29.08</v>
      </c>
      <c r="T154" s="35">
        <v>31.15</v>
      </c>
      <c r="U154" s="35">
        <v>31.71</v>
      </c>
      <c r="V154" s="35">
        <v>29.87</v>
      </c>
      <c r="W154" s="35">
        <v>28.69</v>
      </c>
      <c r="X154" s="35">
        <v>28.55</v>
      </c>
      <c r="Y154" s="35">
        <v>28.81</v>
      </c>
      <c r="Z154" s="35">
        <v>29.03</v>
      </c>
      <c r="AA154" s="35">
        <v>30.48</v>
      </c>
      <c r="AB154" s="35">
        <v>29.26</v>
      </c>
      <c r="AC154" s="35">
        <v>29.56</v>
      </c>
      <c r="AD154" s="35">
        <v>28.83</v>
      </c>
      <c r="AE154" s="35">
        <v>30.98</v>
      </c>
      <c r="AF154" s="35">
        <v>29.93</v>
      </c>
      <c r="AG154" s="35">
        <v>29.86</v>
      </c>
      <c r="AH154" s="35">
        <v>30.07</v>
      </c>
      <c r="AI154" s="35">
        <v>28.93</v>
      </c>
      <c r="AJ154" s="35">
        <v>30.04</v>
      </c>
      <c r="AK154" s="35">
        <v>30.46</v>
      </c>
      <c r="AL154" s="35">
        <v>28.3</v>
      </c>
      <c r="AM154" s="35">
        <v>28.73</v>
      </c>
      <c r="AN154" s="35">
        <v>28.99</v>
      </c>
      <c r="AO154" s="35">
        <v>29.28</v>
      </c>
      <c r="AP154" s="35">
        <v>29.16</v>
      </c>
      <c r="AQ154" s="35">
        <v>27.85</v>
      </c>
      <c r="AR154" s="35">
        <v>29.29</v>
      </c>
      <c r="AS154" s="35">
        <v>29.87</v>
      </c>
      <c r="AT154" s="35">
        <v>30.14</v>
      </c>
      <c r="AU154" s="35">
        <v>29.48</v>
      </c>
      <c r="AV154" s="35">
        <v>27.92</v>
      </c>
      <c r="AW154" s="35">
        <v>28.31</v>
      </c>
      <c r="AX154" s="35">
        <v>28.66</v>
      </c>
      <c r="AY154" s="35">
        <v>29.33</v>
      </c>
      <c r="AZ154" s="35">
        <v>28.66</v>
      </c>
    </row>
    <row r="155" spans="1:52" x14ac:dyDescent="0.25">
      <c r="A155" s="23">
        <v>151</v>
      </c>
      <c r="B155" s="23" t="s">
        <v>560</v>
      </c>
      <c r="C155" s="23" t="s">
        <v>368</v>
      </c>
      <c r="D155" s="23" t="s">
        <v>148</v>
      </c>
      <c r="E155" s="34">
        <v>26.97</v>
      </c>
      <c r="F155" s="34">
        <v>28.89</v>
      </c>
      <c r="G155" s="34">
        <v>27.09</v>
      </c>
      <c r="H155" s="34">
        <v>29.11</v>
      </c>
      <c r="I155" s="34">
        <v>29.04</v>
      </c>
      <c r="J155" s="34">
        <v>29.75</v>
      </c>
      <c r="K155" s="34">
        <v>27.29</v>
      </c>
      <c r="L155" s="34">
        <v>29.15</v>
      </c>
      <c r="M155" s="34">
        <v>28.61</v>
      </c>
      <c r="N155" s="34">
        <v>29.7</v>
      </c>
      <c r="O155" s="34">
        <v>28.1</v>
      </c>
      <c r="P155" s="34">
        <v>27.93</v>
      </c>
      <c r="Q155" s="34">
        <v>27.9</v>
      </c>
      <c r="R155" s="34">
        <v>30.27</v>
      </c>
      <c r="S155" s="34">
        <v>27.28</v>
      </c>
      <c r="T155" s="34">
        <v>29.72</v>
      </c>
      <c r="U155" s="34">
        <v>30.49</v>
      </c>
      <c r="V155" s="34">
        <v>28.04</v>
      </c>
      <c r="W155" s="34">
        <v>27.92</v>
      </c>
      <c r="X155" s="34">
        <v>27.93</v>
      </c>
      <c r="Y155" s="34">
        <v>27.34</v>
      </c>
      <c r="Z155" s="34">
        <v>27.8</v>
      </c>
      <c r="AA155" s="34">
        <v>29.99</v>
      </c>
      <c r="AB155" s="34">
        <v>28.67</v>
      </c>
      <c r="AC155" s="34">
        <v>27.64</v>
      </c>
      <c r="AD155" s="34">
        <v>27.33</v>
      </c>
      <c r="AE155" s="34">
        <v>29.97</v>
      </c>
      <c r="AF155" s="34">
        <v>28.71</v>
      </c>
      <c r="AG155" s="34">
        <v>28.5</v>
      </c>
      <c r="AH155" s="34">
        <v>28.94</v>
      </c>
      <c r="AI155" s="34">
        <v>27</v>
      </c>
      <c r="AJ155" s="34">
        <v>28.61</v>
      </c>
      <c r="AK155" s="34">
        <v>27.57</v>
      </c>
      <c r="AL155" s="34">
        <v>27.46</v>
      </c>
      <c r="AM155" s="34">
        <v>27.27</v>
      </c>
      <c r="AN155" s="34">
        <v>27.65</v>
      </c>
      <c r="AO155" s="34">
        <v>27.74</v>
      </c>
      <c r="AP155" s="34">
        <v>27.43</v>
      </c>
      <c r="AQ155" s="34">
        <v>26.03</v>
      </c>
      <c r="AR155" s="34">
        <v>26.88</v>
      </c>
      <c r="AS155" s="34">
        <v>27.29</v>
      </c>
      <c r="AT155" s="34">
        <v>27.57</v>
      </c>
      <c r="AU155" s="34">
        <v>27.8</v>
      </c>
      <c r="AV155" s="34">
        <v>26.66</v>
      </c>
      <c r="AW155" s="34">
        <v>26.67</v>
      </c>
      <c r="AX155" s="34">
        <v>26.95</v>
      </c>
      <c r="AY155" s="34">
        <v>27.74</v>
      </c>
      <c r="AZ155" s="34">
        <v>26.69</v>
      </c>
    </row>
    <row r="156" spans="1:52" x14ac:dyDescent="0.25">
      <c r="A156" s="24">
        <v>152</v>
      </c>
      <c r="B156" s="24" t="s">
        <v>561</v>
      </c>
      <c r="C156" s="24" t="s">
        <v>369</v>
      </c>
      <c r="D156" s="24" t="s">
        <v>149</v>
      </c>
      <c r="E156" s="35">
        <v>31.27</v>
      </c>
      <c r="F156" s="35">
        <v>33.49</v>
      </c>
      <c r="G156" s="35">
        <v>32.51</v>
      </c>
      <c r="H156" s="35">
        <v>34.18</v>
      </c>
      <c r="I156" s="35">
        <v>32.72</v>
      </c>
      <c r="J156" s="35">
        <v>34.53</v>
      </c>
      <c r="K156" s="35">
        <v>31.43</v>
      </c>
      <c r="L156" s="35">
        <v>32.659999999999997</v>
      </c>
      <c r="M156" s="35">
        <v>33.090000000000003</v>
      </c>
      <c r="N156" s="35">
        <v>34.33</v>
      </c>
      <c r="O156" s="35">
        <v>32.19</v>
      </c>
      <c r="P156" s="35">
        <v>32.08</v>
      </c>
      <c r="Q156" s="35">
        <v>31.58</v>
      </c>
      <c r="R156" s="35">
        <v>33.89</v>
      </c>
      <c r="S156" s="35">
        <v>32.090000000000003</v>
      </c>
      <c r="T156" s="35">
        <v>36.799999999999997</v>
      </c>
      <c r="U156" s="42">
        <v>40</v>
      </c>
      <c r="V156" s="35">
        <v>33.549999999999997</v>
      </c>
      <c r="W156" s="35">
        <v>31.99</v>
      </c>
      <c r="X156" s="35">
        <v>31.98</v>
      </c>
      <c r="Y156" s="35">
        <v>32.03</v>
      </c>
      <c r="Z156" s="35">
        <v>32.72</v>
      </c>
      <c r="AA156" s="35">
        <v>33.619999999999997</v>
      </c>
      <c r="AB156" s="35">
        <v>32.96</v>
      </c>
      <c r="AC156" s="35">
        <v>32.909999999999997</v>
      </c>
      <c r="AD156" s="35">
        <v>32</v>
      </c>
      <c r="AE156" s="35">
        <v>33.590000000000003</v>
      </c>
      <c r="AF156" s="35">
        <v>33.06</v>
      </c>
      <c r="AG156" s="35">
        <v>33.9</v>
      </c>
      <c r="AH156" s="35">
        <v>33.64</v>
      </c>
      <c r="AI156" s="35">
        <v>31.85</v>
      </c>
      <c r="AJ156" s="35">
        <v>33.07</v>
      </c>
      <c r="AK156" s="35">
        <v>33.93</v>
      </c>
      <c r="AL156" s="35">
        <v>31.55</v>
      </c>
      <c r="AM156" s="35">
        <v>31.83</v>
      </c>
      <c r="AN156" s="35">
        <v>32.72</v>
      </c>
      <c r="AO156" s="35">
        <v>31.78</v>
      </c>
      <c r="AP156" s="35">
        <v>31.91</v>
      </c>
      <c r="AQ156" s="35">
        <v>31.34</v>
      </c>
      <c r="AR156" s="35">
        <v>32.130000000000003</v>
      </c>
      <c r="AS156" s="35">
        <v>33.770000000000003</v>
      </c>
      <c r="AT156" s="35">
        <v>32.909999999999997</v>
      </c>
      <c r="AU156" s="35">
        <v>31.91</v>
      </c>
      <c r="AV156" s="35">
        <v>30.76</v>
      </c>
      <c r="AW156" s="35">
        <v>30.9</v>
      </c>
      <c r="AX156" s="35">
        <v>31.5</v>
      </c>
      <c r="AY156" s="35">
        <v>32.6</v>
      </c>
      <c r="AZ156" s="35">
        <v>31.85</v>
      </c>
    </row>
    <row r="157" spans="1:52" x14ac:dyDescent="0.25">
      <c r="A157" s="23">
        <v>153</v>
      </c>
      <c r="B157" s="23" t="s">
        <v>562</v>
      </c>
      <c r="C157" s="23" t="s">
        <v>370</v>
      </c>
      <c r="D157" s="23" t="s">
        <v>150</v>
      </c>
      <c r="E157" s="34">
        <v>24.06</v>
      </c>
      <c r="F157" s="34">
        <v>25.19</v>
      </c>
      <c r="G157" s="34">
        <v>24.57</v>
      </c>
      <c r="H157" s="34">
        <v>24.67</v>
      </c>
      <c r="I157" s="34">
        <v>25.32</v>
      </c>
      <c r="J157" s="34">
        <v>26.14</v>
      </c>
      <c r="K157" s="34">
        <v>23.84</v>
      </c>
      <c r="L157" s="34">
        <v>25.54</v>
      </c>
      <c r="M157" s="34">
        <v>25.57</v>
      </c>
      <c r="N157" s="34">
        <v>26.55</v>
      </c>
      <c r="O157" s="34">
        <v>24.71</v>
      </c>
      <c r="P157" s="34">
        <v>24.7</v>
      </c>
      <c r="Q157" s="34">
        <v>25.23</v>
      </c>
      <c r="R157" s="34">
        <v>26.61</v>
      </c>
      <c r="S157" s="34">
        <v>24.69</v>
      </c>
      <c r="T157" s="34">
        <v>25.74</v>
      </c>
      <c r="U157" s="34">
        <v>26.74</v>
      </c>
      <c r="V157" s="34">
        <v>23.09</v>
      </c>
      <c r="W157" s="34">
        <v>24.67</v>
      </c>
      <c r="X157" s="34">
        <v>24.73</v>
      </c>
      <c r="Y157" s="34">
        <v>24.66</v>
      </c>
      <c r="Z157" s="34">
        <v>24.82</v>
      </c>
      <c r="AA157" s="34">
        <v>26.23</v>
      </c>
      <c r="AB157" s="34">
        <v>24.02</v>
      </c>
      <c r="AC157" s="34">
        <v>22.69</v>
      </c>
      <c r="AD157" s="34">
        <v>24.25</v>
      </c>
      <c r="AE157" s="34">
        <v>27.14</v>
      </c>
      <c r="AF157" s="34">
        <v>25.53</v>
      </c>
      <c r="AG157" s="34">
        <v>25.05</v>
      </c>
      <c r="AH157" s="34">
        <v>25.23</v>
      </c>
      <c r="AI157" s="34">
        <v>24.29</v>
      </c>
      <c r="AJ157" s="34">
        <v>25.65</v>
      </c>
      <c r="AK157" s="34">
        <v>23.58</v>
      </c>
      <c r="AL157" s="34">
        <v>23.68</v>
      </c>
      <c r="AM157" s="34">
        <v>24.77</v>
      </c>
      <c r="AN157" s="34">
        <v>25.28</v>
      </c>
      <c r="AO157" s="34">
        <v>25.04</v>
      </c>
      <c r="AP157" s="34">
        <v>24.46</v>
      </c>
      <c r="AQ157" s="34">
        <v>23.65</v>
      </c>
      <c r="AR157" s="34">
        <v>24.06</v>
      </c>
      <c r="AS157" s="34">
        <v>24.8</v>
      </c>
      <c r="AT157" s="34">
        <v>24.62</v>
      </c>
      <c r="AU157" s="34">
        <v>25.98</v>
      </c>
      <c r="AV157" s="34">
        <v>24.3</v>
      </c>
      <c r="AW157" s="34">
        <v>23.76</v>
      </c>
      <c r="AX157" s="34">
        <v>24.01</v>
      </c>
      <c r="AY157" s="34">
        <v>24.34</v>
      </c>
      <c r="AZ157" s="34">
        <v>23.93</v>
      </c>
    </row>
    <row r="158" spans="1:52" x14ac:dyDescent="0.25">
      <c r="A158" s="24">
        <v>154</v>
      </c>
      <c r="B158" s="24" t="s">
        <v>563</v>
      </c>
      <c r="C158" s="24" t="s">
        <v>371</v>
      </c>
      <c r="D158" s="24" t="s">
        <v>151</v>
      </c>
      <c r="E158" s="35">
        <v>31.26</v>
      </c>
      <c r="F158" s="35">
        <v>34.04</v>
      </c>
      <c r="G158" s="35">
        <v>32.96</v>
      </c>
      <c r="H158" s="35">
        <v>33.86</v>
      </c>
      <c r="I158" s="35">
        <v>32.270000000000003</v>
      </c>
      <c r="J158" s="35">
        <v>33.86</v>
      </c>
      <c r="K158" s="35">
        <v>31.23</v>
      </c>
      <c r="L158" s="35">
        <v>32.17</v>
      </c>
      <c r="M158" s="35">
        <v>33.119999999999997</v>
      </c>
      <c r="N158" s="35">
        <v>34.090000000000003</v>
      </c>
      <c r="O158" s="35">
        <v>31.79</v>
      </c>
      <c r="P158" s="35">
        <v>31.94</v>
      </c>
      <c r="Q158" s="35">
        <v>32.9</v>
      </c>
      <c r="R158" s="35">
        <v>34.46</v>
      </c>
      <c r="S158" s="35">
        <v>32.119999999999997</v>
      </c>
      <c r="T158" s="35">
        <v>34.590000000000003</v>
      </c>
      <c r="U158" s="35">
        <v>36.79</v>
      </c>
      <c r="V158" s="35">
        <v>33.61</v>
      </c>
      <c r="W158" s="35">
        <v>32.78</v>
      </c>
      <c r="X158" s="35">
        <v>32.700000000000003</v>
      </c>
      <c r="Y158" s="35">
        <v>33.020000000000003</v>
      </c>
      <c r="Z158" s="35">
        <v>33.28</v>
      </c>
      <c r="AA158" s="35">
        <v>33.840000000000003</v>
      </c>
      <c r="AB158" s="35">
        <v>33.119999999999997</v>
      </c>
      <c r="AC158" s="35">
        <v>32.96</v>
      </c>
      <c r="AD158" s="35">
        <v>32.82</v>
      </c>
      <c r="AE158" s="35">
        <v>34.770000000000003</v>
      </c>
      <c r="AF158" s="35">
        <v>33.68</v>
      </c>
      <c r="AG158" s="35">
        <v>32.700000000000003</v>
      </c>
      <c r="AH158" s="35">
        <v>34.1</v>
      </c>
      <c r="AI158" s="35">
        <v>32.020000000000003</v>
      </c>
      <c r="AJ158" s="35">
        <v>33.69</v>
      </c>
      <c r="AK158" s="35">
        <v>32.770000000000003</v>
      </c>
      <c r="AL158" s="35">
        <v>32.58</v>
      </c>
      <c r="AM158" s="35">
        <v>32.5</v>
      </c>
      <c r="AN158" s="35">
        <v>33.18</v>
      </c>
      <c r="AO158" s="35">
        <v>33.53</v>
      </c>
      <c r="AP158" s="35">
        <v>33.31</v>
      </c>
      <c r="AQ158" s="35">
        <v>31.78</v>
      </c>
      <c r="AR158" s="35">
        <v>33.479999999999997</v>
      </c>
      <c r="AS158" s="35">
        <v>34.299999999999997</v>
      </c>
      <c r="AT158" s="35">
        <v>34.93</v>
      </c>
      <c r="AU158" s="35">
        <v>32.869999999999997</v>
      </c>
      <c r="AV158" s="35">
        <v>31.91</v>
      </c>
      <c r="AW158" s="35">
        <v>32.57</v>
      </c>
      <c r="AX158" s="35">
        <v>32.729999999999997</v>
      </c>
      <c r="AY158" s="35">
        <v>34.03</v>
      </c>
      <c r="AZ158" s="35">
        <v>32.35</v>
      </c>
    </row>
    <row r="159" spans="1:52" x14ac:dyDescent="0.25">
      <c r="A159" s="23">
        <v>155</v>
      </c>
      <c r="B159" s="23" t="s">
        <v>564</v>
      </c>
      <c r="C159" s="23" t="s">
        <v>372</v>
      </c>
      <c r="D159" s="23" t="s">
        <v>152</v>
      </c>
      <c r="E159" s="34">
        <v>23.57</v>
      </c>
      <c r="F159" s="34">
        <v>24.27</v>
      </c>
      <c r="G159" s="34">
        <v>24.09</v>
      </c>
      <c r="H159" s="34">
        <v>24.94</v>
      </c>
      <c r="I159" s="34">
        <v>24.83</v>
      </c>
      <c r="J159" s="34">
        <v>25.85</v>
      </c>
      <c r="K159" s="34">
        <v>24.3</v>
      </c>
      <c r="L159" s="34">
        <v>25.74</v>
      </c>
      <c r="M159" s="34">
        <v>25.22</v>
      </c>
      <c r="N159" s="34">
        <v>26.61</v>
      </c>
      <c r="O159" s="34">
        <v>24.03</v>
      </c>
      <c r="P159" s="34">
        <v>24.33</v>
      </c>
      <c r="Q159" s="34">
        <v>26.09</v>
      </c>
      <c r="R159" s="34">
        <v>26.26</v>
      </c>
      <c r="S159" s="34">
        <v>24.92</v>
      </c>
      <c r="T159" s="34">
        <v>25.55</v>
      </c>
      <c r="U159" s="34">
        <v>25.89</v>
      </c>
      <c r="V159" s="34">
        <v>21.96</v>
      </c>
      <c r="W159" s="34">
        <v>24.71</v>
      </c>
      <c r="X159" s="34">
        <v>24.01</v>
      </c>
      <c r="Y159" s="34">
        <v>23.67</v>
      </c>
      <c r="Z159" s="34">
        <v>24.25</v>
      </c>
      <c r="AA159" s="34">
        <v>25.85</v>
      </c>
      <c r="AB159" s="34">
        <v>23.01</v>
      </c>
      <c r="AC159" s="34">
        <v>21.97</v>
      </c>
      <c r="AD159" s="34">
        <v>23.78</v>
      </c>
      <c r="AE159" s="34">
        <v>26.8</v>
      </c>
      <c r="AF159" s="34">
        <v>25.69</v>
      </c>
      <c r="AG159" s="34">
        <v>24.07</v>
      </c>
      <c r="AH159" s="34">
        <v>24.24</v>
      </c>
      <c r="AI159" s="34">
        <v>24.71</v>
      </c>
      <c r="AJ159" s="34">
        <v>25.76</v>
      </c>
      <c r="AK159" s="34">
        <v>22.82</v>
      </c>
      <c r="AL159" s="34">
        <v>23.02</v>
      </c>
      <c r="AM159" s="34">
        <v>23.94</v>
      </c>
      <c r="AN159" s="34">
        <v>24.53</v>
      </c>
      <c r="AO159" s="34">
        <v>26.14</v>
      </c>
      <c r="AP159" s="34">
        <v>24.34</v>
      </c>
      <c r="AQ159" s="34">
        <v>24.15</v>
      </c>
      <c r="AR159" s="34">
        <v>22.85</v>
      </c>
      <c r="AS159" s="34">
        <v>23.54</v>
      </c>
      <c r="AT159" s="34">
        <v>23.12</v>
      </c>
      <c r="AU159" s="34">
        <v>26.98</v>
      </c>
      <c r="AV159" s="34">
        <v>24.8</v>
      </c>
      <c r="AW159" s="34">
        <v>23.85</v>
      </c>
      <c r="AX159" s="34">
        <v>23.92</v>
      </c>
      <c r="AY159" s="34">
        <v>23.75</v>
      </c>
      <c r="AZ159" s="34">
        <v>24.06</v>
      </c>
    </row>
    <row r="160" spans="1:52" x14ac:dyDescent="0.25">
      <c r="A160" s="24">
        <v>156</v>
      </c>
      <c r="B160" s="24" t="s">
        <v>565</v>
      </c>
      <c r="C160" s="24" t="s">
        <v>373</v>
      </c>
      <c r="D160" s="24" t="s">
        <v>153</v>
      </c>
      <c r="E160" s="35">
        <v>24.93</v>
      </c>
      <c r="F160" s="35">
        <v>25.86</v>
      </c>
      <c r="G160" s="35">
        <v>25.25</v>
      </c>
      <c r="H160" s="35">
        <v>25.59</v>
      </c>
      <c r="I160" s="35">
        <v>25.68</v>
      </c>
      <c r="J160" s="35">
        <v>26.86</v>
      </c>
      <c r="K160" s="35">
        <v>24.58</v>
      </c>
      <c r="L160" s="35">
        <v>25.78</v>
      </c>
      <c r="M160" s="35">
        <v>26.14</v>
      </c>
      <c r="N160" s="35">
        <v>27.73</v>
      </c>
      <c r="O160" s="35">
        <v>25.23</v>
      </c>
      <c r="P160" s="35">
        <v>25.45</v>
      </c>
      <c r="Q160" s="35">
        <v>26.06</v>
      </c>
      <c r="R160" s="35">
        <v>27.46</v>
      </c>
      <c r="S160" s="35">
        <v>25.57</v>
      </c>
      <c r="T160" s="35">
        <v>26.33</v>
      </c>
      <c r="U160" s="35">
        <v>27.49</v>
      </c>
      <c r="V160" s="35">
        <v>23.88</v>
      </c>
      <c r="W160" s="35">
        <v>25.58</v>
      </c>
      <c r="X160" s="35">
        <v>25.44</v>
      </c>
      <c r="Y160" s="35">
        <v>25.44</v>
      </c>
      <c r="Z160" s="35">
        <v>25.66</v>
      </c>
      <c r="AA160" s="35">
        <v>26.63</v>
      </c>
      <c r="AB160" s="35">
        <v>24.77</v>
      </c>
      <c r="AC160" s="35">
        <v>23.51</v>
      </c>
      <c r="AD160" s="35">
        <v>24.92</v>
      </c>
      <c r="AE160" s="35">
        <v>27.84</v>
      </c>
      <c r="AF160" s="35">
        <v>26.21</v>
      </c>
      <c r="AG160" s="35">
        <v>25.55</v>
      </c>
      <c r="AH160" s="35">
        <v>25.93</v>
      </c>
      <c r="AI160" s="35">
        <v>24.99</v>
      </c>
      <c r="AJ160" s="35">
        <v>26.47</v>
      </c>
      <c r="AK160" s="35">
        <v>24.31</v>
      </c>
      <c r="AL160" s="35">
        <v>26.14</v>
      </c>
      <c r="AM160" s="35">
        <v>25.26</v>
      </c>
      <c r="AN160" s="35">
        <v>25.83</v>
      </c>
      <c r="AO160" s="35">
        <v>25.47</v>
      </c>
      <c r="AP160" s="35">
        <v>25.03</v>
      </c>
      <c r="AQ160" s="35">
        <v>24.28</v>
      </c>
      <c r="AR160" s="35">
        <v>24.66</v>
      </c>
      <c r="AS160" s="35">
        <v>25.27</v>
      </c>
      <c r="AT160" s="35">
        <v>24.98</v>
      </c>
      <c r="AU160" s="35">
        <v>26.55</v>
      </c>
      <c r="AV160" s="35">
        <v>25.03</v>
      </c>
      <c r="AW160" s="35">
        <v>24.24</v>
      </c>
      <c r="AX160" s="35">
        <v>24.52</v>
      </c>
      <c r="AY160" s="35">
        <v>25.11</v>
      </c>
      <c r="AZ160" s="35">
        <v>24.51</v>
      </c>
    </row>
    <row r="161" spans="1:52" x14ac:dyDescent="0.25">
      <c r="A161" s="23">
        <v>157</v>
      </c>
      <c r="B161" s="23" t="s">
        <v>566</v>
      </c>
      <c r="C161" s="23" t="s">
        <v>374</v>
      </c>
      <c r="D161" s="23" t="s">
        <v>154</v>
      </c>
      <c r="E161" s="34">
        <v>24.59</v>
      </c>
      <c r="F161" s="34">
        <v>26.75</v>
      </c>
      <c r="G161" s="34">
        <v>25.3</v>
      </c>
      <c r="H161" s="34">
        <v>26.78</v>
      </c>
      <c r="I161" s="34">
        <v>26.42</v>
      </c>
      <c r="J161" s="34">
        <v>27.28</v>
      </c>
      <c r="K161" s="34">
        <v>25.09</v>
      </c>
      <c r="L161" s="34">
        <v>26.67</v>
      </c>
      <c r="M161" s="34">
        <v>26.42</v>
      </c>
      <c r="N161" s="34">
        <v>27.62</v>
      </c>
      <c r="O161" s="34">
        <v>25.6</v>
      </c>
      <c r="P161" s="34">
        <v>25.66</v>
      </c>
      <c r="Q161" s="34">
        <v>25.64</v>
      </c>
      <c r="R161" s="34">
        <v>27.49</v>
      </c>
      <c r="S161" s="34">
        <v>25.18</v>
      </c>
      <c r="T161" s="34">
        <v>27.46</v>
      </c>
      <c r="U161" s="34">
        <v>28</v>
      </c>
      <c r="V161" s="34">
        <v>25.8</v>
      </c>
      <c r="W161" s="34">
        <v>25.74</v>
      </c>
      <c r="X161" s="34">
        <v>25.49</v>
      </c>
      <c r="Y161" s="34">
        <v>25.46</v>
      </c>
      <c r="Z161" s="34">
        <v>25.95</v>
      </c>
      <c r="AA161" s="34">
        <v>27.6</v>
      </c>
      <c r="AB161" s="34">
        <v>26.19</v>
      </c>
      <c r="AC161" s="34">
        <v>25.68</v>
      </c>
      <c r="AD161" s="34">
        <v>25.11</v>
      </c>
      <c r="AE161" s="34">
        <v>27.62</v>
      </c>
      <c r="AF161" s="34">
        <v>26.6</v>
      </c>
      <c r="AG161" s="34">
        <v>26.18</v>
      </c>
      <c r="AH161" s="34">
        <v>26.62</v>
      </c>
      <c r="AI161" s="34">
        <v>25.11</v>
      </c>
      <c r="AJ161" s="34">
        <v>26.2</v>
      </c>
      <c r="AK161" s="34">
        <v>25.65</v>
      </c>
      <c r="AL161" s="34">
        <v>24.99</v>
      </c>
      <c r="AM161" s="34">
        <v>25.18</v>
      </c>
      <c r="AN161" s="34">
        <v>25.5</v>
      </c>
      <c r="AO161" s="34">
        <v>25.74</v>
      </c>
      <c r="AP161" s="34">
        <v>25.61</v>
      </c>
      <c r="AQ161" s="34">
        <v>24.45</v>
      </c>
      <c r="AR161" s="34">
        <v>25</v>
      </c>
      <c r="AS161" s="34">
        <v>25.65</v>
      </c>
      <c r="AT161" s="34">
        <v>25.6</v>
      </c>
      <c r="AU161" s="34">
        <v>26.03</v>
      </c>
      <c r="AV161" s="34">
        <v>24.56</v>
      </c>
      <c r="AW161" s="34">
        <v>24.65</v>
      </c>
      <c r="AX161" s="34">
        <v>25.09</v>
      </c>
      <c r="AY161" s="34">
        <v>25.88</v>
      </c>
      <c r="AZ161" s="34">
        <v>24.9</v>
      </c>
    </row>
    <row r="162" spans="1:52" x14ac:dyDescent="0.25">
      <c r="A162" s="24">
        <v>158</v>
      </c>
      <c r="B162" s="24" t="s">
        <v>567</v>
      </c>
      <c r="C162" s="24" t="s">
        <v>375</v>
      </c>
      <c r="D162" s="24" t="s">
        <v>155</v>
      </c>
      <c r="E162" s="35">
        <v>29.53</v>
      </c>
      <c r="F162" s="35">
        <v>30.33</v>
      </c>
      <c r="G162" s="35">
        <v>29.9</v>
      </c>
      <c r="H162" s="35">
        <v>30.2</v>
      </c>
      <c r="I162" s="35">
        <v>30.08</v>
      </c>
      <c r="J162" s="35">
        <v>31.51</v>
      </c>
      <c r="K162" s="35">
        <v>29.98</v>
      </c>
      <c r="L162" s="35">
        <v>31.51</v>
      </c>
      <c r="M162" s="35">
        <v>31.44</v>
      </c>
      <c r="N162" s="35">
        <v>32.19</v>
      </c>
      <c r="O162" s="35">
        <v>30.11</v>
      </c>
      <c r="P162" s="35">
        <v>30.57</v>
      </c>
      <c r="Q162" s="35">
        <v>31.48</v>
      </c>
      <c r="R162" s="35">
        <v>32.54</v>
      </c>
      <c r="S162" s="35">
        <v>30.31</v>
      </c>
      <c r="T162" s="35">
        <v>31.1</v>
      </c>
      <c r="U162" s="35">
        <v>32.229999999999997</v>
      </c>
      <c r="V162" s="35">
        <v>28.16</v>
      </c>
      <c r="W162" s="35">
        <v>30.72</v>
      </c>
      <c r="X162" s="35">
        <v>30.19</v>
      </c>
      <c r="Y162" s="35">
        <v>29.74</v>
      </c>
      <c r="Z162" s="35">
        <v>30.24</v>
      </c>
      <c r="AA162" s="35">
        <v>31.49</v>
      </c>
      <c r="AB162" s="35">
        <v>29.27</v>
      </c>
      <c r="AC162" s="35">
        <v>28.09</v>
      </c>
      <c r="AD162" s="35">
        <v>29.92</v>
      </c>
      <c r="AE162" s="35">
        <v>33.19</v>
      </c>
      <c r="AF162" s="35">
        <v>31.49</v>
      </c>
      <c r="AG162" s="35">
        <v>30.06</v>
      </c>
      <c r="AH162" s="35">
        <v>30.69</v>
      </c>
      <c r="AI162" s="35">
        <v>29.92</v>
      </c>
      <c r="AJ162" s="35">
        <v>31.54</v>
      </c>
      <c r="AK162" s="35">
        <v>28.87</v>
      </c>
      <c r="AL162" s="35">
        <v>29.13</v>
      </c>
      <c r="AM162" s="35">
        <v>29.84</v>
      </c>
      <c r="AN162" s="35">
        <v>30.71</v>
      </c>
      <c r="AO162" s="35">
        <v>30.82</v>
      </c>
      <c r="AP162" s="35">
        <v>29.99</v>
      </c>
      <c r="AQ162" s="35">
        <v>29.33</v>
      </c>
      <c r="AR162" s="35">
        <v>29.43</v>
      </c>
      <c r="AS162" s="35">
        <v>30.12</v>
      </c>
      <c r="AT162" s="35">
        <v>29.88</v>
      </c>
      <c r="AU162" s="35">
        <v>31.89</v>
      </c>
      <c r="AV162" s="35">
        <v>29.84</v>
      </c>
      <c r="AW162" s="35">
        <v>29.06</v>
      </c>
      <c r="AX162" s="35">
        <v>29.29</v>
      </c>
      <c r="AY162" s="35">
        <v>29.51</v>
      </c>
      <c r="AZ162" s="35">
        <v>28.74</v>
      </c>
    </row>
    <row r="163" spans="1:52" x14ac:dyDescent="0.25">
      <c r="A163" s="23">
        <v>159</v>
      </c>
      <c r="B163" s="23" t="s">
        <v>568</v>
      </c>
      <c r="C163" s="23" t="s">
        <v>376</v>
      </c>
      <c r="D163" s="23" t="s">
        <v>156</v>
      </c>
      <c r="E163" s="34">
        <v>28.08</v>
      </c>
      <c r="F163" s="34">
        <v>29.18</v>
      </c>
      <c r="G163" s="34">
        <v>28.61</v>
      </c>
      <c r="H163" s="34">
        <v>29.82</v>
      </c>
      <c r="I163" s="34">
        <v>29.68</v>
      </c>
      <c r="J163" s="34">
        <v>30.86</v>
      </c>
      <c r="K163" s="34">
        <v>28.2</v>
      </c>
      <c r="L163" s="34">
        <v>29.69</v>
      </c>
      <c r="M163" s="34">
        <v>29.5</v>
      </c>
      <c r="N163" s="34">
        <v>30.71</v>
      </c>
      <c r="O163" s="34">
        <v>28.45</v>
      </c>
      <c r="P163" s="34">
        <v>28.69</v>
      </c>
      <c r="Q163" s="34">
        <v>29.46</v>
      </c>
      <c r="R163" s="34">
        <v>31.11</v>
      </c>
      <c r="S163" s="34">
        <v>28.73</v>
      </c>
      <c r="T163" s="34">
        <v>29.96</v>
      </c>
      <c r="U163" s="34">
        <v>30.89</v>
      </c>
      <c r="V163" s="34">
        <v>28.12</v>
      </c>
      <c r="W163" s="34">
        <v>28.59</v>
      </c>
      <c r="X163" s="34">
        <v>28.65</v>
      </c>
      <c r="Y163" s="34">
        <v>28.52</v>
      </c>
      <c r="Z163" s="34">
        <v>29.3</v>
      </c>
      <c r="AA163" s="34">
        <v>30.57</v>
      </c>
      <c r="AB163" s="34">
        <v>29.03</v>
      </c>
      <c r="AC163" s="34">
        <v>28.16</v>
      </c>
      <c r="AD163" s="34">
        <v>28.61</v>
      </c>
      <c r="AE163" s="34">
        <v>31.45</v>
      </c>
      <c r="AF163" s="34">
        <v>29.48</v>
      </c>
      <c r="AG163" s="34">
        <v>29.33</v>
      </c>
      <c r="AH163" s="34">
        <v>29.77</v>
      </c>
      <c r="AI163" s="34">
        <v>28.12</v>
      </c>
      <c r="AJ163" s="34">
        <v>29.44</v>
      </c>
      <c r="AK163" s="34">
        <v>28.09</v>
      </c>
      <c r="AL163" s="34">
        <v>28.08</v>
      </c>
      <c r="AM163" s="34">
        <v>28.62</v>
      </c>
      <c r="AN163" s="34">
        <v>29.09</v>
      </c>
      <c r="AO163" s="34">
        <v>27.88</v>
      </c>
      <c r="AP163" s="34">
        <v>27.94</v>
      </c>
      <c r="AQ163" s="34">
        <v>27.26</v>
      </c>
      <c r="AR163" s="34">
        <v>28</v>
      </c>
      <c r="AS163" s="34">
        <v>27.93</v>
      </c>
      <c r="AT163" s="34">
        <v>28.61</v>
      </c>
      <c r="AU163" s="34">
        <v>29.42</v>
      </c>
      <c r="AV163" s="34">
        <v>28.15</v>
      </c>
      <c r="AW163" s="34">
        <v>27.88</v>
      </c>
      <c r="AX163" s="34">
        <v>26.82</v>
      </c>
      <c r="AY163" s="34">
        <v>28.91</v>
      </c>
      <c r="AZ163" s="34">
        <v>28.27</v>
      </c>
    </row>
    <row r="164" spans="1:52" x14ac:dyDescent="0.25">
      <c r="A164" s="24">
        <v>160</v>
      </c>
      <c r="B164" s="24" t="s">
        <v>569</v>
      </c>
      <c r="C164" s="24" t="s">
        <v>377</v>
      </c>
      <c r="D164" s="24" t="s">
        <v>157</v>
      </c>
      <c r="E164" s="35">
        <v>27.09</v>
      </c>
      <c r="F164" s="35">
        <v>29.26</v>
      </c>
      <c r="G164" s="35">
        <v>28.5</v>
      </c>
      <c r="H164" s="35">
        <v>29.7</v>
      </c>
      <c r="I164" s="35">
        <v>30.17</v>
      </c>
      <c r="J164" s="35">
        <v>30.47</v>
      </c>
      <c r="K164" s="35">
        <v>27.82</v>
      </c>
      <c r="L164" s="35">
        <v>30.57</v>
      </c>
      <c r="M164" s="35">
        <v>29.18</v>
      </c>
      <c r="N164" s="35">
        <v>30.51</v>
      </c>
      <c r="O164" s="35">
        <v>28.81</v>
      </c>
      <c r="P164" s="35">
        <v>28.2</v>
      </c>
      <c r="Q164" s="35">
        <v>28.48</v>
      </c>
      <c r="R164" s="35">
        <v>30.49</v>
      </c>
      <c r="S164" s="35">
        <v>27.96</v>
      </c>
      <c r="T164" s="35">
        <v>30.82</v>
      </c>
      <c r="U164" s="35">
        <v>31.57</v>
      </c>
      <c r="V164" s="35">
        <v>28.04</v>
      </c>
      <c r="W164" s="35">
        <v>28.29</v>
      </c>
      <c r="X164" s="35">
        <v>28.34</v>
      </c>
      <c r="Y164" s="35">
        <v>27.96</v>
      </c>
      <c r="Z164" s="35">
        <v>28.71</v>
      </c>
      <c r="AA164" s="35">
        <v>30.83</v>
      </c>
      <c r="AB164" s="35">
        <v>28.79</v>
      </c>
      <c r="AC164" s="35">
        <v>27.89</v>
      </c>
      <c r="AD164" s="35">
        <v>27.9</v>
      </c>
      <c r="AE164" s="35">
        <v>30.2</v>
      </c>
      <c r="AF164" s="35">
        <v>29.86</v>
      </c>
      <c r="AG164" s="35">
        <v>29.61</v>
      </c>
      <c r="AH164" s="35">
        <v>29.18</v>
      </c>
      <c r="AI164" s="35">
        <v>28.44</v>
      </c>
      <c r="AJ164" s="35">
        <v>29.62</v>
      </c>
      <c r="AK164" s="35">
        <v>28.32</v>
      </c>
      <c r="AL164" s="35">
        <v>27.49</v>
      </c>
      <c r="AM164" s="35">
        <v>27.88</v>
      </c>
      <c r="AN164" s="35">
        <v>28.1</v>
      </c>
      <c r="AO164" s="35">
        <v>29.18</v>
      </c>
      <c r="AP164" s="35">
        <v>28.57</v>
      </c>
      <c r="AQ164" s="35">
        <v>27.68</v>
      </c>
      <c r="AR164" s="35">
        <v>27.83</v>
      </c>
      <c r="AS164" s="35">
        <v>28.6</v>
      </c>
      <c r="AT164" s="35">
        <v>28.31</v>
      </c>
      <c r="AU164" s="35">
        <v>29.06</v>
      </c>
      <c r="AV164" s="35">
        <v>27.66</v>
      </c>
      <c r="AW164" s="35">
        <v>27.64</v>
      </c>
      <c r="AX164" s="35">
        <v>28.23</v>
      </c>
      <c r="AY164" s="35">
        <v>28.66</v>
      </c>
      <c r="AZ164" s="35">
        <v>28.54</v>
      </c>
    </row>
    <row r="165" spans="1:52" x14ac:dyDescent="0.25">
      <c r="A165" s="23">
        <v>161</v>
      </c>
      <c r="B165" s="23" t="s">
        <v>570</v>
      </c>
      <c r="C165" s="23" t="s">
        <v>378</v>
      </c>
      <c r="D165" s="23" t="s">
        <v>158</v>
      </c>
      <c r="E165" s="34">
        <v>29.51</v>
      </c>
      <c r="F165" s="34">
        <v>31.19</v>
      </c>
      <c r="G165" s="34">
        <v>30.02</v>
      </c>
      <c r="H165" s="34">
        <v>31.32</v>
      </c>
      <c r="I165" s="34">
        <v>30.76</v>
      </c>
      <c r="J165" s="34">
        <v>32.06</v>
      </c>
      <c r="K165" s="34">
        <v>30.78</v>
      </c>
      <c r="L165" s="34">
        <v>31.47</v>
      </c>
      <c r="M165" s="34">
        <v>31.27</v>
      </c>
      <c r="N165" s="34">
        <v>33.25</v>
      </c>
      <c r="O165" s="34">
        <v>30.75</v>
      </c>
      <c r="P165" s="34">
        <v>31.32</v>
      </c>
      <c r="Q165" s="34">
        <v>30.66</v>
      </c>
      <c r="R165" s="34">
        <v>32.770000000000003</v>
      </c>
      <c r="S165" s="42">
        <v>28.45</v>
      </c>
      <c r="T165" s="34">
        <v>32.14</v>
      </c>
      <c r="U165" s="42">
        <v>31.2</v>
      </c>
      <c r="V165" s="34">
        <v>30.76</v>
      </c>
      <c r="W165" s="34">
        <v>30.09</v>
      </c>
      <c r="X165" s="34">
        <v>31.25</v>
      </c>
      <c r="Y165" s="34">
        <v>30.78</v>
      </c>
      <c r="Z165" s="34">
        <v>31.68</v>
      </c>
      <c r="AA165" s="34">
        <v>32.43</v>
      </c>
      <c r="AB165" s="34">
        <v>32.03</v>
      </c>
      <c r="AC165" s="42">
        <v>29.97</v>
      </c>
      <c r="AD165" s="34">
        <v>30.46</v>
      </c>
      <c r="AE165" s="34">
        <v>32.880000000000003</v>
      </c>
      <c r="AF165" s="34">
        <v>31.56</v>
      </c>
      <c r="AG165" s="34">
        <v>31.24</v>
      </c>
      <c r="AH165" s="34">
        <v>31.82</v>
      </c>
      <c r="AI165" s="34">
        <v>30.23</v>
      </c>
      <c r="AJ165" s="34">
        <v>31.28</v>
      </c>
      <c r="AK165" s="34">
        <v>29.94</v>
      </c>
      <c r="AL165" s="34">
        <v>31.31</v>
      </c>
      <c r="AM165" s="34">
        <v>30.83</v>
      </c>
      <c r="AN165" s="34">
        <v>31.17</v>
      </c>
      <c r="AO165" s="34">
        <v>30.9</v>
      </c>
      <c r="AP165" s="34">
        <v>30.87</v>
      </c>
      <c r="AQ165" s="34">
        <v>28.16</v>
      </c>
      <c r="AR165" s="34">
        <v>29.55</v>
      </c>
      <c r="AS165" s="34">
        <v>30.56</v>
      </c>
      <c r="AT165" s="34">
        <v>30.54</v>
      </c>
      <c r="AU165" s="34">
        <v>31.89</v>
      </c>
      <c r="AV165" s="34">
        <v>30.84</v>
      </c>
      <c r="AW165" s="34">
        <v>29.61</v>
      </c>
      <c r="AX165" s="34">
        <v>29.66</v>
      </c>
      <c r="AY165" s="34">
        <v>31.03</v>
      </c>
      <c r="AZ165" s="34">
        <v>29.58</v>
      </c>
    </row>
    <row r="166" spans="1:52" x14ac:dyDescent="0.25">
      <c r="A166" s="24">
        <v>162</v>
      </c>
      <c r="B166" s="24" t="s">
        <v>571</v>
      </c>
      <c r="C166" s="24" t="s">
        <v>379</v>
      </c>
      <c r="D166" s="28" t="s">
        <v>159</v>
      </c>
      <c r="E166" s="35">
        <v>35.46</v>
      </c>
      <c r="F166" s="35">
        <v>34.68</v>
      </c>
      <c r="G166" s="35">
        <v>36.92</v>
      </c>
      <c r="H166" s="35">
        <v>37.29</v>
      </c>
      <c r="I166" s="42">
        <v>40</v>
      </c>
      <c r="J166" s="35">
        <v>34.869999999999997</v>
      </c>
      <c r="K166" s="35">
        <v>37.24</v>
      </c>
      <c r="L166" s="35">
        <v>38.01</v>
      </c>
      <c r="M166" s="35">
        <v>40</v>
      </c>
      <c r="N166" s="35">
        <v>36.11</v>
      </c>
      <c r="O166" s="35">
        <v>34.200000000000003</v>
      </c>
      <c r="P166" s="35">
        <v>34.619999999999997</v>
      </c>
      <c r="Q166" s="35">
        <v>40</v>
      </c>
      <c r="R166" s="35">
        <v>37.94</v>
      </c>
      <c r="S166" s="35">
        <v>40</v>
      </c>
      <c r="T166" s="35">
        <v>35.93</v>
      </c>
      <c r="U166" s="35">
        <v>38.35</v>
      </c>
      <c r="V166" s="35">
        <v>38.21</v>
      </c>
      <c r="W166" s="35">
        <v>36.450000000000003</v>
      </c>
      <c r="X166" s="35">
        <v>35.46</v>
      </c>
      <c r="Y166" s="42">
        <v>40</v>
      </c>
      <c r="Z166" s="35">
        <v>39.44</v>
      </c>
      <c r="AA166" s="35">
        <v>40</v>
      </c>
      <c r="AB166" s="35">
        <v>36.47</v>
      </c>
      <c r="AC166" s="35">
        <v>39.090000000000003</v>
      </c>
      <c r="AD166" s="42">
        <v>40</v>
      </c>
      <c r="AE166" s="35">
        <v>36.82</v>
      </c>
      <c r="AF166" s="35">
        <v>36.21</v>
      </c>
      <c r="AG166" s="35">
        <v>34.630000000000003</v>
      </c>
      <c r="AH166" s="35">
        <v>40</v>
      </c>
      <c r="AI166" s="35">
        <v>35.14</v>
      </c>
      <c r="AJ166" s="35">
        <v>36.479999999999997</v>
      </c>
      <c r="AK166" s="35">
        <v>35.86</v>
      </c>
      <c r="AL166" s="35">
        <v>35.19</v>
      </c>
      <c r="AM166" s="35">
        <v>35.89</v>
      </c>
      <c r="AN166" s="35">
        <v>35.909999999999997</v>
      </c>
      <c r="AO166" s="35">
        <v>34.21</v>
      </c>
      <c r="AP166" s="35">
        <v>34.94</v>
      </c>
      <c r="AQ166" s="35">
        <v>33.770000000000003</v>
      </c>
      <c r="AR166" s="35">
        <v>35</v>
      </c>
      <c r="AS166" s="35">
        <v>36.93</v>
      </c>
      <c r="AT166" s="35">
        <v>37.89</v>
      </c>
      <c r="AU166" s="35">
        <v>37.08</v>
      </c>
      <c r="AV166" s="35">
        <v>40</v>
      </c>
      <c r="AW166" s="35">
        <v>34.5</v>
      </c>
      <c r="AX166" s="35">
        <v>32.49</v>
      </c>
      <c r="AY166" s="35">
        <v>37.67</v>
      </c>
      <c r="AZ166" s="35">
        <v>35.94</v>
      </c>
    </row>
    <row r="167" spans="1:52" x14ac:dyDescent="0.25">
      <c r="A167" s="23">
        <v>163</v>
      </c>
      <c r="B167" s="23" t="s">
        <v>572</v>
      </c>
      <c r="C167" s="23" t="s">
        <v>380</v>
      </c>
      <c r="D167" s="23" t="s">
        <v>160</v>
      </c>
      <c r="E167" s="34">
        <v>33.22</v>
      </c>
      <c r="F167" s="34">
        <v>35.35</v>
      </c>
      <c r="G167" s="34">
        <v>32.82</v>
      </c>
      <c r="H167" s="34">
        <v>36.700000000000003</v>
      </c>
      <c r="I167" s="34">
        <v>34.869999999999997</v>
      </c>
      <c r="J167" s="34">
        <v>36.53</v>
      </c>
      <c r="K167" s="34">
        <v>34.049999999999997</v>
      </c>
      <c r="L167" s="34">
        <v>34.96</v>
      </c>
      <c r="M167" s="34">
        <v>34.18</v>
      </c>
      <c r="N167" s="34">
        <v>37.03</v>
      </c>
      <c r="O167" s="34">
        <v>34.630000000000003</v>
      </c>
      <c r="P167" s="34">
        <v>34.07</v>
      </c>
      <c r="Q167" s="34">
        <v>34.619999999999997</v>
      </c>
      <c r="R167" s="34">
        <v>35.9</v>
      </c>
      <c r="S167" s="34">
        <v>34.28</v>
      </c>
      <c r="T167" s="34">
        <v>36.08</v>
      </c>
      <c r="U167" s="34">
        <v>36.49</v>
      </c>
      <c r="V167" s="34">
        <v>34.57</v>
      </c>
      <c r="W167" s="34">
        <v>34.729999999999997</v>
      </c>
      <c r="X167" s="34">
        <v>35.56</v>
      </c>
      <c r="Y167" s="34">
        <v>33.909999999999997</v>
      </c>
      <c r="Z167" s="34">
        <v>34.21</v>
      </c>
      <c r="AA167" s="34">
        <v>36.18</v>
      </c>
      <c r="AB167" s="34">
        <v>34.47</v>
      </c>
      <c r="AC167" s="34">
        <v>34.99</v>
      </c>
      <c r="AD167" s="34">
        <v>33.75</v>
      </c>
      <c r="AE167" s="34">
        <v>40</v>
      </c>
      <c r="AF167" s="34">
        <v>35.33</v>
      </c>
      <c r="AG167" s="34">
        <v>34.979999999999997</v>
      </c>
      <c r="AH167" s="34">
        <v>35.17</v>
      </c>
      <c r="AI167" s="34">
        <v>34.32</v>
      </c>
      <c r="AJ167" s="34">
        <v>36.5</v>
      </c>
      <c r="AK167" s="34">
        <v>33.51</v>
      </c>
      <c r="AL167" s="34">
        <v>34.53</v>
      </c>
      <c r="AM167" s="34">
        <v>33.57</v>
      </c>
      <c r="AN167" s="34">
        <v>33.61</v>
      </c>
      <c r="AO167" s="34">
        <v>33.21</v>
      </c>
      <c r="AP167" s="34">
        <v>35.32</v>
      </c>
      <c r="AQ167" s="34">
        <v>33.19</v>
      </c>
      <c r="AR167" s="34">
        <v>32.54</v>
      </c>
      <c r="AS167" s="34">
        <v>33.54</v>
      </c>
      <c r="AT167" s="34">
        <v>33.44</v>
      </c>
      <c r="AU167" s="34">
        <v>35.590000000000003</v>
      </c>
      <c r="AV167" s="34">
        <v>34.549999999999997</v>
      </c>
      <c r="AW167" s="34">
        <v>33.520000000000003</v>
      </c>
      <c r="AX167" s="34">
        <v>32.82</v>
      </c>
      <c r="AY167" s="34">
        <v>36.14</v>
      </c>
      <c r="AZ167" s="34">
        <v>32.880000000000003</v>
      </c>
    </row>
    <row r="168" spans="1:52" x14ac:dyDescent="0.25">
      <c r="A168" s="24">
        <v>164</v>
      </c>
      <c r="B168" s="24" t="s">
        <v>573</v>
      </c>
      <c r="C168" s="24" t="s">
        <v>381</v>
      </c>
      <c r="D168" s="24" t="s">
        <v>161</v>
      </c>
      <c r="E168" s="35" t="s">
        <v>204</v>
      </c>
      <c r="F168" s="35">
        <v>35.33</v>
      </c>
      <c r="G168" s="35">
        <v>34.04</v>
      </c>
      <c r="H168" s="35">
        <v>36.65</v>
      </c>
      <c r="I168" s="35">
        <v>37.44</v>
      </c>
      <c r="J168" s="35">
        <v>35.659999999999997</v>
      </c>
      <c r="K168" s="35">
        <v>34.159999999999997</v>
      </c>
      <c r="L168" s="35">
        <v>34.6</v>
      </c>
      <c r="M168" s="35">
        <v>35.54</v>
      </c>
      <c r="N168" s="35">
        <v>40</v>
      </c>
      <c r="O168" s="35">
        <v>33.880000000000003</v>
      </c>
      <c r="P168" s="35">
        <v>35.049999999999997</v>
      </c>
      <c r="Q168" s="35">
        <v>35.619999999999997</v>
      </c>
      <c r="R168" s="35">
        <v>35.9</v>
      </c>
      <c r="S168" s="35">
        <v>35.119999999999997</v>
      </c>
      <c r="T168" s="35">
        <v>37.15</v>
      </c>
      <c r="U168" s="35">
        <v>36.97</v>
      </c>
      <c r="V168" s="35">
        <v>35.04</v>
      </c>
      <c r="W168" s="35">
        <v>33.909999999999997</v>
      </c>
      <c r="X168" s="35">
        <v>35.130000000000003</v>
      </c>
      <c r="Y168" s="35">
        <v>34.33</v>
      </c>
      <c r="Z168" s="35">
        <v>34.590000000000003</v>
      </c>
      <c r="AA168" s="35">
        <v>36.130000000000003</v>
      </c>
      <c r="AB168" s="35">
        <v>36.18</v>
      </c>
      <c r="AC168" s="35">
        <v>34.74</v>
      </c>
      <c r="AD168" s="35">
        <v>34.44</v>
      </c>
      <c r="AE168" s="35">
        <v>35.53</v>
      </c>
      <c r="AF168" s="35">
        <v>35.869999999999997</v>
      </c>
      <c r="AG168" s="35">
        <v>35.26</v>
      </c>
      <c r="AH168" s="35">
        <v>35.86</v>
      </c>
      <c r="AI168" s="35">
        <v>33.909999999999997</v>
      </c>
      <c r="AJ168" s="35">
        <v>35.51</v>
      </c>
      <c r="AK168" s="35">
        <v>34.5</v>
      </c>
      <c r="AL168" s="35">
        <v>33.770000000000003</v>
      </c>
      <c r="AM168" s="35">
        <v>33.97</v>
      </c>
      <c r="AN168" s="35">
        <v>35.840000000000003</v>
      </c>
      <c r="AO168" s="35">
        <v>34.659999999999997</v>
      </c>
      <c r="AP168" s="35">
        <v>36.43</v>
      </c>
      <c r="AQ168" s="35">
        <v>33.46</v>
      </c>
      <c r="AR168" s="35">
        <v>34.9</v>
      </c>
      <c r="AS168" s="35">
        <v>36.590000000000003</v>
      </c>
      <c r="AT168" s="35">
        <v>35.72</v>
      </c>
      <c r="AU168" s="35">
        <v>34.9</v>
      </c>
      <c r="AV168" s="35">
        <v>33.57</v>
      </c>
      <c r="AW168" s="35">
        <v>32.86</v>
      </c>
      <c r="AX168" s="35">
        <v>34.159999999999997</v>
      </c>
      <c r="AY168" s="35">
        <v>33.71</v>
      </c>
      <c r="AZ168" s="35">
        <v>34.11</v>
      </c>
    </row>
    <row r="169" spans="1:52" x14ac:dyDescent="0.25">
      <c r="A169" s="23">
        <v>165</v>
      </c>
      <c r="B169" s="23" t="s">
        <v>574</v>
      </c>
      <c r="C169" s="23" t="s">
        <v>382</v>
      </c>
      <c r="D169" s="23" t="s">
        <v>162</v>
      </c>
      <c r="E169" s="34" t="s">
        <v>204</v>
      </c>
      <c r="F169" s="34">
        <v>30.72</v>
      </c>
      <c r="G169" s="34">
        <v>29.83</v>
      </c>
      <c r="H169" s="34">
        <v>31.56</v>
      </c>
      <c r="I169" s="34">
        <v>31.13</v>
      </c>
      <c r="J169" s="34">
        <v>32.26</v>
      </c>
      <c r="K169" s="34">
        <v>30.12</v>
      </c>
      <c r="L169" s="34">
        <v>30.33</v>
      </c>
      <c r="M169" s="34">
        <v>30.65</v>
      </c>
      <c r="N169" s="34">
        <v>32.56</v>
      </c>
      <c r="O169" s="34">
        <v>29.76</v>
      </c>
      <c r="P169" s="34">
        <v>30.3</v>
      </c>
      <c r="Q169" s="34">
        <v>31.34</v>
      </c>
      <c r="R169" s="34">
        <v>32.54</v>
      </c>
      <c r="S169" s="34">
        <v>30.02</v>
      </c>
      <c r="T169" s="34">
        <v>31.09</v>
      </c>
      <c r="U169" s="34">
        <v>32.17</v>
      </c>
      <c r="V169" s="34">
        <v>30.47</v>
      </c>
      <c r="W169" s="34">
        <v>29.99</v>
      </c>
      <c r="X169" s="34">
        <v>30.77</v>
      </c>
      <c r="Y169" s="34">
        <v>30.51</v>
      </c>
      <c r="Z169" s="34">
        <v>30.87</v>
      </c>
      <c r="AA169" s="34">
        <v>32.44</v>
      </c>
      <c r="AB169" s="34">
        <v>30.25</v>
      </c>
      <c r="AC169" s="34">
        <v>31.09</v>
      </c>
      <c r="AD169" s="34">
        <v>30.3</v>
      </c>
      <c r="AE169" s="34">
        <v>32.69</v>
      </c>
      <c r="AF169" s="34">
        <v>31.86</v>
      </c>
      <c r="AG169" s="34">
        <v>31.16</v>
      </c>
      <c r="AH169" s="34">
        <v>32.25</v>
      </c>
      <c r="AI169" s="34">
        <v>30.24</v>
      </c>
      <c r="AJ169" s="34">
        <v>31.57</v>
      </c>
      <c r="AK169" s="34">
        <v>30.18</v>
      </c>
      <c r="AL169" s="34">
        <v>30.44</v>
      </c>
      <c r="AM169" s="34">
        <v>29.96</v>
      </c>
      <c r="AN169" s="34">
        <v>30.3</v>
      </c>
      <c r="AO169" s="34">
        <v>29.75</v>
      </c>
      <c r="AP169" s="34">
        <v>29.85</v>
      </c>
      <c r="AQ169" s="34">
        <v>28.95</v>
      </c>
      <c r="AR169" s="34">
        <v>28.7</v>
      </c>
      <c r="AS169" s="34">
        <v>29.09</v>
      </c>
      <c r="AT169" s="34">
        <v>29.29</v>
      </c>
      <c r="AU169" s="34">
        <v>32.08</v>
      </c>
      <c r="AV169" s="34">
        <v>30.08</v>
      </c>
      <c r="AW169" s="34">
        <v>29.87</v>
      </c>
      <c r="AX169" s="34">
        <v>28.84</v>
      </c>
      <c r="AY169" s="34">
        <v>30.85</v>
      </c>
      <c r="AZ169" s="34">
        <v>29.56</v>
      </c>
    </row>
    <row r="170" spans="1:52" x14ac:dyDescent="0.25">
      <c r="A170" s="24">
        <v>166</v>
      </c>
      <c r="B170" s="24" t="s">
        <v>575</v>
      </c>
      <c r="C170" s="24" t="s">
        <v>383</v>
      </c>
      <c r="D170" s="24" t="s">
        <v>163</v>
      </c>
      <c r="E170" s="35" t="s">
        <v>204</v>
      </c>
      <c r="F170" s="35"/>
      <c r="G170" s="35">
        <v>34.71</v>
      </c>
      <c r="H170" s="35">
        <v>34.5</v>
      </c>
      <c r="I170" s="35">
        <v>35.68</v>
      </c>
      <c r="J170" s="35">
        <v>36.69</v>
      </c>
      <c r="K170" s="35">
        <v>34.08</v>
      </c>
      <c r="L170" s="35">
        <v>35.99</v>
      </c>
      <c r="M170" s="35">
        <v>34.72</v>
      </c>
      <c r="N170" s="35">
        <v>34.85</v>
      </c>
      <c r="O170" s="35">
        <v>35.49</v>
      </c>
      <c r="P170" s="35">
        <v>34.54</v>
      </c>
      <c r="Q170" s="35">
        <v>35.83</v>
      </c>
      <c r="R170" s="35">
        <v>37.119999999999997</v>
      </c>
      <c r="S170" s="35">
        <v>34.49</v>
      </c>
      <c r="T170" s="35"/>
      <c r="U170" s="35">
        <v>36.71</v>
      </c>
      <c r="V170" s="35">
        <v>34.56</v>
      </c>
      <c r="W170" s="35">
        <v>35.06</v>
      </c>
      <c r="X170" s="42">
        <v>35.31</v>
      </c>
      <c r="Y170" s="35">
        <v>35.25</v>
      </c>
      <c r="Z170" s="35">
        <v>34.29</v>
      </c>
      <c r="AA170" s="35">
        <v>36.68</v>
      </c>
      <c r="AB170" s="35">
        <v>35.72</v>
      </c>
      <c r="AC170" s="35">
        <v>34.549999999999997</v>
      </c>
      <c r="AD170" s="35">
        <v>34.450000000000003</v>
      </c>
      <c r="AE170" s="35">
        <v>36.799999999999997</v>
      </c>
      <c r="AF170" s="42">
        <v>40</v>
      </c>
      <c r="AG170" s="35">
        <v>34.89</v>
      </c>
      <c r="AH170" s="35"/>
      <c r="AI170" s="35">
        <v>35.56</v>
      </c>
      <c r="AJ170" s="35">
        <v>40</v>
      </c>
      <c r="AK170" s="35">
        <v>34.26</v>
      </c>
      <c r="AL170" s="35">
        <v>34.75</v>
      </c>
      <c r="AM170" s="35">
        <v>34.64</v>
      </c>
      <c r="AN170" s="35"/>
      <c r="AO170" s="35">
        <v>36.409999999999997</v>
      </c>
      <c r="AP170" s="35">
        <v>34.65</v>
      </c>
      <c r="AQ170" s="35">
        <v>34.799999999999997</v>
      </c>
      <c r="AR170" s="35">
        <v>34.299999999999997</v>
      </c>
      <c r="AS170" s="35">
        <v>35.36</v>
      </c>
      <c r="AT170" s="35">
        <v>35.21</v>
      </c>
      <c r="AU170" s="35">
        <v>36.21</v>
      </c>
      <c r="AV170" s="35">
        <v>33.909999999999997</v>
      </c>
      <c r="AW170" s="35">
        <v>33.479999999999997</v>
      </c>
      <c r="AX170" s="35">
        <v>36.25</v>
      </c>
      <c r="AY170" s="35">
        <v>35.25</v>
      </c>
      <c r="AZ170" s="35">
        <v>34.729999999999997</v>
      </c>
    </row>
    <row r="171" spans="1:52" x14ac:dyDescent="0.25">
      <c r="A171" s="23">
        <v>167</v>
      </c>
      <c r="B171" s="23" t="s">
        <v>576</v>
      </c>
      <c r="C171" s="23" t="s">
        <v>384</v>
      </c>
      <c r="D171" s="23" t="s">
        <v>164</v>
      </c>
      <c r="E171" s="34" t="s">
        <v>204</v>
      </c>
      <c r="F171" s="34">
        <v>30.56</v>
      </c>
      <c r="G171" s="34">
        <v>29.95</v>
      </c>
      <c r="H171" s="34">
        <v>31.08</v>
      </c>
      <c r="I171" s="34">
        <v>30.61</v>
      </c>
      <c r="J171" s="34">
        <v>32.29</v>
      </c>
      <c r="K171" s="34">
        <v>30.26</v>
      </c>
      <c r="L171" s="34">
        <v>31.66</v>
      </c>
      <c r="M171" s="34">
        <v>30.79</v>
      </c>
      <c r="N171" s="34">
        <v>32.24</v>
      </c>
      <c r="O171" s="34">
        <v>29.95</v>
      </c>
      <c r="P171" s="34">
        <v>30.09</v>
      </c>
      <c r="Q171" s="34">
        <v>31.96</v>
      </c>
      <c r="R171" s="34">
        <v>32.01</v>
      </c>
      <c r="S171" s="34">
        <v>30.19</v>
      </c>
      <c r="T171" s="34">
        <v>31</v>
      </c>
      <c r="U171" s="34">
        <v>32.1</v>
      </c>
      <c r="V171" s="34">
        <v>29.84</v>
      </c>
      <c r="W171" s="34">
        <v>30.79</v>
      </c>
      <c r="X171" s="34">
        <v>30.5</v>
      </c>
      <c r="Y171" s="34">
        <v>29.97</v>
      </c>
      <c r="Z171" s="34">
        <v>30.3</v>
      </c>
      <c r="AA171" s="34">
        <v>32.19</v>
      </c>
      <c r="AB171" s="34">
        <v>30.44</v>
      </c>
      <c r="AC171" s="34">
        <v>29.16</v>
      </c>
      <c r="AD171" s="34">
        <v>29.71</v>
      </c>
      <c r="AE171" s="34">
        <v>32.619999999999997</v>
      </c>
      <c r="AF171" s="34">
        <v>31.27</v>
      </c>
      <c r="AG171" s="34">
        <v>30.57</v>
      </c>
      <c r="AH171" s="34">
        <v>31.08</v>
      </c>
      <c r="AI171" s="34">
        <v>29.78</v>
      </c>
      <c r="AJ171" s="34">
        <v>30.94</v>
      </c>
      <c r="AK171" s="34">
        <v>29.53</v>
      </c>
      <c r="AL171" s="34">
        <v>29.53</v>
      </c>
      <c r="AM171" s="34">
        <v>30.22</v>
      </c>
      <c r="AN171" s="34">
        <v>30.52</v>
      </c>
      <c r="AO171" s="34">
        <v>28.9</v>
      </c>
      <c r="AP171" s="34">
        <v>29.11</v>
      </c>
      <c r="AQ171" s="34">
        <v>28.77</v>
      </c>
      <c r="AR171" s="34">
        <v>29.59</v>
      </c>
      <c r="AS171" s="34">
        <v>29.27</v>
      </c>
      <c r="AT171" s="34">
        <v>29.71</v>
      </c>
      <c r="AU171" s="34">
        <v>31.72</v>
      </c>
      <c r="AV171" s="34">
        <v>30.98</v>
      </c>
      <c r="AW171" s="34">
        <v>30.06</v>
      </c>
      <c r="AX171" s="34">
        <v>28.57</v>
      </c>
      <c r="AY171" s="34">
        <v>30.13</v>
      </c>
      <c r="AZ171" s="34">
        <v>29.51</v>
      </c>
    </row>
    <row r="172" spans="1:52" x14ac:dyDescent="0.25">
      <c r="A172" s="24">
        <v>168</v>
      </c>
      <c r="B172" s="24" t="s">
        <v>577</v>
      </c>
      <c r="C172" s="24" t="s">
        <v>385</v>
      </c>
      <c r="D172" s="24" t="s">
        <v>165</v>
      </c>
      <c r="E172" s="35" t="s">
        <v>204</v>
      </c>
      <c r="F172" s="35">
        <v>31.63</v>
      </c>
      <c r="G172" s="35">
        <v>29.96</v>
      </c>
      <c r="H172" s="35">
        <v>31.56</v>
      </c>
      <c r="I172" s="35">
        <v>30.48</v>
      </c>
      <c r="J172" s="35">
        <v>32.07</v>
      </c>
      <c r="K172" s="35">
        <v>29.34</v>
      </c>
      <c r="L172" s="35">
        <v>30.65</v>
      </c>
      <c r="M172" s="35">
        <v>30.78</v>
      </c>
      <c r="N172" s="35">
        <v>32.5</v>
      </c>
      <c r="O172" s="35">
        <v>30.31</v>
      </c>
      <c r="P172" s="35">
        <v>30.27</v>
      </c>
      <c r="Q172" s="35">
        <v>29.93</v>
      </c>
      <c r="R172" s="35">
        <v>31.93</v>
      </c>
      <c r="S172" s="35">
        <v>29.72</v>
      </c>
      <c r="T172" s="35">
        <v>31.7</v>
      </c>
      <c r="U172" s="35">
        <v>32.53</v>
      </c>
      <c r="V172" s="35">
        <v>30.28</v>
      </c>
      <c r="W172" s="35">
        <v>30.03</v>
      </c>
      <c r="X172" s="35">
        <v>30.01</v>
      </c>
      <c r="Y172" s="35">
        <v>30.09</v>
      </c>
      <c r="Z172" s="35">
        <v>30.03</v>
      </c>
      <c r="AA172" s="35">
        <v>31.24</v>
      </c>
      <c r="AB172" s="35">
        <v>30.08</v>
      </c>
      <c r="AC172" s="35">
        <v>29.88</v>
      </c>
      <c r="AD172" s="35">
        <v>29.61</v>
      </c>
      <c r="AE172" s="35">
        <v>31.92</v>
      </c>
      <c r="AF172" s="35">
        <v>30.94</v>
      </c>
      <c r="AG172" s="35">
        <v>30.35</v>
      </c>
      <c r="AH172" s="35">
        <v>31.33</v>
      </c>
      <c r="AI172" s="35">
        <v>29.45</v>
      </c>
      <c r="AJ172" s="35">
        <v>30.87</v>
      </c>
      <c r="AK172" s="35">
        <v>30.81</v>
      </c>
      <c r="AL172" s="35">
        <v>29.51</v>
      </c>
      <c r="AM172" s="35">
        <v>29.81</v>
      </c>
      <c r="AN172" s="35">
        <v>30.15</v>
      </c>
      <c r="AO172" s="35">
        <v>30.04</v>
      </c>
      <c r="AP172" s="35">
        <v>29.98</v>
      </c>
      <c r="AQ172" s="35">
        <v>28.63</v>
      </c>
      <c r="AR172" s="35">
        <v>29.96</v>
      </c>
      <c r="AS172" s="35">
        <v>30.66</v>
      </c>
      <c r="AT172" s="35">
        <v>30.29</v>
      </c>
      <c r="AU172" s="35">
        <v>30.28</v>
      </c>
      <c r="AV172" s="35">
        <v>29.01</v>
      </c>
      <c r="AW172" s="35">
        <v>29.18</v>
      </c>
      <c r="AX172" s="35">
        <v>29.57</v>
      </c>
      <c r="AY172" s="35">
        <v>30.31</v>
      </c>
      <c r="AZ172" s="35">
        <v>29.33</v>
      </c>
    </row>
    <row r="173" spans="1:52" x14ac:dyDescent="0.25">
      <c r="A173" s="23">
        <v>169</v>
      </c>
      <c r="B173" s="23" t="s">
        <v>578</v>
      </c>
      <c r="C173" s="23" t="s">
        <v>386</v>
      </c>
      <c r="D173" s="23" t="s">
        <v>166</v>
      </c>
      <c r="E173" s="34">
        <v>29.46</v>
      </c>
      <c r="F173" s="34">
        <v>30.81</v>
      </c>
      <c r="G173" s="34">
        <v>30.03</v>
      </c>
      <c r="H173" s="34">
        <v>31.7</v>
      </c>
      <c r="I173" s="34">
        <v>30.89</v>
      </c>
      <c r="J173" s="34">
        <v>32.07</v>
      </c>
      <c r="K173" s="34">
        <v>29.92</v>
      </c>
      <c r="L173" s="34">
        <v>31.45</v>
      </c>
      <c r="M173" s="34">
        <v>32.07</v>
      </c>
      <c r="N173" s="34">
        <v>32.42</v>
      </c>
      <c r="O173" s="34">
        <v>30.25</v>
      </c>
      <c r="P173" s="34">
        <v>30.33</v>
      </c>
      <c r="Q173" s="34">
        <v>30.43</v>
      </c>
      <c r="R173" s="34">
        <v>32.659999999999997</v>
      </c>
      <c r="S173" s="34">
        <v>30.09</v>
      </c>
      <c r="T173" s="34">
        <v>32.69</v>
      </c>
      <c r="U173" s="34">
        <v>32.76</v>
      </c>
      <c r="V173" s="34">
        <v>29.84</v>
      </c>
      <c r="W173" s="34">
        <v>30.34</v>
      </c>
      <c r="X173" s="34">
        <v>30.3</v>
      </c>
      <c r="Y173" s="34">
        <v>30.1</v>
      </c>
      <c r="Z173" s="34">
        <v>30.15</v>
      </c>
      <c r="AA173" s="34">
        <v>31.82</v>
      </c>
      <c r="AB173" s="34">
        <v>30.21</v>
      </c>
      <c r="AC173" s="34">
        <v>29.21</v>
      </c>
      <c r="AD173" s="34">
        <v>29.98</v>
      </c>
      <c r="AE173" s="34">
        <v>32.46</v>
      </c>
      <c r="AF173" s="34">
        <v>32.03</v>
      </c>
      <c r="AG173" s="34">
        <v>30.78</v>
      </c>
      <c r="AH173" s="34">
        <v>31.05</v>
      </c>
      <c r="AI173" s="34">
        <v>29.9</v>
      </c>
      <c r="AJ173" s="34">
        <v>30.93</v>
      </c>
      <c r="AK173" s="34">
        <v>30.02</v>
      </c>
      <c r="AL173" s="34">
        <v>29.69</v>
      </c>
      <c r="AM173" s="34">
        <v>29.91</v>
      </c>
      <c r="AN173" s="34">
        <v>30.19</v>
      </c>
      <c r="AO173" s="34">
        <v>30.56</v>
      </c>
      <c r="AP173" s="34">
        <v>30.08</v>
      </c>
      <c r="AQ173" s="34">
        <v>28.78</v>
      </c>
      <c r="AR173" s="34">
        <v>29.65</v>
      </c>
      <c r="AS173" s="34">
        <v>30.07</v>
      </c>
      <c r="AT173" s="34">
        <v>30.01</v>
      </c>
      <c r="AU173" s="34">
        <v>30.66</v>
      </c>
      <c r="AV173" s="34">
        <v>29.17</v>
      </c>
      <c r="AW173" s="34">
        <v>29.01</v>
      </c>
      <c r="AX173" s="34">
        <v>29.68</v>
      </c>
      <c r="AY173" s="34">
        <v>29.97</v>
      </c>
      <c r="AZ173" s="34">
        <v>29.55</v>
      </c>
    </row>
    <row r="174" spans="1:52" x14ac:dyDescent="0.25">
      <c r="A174" s="24">
        <v>170</v>
      </c>
      <c r="B174" s="24" t="s">
        <v>579</v>
      </c>
      <c r="C174" s="24" t="s">
        <v>387</v>
      </c>
      <c r="D174" s="24" t="s">
        <v>167</v>
      </c>
      <c r="E174" s="35">
        <v>31.51</v>
      </c>
      <c r="F174" s="35">
        <v>33.82</v>
      </c>
      <c r="G174" s="35">
        <v>32.14</v>
      </c>
      <c r="H174" s="35">
        <v>33.18</v>
      </c>
      <c r="I174" s="35">
        <v>32.57</v>
      </c>
      <c r="J174" s="35">
        <v>34.5</v>
      </c>
      <c r="K174" s="35">
        <v>30.76</v>
      </c>
      <c r="L174" s="35">
        <v>32.270000000000003</v>
      </c>
      <c r="M174" s="35">
        <v>32.85</v>
      </c>
      <c r="N174" s="35">
        <v>34.67</v>
      </c>
      <c r="O174" s="35">
        <v>32.130000000000003</v>
      </c>
      <c r="P174" s="35">
        <v>32.08</v>
      </c>
      <c r="Q174" s="35">
        <v>32.119999999999997</v>
      </c>
      <c r="R174" s="35">
        <v>35.619999999999997</v>
      </c>
      <c r="S174" s="35">
        <v>31.82</v>
      </c>
      <c r="T174" s="35">
        <v>34.520000000000003</v>
      </c>
      <c r="U174" s="35">
        <v>33.840000000000003</v>
      </c>
      <c r="V174" s="35">
        <v>33.14</v>
      </c>
      <c r="W174" s="35">
        <v>31.85</v>
      </c>
      <c r="X174" s="35">
        <v>32.130000000000003</v>
      </c>
      <c r="Y174" s="35">
        <v>31.77</v>
      </c>
      <c r="Z174" s="35">
        <v>32.15</v>
      </c>
      <c r="AA174" s="35">
        <v>34.979999999999997</v>
      </c>
      <c r="AB174" s="35">
        <v>32.479999999999997</v>
      </c>
      <c r="AC174" s="35">
        <v>32.93</v>
      </c>
      <c r="AD174" s="35">
        <v>31.58</v>
      </c>
      <c r="AE174" s="35">
        <v>33.51</v>
      </c>
      <c r="AF174" s="35">
        <v>32.950000000000003</v>
      </c>
      <c r="AG174" s="35">
        <v>32.76</v>
      </c>
      <c r="AH174" s="35">
        <v>33.29</v>
      </c>
      <c r="AI174" s="35">
        <v>31.71</v>
      </c>
      <c r="AJ174" s="35">
        <v>32.590000000000003</v>
      </c>
      <c r="AK174" s="35">
        <v>33.659999999999997</v>
      </c>
      <c r="AL174" s="35">
        <v>31.65</v>
      </c>
      <c r="AM174" s="35">
        <v>31.59</v>
      </c>
      <c r="AN174" s="35">
        <v>32.83</v>
      </c>
      <c r="AO174" s="35">
        <v>32.49</v>
      </c>
      <c r="AP174" s="35">
        <v>32.270000000000003</v>
      </c>
      <c r="AQ174" s="35">
        <v>30.83</v>
      </c>
      <c r="AR174" s="35">
        <v>32.840000000000003</v>
      </c>
      <c r="AS174" s="35">
        <v>31.83</v>
      </c>
      <c r="AT174" s="35">
        <v>32.729999999999997</v>
      </c>
      <c r="AU174" s="35">
        <v>32.17</v>
      </c>
      <c r="AV174" s="35">
        <v>31.34</v>
      </c>
      <c r="AW174" s="35">
        <v>31.88</v>
      </c>
      <c r="AX174" s="35">
        <v>31.74</v>
      </c>
      <c r="AY174" s="35">
        <v>32.729999999999997</v>
      </c>
      <c r="AZ174" s="35">
        <v>31.87</v>
      </c>
    </row>
    <row r="175" spans="1:52" x14ac:dyDescent="0.25">
      <c r="A175" s="23">
        <v>171</v>
      </c>
      <c r="B175" s="23" t="s">
        <v>580</v>
      </c>
      <c r="C175" s="23" t="s">
        <v>388</v>
      </c>
      <c r="D175" s="23" t="s">
        <v>168</v>
      </c>
      <c r="E175" s="34">
        <v>29.99</v>
      </c>
      <c r="F175" s="34">
        <v>32.35</v>
      </c>
      <c r="G175" s="34">
        <v>30.78</v>
      </c>
      <c r="H175" s="34">
        <v>32.549999999999997</v>
      </c>
      <c r="I175" s="34">
        <v>32.18</v>
      </c>
      <c r="J175" s="34">
        <v>32.92</v>
      </c>
      <c r="K175" s="34">
        <v>30.58</v>
      </c>
      <c r="L175" s="34">
        <v>32.090000000000003</v>
      </c>
      <c r="M175" s="34">
        <v>31.83</v>
      </c>
      <c r="N175" s="34">
        <v>32.5</v>
      </c>
      <c r="O175" s="34">
        <v>31.21</v>
      </c>
      <c r="P175" s="34">
        <v>31.67</v>
      </c>
      <c r="Q175" s="34">
        <v>31.5</v>
      </c>
      <c r="R175" s="34">
        <v>33.24</v>
      </c>
      <c r="S175" s="34">
        <v>31.22</v>
      </c>
      <c r="T175" s="34">
        <v>33.14</v>
      </c>
      <c r="U175" s="34">
        <v>33.090000000000003</v>
      </c>
      <c r="V175" s="34">
        <v>31.65</v>
      </c>
      <c r="W175" s="34">
        <v>30.93</v>
      </c>
      <c r="X175" s="34">
        <v>30.99</v>
      </c>
      <c r="Y175" s="34">
        <v>31.25</v>
      </c>
      <c r="Z175" s="34">
        <v>31.49</v>
      </c>
      <c r="AA175" s="34">
        <v>33.450000000000003</v>
      </c>
      <c r="AB175" s="34">
        <v>31.8</v>
      </c>
      <c r="AC175" s="34">
        <v>31.26</v>
      </c>
      <c r="AD175" s="34">
        <v>31.47</v>
      </c>
      <c r="AE175" s="34">
        <v>32.549999999999997</v>
      </c>
      <c r="AF175" s="34">
        <v>31.98</v>
      </c>
      <c r="AG175" s="34">
        <v>31.53</v>
      </c>
      <c r="AH175" s="34">
        <v>31.92</v>
      </c>
      <c r="AI175" s="34">
        <v>31.42</v>
      </c>
      <c r="AJ175" s="34">
        <v>32.04</v>
      </c>
      <c r="AK175" s="34">
        <v>32.46</v>
      </c>
      <c r="AL175" s="34">
        <v>30.77</v>
      </c>
      <c r="AM175" s="34">
        <v>30.81</v>
      </c>
      <c r="AN175" s="34">
        <v>31.08</v>
      </c>
      <c r="AO175" s="34">
        <v>30.99</v>
      </c>
      <c r="AP175" s="34">
        <v>31.05</v>
      </c>
      <c r="AQ175" s="34">
        <v>29.71</v>
      </c>
      <c r="AR175" s="34">
        <v>31.59</v>
      </c>
      <c r="AS175" s="34">
        <v>31.86</v>
      </c>
      <c r="AT175" s="34">
        <v>31.87</v>
      </c>
      <c r="AU175" s="34">
        <v>31.81</v>
      </c>
      <c r="AV175" s="34">
        <v>30.55</v>
      </c>
      <c r="AW175" s="34">
        <v>31.02</v>
      </c>
      <c r="AX175" s="34">
        <v>31.68</v>
      </c>
      <c r="AY175" s="34">
        <v>32.33</v>
      </c>
      <c r="AZ175" s="34">
        <v>30.97</v>
      </c>
    </row>
    <row r="176" spans="1:52" x14ac:dyDescent="0.25">
      <c r="A176" s="24">
        <v>172</v>
      </c>
      <c r="B176" s="24" t="s">
        <v>581</v>
      </c>
      <c r="C176" s="24" t="s">
        <v>389</v>
      </c>
      <c r="D176" s="24" t="s">
        <v>169</v>
      </c>
      <c r="E176" s="35">
        <v>30.45</v>
      </c>
      <c r="F176" s="35">
        <v>31.92</v>
      </c>
      <c r="G176" s="35">
        <v>31.62</v>
      </c>
      <c r="H176" s="35">
        <v>31.8</v>
      </c>
      <c r="I176" s="35">
        <v>30.82</v>
      </c>
      <c r="J176" s="35">
        <v>32.28</v>
      </c>
      <c r="K176" s="35">
        <v>30.28</v>
      </c>
      <c r="L176" s="35">
        <v>31.12</v>
      </c>
      <c r="M176" s="35">
        <v>31.98</v>
      </c>
      <c r="N176" s="35">
        <v>32.71</v>
      </c>
      <c r="O176" s="35">
        <v>30.75</v>
      </c>
      <c r="P176" s="35">
        <v>31.24</v>
      </c>
      <c r="Q176" s="35">
        <v>31.31</v>
      </c>
      <c r="R176" s="35">
        <v>32.450000000000003</v>
      </c>
      <c r="S176" s="35">
        <v>30.9</v>
      </c>
      <c r="T176" s="35">
        <v>32.1</v>
      </c>
      <c r="U176" s="35">
        <v>32.770000000000003</v>
      </c>
      <c r="V176" s="35">
        <v>30.13</v>
      </c>
      <c r="W176" s="35">
        <v>30.95</v>
      </c>
      <c r="X176" s="35">
        <v>30.69</v>
      </c>
      <c r="Y176" s="35">
        <v>31.08</v>
      </c>
      <c r="Z176" s="35">
        <v>31.48</v>
      </c>
      <c r="AA176" s="35">
        <v>31.92</v>
      </c>
      <c r="AB176" s="35">
        <v>30.71</v>
      </c>
      <c r="AC176" s="35">
        <v>29.34</v>
      </c>
      <c r="AD176" s="35">
        <v>30.54</v>
      </c>
      <c r="AE176" s="35">
        <v>32.85</v>
      </c>
      <c r="AF176" s="35">
        <v>32.130000000000003</v>
      </c>
      <c r="AG176" s="35">
        <v>31.56</v>
      </c>
      <c r="AH176" s="35">
        <v>31.84</v>
      </c>
      <c r="AI176" s="35">
        <v>30.81</v>
      </c>
      <c r="AJ176" s="35">
        <v>32.18</v>
      </c>
      <c r="AK176" s="35">
        <v>29.91</v>
      </c>
      <c r="AL176" s="35">
        <v>30.21</v>
      </c>
      <c r="AM176" s="35">
        <v>30.78</v>
      </c>
      <c r="AN176" s="35">
        <v>31</v>
      </c>
      <c r="AO176" s="35">
        <v>31.73</v>
      </c>
      <c r="AP176" s="42">
        <v>30.79</v>
      </c>
      <c r="AQ176" s="35">
        <v>30.1</v>
      </c>
      <c r="AR176" s="35">
        <v>30.58</v>
      </c>
      <c r="AS176" s="35">
        <v>30.96</v>
      </c>
      <c r="AT176" s="35">
        <v>30.59</v>
      </c>
      <c r="AU176" s="35">
        <v>32.119999999999997</v>
      </c>
      <c r="AV176" s="35">
        <v>30.53</v>
      </c>
      <c r="AW176" s="42">
        <v>29.98</v>
      </c>
      <c r="AX176" s="35">
        <v>30.45</v>
      </c>
      <c r="AY176" s="35">
        <v>30.85</v>
      </c>
      <c r="AZ176" s="35">
        <v>30.55</v>
      </c>
    </row>
    <row r="177" spans="1:52" x14ac:dyDescent="0.25">
      <c r="A177" s="23">
        <v>173</v>
      </c>
      <c r="B177" s="23" t="s">
        <v>582</v>
      </c>
      <c r="C177" s="23" t="s">
        <v>390</v>
      </c>
      <c r="D177" s="23" t="s">
        <v>170</v>
      </c>
      <c r="E177" s="34">
        <v>29.22</v>
      </c>
      <c r="F177" s="34">
        <v>30.74</v>
      </c>
      <c r="G177" s="34">
        <v>29.9</v>
      </c>
      <c r="H177" s="34">
        <v>30.27</v>
      </c>
      <c r="I177" s="34">
        <v>29.88</v>
      </c>
      <c r="J177" s="34">
        <v>31.72</v>
      </c>
      <c r="K177" s="34">
        <v>28.74</v>
      </c>
      <c r="L177" s="34">
        <v>29.92</v>
      </c>
      <c r="M177" s="34">
        <v>30.43</v>
      </c>
      <c r="N177" s="34">
        <v>31.65</v>
      </c>
      <c r="O177" s="34">
        <v>29.24</v>
      </c>
      <c r="P177" s="34">
        <v>29.68</v>
      </c>
      <c r="Q177" s="34">
        <v>30.27</v>
      </c>
      <c r="R177" s="34">
        <v>31.78</v>
      </c>
      <c r="S177" s="34">
        <v>30</v>
      </c>
      <c r="T177" s="34">
        <v>30.89</v>
      </c>
      <c r="U177" s="34">
        <v>31.66</v>
      </c>
      <c r="V177" s="34">
        <v>28.85</v>
      </c>
      <c r="W177" s="34">
        <v>29.73</v>
      </c>
      <c r="X177" s="34">
        <v>29.75</v>
      </c>
      <c r="Y177" s="34">
        <v>29.83</v>
      </c>
      <c r="Z177" s="34">
        <v>30.48</v>
      </c>
      <c r="AA177" s="34">
        <v>31.05</v>
      </c>
      <c r="AB177" s="34">
        <v>29.59</v>
      </c>
      <c r="AC177" s="34">
        <v>28.6</v>
      </c>
      <c r="AD177" s="34">
        <v>29.44</v>
      </c>
      <c r="AE177" s="34">
        <v>31.92</v>
      </c>
      <c r="AF177" s="34">
        <v>30.6</v>
      </c>
      <c r="AG177" s="34">
        <v>29.91</v>
      </c>
      <c r="AH177" s="34">
        <v>30.68</v>
      </c>
      <c r="AI177" s="34">
        <v>29.49</v>
      </c>
      <c r="AJ177" s="34">
        <v>30.52</v>
      </c>
      <c r="AK177" s="34">
        <v>29.03</v>
      </c>
      <c r="AL177" s="34">
        <v>29.3</v>
      </c>
      <c r="AM177" s="34">
        <v>29.9</v>
      </c>
      <c r="AN177" s="34">
        <v>30.46</v>
      </c>
      <c r="AO177" s="34">
        <v>29.7</v>
      </c>
      <c r="AP177" s="34">
        <v>29.71</v>
      </c>
      <c r="AQ177" s="34">
        <v>28.49</v>
      </c>
      <c r="AR177" s="34">
        <v>29.53</v>
      </c>
      <c r="AS177" s="34">
        <v>29.66</v>
      </c>
      <c r="AT177" s="34">
        <v>29.82</v>
      </c>
      <c r="AU177" s="34">
        <v>30.46</v>
      </c>
      <c r="AV177" s="34">
        <v>29.55</v>
      </c>
      <c r="AW177" s="34">
        <v>29.24</v>
      </c>
      <c r="AX177" s="34">
        <v>29.29</v>
      </c>
      <c r="AY177" s="34">
        <v>30.06</v>
      </c>
      <c r="AZ177" s="34">
        <v>29.82</v>
      </c>
    </row>
    <row r="178" spans="1:52" x14ac:dyDescent="0.25">
      <c r="A178" s="24">
        <v>174</v>
      </c>
      <c r="B178" s="24" t="s">
        <v>583</v>
      </c>
      <c r="C178" s="24" t="s">
        <v>391</v>
      </c>
      <c r="D178" s="24" t="s">
        <v>171</v>
      </c>
      <c r="E178" s="35">
        <v>34.840000000000003</v>
      </c>
      <c r="F178" s="35">
        <v>36.86</v>
      </c>
      <c r="G178" s="35">
        <v>33.799999999999997</v>
      </c>
      <c r="H178" s="35">
        <v>36.229999999999997</v>
      </c>
      <c r="I178" s="35">
        <v>35.9</v>
      </c>
      <c r="J178" s="35">
        <v>36.380000000000003</v>
      </c>
      <c r="K178" s="35">
        <v>31.69</v>
      </c>
      <c r="L178" s="35">
        <v>33.450000000000003</v>
      </c>
      <c r="M178" s="35">
        <v>35.03</v>
      </c>
      <c r="N178" s="35">
        <v>34.51</v>
      </c>
      <c r="O178" s="35">
        <v>32.65</v>
      </c>
      <c r="P178" s="35">
        <v>32.51</v>
      </c>
      <c r="Q178" s="35">
        <v>33.47</v>
      </c>
      <c r="R178" s="35">
        <v>35.549999999999997</v>
      </c>
      <c r="S178" s="35">
        <v>32.89</v>
      </c>
      <c r="T178" s="35">
        <v>35.83</v>
      </c>
      <c r="U178" s="35">
        <v>36.42</v>
      </c>
      <c r="V178" s="35">
        <v>33.86</v>
      </c>
      <c r="W178" s="35">
        <v>32.840000000000003</v>
      </c>
      <c r="X178" s="35">
        <v>32.32</v>
      </c>
      <c r="Y178" s="35">
        <v>33.340000000000003</v>
      </c>
      <c r="Z178" s="35">
        <v>32.81</v>
      </c>
      <c r="AA178" s="35">
        <v>33.43</v>
      </c>
      <c r="AB178" s="35">
        <v>32.71</v>
      </c>
      <c r="AC178" s="35">
        <v>32.96</v>
      </c>
      <c r="AD178" s="35">
        <v>32.119999999999997</v>
      </c>
      <c r="AE178" s="35">
        <v>34.799999999999997</v>
      </c>
      <c r="AF178" s="35">
        <v>33.32</v>
      </c>
      <c r="AG178" s="35">
        <v>32.840000000000003</v>
      </c>
      <c r="AH178" s="35">
        <v>33.26</v>
      </c>
      <c r="AI178" s="35">
        <v>33.25</v>
      </c>
      <c r="AJ178" s="35">
        <v>33.76</v>
      </c>
      <c r="AK178" s="35">
        <v>34.43</v>
      </c>
      <c r="AL178" s="35">
        <v>32.72</v>
      </c>
      <c r="AM178" s="35">
        <v>33.53</v>
      </c>
      <c r="AN178" s="35">
        <v>33.46</v>
      </c>
      <c r="AO178" s="35">
        <v>33.119999999999997</v>
      </c>
      <c r="AP178" s="35">
        <v>33.67</v>
      </c>
      <c r="AQ178" s="35">
        <v>32.04</v>
      </c>
      <c r="AR178" s="35">
        <v>33.32</v>
      </c>
      <c r="AS178" s="35">
        <v>33.6</v>
      </c>
      <c r="AT178" s="35">
        <v>34.15</v>
      </c>
      <c r="AU178" s="35">
        <v>33.61</v>
      </c>
      <c r="AV178" s="35">
        <v>32.14</v>
      </c>
      <c r="AW178" s="35">
        <v>32.61</v>
      </c>
      <c r="AX178" s="35">
        <v>32.44</v>
      </c>
      <c r="AY178" s="35">
        <v>34.479999999999997</v>
      </c>
      <c r="AZ178" s="35">
        <v>33.130000000000003</v>
      </c>
    </row>
    <row r="179" spans="1:52" x14ac:dyDescent="0.25">
      <c r="A179" s="23">
        <v>175</v>
      </c>
      <c r="B179" s="23" t="s">
        <v>584</v>
      </c>
      <c r="C179" s="23" t="s">
        <v>392</v>
      </c>
      <c r="D179" s="23" t="s">
        <v>172</v>
      </c>
      <c r="E179" s="34">
        <v>26.68</v>
      </c>
      <c r="F179" s="34">
        <v>28.55</v>
      </c>
      <c r="G179" s="34">
        <v>27.48</v>
      </c>
      <c r="H179" s="34">
        <v>29.05</v>
      </c>
      <c r="I179" s="34">
        <v>28.81</v>
      </c>
      <c r="J179" s="34">
        <v>29.88</v>
      </c>
      <c r="K179" s="34">
        <v>27.11</v>
      </c>
      <c r="L179" s="34">
        <v>28.72</v>
      </c>
      <c r="M179" s="34">
        <v>28.68</v>
      </c>
      <c r="N179" s="34">
        <v>30.24</v>
      </c>
      <c r="O179" s="34">
        <v>27.77</v>
      </c>
      <c r="P179" s="34">
        <v>27.9</v>
      </c>
      <c r="Q179" s="34">
        <v>27.99</v>
      </c>
      <c r="R179" s="34">
        <v>29.72</v>
      </c>
      <c r="S179" s="34">
        <v>27.53</v>
      </c>
      <c r="T179" s="34">
        <v>29.59</v>
      </c>
      <c r="U179" s="34">
        <v>30.16</v>
      </c>
      <c r="V179" s="34">
        <v>27.05</v>
      </c>
      <c r="W179" s="34">
        <v>27.81</v>
      </c>
      <c r="X179" s="34">
        <v>27.69</v>
      </c>
      <c r="Y179" s="34">
        <v>27.35</v>
      </c>
      <c r="Z179" s="34">
        <v>28</v>
      </c>
      <c r="AA179" s="34">
        <v>29.31</v>
      </c>
      <c r="AB179" s="34">
        <v>28.07</v>
      </c>
      <c r="AC179" s="34">
        <v>26.79</v>
      </c>
      <c r="AD179" s="34">
        <v>27.1</v>
      </c>
      <c r="AE179" s="34">
        <v>30</v>
      </c>
      <c r="AF179" s="34">
        <v>29.02</v>
      </c>
      <c r="AG179" s="34">
        <v>28.29</v>
      </c>
      <c r="AH179" s="34">
        <v>28.51</v>
      </c>
      <c r="AI179" s="34">
        <v>27.6</v>
      </c>
      <c r="AJ179" s="34">
        <v>28.85</v>
      </c>
      <c r="AK179" s="34">
        <v>27.12</v>
      </c>
      <c r="AL179" s="34">
        <v>26.8</v>
      </c>
      <c r="AM179" s="34">
        <v>27.03</v>
      </c>
      <c r="AN179" s="34">
        <v>27.58</v>
      </c>
      <c r="AO179" s="34">
        <v>28.03</v>
      </c>
      <c r="AP179" s="34">
        <v>27.82</v>
      </c>
      <c r="AQ179" s="34">
        <v>26.66</v>
      </c>
      <c r="AR179" s="34">
        <v>26.91</v>
      </c>
      <c r="AS179" s="34">
        <v>27.62</v>
      </c>
      <c r="AT179" s="34">
        <v>27.12</v>
      </c>
      <c r="AU179" s="34">
        <v>28.56</v>
      </c>
      <c r="AV179" s="34">
        <v>27.06</v>
      </c>
      <c r="AW179" s="34">
        <v>26.79</v>
      </c>
      <c r="AX179" s="34">
        <v>27.33</v>
      </c>
      <c r="AY179" s="34">
        <v>27.83</v>
      </c>
      <c r="AZ179" s="34">
        <v>27.45</v>
      </c>
    </row>
    <row r="180" spans="1:52" x14ac:dyDescent="0.25">
      <c r="A180" s="24">
        <v>176</v>
      </c>
      <c r="B180" s="24" t="s">
        <v>585</v>
      </c>
      <c r="C180" s="24" t="s">
        <v>393</v>
      </c>
      <c r="D180" s="24" t="s">
        <v>173</v>
      </c>
      <c r="E180" s="35">
        <v>25.76</v>
      </c>
      <c r="F180" s="35">
        <v>27.79</v>
      </c>
      <c r="G180" s="35">
        <v>26.83</v>
      </c>
      <c r="H180" s="35">
        <v>27.67</v>
      </c>
      <c r="I180" s="35">
        <v>27.6</v>
      </c>
      <c r="J180" s="35">
        <v>28.66</v>
      </c>
      <c r="K180" s="35">
        <v>25.85</v>
      </c>
      <c r="L180" s="35">
        <v>27.69</v>
      </c>
      <c r="M180" s="35">
        <v>27.67</v>
      </c>
      <c r="N180" s="35">
        <v>28.88</v>
      </c>
      <c r="O180" s="35">
        <v>26.68</v>
      </c>
      <c r="P180" s="35">
        <v>26.73</v>
      </c>
      <c r="Q180" s="35">
        <v>26.92</v>
      </c>
      <c r="R180" s="35">
        <v>28.79</v>
      </c>
      <c r="S180" s="35">
        <v>26.58</v>
      </c>
      <c r="T180" s="35">
        <v>28.55</v>
      </c>
      <c r="U180" s="35">
        <v>29.49</v>
      </c>
      <c r="V180" s="35">
        <v>26.25</v>
      </c>
      <c r="W180" s="35">
        <v>26.57</v>
      </c>
      <c r="X180" s="35">
        <v>26.53</v>
      </c>
      <c r="Y180" s="35">
        <v>26.51</v>
      </c>
      <c r="Z180" s="35">
        <v>26.9</v>
      </c>
      <c r="AA180" s="35">
        <v>28.51</v>
      </c>
      <c r="AB180" s="35">
        <v>27.03</v>
      </c>
      <c r="AC180" s="35">
        <v>25.8</v>
      </c>
      <c r="AD180" s="35">
        <v>26.31</v>
      </c>
      <c r="AE180" s="35">
        <v>28.84</v>
      </c>
      <c r="AF180" s="35">
        <v>27.87</v>
      </c>
      <c r="AG180" s="35">
        <v>27.47</v>
      </c>
      <c r="AH180" s="35">
        <v>27.74</v>
      </c>
      <c r="AI180" s="35">
        <v>26.55</v>
      </c>
      <c r="AJ180" s="35">
        <v>27.73</v>
      </c>
      <c r="AK180" s="35">
        <v>26.66</v>
      </c>
      <c r="AL180" s="35">
        <v>26.03</v>
      </c>
      <c r="AM180" s="35">
        <v>26.44</v>
      </c>
      <c r="AN180" s="35">
        <v>26.89</v>
      </c>
      <c r="AO180" s="35">
        <v>26.97</v>
      </c>
      <c r="AP180" s="35">
        <v>26.97</v>
      </c>
      <c r="AQ180" s="35">
        <v>25.73</v>
      </c>
      <c r="AR180" s="35">
        <v>26.67</v>
      </c>
      <c r="AS180" s="35">
        <v>27.22</v>
      </c>
      <c r="AT180" s="35">
        <v>26.91</v>
      </c>
      <c r="AU180" s="35">
        <v>27.44</v>
      </c>
      <c r="AV180" s="35">
        <v>25.94</v>
      </c>
      <c r="AW180" s="35">
        <v>25.94</v>
      </c>
      <c r="AX180" s="35">
        <v>26.65</v>
      </c>
      <c r="AY180" s="35">
        <v>26.99</v>
      </c>
      <c r="AZ180" s="35">
        <v>26.5</v>
      </c>
    </row>
    <row r="181" spans="1:52" x14ac:dyDescent="0.25">
      <c r="A181" s="23">
        <v>177</v>
      </c>
      <c r="B181" s="23" t="s">
        <v>586</v>
      </c>
      <c r="C181" s="23" t="s">
        <v>394</v>
      </c>
      <c r="D181" s="23" t="s">
        <v>174</v>
      </c>
      <c r="E181" s="34">
        <v>25.84</v>
      </c>
      <c r="F181" s="34">
        <v>27.46</v>
      </c>
      <c r="G181" s="34">
        <v>26.89</v>
      </c>
      <c r="H181" s="34">
        <v>26.89</v>
      </c>
      <c r="I181" s="34">
        <v>26.57</v>
      </c>
      <c r="J181" s="34">
        <v>27.9</v>
      </c>
      <c r="K181" s="34">
        <v>25.61</v>
      </c>
      <c r="L181" s="34">
        <v>26.78</v>
      </c>
      <c r="M181" s="34">
        <v>27.03</v>
      </c>
      <c r="N181" s="34">
        <v>28.59</v>
      </c>
      <c r="O181" s="34">
        <v>26.2</v>
      </c>
      <c r="P181" s="34">
        <v>26.83</v>
      </c>
      <c r="Q181" s="34">
        <v>26.86</v>
      </c>
      <c r="R181" s="34">
        <v>28.33</v>
      </c>
      <c r="S181" s="34">
        <v>26.72</v>
      </c>
      <c r="T181" s="34">
        <v>27.84</v>
      </c>
      <c r="U181" s="34">
        <v>28.61</v>
      </c>
      <c r="V181" s="34">
        <v>25.94</v>
      </c>
      <c r="W181" s="34">
        <v>26.49</v>
      </c>
      <c r="X181" s="34">
        <v>26.31</v>
      </c>
      <c r="Y181" s="34">
        <v>26.55</v>
      </c>
      <c r="Z181" s="34">
        <v>26.67</v>
      </c>
      <c r="AA181" s="34">
        <v>27.73</v>
      </c>
      <c r="AB181" s="34">
        <v>26.2</v>
      </c>
      <c r="AC181" s="34">
        <v>25.64</v>
      </c>
      <c r="AD181" s="34">
        <v>26.51</v>
      </c>
      <c r="AE181" s="34">
        <v>28.75</v>
      </c>
      <c r="AF181" s="34">
        <v>27.47</v>
      </c>
      <c r="AG181" s="34">
        <v>26.77</v>
      </c>
      <c r="AH181" s="34">
        <v>27.56</v>
      </c>
      <c r="AI181" s="34">
        <v>26.14</v>
      </c>
      <c r="AJ181" s="34">
        <v>27.18</v>
      </c>
      <c r="AK181" s="34">
        <v>26.02</v>
      </c>
      <c r="AL181" s="34">
        <v>25.87</v>
      </c>
      <c r="AM181" s="34">
        <v>26.46</v>
      </c>
      <c r="AN181" s="34">
        <v>26.73</v>
      </c>
      <c r="AO181" s="34">
        <v>26.59</v>
      </c>
      <c r="AP181" s="34">
        <v>25.97</v>
      </c>
      <c r="AQ181" s="34">
        <v>25.23</v>
      </c>
      <c r="AR181" s="34">
        <v>26.27</v>
      </c>
      <c r="AS181" s="34">
        <v>26.72</v>
      </c>
      <c r="AT181" s="34">
        <v>26.82</v>
      </c>
      <c r="AU181" s="34">
        <v>27.25</v>
      </c>
      <c r="AV181" s="34">
        <v>25.69</v>
      </c>
      <c r="AW181" s="34">
        <v>25.8</v>
      </c>
      <c r="AX181" s="34">
        <v>25.26</v>
      </c>
      <c r="AY181" s="34">
        <v>26.66</v>
      </c>
      <c r="AZ181" s="34">
        <v>25.89</v>
      </c>
    </row>
    <row r="182" spans="1:52" x14ac:dyDescent="0.25">
      <c r="A182" s="24">
        <v>178</v>
      </c>
      <c r="B182" s="24" t="s">
        <v>587</v>
      </c>
      <c r="C182" s="24" t="s">
        <v>395</v>
      </c>
      <c r="D182" s="24" t="s">
        <v>175</v>
      </c>
      <c r="E182" s="35">
        <v>32.840000000000003</v>
      </c>
      <c r="F182" s="35">
        <v>36.47</v>
      </c>
      <c r="G182" s="35">
        <v>33.53</v>
      </c>
      <c r="H182" s="35">
        <v>38.08</v>
      </c>
      <c r="I182" s="35">
        <v>35.729999999999997</v>
      </c>
      <c r="J182" s="35">
        <v>36.130000000000003</v>
      </c>
      <c r="K182" s="35">
        <v>33.49</v>
      </c>
      <c r="L182" s="35">
        <v>35.340000000000003</v>
      </c>
      <c r="M182" s="35">
        <v>34.76</v>
      </c>
      <c r="N182" s="35">
        <v>34.29</v>
      </c>
      <c r="O182" s="35">
        <v>34.57</v>
      </c>
      <c r="P182" s="35">
        <v>33.619999999999997</v>
      </c>
      <c r="Q182" s="35">
        <v>33.85</v>
      </c>
      <c r="R182" s="35">
        <v>36.56</v>
      </c>
      <c r="S182" s="35">
        <v>33.46</v>
      </c>
      <c r="T182" s="35">
        <v>40</v>
      </c>
      <c r="U182" s="35">
        <v>35.82</v>
      </c>
      <c r="V182" s="35">
        <v>33.840000000000003</v>
      </c>
      <c r="W182" s="35">
        <v>33.94</v>
      </c>
      <c r="X182" s="35">
        <v>33.68</v>
      </c>
      <c r="Y182" s="35">
        <v>36.18</v>
      </c>
      <c r="Z182" s="35">
        <v>33.03</v>
      </c>
      <c r="AA182" s="35">
        <v>33.950000000000003</v>
      </c>
      <c r="AB182" s="35">
        <v>33.61</v>
      </c>
      <c r="AC182" s="35">
        <v>35.29</v>
      </c>
      <c r="AD182" s="35">
        <v>33.700000000000003</v>
      </c>
      <c r="AE182" s="35">
        <v>36.86</v>
      </c>
      <c r="AF182" s="35">
        <v>35.19</v>
      </c>
      <c r="AG182" s="35">
        <v>34.43</v>
      </c>
      <c r="AH182" s="35">
        <v>35.770000000000003</v>
      </c>
      <c r="AI182" s="35">
        <v>33.5</v>
      </c>
      <c r="AJ182" s="35">
        <v>34.29</v>
      </c>
      <c r="AK182" s="35">
        <v>34.74</v>
      </c>
      <c r="AL182" s="35">
        <v>34.1</v>
      </c>
      <c r="AM182" s="35">
        <v>33.01</v>
      </c>
      <c r="AN182" s="35">
        <v>34.26</v>
      </c>
      <c r="AO182" s="35">
        <v>36</v>
      </c>
      <c r="AP182" s="35">
        <v>34.54</v>
      </c>
      <c r="AQ182" s="35">
        <v>32.450000000000003</v>
      </c>
      <c r="AR182" s="35">
        <v>33.57</v>
      </c>
      <c r="AS182" s="35">
        <v>34.299999999999997</v>
      </c>
      <c r="AT182" s="35">
        <v>33.89</v>
      </c>
      <c r="AU182" s="35">
        <v>33.590000000000003</v>
      </c>
      <c r="AV182" s="35">
        <v>32.79</v>
      </c>
      <c r="AW182" s="35">
        <v>33.270000000000003</v>
      </c>
      <c r="AX182" s="35">
        <v>34.119999999999997</v>
      </c>
      <c r="AY182" s="35">
        <v>33.75</v>
      </c>
      <c r="AZ182" s="35">
        <v>33.24</v>
      </c>
    </row>
    <row r="183" spans="1:52" x14ac:dyDescent="0.25">
      <c r="A183" s="23">
        <v>179</v>
      </c>
      <c r="B183" s="23" t="s">
        <v>588</v>
      </c>
      <c r="C183" s="23" t="s">
        <v>396</v>
      </c>
      <c r="D183" s="23" t="s">
        <v>176</v>
      </c>
      <c r="E183" s="34">
        <v>26.49</v>
      </c>
      <c r="F183" s="34">
        <v>29.19</v>
      </c>
      <c r="G183" s="34">
        <v>27.67</v>
      </c>
      <c r="H183" s="34">
        <v>29.11</v>
      </c>
      <c r="I183" s="34">
        <v>28.78</v>
      </c>
      <c r="J183" s="34">
        <v>29.89</v>
      </c>
      <c r="K183" s="34">
        <v>26.58</v>
      </c>
      <c r="L183" s="34">
        <v>28.34</v>
      </c>
      <c r="M183" s="34">
        <v>28.2</v>
      </c>
      <c r="N183" s="34">
        <v>29.8</v>
      </c>
      <c r="O183" s="34">
        <v>27.63</v>
      </c>
      <c r="P183" s="34">
        <v>27.65</v>
      </c>
      <c r="Q183" s="34">
        <v>27.86</v>
      </c>
      <c r="R183" s="34">
        <v>29.83</v>
      </c>
      <c r="S183" s="34">
        <v>27.59</v>
      </c>
      <c r="T183" s="34">
        <v>29.73</v>
      </c>
      <c r="U183" s="34">
        <v>30.31</v>
      </c>
      <c r="V183" s="34">
        <v>28.56</v>
      </c>
      <c r="W183" s="34">
        <v>27.48</v>
      </c>
      <c r="X183" s="34">
        <v>27.25</v>
      </c>
      <c r="Y183" s="34">
        <v>27.5</v>
      </c>
      <c r="Z183" s="34">
        <v>27.62</v>
      </c>
      <c r="AA183" s="34">
        <v>29.13</v>
      </c>
      <c r="AB183" s="34">
        <v>28.03</v>
      </c>
      <c r="AC183" s="34">
        <v>28.32</v>
      </c>
      <c r="AD183" s="34">
        <v>27.46</v>
      </c>
      <c r="AE183" s="34">
        <v>29.57</v>
      </c>
      <c r="AF183" s="34">
        <v>28.73</v>
      </c>
      <c r="AG183" s="34">
        <v>28.53</v>
      </c>
      <c r="AH183" s="34">
        <v>28.8</v>
      </c>
      <c r="AI183" s="34">
        <v>27.34</v>
      </c>
      <c r="AJ183" s="34">
        <v>28.69</v>
      </c>
      <c r="AK183" s="34">
        <v>28.7</v>
      </c>
      <c r="AL183" s="34">
        <v>27</v>
      </c>
      <c r="AM183" s="34">
        <v>27.1</v>
      </c>
      <c r="AN183" s="34">
        <v>27.51</v>
      </c>
      <c r="AO183" s="34">
        <v>27.6</v>
      </c>
      <c r="AP183" s="34">
        <v>27.67</v>
      </c>
      <c r="AQ183" s="34">
        <v>26.27</v>
      </c>
      <c r="AR183" s="34">
        <v>27.73</v>
      </c>
      <c r="AS183" s="34">
        <v>28.1</v>
      </c>
      <c r="AT183" s="34">
        <v>28.23</v>
      </c>
      <c r="AU183" s="34">
        <v>27.82</v>
      </c>
      <c r="AV183" s="34">
        <v>26.59</v>
      </c>
      <c r="AW183" s="34">
        <v>26.81</v>
      </c>
      <c r="AX183" s="34">
        <v>27.05</v>
      </c>
      <c r="AY183" s="34">
        <v>28.02</v>
      </c>
      <c r="AZ183" s="34">
        <v>26.94</v>
      </c>
    </row>
    <row r="184" spans="1:52" x14ac:dyDescent="0.25">
      <c r="A184" s="24">
        <v>180</v>
      </c>
      <c r="B184" s="24" t="s">
        <v>589</v>
      </c>
      <c r="C184" s="24" t="s">
        <v>397</v>
      </c>
      <c r="D184" s="24" t="s">
        <v>177</v>
      </c>
      <c r="E184" s="35">
        <v>26.3</v>
      </c>
      <c r="F184" s="35">
        <v>27.74</v>
      </c>
      <c r="G184" s="35">
        <v>26.85</v>
      </c>
      <c r="H184" s="35">
        <v>27.84</v>
      </c>
      <c r="I184" s="35">
        <v>27.57</v>
      </c>
      <c r="J184" s="35">
        <v>28.52</v>
      </c>
      <c r="K184" s="35">
        <v>26.14</v>
      </c>
      <c r="L184" s="35">
        <v>27.59</v>
      </c>
      <c r="M184" s="35">
        <v>27.12</v>
      </c>
      <c r="N184" s="35">
        <v>28.61</v>
      </c>
      <c r="O184" s="35">
        <v>26.79</v>
      </c>
      <c r="P184" s="35">
        <v>27.18</v>
      </c>
      <c r="Q184" s="35">
        <v>27.53</v>
      </c>
      <c r="R184" s="35">
        <v>29.07</v>
      </c>
      <c r="S184" s="35">
        <v>26.96</v>
      </c>
      <c r="T184" s="35">
        <v>28.21</v>
      </c>
      <c r="U184" s="35">
        <v>28.85</v>
      </c>
      <c r="V184" s="35">
        <v>26.46</v>
      </c>
      <c r="W184" s="35">
        <v>27.03</v>
      </c>
      <c r="X184" s="35">
        <v>26.95</v>
      </c>
      <c r="Y184" s="35">
        <v>26.65</v>
      </c>
      <c r="Z184" s="35">
        <v>27.25</v>
      </c>
      <c r="AA184" s="35">
        <v>28.83</v>
      </c>
      <c r="AB184" s="35">
        <v>26.98</v>
      </c>
      <c r="AC184" s="35">
        <v>26.51</v>
      </c>
      <c r="AD184" s="35">
        <v>26.7</v>
      </c>
      <c r="AE184" s="35">
        <v>28.98</v>
      </c>
      <c r="AF184" s="35">
        <v>27.74</v>
      </c>
      <c r="AG184" s="35">
        <v>27.19</v>
      </c>
      <c r="AH184" s="35">
        <v>27.75</v>
      </c>
      <c r="AI184" s="35">
        <v>26.77</v>
      </c>
      <c r="AJ184" s="35">
        <v>27.66</v>
      </c>
      <c r="AK184" s="35">
        <v>26.55</v>
      </c>
      <c r="AL184" s="35">
        <v>26.61</v>
      </c>
      <c r="AM184" s="35">
        <v>26.78</v>
      </c>
      <c r="AN184" s="35">
        <v>27.19</v>
      </c>
      <c r="AO184" s="35">
        <v>27.15</v>
      </c>
      <c r="AP184" s="35">
        <v>26.5</v>
      </c>
      <c r="AQ184" s="35">
        <v>25.88</v>
      </c>
      <c r="AR184" s="35">
        <v>26.7</v>
      </c>
      <c r="AS184" s="35">
        <v>26.75</v>
      </c>
      <c r="AT184" s="35">
        <v>27.04</v>
      </c>
      <c r="AU184" s="35">
        <v>28.11</v>
      </c>
      <c r="AV184" s="35">
        <v>26.45</v>
      </c>
      <c r="AW184" s="35">
        <v>26.43</v>
      </c>
      <c r="AX184" s="35">
        <v>25.71</v>
      </c>
      <c r="AY184" s="35">
        <v>27.16</v>
      </c>
      <c r="AZ184" s="35">
        <v>26.19</v>
      </c>
    </row>
    <row r="185" spans="1:52" x14ac:dyDescent="0.25">
      <c r="A185" s="23">
        <v>181</v>
      </c>
      <c r="B185" s="23" t="s">
        <v>590</v>
      </c>
      <c r="C185" s="23" t="s">
        <v>398</v>
      </c>
      <c r="D185" s="23" t="s">
        <v>178</v>
      </c>
      <c r="E185" s="34">
        <v>24.47</v>
      </c>
      <c r="F185" s="34">
        <v>25.56</v>
      </c>
      <c r="G185" s="34">
        <v>24.75</v>
      </c>
      <c r="H185" s="34">
        <v>25.09</v>
      </c>
      <c r="I185" s="34">
        <v>25.54</v>
      </c>
      <c r="J185" s="34">
        <v>26.46</v>
      </c>
      <c r="K185" s="34">
        <v>24.16</v>
      </c>
      <c r="L185" s="34">
        <v>25.65</v>
      </c>
      <c r="M185" s="34">
        <v>25.83</v>
      </c>
      <c r="N185" s="34">
        <v>26.58</v>
      </c>
      <c r="O185" s="34">
        <v>24.91</v>
      </c>
      <c r="P185" s="34">
        <v>24.92</v>
      </c>
      <c r="Q185" s="34">
        <v>25.64</v>
      </c>
      <c r="R185" s="34">
        <v>26.93</v>
      </c>
      <c r="S185" s="34">
        <v>24.86</v>
      </c>
      <c r="T185" s="34">
        <v>26.05</v>
      </c>
      <c r="U185" s="34">
        <v>27.02</v>
      </c>
      <c r="V185" s="34">
        <v>23.47</v>
      </c>
      <c r="W185" s="34">
        <v>25.07</v>
      </c>
      <c r="X185" s="34">
        <v>24.98</v>
      </c>
      <c r="Y185" s="34">
        <v>24.77</v>
      </c>
      <c r="Z185" s="34">
        <v>24.81</v>
      </c>
      <c r="AA185" s="34">
        <v>26.34</v>
      </c>
      <c r="AB185" s="34">
        <v>24.12</v>
      </c>
      <c r="AC185" s="34">
        <v>22.98</v>
      </c>
      <c r="AD185" s="34">
        <v>24.63</v>
      </c>
      <c r="AE185" s="34">
        <v>27.26</v>
      </c>
      <c r="AF185" s="34">
        <v>25.87</v>
      </c>
      <c r="AG185" s="34">
        <v>25.24</v>
      </c>
      <c r="AH185" s="34">
        <v>25.52</v>
      </c>
      <c r="AI185" s="34">
        <v>24.65</v>
      </c>
      <c r="AJ185" s="34">
        <v>25.94</v>
      </c>
      <c r="AK185" s="34">
        <v>23.94</v>
      </c>
      <c r="AL185" s="34">
        <v>24</v>
      </c>
      <c r="AM185" s="34">
        <v>24.9</v>
      </c>
      <c r="AN185" s="34">
        <v>25.52</v>
      </c>
      <c r="AO185" s="34">
        <v>25.25</v>
      </c>
      <c r="AP185" s="34">
        <v>24.76</v>
      </c>
      <c r="AQ185" s="34">
        <v>23.94</v>
      </c>
      <c r="AR185" s="34">
        <v>24.43</v>
      </c>
      <c r="AS185" s="34">
        <v>25.02</v>
      </c>
      <c r="AT185" s="34">
        <v>24.87</v>
      </c>
      <c r="AU185" s="34">
        <v>26.26</v>
      </c>
      <c r="AV185" s="34">
        <v>24.55</v>
      </c>
      <c r="AW185" s="34">
        <v>23.91</v>
      </c>
      <c r="AX185" s="34">
        <v>24.19</v>
      </c>
      <c r="AY185" s="34">
        <v>24.58</v>
      </c>
      <c r="AZ185" s="34">
        <v>23.98</v>
      </c>
    </row>
    <row r="186" spans="1:52" x14ac:dyDescent="0.25">
      <c r="A186" s="24">
        <v>182</v>
      </c>
      <c r="B186" s="24" t="s">
        <v>591</v>
      </c>
      <c r="C186" s="24" t="s">
        <v>399</v>
      </c>
      <c r="D186" s="24" t="s">
        <v>179</v>
      </c>
      <c r="E186" s="35">
        <v>31.5</v>
      </c>
      <c r="F186" s="35">
        <v>35.71</v>
      </c>
      <c r="G186" s="35">
        <v>34.11</v>
      </c>
      <c r="H186" s="35">
        <v>35.83</v>
      </c>
      <c r="I186" s="35">
        <v>34.67</v>
      </c>
      <c r="J186" s="35">
        <v>35.56</v>
      </c>
      <c r="K186" s="35">
        <v>32.479999999999997</v>
      </c>
      <c r="L186" s="35">
        <v>34.49</v>
      </c>
      <c r="M186" s="35">
        <v>33.68</v>
      </c>
      <c r="N186" s="35">
        <v>34.69</v>
      </c>
      <c r="O186" s="35">
        <v>34.119999999999997</v>
      </c>
      <c r="P186" s="35">
        <v>35.299999999999997</v>
      </c>
      <c r="Q186" s="35">
        <v>33.6</v>
      </c>
      <c r="R186" s="35">
        <v>36.86</v>
      </c>
      <c r="S186" s="35">
        <v>33.33</v>
      </c>
      <c r="T186" s="35">
        <v>35.909999999999997</v>
      </c>
      <c r="U186" s="35">
        <v>35.81</v>
      </c>
      <c r="V186" s="35">
        <v>33.5</v>
      </c>
      <c r="W186" s="35">
        <v>32.83</v>
      </c>
      <c r="X186" s="35">
        <v>33.54</v>
      </c>
      <c r="Y186" s="35">
        <v>33.26</v>
      </c>
      <c r="Z186" s="35">
        <v>33.96</v>
      </c>
      <c r="AA186" s="35">
        <v>34.94</v>
      </c>
      <c r="AB186" s="35">
        <v>34.630000000000003</v>
      </c>
      <c r="AC186" s="35">
        <v>34.61</v>
      </c>
      <c r="AD186" s="35">
        <v>32.26</v>
      </c>
      <c r="AE186" s="35">
        <v>35.909999999999997</v>
      </c>
      <c r="AF186" s="35">
        <v>34.869999999999997</v>
      </c>
      <c r="AG186" s="35">
        <v>33.03</v>
      </c>
      <c r="AH186" s="35">
        <v>33.94</v>
      </c>
      <c r="AI186" s="35">
        <v>33.18</v>
      </c>
      <c r="AJ186" s="35">
        <v>33.340000000000003</v>
      </c>
      <c r="AK186" s="35">
        <v>34.65</v>
      </c>
      <c r="AL186" s="35">
        <v>32.729999999999997</v>
      </c>
      <c r="AM186" s="35">
        <v>31.67</v>
      </c>
      <c r="AN186" s="35">
        <v>32.729999999999997</v>
      </c>
      <c r="AO186" s="35">
        <v>34.21</v>
      </c>
      <c r="AP186" s="35">
        <v>33.07</v>
      </c>
      <c r="AQ186" s="35">
        <v>31.79</v>
      </c>
      <c r="AR186" s="35">
        <v>33.42</v>
      </c>
      <c r="AS186" s="35">
        <v>33.119999999999997</v>
      </c>
      <c r="AT186" s="35">
        <v>34.29</v>
      </c>
      <c r="AU186" s="35">
        <v>34.5</v>
      </c>
      <c r="AV186" s="35">
        <v>33.68</v>
      </c>
      <c r="AW186" s="35">
        <v>33.76</v>
      </c>
      <c r="AX186" s="35">
        <v>34.04</v>
      </c>
      <c r="AY186" s="35">
        <v>36.4</v>
      </c>
      <c r="AZ186" s="35">
        <v>34.869999999999997</v>
      </c>
    </row>
    <row r="187" spans="1:52" x14ac:dyDescent="0.25">
      <c r="A187" s="23">
        <v>183</v>
      </c>
      <c r="B187" s="23" t="s">
        <v>592</v>
      </c>
      <c r="C187" s="23" t="s">
        <v>400</v>
      </c>
      <c r="D187" s="23" t="s">
        <v>180</v>
      </c>
      <c r="E187" s="34">
        <v>27.16</v>
      </c>
      <c r="F187" s="34">
        <v>28.57</v>
      </c>
      <c r="G187" s="34">
        <v>27.44</v>
      </c>
      <c r="H187" s="34">
        <v>28.8</v>
      </c>
      <c r="I187" s="34">
        <v>28.32</v>
      </c>
      <c r="J187" s="34">
        <v>29.53</v>
      </c>
      <c r="K187" s="34">
        <v>27.07</v>
      </c>
      <c r="L187" s="34">
        <v>27.99</v>
      </c>
      <c r="M187" s="34">
        <v>27.86</v>
      </c>
      <c r="N187" s="34">
        <v>29.25</v>
      </c>
      <c r="O187" s="34">
        <v>27.33</v>
      </c>
      <c r="P187" s="34">
        <v>27.81</v>
      </c>
      <c r="Q187" s="34">
        <v>28.29</v>
      </c>
      <c r="R187" s="34">
        <v>29.58</v>
      </c>
      <c r="S187" s="34">
        <v>27.53</v>
      </c>
      <c r="T187" s="34">
        <v>28.93</v>
      </c>
      <c r="U187" s="34">
        <v>29.69</v>
      </c>
      <c r="V187" s="34">
        <v>27.76</v>
      </c>
      <c r="W187" s="34">
        <v>27.68</v>
      </c>
      <c r="X187" s="34">
        <v>27.79</v>
      </c>
      <c r="Y187" s="34">
        <v>27.5</v>
      </c>
      <c r="Z187" s="34">
        <v>28.25</v>
      </c>
      <c r="AA187" s="34">
        <v>29.79</v>
      </c>
      <c r="AB187" s="34">
        <v>28.14</v>
      </c>
      <c r="AC187" s="34">
        <v>27.87</v>
      </c>
      <c r="AD187" s="34">
        <v>27.49</v>
      </c>
      <c r="AE187" s="34">
        <v>29.96</v>
      </c>
      <c r="AF187" s="34">
        <v>28.63</v>
      </c>
      <c r="AG187" s="34">
        <v>28.04</v>
      </c>
      <c r="AH187" s="34">
        <v>28.78</v>
      </c>
      <c r="AI187" s="34">
        <v>27.45</v>
      </c>
      <c r="AJ187" s="34">
        <v>28.31</v>
      </c>
      <c r="AK187" s="34">
        <v>27.34</v>
      </c>
      <c r="AL187" s="34">
        <v>27.59</v>
      </c>
      <c r="AM187" s="34">
        <v>27.31</v>
      </c>
      <c r="AN187" s="34">
        <v>27.89</v>
      </c>
      <c r="AO187" s="34">
        <v>27.7</v>
      </c>
      <c r="AP187" s="34">
        <v>27.19</v>
      </c>
      <c r="AQ187" s="34">
        <v>26.64</v>
      </c>
      <c r="AR187" s="34">
        <v>27.23</v>
      </c>
      <c r="AS187" s="34">
        <v>27.49</v>
      </c>
      <c r="AT187" s="34">
        <v>27.83</v>
      </c>
      <c r="AU187" s="34">
        <v>28.69</v>
      </c>
      <c r="AV187" s="34">
        <v>27.03</v>
      </c>
      <c r="AW187" s="34">
        <v>26.92</v>
      </c>
      <c r="AX187" s="34">
        <v>26.34</v>
      </c>
      <c r="AY187" s="34">
        <v>28.21</v>
      </c>
      <c r="AZ187" s="34">
        <v>26.87</v>
      </c>
    </row>
    <row r="188" spans="1:52" x14ac:dyDescent="0.25">
      <c r="A188" s="24">
        <v>184</v>
      </c>
      <c r="B188" s="24" t="s">
        <v>593</v>
      </c>
      <c r="C188" s="24" t="s">
        <v>401</v>
      </c>
      <c r="D188" s="24" t="s">
        <v>181</v>
      </c>
      <c r="E188" s="35">
        <v>23.69</v>
      </c>
      <c r="F188" s="35">
        <v>25.8</v>
      </c>
      <c r="G188" s="35">
        <v>24.48</v>
      </c>
      <c r="H188" s="35">
        <v>25.73</v>
      </c>
      <c r="I188" s="35">
        <v>25.07</v>
      </c>
      <c r="J188" s="35">
        <v>26.45</v>
      </c>
      <c r="K188" s="35">
        <v>23.75</v>
      </c>
      <c r="L188" s="35">
        <v>25.15</v>
      </c>
      <c r="M188" s="35">
        <v>25.1</v>
      </c>
      <c r="N188" s="35">
        <v>26.64</v>
      </c>
      <c r="O188" s="35">
        <v>24.34</v>
      </c>
      <c r="P188" s="35">
        <v>24.53</v>
      </c>
      <c r="Q188" s="35">
        <v>24.82</v>
      </c>
      <c r="R188" s="35">
        <v>26.74</v>
      </c>
      <c r="S188" s="35">
        <v>24.57</v>
      </c>
      <c r="T188" s="35">
        <v>26.1</v>
      </c>
      <c r="U188" s="35">
        <v>26.97</v>
      </c>
      <c r="V188" s="35">
        <v>24.54</v>
      </c>
      <c r="W188" s="35">
        <v>24.49</v>
      </c>
      <c r="X188" s="35">
        <v>24.6</v>
      </c>
      <c r="Y188" s="35">
        <v>24.56</v>
      </c>
      <c r="Z188" s="35">
        <v>24.92</v>
      </c>
      <c r="AA188" s="35">
        <v>26.34</v>
      </c>
      <c r="AB188" s="35">
        <v>24.82</v>
      </c>
      <c r="AC188" s="35">
        <v>24.32</v>
      </c>
      <c r="AD188" s="35">
        <v>24.22</v>
      </c>
      <c r="AE188" s="35">
        <v>26.62</v>
      </c>
      <c r="AF188" s="35">
        <v>25.49</v>
      </c>
      <c r="AG188" s="35">
        <v>24.97</v>
      </c>
      <c r="AH188" s="35">
        <v>25.49</v>
      </c>
      <c r="AI188" s="35">
        <v>24.09</v>
      </c>
      <c r="AJ188" s="35">
        <v>25</v>
      </c>
      <c r="AK188" s="35">
        <v>24.26</v>
      </c>
      <c r="AL188" s="35">
        <v>23.97</v>
      </c>
      <c r="AM188" s="35">
        <v>24.29</v>
      </c>
      <c r="AN188" s="35">
        <v>24.75</v>
      </c>
      <c r="AO188" s="35">
        <v>24.59</v>
      </c>
      <c r="AP188" s="35">
        <v>24.16</v>
      </c>
      <c r="AQ188" s="35">
        <v>23.28</v>
      </c>
      <c r="AR188" s="35">
        <v>24.42</v>
      </c>
      <c r="AS188" s="35">
        <v>24.71</v>
      </c>
      <c r="AT188" s="35">
        <v>24.87</v>
      </c>
      <c r="AU188" s="35">
        <v>25.33</v>
      </c>
      <c r="AV188" s="35">
        <v>23.75</v>
      </c>
      <c r="AW188" s="35">
        <v>23.96</v>
      </c>
      <c r="AX188" s="35">
        <v>23.97</v>
      </c>
      <c r="AY188" s="35">
        <v>24.98</v>
      </c>
      <c r="AZ188" s="35">
        <v>23.98</v>
      </c>
    </row>
    <row r="189" spans="1:52" x14ac:dyDescent="0.25">
      <c r="A189" s="23">
        <v>185</v>
      </c>
      <c r="B189" s="23" t="s">
        <v>594</v>
      </c>
      <c r="C189" s="23" t="s">
        <v>402</v>
      </c>
      <c r="D189" s="23" t="s">
        <v>182</v>
      </c>
      <c r="E189" s="34">
        <v>26.71</v>
      </c>
      <c r="F189" s="34">
        <v>27.6</v>
      </c>
      <c r="G189" s="34">
        <v>26.75</v>
      </c>
      <c r="H189" s="34">
        <v>28.28</v>
      </c>
      <c r="I189" s="34">
        <v>28.34</v>
      </c>
      <c r="J189" s="34">
        <v>29.28</v>
      </c>
      <c r="K189" s="34">
        <v>26.8</v>
      </c>
      <c r="L189" s="34">
        <v>27.28</v>
      </c>
      <c r="M189" s="45">
        <v>27.46</v>
      </c>
      <c r="N189" s="34">
        <v>29.13</v>
      </c>
      <c r="O189" s="34">
        <v>27.75</v>
      </c>
      <c r="P189" s="34">
        <v>27.86</v>
      </c>
      <c r="Q189" s="34">
        <v>28.24</v>
      </c>
      <c r="R189" s="34">
        <v>29.18</v>
      </c>
      <c r="S189" s="34">
        <v>26.81</v>
      </c>
      <c r="T189" s="34">
        <v>28.13</v>
      </c>
      <c r="U189" s="34">
        <v>29.17</v>
      </c>
      <c r="V189" s="34">
        <v>27.19</v>
      </c>
      <c r="W189" s="34">
        <v>28.05</v>
      </c>
      <c r="X189" s="34">
        <v>28.11</v>
      </c>
      <c r="Y189" s="34">
        <v>27.13</v>
      </c>
      <c r="Z189" s="34">
        <v>27.97</v>
      </c>
      <c r="AA189" s="34">
        <v>28.91</v>
      </c>
      <c r="AB189" s="34">
        <v>28.11</v>
      </c>
      <c r="AC189" s="34">
        <v>27.9</v>
      </c>
      <c r="AD189" s="34">
        <v>26.97</v>
      </c>
      <c r="AE189" s="34">
        <v>30.02</v>
      </c>
      <c r="AF189" s="34">
        <v>28.16</v>
      </c>
      <c r="AG189" s="34">
        <v>27.72</v>
      </c>
      <c r="AH189" s="34">
        <v>28.42</v>
      </c>
      <c r="AI189" s="34">
        <v>26.88</v>
      </c>
      <c r="AJ189" s="34">
        <v>28.27</v>
      </c>
      <c r="AK189" s="34">
        <v>27</v>
      </c>
      <c r="AL189" s="34">
        <v>27.07</v>
      </c>
      <c r="AM189" s="34">
        <v>26.68</v>
      </c>
      <c r="AN189" s="34">
        <v>27.65</v>
      </c>
      <c r="AO189" s="34">
        <v>27.74</v>
      </c>
      <c r="AP189" s="34">
        <v>28.07</v>
      </c>
      <c r="AQ189" s="34">
        <v>27.03</v>
      </c>
      <c r="AR189" s="34">
        <v>27.08</v>
      </c>
      <c r="AS189" s="34">
        <v>27.44</v>
      </c>
      <c r="AT189" s="34">
        <v>27.6</v>
      </c>
      <c r="AU189" s="34">
        <v>28.16</v>
      </c>
      <c r="AV189" s="34">
        <v>27.17</v>
      </c>
      <c r="AW189" s="34">
        <v>26.78</v>
      </c>
      <c r="AX189" s="34">
        <v>27.42</v>
      </c>
      <c r="AY189" s="34">
        <v>28.33</v>
      </c>
      <c r="AZ189" s="34">
        <v>26.94</v>
      </c>
    </row>
    <row r="190" spans="1:52" x14ac:dyDescent="0.25">
      <c r="A190" s="24">
        <v>186</v>
      </c>
      <c r="B190" s="24" t="s">
        <v>595</v>
      </c>
      <c r="C190" s="24" t="s">
        <v>403</v>
      </c>
      <c r="D190" s="24" t="s">
        <v>183</v>
      </c>
      <c r="E190" s="35">
        <v>31.49</v>
      </c>
      <c r="F190" s="35">
        <v>33.53</v>
      </c>
      <c r="G190" s="35">
        <v>32.200000000000003</v>
      </c>
      <c r="H190" s="35">
        <v>33.659999999999997</v>
      </c>
      <c r="I190" s="35">
        <v>33.43</v>
      </c>
      <c r="J190" s="35">
        <v>33.85</v>
      </c>
      <c r="K190" s="35">
        <v>31.51</v>
      </c>
      <c r="L190" s="35">
        <v>33.54</v>
      </c>
      <c r="M190" s="46">
        <v>32.67</v>
      </c>
      <c r="N190" s="35">
        <v>34.47</v>
      </c>
      <c r="O190" s="35">
        <v>32.119999999999997</v>
      </c>
      <c r="P190" s="35">
        <v>32.69</v>
      </c>
      <c r="Q190" s="35">
        <v>32.08</v>
      </c>
      <c r="R190" s="35">
        <v>34.35</v>
      </c>
      <c r="S190" s="35">
        <v>31.73</v>
      </c>
      <c r="T190" s="35">
        <v>33.619999999999997</v>
      </c>
      <c r="U190" s="42">
        <v>33.71</v>
      </c>
      <c r="V190" s="35">
        <v>32.35</v>
      </c>
      <c r="W190" s="35">
        <v>32.06</v>
      </c>
      <c r="X190" s="35">
        <v>32.46</v>
      </c>
      <c r="Y190" s="35">
        <v>31.59</v>
      </c>
      <c r="Z190" s="35">
        <v>32.520000000000003</v>
      </c>
      <c r="AA190" s="35">
        <v>34.44</v>
      </c>
      <c r="AB190" s="35">
        <v>32.72</v>
      </c>
      <c r="AC190" s="35">
        <v>32.93</v>
      </c>
      <c r="AD190" s="35">
        <v>32.14</v>
      </c>
      <c r="AE190" s="35">
        <v>34.57</v>
      </c>
      <c r="AF190" s="35">
        <v>33.44</v>
      </c>
      <c r="AG190" s="35">
        <v>32.979999999999997</v>
      </c>
      <c r="AH190" s="35">
        <v>33.729999999999997</v>
      </c>
      <c r="AI190" s="35">
        <v>31.55</v>
      </c>
      <c r="AJ190" s="35">
        <v>33.15</v>
      </c>
      <c r="AK190" s="35">
        <v>32.46</v>
      </c>
      <c r="AL190" s="35">
        <v>31.89</v>
      </c>
      <c r="AM190" s="35">
        <v>31.59</v>
      </c>
      <c r="AN190" s="35">
        <v>32.01</v>
      </c>
      <c r="AO190" s="35">
        <v>32.17</v>
      </c>
      <c r="AP190" s="35">
        <v>32.619999999999997</v>
      </c>
      <c r="AQ190" s="35">
        <v>31.16</v>
      </c>
      <c r="AR190" s="35">
        <v>31.82</v>
      </c>
      <c r="AS190" s="35">
        <v>32.590000000000003</v>
      </c>
      <c r="AT190" s="35">
        <v>32.47</v>
      </c>
      <c r="AU190" s="35">
        <v>32.18</v>
      </c>
      <c r="AV190" s="35">
        <v>30.92</v>
      </c>
      <c r="AW190" s="35">
        <v>31.08</v>
      </c>
      <c r="AX190" s="35">
        <v>31.94</v>
      </c>
      <c r="AY190" s="35">
        <v>32.840000000000003</v>
      </c>
      <c r="AZ190" s="35">
        <v>31.81</v>
      </c>
    </row>
    <row r="191" spans="1:52" x14ac:dyDescent="0.25">
      <c r="A191" s="23">
        <v>187</v>
      </c>
      <c r="B191" s="23" t="s">
        <v>596</v>
      </c>
      <c r="C191" s="23" t="s">
        <v>404</v>
      </c>
      <c r="D191" s="23" t="s">
        <v>184</v>
      </c>
      <c r="E191" s="34">
        <v>26.77</v>
      </c>
      <c r="F191" s="34">
        <v>29.05</v>
      </c>
      <c r="G191" s="34">
        <v>27.99</v>
      </c>
      <c r="H191" s="34">
        <v>29.53</v>
      </c>
      <c r="I191" s="34">
        <v>28.91</v>
      </c>
      <c r="J191" s="34">
        <v>30.28</v>
      </c>
      <c r="K191" s="34">
        <v>27.02</v>
      </c>
      <c r="L191" s="34">
        <v>29.23</v>
      </c>
      <c r="M191" s="45">
        <v>29.02</v>
      </c>
      <c r="N191" s="34">
        <v>30.04</v>
      </c>
      <c r="O191" s="34">
        <v>27.92</v>
      </c>
      <c r="P191" s="34">
        <v>28.1</v>
      </c>
      <c r="Q191" s="34">
        <v>27.9</v>
      </c>
      <c r="R191" s="34">
        <v>29.88</v>
      </c>
      <c r="S191" s="34">
        <v>27.65</v>
      </c>
      <c r="T191" s="34">
        <v>30.04</v>
      </c>
      <c r="U191" s="34">
        <v>30.73</v>
      </c>
      <c r="V191" s="34">
        <v>28.17</v>
      </c>
      <c r="W191" s="34">
        <v>27.85</v>
      </c>
      <c r="X191" s="34">
        <v>27.85</v>
      </c>
      <c r="Y191" s="34">
        <v>27.78</v>
      </c>
      <c r="Z191" s="34">
        <v>28.28</v>
      </c>
      <c r="AA191" s="34">
        <v>29.86</v>
      </c>
      <c r="AB191" s="34">
        <v>28.57</v>
      </c>
      <c r="AC191" s="34">
        <v>28.15</v>
      </c>
      <c r="AD191" s="34">
        <v>27.6</v>
      </c>
      <c r="AE191" s="34">
        <v>29.81</v>
      </c>
      <c r="AF191" s="34">
        <v>29.41</v>
      </c>
      <c r="AG191" s="34">
        <v>29.03</v>
      </c>
      <c r="AH191" s="34">
        <v>29.08</v>
      </c>
      <c r="AI191" s="34">
        <v>27.74</v>
      </c>
      <c r="AJ191" s="34">
        <v>29.09</v>
      </c>
      <c r="AK191" s="34">
        <v>29.94</v>
      </c>
      <c r="AL191" s="34">
        <v>27.23</v>
      </c>
      <c r="AM191" s="34">
        <v>27.31</v>
      </c>
      <c r="AN191" s="34">
        <v>27.77</v>
      </c>
      <c r="AO191" s="34">
        <v>28.03</v>
      </c>
      <c r="AP191" s="34">
        <v>28.18</v>
      </c>
      <c r="AQ191" s="34">
        <v>26.78</v>
      </c>
      <c r="AR191" s="34">
        <v>27.87</v>
      </c>
      <c r="AS191" s="34">
        <v>28.6</v>
      </c>
      <c r="AT191" s="34">
        <v>28.19</v>
      </c>
      <c r="AU191" s="34">
        <v>28.46</v>
      </c>
      <c r="AV191" s="34">
        <v>26.92</v>
      </c>
      <c r="AW191" s="34">
        <v>27.08</v>
      </c>
      <c r="AX191" s="34">
        <v>27.81</v>
      </c>
      <c r="AY191" s="34">
        <v>28.5</v>
      </c>
      <c r="AZ191" s="34">
        <v>27.84</v>
      </c>
    </row>
    <row r="192" spans="1:52" x14ac:dyDescent="0.25">
      <c r="A192" s="24">
        <v>188</v>
      </c>
      <c r="B192" s="24" t="s">
        <v>597</v>
      </c>
      <c r="C192" s="24" t="s">
        <v>405</v>
      </c>
      <c r="D192" s="24" t="s">
        <v>185</v>
      </c>
      <c r="E192" s="35" t="s">
        <v>204</v>
      </c>
      <c r="F192" s="35">
        <v>36.17</v>
      </c>
      <c r="G192" s="35">
        <v>34.020000000000003</v>
      </c>
      <c r="H192" s="35">
        <v>35.270000000000003</v>
      </c>
      <c r="I192" s="47">
        <v>35.57</v>
      </c>
      <c r="J192" s="35"/>
      <c r="K192" s="35">
        <v>33.28</v>
      </c>
      <c r="L192" s="35">
        <v>33.74</v>
      </c>
      <c r="M192" s="35" t="s">
        <v>204</v>
      </c>
      <c r="N192" s="35">
        <v>35.08</v>
      </c>
      <c r="O192" s="35">
        <v>33.15</v>
      </c>
      <c r="P192" s="35">
        <v>33.74</v>
      </c>
      <c r="Q192" s="35">
        <v>33.99</v>
      </c>
      <c r="R192" s="35">
        <v>36.51</v>
      </c>
      <c r="S192" s="35">
        <v>34.119999999999997</v>
      </c>
      <c r="T192" s="42">
        <v>35.28</v>
      </c>
      <c r="U192" s="35">
        <v>37.11</v>
      </c>
      <c r="V192" s="35">
        <v>35.81</v>
      </c>
      <c r="W192" s="35">
        <v>34.229999999999997</v>
      </c>
      <c r="X192" s="35">
        <v>33.700000000000003</v>
      </c>
      <c r="Y192" s="35">
        <v>33.75</v>
      </c>
      <c r="Z192" s="35">
        <v>33.32</v>
      </c>
      <c r="AA192" s="35">
        <v>33.97</v>
      </c>
      <c r="AB192" s="35">
        <v>33.94</v>
      </c>
      <c r="AC192" s="35">
        <v>33.61</v>
      </c>
      <c r="AD192" s="35">
        <v>32.299999999999997</v>
      </c>
      <c r="AE192" s="35">
        <v>34.590000000000003</v>
      </c>
      <c r="AF192" s="35">
        <v>34.43</v>
      </c>
      <c r="AG192" s="35">
        <v>33.53</v>
      </c>
      <c r="AH192" s="35">
        <v>34.26</v>
      </c>
      <c r="AI192" s="35">
        <v>32.94</v>
      </c>
      <c r="AJ192" s="35">
        <v>33.99</v>
      </c>
      <c r="AK192" s="35">
        <v>33.700000000000003</v>
      </c>
      <c r="AL192" s="35">
        <v>33.549999999999997</v>
      </c>
      <c r="AM192" s="35">
        <v>33.75</v>
      </c>
      <c r="AN192" s="35">
        <v>33.42</v>
      </c>
      <c r="AO192" s="35">
        <v>34.49</v>
      </c>
      <c r="AP192" s="35">
        <v>33.6</v>
      </c>
      <c r="AQ192" s="35">
        <v>32.76</v>
      </c>
      <c r="AR192" s="35">
        <v>32.54</v>
      </c>
      <c r="AS192" s="35">
        <v>34.07</v>
      </c>
      <c r="AT192" s="35">
        <v>33.44</v>
      </c>
      <c r="AU192" s="35">
        <v>33.82</v>
      </c>
      <c r="AV192" s="35">
        <v>32.25</v>
      </c>
      <c r="AW192" s="35">
        <v>32.75</v>
      </c>
      <c r="AX192" s="35">
        <v>33.049999999999997</v>
      </c>
      <c r="AY192" s="35">
        <v>33.909999999999997</v>
      </c>
      <c r="AZ192" s="35">
        <v>33.67</v>
      </c>
    </row>
    <row r="193" spans="1:52" x14ac:dyDescent="0.25">
      <c r="A193" s="23">
        <v>189</v>
      </c>
      <c r="B193" s="23" t="s">
        <v>598</v>
      </c>
      <c r="C193" s="23" t="s">
        <v>406</v>
      </c>
      <c r="D193" s="23" t="s">
        <v>186</v>
      </c>
      <c r="E193" s="34" t="s">
        <v>204</v>
      </c>
      <c r="F193" s="34">
        <v>27.72</v>
      </c>
      <c r="G193" s="34">
        <v>26.46</v>
      </c>
      <c r="H193" s="34">
        <v>27.83</v>
      </c>
      <c r="I193" s="34">
        <v>27.08</v>
      </c>
      <c r="J193" s="45">
        <v>28.47</v>
      </c>
      <c r="K193" s="34">
        <v>25.71</v>
      </c>
      <c r="L193" s="34">
        <v>26.78</v>
      </c>
      <c r="M193" s="34" t="s">
        <v>204</v>
      </c>
      <c r="N193" s="34">
        <v>28.29</v>
      </c>
      <c r="O193" s="34">
        <v>26.23</v>
      </c>
      <c r="P193" s="34">
        <v>26.22</v>
      </c>
      <c r="Q193" s="34">
        <v>26.44</v>
      </c>
      <c r="R193" s="34">
        <v>28.26</v>
      </c>
      <c r="S193" s="34">
        <v>26.05</v>
      </c>
      <c r="T193" s="34">
        <v>28.51</v>
      </c>
      <c r="U193" s="34">
        <v>29.01</v>
      </c>
      <c r="V193" s="34">
        <v>27.08</v>
      </c>
      <c r="W193" s="34">
        <v>26.18</v>
      </c>
      <c r="X193" s="34">
        <v>26.27</v>
      </c>
      <c r="Y193" s="34">
        <v>26.19</v>
      </c>
      <c r="Z193" s="34">
        <v>26.69</v>
      </c>
      <c r="AA193" s="34">
        <v>27.9</v>
      </c>
      <c r="AB193" s="34">
        <v>26.93</v>
      </c>
      <c r="AC193" s="34">
        <v>26.66</v>
      </c>
      <c r="AD193" s="34">
        <v>25.95</v>
      </c>
      <c r="AE193" s="34">
        <v>28.26</v>
      </c>
      <c r="AF193" s="34">
        <v>27.24</v>
      </c>
      <c r="AG193" s="34">
        <v>26.94</v>
      </c>
      <c r="AH193" s="34">
        <v>27.53</v>
      </c>
      <c r="AI193" s="34">
        <v>25.88</v>
      </c>
      <c r="AJ193" s="34">
        <v>27.04</v>
      </c>
      <c r="AK193" s="34">
        <v>26.59</v>
      </c>
      <c r="AL193" s="34">
        <v>25.82</v>
      </c>
      <c r="AM193" s="42">
        <v>25.96</v>
      </c>
      <c r="AN193" s="42">
        <v>26.5</v>
      </c>
      <c r="AO193" s="42">
        <v>26.24</v>
      </c>
      <c r="AP193" s="34">
        <v>26.31</v>
      </c>
      <c r="AQ193" s="42">
        <v>25.08</v>
      </c>
      <c r="AR193" s="42">
        <v>26.34</v>
      </c>
      <c r="AS193" s="34">
        <v>26.8</v>
      </c>
      <c r="AT193" s="34">
        <v>27.02</v>
      </c>
      <c r="AU193" s="34">
        <v>26.81</v>
      </c>
      <c r="AV193" s="34">
        <v>25.59</v>
      </c>
      <c r="AW193" s="34">
        <v>25.6</v>
      </c>
      <c r="AX193" s="34">
        <v>25.83</v>
      </c>
      <c r="AY193" s="34">
        <v>26.83</v>
      </c>
      <c r="AZ193" s="42">
        <v>25.67</v>
      </c>
    </row>
    <row r="194" spans="1:52" x14ac:dyDescent="0.25">
      <c r="A194" s="24">
        <v>190</v>
      </c>
      <c r="B194" s="24" t="s">
        <v>599</v>
      </c>
      <c r="C194" s="24" t="s">
        <v>407</v>
      </c>
      <c r="D194" s="24" t="s">
        <v>187</v>
      </c>
      <c r="E194" s="35" t="s">
        <v>204</v>
      </c>
      <c r="F194" s="35">
        <v>32.03</v>
      </c>
      <c r="G194" s="35">
        <v>31.65</v>
      </c>
      <c r="H194" s="35">
        <v>32.21</v>
      </c>
      <c r="I194" s="35">
        <v>31.75</v>
      </c>
      <c r="J194" s="46">
        <v>32.840000000000003</v>
      </c>
      <c r="K194" s="35">
        <v>31.45</v>
      </c>
      <c r="L194" s="35">
        <v>32.33</v>
      </c>
      <c r="M194" s="35" t="s">
        <v>204</v>
      </c>
      <c r="N194" s="35">
        <v>33.18</v>
      </c>
      <c r="O194" s="35">
        <v>31.43</v>
      </c>
      <c r="P194" s="35">
        <v>32.14</v>
      </c>
      <c r="Q194" s="35">
        <v>32.590000000000003</v>
      </c>
      <c r="R194" s="35">
        <v>32.69</v>
      </c>
      <c r="S194" s="35">
        <v>31.97</v>
      </c>
      <c r="T194" s="35">
        <v>32.86</v>
      </c>
      <c r="U194" s="35">
        <v>33.729999999999997</v>
      </c>
      <c r="V194" s="35">
        <v>30.98</v>
      </c>
      <c r="W194" s="35">
        <v>32.549999999999997</v>
      </c>
      <c r="X194" s="35">
        <v>32.700000000000003</v>
      </c>
      <c r="Y194" s="42">
        <v>31.72</v>
      </c>
      <c r="Z194" s="35">
        <v>32.159999999999997</v>
      </c>
      <c r="AA194" s="35">
        <v>32.1</v>
      </c>
      <c r="AB194" s="35">
        <v>31.28</v>
      </c>
      <c r="AC194" s="35">
        <v>30.81</v>
      </c>
      <c r="AD194" s="35">
        <v>31.73</v>
      </c>
      <c r="AE194" s="35">
        <v>33.11</v>
      </c>
      <c r="AF194" s="35">
        <v>32.29</v>
      </c>
      <c r="AG194" s="35">
        <v>31.94</v>
      </c>
      <c r="AH194" s="35">
        <v>32.92</v>
      </c>
      <c r="AI194" s="35">
        <v>32.42</v>
      </c>
      <c r="AJ194" s="35">
        <v>32.659999999999997</v>
      </c>
      <c r="AK194" s="35">
        <v>31.73</v>
      </c>
      <c r="AL194" s="35">
        <v>31.27</v>
      </c>
      <c r="AM194" s="35">
        <v>31.68</v>
      </c>
      <c r="AN194" s="35">
        <v>32.01</v>
      </c>
      <c r="AO194" s="35">
        <v>31.63</v>
      </c>
      <c r="AP194" s="35">
        <v>31.72</v>
      </c>
      <c r="AQ194" s="35">
        <v>31.47</v>
      </c>
      <c r="AR194" s="35">
        <v>31.82</v>
      </c>
      <c r="AS194" s="35">
        <v>32.14</v>
      </c>
      <c r="AT194" s="35">
        <v>31.54</v>
      </c>
      <c r="AU194" s="35">
        <v>31.91</v>
      </c>
      <c r="AV194" s="35">
        <v>31.67</v>
      </c>
      <c r="AW194" s="35">
        <v>31.66</v>
      </c>
      <c r="AX194" s="35">
        <v>31.77</v>
      </c>
      <c r="AY194" s="35">
        <v>31.49</v>
      </c>
      <c r="AZ194" s="35">
        <v>32.130000000000003</v>
      </c>
    </row>
    <row r="195" spans="1:52" x14ac:dyDescent="0.25">
      <c r="A195" s="23">
        <v>191</v>
      </c>
      <c r="B195" s="23" t="s">
        <v>600</v>
      </c>
      <c r="C195" s="23" t="s">
        <v>408</v>
      </c>
      <c r="D195" s="23" t="s">
        <v>99</v>
      </c>
      <c r="E195" s="34" t="s">
        <v>204</v>
      </c>
      <c r="F195" s="34"/>
      <c r="G195" s="34"/>
      <c r="H195" s="34"/>
      <c r="I195" s="34"/>
      <c r="J195" s="45"/>
      <c r="K195" s="34"/>
      <c r="L195" s="34"/>
      <c r="M195" s="34" t="s">
        <v>204</v>
      </c>
      <c r="N195" s="47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</row>
    <row r="196" spans="1:52" x14ac:dyDescent="0.25">
      <c r="A196" s="30">
        <v>192</v>
      </c>
      <c r="B196" s="30" t="s">
        <v>601</v>
      </c>
      <c r="C196" s="30" t="s">
        <v>409</v>
      </c>
      <c r="D196" s="30" t="s">
        <v>188</v>
      </c>
      <c r="E196" s="48" t="s">
        <v>204</v>
      </c>
      <c r="F196" s="48">
        <v>35.97</v>
      </c>
      <c r="G196" s="48">
        <v>33.53</v>
      </c>
      <c r="H196" s="48">
        <v>34.74</v>
      </c>
      <c r="I196" s="48">
        <v>34.15</v>
      </c>
      <c r="J196" s="49">
        <v>35.630000000000003</v>
      </c>
      <c r="K196" s="48">
        <v>30.54</v>
      </c>
      <c r="L196" s="48">
        <v>32.19</v>
      </c>
      <c r="M196" s="48" t="s">
        <v>204</v>
      </c>
      <c r="N196" s="48">
        <v>34.9</v>
      </c>
      <c r="O196" s="48">
        <v>31.61</v>
      </c>
      <c r="P196" s="48">
        <v>31.75</v>
      </c>
      <c r="Q196" s="48">
        <v>31.63</v>
      </c>
      <c r="R196" s="48">
        <v>33.6</v>
      </c>
      <c r="S196" s="48">
        <v>31.54</v>
      </c>
      <c r="T196" s="48">
        <v>33.950000000000003</v>
      </c>
      <c r="U196" s="48">
        <v>34.82</v>
      </c>
      <c r="V196" s="48">
        <v>32.950000000000003</v>
      </c>
      <c r="W196" s="48">
        <v>31.81</v>
      </c>
      <c r="X196" s="48">
        <v>31.6</v>
      </c>
      <c r="Y196" s="48">
        <v>31.45</v>
      </c>
      <c r="Z196" s="48">
        <v>31.46</v>
      </c>
      <c r="AA196" s="48">
        <v>32.630000000000003</v>
      </c>
      <c r="AB196" s="48">
        <v>31.7</v>
      </c>
      <c r="AC196" s="48">
        <v>30.91</v>
      </c>
      <c r="AD196" s="48">
        <v>30.07</v>
      </c>
      <c r="AE196" s="48">
        <v>32.770000000000003</v>
      </c>
      <c r="AF196" s="48">
        <v>32.03</v>
      </c>
      <c r="AG196" s="48">
        <v>31.28</v>
      </c>
      <c r="AH196" s="48">
        <v>31.84</v>
      </c>
      <c r="AI196" s="48">
        <v>30.71</v>
      </c>
      <c r="AJ196" s="48">
        <v>32</v>
      </c>
      <c r="AK196" s="48">
        <v>32.200000000000003</v>
      </c>
      <c r="AL196" s="48">
        <v>31.51</v>
      </c>
      <c r="AM196" s="48">
        <v>31.07</v>
      </c>
      <c r="AN196" s="48">
        <v>31.89</v>
      </c>
      <c r="AO196" s="48">
        <v>31.72</v>
      </c>
      <c r="AP196" s="48">
        <v>32.729999999999997</v>
      </c>
      <c r="AQ196" s="48">
        <v>30.42</v>
      </c>
      <c r="AR196" s="48">
        <v>31.16</v>
      </c>
      <c r="AS196" s="48">
        <v>31.8</v>
      </c>
      <c r="AT196" s="48">
        <v>31.87</v>
      </c>
      <c r="AU196" s="48">
        <v>32.67</v>
      </c>
      <c r="AV196" s="48">
        <v>30.68</v>
      </c>
      <c r="AW196" s="48">
        <v>31.47</v>
      </c>
      <c r="AX196" s="48">
        <v>31.03</v>
      </c>
      <c r="AY196" s="48">
        <v>32.51</v>
      </c>
      <c r="AZ196" s="48">
        <v>31.1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207"/>
  <sheetViews>
    <sheetView topLeftCell="A172" workbookViewId="0">
      <selection activeCell="D201" sqref="D201"/>
    </sheetView>
  </sheetViews>
  <sheetFormatPr defaultRowHeight="15" x14ac:dyDescent="0.25"/>
  <cols>
    <col min="4" max="4" width="18" bestFit="1" customWidth="1"/>
    <col min="5" max="52" width="8.85546875" style="31"/>
  </cols>
  <sheetData>
    <row r="1" spans="1:52" s="41" customFormat="1" x14ac:dyDescent="0.25">
      <c r="A1" s="41" t="s">
        <v>683</v>
      </c>
      <c r="E1" s="41" t="s">
        <v>211</v>
      </c>
      <c r="F1" s="41" t="s">
        <v>211</v>
      </c>
      <c r="G1" s="41" t="s">
        <v>668</v>
      </c>
      <c r="H1" s="41" t="s">
        <v>212</v>
      </c>
      <c r="I1" s="41" t="s">
        <v>213</v>
      </c>
      <c r="J1" s="41" t="s">
        <v>213</v>
      </c>
      <c r="K1" s="41" t="s">
        <v>214</v>
      </c>
      <c r="L1" s="41" t="s">
        <v>214</v>
      </c>
      <c r="M1" s="41" t="s">
        <v>215</v>
      </c>
      <c r="N1" s="41" t="s">
        <v>668</v>
      </c>
      <c r="O1" s="41" t="s">
        <v>612</v>
      </c>
      <c r="P1" s="41" t="s">
        <v>612</v>
      </c>
      <c r="Q1" s="41" t="s">
        <v>616</v>
      </c>
      <c r="R1" s="41" t="s">
        <v>616</v>
      </c>
      <c r="S1" s="41" t="s">
        <v>617</v>
      </c>
      <c r="T1" s="41" t="s">
        <v>617</v>
      </c>
      <c r="U1" s="41" t="s">
        <v>618</v>
      </c>
      <c r="V1" s="41" t="s">
        <v>618</v>
      </c>
      <c r="W1" s="41" t="s">
        <v>619</v>
      </c>
      <c r="X1" s="41" t="s">
        <v>619</v>
      </c>
      <c r="Y1" s="41" t="s">
        <v>671</v>
      </c>
      <c r="Z1" s="41" t="s">
        <v>671</v>
      </c>
      <c r="AA1" s="41" t="s">
        <v>630</v>
      </c>
      <c r="AB1" s="41" t="s">
        <v>630</v>
      </c>
      <c r="AC1" s="41" t="s">
        <v>635</v>
      </c>
      <c r="AD1" s="41" t="s">
        <v>635</v>
      </c>
      <c r="AE1" s="41" t="s">
        <v>636</v>
      </c>
      <c r="AF1" s="41" t="s">
        <v>636</v>
      </c>
      <c r="AG1" s="41" t="s">
        <v>639</v>
      </c>
      <c r="AH1" s="41" t="s">
        <v>639</v>
      </c>
      <c r="AI1" s="41" t="s">
        <v>642</v>
      </c>
      <c r="AJ1" s="41" t="s">
        <v>642</v>
      </c>
      <c r="AK1" s="41" t="s">
        <v>647</v>
      </c>
      <c r="AL1" s="41" t="s">
        <v>647</v>
      </c>
      <c r="AM1" s="41" t="s">
        <v>648</v>
      </c>
      <c r="AN1" s="41" t="s">
        <v>648</v>
      </c>
      <c r="AO1" s="41" t="s">
        <v>653</v>
      </c>
      <c r="AP1" s="41" t="s">
        <v>653</v>
      </c>
      <c r="AQ1" s="41" t="s">
        <v>654</v>
      </c>
      <c r="AR1" s="41" t="s">
        <v>654</v>
      </c>
      <c r="AS1" s="41" t="s">
        <v>661</v>
      </c>
      <c r="AT1" s="41" t="s">
        <v>661</v>
      </c>
      <c r="AU1" s="41" t="s">
        <v>662</v>
      </c>
      <c r="AV1" s="41" t="s">
        <v>662</v>
      </c>
      <c r="AW1" s="41" t="s">
        <v>663</v>
      </c>
      <c r="AX1" s="41" t="s">
        <v>663</v>
      </c>
      <c r="AY1" s="41" t="s">
        <v>666</v>
      </c>
      <c r="AZ1" s="41" t="s">
        <v>666</v>
      </c>
    </row>
    <row r="2" spans="1:52" s="31" customFormat="1" x14ac:dyDescent="0.25">
      <c r="A2" s="31" t="s">
        <v>602</v>
      </c>
      <c r="E2" s="31" t="s">
        <v>1</v>
      </c>
      <c r="F2" s="31" t="s">
        <v>2</v>
      </c>
      <c r="G2" s="31" t="s">
        <v>667</v>
      </c>
      <c r="H2" s="31" t="s">
        <v>205</v>
      </c>
      <c r="I2" s="31" t="s">
        <v>206</v>
      </c>
      <c r="J2" s="31" t="s">
        <v>207</v>
      </c>
      <c r="K2" s="31" t="s">
        <v>208</v>
      </c>
      <c r="L2" s="31" t="s">
        <v>209</v>
      </c>
      <c r="M2" s="31" t="s">
        <v>210</v>
      </c>
      <c r="N2" s="31" t="s">
        <v>669</v>
      </c>
      <c r="O2" s="31" t="s">
        <v>603</v>
      </c>
      <c r="P2" s="31" t="s">
        <v>604</v>
      </c>
      <c r="Q2" s="31" t="s">
        <v>626</v>
      </c>
      <c r="R2" s="31" t="s">
        <v>627</v>
      </c>
      <c r="S2" s="31" t="s">
        <v>620</v>
      </c>
      <c r="T2" s="31" t="s">
        <v>621</v>
      </c>
      <c r="U2" s="31" t="s">
        <v>622</v>
      </c>
      <c r="V2" s="31" t="s">
        <v>623</v>
      </c>
      <c r="W2" s="31" t="s">
        <v>624</v>
      </c>
      <c r="X2" s="31" t="s">
        <v>625</v>
      </c>
      <c r="Y2" s="31" t="s">
        <v>670</v>
      </c>
      <c r="Z2" s="31" t="s">
        <v>672</v>
      </c>
      <c r="AA2" s="31" t="s">
        <v>628</v>
      </c>
      <c r="AB2" s="31" t="s">
        <v>629</v>
      </c>
      <c r="AC2" s="31" t="s">
        <v>631</v>
      </c>
      <c r="AD2" s="31" t="s">
        <v>632</v>
      </c>
      <c r="AE2" s="31" t="s">
        <v>633</v>
      </c>
      <c r="AF2" s="31" t="s">
        <v>634</v>
      </c>
      <c r="AG2" s="31" t="s">
        <v>637</v>
      </c>
      <c r="AH2" s="31" t="s">
        <v>638</v>
      </c>
      <c r="AI2" s="31" t="s">
        <v>640</v>
      </c>
      <c r="AJ2" s="31" t="s">
        <v>641</v>
      </c>
      <c r="AK2" s="31" t="s">
        <v>643</v>
      </c>
      <c r="AL2" s="31" t="s">
        <v>644</v>
      </c>
      <c r="AM2" s="31" t="s">
        <v>645</v>
      </c>
      <c r="AN2" s="31" t="s">
        <v>646</v>
      </c>
      <c r="AO2" s="31" t="s">
        <v>649</v>
      </c>
      <c r="AP2" s="31" t="s">
        <v>650</v>
      </c>
      <c r="AQ2" s="31" t="s">
        <v>651</v>
      </c>
      <c r="AR2" s="31" t="s">
        <v>652</v>
      </c>
      <c r="AS2" s="31" t="s">
        <v>655</v>
      </c>
      <c r="AT2" s="31" t="s">
        <v>656</v>
      </c>
      <c r="AU2" s="31" t="s">
        <v>657</v>
      </c>
      <c r="AV2" s="31" t="s">
        <v>658</v>
      </c>
      <c r="AW2" s="31" t="s">
        <v>659</v>
      </c>
      <c r="AX2" s="31" t="s">
        <v>660</v>
      </c>
      <c r="AY2" s="31" t="s">
        <v>664</v>
      </c>
      <c r="AZ2" s="31" t="s">
        <v>665</v>
      </c>
    </row>
    <row r="3" spans="1:52" s="41" customFormat="1" x14ac:dyDescent="0.25">
      <c r="A3" s="41" t="s">
        <v>673</v>
      </c>
      <c r="E3" s="41">
        <v>400</v>
      </c>
      <c r="F3" s="41">
        <v>400</v>
      </c>
      <c r="G3" s="41">
        <v>400</v>
      </c>
      <c r="H3" s="41">
        <v>401</v>
      </c>
      <c r="I3" s="41">
        <v>401</v>
      </c>
      <c r="J3" s="41">
        <v>401</v>
      </c>
      <c r="K3" s="41">
        <v>402</v>
      </c>
      <c r="L3" s="41">
        <v>402</v>
      </c>
      <c r="M3" s="41">
        <v>402</v>
      </c>
      <c r="N3" s="41">
        <v>403</v>
      </c>
      <c r="O3" s="41">
        <v>403</v>
      </c>
      <c r="P3" s="41">
        <v>403</v>
      </c>
      <c r="Q3" s="41">
        <v>405</v>
      </c>
      <c r="R3" s="41">
        <v>405</v>
      </c>
      <c r="S3" s="41">
        <v>405</v>
      </c>
      <c r="T3" s="41">
        <v>406</v>
      </c>
      <c r="U3" s="41">
        <v>406</v>
      </c>
      <c r="V3" s="41">
        <v>406</v>
      </c>
      <c r="W3" s="41">
        <v>407</v>
      </c>
      <c r="X3" s="41">
        <v>407</v>
      </c>
      <c r="Y3" s="41">
        <v>407</v>
      </c>
      <c r="Z3" s="41">
        <v>408</v>
      </c>
      <c r="AA3" s="41">
        <v>408</v>
      </c>
      <c r="AB3" s="41">
        <v>408</v>
      </c>
      <c r="AC3" s="41">
        <v>409</v>
      </c>
      <c r="AD3" s="41">
        <v>409</v>
      </c>
      <c r="AE3" s="41">
        <v>409</v>
      </c>
      <c r="AF3" s="41">
        <v>410</v>
      </c>
      <c r="AG3" s="41">
        <v>410</v>
      </c>
      <c r="AH3" s="41">
        <v>410</v>
      </c>
      <c r="AI3" s="41">
        <v>412</v>
      </c>
      <c r="AJ3" s="41">
        <v>412</v>
      </c>
      <c r="AK3" s="41">
        <v>412</v>
      </c>
      <c r="AL3" s="41">
        <v>413</v>
      </c>
      <c r="AM3" s="41">
        <v>413</v>
      </c>
      <c r="AN3" s="41">
        <v>413</v>
      </c>
      <c r="AO3" s="41">
        <v>414</v>
      </c>
      <c r="AP3" s="41">
        <v>414</v>
      </c>
      <c r="AQ3" s="41">
        <v>414</v>
      </c>
      <c r="AR3" s="41">
        <v>415</v>
      </c>
      <c r="AS3" s="41">
        <v>415</v>
      </c>
      <c r="AT3" s="41">
        <v>415</v>
      </c>
      <c r="AU3" s="41">
        <v>417</v>
      </c>
      <c r="AV3" s="41">
        <v>417</v>
      </c>
      <c r="AW3" s="41">
        <v>417</v>
      </c>
      <c r="AX3" s="41">
        <v>419</v>
      </c>
      <c r="AY3" s="41">
        <v>419</v>
      </c>
      <c r="AZ3" s="41">
        <v>419</v>
      </c>
    </row>
    <row r="4" spans="1:52" s="31" customFormat="1" x14ac:dyDescent="0.25">
      <c r="A4" s="31" t="s">
        <v>674</v>
      </c>
      <c r="B4" s="31" t="s">
        <v>217</v>
      </c>
      <c r="C4" s="31" t="s">
        <v>216</v>
      </c>
      <c r="D4" s="31" t="s">
        <v>0</v>
      </c>
      <c r="E4" s="36" t="s">
        <v>675</v>
      </c>
      <c r="F4" s="31" t="s">
        <v>676</v>
      </c>
      <c r="G4" s="31" t="s">
        <v>677</v>
      </c>
      <c r="H4" s="36" t="s">
        <v>675</v>
      </c>
      <c r="I4" s="31" t="s">
        <v>676</v>
      </c>
      <c r="J4" s="31" t="s">
        <v>677</v>
      </c>
      <c r="K4" s="36" t="s">
        <v>675</v>
      </c>
      <c r="L4" s="31" t="s">
        <v>676</v>
      </c>
      <c r="M4" s="31" t="s">
        <v>677</v>
      </c>
      <c r="N4" s="36" t="s">
        <v>675</v>
      </c>
      <c r="O4" s="31" t="s">
        <v>676</v>
      </c>
      <c r="P4" s="31" t="s">
        <v>677</v>
      </c>
      <c r="Q4" s="36" t="s">
        <v>675</v>
      </c>
      <c r="R4" s="31" t="s">
        <v>676</v>
      </c>
      <c r="S4" s="31" t="s">
        <v>677</v>
      </c>
      <c r="T4" s="36" t="s">
        <v>675</v>
      </c>
      <c r="U4" s="31" t="s">
        <v>676</v>
      </c>
      <c r="V4" s="31" t="s">
        <v>677</v>
      </c>
      <c r="W4" s="36" t="s">
        <v>675</v>
      </c>
      <c r="X4" s="31" t="s">
        <v>676</v>
      </c>
      <c r="Y4" s="31" t="s">
        <v>677</v>
      </c>
      <c r="Z4" s="36" t="s">
        <v>675</v>
      </c>
      <c r="AA4" s="31" t="s">
        <v>676</v>
      </c>
      <c r="AB4" s="31" t="s">
        <v>677</v>
      </c>
      <c r="AC4" s="36" t="s">
        <v>675</v>
      </c>
      <c r="AD4" s="31" t="s">
        <v>676</v>
      </c>
      <c r="AE4" s="31" t="s">
        <v>677</v>
      </c>
      <c r="AF4" s="36" t="s">
        <v>675</v>
      </c>
      <c r="AG4" s="31" t="s">
        <v>676</v>
      </c>
      <c r="AH4" s="31" t="s">
        <v>677</v>
      </c>
      <c r="AI4" s="36" t="s">
        <v>675</v>
      </c>
      <c r="AJ4" s="31" t="s">
        <v>676</v>
      </c>
      <c r="AK4" s="31" t="s">
        <v>677</v>
      </c>
      <c r="AL4" s="36" t="s">
        <v>675</v>
      </c>
      <c r="AM4" s="31" t="s">
        <v>676</v>
      </c>
      <c r="AN4" s="31" t="s">
        <v>677</v>
      </c>
      <c r="AO4" s="36" t="s">
        <v>675</v>
      </c>
      <c r="AP4" s="31" t="s">
        <v>676</v>
      </c>
      <c r="AQ4" s="31" t="s">
        <v>677</v>
      </c>
      <c r="AR4" s="36" t="s">
        <v>675</v>
      </c>
      <c r="AS4" s="31" t="s">
        <v>676</v>
      </c>
      <c r="AT4" s="31" t="s">
        <v>677</v>
      </c>
      <c r="AU4" s="36" t="s">
        <v>675</v>
      </c>
      <c r="AV4" s="31" t="s">
        <v>676</v>
      </c>
      <c r="AW4" s="31" t="s">
        <v>677</v>
      </c>
      <c r="AX4" s="36" t="s">
        <v>675</v>
      </c>
      <c r="AY4" s="31" t="s">
        <v>676</v>
      </c>
      <c r="AZ4" s="31" t="s">
        <v>677</v>
      </c>
    </row>
    <row r="5" spans="1:52" x14ac:dyDescent="0.25">
      <c r="A5" s="23">
        <v>1</v>
      </c>
      <c r="B5" s="23" t="s">
        <v>410</v>
      </c>
      <c r="C5" s="23" t="s">
        <v>218</v>
      </c>
      <c r="D5" s="26" t="s">
        <v>3</v>
      </c>
      <c r="E5" s="37">
        <v>28.7</v>
      </c>
      <c r="F5" s="34">
        <v>31.18</v>
      </c>
      <c r="G5" s="34">
        <v>29.46</v>
      </c>
      <c r="H5" s="34">
        <v>30.74</v>
      </c>
      <c r="I5" s="34">
        <v>30.23</v>
      </c>
      <c r="J5" s="34">
        <v>31.19</v>
      </c>
      <c r="K5" s="34">
        <v>29.08</v>
      </c>
      <c r="L5" s="34">
        <v>30.16</v>
      </c>
      <c r="M5" s="34">
        <v>30.45</v>
      </c>
      <c r="N5" s="34">
        <v>31.77</v>
      </c>
      <c r="O5" s="34">
        <v>29.6</v>
      </c>
      <c r="P5" s="34">
        <v>29.84</v>
      </c>
      <c r="Q5" s="34">
        <v>29.9</v>
      </c>
      <c r="R5" s="34">
        <v>31.44</v>
      </c>
      <c r="S5" s="34">
        <v>29.43</v>
      </c>
      <c r="T5" s="34">
        <v>31.45</v>
      </c>
      <c r="U5" s="34">
        <v>31.92</v>
      </c>
      <c r="V5" s="34">
        <v>29.62</v>
      </c>
      <c r="W5" s="34">
        <v>29.67</v>
      </c>
      <c r="X5" s="34">
        <v>29.59</v>
      </c>
      <c r="Y5" s="34">
        <v>29.19</v>
      </c>
      <c r="Z5" s="34">
        <v>29.56</v>
      </c>
      <c r="AA5" s="34">
        <v>31.24</v>
      </c>
      <c r="AB5" s="34">
        <v>29.86</v>
      </c>
      <c r="AC5" s="34">
        <v>28.96</v>
      </c>
      <c r="AD5" s="34">
        <v>29.24</v>
      </c>
      <c r="AE5" s="34">
        <v>31.63</v>
      </c>
      <c r="AF5" s="34">
        <v>30.83</v>
      </c>
      <c r="AG5" s="34">
        <v>30.1</v>
      </c>
      <c r="AH5" s="34">
        <v>30.69</v>
      </c>
      <c r="AI5" s="34">
        <v>29.52</v>
      </c>
      <c r="AJ5" s="34">
        <v>30.27</v>
      </c>
      <c r="AK5" s="34">
        <v>29.69</v>
      </c>
      <c r="AL5" s="34">
        <v>28.98</v>
      </c>
      <c r="AM5" s="34">
        <v>29.25</v>
      </c>
      <c r="AN5" s="34">
        <v>29.2</v>
      </c>
      <c r="AO5" s="34">
        <v>29.89</v>
      </c>
      <c r="AP5" s="34">
        <v>29.49</v>
      </c>
      <c r="AQ5" s="34">
        <v>28.21</v>
      </c>
      <c r="AR5" s="34">
        <v>29.61</v>
      </c>
      <c r="AS5" s="34">
        <v>29.74</v>
      </c>
      <c r="AT5" s="34">
        <v>29.89</v>
      </c>
      <c r="AU5" s="34">
        <v>30.01</v>
      </c>
      <c r="AV5" s="34">
        <v>28.63</v>
      </c>
      <c r="AW5" s="34">
        <v>28.83</v>
      </c>
      <c r="AX5" s="34">
        <v>29.43</v>
      </c>
      <c r="AY5" s="34">
        <v>29.64</v>
      </c>
      <c r="AZ5" s="34">
        <v>29.07</v>
      </c>
    </row>
    <row r="6" spans="1:52" x14ac:dyDescent="0.25">
      <c r="A6" s="24">
        <v>2</v>
      </c>
      <c r="B6" s="24" t="s">
        <v>411</v>
      </c>
      <c r="C6" s="24" t="s">
        <v>219</v>
      </c>
      <c r="D6" s="24" t="s">
        <v>4</v>
      </c>
      <c r="E6" s="35">
        <v>32.18</v>
      </c>
      <c r="F6" s="35">
        <v>33.01</v>
      </c>
      <c r="G6" s="35">
        <v>32.03</v>
      </c>
      <c r="H6" s="35">
        <v>33.35</v>
      </c>
      <c r="I6" s="35">
        <v>32.869999999999997</v>
      </c>
      <c r="J6" s="35">
        <v>34.15</v>
      </c>
      <c r="K6" s="35">
        <v>32.5</v>
      </c>
      <c r="L6" s="35">
        <v>32.9</v>
      </c>
      <c r="M6" s="35">
        <v>33.549999999999997</v>
      </c>
      <c r="N6" s="35">
        <v>35.229999999999997</v>
      </c>
      <c r="O6" s="35">
        <v>32.14</v>
      </c>
      <c r="P6" s="35">
        <v>32.770000000000003</v>
      </c>
      <c r="Q6" s="35">
        <v>32.68</v>
      </c>
      <c r="R6" s="35">
        <v>34.81</v>
      </c>
      <c r="S6" s="35">
        <v>32.97</v>
      </c>
      <c r="T6" s="35">
        <v>33.21</v>
      </c>
      <c r="U6" s="35">
        <v>35.159999999999997</v>
      </c>
      <c r="V6" s="35">
        <v>30.97</v>
      </c>
      <c r="W6" s="35">
        <v>32.57</v>
      </c>
      <c r="X6" s="35">
        <v>33.06</v>
      </c>
      <c r="Y6" s="35">
        <v>32.270000000000003</v>
      </c>
      <c r="Z6" s="35">
        <v>32.28</v>
      </c>
      <c r="AA6" s="35">
        <v>33.35</v>
      </c>
      <c r="AB6" s="35">
        <v>31.25</v>
      </c>
      <c r="AC6" s="35">
        <v>30.93</v>
      </c>
      <c r="AD6" s="35">
        <v>32.549999999999997</v>
      </c>
      <c r="AE6" s="35">
        <v>34.869999999999997</v>
      </c>
      <c r="AF6" s="35">
        <v>32.92</v>
      </c>
      <c r="AG6" s="35">
        <v>32.880000000000003</v>
      </c>
      <c r="AH6" s="35">
        <v>32.9</v>
      </c>
      <c r="AI6" s="35">
        <v>31.79</v>
      </c>
      <c r="AJ6" s="35">
        <v>32.76</v>
      </c>
      <c r="AK6" s="35">
        <v>31</v>
      </c>
      <c r="AL6" s="35">
        <v>31.9</v>
      </c>
      <c r="AM6" s="35">
        <v>32.619999999999997</v>
      </c>
      <c r="AN6" s="35">
        <v>33.25</v>
      </c>
      <c r="AO6" s="35">
        <v>32.35</v>
      </c>
      <c r="AP6" s="35">
        <v>32.020000000000003</v>
      </c>
      <c r="AQ6" s="35">
        <v>31.54</v>
      </c>
      <c r="AR6" s="35">
        <v>31.53</v>
      </c>
      <c r="AS6" s="35">
        <v>32.659999999999997</v>
      </c>
      <c r="AT6" s="35">
        <v>32.31</v>
      </c>
      <c r="AU6" s="35">
        <v>33.869999999999997</v>
      </c>
      <c r="AV6" s="35">
        <v>32.68</v>
      </c>
      <c r="AW6" s="35">
        <v>31.36</v>
      </c>
      <c r="AX6" s="35">
        <v>31.74</v>
      </c>
      <c r="AY6" s="35">
        <v>32.56</v>
      </c>
      <c r="AZ6" s="35">
        <v>31.12</v>
      </c>
    </row>
    <row r="7" spans="1:52" x14ac:dyDescent="0.25">
      <c r="A7" s="23">
        <v>3</v>
      </c>
      <c r="B7" s="23" t="s">
        <v>412</v>
      </c>
      <c r="C7" s="23" t="s">
        <v>220</v>
      </c>
      <c r="D7" s="10" t="s">
        <v>5</v>
      </c>
      <c r="E7" s="34">
        <v>18.88</v>
      </c>
      <c r="F7" s="34">
        <v>18.88</v>
      </c>
      <c r="G7" s="34">
        <v>18.489999999999998</v>
      </c>
      <c r="H7" s="34">
        <v>18.77</v>
      </c>
      <c r="I7" s="34">
        <v>18.850000000000001</v>
      </c>
      <c r="J7" s="34">
        <v>18.809999999999999</v>
      </c>
      <c r="K7" s="34">
        <v>18.88</v>
      </c>
      <c r="L7" s="34">
        <v>18.89</v>
      </c>
      <c r="M7" s="34">
        <v>18.84</v>
      </c>
      <c r="N7" s="34">
        <v>18.649999999999999</v>
      </c>
      <c r="O7" s="34">
        <v>18.88</v>
      </c>
      <c r="P7" s="34">
        <v>18.96</v>
      </c>
      <c r="Q7" s="34">
        <v>18.88</v>
      </c>
      <c r="R7" s="34">
        <v>18.899999999999999</v>
      </c>
      <c r="S7" s="34">
        <v>18.829999999999998</v>
      </c>
      <c r="T7" s="34">
        <v>18.91</v>
      </c>
      <c r="U7" s="34">
        <v>18.84</v>
      </c>
      <c r="V7" s="34">
        <v>18.920000000000002</v>
      </c>
      <c r="W7" s="34">
        <v>18.850000000000001</v>
      </c>
      <c r="X7" s="34">
        <v>18.93</v>
      </c>
      <c r="Y7" s="34">
        <v>18.57</v>
      </c>
      <c r="Z7" s="34">
        <v>18.559999999999999</v>
      </c>
      <c r="AA7" s="34">
        <v>18.75</v>
      </c>
      <c r="AB7" s="34">
        <v>18.71</v>
      </c>
      <c r="AC7" s="34">
        <v>18.739999999999998</v>
      </c>
      <c r="AD7" s="34">
        <v>18.88</v>
      </c>
      <c r="AE7" s="34">
        <v>19.05</v>
      </c>
      <c r="AF7" s="34">
        <v>18.8</v>
      </c>
      <c r="AG7" s="34">
        <v>18.84</v>
      </c>
      <c r="AH7" s="34">
        <v>18.84</v>
      </c>
      <c r="AI7" s="34">
        <v>18.77</v>
      </c>
      <c r="AJ7" s="34">
        <v>18.829999999999998</v>
      </c>
      <c r="AK7" s="34">
        <v>18.7</v>
      </c>
      <c r="AL7" s="34">
        <v>18.72</v>
      </c>
      <c r="AM7" s="34">
        <v>18.510000000000002</v>
      </c>
      <c r="AN7" s="34">
        <v>18.52</v>
      </c>
      <c r="AO7" s="34">
        <v>18.52</v>
      </c>
      <c r="AP7" s="34">
        <v>18.43</v>
      </c>
      <c r="AQ7" s="34">
        <v>18.23</v>
      </c>
      <c r="AR7" s="34">
        <v>18.260000000000002</v>
      </c>
      <c r="AS7" s="34">
        <v>18.190000000000001</v>
      </c>
      <c r="AT7" s="34">
        <v>18.43</v>
      </c>
      <c r="AU7" s="34">
        <v>18.3</v>
      </c>
      <c r="AV7" s="34">
        <v>18.27</v>
      </c>
      <c r="AW7" s="34">
        <v>18.510000000000002</v>
      </c>
      <c r="AX7" s="34">
        <v>18.45</v>
      </c>
      <c r="AY7" s="34">
        <v>18.46</v>
      </c>
      <c r="AZ7" s="34">
        <v>18.510000000000002</v>
      </c>
    </row>
    <row r="8" spans="1:52" x14ac:dyDescent="0.25">
      <c r="A8" s="24">
        <v>4</v>
      </c>
      <c r="B8" s="24" t="s">
        <v>413</v>
      </c>
      <c r="C8" s="24" t="s">
        <v>221</v>
      </c>
      <c r="D8" s="20" t="s">
        <v>6</v>
      </c>
      <c r="E8" s="35">
        <v>32.15</v>
      </c>
      <c r="F8" s="35">
        <v>35.159999999999997</v>
      </c>
      <c r="G8" s="42">
        <v>32.6</v>
      </c>
      <c r="H8" s="42">
        <v>34.630000000000003</v>
      </c>
      <c r="I8" s="42">
        <v>32.9</v>
      </c>
      <c r="J8" s="35"/>
      <c r="K8" s="42">
        <v>32.22</v>
      </c>
      <c r="L8" s="42">
        <v>32.950000000000003</v>
      </c>
      <c r="M8" s="42">
        <v>33.79</v>
      </c>
      <c r="N8" s="42">
        <v>34.65</v>
      </c>
      <c r="O8" s="42">
        <v>32.58</v>
      </c>
      <c r="P8" s="42">
        <v>33.450000000000003</v>
      </c>
      <c r="Q8" s="42">
        <v>32.58</v>
      </c>
      <c r="R8" s="35">
        <v>35.69</v>
      </c>
      <c r="S8" s="42">
        <v>32.24</v>
      </c>
      <c r="T8" s="42">
        <v>34.44</v>
      </c>
      <c r="U8" s="42">
        <v>35.090000000000003</v>
      </c>
      <c r="V8" s="42">
        <v>33.25</v>
      </c>
      <c r="W8" s="42">
        <v>33.229999999999997</v>
      </c>
      <c r="X8" s="42">
        <v>32.6</v>
      </c>
      <c r="Y8" s="42">
        <v>32.97</v>
      </c>
      <c r="Z8" s="42">
        <v>33.44</v>
      </c>
      <c r="AA8" s="42">
        <v>34.21</v>
      </c>
      <c r="AB8" s="42">
        <v>33.08</v>
      </c>
      <c r="AC8" s="35">
        <v>32.36</v>
      </c>
      <c r="AD8" s="42">
        <v>32.51</v>
      </c>
      <c r="AE8" s="42">
        <v>34.72</v>
      </c>
      <c r="AF8" s="42">
        <v>34.65</v>
      </c>
      <c r="AG8" s="35">
        <v>32.979999999999997</v>
      </c>
      <c r="AH8" s="42">
        <v>34.17</v>
      </c>
      <c r="AI8" s="42">
        <v>32.57</v>
      </c>
      <c r="AJ8" s="42">
        <v>34.31</v>
      </c>
      <c r="AK8" s="42">
        <v>34.33</v>
      </c>
      <c r="AL8" s="42">
        <v>32.49</v>
      </c>
      <c r="AM8" s="42">
        <v>32.96</v>
      </c>
      <c r="AN8" s="42">
        <v>33.770000000000003</v>
      </c>
      <c r="AO8" s="42">
        <v>32.65</v>
      </c>
      <c r="AP8" s="42">
        <v>33.049999999999997</v>
      </c>
      <c r="AQ8" s="42">
        <v>31.51</v>
      </c>
      <c r="AR8" s="42">
        <v>33.090000000000003</v>
      </c>
      <c r="AS8" s="42">
        <v>34.1</v>
      </c>
      <c r="AT8" s="42">
        <v>32.99</v>
      </c>
      <c r="AU8" s="42">
        <v>34.08</v>
      </c>
      <c r="AV8" s="42">
        <v>32.25</v>
      </c>
      <c r="AW8" s="42">
        <v>32.21</v>
      </c>
      <c r="AX8" s="42">
        <v>34.18</v>
      </c>
      <c r="AY8" s="42">
        <v>34.72</v>
      </c>
      <c r="AZ8" s="42">
        <v>33.619999999999997</v>
      </c>
    </row>
    <row r="9" spans="1:52" x14ac:dyDescent="0.25">
      <c r="A9" s="23">
        <v>5</v>
      </c>
      <c r="B9" s="23" t="s">
        <v>414</v>
      </c>
      <c r="C9" s="23" t="s">
        <v>222</v>
      </c>
      <c r="D9" s="23" t="s">
        <v>7</v>
      </c>
      <c r="E9" s="34">
        <v>26.27</v>
      </c>
      <c r="F9" s="34">
        <v>29.1</v>
      </c>
      <c r="G9" s="34">
        <v>27.84</v>
      </c>
      <c r="H9" s="34">
        <v>29.13</v>
      </c>
      <c r="I9" s="34">
        <v>28.18</v>
      </c>
      <c r="J9" s="34">
        <v>29.85</v>
      </c>
      <c r="K9" s="34">
        <v>26.59</v>
      </c>
      <c r="L9" s="34">
        <v>27.65</v>
      </c>
      <c r="M9" s="34">
        <v>28.3</v>
      </c>
      <c r="N9" s="34">
        <v>29.64</v>
      </c>
      <c r="O9" s="34">
        <v>27.11</v>
      </c>
      <c r="P9" s="34">
        <v>27.3</v>
      </c>
      <c r="Q9" s="34">
        <v>27.48</v>
      </c>
      <c r="R9" s="34">
        <v>29.43</v>
      </c>
      <c r="S9" s="34">
        <v>27.2</v>
      </c>
      <c r="T9" s="34">
        <v>29.51</v>
      </c>
      <c r="U9" s="34">
        <v>29.89</v>
      </c>
      <c r="V9" s="34">
        <v>28.24</v>
      </c>
      <c r="W9" s="34">
        <v>27.33</v>
      </c>
      <c r="X9" s="34">
        <v>27.24</v>
      </c>
      <c r="Y9" s="34">
        <v>27.55</v>
      </c>
      <c r="Z9" s="34">
        <v>27.91</v>
      </c>
      <c r="AA9" s="34">
        <v>28.98</v>
      </c>
      <c r="AB9" s="34">
        <v>27.84</v>
      </c>
      <c r="AC9" s="34">
        <v>27.91</v>
      </c>
      <c r="AD9" s="34">
        <v>27.26</v>
      </c>
      <c r="AE9" s="34">
        <v>29.44</v>
      </c>
      <c r="AF9" s="34">
        <v>28.71</v>
      </c>
      <c r="AG9" s="34">
        <v>28.53</v>
      </c>
      <c r="AH9" s="34">
        <v>28.85</v>
      </c>
      <c r="AI9" s="34">
        <v>27.12</v>
      </c>
      <c r="AJ9" s="34">
        <v>28.1</v>
      </c>
      <c r="AK9" s="34">
        <v>28.34</v>
      </c>
      <c r="AL9" s="34">
        <v>27.28</v>
      </c>
      <c r="AM9" s="34">
        <v>27.34</v>
      </c>
      <c r="AN9" s="34">
        <v>27.72</v>
      </c>
      <c r="AO9" s="34">
        <v>27.45</v>
      </c>
      <c r="AP9" s="34">
        <v>27.26</v>
      </c>
      <c r="AQ9" s="34">
        <v>25.99</v>
      </c>
      <c r="AR9" s="34">
        <v>27.84</v>
      </c>
      <c r="AS9" s="34">
        <v>28.01</v>
      </c>
      <c r="AT9" s="34">
        <v>28.47</v>
      </c>
      <c r="AU9" s="34">
        <v>27.87</v>
      </c>
      <c r="AV9" s="34">
        <v>26.66</v>
      </c>
      <c r="AW9" s="34">
        <v>26.86</v>
      </c>
      <c r="AX9" s="34">
        <v>26.83</v>
      </c>
      <c r="AY9" s="34">
        <v>27.65</v>
      </c>
      <c r="AZ9" s="34">
        <v>26.59</v>
      </c>
    </row>
    <row r="10" spans="1:52" x14ac:dyDescent="0.25">
      <c r="A10" s="24">
        <v>6</v>
      </c>
      <c r="B10" s="24" t="s">
        <v>415</v>
      </c>
      <c r="C10" s="24" t="s">
        <v>223</v>
      </c>
      <c r="D10" s="24" t="s">
        <v>8</v>
      </c>
      <c r="E10" s="35">
        <v>32.76</v>
      </c>
      <c r="F10" s="35">
        <v>34.659999999999997</v>
      </c>
      <c r="G10" s="35">
        <v>33.79</v>
      </c>
      <c r="H10" s="35">
        <v>35.01</v>
      </c>
      <c r="I10" s="35">
        <v>34.979999999999997</v>
      </c>
      <c r="J10" s="35">
        <v>36.58</v>
      </c>
      <c r="K10" s="35">
        <v>31.07</v>
      </c>
      <c r="L10" s="35">
        <v>32.479999999999997</v>
      </c>
      <c r="M10" s="35">
        <v>32.83</v>
      </c>
      <c r="N10" s="35">
        <v>33.630000000000003</v>
      </c>
      <c r="O10" s="35">
        <v>31.73</v>
      </c>
      <c r="P10" s="35">
        <v>31.58</v>
      </c>
      <c r="Q10" s="35">
        <v>32.53</v>
      </c>
      <c r="R10" s="35">
        <v>36</v>
      </c>
      <c r="S10" s="35">
        <v>31.92</v>
      </c>
      <c r="T10" s="35">
        <v>35.24</v>
      </c>
      <c r="U10" s="35">
        <v>34.049999999999997</v>
      </c>
      <c r="V10" s="35">
        <v>33.51</v>
      </c>
      <c r="W10" s="35">
        <v>32.07</v>
      </c>
      <c r="X10" s="35">
        <v>31.93</v>
      </c>
      <c r="Y10" s="35">
        <v>32.1</v>
      </c>
      <c r="Z10" s="35">
        <v>32.119999999999997</v>
      </c>
      <c r="AA10" s="35">
        <v>32.909999999999997</v>
      </c>
      <c r="AB10" s="35">
        <v>32.33</v>
      </c>
      <c r="AC10" s="35">
        <v>31.95</v>
      </c>
      <c r="AD10" s="35">
        <v>30.86</v>
      </c>
      <c r="AE10" s="35">
        <v>33.06</v>
      </c>
      <c r="AF10" s="35">
        <v>32.03</v>
      </c>
      <c r="AG10" s="35">
        <v>31.61</v>
      </c>
      <c r="AH10" s="35">
        <v>32.950000000000003</v>
      </c>
      <c r="AI10" s="35">
        <v>31.12</v>
      </c>
      <c r="AJ10" s="35">
        <v>32.61</v>
      </c>
      <c r="AK10" s="35">
        <v>33.19</v>
      </c>
      <c r="AL10" s="35">
        <v>32.479999999999997</v>
      </c>
      <c r="AM10" s="35">
        <v>32.26</v>
      </c>
      <c r="AN10" s="35">
        <v>32.97</v>
      </c>
      <c r="AO10" s="35">
        <v>31.98</v>
      </c>
      <c r="AP10" s="35">
        <v>32.64</v>
      </c>
      <c r="AQ10" s="35">
        <v>30.86</v>
      </c>
      <c r="AR10" s="35">
        <v>31.87</v>
      </c>
      <c r="AS10" s="35">
        <v>31.77</v>
      </c>
      <c r="AT10" s="35">
        <v>32</v>
      </c>
      <c r="AU10" s="35">
        <v>33.090000000000003</v>
      </c>
      <c r="AV10" s="35">
        <v>31.82</v>
      </c>
      <c r="AW10" s="35">
        <v>31.83</v>
      </c>
      <c r="AX10" s="35">
        <v>31.6</v>
      </c>
      <c r="AY10" s="35">
        <v>32.880000000000003</v>
      </c>
      <c r="AZ10" s="35">
        <v>31.87</v>
      </c>
    </row>
    <row r="11" spans="1:52" x14ac:dyDescent="0.25">
      <c r="A11" s="23">
        <v>7</v>
      </c>
      <c r="B11" s="23" t="s">
        <v>416</v>
      </c>
      <c r="C11" s="23" t="s">
        <v>224</v>
      </c>
      <c r="D11" s="23" t="s">
        <v>9</v>
      </c>
      <c r="E11" s="34">
        <v>29.51</v>
      </c>
      <c r="F11" s="34">
        <v>33.29</v>
      </c>
      <c r="G11" s="34">
        <v>29.95</v>
      </c>
      <c r="H11" s="34">
        <v>34.03</v>
      </c>
      <c r="I11" s="34">
        <v>33.299999999999997</v>
      </c>
      <c r="J11" s="34">
        <v>35.78</v>
      </c>
      <c r="K11" s="34">
        <v>30.85</v>
      </c>
      <c r="L11" s="34">
        <v>33.770000000000003</v>
      </c>
      <c r="M11" s="34">
        <v>33.56</v>
      </c>
      <c r="N11" s="34">
        <v>32.86</v>
      </c>
      <c r="O11" s="34">
        <v>32.42</v>
      </c>
      <c r="P11" s="34">
        <v>32.42</v>
      </c>
      <c r="Q11" s="34">
        <v>31.77</v>
      </c>
      <c r="R11" s="34">
        <v>35.130000000000003</v>
      </c>
      <c r="S11" s="34">
        <v>31.8</v>
      </c>
      <c r="T11" s="34">
        <v>34.75</v>
      </c>
      <c r="U11" s="34">
        <v>35.619999999999997</v>
      </c>
      <c r="V11" s="34">
        <v>32.97</v>
      </c>
      <c r="W11" s="34">
        <v>31.26</v>
      </c>
      <c r="X11" s="34">
        <v>31.89</v>
      </c>
      <c r="Y11" s="34">
        <v>29.97</v>
      </c>
      <c r="Z11" s="34">
        <v>30.77</v>
      </c>
      <c r="AA11" s="34">
        <v>34.47</v>
      </c>
      <c r="AB11" s="34">
        <v>33.770000000000003</v>
      </c>
      <c r="AC11" s="34">
        <v>31.87</v>
      </c>
      <c r="AD11" s="34">
        <v>31.83</v>
      </c>
      <c r="AE11" s="34">
        <v>33.840000000000003</v>
      </c>
      <c r="AF11" s="34">
        <v>33.909999999999997</v>
      </c>
      <c r="AG11" s="34">
        <v>32.96</v>
      </c>
      <c r="AH11" s="34">
        <v>33.42</v>
      </c>
      <c r="AI11" s="34">
        <v>31.84</v>
      </c>
      <c r="AJ11" s="34">
        <v>33.770000000000003</v>
      </c>
      <c r="AK11" s="34">
        <v>32.51</v>
      </c>
      <c r="AL11" s="34">
        <v>31.64</v>
      </c>
      <c r="AM11" s="34">
        <v>29.53</v>
      </c>
      <c r="AN11" s="34">
        <v>29.91</v>
      </c>
      <c r="AO11" s="34">
        <v>30.56</v>
      </c>
      <c r="AP11" s="34">
        <v>30.67</v>
      </c>
      <c r="AQ11" s="34">
        <v>29.45</v>
      </c>
      <c r="AR11" s="34">
        <v>30.8</v>
      </c>
      <c r="AS11" s="34">
        <v>30.88</v>
      </c>
      <c r="AT11" s="34">
        <v>31</v>
      </c>
      <c r="AU11" s="34">
        <v>31.21</v>
      </c>
      <c r="AV11" s="34">
        <v>29.61</v>
      </c>
      <c r="AW11" s="34">
        <v>29.44</v>
      </c>
      <c r="AX11" s="34">
        <v>30.15</v>
      </c>
      <c r="AY11" s="34">
        <v>31.22</v>
      </c>
      <c r="AZ11" s="34">
        <v>30.72</v>
      </c>
    </row>
    <row r="12" spans="1:52" x14ac:dyDescent="0.25">
      <c r="A12" s="24">
        <v>8</v>
      </c>
      <c r="B12" s="24" t="s">
        <v>417</v>
      </c>
      <c r="C12" s="24" t="s">
        <v>225</v>
      </c>
      <c r="D12" s="24" t="s">
        <v>10</v>
      </c>
      <c r="E12" s="35">
        <v>34.32</v>
      </c>
      <c r="F12" s="35">
        <v>36.659999999999997</v>
      </c>
      <c r="G12" s="35">
        <v>34.200000000000003</v>
      </c>
      <c r="H12" s="35">
        <v>35.630000000000003</v>
      </c>
      <c r="I12" s="35">
        <v>34.64</v>
      </c>
      <c r="J12" s="35"/>
      <c r="K12" s="35">
        <v>32.020000000000003</v>
      </c>
      <c r="L12" s="35">
        <v>33.61</v>
      </c>
      <c r="M12" s="35">
        <v>34.01</v>
      </c>
      <c r="N12" s="35">
        <v>34.21</v>
      </c>
      <c r="O12" s="35">
        <v>32.630000000000003</v>
      </c>
      <c r="P12" s="35">
        <v>33.19</v>
      </c>
      <c r="Q12" s="35">
        <v>34.01</v>
      </c>
      <c r="R12" s="35">
        <v>34.68</v>
      </c>
      <c r="S12" s="35">
        <v>34.61</v>
      </c>
      <c r="T12" s="35">
        <v>35.799999999999997</v>
      </c>
      <c r="U12" s="35">
        <v>35.61</v>
      </c>
      <c r="V12" s="35">
        <v>33.83</v>
      </c>
      <c r="W12" s="35">
        <v>33.270000000000003</v>
      </c>
      <c r="X12" s="35">
        <v>32.869999999999997</v>
      </c>
      <c r="Y12" s="35">
        <v>33.47</v>
      </c>
      <c r="Z12" s="35">
        <v>32.700000000000003</v>
      </c>
      <c r="AA12" s="35">
        <v>35.6</v>
      </c>
      <c r="AB12" s="35">
        <v>32.69</v>
      </c>
      <c r="AC12" s="35">
        <v>32.99</v>
      </c>
      <c r="AD12" s="35">
        <v>32.03</v>
      </c>
      <c r="AE12" s="35">
        <v>34.549999999999997</v>
      </c>
      <c r="AF12" s="35">
        <v>33.56</v>
      </c>
      <c r="AG12" s="35">
        <v>33.270000000000003</v>
      </c>
      <c r="AH12" s="35">
        <v>33.76</v>
      </c>
      <c r="AI12" s="35">
        <v>32.26</v>
      </c>
      <c r="AJ12" s="35">
        <v>33.18</v>
      </c>
      <c r="AK12" s="35">
        <v>33.83</v>
      </c>
      <c r="AL12" s="35">
        <v>32.86</v>
      </c>
      <c r="AM12" s="35">
        <v>33.07</v>
      </c>
      <c r="AN12" s="35">
        <v>33.32</v>
      </c>
      <c r="AO12" s="35">
        <v>36.15</v>
      </c>
      <c r="AP12" s="35">
        <v>32.43</v>
      </c>
      <c r="AQ12" s="35">
        <v>32.46</v>
      </c>
      <c r="AR12" s="35">
        <v>32.479999999999997</v>
      </c>
      <c r="AS12" s="35">
        <v>32.72</v>
      </c>
      <c r="AT12" s="35">
        <v>33.08</v>
      </c>
      <c r="AU12" s="35">
        <v>33.299999999999997</v>
      </c>
      <c r="AV12" s="35">
        <v>32.619999999999997</v>
      </c>
      <c r="AW12" s="35">
        <v>35.159999999999997</v>
      </c>
      <c r="AX12" s="35">
        <v>34.590000000000003</v>
      </c>
      <c r="AY12" s="35">
        <v>34.130000000000003</v>
      </c>
      <c r="AZ12" s="35">
        <v>35.630000000000003</v>
      </c>
    </row>
    <row r="13" spans="1:52" x14ac:dyDescent="0.25">
      <c r="A13" s="23">
        <v>9</v>
      </c>
      <c r="B13" s="23" t="s">
        <v>418</v>
      </c>
      <c r="C13" s="23" t="s">
        <v>226</v>
      </c>
      <c r="D13" s="23" t="s">
        <v>11</v>
      </c>
      <c r="E13" s="34">
        <v>25.61</v>
      </c>
      <c r="F13" s="34">
        <v>27.91</v>
      </c>
      <c r="G13" s="34">
        <v>26.33</v>
      </c>
      <c r="H13" s="34">
        <v>27.98</v>
      </c>
      <c r="I13" s="34">
        <v>27.74</v>
      </c>
      <c r="J13" s="34">
        <v>28.77</v>
      </c>
      <c r="K13" s="34">
        <v>25.93</v>
      </c>
      <c r="L13" s="34">
        <v>27.53</v>
      </c>
      <c r="M13" s="34">
        <v>27.45</v>
      </c>
      <c r="N13" s="34">
        <v>28.07</v>
      </c>
      <c r="O13" s="34">
        <v>26.78</v>
      </c>
      <c r="P13" s="34">
        <v>26.57</v>
      </c>
      <c r="Q13" s="34">
        <v>26.84</v>
      </c>
      <c r="R13" s="34">
        <v>28.68</v>
      </c>
      <c r="S13" s="34">
        <v>26.44</v>
      </c>
      <c r="T13" s="34">
        <v>28.77</v>
      </c>
      <c r="U13" s="34">
        <v>29.21</v>
      </c>
      <c r="V13" s="34">
        <v>27.43</v>
      </c>
      <c r="W13" s="34">
        <v>26.44</v>
      </c>
      <c r="X13" s="34">
        <v>26.64</v>
      </c>
      <c r="Y13" s="34">
        <v>26.24</v>
      </c>
      <c r="Z13" s="34">
        <v>26.63</v>
      </c>
      <c r="AA13" s="34">
        <v>28.42</v>
      </c>
      <c r="AB13" s="34">
        <v>27.54</v>
      </c>
      <c r="AC13" s="34">
        <v>27.05</v>
      </c>
      <c r="AD13" s="34">
        <v>26.27</v>
      </c>
      <c r="AE13" s="34">
        <v>28.53</v>
      </c>
      <c r="AF13" s="34">
        <v>27.67</v>
      </c>
      <c r="AG13" s="34">
        <v>27.77</v>
      </c>
      <c r="AH13" s="34">
        <v>27.91</v>
      </c>
      <c r="AI13" s="34">
        <v>26.42</v>
      </c>
      <c r="AJ13" s="34">
        <v>27.61</v>
      </c>
      <c r="AK13" s="34">
        <v>26.95</v>
      </c>
      <c r="AL13" s="34">
        <v>26.3</v>
      </c>
      <c r="AM13" s="34">
        <v>26.05</v>
      </c>
      <c r="AN13" s="34">
        <v>26.32</v>
      </c>
      <c r="AO13" s="34">
        <v>26.53</v>
      </c>
      <c r="AP13" s="34">
        <v>26.26</v>
      </c>
      <c r="AQ13" s="34">
        <v>24.99</v>
      </c>
      <c r="AR13" s="34">
        <v>26.35</v>
      </c>
      <c r="AS13" s="34">
        <v>26.64</v>
      </c>
      <c r="AT13" s="34">
        <v>26.97</v>
      </c>
      <c r="AU13" s="34">
        <v>27.06</v>
      </c>
      <c r="AV13" s="34">
        <v>25.63</v>
      </c>
      <c r="AW13" s="34">
        <v>25.79</v>
      </c>
      <c r="AX13" s="34">
        <v>25.62</v>
      </c>
      <c r="AY13" s="34">
        <v>26.8</v>
      </c>
      <c r="AZ13" s="34">
        <v>25.74</v>
      </c>
    </row>
    <row r="14" spans="1:52" x14ac:dyDescent="0.25">
      <c r="A14" s="24">
        <v>10</v>
      </c>
      <c r="B14" s="24" t="s">
        <v>419</v>
      </c>
      <c r="C14" s="24" t="s">
        <v>227</v>
      </c>
      <c r="D14" s="24" t="s">
        <v>12</v>
      </c>
      <c r="E14" s="35">
        <v>32.409999999999997</v>
      </c>
      <c r="F14" s="35">
        <v>34.24</v>
      </c>
      <c r="G14" s="35">
        <v>33.229999999999997</v>
      </c>
      <c r="H14" s="35">
        <v>35.549999999999997</v>
      </c>
      <c r="I14" s="35">
        <v>33.72</v>
      </c>
      <c r="J14" s="35">
        <v>35.57</v>
      </c>
      <c r="K14" s="35">
        <v>32.75</v>
      </c>
      <c r="L14" s="35">
        <v>33.51</v>
      </c>
      <c r="M14" s="35">
        <v>33.619999999999997</v>
      </c>
      <c r="N14" s="35">
        <v>35.89</v>
      </c>
      <c r="O14" s="35">
        <v>33.479999999999997</v>
      </c>
      <c r="P14" s="35">
        <v>33.72</v>
      </c>
      <c r="Q14" s="35">
        <v>33.69</v>
      </c>
      <c r="R14" s="35">
        <v>36.090000000000003</v>
      </c>
      <c r="S14" s="35">
        <v>34.14</v>
      </c>
      <c r="T14" s="35">
        <v>37.25</v>
      </c>
      <c r="U14" s="35">
        <v>35.44</v>
      </c>
      <c r="V14" s="35">
        <v>34.58</v>
      </c>
      <c r="W14" s="35">
        <v>33.89</v>
      </c>
      <c r="X14" s="35">
        <v>33.21</v>
      </c>
      <c r="Y14" s="35">
        <v>33.82</v>
      </c>
      <c r="Z14" s="35">
        <v>33.57</v>
      </c>
      <c r="AA14" s="35">
        <v>34.96</v>
      </c>
      <c r="AB14" s="35">
        <v>33.74</v>
      </c>
      <c r="AC14" s="35">
        <v>33.57</v>
      </c>
      <c r="AD14" s="35">
        <v>33.1</v>
      </c>
      <c r="AE14" s="35">
        <v>34.61</v>
      </c>
      <c r="AF14" s="35">
        <v>34.32</v>
      </c>
      <c r="AG14" s="35">
        <v>34.119999999999997</v>
      </c>
      <c r="AH14" s="35">
        <v>35.17</v>
      </c>
      <c r="AI14" s="35">
        <v>33.44</v>
      </c>
      <c r="AJ14" s="35">
        <v>33.86</v>
      </c>
      <c r="AK14" s="35">
        <v>33.090000000000003</v>
      </c>
      <c r="AL14" s="35">
        <v>33.880000000000003</v>
      </c>
      <c r="AM14" s="35">
        <v>33.06</v>
      </c>
      <c r="AN14" s="35">
        <v>32.82</v>
      </c>
      <c r="AO14" s="35">
        <v>34.43</v>
      </c>
      <c r="AP14" s="35">
        <v>33.03</v>
      </c>
      <c r="AQ14" s="35">
        <v>32.159999999999997</v>
      </c>
      <c r="AR14" s="35">
        <v>34.630000000000003</v>
      </c>
      <c r="AS14" s="35">
        <v>32.869999999999997</v>
      </c>
      <c r="AT14" s="35">
        <v>34.090000000000003</v>
      </c>
      <c r="AU14" s="35">
        <v>33.75</v>
      </c>
      <c r="AV14" s="35">
        <v>32.68</v>
      </c>
      <c r="AW14" s="35">
        <v>32.979999999999997</v>
      </c>
      <c r="AX14" s="35">
        <v>34.15</v>
      </c>
      <c r="AY14" s="35">
        <v>34.58</v>
      </c>
      <c r="AZ14" s="35">
        <v>33.58</v>
      </c>
    </row>
    <row r="15" spans="1:52" x14ac:dyDescent="0.25">
      <c r="A15" s="23">
        <v>11</v>
      </c>
      <c r="B15" s="23" t="s">
        <v>420</v>
      </c>
      <c r="C15" s="23" t="s">
        <v>228</v>
      </c>
      <c r="D15" s="23" t="s">
        <v>13</v>
      </c>
      <c r="E15" s="34">
        <v>28.14</v>
      </c>
      <c r="F15" s="34">
        <v>30.48</v>
      </c>
      <c r="G15" s="34">
        <v>29.85</v>
      </c>
      <c r="H15" s="34">
        <v>31.03</v>
      </c>
      <c r="I15" s="34">
        <v>30.51</v>
      </c>
      <c r="J15" s="34">
        <v>31.91</v>
      </c>
      <c r="K15" s="34">
        <v>28.68</v>
      </c>
      <c r="L15" s="34">
        <v>30.76</v>
      </c>
      <c r="M15" s="34">
        <v>30.63</v>
      </c>
      <c r="N15" s="34">
        <v>31.64</v>
      </c>
      <c r="O15" s="34">
        <v>29.62</v>
      </c>
      <c r="P15" s="34">
        <v>29.57</v>
      </c>
      <c r="Q15" s="34">
        <v>29.41</v>
      </c>
      <c r="R15" s="34">
        <v>31.85</v>
      </c>
      <c r="S15" s="34">
        <v>29.11</v>
      </c>
      <c r="T15" s="34">
        <v>32.01</v>
      </c>
      <c r="U15" s="34">
        <v>32.07</v>
      </c>
      <c r="V15" s="34">
        <v>29.87</v>
      </c>
      <c r="W15" s="34">
        <v>29.28</v>
      </c>
      <c r="X15" s="34">
        <v>29.27</v>
      </c>
      <c r="Y15" s="34">
        <v>29.54</v>
      </c>
      <c r="Z15" s="34">
        <v>29.71</v>
      </c>
      <c r="AA15" s="34">
        <v>31.68</v>
      </c>
      <c r="AB15" s="34">
        <v>29.91</v>
      </c>
      <c r="AC15" s="34">
        <v>29.47</v>
      </c>
      <c r="AD15" s="34">
        <v>29.03</v>
      </c>
      <c r="AE15" s="34">
        <v>31.15</v>
      </c>
      <c r="AF15" s="34">
        <v>30.94</v>
      </c>
      <c r="AG15" s="34">
        <v>30.17</v>
      </c>
      <c r="AH15" s="34">
        <v>30.84</v>
      </c>
      <c r="AI15" s="34">
        <v>29.5</v>
      </c>
      <c r="AJ15" s="34">
        <v>30.28</v>
      </c>
      <c r="AK15" s="34">
        <v>29.95</v>
      </c>
      <c r="AL15" s="34">
        <v>28.86</v>
      </c>
      <c r="AM15" s="34">
        <v>29.16</v>
      </c>
      <c r="AN15" s="34">
        <v>29.31</v>
      </c>
      <c r="AO15" s="34">
        <v>30.11</v>
      </c>
      <c r="AP15" s="34">
        <v>29.72</v>
      </c>
      <c r="AQ15" s="34">
        <v>28.79</v>
      </c>
      <c r="AR15" s="34">
        <v>29.51</v>
      </c>
      <c r="AS15" s="34">
        <v>30.51</v>
      </c>
      <c r="AT15" s="34">
        <v>30.08</v>
      </c>
      <c r="AU15" s="34">
        <v>30.13</v>
      </c>
      <c r="AV15" s="34">
        <v>28.56</v>
      </c>
      <c r="AW15" s="34">
        <v>28.88</v>
      </c>
      <c r="AX15" s="34">
        <v>29.26</v>
      </c>
      <c r="AY15" s="34">
        <v>30.11</v>
      </c>
      <c r="AZ15" s="34">
        <v>29.48</v>
      </c>
    </row>
    <row r="16" spans="1:52" x14ac:dyDescent="0.25">
      <c r="A16" s="24">
        <v>12</v>
      </c>
      <c r="B16" s="24" t="s">
        <v>421</v>
      </c>
      <c r="C16" s="24" t="s">
        <v>229</v>
      </c>
      <c r="D16" s="24" t="s">
        <v>14</v>
      </c>
      <c r="E16" s="35">
        <v>28.07</v>
      </c>
      <c r="F16" s="35">
        <v>29.41</v>
      </c>
      <c r="G16" s="35">
        <v>28.51</v>
      </c>
      <c r="H16" s="35">
        <v>28.55</v>
      </c>
      <c r="I16" s="35">
        <v>28.89</v>
      </c>
      <c r="J16" s="35">
        <v>29.91</v>
      </c>
      <c r="K16" s="35">
        <v>27.79</v>
      </c>
      <c r="L16" s="35">
        <v>28.79</v>
      </c>
      <c r="M16" s="35">
        <v>29.15</v>
      </c>
      <c r="N16" s="35">
        <v>30.13</v>
      </c>
      <c r="O16" s="35">
        <v>28.53</v>
      </c>
      <c r="P16" s="35">
        <v>28.68</v>
      </c>
      <c r="Q16" s="35">
        <v>29.54</v>
      </c>
      <c r="R16" s="35">
        <v>30.31</v>
      </c>
      <c r="S16" s="35">
        <v>28.64</v>
      </c>
      <c r="T16" s="35">
        <v>29.61</v>
      </c>
      <c r="U16" s="35">
        <v>30.71</v>
      </c>
      <c r="V16" s="35">
        <v>27.09</v>
      </c>
      <c r="W16" s="35">
        <v>28.79</v>
      </c>
      <c r="X16" s="35">
        <v>28.64</v>
      </c>
      <c r="Y16" s="35">
        <v>28.3</v>
      </c>
      <c r="Z16" s="35">
        <v>28.59</v>
      </c>
      <c r="AA16" s="35">
        <v>29.93</v>
      </c>
      <c r="AB16" s="35">
        <v>28.06</v>
      </c>
      <c r="AC16" s="35">
        <v>26.56</v>
      </c>
      <c r="AD16" s="35">
        <v>28.07</v>
      </c>
      <c r="AE16" s="35">
        <v>30.59</v>
      </c>
      <c r="AF16" s="35">
        <v>29.46</v>
      </c>
      <c r="AG16" s="35">
        <v>28.75</v>
      </c>
      <c r="AH16" s="35">
        <v>29.18</v>
      </c>
      <c r="AI16" s="35">
        <v>28.27</v>
      </c>
      <c r="AJ16" s="35">
        <v>29.43</v>
      </c>
      <c r="AK16" s="35">
        <v>27.56</v>
      </c>
      <c r="AL16" s="35">
        <v>27.65</v>
      </c>
      <c r="AM16" s="35">
        <v>28.45</v>
      </c>
      <c r="AN16" s="35">
        <v>28.92</v>
      </c>
      <c r="AO16" s="35">
        <v>28.53</v>
      </c>
      <c r="AP16" s="35">
        <v>28.06</v>
      </c>
      <c r="AQ16" s="35">
        <v>27.52</v>
      </c>
      <c r="AR16" s="35">
        <v>27.72</v>
      </c>
      <c r="AS16" s="35">
        <v>28.6</v>
      </c>
      <c r="AT16" s="35">
        <v>28.13</v>
      </c>
      <c r="AU16" s="35">
        <v>29.91</v>
      </c>
      <c r="AV16" s="35">
        <v>28.44</v>
      </c>
      <c r="AW16" s="35">
        <v>27.35</v>
      </c>
      <c r="AX16" s="35">
        <v>27.91</v>
      </c>
      <c r="AY16" s="35">
        <v>28.15</v>
      </c>
      <c r="AZ16" s="35">
        <v>27.72</v>
      </c>
    </row>
    <row r="17" spans="1:52" x14ac:dyDescent="0.25">
      <c r="A17" s="23">
        <v>13</v>
      </c>
      <c r="B17" s="23" t="s">
        <v>422</v>
      </c>
      <c r="C17" s="23" t="s">
        <v>230</v>
      </c>
      <c r="D17" s="23" t="s">
        <v>15</v>
      </c>
      <c r="E17" s="34">
        <v>26.51</v>
      </c>
      <c r="F17" s="34">
        <v>27.59</v>
      </c>
      <c r="G17" s="34">
        <v>27.11</v>
      </c>
      <c r="H17" s="34">
        <v>27.58</v>
      </c>
      <c r="I17" s="34">
        <v>27.45</v>
      </c>
      <c r="J17" s="34">
        <v>28.79</v>
      </c>
      <c r="K17" s="34">
        <v>26.71</v>
      </c>
      <c r="L17" s="34">
        <v>27.73</v>
      </c>
      <c r="M17" s="34">
        <v>28.23</v>
      </c>
      <c r="N17" s="34">
        <v>29.71</v>
      </c>
      <c r="O17" s="34">
        <v>26.91</v>
      </c>
      <c r="P17" s="34">
        <v>27.06</v>
      </c>
      <c r="Q17" s="34">
        <v>27.79</v>
      </c>
      <c r="R17" s="34">
        <v>28.94</v>
      </c>
      <c r="S17" s="34">
        <v>27.1</v>
      </c>
      <c r="T17" s="34">
        <v>28.5</v>
      </c>
      <c r="U17" s="34">
        <v>29.31</v>
      </c>
      <c r="V17" s="34">
        <v>25.77</v>
      </c>
      <c r="W17" s="34">
        <v>27.33</v>
      </c>
      <c r="X17" s="34">
        <v>27.07</v>
      </c>
      <c r="Y17" s="34">
        <v>27.16</v>
      </c>
      <c r="Z17" s="34">
        <v>27.48</v>
      </c>
      <c r="AA17" s="34">
        <v>28.32</v>
      </c>
      <c r="AB17" s="34">
        <v>26.54</v>
      </c>
      <c r="AC17" s="34">
        <v>25.26</v>
      </c>
      <c r="AD17" s="34">
        <v>26.71</v>
      </c>
      <c r="AE17" s="34">
        <v>29.66</v>
      </c>
      <c r="AF17" s="34">
        <v>28.15</v>
      </c>
      <c r="AG17" s="34">
        <v>27.42</v>
      </c>
      <c r="AH17" s="34">
        <v>27.74</v>
      </c>
      <c r="AI17" s="34">
        <v>26.77</v>
      </c>
      <c r="AJ17" s="34">
        <v>28.12</v>
      </c>
      <c r="AK17" s="34">
        <v>26.01</v>
      </c>
      <c r="AL17" s="34">
        <v>26.2</v>
      </c>
      <c r="AM17" s="34">
        <v>27.09</v>
      </c>
      <c r="AN17" s="34">
        <v>27.7</v>
      </c>
      <c r="AO17" s="34">
        <v>27.54</v>
      </c>
      <c r="AP17" s="34">
        <v>26.88</v>
      </c>
      <c r="AQ17" s="34">
        <v>26.11</v>
      </c>
      <c r="AR17" s="34">
        <v>26.14</v>
      </c>
      <c r="AS17" s="34">
        <v>26.95</v>
      </c>
      <c r="AT17" s="34">
        <v>26.64</v>
      </c>
      <c r="AU17" s="34">
        <v>28.21</v>
      </c>
      <c r="AV17" s="34">
        <v>26.8</v>
      </c>
      <c r="AW17" s="34">
        <v>25.99</v>
      </c>
      <c r="AX17" s="34">
        <v>26.67</v>
      </c>
      <c r="AY17" s="34">
        <v>26.83</v>
      </c>
      <c r="AZ17" s="34">
        <v>26.33</v>
      </c>
    </row>
    <row r="18" spans="1:52" x14ac:dyDescent="0.25">
      <c r="A18" s="24">
        <v>14</v>
      </c>
      <c r="B18" s="24" t="s">
        <v>423</v>
      </c>
      <c r="C18" s="24" t="s">
        <v>231</v>
      </c>
      <c r="D18" s="24" t="s">
        <v>16</v>
      </c>
      <c r="E18" s="35">
        <v>33.25</v>
      </c>
      <c r="F18" s="35">
        <v>34.119999999999997</v>
      </c>
      <c r="G18" s="35">
        <v>33.049999999999997</v>
      </c>
      <c r="H18" s="35">
        <v>35.68</v>
      </c>
      <c r="I18" s="35">
        <v>34.81</v>
      </c>
      <c r="J18" s="35">
        <v>36.06</v>
      </c>
      <c r="K18" s="35">
        <v>33.229999999999997</v>
      </c>
      <c r="L18" s="35">
        <v>35.26</v>
      </c>
      <c r="M18" s="35">
        <v>34.53</v>
      </c>
      <c r="N18" s="35"/>
      <c r="O18" s="35">
        <v>34.18</v>
      </c>
      <c r="P18" s="35">
        <v>33.090000000000003</v>
      </c>
      <c r="Q18" s="35">
        <v>33.47</v>
      </c>
      <c r="R18" s="42">
        <v>33.090000000000003</v>
      </c>
      <c r="S18" s="35">
        <v>34.11</v>
      </c>
      <c r="T18" s="35">
        <v>40</v>
      </c>
      <c r="U18" s="35">
        <v>36.090000000000003</v>
      </c>
      <c r="V18" s="42">
        <v>32.86</v>
      </c>
      <c r="W18" s="35">
        <v>35.06</v>
      </c>
      <c r="X18" s="42">
        <v>33.880000000000003</v>
      </c>
      <c r="Y18" s="35">
        <v>34.729999999999997</v>
      </c>
      <c r="Z18" s="35">
        <v>34.729999999999997</v>
      </c>
      <c r="AA18" s="35">
        <v>35.950000000000003</v>
      </c>
      <c r="AB18" s="35">
        <v>33.51</v>
      </c>
      <c r="AC18" s="35">
        <v>32.94</v>
      </c>
      <c r="AD18" s="42">
        <v>33.049999999999997</v>
      </c>
      <c r="AE18" s="35">
        <v>35.9</v>
      </c>
      <c r="AF18" s="35">
        <v>35.51</v>
      </c>
      <c r="AG18" s="35">
        <v>34.33</v>
      </c>
      <c r="AH18" s="35">
        <v>34.880000000000003</v>
      </c>
      <c r="AI18" s="35">
        <v>34.26</v>
      </c>
      <c r="AJ18" s="35">
        <v>36</v>
      </c>
      <c r="AK18" s="35">
        <v>32.549999999999997</v>
      </c>
      <c r="AL18" s="35">
        <v>33.15</v>
      </c>
      <c r="AM18" s="35">
        <v>33.979999999999997</v>
      </c>
      <c r="AN18" s="35">
        <v>34.03</v>
      </c>
      <c r="AO18" s="35">
        <v>33.880000000000003</v>
      </c>
      <c r="AP18" s="35">
        <v>32.659999999999997</v>
      </c>
      <c r="AQ18" s="35">
        <v>32.590000000000003</v>
      </c>
      <c r="AR18" s="35">
        <v>32.909999999999997</v>
      </c>
      <c r="AS18" s="35">
        <v>34.64</v>
      </c>
      <c r="AT18" s="35">
        <v>33.89</v>
      </c>
      <c r="AU18" s="42">
        <v>35.909999999999997</v>
      </c>
      <c r="AV18" s="35">
        <v>33.840000000000003</v>
      </c>
      <c r="AW18" s="35">
        <v>32.93</v>
      </c>
      <c r="AX18" s="35">
        <v>32.82</v>
      </c>
      <c r="AY18" s="35">
        <v>33.520000000000003</v>
      </c>
      <c r="AZ18" s="35">
        <v>33.44</v>
      </c>
    </row>
    <row r="19" spans="1:52" x14ac:dyDescent="0.25">
      <c r="A19" s="23">
        <v>15</v>
      </c>
      <c r="B19" s="23" t="s">
        <v>424</v>
      </c>
      <c r="C19" s="23" t="s">
        <v>232</v>
      </c>
      <c r="D19" s="23" t="s">
        <v>17</v>
      </c>
      <c r="E19" s="34">
        <v>36.19</v>
      </c>
      <c r="F19" s="34"/>
      <c r="G19" s="34">
        <v>36.43</v>
      </c>
      <c r="H19" s="34">
        <v>36.270000000000003</v>
      </c>
      <c r="I19" s="34">
        <v>35.799999999999997</v>
      </c>
      <c r="J19" s="34"/>
      <c r="K19" s="34">
        <v>35.229999999999997</v>
      </c>
      <c r="L19" s="34">
        <v>38.14</v>
      </c>
      <c r="M19" s="34">
        <v>36.26</v>
      </c>
      <c r="N19" s="34">
        <v>36.71</v>
      </c>
      <c r="O19" s="34">
        <v>36.1</v>
      </c>
      <c r="P19" s="34">
        <v>34.880000000000003</v>
      </c>
      <c r="Q19" s="34">
        <v>36.46</v>
      </c>
      <c r="R19" s="34">
        <v>37.18</v>
      </c>
      <c r="S19" s="34">
        <v>34.229999999999997</v>
      </c>
      <c r="T19" s="34">
        <v>35</v>
      </c>
      <c r="U19" s="34">
        <v>37.72</v>
      </c>
      <c r="V19" s="34">
        <v>36.75</v>
      </c>
      <c r="W19" s="34">
        <v>35</v>
      </c>
      <c r="X19" s="34">
        <v>36.200000000000003</v>
      </c>
      <c r="Y19" s="34">
        <v>37.64</v>
      </c>
      <c r="Z19" s="34">
        <v>37.01</v>
      </c>
      <c r="AA19" s="34">
        <v>35.81</v>
      </c>
      <c r="AB19" s="34">
        <v>37.11</v>
      </c>
      <c r="AC19" s="34">
        <v>37.99</v>
      </c>
      <c r="AD19" s="34">
        <v>34.58</v>
      </c>
      <c r="AE19" s="34">
        <v>35.840000000000003</v>
      </c>
      <c r="AF19" s="34">
        <v>35.96</v>
      </c>
      <c r="AG19" s="34">
        <v>35.51</v>
      </c>
      <c r="AH19" s="34"/>
      <c r="AI19" s="34">
        <v>34.409999999999997</v>
      </c>
      <c r="AJ19" s="34">
        <v>35.56</v>
      </c>
      <c r="AK19" s="34">
        <v>35.549999999999997</v>
      </c>
      <c r="AL19" s="34">
        <v>35.96</v>
      </c>
      <c r="AM19" s="34">
        <v>40</v>
      </c>
      <c r="AN19" s="34">
        <v>40</v>
      </c>
      <c r="AO19" s="34">
        <v>35.99</v>
      </c>
      <c r="AP19" s="34">
        <v>35.130000000000003</v>
      </c>
      <c r="AQ19" s="34">
        <v>34.1</v>
      </c>
      <c r="AR19" s="34">
        <v>34.54</v>
      </c>
      <c r="AS19" s="34">
        <v>36</v>
      </c>
      <c r="AT19" s="34">
        <v>35.119999999999997</v>
      </c>
      <c r="AU19" s="34">
        <v>35.54</v>
      </c>
      <c r="AV19" s="34">
        <v>35.81</v>
      </c>
      <c r="AW19" s="34">
        <v>34.82</v>
      </c>
      <c r="AX19" s="34">
        <v>33.93</v>
      </c>
      <c r="AY19" s="34">
        <v>34.43</v>
      </c>
      <c r="AZ19" s="34">
        <v>34.51</v>
      </c>
    </row>
    <row r="20" spans="1:52" x14ac:dyDescent="0.25">
      <c r="A20" s="24">
        <v>16</v>
      </c>
      <c r="B20" s="24" t="s">
        <v>425</v>
      </c>
      <c r="C20" s="24" t="s">
        <v>233</v>
      </c>
      <c r="D20" s="24" t="s">
        <v>18</v>
      </c>
      <c r="E20" s="35">
        <v>31.48</v>
      </c>
      <c r="F20" s="35">
        <v>33.14</v>
      </c>
      <c r="G20" s="35">
        <v>33.04</v>
      </c>
      <c r="H20" s="35">
        <v>33.65</v>
      </c>
      <c r="I20" s="35">
        <v>32.44</v>
      </c>
      <c r="J20" s="35">
        <v>33.79</v>
      </c>
      <c r="K20" s="35">
        <v>31.98</v>
      </c>
      <c r="L20" s="35">
        <v>33.25</v>
      </c>
      <c r="M20" s="35">
        <v>32.950000000000003</v>
      </c>
      <c r="N20" s="35">
        <v>34.479999999999997</v>
      </c>
      <c r="O20" s="35">
        <v>32.01</v>
      </c>
      <c r="P20" s="35">
        <v>32.450000000000003</v>
      </c>
      <c r="Q20" s="35">
        <v>32.74</v>
      </c>
      <c r="R20" s="35">
        <v>34.619999999999997</v>
      </c>
      <c r="S20" s="35">
        <v>32.049999999999997</v>
      </c>
      <c r="T20" s="35">
        <v>34.64</v>
      </c>
      <c r="U20" s="35">
        <v>34.79</v>
      </c>
      <c r="V20" s="35">
        <v>32.92</v>
      </c>
      <c r="W20" s="35">
        <v>32.090000000000003</v>
      </c>
      <c r="X20" s="35">
        <v>32.58</v>
      </c>
      <c r="Y20" s="35">
        <v>32.65</v>
      </c>
      <c r="Z20" s="35">
        <v>33.99</v>
      </c>
      <c r="AA20" s="35">
        <v>34.89</v>
      </c>
      <c r="AB20" s="35">
        <v>32.86</v>
      </c>
      <c r="AC20" s="35">
        <v>33.06</v>
      </c>
      <c r="AD20" s="35">
        <v>32.729999999999997</v>
      </c>
      <c r="AE20" s="35">
        <v>35.79</v>
      </c>
      <c r="AF20" s="35">
        <v>32.94</v>
      </c>
      <c r="AG20" s="35">
        <v>32.68</v>
      </c>
      <c r="AH20" s="35">
        <v>34.020000000000003</v>
      </c>
      <c r="AI20" s="35">
        <v>32.049999999999997</v>
      </c>
      <c r="AJ20" s="35">
        <v>32.6</v>
      </c>
      <c r="AK20" s="35">
        <v>32.869999999999997</v>
      </c>
      <c r="AL20" s="35">
        <v>31.8</v>
      </c>
      <c r="AM20" s="35">
        <v>31.81</v>
      </c>
      <c r="AN20" s="35">
        <v>32.61</v>
      </c>
      <c r="AO20" s="35">
        <v>32.020000000000003</v>
      </c>
      <c r="AP20" s="35">
        <v>32.22</v>
      </c>
      <c r="AQ20" s="35">
        <v>31.6</v>
      </c>
      <c r="AR20" s="35">
        <v>32.04</v>
      </c>
      <c r="AS20" s="35">
        <v>32.04</v>
      </c>
      <c r="AT20" s="35">
        <v>31.9</v>
      </c>
      <c r="AU20" s="35">
        <v>32.909999999999997</v>
      </c>
      <c r="AV20" s="35">
        <v>31.8</v>
      </c>
      <c r="AW20" s="35">
        <v>31.78</v>
      </c>
      <c r="AX20" s="35">
        <v>31.13</v>
      </c>
      <c r="AY20" s="35">
        <v>32.49</v>
      </c>
      <c r="AZ20" s="35">
        <v>31.43</v>
      </c>
    </row>
    <row r="21" spans="1:52" x14ac:dyDescent="0.25">
      <c r="A21" s="23">
        <v>17</v>
      </c>
      <c r="B21" s="23" t="s">
        <v>426</v>
      </c>
      <c r="C21" s="23" t="s">
        <v>234</v>
      </c>
      <c r="D21" s="11" t="s">
        <v>19</v>
      </c>
      <c r="E21" s="34">
        <v>18</v>
      </c>
      <c r="F21" s="34">
        <v>18.75</v>
      </c>
      <c r="G21" s="34">
        <v>17.3</v>
      </c>
      <c r="H21" s="34">
        <v>19.02</v>
      </c>
      <c r="I21" s="34">
        <v>19.440000000000001</v>
      </c>
      <c r="J21" s="34">
        <v>19.649999999999999</v>
      </c>
      <c r="K21" s="34">
        <v>17.86</v>
      </c>
      <c r="L21" s="34">
        <v>19.12</v>
      </c>
      <c r="M21" s="34">
        <v>18.5</v>
      </c>
      <c r="N21" s="34">
        <v>19.97</v>
      </c>
      <c r="O21" s="34">
        <v>18.52</v>
      </c>
      <c r="P21" s="34">
        <v>18.45</v>
      </c>
      <c r="Q21" s="34">
        <v>18.96</v>
      </c>
      <c r="R21" s="34">
        <v>20.47</v>
      </c>
      <c r="S21" s="34">
        <v>18.09</v>
      </c>
      <c r="T21" s="34">
        <v>19.45</v>
      </c>
      <c r="U21" s="34">
        <v>20.55</v>
      </c>
      <c r="V21" s="34">
        <v>18.66</v>
      </c>
      <c r="W21" s="34">
        <v>18.68</v>
      </c>
      <c r="X21" s="34">
        <v>18.73</v>
      </c>
      <c r="Y21" s="34">
        <v>18.2</v>
      </c>
      <c r="Z21" s="34">
        <v>18.53</v>
      </c>
      <c r="AA21" s="34">
        <v>20.11</v>
      </c>
      <c r="AB21" s="34">
        <v>18.95</v>
      </c>
      <c r="AC21" s="34">
        <v>18.52</v>
      </c>
      <c r="AD21" s="34">
        <v>17.899999999999999</v>
      </c>
      <c r="AE21" s="34">
        <v>20.57</v>
      </c>
      <c r="AF21" s="34">
        <v>18.75</v>
      </c>
      <c r="AG21" s="34">
        <v>18.86</v>
      </c>
      <c r="AH21" s="34">
        <v>19.149999999999999</v>
      </c>
      <c r="AI21" s="34">
        <v>18.149999999999999</v>
      </c>
      <c r="AJ21" s="34">
        <v>19.260000000000002</v>
      </c>
      <c r="AK21" s="34">
        <v>17.97</v>
      </c>
      <c r="AL21" s="34">
        <v>18.46</v>
      </c>
      <c r="AM21" s="34">
        <v>18.32</v>
      </c>
      <c r="AN21" s="34">
        <v>18.670000000000002</v>
      </c>
      <c r="AO21" s="34">
        <v>18.170000000000002</v>
      </c>
      <c r="AP21" s="34">
        <v>17.91</v>
      </c>
      <c r="AQ21" s="34">
        <v>17.440000000000001</v>
      </c>
      <c r="AR21" s="34">
        <v>17.420000000000002</v>
      </c>
      <c r="AS21" s="34">
        <v>17.61</v>
      </c>
      <c r="AT21" s="34">
        <v>17.850000000000001</v>
      </c>
      <c r="AU21" s="34">
        <v>19.46</v>
      </c>
      <c r="AV21" s="34">
        <v>17.989999999999998</v>
      </c>
      <c r="AW21" s="34">
        <v>18.079999999999998</v>
      </c>
      <c r="AX21" s="34">
        <v>17.68</v>
      </c>
      <c r="AY21" s="34">
        <v>18.87</v>
      </c>
      <c r="AZ21" s="34">
        <v>17.489999999999998</v>
      </c>
    </row>
    <row r="22" spans="1:52" x14ac:dyDescent="0.25">
      <c r="A22" s="24">
        <v>18</v>
      </c>
      <c r="B22" s="24" t="s">
        <v>427</v>
      </c>
      <c r="C22" s="24" t="s">
        <v>235</v>
      </c>
      <c r="D22" s="24" t="s">
        <v>20</v>
      </c>
      <c r="E22" s="35">
        <v>25.49</v>
      </c>
      <c r="F22" s="35">
        <v>28.12</v>
      </c>
      <c r="G22" s="35">
        <v>25.96</v>
      </c>
      <c r="H22" s="35">
        <v>28.07</v>
      </c>
      <c r="I22" s="35">
        <v>27.54</v>
      </c>
      <c r="J22" s="35">
        <v>28.57</v>
      </c>
      <c r="K22" s="35">
        <v>25.65</v>
      </c>
      <c r="L22" s="35">
        <v>27.16</v>
      </c>
      <c r="M22" s="35">
        <v>27.57</v>
      </c>
      <c r="N22" s="35">
        <v>27.99</v>
      </c>
      <c r="O22" s="35">
        <v>26.71</v>
      </c>
      <c r="P22" s="35">
        <v>26.71</v>
      </c>
      <c r="Q22" s="35">
        <v>26.71</v>
      </c>
      <c r="R22" s="35">
        <v>28.65</v>
      </c>
      <c r="S22" s="35">
        <v>26.31</v>
      </c>
      <c r="T22" s="35">
        <v>28.63</v>
      </c>
      <c r="U22" s="35">
        <v>29.45</v>
      </c>
      <c r="V22" s="35">
        <v>27.62</v>
      </c>
      <c r="W22" s="35">
        <v>26.53</v>
      </c>
      <c r="X22" s="35">
        <v>26.55</v>
      </c>
      <c r="Y22" s="35">
        <v>25.91</v>
      </c>
      <c r="Z22" s="35">
        <v>26.3</v>
      </c>
      <c r="AA22" s="35">
        <v>28.46</v>
      </c>
      <c r="AB22" s="35">
        <v>27.14</v>
      </c>
      <c r="AC22" s="35">
        <v>27.24</v>
      </c>
      <c r="AD22" s="35">
        <v>26.43</v>
      </c>
      <c r="AE22" s="35">
        <v>28.59</v>
      </c>
      <c r="AF22" s="35">
        <v>27.88</v>
      </c>
      <c r="AG22" s="35">
        <v>27.5</v>
      </c>
      <c r="AH22" s="35">
        <v>28.04</v>
      </c>
      <c r="AI22" s="35">
        <v>26.51</v>
      </c>
      <c r="AJ22" s="35">
        <v>27.55</v>
      </c>
      <c r="AK22" s="35">
        <v>27.23</v>
      </c>
      <c r="AL22" s="35">
        <v>26.52</v>
      </c>
      <c r="AM22" s="35">
        <v>25.74</v>
      </c>
      <c r="AN22" s="35">
        <v>26.13</v>
      </c>
      <c r="AO22" s="35">
        <v>26.01</v>
      </c>
      <c r="AP22" s="35">
        <v>26.16</v>
      </c>
      <c r="AQ22" s="35">
        <v>24.9</v>
      </c>
      <c r="AR22" s="35">
        <v>26.17</v>
      </c>
      <c r="AS22" s="35">
        <v>26.55</v>
      </c>
      <c r="AT22" s="35">
        <v>26.67</v>
      </c>
      <c r="AU22" s="35">
        <v>26.61</v>
      </c>
      <c r="AV22" s="35">
        <v>25.19</v>
      </c>
      <c r="AW22" s="35">
        <v>25.27</v>
      </c>
      <c r="AX22" s="35">
        <v>25.66</v>
      </c>
      <c r="AY22" s="35">
        <v>26.6</v>
      </c>
      <c r="AZ22" s="35">
        <v>25.65</v>
      </c>
    </row>
    <row r="23" spans="1:52" x14ac:dyDescent="0.25">
      <c r="A23" s="23">
        <v>19</v>
      </c>
      <c r="B23" s="23" t="s">
        <v>428</v>
      </c>
      <c r="C23" s="23" t="s">
        <v>236</v>
      </c>
      <c r="D23" s="23" t="s">
        <v>21</v>
      </c>
      <c r="E23" s="34">
        <v>27.72</v>
      </c>
      <c r="F23" s="34">
        <v>29.69</v>
      </c>
      <c r="G23" s="34">
        <v>28.96</v>
      </c>
      <c r="H23" s="34">
        <v>29.5</v>
      </c>
      <c r="I23" s="34">
        <v>28.92</v>
      </c>
      <c r="J23" s="34">
        <v>30.73</v>
      </c>
      <c r="K23" s="34">
        <v>28.08</v>
      </c>
      <c r="L23" s="34">
        <v>29.01</v>
      </c>
      <c r="M23" s="34">
        <v>29.76</v>
      </c>
      <c r="N23" s="34">
        <v>31.06</v>
      </c>
      <c r="O23" s="34">
        <v>28.65</v>
      </c>
      <c r="P23" s="34">
        <v>28.72</v>
      </c>
      <c r="Q23" s="34">
        <v>29.01</v>
      </c>
      <c r="R23" s="34">
        <v>30.33</v>
      </c>
      <c r="S23" s="34">
        <v>28.55</v>
      </c>
      <c r="T23" s="34">
        <v>30.31</v>
      </c>
      <c r="U23" s="34">
        <v>31.08</v>
      </c>
      <c r="V23" s="34">
        <v>27.89</v>
      </c>
      <c r="W23" s="34">
        <v>28.74</v>
      </c>
      <c r="X23" s="34">
        <v>28.61</v>
      </c>
      <c r="Y23" s="34">
        <v>28.86</v>
      </c>
      <c r="Z23" s="34">
        <v>28.93</v>
      </c>
      <c r="AA23" s="34">
        <v>29.91</v>
      </c>
      <c r="AB23" s="34">
        <v>28.65</v>
      </c>
      <c r="AC23" s="34">
        <v>27.48</v>
      </c>
      <c r="AD23" s="34">
        <v>28.1</v>
      </c>
      <c r="AE23" s="34">
        <v>30.82</v>
      </c>
      <c r="AF23" s="34">
        <v>29.67</v>
      </c>
      <c r="AG23" s="34">
        <v>29.23</v>
      </c>
      <c r="AH23" s="34">
        <v>29.62</v>
      </c>
      <c r="AI23" s="34">
        <v>28.35</v>
      </c>
      <c r="AJ23" s="34">
        <v>29.69</v>
      </c>
      <c r="AK23" s="34">
        <v>28.24</v>
      </c>
      <c r="AL23" s="34">
        <v>28.18</v>
      </c>
      <c r="AM23" s="34">
        <v>28.75</v>
      </c>
      <c r="AN23" s="34">
        <v>28.94</v>
      </c>
      <c r="AO23" s="34">
        <v>29</v>
      </c>
      <c r="AP23" s="34">
        <v>28.7</v>
      </c>
      <c r="AQ23" s="34">
        <v>27.65</v>
      </c>
      <c r="AR23" s="34">
        <v>28.44</v>
      </c>
      <c r="AS23" s="34">
        <v>28.93</v>
      </c>
      <c r="AT23" s="34">
        <v>28.85</v>
      </c>
      <c r="AU23" s="34">
        <v>29.15</v>
      </c>
      <c r="AV23" s="34">
        <v>28.03</v>
      </c>
      <c r="AW23" s="34">
        <v>27.63</v>
      </c>
      <c r="AX23" s="34">
        <v>28.32</v>
      </c>
      <c r="AY23" s="34">
        <v>28.95</v>
      </c>
      <c r="AZ23" s="34">
        <v>28.19</v>
      </c>
    </row>
    <row r="24" spans="1:52" x14ac:dyDescent="0.25">
      <c r="A24" s="24">
        <v>20</v>
      </c>
      <c r="B24" s="24" t="s">
        <v>429</v>
      </c>
      <c r="C24" s="24" t="s">
        <v>237</v>
      </c>
      <c r="D24" s="24" t="s">
        <v>22</v>
      </c>
      <c r="E24" s="35">
        <v>32.69</v>
      </c>
      <c r="F24" s="35">
        <v>34.409999999999997</v>
      </c>
      <c r="G24" s="35">
        <v>32.85</v>
      </c>
      <c r="H24" s="35">
        <v>34.299999999999997</v>
      </c>
      <c r="I24" s="35">
        <v>33.29</v>
      </c>
      <c r="J24" s="35">
        <v>34.29</v>
      </c>
      <c r="K24" s="35">
        <v>32.869999999999997</v>
      </c>
      <c r="L24" s="35">
        <v>33.86</v>
      </c>
      <c r="M24" s="35">
        <v>34.51</v>
      </c>
      <c r="N24" s="35">
        <v>34.96</v>
      </c>
      <c r="O24" s="35">
        <v>33.07</v>
      </c>
      <c r="P24" s="35">
        <v>33.47</v>
      </c>
      <c r="Q24" s="35">
        <v>32.92</v>
      </c>
      <c r="R24" s="35">
        <v>34.82</v>
      </c>
      <c r="S24" s="35">
        <v>32.07</v>
      </c>
      <c r="T24" s="35">
        <v>34.6</v>
      </c>
      <c r="U24" s="35">
        <v>36.85</v>
      </c>
      <c r="V24" s="35">
        <v>33.729999999999997</v>
      </c>
      <c r="W24" s="35">
        <v>28.69</v>
      </c>
      <c r="X24" s="35">
        <v>33.07</v>
      </c>
      <c r="Y24" s="35">
        <v>33.69</v>
      </c>
      <c r="Z24" s="35">
        <v>33.54</v>
      </c>
      <c r="AA24" s="35">
        <v>34.520000000000003</v>
      </c>
      <c r="AB24" s="35">
        <v>33.049999999999997</v>
      </c>
      <c r="AC24" s="35">
        <v>32.97</v>
      </c>
      <c r="AD24" s="35">
        <v>32.46</v>
      </c>
      <c r="AE24" s="35">
        <v>34.549999999999997</v>
      </c>
      <c r="AF24" s="35">
        <v>33.450000000000003</v>
      </c>
      <c r="AG24" s="35">
        <v>33.5</v>
      </c>
      <c r="AH24" s="35">
        <v>34.299999999999997</v>
      </c>
      <c r="AI24" s="35">
        <v>32.79</v>
      </c>
      <c r="AJ24" s="35">
        <v>32.979999999999997</v>
      </c>
      <c r="AK24" s="35">
        <v>32.42</v>
      </c>
      <c r="AL24" s="35">
        <v>32.32</v>
      </c>
      <c r="AM24" s="35">
        <v>33.630000000000003</v>
      </c>
      <c r="AN24" s="35">
        <v>33.97</v>
      </c>
      <c r="AO24" s="35">
        <v>33.19</v>
      </c>
      <c r="AP24" s="35">
        <v>32.630000000000003</v>
      </c>
      <c r="AQ24" s="35">
        <v>32.43</v>
      </c>
      <c r="AR24" s="35">
        <v>32.78</v>
      </c>
      <c r="AS24" s="35">
        <v>32.700000000000003</v>
      </c>
      <c r="AT24" s="35">
        <v>32.799999999999997</v>
      </c>
      <c r="AU24" s="35">
        <v>33.75</v>
      </c>
      <c r="AV24" s="35">
        <v>33.119999999999997</v>
      </c>
      <c r="AW24" s="35">
        <v>32.46</v>
      </c>
      <c r="AX24" s="35">
        <v>32.119999999999997</v>
      </c>
      <c r="AY24" s="35">
        <v>32.159999999999997</v>
      </c>
      <c r="AZ24" s="35">
        <v>31.58</v>
      </c>
    </row>
    <row r="25" spans="1:52" x14ac:dyDescent="0.25">
      <c r="A25" s="23">
        <v>21</v>
      </c>
      <c r="B25" s="23" t="s">
        <v>430</v>
      </c>
      <c r="C25" s="23" t="s">
        <v>238</v>
      </c>
      <c r="D25" s="23" t="s">
        <v>23</v>
      </c>
      <c r="E25" s="34">
        <v>28.08</v>
      </c>
      <c r="F25" s="34">
        <v>30.7</v>
      </c>
      <c r="G25" s="34">
        <v>29.31</v>
      </c>
      <c r="H25" s="34">
        <v>31.81</v>
      </c>
      <c r="I25" s="34">
        <v>30.75</v>
      </c>
      <c r="J25" s="34">
        <v>32.1</v>
      </c>
      <c r="K25" s="34">
        <v>29.32</v>
      </c>
      <c r="L25" s="34">
        <v>30.87</v>
      </c>
      <c r="M25" s="34">
        <v>30.99</v>
      </c>
      <c r="N25" s="34">
        <v>31.23</v>
      </c>
      <c r="O25" s="34">
        <v>29.48</v>
      </c>
      <c r="P25" s="34">
        <v>29.59</v>
      </c>
      <c r="Q25" s="34">
        <v>29.51</v>
      </c>
      <c r="R25" s="34">
        <v>31.48</v>
      </c>
      <c r="S25" s="34">
        <v>29.49</v>
      </c>
      <c r="T25" s="34">
        <v>31.01</v>
      </c>
      <c r="U25" s="42">
        <v>32.21</v>
      </c>
      <c r="V25" s="34">
        <v>29.86</v>
      </c>
      <c r="W25" s="34">
        <v>30.21</v>
      </c>
      <c r="X25" s="34">
        <v>30.05</v>
      </c>
      <c r="Y25" s="34">
        <v>30.22</v>
      </c>
      <c r="Z25" s="34">
        <v>30.43</v>
      </c>
      <c r="AA25" s="34">
        <v>31.8</v>
      </c>
      <c r="AB25" s="34">
        <v>30.29</v>
      </c>
      <c r="AC25" s="34">
        <v>30.27</v>
      </c>
      <c r="AD25" s="34">
        <v>29.87</v>
      </c>
      <c r="AE25" s="34">
        <v>32.26</v>
      </c>
      <c r="AF25" s="34">
        <v>31.18</v>
      </c>
      <c r="AG25" s="34">
        <v>30.84</v>
      </c>
      <c r="AH25" s="34">
        <v>31.14</v>
      </c>
      <c r="AI25" s="34">
        <v>30.22</v>
      </c>
      <c r="AJ25" s="34">
        <v>31.52</v>
      </c>
      <c r="AK25" s="34">
        <v>30.98</v>
      </c>
      <c r="AL25" s="34">
        <v>28.95</v>
      </c>
      <c r="AM25" s="34">
        <v>28.82</v>
      </c>
      <c r="AN25" s="34">
        <v>29.2</v>
      </c>
      <c r="AO25" s="34">
        <v>29.92</v>
      </c>
      <c r="AP25" s="34">
        <v>29.44</v>
      </c>
      <c r="AQ25" s="34">
        <v>28.7</v>
      </c>
      <c r="AR25" s="34">
        <v>29.61</v>
      </c>
      <c r="AS25" s="34">
        <v>30.34</v>
      </c>
      <c r="AT25" s="34">
        <v>29.92</v>
      </c>
      <c r="AU25" s="34">
        <v>30.02</v>
      </c>
      <c r="AV25" s="34">
        <v>28.61</v>
      </c>
      <c r="AW25" s="34">
        <v>28.95</v>
      </c>
      <c r="AX25" s="34">
        <v>29.95</v>
      </c>
      <c r="AY25" s="34">
        <v>30.3</v>
      </c>
      <c r="AZ25" s="34">
        <v>29.81</v>
      </c>
    </row>
    <row r="26" spans="1:52" x14ac:dyDescent="0.25">
      <c r="A26" s="24">
        <v>22</v>
      </c>
      <c r="B26" s="24" t="s">
        <v>431</v>
      </c>
      <c r="C26" s="24" t="s">
        <v>239</v>
      </c>
      <c r="D26" s="24" t="s">
        <v>24</v>
      </c>
      <c r="E26" s="35">
        <v>29.71</v>
      </c>
      <c r="F26" s="35">
        <v>31.21</v>
      </c>
      <c r="G26" s="35">
        <v>30.01</v>
      </c>
      <c r="H26" s="35">
        <v>31.72</v>
      </c>
      <c r="I26" s="35">
        <v>31.06</v>
      </c>
      <c r="J26" s="35">
        <v>32.82</v>
      </c>
      <c r="K26" s="35">
        <v>29.5</v>
      </c>
      <c r="L26" s="35">
        <v>30.66</v>
      </c>
      <c r="M26" s="35">
        <v>30.95</v>
      </c>
      <c r="N26" s="35">
        <v>32.21</v>
      </c>
      <c r="O26" s="35">
        <v>30.12</v>
      </c>
      <c r="P26" s="35">
        <v>30.51</v>
      </c>
      <c r="Q26" s="35">
        <v>30.59</v>
      </c>
      <c r="R26" s="35">
        <v>32.79</v>
      </c>
      <c r="S26" s="35">
        <v>29.93</v>
      </c>
      <c r="T26" s="35">
        <v>31.89</v>
      </c>
      <c r="U26" s="35">
        <v>32.869999999999997</v>
      </c>
      <c r="V26" s="35">
        <v>30.33</v>
      </c>
      <c r="W26" s="35">
        <v>30.31</v>
      </c>
      <c r="X26" s="35">
        <v>30.29</v>
      </c>
      <c r="Y26" s="35">
        <v>30.48</v>
      </c>
      <c r="Z26" s="35">
        <v>30.31</v>
      </c>
      <c r="AA26" s="35">
        <v>31.88</v>
      </c>
      <c r="AB26" s="35">
        <v>30.65</v>
      </c>
      <c r="AC26" s="35">
        <v>30.68</v>
      </c>
      <c r="AD26" s="35">
        <v>29.81</v>
      </c>
      <c r="AE26" s="35">
        <v>32.35</v>
      </c>
      <c r="AF26" s="35">
        <v>31.14</v>
      </c>
      <c r="AG26" s="35">
        <v>30.97</v>
      </c>
      <c r="AH26" s="35">
        <v>31.59</v>
      </c>
      <c r="AI26" s="35">
        <v>29.98</v>
      </c>
      <c r="AJ26" s="35">
        <v>31.29</v>
      </c>
      <c r="AK26" s="35">
        <v>30.67</v>
      </c>
      <c r="AL26" s="35">
        <v>29.92</v>
      </c>
      <c r="AM26" s="35">
        <v>29.98</v>
      </c>
      <c r="AN26" s="35">
        <v>30.59</v>
      </c>
      <c r="AO26" s="35">
        <v>30.13</v>
      </c>
      <c r="AP26" s="35">
        <v>30.25</v>
      </c>
      <c r="AQ26" s="35">
        <v>29.04</v>
      </c>
      <c r="AR26" s="35">
        <v>29.99</v>
      </c>
      <c r="AS26" s="35">
        <v>30.79</v>
      </c>
      <c r="AT26" s="35">
        <v>30.44</v>
      </c>
      <c r="AU26" s="35">
        <v>31.21</v>
      </c>
      <c r="AV26" s="35">
        <v>29.57</v>
      </c>
      <c r="AW26" s="35">
        <v>29.63</v>
      </c>
      <c r="AX26" s="35">
        <v>29.67</v>
      </c>
      <c r="AY26" s="35">
        <v>31.04</v>
      </c>
      <c r="AZ26" s="35">
        <v>29.54</v>
      </c>
    </row>
    <row r="27" spans="1:52" x14ac:dyDescent="0.25">
      <c r="A27" s="23">
        <v>23</v>
      </c>
      <c r="B27" s="23" t="s">
        <v>432</v>
      </c>
      <c r="C27" s="23" t="s">
        <v>240</v>
      </c>
      <c r="D27" s="23" t="s">
        <v>25</v>
      </c>
      <c r="E27" s="34">
        <v>25.69</v>
      </c>
      <c r="F27" s="34">
        <v>27.09</v>
      </c>
      <c r="G27" s="34">
        <v>26.47</v>
      </c>
      <c r="H27" s="34">
        <v>27.17</v>
      </c>
      <c r="I27" s="34">
        <v>27.04</v>
      </c>
      <c r="J27" s="34">
        <v>28.16</v>
      </c>
      <c r="K27" s="34">
        <v>25.93</v>
      </c>
      <c r="L27" s="34">
        <v>27.54</v>
      </c>
      <c r="M27" s="34">
        <v>27.62</v>
      </c>
      <c r="N27" s="34">
        <v>28.92</v>
      </c>
      <c r="O27" s="34">
        <v>26.58</v>
      </c>
      <c r="P27" s="34">
        <v>26.56</v>
      </c>
      <c r="Q27" s="34">
        <v>26.99</v>
      </c>
      <c r="R27" s="34">
        <v>28.44</v>
      </c>
      <c r="S27" s="34">
        <v>26.44</v>
      </c>
      <c r="T27" s="34">
        <v>28.05</v>
      </c>
      <c r="U27" s="34">
        <v>28.7</v>
      </c>
      <c r="V27" s="34">
        <v>25.16</v>
      </c>
      <c r="W27" s="34">
        <v>26.66</v>
      </c>
      <c r="X27" s="34">
        <v>26.55</v>
      </c>
      <c r="Y27" s="34">
        <v>26.61</v>
      </c>
      <c r="Z27" s="34">
        <v>26.74</v>
      </c>
      <c r="AA27" s="34">
        <v>27.81</v>
      </c>
      <c r="AB27" s="34">
        <v>26.19</v>
      </c>
      <c r="AC27" s="34">
        <v>24.79</v>
      </c>
      <c r="AD27" s="34">
        <v>25.97</v>
      </c>
      <c r="AE27" s="34">
        <v>28.9</v>
      </c>
      <c r="AF27" s="34">
        <v>27.61</v>
      </c>
      <c r="AG27" s="34">
        <v>27.01</v>
      </c>
      <c r="AH27" s="34">
        <v>27.14</v>
      </c>
      <c r="AI27" s="34">
        <v>26.12</v>
      </c>
      <c r="AJ27" s="34">
        <v>27.53</v>
      </c>
      <c r="AK27" s="34">
        <v>25.56</v>
      </c>
      <c r="AL27" s="34">
        <v>25.46</v>
      </c>
      <c r="AM27" s="34">
        <v>26.49</v>
      </c>
      <c r="AN27" s="34">
        <v>26.84</v>
      </c>
      <c r="AO27" s="34">
        <v>27.04</v>
      </c>
      <c r="AP27" s="34">
        <v>26.5</v>
      </c>
      <c r="AQ27" s="34">
        <v>25.57</v>
      </c>
      <c r="AR27" s="34">
        <v>25.86</v>
      </c>
      <c r="AS27" s="34">
        <v>26.6</v>
      </c>
      <c r="AT27" s="34">
        <v>26.28</v>
      </c>
      <c r="AU27" s="34">
        <v>27.47</v>
      </c>
      <c r="AV27" s="34">
        <v>26.1</v>
      </c>
      <c r="AW27" s="34">
        <v>25.54</v>
      </c>
      <c r="AX27" s="34">
        <v>26.15</v>
      </c>
      <c r="AY27" s="34">
        <v>26.42</v>
      </c>
      <c r="AZ27" s="34">
        <v>25.86</v>
      </c>
    </row>
    <row r="28" spans="1:52" x14ac:dyDescent="0.25">
      <c r="A28" s="24">
        <v>24</v>
      </c>
      <c r="B28" s="24" t="s">
        <v>433</v>
      </c>
      <c r="C28" s="24" t="s">
        <v>241</v>
      </c>
      <c r="D28" s="24" t="s">
        <v>26</v>
      </c>
      <c r="E28" s="35">
        <v>25.13</v>
      </c>
      <c r="F28" s="35">
        <v>27.51</v>
      </c>
      <c r="G28" s="35">
        <v>25.95</v>
      </c>
      <c r="H28" s="35">
        <v>27.16</v>
      </c>
      <c r="I28" s="35">
        <v>27.13</v>
      </c>
      <c r="J28" s="35">
        <v>27.87</v>
      </c>
      <c r="K28" s="35">
        <v>25.19</v>
      </c>
      <c r="L28" s="35">
        <v>26.93</v>
      </c>
      <c r="M28" s="35">
        <v>26.7</v>
      </c>
      <c r="N28" s="35">
        <v>27.66</v>
      </c>
      <c r="O28" s="35">
        <v>26.15</v>
      </c>
      <c r="P28" s="35">
        <v>25.87</v>
      </c>
      <c r="Q28" s="35">
        <v>26.08</v>
      </c>
      <c r="R28" s="35">
        <v>28.11</v>
      </c>
      <c r="S28" s="35">
        <v>25.6</v>
      </c>
      <c r="T28" s="35">
        <v>27.88</v>
      </c>
      <c r="U28" s="35">
        <v>28.77</v>
      </c>
      <c r="V28" s="35">
        <v>26.67</v>
      </c>
      <c r="W28" s="35">
        <v>25.72</v>
      </c>
      <c r="X28" s="35">
        <v>26.01</v>
      </c>
      <c r="Y28" s="35">
        <v>25.81</v>
      </c>
      <c r="Z28" s="35">
        <v>26.09</v>
      </c>
      <c r="AA28" s="35">
        <v>27.78</v>
      </c>
      <c r="AB28" s="35">
        <v>26.88</v>
      </c>
      <c r="AC28" s="35">
        <v>26.29</v>
      </c>
      <c r="AD28" s="35">
        <v>25.6</v>
      </c>
      <c r="AE28" s="35">
        <v>27.92</v>
      </c>
      <c r="AF28" s="35">
        <v>26.88</v>
      </c>
      <c r="AG28" s="35">
        <v>27.42</v>
      </c>
      <c r="AH28" s="35">
        <v>27.14</v>
      </c>
      <c r="AI28" s="35">
        <v>25.62</v>
      </c>
      <c r="AJ28" s="35">
        <v>26.75</v>
      </c>
      <c r="AK28" s="35">
        <v>26.28</v>
      </c>
      <c r="AL28" s="35">
        <v>25.5</v>
      </c>
      <c r="AM28" s="35">
        <v>25.93</v>
      </c>
      <c r="AN28" s="35">
        <v>26.19</v>
      </c>
      <c r="AO28" s="35">
        <v>26.24</v>
      </c>
      <c r="AP28" s="35">
        <v>25.88</v>
      </c>
      <c r="AQ28" s="35">
        <v>24.65</v>
      </c>
      <c r="AR28" s="35">
        <v>25.97</v>
      </c>
      <c r="AS28" s="35">
        <v>26.21</v>
      </c>
      <c r="AT28" s="35">
        <v>26.67</v>
      </c>
      <c r="AU28" s="35">
        <v>26.66</v>
      </c>
      <c r="AV28" s="35">
        <v>25.31</v>
      </c>
      <c r="AW28" s="35">
        <v>25.44</v>
      </c>
      <c r="AX28" s="35">
        <v>25.59</v>
      </c>
      <c r="AY28" s="35">
        <v>26.45</v>
      </c>
      <c r="AZ28" s="35">
        <v>25.52</v>
      </c>
    </row>
    <row r="29" spans="1:52" x14ac:dyDescent="0.25">
      <c r="A29" s="23">
        <v>25</v>
      </c>
      <c r="B29" s="23" t="s">
        <v>434</v>
      </c>
      <c r="C29" s="23" t="s">
        <v>242</v>
      </c>
      <c r="D29" s="23" t="s">
        <v>27</v>
      </c>
      <c r="E29" s="34">
        <v>29.26</v>
      </c>
      <c r="F29" s="34">
        <v>30.59</v>
      </c>
      <c r="G29" s="34">
        <v>29.77</v>
      </c>
      <c r="H29" s="34">
        <v>30.47</v>
      </c>
      <c r="I29" s="34">
        <v>29.62</v>
      </c>
      <c r="J29" s="34">
        <v>31.23</v>
      </c>
      <c r="K29" s="34">
        <v>28.96</v>
      </c>
      <c r="L29" s="34">
        <v>30.07</v>
      </c>
      <c r="M29" s="34">
        <v>30.46</v>
      </c>
      <c r="N29" s="34">
        <v>31.93</v>
      </c>
      <c r="O29" s="34">
        <v>29.22</v>
      </c>
      <c r="P29" s="34">
        <v>29.49</v>
      </c>
      <c r="Q29" s="34">
        <v>29.51</v>
      </c>
      <c r="R29" s="34">
        <v>31.46</v>
      </c>
      <c r="S29" s="34">
        <v>28.99</v>
      </c>
      <c r="T29" s="34">
        <v>31.53</v>
      </c>
      <c r="U29" s="34">
        <v>32</v>
      </c>
      <c r="V29" s="34">
        <v>30.31</v>
      </c>
      <c r="W29" s="34">
        <v>29.32</v>
      </c>
      <c r="X29" s="34">
        <v>29.02</v>
      </c>
      <c r="Y29" s="34">
        <v>29.23</v>
      </c>
      <c r="Z29" s="34">
        <v>29.56</v>
      </c>
      <c r="AA29" s="34">
        <v>30.09</v>
      </c>
      <c r="AB29" s="34">
        <v>29.21</v>
      </c>
      <c r="AC29" s="34">
        <v>29.49</v>
      </c>
      <c r="AD29" s="34">
        <v>28.44</v>
      </c>
      <c r="AE29" s="34">
        <v>30.98</v>
      </c>
      <c r="AF29" s="34">
        <v>29.82</v>
      </c>
      <c r="AG29" s="34">
        <v>29.6</v>
      </c>
      <c r="AH29" s="34">
        <v>30.09</v>
      </c>
      <c r="AI29" s="34">
        <v>29.11</v>
      </c>
      <c r="AJ29" s="34">
        <v>30.13</v>
      </c>
      <c r="AK29" s="34">
        <v>29.42</v>
      </c>
      <c r="AL29" s="34">
        <v>28.54</v>
      </c>
      <c r="AM29" s="34">
        <v>28.18</v>
      </c>
      <c r="AN29" s="34">
        <v>28.94</v>
      </c>
      <c r="AO29" s="34">
        <v>28.95</v>
      </c>
      <c r="AP29" s="34">
        <v>28.62</v>
      </c>
      <c r="AQ29" s="34">
        <v>27.87</v>
      </c>
      <c r="AR29" s="34">
        <v>28.09</v>
      </c>
      <c r="AS29" s="34">
        <v>28.68</v>
      </c>
      <c r="AT29" s="34">
        <v>28.57</v>
      </c>
      <c r="AU29" s="34">
        <v>29.87</v>
      </c>
      <c r="AV29" s="34">
        <v>28.78</v>
      </c>
      <c r="AW29" s="34">
        <v>27.93</v>
      </c>
      <c r="AX29" s="34">
        <v>27.93</v>
      </c>
      <c r="AY29" s="34">
        <v>29.68</v>
      </c>
      <c r="AZ29" s="34">
        <v>28.66</v>
      </c>
    </row>
    <row r="30" spans="1:52" x14ac:dyDescent="0.25">
      <c r="A30" s="24">
        <v>26</v>
      </c>
      <c r="B30" s="24" t="s">
        <v>435</v>
      </c>
      <c r="C30" s="24" t="s">
        <v>243</v>
      </c>
      <c r="D30" s="24" t="s">
        <v>28</v>
      </c>
      <c r="E30" s="35">
        <v>32.630000000000003</v>
      </c>
      <c r="F30" s="35">
        <v>36.01</v>
      </c>
      <c r="G30" s="35">
        <v>32.729999999999997</v>
      </c>
      <c r="H30" s="35">
        <v>35.130000000000003</v>
      </c>
      <c r="I30" s="35">
        <v>34.119999999999997</v>
      </c>
      <c r="J30" s="35">
        <v>35.119999999999997</v>
      </c>
      <c r="K30" s="35">
        <v>31.86</v>
      </c>
      <c r="L30" s="35">
        <v>32.950000000000003</v>
      </c>
      <c r="M30" s="35">
        <v>33.549999999999997</v>
      </c>
      <c r="N30" s="35">
        <v>34.299999999999997</v>
      </c>
      <c r="O30" s="35">
        <v>32.450000000000003</v>
      </c>
      <c r="P30" s="35">
        <v>32.97</v>
      </c>
      <c r="Q30" s="35">
        <v>33.35</v>
      </c>
      <c r="R30" s="35">
        <v>35.71</v>
      </c>
      <c r="S30" s="35">
        <v>33.520000000000003</v>
      </c>
      <c r="T30" s="35">
        <v>36.979999999999997</v>
      </c>
      <c r="U30" s="35">
        <v>35.68</v>
      </c>
      <c r="V30" s="35">
        <v>34.65</v>
      </c>
      <c r="W30" s="35">
        <v>35.729999999999997</v>
      </c>
      <c r="X30" s="35">
        <v>35.33</v>
      </c>
      <c r="Y30" s="35">
        <v>34.799999999999997</v>
      </c>
      <c r="Z30" s="35">
        <v>33.51</v>
      </c>
      <c r="AA30" s="35">
        <v>33.99</v>
      </c>
      <c r="AB30" s="35">
        <v>33.53</v>
      </c>
      <c r="AC30" s="35">
        <v>35.76</v>
      </c>
      <c r="AD30" s="35">
        <v>34.93</v>
      </c>
      <c r="AE30" s="35">
        <v>35.69</v>
      </c>
      <c r="AF30" s="35">
        <v>34.26</v>
      </c>
      <c r="AG30" s="35">
        <v>34.21</v>
      </c>
      <c r="AH30" s="35">
        <v>34.51</v>
      </c>
      <c r="AI30" s="35">
        <v>32.869999999999997</v>
      </c>
      <c r="AJ30" s="35">
        <v>33.619999999999997</v>
      </c>
      <c r="AK30" s="35">
        <v>33.18</v>
      </c>
      <c r="AL30" s="35">
        <v>33.299999999999997</v>
      </c>
      <c r="AM30" s="35">
        <v>33.229999999999997</v>
      </c>
      <c r="AN30" s="35">
        <v>33.979999999999997</v>
      </c>
      <c r="AO30" s="35">
        <v>34.880000000000003</v>
      </c>
      <c r="AP30" s="35">
        <v>33.54</v>
      </c>
      <c r="AQ30" s="35">
        <v>32.82</v>
      </c>
      <c r="AR30" s="35">
        <v>34.56</v>
      </c>
      <c r="AS30" s="35">
        <v>33.79</v>
      </c>
      <c r="AT30" s="35">
        <v>35.19</v>
      </c>
      <c r="AU30" s="35">
        <v>34.21</v>
      </c>
      <c r="AV30" s="35">
        <v>32.479999999999997</v>
      </c>
      <c r="AW30" s="35">
        <v>32.659999999999997</v>
      </c>
      <c r="AX30" s="35">
        <v>33.22</v>
      </c>
      <c r="AY30" s="35">
        <v>34.08</v>
      </c>
      <c r="AZ30" s="35">
        <v>33.04</v>
      </c>
    </row>
    <row r="31" spans="1:52" x14ac:dyDescent="0.25">
      <c r="A31" s="23">
        <v>27</v>
      </c>
      <c r="B31" s="23" t="s">
        <v>436</v>
      </c>
      <c r="C31" s="23" t="s">
        <v>244</v>
      </c>
      <c r="D31" s="10" t="s">
        <v>5</v>
      </c>
      <c r="E31" s="34">
        <v>19.03</v>
      </c>
      <c r="F31" s="34">
        <v>18.86</v>
      </c>
      <c r="G31" s="34">
        <v>18.510000000000002</v>
      </c>
      <c r="H31" s="34">
        <v>18.82</v>
      </c>
      <c r="I31" s="34">
        <v>18.940000000000001</v>
      </c>
      <c r="J31" s="34">
        <v>18.88</v>
      </c>
      <c r="K31" s="34">
        <v>18.940000000000001</v>
      </c>
      <c r="L31" s="34">
        <v>18.95</v>
      </c>
      <c r="M31" s="34">
        <v>18.739999999999998</v>
      </c>
      <c r="N31" s="34">
        <v>18.649999999999999</v>
      </c>
      <c r="O31" s="34">
        <v>18.97</v>
      </c>
      <c r="P31" s="34">
        <v>19.02</v>
      </c>
      <c r="Q31" s="34">
        <v>18.940000000000001</v>
      </c>
      <c r="R31" s="34">
        <v>18.989999999999998</v>
      </c>
      <c r="S31" s="34">
        <v>18.899999999999999</v>
      </c>
      <c r="T31" s="34">
        <v>18.920000000000002</v>
      </c>
      <c r="U31" s="34">
        <v>18.96</v>
      </c>
      <c r="V31" s="34">
        <v>19</v>
      </c>
      <c r="W31" s="34">
        <v>18.86</v>
      </c>
      <c r="X31" s="34">
        <v>18.96</v>
      </c>
      <c r="Y31" s="34">
        <v>18.62</v>
      </c>
      <c r="Z31" s="34">
        <v>18.600000000000001</v>
      </c>
      <c r="AA31" s="34">
        <v>18.78</v>
      </c>
      <c r="AB31" s="34">
        <v>18.78</v>
      </c>
      <c r="AC31" s="34">
        <v>18.940000000000001</v>
      </c>
      <c r="AD31" s="34">
        <v>18.95</v>
      </c>
      <c r="AE31" s="34">
        <v>19.03</v>
      </c>
      <c r="AF31" s="34">
        <v>18.829999999999998</v>
      </c>
      <c r="AG31" s="34">
        <v>18.89</v>
      </c>
      <c r="AH31" s="34">
        <v>18.88</v>
      </c>
      <c r="AI31" s="34">
        <v>18.84</v>
      </c>
      <c r="AJ31" s="34">
        <v>18.91</v>
      </c>
      <c r="AK31" s="34">
        <v>18.73</v>
      </c>
      <c r="AL31" s="34">
        <v>18.760000000000002</v>
      </c>
      <c r="AM31" s="34">
        <v>18.579999999999998</v>
      </c>
      <c r="AN31" s="34">
        <v>18.55</v>
      </c>
      <c r="AO31" s="34">
        <v>18.57</v>
      </c>
      <c r="AP31" s="34">
        <v>18.510000000000002</v>
      </c>
      <c r="AQ31" s="34">
        <v>18.010000000000002</v>
      </c>
      <c r="AR31" s="34">
        <v>18.309999999999999</v>
      </c>
      <c r="AS31" s="34">
        <v>18.260000000000002</v>
      </c>
      <c r="AT31" s="34">
        <v>18.34</v>
      </c>
      <c r="AU31" s="34">
        <v>18.309999999999999</v>
      </c>
      <c r="AV31" s="34">
        <v>18.329999999999998</v>
      </c>
      <c r="AW31" s="34">
        <v>18.5</v>
      </c>
      <c r="AX31" s="34">
        <v>18.52</v>
      </c>
      <c r="AY31" s="34">
        <v>18.510000000000002</v>
      </c>
      <c r="AZ31" s="34">
        <v>18.54</v>
      </c>
    </row>
    <row r="32" spans="1:52" x14ac:dyDescent="0.25">
      <c r="A32" s="24">
        <v>28</v>
      </c>
      <c r="B32" s="24" t="s">
        <v>437</v>
      </c>
      <c r="C32" s="24" t="s">
        <v>245</v>
      </c>
      <c r="D32" s="24" t="s">
        <v>29</v>
      </c>
      <c r="E32" s="35">
        <v>33.54</v>
      </c>
      <c r="F32" s="35">
        <v>35.96</v>
      </c>
      <c r="G32" s="35">
        <v>35.229999999999997</v>
      </c>
      <c r="H32" s="35"/>
      <c r="I32" s="35">
        <v>35.44</v>
      </c>
      <c r="J32" s="35">
        <v>37.299999999999997</v>
      </c>
      <c r="K32" s="35">
        <v>31.84</v>
      </c>
      <c r="L32" s="35">
        <v>34.33</v>
      </c>
      <c r="M32" s="35">
        <v>34.25</v>
      </c>
      <c r="N32" s="35">
        <v>34.880000000000003</v>
      </c>
      <c r="O32" s="35">
        <v>32.729999999999997</v>
      </c>
      <c r="P32" s="35">
        <v>32.49</v>
      </c>
      <c r="Q32" s="35">
        <v>33.31</v>
      </c>
      <c r="R32" s="35">
        <v>34.479999999999997</v>
      </c>
      <c r="S32" s="35">
        <v>33.58</v>
      </c>
      <c r="T32" s="35">
        <v>35.1</v>
      </c>
      <c r="U32" s="35">
        <v>35.42</v>
      </c>
      <c r="V32" s="35">
        <v>33.94</v>
      </c>
      <c r="W32" s="35">
        <v>33.47</v>
      </c>
      <c r="X32" s="35">
        <v>33.24</v>
      </c>
      <c r="Y32" s="35">
        <v>33.46</v>
      </c>
      <c r="Z32" s="35">
        <v>33.76</v>
      </c>
      <c r="AA32" s="35">
        <v>33.76</v>
      </c>
      <c r="AB32" s="35">
        <v>33.15</v>
      </c>
      <c r="AC32" s="35">
        <v>32.68</v>
      </c>
      <c r="AD32" s="35">
        <v>31.73</v>
      </c>
      <c r="AE32" s="35">
        <v>34.729999999999997</v>
      </c>
      <c r="AF32" s="35">
        <v>34.01</v>
      </c>
      <c r="AG32" s="35">
        <v>32.72</v>
      </c>
      <c r="AH32" s="35">
        <v>32.75</v>
      </c>
      <c r="AI32" s="35">
        <v>31.97</v>
      </c>
      <c r="AJ32" s="35">
        <v>33.61</v>
      </c>
      <c r="AK32" s="35">
        <v>33.9</v>
      </c>
      <c r="AL32" s="35">
        <v>33.119999999999997</v>
      </c>
      <c r="AM32" s="35">
        <v>33.299999999999997</v>
      </c>
      <c r="AN32" s="35">
        <v>33.33</v>
      </c>
      <c r="AO32" s="35">
        <v>34.71</v>
      </c>
      <c r="AP32" s="35">
        <v>33.75</v>
      </c>
      <c r="AQ32" s="35">
        <v>31.97</v>
      </c>
      <c r="AR32" s="35">
        <v>32.5</v>
      </c>
      <c r="AS32" s="35">
        <v>32.9</v>
      </c>
      <c r="AT32" s="35">
        <v>33.07</v>
      </c>
      <c r="AU32" s="35">
        <v>34.01</v>
      </c>
      <c r="AV32" s="35">
        <v>33.06</v>
      </c>
      <c r="AW32" s="35">
        <v>33.299999999999997</v>
      </c>
      <c r="AX32" s="35">
        <v>33.299999999999997</v>
      </c>
      <c r="AY32" s="35">
        <v>35.08</v>
      </c>
      <c r="AZ32" s="35">
        <v>32.89</v>
      </c>
    </row>
    <row r="33" spans="1:52" x14ac:dyDescent="0.25">
      <c r="A33" s="23">
        <v>29</v>
      </c>
      <c r="B33" s="23" t="s">
        <v>438</v>
      </c>
      <c r="C33" s="23" t="s">
        <v>246</v>
      </c>
      <c r="D33" s="23" t="s">
        <v>30</v>
      </c>
      <c r="E33" s="34">
        <v>26.03</v>
      </c>
      <c r="F33" s="34">
        <v>26.61</v>
      </c>
      <c r="G33" s="34">
        <v>26.14</v>
      </c>
      <c r="H33" s="34">
        <v>25.94</v>
      </c>
      <c r="I33" s="34">
        <v>26.16</v>
      </c>
      <c r="J33" s="34">
        <v>27.58</v>
      </c>
      <c r="K33" s="34">
        <v>25.48</v>
      </c>
      <c r="L33" s="34">
        <v>26.45</v>
      </c>
      <c r="M33" s="34">
        <v>27.33</v>
      </c>
      <c r="N33" s="34">
        <v>28.69</v>
      </c>
      <c r="O33" s="34">
        <v>26.08</v>
      </c>
      <c r="P33" s="34">
        <v>26.43</v>
      </c>
      <c r="Q33" s="34">
        <v>27.73</v>
      </c>
      <c r="R33" s="34">
        <v>28.54</v>
      </c>
      <c r="S33" s="34">
        <v>26.76</v>
      </c>
      <c r="T33" s="34">
        <v>27.19</v>
      </c>
      <c r="U33" s="42">
        <v>28.2</v>
      </c>
      <c r="V33" s="34">
        <v>24.46</v>
      </c>
      <c r="W33" s="34">
        <v>26.55</v>
      </c>
      <c r="X33" s="34">
        <v>26.26</v>
      </c>
      <c r="Y33" s="34">
        <v>26.15</v>
      </c>
      <c r="Z33" s="34">
        <v>26.15</v>
      </c>
      <c r="AA33" s="34">
        <v>27.03</v>
      </c>
      <c r="AB33" s="34">
        <v>25.23</v>
      </c>
      <c r="AC33" s="34">
        <v>23.71</v>
      </c>
      <c r="AD33" s="34">
        <v>25.71</v>
      </c>
      <c r="AE33" s="34">
        <v>28.98</v>
      </c>
      <c r="AF33" s="34">
        <v>27.22</v>
      </c>
      <c r="AG33" s="34">
        <v>26.21</v>
      </c>
      <c r="AH33" s="34">
        <v>26.7</v>
      </c>
      <c r="AI33" s="34">
        <v>25.82</v>
      </c>
      <c r="AJ33" s="34">
        <v>27.47</v>
      </c>
      <c r="AK33" s="34">
        <v>24.69</v>
      </c>
      <c r="AL33" s="34">
        <v>25.03</v>
      </c>
      <c r="AM33" s="34">
        <v>26.17</v>
      </c>
      <c r="AN33" s="34">
        <v>27.06</v>
      </c>
      <c r="AO33" s="34">
        <v>26.11</v>
      </c>
      <c r="AP33" s="43">
        <v>25.63</v>
      </c>
      <c r="AQ33" s="34">
        <v>24.81</v>
      </c>
      <c r="AR33" s="34">
        <v>25.5</v>
      </c>
      <c r="AS33" s="34">
        <v>26.24</v>
      </c>
      <c r="AT33" s="34">
        <v>25.68</v>
      </c>
      <c r="AU33" s="34">
        <v>27.66</v>
      </c>
      <c r="AV33" s="34">
        <v>26.2</v>
      </c>
      <c r="AW33" s="34">
        <v>24.69</v>
      </c>
      <c r="AX33" s="34">
        <v>25.59</v>
      </c>
      <c r="AY33" s="34">
        <v>25.72</v>
      </c>
      <c r="AZ33" s="34">
        <v>25.25</v>
      </c>
    </row>
    <row r="34" spans="1:52" x14ac:dyDescent="0.25">
      <c r="A34" s="24">
        <v>30</v>
      </c>
      <c r="B34" s="24" t="s">
        <v>439</v>
      </c>
      <c r="C34" s="24" t="s">
        <v>247</v>
      </c>
      <c r="D34" s="24" t="s">
        <v>31</v>
      </c>
      <c r="E34" s="35">
        <v>28.41</v>
      </c>
      <c r="F34" s="35">
        <v>29.94</v>
      </c>
      <c r="G34" s="35">
        <v>28.86</v>
      </c>
      <c r="H34" s="35">
        <v>29.88</v>
      </c>
      <c r="I34" s="35">
        <v>30.46</v>
      </c>
      <c r="J34" s="35">
        <v>30.74</v>
      </c>
      <c r="K34" s="35">
        <v>28.44</v>
      </c>
      <c r="L34" s="35">
        <v>30.73</v>
      </c>
      <c r="M34" s="35">
        <v>29.76</v>
      </c>
      <c r="N34" s="35">
        <v>30.7</v>
      </c>
      <c r="O34" s="35">
        <v>29.45</v>
      </c>
      <c r="P34" s="35">
        <v>28.99</v>
      </c>
      <c r="Q34" s="35">
        <v>29.56</v>
      </c>
      <c r="R34" s="35">
        <v>31.45</v>
      </c>
      <c r="S34" s="35">
        <v>29.28</v>
      </c>
      <c r="T34" s="35">
        <v>30.57</v>
      </c>
      <c r="U34" s="35">
        <v>31.81</v>
      </c>
      <c r="V34" s="35">
        <v>28.17</v>
      </c>
      <c r="W34" s="35">
        <v>28.96</v>
      </c>
      <c r="X34" s="35">
        <v>28.93</v>
      </c>
      <c r="Y34" s="35">
        <v>28.67</v>
      </c>
      <c r="Z34" s="35">
        <v>29.1</v>
      </c>
      <c r="AA34" s="35">
        <v>31.7</v>
      </c>
      <c r="AB34" s="35">
        <v>29.58</v>
      </c>
      <c r="AC34" s="35">
        <v>27.77</v>
      </c>
      <c r="AD34" s="35">
        <v>28.73</v>
      </c>
      <c r="AE34" s="35">
        <v>30.84</v>
      </c>
      <c r="AF34" s="35">
        <v>30.21</v>
      </c>
      <c r="AG34" s="35">
        <v>29.99</v>
      </c>
      <c r="AH34" s="35">
        <v>29.96</v>
      </c>
      <c r="AI34" s="35">
        <v>29.04</v>
      </c>
      <c r="AJ34" s="35">
        <v>30.7</v>
      </c>
      <c r="AK34" s="35">
        <v>28.56</v>
      </c>
      <c r="AL34" s="35">
        <v>28.22</v>
      </c>
      <c r="AM34" s="35">
        <v>28.8</v>
      </c>
      <c r="AN34" s="35">
        <v>29.03</v>
      </c>
      <c r="AO34" s="35">
        <v>30.02</v>
      </c>
      <c r="AP34" s="35">
        <v>28.7</v>
      </c>
      <c r="AQ34" s="35">
        <v>28.02</v>
      </c>
      <c r="AR34" s="35">
        <v>28.34</v>
      </c>
      <c r="AS34" s="35">
        <v>28.83</v>
      </c>
      <c r="AT34" s="35">
        <v>28.91</v>
      </c>
      <c r="AU34" s="35">
        <v>30.66</v>
      </c>
      <c r="AV34" s="35">
        <v>28.53</v>
      </c>
      <c r="AW34" s="35">
        <v>28.5</v>
      </c>
      <c r="AX34" s="35">
        <v>28.15</v>
      </c>
      <c r="AY34" s="35">
        <v>28.88</v>
      </c>
      <c r="AZ34" s="35">
        <v>28.29</v>
      </c>
    </row>
    <row r="35" spans="1:52" x14ac:dyDescent="0.25">
      <c r="A35" s="23">
        <v>31</v>
      </c>
      <c r="B35" s="23" t="s">
        <v>440</v>
      </c>
      <c r="C35" s="23" t="s">
        <v>248</v>
      </c>
      <c r="D35" s="23" t="s">
        <v>32</v>
      </c>
      <c r="E35" s="34">
        <v>24.72</v>
      </c>
      <c r="F35" s="34">
        <v>27.55</v>
      </c>
      <c r="G35" s="34">
        <v>26.46</v>
      </c>
      <c r="H35" s="34">
        <v>27.89</v>
      </c>
      <c r="I35" s="34">
        <v>27.45</v>
      </c>
      <c r="J35" s="34">
        <v>28.55</v>
      </c>
      <c r="K35" s="34">
        <v>25.2</v>
      </c>
      <c r="L35" s="34">
        <v>27.48</v>
      </c>
      <c r="M35" s="34">
        <v>27.05</v>
      </c>
      <c r="N35" s="34">
        <v>28.72</v>
      </c>
      <c r="O35" s="34">
        <v>26.46</v>
      </c>
      <c r="P35" s="34">
        <v>26.42</v>
      </c>
      <c r="Q35" s="34">
        <v>25.97</v>
      </c>
      <c r="R35" s="34">
        <v>28.56</v>
      </c>
      <c r="S35" s="34">
        <v>25.85</v>
      </c>
      <c r="T35" s="34">
        <v>28.35</v>
      </c>
      <c r="U35" s="34">
        <v>29.13</v>
      </c>
      <c r="V35" s="34">
        <v>26.8</v>
      </c>
      <c r="W35" s="34">
        <v>25.89</v>
      </c>
      <c r="X35" s="34">
        <v>26.04</v>
      </c>
      <c r="Y35" s="34">
        <v>26.44</v>
      </c>
      <c r="Z35" s="34">
        <v>26.9</v>
      </c>
      <c r="AA35" s="34">
        <v>28.25</v>
      </c>
      <c r="AB35" s="34">
        <v>26.97</v>
      </c>
      <c r="AC35" s="34">
        <v>26.46</v>
      </c>
      <c r="AD35" s="34">
        <v>25.57</v>
      </c>
      <c r="AE35" s="34">
        <v>27.93</v>
      </c>
      <c r="AF35" s="34">
        <v>27.51</v>
      </c>
      <c r="AG35" s="34">
        <v>27.26</v>
      </c>
      <c r="AH35" s="34">
        <v>27.3</v>
      </c>
      <c r="AI35" s="34">
        <v>25.86</v>
      </c>
      <c r="AJ35" s="34">
        <v>27.2</v>
      </c>
      <c r="AK35" s="34">
        <v>26.82</v>
      </c>
      <c r="AL35" s="34">
        <v>26.72</v>
      </c>
      <c r="AM35" s="34">
        <v>25.78</v>
      </c>
      <c r="AN35" s="34">
        <v>26.17</v>
      </c>
      <c r="AO35" s="34">
        <v>26.66</v>
      </c>
      <c r="AP35" s="34">
        <v>26.59</v>
      </c>
      <c r="AQ35" s="34">
        <v>25.28</v>
      </c>
      <c r="AR35" s="34">
        <v>26.49</v>
      </c>
      <c r="AS35" s="34">
        <v>27</v>
      </c>
      <c r="AT35" s="34">
        <v>26.9</v>
      </c>
      <c r="AU35" s="34">
        <v>26.89</v>
      </c>
      <c r="AV35" s="34">
        <v>25.44</v>
      </c>
      <c r="AW35" s="34">
        <v>25.6</v>
      </c>
      <c r="AX35" s="34">
        <v>26.26</v>
      </c>
      <c r="AY35" s="34">
        <v>27.04</v>
      </c>
      <c r="AZ35" s="34">
        <v>26.53</v>
      </c>
    </row>
    <row r="36" spans="1:52" x14ac:dyDescent="0.25">
      <c r="A36" s="24">
        <v>32</v>
      </c>
      <c r="B36" s="24" t="s">
        <v>441</v>
      </c>
      <c r="C36" s="24" t="s">
        <v>249</v>
      </c>
      <c r="D36" s="24" t="s">
        <v>33</v>
      </c>
      <c r="E36" s="35">
        <v>32.520000000000003</v>
      </c>
      <c r="F36" s="35">
        <v>34.049999999999997</v>
      </c>
      <c r="G36" s="35">
        <v>32.299999999999997</v>
      </c>
      <c r="H36" s="35">
        <v>33.57</v>
      </c>
      <c r="I36" s="35">
        <v>33.93</v>
      </c>
      <c r="J36" s="35">
        <v>34.97</v>
      </c>
      <c r="K36" s="35">
        <v>32.07</v>
      </c>
      <c r="L36" s="35">
        <v>32.78</v>
      </c>
      <c r="M36" s="35">
        <v>33.1</v>
      </c>
      <c r="N36" s="35">
        <v>34.47</v>
      </c>
      <c r="O36" s="35">
        <v>32.75</v>
      </c>
      <c r="P36" s="35">
        <v>32.090000000000003</v>
      </c>
      <c r="Q36" s="35">
        <v>32.869999999999997</v>
      </c>
      <c r="R36" s="35">
        <v>36.56</v>
      </c>
      <c r="S36" s="35">
        <v>33.51</v>
      </c>
      <c r="T36" s="35">
        <v>34.25</v>
      </c>
      <c r="U36" s="35">
        <v>36.020000000000003</v>
      </c>
      <c r="V36" s="35">
        <v>34.14</v>
      </c>
      <c r="W36" s="35">
        <v>35.5</v>
      </c>
      <c r="X36" s="35">
        <v>34.69</v>
      </c>
      <c r="Y36" s="35">
        <v>34.15</v>
      </c>
      <c r="Z36" s="35">
        <v>31.99</v>
      </c>
      <c r="AA36" s="35">
        <v>33.86</v>
      </c>
      <c r="AB36" s="35">
        <v>32.28</v>
      </c>
      <c r="AC36" s="35">
        <v>34.99</v>
      </c>
      <c r="AD36" s="35">
        <v>33.69</v>
      </c>
      <c r="AE36" s="35">
        <v>35.76</v>
      </c>
      <c r="AF36" s="35">
        <v>33.71</v>
      </c>
      <c r="AG36" s="35">
        <v>34.99</v>
      </c>
      <c r="AH36" s="35">
        <v>34.32</v>
      </c>
      <c r="AI36" s="35">
        <v>32.75</v>
      </c>
      <c r="AJ36" s="35">
        <v>33.450000000000003</v>
      </c>
      <c r="AK36" s="35">
        <v>32.630000000000003</v>
      </c>
      <c r="AL36" s="35">
        <v>34.340000000000003</v>
      </c>
      <c r="AM36" s="35">
        <v>32.97</v>
      </c>
      <c r="AN36" s="35">
        <v>34.71</v>
      </c>
      <c r="AO36" s="35">
        <v>33.61</v>
      </c>
      <c r="AP36" s="35">
        <v>33.020000000000003</v>
      </c>
      <c r="AQ36" s="35">
        <v>32.21</v>
      </c>
      <c r="AR36" s="35">
        <v>32.97</v>
      </c>
      <c r="AS36" s="35">
        <v>33.67</v>
      </c>
      <c r="AT36" s="35">
        <v>34.44</v>
      </c>
      <c r="AU36" s="35">
        <v>33.020000000000003</v>
      </c>
      <c r="AV36" s="35">
        <v>32</v>
      </c>
      <c r="AW36" s="35">
        <v>31.25</v>
      </c>
      <c r="AX36" s="35">
        <v>31.92</v>
      </c>
      <c r="AY36" s="35">
        <v>34.26</v>
      </c>
      <c r="AZ36" s="35">
        <v>32.08</v>
      </c>
    </row>
    <row r="37" spans="1:52" x14ac:dyDescent="0.25">
      <c r="A37" s="23">
        <v>33</v>
      </c>
      <c r="B37" s="23" t="s">
        <v>442</v>
      </c>
      <c r="C37" s="23" t="s">
        <v>250</v>
      </c>
      <c r="D37" s="23" t="s">
        <v>34</v>
      </c>
      <c r="E37" s="34">
        <v>29.54</v>
      </c>
      <c r="F37" s="34">
        <v>30.94</v>
      </c>
      <c r="G37" s="34">
        <v>30.09</v>
      </c>
      <c r="H37" s="34">
        <v>31.29</v>
      </c>
      <c r="I37" s="34">
        <v>30.3</v>
      </c>
      <c r="J37" s="34">
        <v>31.55</v>
      </c>
      <c r="K37" s="34">
        <v>29.41</v>
      </c>
      <c r="L37" s="34">
        <v>30.28</v>
      </c>
      <c r="M37" s="34">
        <v>30.26</v>
      </c>
      <c r="N37" s="34">
        <v>32.549999999999997</v>
      </c>
      <c r="O37" s="34">
        <v>29.08</v>
      </c>
      <c r="P37" s="34">
        <v>29.7</v>
      </c>
      <c r="Q37" s="34">
        <v>30.05</v>
      </c>
      <c r="R37" s="34">
        <v>31.68</v>
      </c>
      <c r="S37" s="34">
        <v>29.13</v>
      </c>
      <c r="T37" s="34">
        <v>32.340000000000003</v>
      </c>
      <c r="U37" s="34">
        <v>32.229999999999997</v>
      </c>
      <c r="V37" s="34">
        <v>30.95</v>
      </c>
      <c r="W37" s="34">
        <v>29.65</v>
      </c>
      <c r="X37" s="34">
        <v>29.51</v>
      </c>
      <c r="Y37" s="34">
        <v>29.31</v>
      </c>
      <c r="Z37" s="34">
        <v>29.66</v>
      </c>
      <c r="AA37" s="34">
        <v>31.07</v>
      </c>
      <c r="AB37" s="34">
        <v>29.51</v>
      </c>
      <c r="AC37" s="34">
        <v>29.6</v>
      </c>
      <c r="AD37" s="34">
        <v>28.8</v>
      </c>
      <c r="AE37" s="34">
        <v>30.85</v>
      </c>
      <c r="AF37" s="34">
        <v>29.93</v>
      </c>
      <c r="AG37" s="34">
        <v>29.77</v>
      </c>
      <c r="AH37" s="34">
        <v>30.1</v>
      </c>
      <c r="AI37" s="34">
        <v>29.72</v>
      </c>
      <c r="AJ37" s="34">
        <v>30.59</v>
      </c>
      <c r="AK37" s="34">
        <v>29.52</v>
      </c>
      <c r="AL37" s="34">
        <v>28.75</v>
      </c>
      <c r="AM37" s="34">
        <v>28.71</v>
      </c>
      <c r="AN37" s="34">
        <v>29.17</v>
      </c>
      <c r="AO37" s="34">
        <v>29.89</v>
      </c>
      <c r="AP37" s="34">
        <v>29.05</v>
      </c>
      <c r="AQ37" s="34">
        <v>28.2</v>
      </c>
      <c r="AR37" s="34">
        <v>27.99</v>
      </c>
      <c r="AS37" s="34">
        <v>28.57</v>
      </c>
      <c r="AT37" s="34">
        <v>28.47</v>
      </c>
      <c r="AU37" s="34">
        <v>30.81</v>
      </c>
      <c r="AV37" s="34">
        <v>29.69</v>
      </c>
      <c r="AW37" s="34">
        <v>29.02</v>
      </c>
      <c r="AX37" s="34">
        <v>27.97</v>
      </c>
      <c r="AY37" s="34">
        <v>29.55</v>
      </c>
      <c r="AZ37" s="34">
        <v>28.55</v>
      </c>
    </row>
    <row r="38" spans="1:52" x14ac:dyDescent="0.25">
      <c r="A38" s="24">
        <v>34</v>
      </c>
      <c r="B38" s="24" t="s">
        <v>443</v>
      </c>
      <c r="C38" s="24" t="s">
        <v>251</v>
      </c>
      <c r="D38" s="24" t="s">
        <v>35</v>
      </c>
      <c r="E38" s="35">
        <v>27.64</v>
      </c>
      <c r="F38" s="35">
        <v>30.79</v>
      </c>
      <c r="G38" s="35">
        <v>29.34</v>
      </c>
      <c r="H38" s="35">
        <v>30.84</v>
      </c>
      <c r="I38" s="35">
        <v>29.82</v>
      </c>
      <c r="J38" s="35">
        <v>31.3</v>
      </c>
      <c r="K38" s="35">
        <v>28.08</v>
      </c>
      <c r="L38" s="35">
        <v>30.16</v>
      </c>
      <c r="M38" s="35">
        <v>29.98</v>
      </c>
      <c r="N38" s="42">
        <v>31.56</v>
      </c>
      <c r="O38" s="35">
        <v>29.03</v>
      </c>
      <c r="P38" s="35">
        <v>29.03</v>
      </c>
      <c r="Q38" s="35">
        <v>28.7</v>
      </c>
      <c r="R38" s="35">
        <v>31.18</v>
      </c>
      <c r="S38" s="35">
        <v>28.7</v>
      </c>
      <c r="T38" s="35">
        <v>30.83</v>
      </c>
      <c r="U38" s="35">
        <v>31.93</v>
      </c>
      <c r="V38" s="35">
        <v>29.52</v>
      </c>
      <c r="W38" s="35">
        <v>28.57</v>
      </c>
      <c r="X38" s="35">
        <v>28.76</v>
      </c>
      <c r="Y38" s="35">
        <v>28.71</v>
      </c>
      <c r="Z38" s="35">
        <v>29.25</v>
      </c>
      <c r="AA38" s="35">
        <v>30.67</v>
      </c>
      <c r="AB38" s="35">
        <v>29.65</v>
      </c>
      <c r="AC38" s="35">
        <v>29.01</v>
      </c>
      <c r="AD38" s="35">
        <v>28.32</v>
      </c>
      <c r="AE38" s="35">
        <v>31.14</v>
      </c>
      <c r="AF38" s="35">
        <v>30.33</v>
      </c>
      <c r="AG38" s="35">
        <v>29.85</v>
      </c>
      <c r="AH38" s="35">
        <v>30.11</v>
      </c>
      <c r="AI38" s="35">
        <v>28.65</v>
      </c>
      <c r="AJ38" s="35">
        <v>29.91</v>
      </c>
      <c r="AK38" s="35">
        <v>29.46</v>
      </c>
      <c r="AL38" s="35">
        <v>28.34</v>
      </c>
      <c r="AM38" s="35">
        <v>28.69</v>
      </c>
      <c r="AN38" s="35">
        <v>28.55</v>
      </c>
      <c r="AO38" s="35">
        <v>28.94</v>
      </c>
      <c r="AP38" s="35">
        <v>29</v>
      </c>
      <c r="AQ38" s="35">
        <v>27.8</v>
      </c>
      <c r="AR38" s="35">
        <v>28.96</v>
      </c>
      <c r="AS38" s="35">
        <v>29.44</v>
      </c>
      <c r="AT38" s="35">
        <v>29.12</v>
      </c>
      <c r="AU38" s="35">
        <v>29.11</v>
      </c>
      <c r="AV38" s="35">
        <v>28.18</v>
      </c>
      <c r="AW38" s="35">
        <v>27.97</v>
      </c>
      <c r="AX38" s="35">
        <v>28.65</v>
      </c>
      <c r="AY38" s="35">
        <v>29.31</v>
      </c>
      <c r="AZ38" s="35">
        <v>28.95</v>
      </c>
    </row>
    <row r="39" spans="1:52" x14ac:dyDescent="0.25">
      <c r="A39" s="23">
        <v>35</v>
      </c>
      <c r="B39" s="23" t="s">
        <v>444</v>
      </c>
      <c r="C39" s="23" t="s">
        <v>252</v>
      </c>
      <c r="D39" s="23" t="s">
        <v>36</v>
      </c>
      <c r="E39" s="34">
        <v>29.32</v>
      </c>
      <c r="F39" s="34">
        <v>31.18</v>
      </c>
      <c r="G39" s="34">
        <v>30</v>
      </c>
      <c r="H39" s="34">
        <v>31.42</v>
      </c>
      <c r="I39" s="34">
        <v>31.44</v>
      </c>
      <c r="J39" s="34">
        <v>31.67</v>
      </c>
      <c r="K39" s="34">
        <v>30.26</v>
      </c>
      <c r="L39" s="34">
        <v>31.62</v>
      </c>
      <c r="M39" s="34">
        <v>30.82</v>
      </c>
      <c r="N39" s="34">
        <v>32.14</v>
      </c>
      <c r="O39" s="34">
        <v>30.34</v>
      </c>
      <c r="P39" s="34">
        <v>30.63</v>
      </c>
      <c r="Q39" s="34">
        <v>30.91</v>
      </c>
      <c r="R39" s="34">
        <v>32.630000000000003</v>
      </c>
      <c r="S39" s="34">
        <v>30.5</v>
      </c>
      <c r="T39" s="34">
        <v>31.32</v>
      </c>
      <c r="U39" s="34">
        <v>32.85</v>
      </c>
      <c r="V39" s="34">
        <v>30.56</v>
      </c>
      <c r="W39" s="34">
        <v>30.55</v>
      </c>
      <c r="X39" s="34">
        <v>30.72</v>
      </c>
      <c r="Y39" s="34">
        <v>30.28</v>
      </c>
      <c r="Z39" s="34">
        <v>30.9</v>
      </c>
      <c r="AA39" s="34">
        <v>32.479999999999997</v>
      </c>
      <c r="AB39" s="34">
        <v>30.87</v>
      </c>
      <c r="AC39" s="34">
        <v>30.53</v>
      </c>
      <c r="AD39" s="34">
        <v>29.81</v>
      </c>
      <c r="AE39" s="34">
        <v>32.880000000000003</v>
      </c>
      <c r="AF39" s="34">
        <v>31</v>
      </c>
      <c r="AG39" s="34">
        <v>30.74</v>
      </c>
      <c r="AH39" s="34">
        <v>31.52</v>
      </c>
      <c r="AI39" s="34">
        <v>29.77</v>
      </c>
      <c r="AJ39" s="34">
        <v>31.2</v>
      </c>
      <c r="AK39" s="34">
        <v>29.85</v>
      </c>
      <c r="AL39" s="34">
        <v>30.7</v>
      </c>
      <c r="AM39" s="34">
        <v>30.32</v>
      </c>
      <c r="AN39" s="34">
        <v>30.91</v>
      </c>
      <c r="AO39" s="34">
        <v>30.11</v>
      </c>
      <c r="AP39" s="34">
        <v>30.02</v>
      </c>
      <c r="AQ39" s="34">
        <v>29.49</v>
      </c>
      <c r="AR39" s="34">
        <v>29.71</v>
      </c>
      <c r="AS39" s="34">
        <v>29.84</v>
      </c>
      <c r="AT39" s="34">
        <v>30.03</v>
      </c>
      <c r="AU39" s="34">
        <v>30.92</v>
      </c>
      <c r="AV39" s="34">
        <v>30.09</v>
      </c>
      <c r="AW39" s="34">
        <v>29.77</v>
      </c>
      <c r="AX39" s="34">
        <v>28.96</v>
      </c>
      <c r="AY39" s="34">
        <v>30.69</v>
      </c>
      <c r="AZ39" s="34">
        <v>29.31</v>
      </c>
    </row>
    <row r="40" spans="1:52" x14ac:dyDescent="0.25">
      <c r="A40" s="24">
        <v>36</v>
      </c>
      <c r="B40" s="24" t="s">
        <v>445</v>
      </c>
      <c r="C40" s="24" t="s">
        <v>253</v>
      </c>
      <c r="D40" s="24" t="s">
        <v>37</v>
      </c>
      <c r="E40" s="35">
        <v>33.15</v>
      </c>
      <c r="F40" s="35">
        <v>35.159999999999997</v>
      </c>
      <c r="G40" s="35">
        <v>32.06</v>
      </c>
      <c r="H40" s="35">
        <v>33.25</v>
      </c>
      <c r="I40" s="35">
        <v>33.6</v>
      </c>
      <c r="J40" s="35">
        <v>33.61</v>
      </c>
      <c r="K40" s="35">
        <v>31.19</v>
      </c>
      <c r="L40" s="35">
        <v>32.54</v>
      </c>
      <c r="M40" s="35">
        <v>32.46</v>
      </c>
      <c r="N40" s="35">
        <v>33.049999999999997</v>
      </c>
      <c r="O40" s="35">
        <v>31.71</v>
      </c>
      <c r="P40" s="35">
        <v>31.87</v>
      </c>
      <c r="Q40" s="35">
        <v>32.56</v>
      </c>
      <c r="R40" s="35">
        <v>35.75</v>
      </c>
      <c r="S40" s="35">
        <v>32.119999999999997</v>
      </c>
      <c r="T40" s="35">
        <v>36.700000000000003</v>
      </c>
      <c r="U40" s="35"/>
      <c r="V40" s="35">
        <v>33.61</v>
      </c>
      <c r="W40" s="35">
        <v>34.92</v>
      </c>
      <c r="X40" s="35">
        <v>34.5</v>
      </c>
      <c r="Y40" s="35">
        <v>34.06</v>
      </c>
      <c r="Z40" s="35">
        <v>31.81</v>
      </c>
      <c r="AA40" s="35">
        <v>32.729999999999997</v>
      </c>
      <c r="AB40" s="35">
        <v>31.97</v>
      </c>
      <c r="AC40" s="35">
        <v>34.270000000000003</v>
      </c>
      <c r="AD40" s="35">
        <v>34.33</v>
      </c>
      <c r="AE40" s="35">
        <v>34.979999999999997</v>
      </c>
      <c r="AF40" s="35">
        <v>33.340000000000003</v>
      </c>
      <c r="AG40" s="35">
        <v>33.07</v>
      </c>
      <c r="AH40" s="35">
        <v>32.93</v>
      </c>
      <c r="AI40" s="35">
        <v>31.96</v>
      </c>
      <c r="AJ40" s="35">
        <v>32.479999999999997</v>
      </c>
      <c r="AK40" s="35">
        <v>32.69</v>
      </c>
      <c r="AL40" s="35">
        <v>32.72</v>
      </c>
      <c r="AM40" s="35">
        <v>32.43</v>
      </c>
      <c r="AN40" s="35">
        <v>33.89</v>
      </c>
      <c r="AO40" s="35">
        <v>33.049999999999997</v>
      </c>
      <c r="AP40" s="35">
        <v>32.590000000000003</v>
      </c>
      <c r="AQ40" s="35">
        <v>31.71</v>
      </c>
      <c r="AR40" s="35">
        <v>32.64</v>
      </c>
      <c r="AS40" s="35">
        <v>32.549999999999997</v>
      </c>
      <c r="AT40" s="35">
        <v>34.08</v>
      </c>
      <c r="AU40" s="35">
        <v>32.82</v>
      </c>
      <c r="AV40" s="35">
        <v>31.54</v>
      </c>
      <c r="AW40" s="35">
        <v>30.71</v>
      </c>
      <c r="AX40" s="35">
        <v>31.32</v>
      </c>
      <c r="AY40" s="35">
        <v>32.89</v>
      </c>
      <c r="AZ40" s="35">
        <v>31.51</v>
      </c>
    </row>
    <row r="41" spans="1:52" x14ac:dyDescent="0.25">
      <c r="A41" s="23">
        <v>37</v>
      </c>
      <c r="B41" s="23" t="s">
        <v>446</v>
      </c>
      <c r="C41" s="23" t="s">
        <v>254</v>
      </c>
      <c r="D41" s="23" t="s">
        <v>38</v>
      </c>
      <c r="E41" s="34">
        <v>28.43</v>
      </c>
      <c r="F41" s="34">
        <v>29.94</v>
      </c>
      <c r="G41" s="34">
        <v>28.83</v>
      </c>
      <c r="H41" s="34">
        <v>30.29</v>
      </c>
      <c r="I41" s="34">
        <v>30.11</v>
      </c>
      <c r="J41" s="34">
        <v>30.8</v>
      </c>
      <c r="K41" s="34">
        <v>28.53</v>
      </c>
      <c r="L41" s="34">
        <v>29.53</v>
      </c>
      <c r="M41" s="34">
        <v>29.68</v>
      </c>
      <c r="N41" s="34">
        <v>31.19</v>
      </c>
      <c r="O41" s="34">
        <v>29.18</v>
      </c>
      <c r="P41" s="34">
        <v>29.23</v>
      </c>
      <c r="Q41" s="34">
        <v>29.67</v>
      </c>
      <c r="R41" s="34">
        <v>31.27</v>
      </c>
      <c r="S41" s="34">
        <v>29.01</v>
      </c>
      <c r="T41" s="34">
        <v>30.91</v>
      </c>
      <c r="U41" s="34">
        <v>32.01</v>
      </c>
      <c r="V41" s="34">
        <v>29.43</v>
      </c>
      <c r="W41" s="34">
        <v>28.99</v>
      </c>
      <c r="X41" s="34">
        <v>29.27</v>
      </c>
      <c r="Y41" s="34">
        <v>29.05</v>
      </c>
      <c r="Z41" s="34">
        <v>29.58</v>
      </c>
      <c r="AA41" s="34">
        <v>30.8</v>
      </c>
      <c r="AB41" s="34">
        <v>29.68</v>
      </c>
      <c r="AC41" s="34">
        <v>28.77</v>
      </c>
      <c r="AD41" s="34">
        <v>28.74</v>
      </c>
      <c r="AE41" s="34">
        <v>31.44</v>
      </c>
      <c r="AF41" s="34">
        <v>30.11</v>
      </c>
      <c r="AG41" s="34">
        <v>29.63</v>
      </c>
      <c r="AH41" s="34">
        <v>30.28</v>
      </c>
      <c r="AI41" s="34">
        <v>29.03</v>
      </c>
      <c r="AJ41" s="34">
        <v>30.04</v>
      </c>
      <c r="AK41" s="34">
        <v>28.95</v>
      </c>
      <c r="AL41" s="34">
        <v>28.84</v>
      </c>
      <c r="AM41" s="34">
        <v>29.07</v>
      </c>
      <c r="AN41" s="34">
        <v>29.35</v>
      </c>
      <c r="AO41" s="34">
        <v>28.89</v>
      </c>
      <c r="AP41" s="34">
        <v>28.91</v>
      </c>
      <c r="AQ41" s="34">
        <v>27.89</v>
      </c>
      <c r="AR41" s="34">
        <v>28.88</v>
      </c>
      <c r="AS41" s="34">
        <v>29.06</v>
      </c>
      <c r="AT41" s="34">
        <v>29.21</v>
      </c>
      <c r="AU41" s="34">
        <v>30.46</v>
      </c>
      <c r="AV41" s="34">
        <v>28.91</v>
      </c>
      <c r="AW41" s="34">
        <v>28.59</v>
      </c>
      <c r="AX41" s="34">
        <v>28.73</v>
      </c>
      <c r="AY41" s="34">
        <v>29.2</v>
      </c>
      <c r="AZ41" s="34">
        <v>27.96</v>
      </c>
    </row>
    <row r="42" spans="1:52" x14ac:dyDescent="0.25">
      <c r="A42" s="24">
        <v>38</v>
      </c>
      <c r="B42" s="24" t="s">
        <v>447</v>
      </c>
      <c r="C42" s="24" t="s">
        <v>255</v>
      </c>
      <c r="D42" s="24" t="s">
        <v>39</v>
      </c>
      <c r="E42" s="35">
        <v>32.44</v>
      </c>
      <c r="F42" s="35">
        <v>33.659999999999997</v>
      </c>
      <c r="G42" s="35">
        <v>33.21</v>
      </c>
      <c r="H42" s="35">
        <v>34.06</v>
      </c>
      <c r="I42" s="35">
        <v>34.14</v>
      </c>
      <c r="J42" s="35">
        <v>35.31</v>
      </c>
      <c r="K42" s="35">
        <v>33.950000000000003</v>
      </c>
      <c r="L42" s="35">
        <v>35.5</v>
      </c>
      <c r="M42" s="35">
        <v>34.04</v>
      </c>
      <c r="N42" s="35">
        <v>35.31</v>
      </c>
      <c r="O42" s="35">
        <v>35.24</v>
      </c>
      <c r="P42" s="35">
        <v>34.06</v>
      </c>
      <c r="Q42" s="35">
        <v>34.75</v>
      </c>
      <c r="R42" s="35">
        <v>35.909999999999997</v>
      </c>
      <c r="S42" s="35">
        <v>33.93</v>
      </c>
      <c r="T42" s="35">
        <v>34.479999999999997</v>
      </c>
      <c r="U42" s="35">
        <v>35.82</v>
      </c>
      <c r="V42" s="35">
        <v>31.62</v>
      </c>
      <c r="W42" s="35">
        <v>33.42</v>
      </c>
      <c r="X42" s="35">
        <v>33.99</v>
      </c>
      <c r="Y42" s="35">
        <v>33.56</v>
      </c>
      <c r="Z42" s="35">
        <v>33.92</v>
      </c>
      <c r="AA42" s="35">
        <v>35.11</v>
      </c>
      <c r="AB42" s="35">
        <v>33.26</v>
      </c>
      <c r="AC42" s="35">
        <v>31.18</v>
      </c>
      <c r="AD42" s="35">
        <v>33.72</v>
      </c>
      <c r="AE42" s="35">
        <v>35.94</v>
      </c>
      <c r="AF42" s="35">
        <v>35.26</v>
      </c>
      <c r="AG42" s="35">
        <v>34.130000000000003</v>
      </c>
      <c r="AH42" s="35">
        <v>34.340000000000003</v>
      </c>
      <c r="AI42" s="35">
        <v>33.15</v>
      </c>
      <c r="AJ42" s="35">
        <v>34.99</v>
      </c>
      <c r="AK42" s="35">
        <v>32.049999999999997</v>
      </c>
      <c r="AL42" s="35">
        <v>32.42</v>
      </c>
      <c r="AM42" s="35">
        <v>33.86</v>
      </c>
      <c r="AN42" s="35">
        <v>34.19</v>
      </c>
      <c r="AO42" s="35">
        <v>33.619999999999997</v>
      </c>
      <c r="AP42" s="35">
        <v>34.26</v>
      </c>
      <c r="AQ42" s="35">
        <v>33.43</v>
      </c>
      <c r="AR42" s="35">
        <v>33.049999999999997</v>
      </c>
      <c r="AS42" s="35">
        <v>33.79</v>
      </c>
      <c r="AT42" s="35">
        <v>32.76</v>
      </c>
      <c r="AU42" s="35">
        <v>35.26</v>
      </c>
      <c r="AV42" s="35">
        <v>32.97</v>
      </c>
      <c r="AW42" s="35">
        <v>32.81</v>
      </c>
      <c r="AX42" s="35">
        <v>32.630000000000003</v>
      </c>
      <c r="AY42" s="35">
        <v>32.67</v>
      </c>
      <c r="AZ42" s="35">
        <v>33.28</v>
      </c>
    </row>
    <row r="43" spans="1:52" x14ac:dyDescent="0.25">
      <c r="A43" s="23">
        <v>39</v>
      </c>
      <c r="B43" s="23" t="s">
        <v>448</v>
      </c>
      <c r="C43" s="23" t="s">
        <v>256</v>
      </c>
      <c r="D43" s="23" t="s">
        <v>40</v>
      </c>
      <c r="E43" s="34">
        <v>28.93</v>
      </c>
      <c r="F43" s="34">
        <v>30.56</v>
      </c>
      <c r="G43" s="34">
        <v>29.24</v>
      </c>
      <c r="H43" s="34">
        <v>30.86</v>
      </c>
      <c r="I43" s="34">
        <v>30.57</v>
      </c>
      <c r="J43" s="34">
        <v>31.78</v>
      </c>
      <c r="K43" s="34">
        <v>28.74</v>
      </c>
      <c r="L43" s="34">
        <v>29.5</v>
      </c>
      <c r="M43" s="34">
        <v>29.77</v>
      </c>
      <c r="N43" s="34">
        <v>31.47</v>
      </c>
      <c r="O43" s="34">
        <v>29.79</v>
      </c>
      <c r="P43" s="34">
        <v>30.14</v>
      </c>
      <c r="Q43" s="34">
        <v>30.24</v>
      </c>
      <c r="R43" s="34">
        <v>31.92</v>
      </c>
      <c r="S43" s="34">
        <v>28.88</v>
      </c>
      <c r="T43" s="34">
        <v>30.97</v>
      </c>
      <c r="U43" s="34">
        <v>31.98</v>
      </c>
      <c r="V43" s="34">
        <v>30.42</v>
      </c>
      <c r="W43" s="34">
        <v>30.28</v>
      </c>
      <c r="X43" s="34">
        <v>30.01</v>
      </c>
      <c r="Y43" s="34">
        <v>29.71</v>
      </c>
      <c r="Z43" s="34">
        <v>30.12</v>
      </c>
      <c r="AA43" s="34">
        <v>31.14</v>
      </c>
      <c r="AB43" s="34">
        <v>29.94</v>
      </c>
      <c r="AC43" s="34">
        <v>30.04</v>
      </c>
      <c r="AD43" s="34">
        <v>29.17</v>
      </c>
      <c r="AE43" s="34">
        <v>31.76</v>
      </c>
      <c r="AF43" s="34">
        <v>30.41</v>
      </c>
      <c r="AG43" s="34">
        <v>29.79</v>
      </c>
      <c r="AH43" s="34">
        <v>30.76</v>
      </c>
      <c r="AI43" s="34">
        <v>29.19</v>
      </c>
      <c r="AJ43" s="34">
        <v>30.45</v>
      </c>
      <c r="AK43" s="34">
        <v>29.73</v>
      </c>
      <c r="AL43" s="34">
        <v>29.11</v>
      </c>
      <c r="AM43" s="34">
        <v>29.23</v>
      </c>
      <c r="AN43" s="34">
        <v>29.93</v>
      </c>
      <c r="AO43" s="34">
        <v>30.03</v>
      </c>
      <c r="AP43" s="34">
        <v>30</v>
      </c>
      <c r="AQ43" s="34">
        <v>29.46</v>
      </c>
      <c r="AR43" s="34">
        <v>29.5</v>
      </c>
      <c r="AS43" s="34">
        <v>29.75</v>
      </c>
      <c r="AT43" s="34">
        <v>29.57</v>
      </c>
      <c r="AU43" s="34">
        <v>30.45</v>
      </c>
      <c r="AV43" s="34">
        <v>29.45</v>
      </c>
      <c r="AW43" s="34">
        <v>28.81</v>
      </c>
      <c r="AX43" s="34">
        <v>30.08</v>
      </c>
      <c r="AY43" s="34">
        <v>30.83</v>
      </c>
      <c r="AZ43" s="34">
        <v>29.16</v>
      </c>
    </row>
    <row r="44" spans="1:52" x14ac:dyDescent="0.25">
      <c r="A44" s="24">
        <v>40</v>
      </c>
      <c r="B44" s="24" t="s">
        <v>449</v>
      </c>
      <c r="C44" s="24" t="s">
        <v>257</v>
      </c>
      <c r="D44" s="24" t="s">
        <v>41</v>
      </c>
      <c r="E44" s="35">
        <v>26.49</v>
      </c>
      <c r="F44" s="35">
        <v>27.58</v>
      </c>
      <c r="G44" s="35">
        <v>27.05</v>
      </c>
      <c r="H44" s="35">
        <v>27.55</v>
      </c>
      <c r="I44" s="35">
        <v>27.53</v>
      </c>
      <c r="J44" s="35">
        <v>28.51</v>
      </c>
      <c r="K44" s="35">
        <v>26.62</v>
      </c>
      <c r="L44" s="35">
        <v>28.03</v>
      </c>
      <c r="M44" s="35">
        <v>27.85</v>
      </c>
      <c r="N44" s="35">
        <v>29.29</v>
      </c>
      <c r="O44" s="35">
        <v>26.99</v>
      </c>
      <c r="P44" s="35">
        <v>27</v>
      </c>
      <c r="Q44" s="35">
        <v>27.8</v>
      </c>
      <c r="R44" s="35">
        <v>28.9</v>
      </c>
      <c r="S44" s="35">
        <v>27.03</v>
      </c>
      <c r="T44" s="35">
        <v>28.65</v>
      </c>
      <c r="U44" s="35">
        <v>29.8</v>
      </c>
      <c r="V44" s="35">
        <v>26.26</v>
      </c>
      <c r="W44" s="35">
        <v>27.2</v>
      </c>
      <c r="X44" s="35">
        <v>27.01</v>
      </c>
      <c r="Y44" s="35">
        <v>26.81</v>
      </c>
      <c r="Z44" s="35">
        <v>27.43</v>
      </c>
      <c r="AA44" s="35">
        <v>28.22</v>
      </c>
      <c r="AB44" s="35">
        <v>26.26</v>
      </c>
      <c r="AC44" s="35">
        <v>25.19</v>
      </c>
      <c r="AD44" s="35">
        <v>26.67</v>
      </c>
      <c r="AE44" s="35">
        <v>29.52</v>
      </c>
      <c r="AF44" s="35">
        <v>28</v>
      </c>
      <c r="AG44" s="35">
        <v>27.1</v>
      </c>
      <c r="AH44" s="35">
        <v>27.48</v>
      </c>
      <c r="AI44" s="35">
        <v>26.98</v>
      </c>
      <c r="AJ44" s="35">
        <v>28.12</v>
      </c>
      <c r="AK44" s="35">
        <v>25.94</v>
      </c>
      <c r="AL44" s="35">
        <v>25.97</v>
      </c>
      <c r="AM44" s="35">
        <v>26.88</v>
      </c>
      <c r="AN44" s="35">
        <v>27.45</v>
      </c>
      <c r="AO44" s="35">
        <v>27.89</v>
      </c>
      <c r="AP44" s="35">
        <v>26.97</v>
      </c>
      <c r="AQ44" s="35">
        <v>26.11</v>
      </c>
      <c r="AR44" s="35">
        <v>26.09</v>
      </c>
      <c r="AS44" s="35">
        <v>26.8</v>
      </c>
      <c r="AT44" s="35">
        <v>26.57</v>
      </c>
      <c r="AU44" s="35">
        <v>28.63</v>
      </c>
      <c r="AV44" s="35">
        <v>26.85</v>
      </c>
      <c r="AW44" s="35">
        <v>26.11</v>
      </c>
      <c r="AX44" s="35">
        <v>26.55</v>
      </c>
      <c r="AY44" s="35">
        <v>26.75</v>
      </c>
      <c r="AZ44" s="35">
        <v>26.44</v>
      </c>
    </row>
    <row r="45" spans="1:52" x14ac:dyDescent="0.25">
      <c r="A45" s="23">
        <v>41</v>
      </c>
      <c r="B45" s="23" t="s">
        <v>450</v>
      </c>
      <c r="C45" s="23" t="s">
        <v>258</v>
      </c>
      <c r="D45" s="12" t="s">
        <v>42</v>
      </c>
      <c r="E45" s="34">
        <v>25.51</v>
      </c>
      <c r="F45" s="34">
        <v>26.06</v>
      </c>
      <c r="G45" s="34">
        <v>24.71</v>
      </c>
      <c r="H45" s="34">
        <v>26.67</v>
      </c>
      <c r="I45" s="34">
        <v>27.17</v>
      </c>
      <c r="J45" s="34">
        <v>27.25</v>
      </c>
      <c r="K45" s="34">
        <v>25.19</v>
      </c>
      <c r="L45" s="34">
        <v>26.86</v>
      </c>
      <c r="M45" s="34">
        <v>26.08</v>
      </c>
      <c r="N45" s="34">
        <v>27.8</v>
      </c>
      <c r="O45" s="34">
        <v>26.03</v>
      </c>
      <c r="P45" s="34">
        <v>26.03</v>
      </c>
      <c r="Q45" s="34">
        <v>26.53</v>
      </c>
      <c r="R45" s="34">
        <v>28.16</v>
      </c>
      <c r="S45" s="34">
        <v>25.71</v>
      </c>
      <c r="T45" s="34">
        <v>26.88</v>
      </c>
      <c r="U45" s="34">
        <v>28.19</v>
      </c>
      <c r="V45" s="34">
        <v>26.59</v>
      </c>
      <c r="W45" s="34">
        <v>26.19</v>
      </c>
      <c r="X45" s="34">
        <v>26.29</v>
      </c>
      <c r="Y45" s="34">
        <v>25.89</v>
      </c>
      <c r="Z45" s="34">
        <v>26.06</v>
      </c>
      <c r="AA45" s="34">
        <v>27.74</v>
      </c>
      <c r="AB45" s="34">
        <v>26.64</v>
      </c>
      <c r="AC45" s="34">
        <v>25.9</v>
      </c>
      <c r="AD45" s="34">
        <v>25.49</v>
      </c>
      <c r="AE45" s="34">
        <v>28.13</v>
      </c>
      <c r="AF45" s="34">
        <v>26.19</v>
      </c>
      <c r="AG45" s="34">
        <v>26.52</v>
      </c>
      <c r="AH45" s="34">
        <v>26.8</v>
      </c>
      <c r="AI45" s="34">
        <v>25.54</v>
      </c>
      <c r="AJ45" s="34">
        <v>26.96</v>
      </c>
      <c r="AK45" s="34">
        <v>25.63</v>
      </c>
      <c r="AL45" s="34">
        <v>25.81</v>
      </c>
      <c r="AM45" s="34">
        <v>25.56</v>
      </c>
      <c r="AN45" s="34">
        <v>26.02</v>
      </c>
      <c r="AO45" s="34">
        <v>25.66</v>
      </c>
      <c r="AP45" s="34">
        <v>25.56</v>
      </c>
      <c r="AQ45" s="34">
        <v>24.84</v>
      </c>
      <c r="AR45" s="34">
        <v>24.76</v>
      </c>
      <c r="AS45" s="34">
        <v>24.89</v>
      </c>
      <c r="AT45" s="34">
        <v>25.22</v>
      </c>
      <c r="AU45" s="34">
        <v>26.66</v>
      </c>
      <c r="AV45" s="34">
        <v>25.56</v>
      </c>
      <c r="AW45" s="34">
        <v>25.61</v>
      </c>
      <c r="AX45" s="34">
        <v>25.13</v>
      </c>
      <c r="AY45" s="34">
        <v>26.47</v>
      </c>
      <c r="AZ45" s="34">
        <v>24.88</v>
      </c>
    </row>
    <row r="46" spans="1:52" x14ac:dyDescent="0.25">
      <c r="A46" s="24">
        <v>42</v>
      </c>
      <c r="B46" s="24" t="s">
        <v>451</v>
      </c>
      <c r="C46" s="24" t="s">
        <v>259</v>
      </c>
      <c r="D46" s="24" t="s">
        <v>43</v>
      </c>
      <c r="E46" s="35">
        <v>30.32</v>
      </c>
      <c r="F46" s="35">
        <v>33.770000000000003</v>
      </c>
      <c r="G46" s="35">
        <v>31.72</v>
      </c>
      <c r="H46" s="35">
        <v>33.229999999999997</v>
      </c>
      <c r="I46" s="35">
        <v>31.66</v>
      </c>
      <c r="J46" s="35">
        <v>34.53</v>
      </c>
      <c r="K46" s="35">
        <v>30.76</v>
      </c>
      <c r="L46" s="35">
        <v>31.76</v>
      </c>
      <c r="M46" s="35">
        <v>32.11</v>
      </c>
      <c r="N46" s="35">
        <v>32.97</v>
      </c>
      <c r="O46" s="35">
        <v>31.02</v>
      </c>
      <c r="P46" s="35">
        <v>31.48</v>
      </c>
      <c r="Q46" s="35">
        <v>31.2</v>
      </c>
      <c r="R46" s="35">
        <v>32.89</v>
      </c>
      <c r="S46" s="35">
        <v>31.19</v>
      </c>
      <c r="T46" s="35">
        <v>34.01</v>
      </c>
      <c r="U46" s="35">
        <v>33.78</v>
      </c>
      <c r="V46" s="35">
        <v>32.19</v>
      </c>
      <c r="W46" s="35">
        <v>31.62</v>
      </c>
      <c r="X46" s="35">
        <v>31.18</v>
      </c>
      <c r="Y46" s="35">
        <v>31.47</v>
      </c>
      <c r="Z46" s="35">
        <v>31.64</v>
      </c>
      <c r="AA46" s="35">
        <v>32.29</v>
      </c>
      <c r="AB46" s="35">
        <v>31.79</v>
      </c>
      <c r="AC46" s="35">
        <v>31.44</v>
      </c>
      <c r="AD46" s="35">
        <v>30.97</v>
      </c>
      <c r="AE46" s="35">
        <v>33.18</v>
      </c>
      <c r="AF46" s="35">
        <v>32.799999999999997</v>
      </c>
      <c r="AG46" s="35">
        <v>31.97</v>
      </c>
      <c r="AH46" s="35">
        <v>31.77</v>
      </c>
      <c r="AI46" s="35">
        <v>31.08</v>
      </c>
      <c r="AJ46" s="35">
        <v>31.97</v>
      </c>
      <c r="AK46" s="35">
        <v>32.119999999999997</v>
      </c>
      <c r="AL46" s="35">
        <v>30.85</v>
      </c>
      <c r="AM46" s="35">
        <v>30.99</v>
      </c>
      <c r="AN46" s="35">
        <v>30.8</v>
      </c>
      <c r="AO46" s="35">
        <v>31.45</v>
      </c>
      <c r="AP46" s="35">
        <v>31.44</v>
      </c>
      <c r="AQ46" s="35">
        <v>30.01</v>
      </c>
      <c r="AR46" s="35">
        <v>31.49</v>
      </c>
      <c r="AS46" s="35">
        <v>31.57</v>
      </c>
      <c r="AT46" s="35">
        <v>32.21</v>
      </c>
      <c r="AU46" s="35">
        <v>31.5</v>
      </c>
      <c r="AV46" s="35">
        <v>30.43</v>
      </c>
      <c r="AW46" s="35">
        <v>30.42</v>
      </c>
      <c r="AX46" s="35">
        <v>31.07</v>
      </c>
      <c r="AY46" s="35">
        <v>31.6</v>
      </c>
      <c r="AZ46" s="35">
        <v>30.6</v>
      </c>
    </row>
    <row r="47" spans="1:52" x14ac:dyDescent="0.25">
      <c r="A47" s="23">
        <v>43</v>
      </c>
      <c r="B47" s="23" t="s">
        <v>452</v>
      </c>
      <c r="C47" s="23" t="s">
        <v>260</v>
      </c>
      <c r="D47" s="23" t="s">
        <v>44</v>
      </c>
      <c r="E47" s="34">
        <v>30.54</v>
      </c>
      <c r="F47" s="34">
        <v>32.35</v>
      </c>
      <c r="G47" s="34">
        <v>31.59</v>
      </c>
      <c r="H47" s="34">
        <v>32.880000000000003</v>
      </c>
      <c r="I47" s="34">
        <v>31.45</v>
      </c>
      <c r="J47" s="34">
        <v>33.56</v>
      </c>
      <c r="K47" s="34">
        <v>30.76</v>
      </c>
      <c r="L47" s="34">
        <v>31.54</v>
      </c>
      <c r="M47" s="34">
        <v>32.450000000000003</v>
      </c>
      <c r="N47" s="34">
        <v>32.700000000000003</v>
      </c>
      <c r="O47" s="34">
        <v>31.01</v>
      </c>
      <c r="P47" s="34">
        <v>31.29</v>
      </c>
      <c r="Q47" s="34">
        <v>31.16</v>
      </c>
      <c r="R47" s="34">
        <v>33.020000000000003</v>
      </c>
      <c r="S47" s="34">
        <v>31.32</v>
      </c>
      <c r="T47" s="34">
        <v>34.659999999999997</v>
      </c>
      <c r="U47" s="34">
        <v>34.71</v>
      </c>
      <c r="V47" s="34">
        <v>31.98</v>
      </c>
      <c r="W47" s="34">
        <v>31.15</v>
      </c>
      <c r="X47" s="34">
        <v>31.14</v>
      </c>
      <c r="Y47" s="34">
        <v>31.14</v>
      </c>
      <c r="Z47" s="34">
        <v>31.63</v>
      </c>
      <c r="AA47" s="34">
        <v>32.47</v>
      </c>
      <c r="AB47" s="34">
        <v>31.51</v>
      </c>
      <c r="AC47" s="34">
        <v>31.19</v>
      </c>
      <c r="AD47" s="34">
        <v>30.95</v>
      </c>
      <c r="AE47" s="34">
        <v>33.909999999999997</v>
      </c>
      <c r="AF47" s="34">
        <v>32.75</v>
      </c>
      <c r="AG47" s="34">
        <v>31.61</v>
      </c>
      <c r="AH47" s="34">
        <v>32.29</v>
      </c>
      <c r="AI47" s="34">
        <v>31.34</v>
      </c>
      <c r="AJ47" s="34">
        <v>31.89</v>
      </c>
      <c r="AK47" s="34">
        <v>31.18</v>
      </c>
      <c r="AL47" s="34">
        <v>30.46</v>
      </c>
      <c r="AM47" s="34">
        <v>31.09</v>
      </c>
      <c r="AN47" s="34">
        <v>31.13</v>
      </c>
      <c r="AO47" s="34">
        <v>31.94</v>
      </c>
      <c r="AP47" s="34">
        <v>31.19</v>
      </c>
      <c r="AQ47" s="34">
        <v>30.23</v>
      </c>
      <c r="AR47" s="34">
        <v>31.07</v>
      </c>
      <c r="AS47" s="34">
        <v>31.76</v>
      </c>
      <c r="AT47" s="34">
        <v>31.84</v>
      </c>
      <c r="AU47" s="34">
        <v>32.29</v>
      </c>
      <c r="AV47" s="34">
        <v>30.58</v>
      </c>
      <c r="AW47" s="34">
        <v>30.59</v>
      </c>
      <c r="AX47" s="34">
        <v>30.79</v>
      </c>
      <c r="AY47" s="34">
        <v>31.32</v>
      </c>
      <c r="AZ47" s="34">
        <v>30.75</v>
      </c>
    </row>
    <row r="48" spans="1:52" x14ac:dyDescent="0.25">
      <c r="A48" s="24">
        <v>44</v>
      </c>
      <c r="B48" s="24" t="s">
        <v>453</v>
      </c>
      <c r="C48" s="24" t="s">
        <v>261</v>
      </c>
      <c r="D48" s="24" t="s">
        <v>45</v>
      </c>
      <c r="E48" s="35">
        <v>32.08</v>
      </c>
      <c r="F48" s="35">
        <v>33.479999999999997</v>
      </c>
      <c r="G48" s="35">
        <v>32.340000000000003</v>
      </c>
      <c r="H48" s="35">
        <v>33.799999999999997</v>
      </c>
      <c r="I48" s="35">
        <v>33.17</v>
      </c>
      <c r="J48" s="35">
        <v>34.29</v>
      </c>
      <c r="K48" s="35">
        <v>32.65</v>
      </c>
      <c r="L48" s="35">
        <v>32.869999999999997</v>
      </c>
      <c r="M48" s="35">
        <v>33.43</v>
      </c>
      <c r="N48" s="35">
        <v>35.49</v>
      </c>
      <c r="O48" s="35">
        <v>32.31</v>
      </c>
      <c r="P48" s="35">
        <v>32.590000000000003</v>
      </c>
      <c r="Q48" s="35">
        <v>33.89</v>
      </c>
      <c r="R48" s="35">
        <v>34.229999999999997</v>
      </c>
      <c r="S48" s="35">
        <v>32.71</v>
      </c>
      <c r="T48" s="35">
        <v>34.01</v>
      </c>
      <c r="U48" s="35">
        <v>33.85</v>
      </c>
      <c r="V48" s="35">
        <v>31.55</v>
      </c>
      <c r="W48" s="35">
        <v>32.79</v>
      </c>
      <c r="X48" s="35">
        <v>32.69</v>
      </c>
      <c r="Y48" s="35">
        <v>32.32</v>
      </c>
      <c r="Z48" s="35">
        <v>34.049999999999997</v>
      </c>
      <c r="AA48" s="35">
        <v>33.32</v>
      </c>
      <c r="AB48" s="35">
        <v>32.590000000000003</v>
      </c>
      <c r="AC48" s="35">
        <v>31.31</v>
      </c>
      <c r="AD48" s="35">
        <v>31.91</v>
      </c>
      <c r="AE48" s="35">
        <v>35.43</v>
      </c>
      <c r="AF48" s="35">
        <v>34.07</v>
      </c>
      <c r="AG48" s="35">
        <v>33.33</v>
      </c>
      <c r="AH48" s="35">
        <v>33.270000000000003</v>
      </c>
      <c r="AI48" s="35">
        <v>32.51</v>
      </c>
      <c r="AJ48" s="35">
        <v>34.200000000000003</v>
      </c>
      <c r="AK48" s="35">
        <v>31.77</v>
      </c>
      <c r="AL48" s="35">
        <v>32</v>
      </c>
      <c r="AM48" s="35">
        <v>32.799999999999997</v>
      </c>
      <c r="AN48" s="35">
        <v>33.82</v>
      </c>
      <c r="AO48" s="35">
        <v>32.450000000000003</v>
      </c>
      <c r="AP48" s="35">
        <v>32.700000000000003</v>
      </c>
      <c r="AQ48" s="35">
        <v>31.74</v>
      </c>
      <c r="AR48" s="35">
        <v>32.24</v>
      </c>
      <c r="AS48" s="35">
        <v>33.47</v>
      </c>
      <c r="AT48" s="35">
        <v>32.340000000000003</v>
      </c>
      <c r="AU48" s="35">
        <v>33.9</v>
      </c>
      <c r="AV48" s="35">
        <v>32.67</v>
      </c>
      <c r="AW48" s="35">
        <v>31.28</v>
      </c>
      <c r="AX48" s="35">
        <v>32.04</v>
      </c>
      <c r="AY48" s="35">
        <v>34.44</v>
      </c>
      <c r="AZ48" s="35">
        <v>31.85</v>
      </c>
    </row>
    <row r="49" spans="1:52" x14ac:dyDescent="0.25">
      <c r="A49" s="23">
        <v>45</v>
      </c>
      <c r="B49" s="23" t="s">
        <v>454</v>
      </c>
      <c r="C49" s="23" t="s">
        <v>262</v>
      </c>
      <c r="D49" s="23" t="s">
        <v>46</v>
      </c>
      <c r="E49" s="34">
        <v>26.47</v>
      </c>
      <c r="F49" s="34">
        <v>27.63</v>
      </c>
      <c r="G49" s="34">
        <v>26.95</v>
      </c>
      <c r="H49" s="34">
        <v>27.15</v>
      </c>
      <c r="I49" s="34">
        <v>27.14</v>
      </c>
      <c r="J49" s="34">
        <v>28.78</v>
      </c>
      <c r="K49" s="34">
        <v>26.22</v>
      </c>
      <c r="L49" s="34">
        <v>27.65</v>
      </c>
      <c r="M49" s="34">
        <v>28.05</v>
      </c>
      <c r="N49" s="34">
        <v>28.92</v>
      </c>
      <c r="O49" s="34">
        <v>26.74</v>
      </c>
      <c r="P49" s="34">
        <v>26.98</v>
      </c>
      <c r="Q49" s="34">
        <v>27.6</v>
      </c>
      <c r="R49" s="34">
        <v>29</v>
      </c>
      <c r="S49" s="34">
        <v>27.11</v>
      </c>
      <c r="T49" s="34">
        <v>28.06</v>
      </c>
      <c r="U49" s="34">
        <v>29</v>
      </c>
      <c r="V49" s="34">
        <v>25.44</v>
      </c>
      <c r="W49" s="34">
        <v>27.08</v>
      </c>
      <c r="X49" s="34">
        <v>26.83</v>
      </c>
      <c r="Y49" s="34">
        <v>26.9</v>
      </c>
      <c r="Z49" s="34">
        <v>26.93</v>
      </c>
      <c r="AA49" s="34">
        <v>27.98</v>
      </c>
      <c r="AB49" s="34">
        <v>26.07</v>
      </c>
      <c r="AC49" s="34">
        <v>25.05</v>
      </c>
      <c r="AD49" s="34">
        <v>26.62</v>
      </c>
      <c r="AE49" s="34">
        <v>29.18</v>
      </c>
      <c r="AF49" s="34">
        <v>27.94</v>
      </c>
      <c r="AG49" s="34">
        <v>27.08</v>
      </c>
      <c r="AH49" s="34">
        <v>27.68</v>
      </c>
      <c r="AI49" s="34">
        <v>26.69</v>
      </c>
      <c r="AJ49" s="34">
        <v>28.06</v>
      </c>
      <c r="AK49" s="34">
        <v>25.87</v>
      </c>
      <c r="AL49" s="34">
        <v>25.93</v>
      </c>
      <c r="AM49" s="34">
        <v>26.87</v>
      </c>
      <c r="AN49" s="34">
        <v>27.42</v>
      </c>
      <c r="AO49" s="34">
        <v>27.3</v>
      </c>
      <c r="AP49" s="34">
        <v>26.66</v>
      </c>
      <c r="AQ49" s="34">
        <v>25.85</v>
      </c>
      <c r="AR49" s="34">
        <v>26.44</v>
      </c>
      <c r="AS49" s="34">
        <v>27.17</v>
      </c>
      <c r="AT49" s="34">
        <v>26.86</v>
      </c>
      <c r="AU49" s="34">
        <v>28.14</v>
      </c>
      <c r="AV49" s="34">
        <v>26.57</v>
      </c>
      <c r="AW49" s="34">
        <v>26.05</v>
      </c>
      <c r="AX49" s="34">
        <v>26.47</v>
      </c>
      <c r="AY49" s="34">
        <v>26.7</v>
      </c>
      <c r="AZ49" s="34">
        <v>26.31</v>
      </c>
    </row>
    <row r="50" spans="1:52" x14ac:dyDescent="0.25">
      <c r="A50" s="24">
        <v>46</v>
      </c>
      <c r="B50" s="24" t="s">
        <v>455</v>
      </c>
      <c r="C50" s="24" t="s">
        <v>263</v>
      </c>
      <c r="D50" s="24" t="s">
        <v>47</v>
      </c>
      <c r="E50" s="35">
        <v>25.07</v>
      </c>
      <c r="F50" s="35">
        <v>26.42</v>
      </c>
      <c r="G50" s="35">
        <v>25.56</v>
      </c>
      <c r="H50" s="35">
        <v>26.12</v>
      </c>
      <c r="I50" s="35">
        <v>26.43</v>
      </c>
      <c r="J50" s="35">
        <v>27.43</v>
      </c>
      <c r="K50" s="35">
        <v>24.95</v>
      </c>
      <c r="L50" s="35">
        <v>26.68</v>
      </c>
      <c r="M50" s="35">
        <v>26.65</v>
      </c>
      <c r="N50" s="35">
        <v>27.81</v>
      </c>
      <c r="O50" s="35">
        <v>25.94</v>
      </c>
      <c r="P50" s="35">
        <v>26</v>
      </c>
      <c r="Q50" s="35">
        <v>26.61</v>
      </c>
      <c r="R50" s="35">
        <v>28.03</v>
      </c>
      <c r="S50" s="35">
        <v>26</v>
      </c>
      <c r="T50" s="35">
        <v>26.99</v>
      </c>
      <c r="U50" s="35">
        <v>28.06</v>
      </c>
      <c r="V50" s="35">
        <v>24.74</v>
      </c>
      <c r="W50" s="35">
        <v>26</v>
      </c>
      <c r="X50" s="35">
        <v>25.87</v>
      </c>
      <c r="Y50" s="35">
        <v>25.51</v>
      </c>
      <c r="Z50" s="35">
        <v>25.82</v>
      </c>
      <c r="AA50" s="35">
        <v>27.43</v>
      </c>
      <c r="AB50" s="35">
        <v>25.7</v>
      </c>
      <c r="AC50" s="35">
        <v>24.05</v>
      </c>
      <c r="AD50" s="35">
        <v>25.47</v>
      </c>
      <c r="AE50" s="35">
        <v>28.27</v>
      </c>
      <c r="AF50" s="35">
        <v>27.06</v>
      </c>
      <c r="AG50" s="35">
        <v>26.26</v>
      </c>
      <c r="AH50" s="35">
        <v>26.54</v>
      </c>
      <c r="AI50" s="35">
        <v>25.74</v>
      </c>
      <c r="AJ50" s="35">
        <v>26.98</v>
      </c>
      <c r="AK50" s="35">
        <v>24.9</v>
      </c>
      <c r="AL50" s="35">
        <v>25</v>
      </c>
      <c r="AM50" s="35">
        <v>25.43</v>
      </c>
      <c r="AN50" s="35">
        <v>25.96</v>
      </c>
      <c r="AO50" s="35">
        <v>26.05</v>
      </c>
      <c r="AP50" s="35">
        <v>25.31</v>
      </c>
      <c r="AQ50" s="35">
        <v>24.61</v>
      </c>
      <c r="AR50" s="35">
        <v>24.77</v>
      </c>
      <c r="AS50" s="35">
        <v>25.35</v>
      </c>
      <c r="AT50" s="35">
        <v>25.13</v>
      </c>
      <c r="AU50" s="35">
        <v>27</v>
      </c>
      <c r="AV50" s="35">
        <v>25.31</v>
      </c>
      <c r="AW50" s="35">
        <v>24.64</v>
      </c>
      <c r="AX50" s="35">
        <v>24.96</v>
      </c>
      <c r="AY50" s="35">
        <v>25.49</v>
      </c>
      <c r="AZ50" s="35">
        <v>24.76</v>
      </c>
    </row>
    <row r="51" spans="1:52" x14ac:dyDescent="0.25">
      <c r="A51" s="23">
        <v>47</v>
      </c>
      <c r="B51" s="23" t="s">
        <v>456</v>
      </c>
      <c r="C51" s="23" t="s">
        <v>264</v>
      </c>
      <c r="D51" s="23" t="s">
        <v>48</v>
      </c>
      <c r="E51" s="34">
        <v>29.65</v>
      </c>
      <c r="F51" s="34">
        <v>31.81</v>
      </c>
      <c r="G51" s="34">
        <v>30.72</v>
      </c>
      <c r="H51" s="34">
        <v>31.73</v>
      </c>
      <c r="I51" s="34">
        <v>31.69</v>
      </c>
      <c r="J51" s="34">
        <v>32.76</v>
      </c>
      <c r="K51" s="34">
        <v>29.56</v>
      </c>
      <c r="L51" s="34">
        <v>32.049999999999997</v>
      </c>
      <c r="M51" s="34">
        <v>31.86</v>
      </c>
      <c r="N51" s="34">
        <v>33.770000000000003</v>
      </c>
      <c r="O51" s="34">
        <v>31.13</v>
      </c>
      <c r="P51" s="34">
        <v>31.18</v>
      </c>
      <c r="Q51" s="34">
        <v>30.21</v>
      </c>
      <c r="R51" s="34">
        <v>33.35</v>
      </c>
      <c r="S51" s="34">
        <v>30.1</v>
      </c>
      <c r="T51" s="34">
        <v>32.74</v>
      </c>
      <c r="U51" s="34">
        <v>34.07</v>
      </c>
      <c r="V51" s="34">
        <v>31.25</v>
      </c>
      <c r="W51" s="34">
        <v>30.25</v>
      </c>
      <c r="X51" s="34">
        <v>30.61</v>
      </c>
      <c r="Y51" s="34">
        <v>31.01</v>
      </c>
      <c r="Z51" s="34">
        <v>30.86</v>
      </c>
      <c r="AA51" s="34">
        <v>32.200000000000003</v>
      </c>
      <c r="AB51" s="34">
        <v>31.47</v>
      </c>
      <c r="AC51" s="34">
        <v>30.65</v>
      </c>
      <c r="AD51" s="34">
        <v>30.23</v>
      </c>
      <c r="AE51" s="34">
        <v>33.54</v>
      </c>
      <c r="AF51" s="34">
        <v>31.97</v>
      </c>
      <c r="AG51" s="34">
        <v>31.63</v>
      </c>
      <c r="AH51" s="34">
        <v>31.75</v>
      </c>
      <c r="AI51" s="34">
        <v>29.93</v>
      </c>
      <c r="AJ51" s="34">
        <v>31.64</v>
      </c>
      <c r="AK51" s="34">
        <v>30.66</v>
      </c>
      <c r="AL51" s="34">
        <v>29.81</v>
      </c>
      <c r="AM51" s="34">
        <v>30.68</v>
      </c>
      <c r="AN51" s="34">
        <v>31.04</v>
      </c>
      <c r="AO51" s="34">
        <v>31.12</v>
      </c>
      <c r="AP51" s="34">
        <v>30.95</v>
      </c>
      <c r="AQ51" s="34">
        <v>29.74</v>
      </c>
      <c r="AR51" s="34">
        <v>30.78</v>
      </c>
      <c r="AS51" s="34">
        <v>31.32</v>
      </c>
      <c r="AT51" s="34">
        <v>31.01</v>
      </c>
      <c r="AU51" s="34">
        <v>30.85</v>
      </c>
      <c r="AV51" s="34">
        <v>29.98</v>
      </c>
      <c r="AW51" s="34">
        <v>30.31</v>
      </c>
      <c r="AX51" s="34">
        <v>31.03</v>
      </c>
      <c r="AY51" s="34">
        <v>31.76</v>
      </c>
      <c r="AZ51" s="34">
        <v>31.49</v>
      </c>
    </row>
    <row r="52" spans="1:52" x14ac:dyDescent="0.25">
      <c r="A52" s="24">
        <v>48</v>
      </c>
      <c r="B52" s="24" t="s">
        <v>457</v>
      </c>
      <c r="C52" s="24" t="s">
        <v>265</v>
      </c>
      <c r="D52" s="24" t="s">
        <v>49</v>
      </c>
      <c r="E52" s="35">
        <v>31.56</v>
      </c>
      <c r="F52" s="35">
        <v>32.35</v>
      </c>
      <c r="G52" s="35">
        <v>31.25</v>
      </c>
      <c r="H52" s="35">
        <v>32.270000000000003</v>
      </c>
      <c r="I52" s="35">
        <v>32.96</v>
      </c>
      <c r="J52" s="35">
        <v>33.200000000000003</v>
      </c>
      <c r="K52" s="35">
        <v>31.12</v>
      </c>
      <c r="L52" s="35">
        <v>32.229999999999997</v>
      </c>
      <c r="M52" s="35">
        <v>32.729999999999997</v>
      </c>
      <c r="N52" s="35">
        <v>34.19</v>
      </c>
      <c r="O52" s="35">
        <v>31.14</v>
      </c>
      <c r="P52" s="35">
        <v>31.99</v>
      </c>
      <c r="Q52" s="35">
        <v>32.54</v>
      </c>
      <c r="R52" s="35">
        <v>34.32</v>
      </c>
      <c r="S52" s="35">
        <v>32.14</v>
      </c>
      <c r="T52" s="35">
        <v>33.01</v>
      </c>
      <c r="U52" s="35">
        <v>34.44</v>
      </c>
      <c r="V52" s="35">
        <v>30.69</v>
      </c>
      <c r="W52" s="35">
        <v>31.64</v>
      </c>
      <c r="X52" s="35">
        <v>31.93</v>
      </c>
      <c r="Y52" s="35">
        <v>31.62</v>
      </c>
      <c r="Z52" s="35">
        <v>31.64</v>
      </c>
      <c r="AA52" s="35">
        <v>32.729999999999997</v>
      </c>
      <c r="AB52" s="35">
        <v>31.59</v>
      </c>
      <c r="AC52" s="35">
        <v>30.46</v>
      </c>
      <c r="AD52" s="35">
        <v>31.56</v>
      </c>
      <c r="AE52" s="35">
        <v>34.64</v>
      </c>
      <c r="AF52" s="35">
        <v>33.11</v>
      </c>
      <c r="AG52" s="35">
        <v>31.95</v>
      </c>
      <c r="AH52" s="35">
        <v>32.28</v>
      </c>
      <c r="AI52" s="35">
        <v>31.59</v>
      </c>
      <c r="AJ52" s="35">
        <v>32.979999999999997</v>
      </c>
      <c r="AK52" s="35">
        <v>30.7</v>
      </c>
      <c r="AL52" s="35">
        <v>31.48</v>
      </c>
      <c r="AM52" s="35">
        <v>32</v>
      </c>
      <c r="AN52" s="35">
        <v>32.28</v>
      </c>
      <c r="AO52" s="35">
        <v>31.58</v>
      </c>
      <c r="AP52" s="35">
        <v>31.7</v>
      </c>
      <c r="AQ52" s="35">
        <v>31</v>
      </c>
      <c r="AR52" s="35">
        <v>31.48</v>
      </c>
      <c r="AS52" s="35">
        <v>31.88</v>
      </c>
      <c r="AT52" s="35">
        <v>31.88</v>
      </c>
      <c r="AU52" s="35">
        <v>32.909999999999997</v>
      </c>
      <c r="AV52" s="35">
        <v>32.29</v>
      </c>
      <c r="AW52" s="35">
        <v>31.32</v>
      </c>
      <c r="AX52" s="35">
        <v>31.48</v>
      </c>
      <c r="AY52" s="35">
        <v>31.7</v>
      </c>
      <c r="AZ52" s="35">
        <v>31</v>
      </c>
    </row>
    <row r="53" spans="1:52" x14ac:dyDescent="0.25">
      <c r="A53" s="23">
        <v>49</v>
      </c>
      <c r="B53" s="23" t="s">
        <v>458</v>
      </c>
      <c r="C53" s="23" t="s">
        <v>266</v>
      </c>
      <c r="D53" s="23" t="s">
        <v>50</v>
      </c>
      <c r="E53" s="34">
        <v>30.78</v>
      </c>
      <c r="F53" s="34">
        <v>33.81</v>
      </c>
      <c r="G53" s="34">
        <v>31.91</v>
      </c>
      <c r="H53" s="34">
        <v>34.630000000000003</v>
      </c>
      <c r="I53" s="34">
        <v>32.68</v>
      </c>
      <c r="J53" s="34">
        <v>33.19</v>
      </c>
      <c r="K53" s="34">
        <v>31.61</v>
      </c>
      <c r="L53" s="34">
        <v>32.96</v>
      </c>
      <c r="M53" s="34">
        <v>33.01</v>
      </c>
      <c r="N53" s="34">
        <v>33.83</v>
      </c>
      <c r="O53" s="34">
        <v>31.77</v>
      </c>
      <c r="P53" s="34">
        <v>31.68</v>
      </c>
      <c r="Q53" s="34">
        <v>32.659999999999997</v>
      </c>
      <c r="R53" s="34">
        <v>34.659999999999997</v>
      </c>
      <c r="S53" s="34">
        <v>31.63</v>
      </c>
      <c r="T53" s="34">
        <v>33.630000000000003</v>
      </c>
      <c r="U53" s="34">
        <v>34.729999999999997</v>
      </c>
      <c r="V53" s="34">
        <v>32.729999999999997</v>
      </c>
      <c r="W53" s="34">
        <v>32.520000000000003</v>
      </c>
      <c r="X53" s="34">
        <v>31.92</v>
      </c>
      <c r="Y53" s="34">
        <v>32.159999999999997</v>
      </c>
      <c r="Z53" s="34">
        <v>32.56</v>
      </c>
      <c r="AA53" s="34">
        <v>33.74</v>
      </c>
      <c r="AB53" s="34">
        <v>32.72</v>
      </c>
      <c r="AC53" s="34">
        <v>33.049999999999997</v>
      </c>
      <c r="AD53" s="34">
        <v>32.11</v>
      </c>
      <c r="AE53" s="34">
        <v>34.119999999999997</v>
      </c>
      <c r="AF53" s="34">
        <v>33.130000000000003</v>
      </c>
      <c r="AG53" s="34">
        <v>33.04</v>
      </c>
      <c r="AH53" s="34">
        <v>32.76</v>
      </c>
      <c r="AI53" s="34">
        <v>31.73</v>
      </c>
      <c r="AJ53" s="34">
        <v>33.24</v>
      </c>
      <c r="AK53" s="34">
        <v>32.479999999999997</v>
      </c>
      <c r="AL53" s="34">
        <v>31.93</v>
      </c>
      <c r="AM53" s="34">
        <v>31.69</v>
      </c>
      <c r="AN53" s="34">
        <v>31.92</v>
      </c>
      <c r="AO53" s="34">
        <v>31.45</v>
      </c>
      <c r="AP53" s="34">
        <v>31.28</v>
      </c>
      <c r="AQ53" s="34">
        <v>30.53</v>
      </c>
      <c r="AR53" s="34">
        <v>32.200000000000003</v>
      </c>
      <c r="AS53" s="34">
        <v>32.06</v>
      </c>
      <c r="AT53" s="34">
        <v>32.42</v>
      </c>
      <c r="AU53" s="34">
        <v>31.75</v>
      </c>
      <c r="AV53" s="34">
        <v>30.29</v>
      </c>
      <c r="AW53" s="34">
        <v>30.76</v>
      </c>
      <c r="AX53" s="34">
        <v>31.6</v>
      </c>
      <c r="AY53" s="34">
        <v>33.020000000000003</v>
      </c>
      <c r="AZ53" s="34">
        <v>31.76</v>
      </c>
    </row>
    <row r="54" spans="1:52" x14ac:dyDescent="0.25">
      <c r="A54" s="24">
        <v>50</v>
      </c>
      <c r="B54" s="24" t="s">
        <v>459</v>
      </c>
      <c r="C54" s="24" t="s">
        <v>267</v>
      </c>
      <c r="D54" s="24" t="s">
        <v>51</v>
      </c>
      <c r="E54" s="35">
        <v>30.61</v>
      </c>
      <c r="F54" s="35">
        <v>30.72</v>
      </c>
      <c r="G54" s="35">
        <v>30.18</v>
      </c>
      <c r="H54" s="35">
        <v>31.24</v>
      </c>
      <c r="I54" s="35">
        <v>30.98</v>
      </c>
      <c r="J54" s="35">
        <v>32.08</v>
      </c>
      <c r="K54" s="35">
        <v>30.57</v>
      </c>
      <c r="L54" s="35">
        <v>32</v>
      </c>
      <c r="M54" s="35">
        <v>31.1</v>
      </c>
      <c r="N54" s="35">
        <v>32.81</v>
      </c>
      <c r="O54" s="35">
        <v>29.96</v>
      </c>
      <c r="P54" s="35">
        <v>30.8</v>
      </c>
      <c r="Q54" s="35">
        <v>32.74</v>
      </c>
      <c r="R54" s="35">
        <v>32.86</v>
      </c>
      <c r="S54" s="35">
        <v>31.17</v>
      </c>
      <c r="T54" s="35">
        <v>31.21</v>
      </c>
      <c r="U54" s="35">
        <v>31.91</v>
      </c>
      <c r="V54" s="35">
        <v>29.95</v>
      </c>
      <c r="W54" s="35">
        <v>31.29</v>
      </c>
      <c r="X54" s="35">
        <v>30.81</v>
      </c>
      <c r="Y54" s="35">
        <v>30.76</v>
      </c>
      <c r="Z54" s="35">
        <v>30.93</v>
      </c>
      <c r="AA54" s="35">
        <v>31.85</v>
      </c>
      <c r="AB54" s="35">
        <v>30.8</v>
      </c>
      <c r="AC54" s="35">
        <v>29.55</v>
      </c>
      <c r="AD54" s="35">
        <v>30.34</v>
      </c>
      <c r="AE54" s="35">
        <v>32.75</v>
      </c>
      <c r="AF54" s="35">
        <v>31.66</v>
      </c>
      <c r="AG54" s="35">
        <v>30.57</v>
      </c>
      <c r="AH54" s="35">
        <v>31.22</v>
      </c>
      <c r="AI54" s="35">
        <v>30.21</v>
      </c>
      <c r="AJ54" s="35">
        <v>31.54</v>
      </c>
      <c r="AK54" s="35">
        <v>29.64</v>
      </c>
      <c r="AL54" s="35">
        <v>29.85</v>
      </c>
      <c r="AM54" s="35">
        <v>30.11</v>
      </c>
      <c r="AN54" s="35">
        <v>30.65</v>
      </c>
      <c r="AO54" s="35">
        <v>29.28</v>
      </c>
      <c r="AP54" s="35">
        <v>29.56</v>
      </c>
      <c r="AQ54" s="35">
        <v>29.55</v>
      </c>
      <c r="AR54" s="35">
        <v>29.74</v>
      </c>
      <c r="AS54" s="35">
        <v>29.71</v>
      </c>
      <c r="AT54" s="35">
        <v>29.84</v>
      </c>
      <c r="AU54" s="35">
        <v>32.130000000000003</v>
      </c>
      <c r="AV54" s="35">
        <v>30.53</v>
      </c>
      <c r="AW54" s="35">
        <v>30.33</v>
      </c>
      <c r="AX54" s="35">
        <v>27.93</v>
      </c>
      <c r="AY54" s="35">
        <v>30.85</v>
      </c>
      <c r="AZ54" s="35">
        <v>30.05</v>
      </c>
    </row>
    <row r="55" spans="1:52" x14ac:dyDescent="0.25">
      <c r="A55" s="23">
        <v>51</v>
      </c>
      <c r="B55" s="23" t="s">
        <v>460</v>
      </c>
      <c r="C55" s="23" t="s">
        <v>268</v>
      </c>
      <c r="D55" s="10" t="s">
        <v>5</v>
      </c>
      <c r="E55" s="34">
        <v>18.95</v>
      </c>
      <c r="F55" s="34">
        <v>19</v>
      </c>
      <c r="G55" s="34">
        <v>18.52</v>
      </c>
      <c r="H55" s="34">
        <v>18.84</v>
      </c>
      <c r="I55" s="34">
        <v>18.940000000000001</v>
      </c>
      <c r="J55" s="34">
        <v>18.89</v>
      </c>
      <c r="K55" s="34">
        <v>18.940000000000001</v>
      </c>
      <c r="L55" s="34">
        <v>18.95</v>
      </c>
      <c r="M55" s="34">
        <v>18.66</v>
      </c>
      <c r="N55" s="34">
        <v>18.690000000000001</v>
      </c>
      <c r="O55" s="34">
        <v>18.940000000000001</v>
      </c>
      <c r="P55" s="34">
        <v>19.02</v>
      </c>
      <c r="Q55" s="34">
        <v>18.96</v>
      </c>
      <c r="R55" s="34">
        <v>18.989999999999998</v>
      </c>
      <c r="S55" s="34">
        <v>18.91</v>
      </c>
      <c r="T55" s="34">
        <v>18.93</v>
      </c>
      <c r="U55" s="34">
        <v>18.93</v>
      </c>
      <c r="V55" s="34">
        <v>19.010000000000002</v>
      </c>
      <c r="W55" s="34">
        <v>18.91</v>
      </c>
      <c r="X55" s="34">
        <v>18.95</v>
      </c>
      <c r="Y55" s="34">
        <v>18.63</v>
      </c>
      <c r="Z55" s="34">
        <v>18.63</v>
      </c>
      <c r="AA55" s="34">
        <v>18.78</v>
      </c>
      <c r="AB55" s="34">
        <v>18.71</v>
      </c>
      <c r="AC55" s="34">
        <v>18.95</v>
      </c>
      <c r="AD55" s="34">
        <v>18.93</v>
      </c>
      <c r="AE55" s="34">
        <v>19.03</v>
      </c>
      <c r="AF55" s="34">
        <v>18.84</v>
      </c>
      <c r="AG55" s="34">
        <v>18.899999999999999</v>
      </c>
      <c r="AH55" s="34">
        <v>18.88</v>
      </c>
      <c r="AI55" s="34">
        <v>18.82</v>
      </c>
      <c r="AJ55" s="34">
        <v>18.920000000000002</v>
      </c>
      <c r="AK55" s="34">
        <v>18.72</v>
      </c>
      <c r="AL55" s="34">
        <v>18.760000000000002</v>
      </c>
      <c r="AM55" s="34">
        <v>18.54</v>
      </c>
      <c r="AN55" s="34">
        <v>18.55</v>
      </c>
      <c r="AO55" s="34">
        <v>18.55</v>
      </c>
      <c r="AP55" s="34">
        <v>18.52</v>
      </c>
      <c r="AQ55" s="34">
        <v>18.29</v>
      </c>
      <c r="AR55" s="34">
        <v>18.3</v>
      </c>
      <c r="AS55" s="34">
        <v>18.27</v>
      </c>
      <c r="AT55" s="34">
        <v>18.420000000000002</v>
      </c>
      <c r="AU55" s="34">
        <v>18.29</v>
      </c>
      <c r="AV55" s="34">
        <v>18.28</v>
      </c>
      <c r="AW55" s="34">
        <v>18.53</v>
      </c>
      <c r="AX55" s="34">
        <v>18.559999999999999</v>
      </c>
      <c r="AY55" s="34">
        <v>18.5</v>
      </c>
      <c r="AZ55" s="34">
        <v>18.55</v>
      </c>
    </row>
    <row r="56" spans="1:52" x14ac:dyDescent="0.25">
      <c r="A56" s="24">
        <v>52</v>
      </c>
      <c r="B56" s="24" t="s">
        <v>461</v>
      </c>
      <c r="C56" s="24" t="s">
        <v>269</v>
      </c>
      <c r="D56" s="24" t="s">
        <v>52</v>
      </c>
      <c r="E56" s="35">
        <v>30.84</v>
      </c>
      <c r="F56" s="35">
        <v>31.19</v>
      </c>
      <c r="G56" s="35">
        <v>30.7</v>
      </c>
      <c r="H56" s="35">
        <v>30.86</v>
      </c>
      <c r="I56" s="35">
        <v>31.18</v>
      </c>
      <c r="J56" s="35">
        <v>32.21</v>
      </c>
      <c r="K56" s="35">
        <v>29.98</v>
      </c>
      <c r="L56" s="35">
        <v>31.55</v>
      </c>
      <c r="M56" s="35">
        <v>31.47</v>
      </c>
      <c r="N56" s="35">
        <v>32.56</v>
      </c>
      <c r="O56" s="35">
        <v>30.56</v>
      </c>
      <c r="P56" s="35">
        <v>30.63</v>
      </c>
      <c r="Q56" s="35">
        <v>31.24</v>
      </c>
      <c r="R56" s="35">
        <v>33.69</v>
      </c>
      <c r="S56" s="35">
        <v>30.84</v>
      </c>
      <c r="T56" s="35">
        <v>31.64</v>
      </c>
      <c r="U56" s="35">
        <v>33.28</v>
      </c>
      <c r="V56" s="35">
        <v>29.53</v>
      </c>
      <c r="W56" s="35">
        <v>30.61</v>
      </c>
      <c r="X56" s="35">
        <v>31.14</v>
      </c>
      <c r="Y56" s="35">
        <v>30.83</v>
      </c>
      <c r="Z56" s="35">
        <v>30.69</v>
      </c>
      <c r="AA56" s="35">
        <v>32.32</v>
      </c>
      <c r="AB56" s="35">
        <v>30.12</v>
      </c>
      <c r="AC56" s="35">
        <v>28.95</v>
      </c>
      <c r="AD56" s="35">
        <v>30.3</v>
      </c>
      <c r="AE56" s="35">
        <v>32.25</v>
      </c>
      <c r="AF56" s="35">
        <v>31.46</v>
      </c>
      <c r="AG56" s="35">
        <v>31.2</v>
      </c>
      <c r="AH56" s="35">
        <v>31.69</v>
      </c>
      <c r="AI56" s="35">
        <v>30.25</v>
      </c>
      <c r="AJ56" s="35">
        <v>31.45</v>
      </c>
      <c r="AK56" s="35">
        <v>29.59</v>
      </c>
      <c r="AL56" s="35">
        <v>30.03</v>
      </c>
      <c r="AM56" s="35">
        <v>30.63</v>
      </c>
      <c r="AN56" s="35">
        <v>30.89</v>
      </c>
      <c r="AO56" s="35">
        <v>30.78</v>
      </c>
      <c r="AP56" s="35">
        <v>30.02</v>
      </c>
      <c r="AQ56" s="35">
        <v>30.11</v>
      </c>
      <c r="AR56" s="35">
        <v>29.69</v>
      </c>
      <c r="AS56" s="35">
        <v>30.03</v>
      </c>
      <c r="AT56" s="35">
        <v>30.63</v>
      </c>
      <c r="AU56" s="35">
        <v>32.799999999999997</v>
      </c>
      <c r="AV56" s="35">
        <v>30.66</v>
      </c>
      <c r="AW56" s="35">
        <v>29.95</v>
      </c>
      <c r="AX56" s="35">
        <v>29.7</v>
      </c>
      <c r="AY56" s="35">
        <v>30.32</v>
      </c>
      <c r="AZ56" s="35">
        <v>29.78</v>
      </c>
    </row>
    <row r="57" spans="1:52" x14ac:dyDescent="0.25">
      <c r="A57" s="23">
        <v>53</v>
      </c>
      <c r="B57" s="23" t="s">
        <v>462</v>
      </c>
      <c r="C57" s="23" t="s">
        <v>270</v>
      </c>
      <c r="D57" s="23" t="s">
        <v>53</v>
      </c>
      <c r="E57" s="34">
        <v>20.440000000000001</v>
      </c>
      <c r="F57" s="34">
        <v>20.75</v>
      </c>
      <c r="G57" s="34">
        <v>20.53</v>
      </c>
      <c r="H57" s="34">
        <v>20.28</v>
      </c>
      <c r="I57" s="34">
        <v>20.91</v>
      </c>
      <c r="J57" s="34">
        <v>21.81</v>
      </c>
      <c r="K57" s="34">
        <v>19.55</v>
      </c>
      <c r="L57" s="34">
        <v>21.17</v>
      </c>
      <c r="M57" s="34">
        <v>21.14</v>
      </c>
      <c r="N57" s="34">
        <v>22.7</v>
      </c>
      <c r="O57" s="34">
        <v>20.5</v>
      </c>
      <c r="P57" s="34">
        <v>20.61</v>
      </c>
      <c r="Q57" s="34">
        <v>22.16</v>
      </c>
      <c r="R57" s="34">
        <v>22.62</v>
      </c>
      <c r="S57" s="34">
        <v>21.13</v>
      </c>
      <c r="T57" s="34">
        <v>21.25</v>
      </c>
      <c r="U57" s="34">
        <v>22.24</v>
      </c>
      <c r="V57" s="34">
        <v>18.25</v>
      </c>
      <c r="W57" s="34">
        <v>20.81</v>
      </c>
      <c r="X57" s="34">
        <v>20.51</v>
      </c>
      <c r="Y57" s="34">
        <v>20.11</v>
      </c>
      <c r="Z57" s="34">
        <v>20.56</v>
      </c>
      <c r="AA57" s="34">
        <v>22.05</v>
      </c>
      <c r="AB57" s="34">
        <v>19.690000000000001</v>
      </c>
      <c r="AC57" s="34">
        <v>17.79</v>
      </c>
      <c r="AD57" s="34">
        <v>19.920000000000002</v>
      </c>
      <c r="AE57" s="34">
        <v>23.14</v>
      </c>
      <c r="AF57" s="34">
        <v>21.6</v>
      </c>
      <c r="AG57" s="34">
        <v>20.440000000000001</v>
      </c>
      <c r="AH57" s="34">
        <v>20.56</v>
      </c>
      <c r="AI57" s="34">
        <v>20.51</v>
      </c>
      <c r="AJ57" s="34">
        <v>21.68</v>
      </c>
      <c r="AK57" s="34">
        <v>18.87</v>
      </c>
      <c r="AL57" s="34">
        <v>19.27</v>
      </c>
      <c r="AM57" s="34">
        <v>20.6</v>
      </c>
      <c r="AN57" s="34">
        <v>21.16</v>
      </c>
      <c r="AO57" s="34">
        <v>21.48</v>
      </c>
      <c r="AP57" s="34">
        <v>20.11</v>
      </c>
      <c r="AQ57" s="34">
        <v>19.72</v>
      </c>
      <c r="AR57" s="34">
        <v>19.5</v>
      </c>
      <c r="AS57" s="34">
        <v>20.25</v>
      </c>
      <c r="AT57" s="34">
        <v>19.98</v>
      </c>
      <c r="AU57" s="34">
        <v>22.89</v>
      </c>
      <c r="AV57" s="34">
        <v>20.64</v>
      </c>
      <c r="AW57" s="34">
        <v>19.52</v>
      </c>
      <c r="AX57" s="34">
        <v>19.68</v>
      </c>
      <c r="AY57" s="34">
        <v>19.739999999999998</v>
      </c>
      <c r="AZ57" s="34">
        <v>19.57</v>
      </c>
    </row>
    <row r="58" spans="1:52" x14ac:dyDescent="0.25">
      <c r="A58" s="24">
        <v>54</v>
      </c>
      <c r="B58" s="24" t="s">
        <v>463</v>
      </c>
      <c r="C58" s="24" t="s">
        <v>271</v>
      </c>
      <c r="D58" s="24" t="s">
        <v>54</v>
      </c>
      <c r="E58" s="35">
        <v>32.49</v>
      </c>
      <c r="F58" s="35">
        <v>33.909999999999997</v>
      </c>
      <c r="G58" s="35">
        <v>33.47</v>
      </c>
      <c r="H58" s="35">
        <v>36.090000000000003</v>
      </c>
      <c r="I58" s="35">
        <v>34.380000000000003</v>
      </c>
      <c r="J58" s="35">
        <v>35.69</v>
      </c>
      <c r="K58" s="35">
        <v>33.15</v>
      </c>
      <c r="L58" s="35">
        <v>33.35</v>
      </c>
      <c r="M58" s="35">
        <v>35.44</v>
      </c>
      <c r="N58" s="35">
        <v>34.54</v>
      </c>
      <c r="O58" s="35">
        <v>33.07</v>
      </c>
      <c r="P58" s="35">
        <v>34.119999999999997</v>
      </c>
      <c r="Q58" s="35">
        <v>34.74</v>
      </c>
      <c r="R58" s="35">
        <v>35.14</v>
      </c>
      <c r="S58" s="35">
        <v>34.479999999999997</v>
      </c>
      <c r="T58" s="35">
        <v>35.29</v>
      </c>
      <c r="U58" s="35">
        <v>38.36</v>
      </c>
      <c r="V58" s="35">
        <v>34.53</v>
      </c>
      <c r="W58" s="35">
        <v>34.090000000000003</v>
      </c>
      <c r="X58" s="35">
        <v>33.65</v>
      </c>
      <c r="Y58" s="35">
        <v>34.270000000000003</v>
      </c>
      <c r="Z58" s="35">
        <v>33.909999999999997</v>
      </c>
      <c r="AA58" s="35">
        <v>34.89</v>
      </c>
      <c r="AB58" s="35">
        <v>34.700000000000003</v>
      </c>
      <c r="AC58" s="35">
        <v>33.380000000000003</v>
      </c>
      <c r="AD58" s="35">
        <v>33.81</v>
      </c>
      <c r="AE58" s="35">
        <v>34.96</v>
      </c>
      <c r="AF58" s="35">
        <v>35.69</v>
      </c>
      <c r="AG58" s="35">
        <v>33.72</v>
      </c>
      <c r="AH58" s="35">
        <v>35.5</v>
      </c>
      <c r="AI58" s="35">
        <v>33.75</v>
      </c>
      <c r="AJ58" s="35">
        <v>35.03</v>
      </c>
      <c r="AK58" s="35">
        <v>33.26</v>
      </c>
      <c r="AL58" s="35">
        <v>33.799999999999997</v>
      </c>
      <c r="AM58" s="35">
        <v>32.6</v>
      </c>
      <c r="AN58" s="35">
        <v>34.1</v>
      </c>
      <c r="AO58" s="35">
        <v>33.369999999999997</v>
      </c>
      <c r="AP58" s="35">
        <v>33.99</v>
      </c>
      <c r="AQ58" s="35">
        <v>32.82</v>
      </c>
      <c r="AR58" s="35">
        <v>33.5</v>
      </c>
      <c r="AS58" s="35">
        <v>33.76</v>
      </c>
      <c r="AT58" s="35">
        <v>34.799999999999997</v>
      </c>
      <c r="AU58" s="35">
        <v>33.130000000000003</v>
      </c>
      <c r="AV58" s="35">
        <v>33.25</v>
      </c>
      <c r="AW58" s="35">
        <v>32.67</v>
      </c>
      <c r="AX58" s="35">
        <v>32.93</v>
      </c>
      <c r="AY58" s="35">
        <v>34.130000000000003</v>
      </c>
      <c r="AZ58" s="35">
        <v>33.35</v>
      </c>
    </row>
    <row r="59" spans="1:52" x14ac:dyDescent="0.25">
      <c r="A59" s="23">
        <v>55</v>
      </c>
      <c r="B59" s="23" t="s">
        <v>464</v>
      </c>
      <c r="C59" s="23" t="s">
        <v>272</v>
      </c>
      <c r="D59" s="23" t="s">
        <v>55</v>
      </c>
      <c r="E59" s="34">
        <v>25.75</v>
      </c>
      <c r="F59" s="34">
        <v>28.14</v>
      </c>
      <c r="G59" s="34">
        <v>26.93</v>
      </c>
      <c r="H59" s="34">
        <v>28.48</v>
      </c>
      <c r="I59" s="34">
        <v>28.07</v>
      </c>
      <c r="J59" s="34">
        <v>29.44</v>
      </c>
      <c r="K59" s="34">
        <v>25.94</v>
      </c>
      <c r="L59" s="34">
        <v>28.19</v>
      </c>
      <c r="M59" s="34">
        <v>28.03</v>
      </c>
      <c r="N59" s="34">
        <v>29.42</v>
      </c>
      <c r="O59" s="34">
        <v>27.13</v>
      </c>
      <c r="P59" s="34">
        <v>27.44</v>
      </c>
      <c r="Q59" s="34">
        <v>26.87</v>
      </c>
      <c r="R59" s="34">
        <v>29.65</v>
      </c>
      <c r="S59" s="34">
        <v>26.93</v>
      </c>
      <c r="T59" s="34">
        <v>28.86</v>
      </c>
      <c r="U59" s="34">
        <v>29.95</v>
      </c>
      <c r="V59" s="34">
        <v>27.49</v>
      </c>
      <c r="W59" s="34">
        <v>26.73</v>
      </c>
      <c r="X59" s="34">
        <v>26.76</v>
      </c>
      <c r="Y59" s="34">
        <v>26.8</v>
      </c>
      <c r="Z59" s="34">
        <v>27.33</v>
      </c>
      <c r="AA59" s="34">
        <v>29.11</v>
      </c>
      <c r="AB59" s="34">
        <v>28.21</v>
      </c>
      <c r="AC59" s="34">
        <v>26.98</v>
      </c>
      <c r="AD59" s="34">
        <v>26.64</v>
      </c>
      <c r="AE59" s="34">
        <v>29.1</v>
      </c>
      <c r="AF59" s="34">
        <v>28.3</v>
      </c>
      <c r="AG59" s="34">
        <v>27.87</v>
      </c>
      <c r="AH59" s="34">
        <v>28.18</v>
      </c>
      <c r="AI59" s="34">
        <v>26.78</v>
      </c>
      <c r="AJ59" s="34">
        <v>28</v>
      </c>
      <c r="AK59" s="34">
        <v>27.34</v>
      </c>
      <c r="AL59" s="34">
        <v>27.49</v>
      </c>
      <c r="AM59" s="34">
        <v>26.79</v>
      </c>
      <c r="AN59" s="34">
        <v>27.07</v>
      </c>
      <c r="AO59" s="34">
        <v>27.12</v>
      </c>
      <c r="AP59" s="34">
        <v>27.04</v>
      </c>
      <c r="AQ59" s="34">
        <v>25.89</v>
      </c>
      <c r="AR59" s="34">
        <v>26.8</v>
      </c>
      <c r="AS59" s="34">
        <v>27.42</v>
      </c>
      <c r="AT59" s="34">
        <v>26.99</v>
      </c>
      <c r="AU59" s="34">
        <v>27.55</v>
      </c>
      <c r="AV59" s="34">
        <v>26.14</v>
      </c>
      <c r="AW59" s="34">
        <v>26.08</v>
      </c>
      <c r="AX59" s="34">
        <v>26.72</v>
      </c>
      <c r="AY59" s="34">
        <v>27.52</v>
      </c>
      <c r="AZ59" s="34">
        <v>27.01</v>
      </c>
    </row>
    <row r="60" spans="1:52" x14ac:dyDescent="0.25">
      <c r="A60" s="24">
        <v>56</v>
      </c>
      <c r="B60" s="24" t="s">
        <v>465</v>
      </c>
      <c r="C60" s="24" t="s">
        <v>273</v>
      </c>
      <c r="D60" s="24" t="s">
        <v>56</v>
      </c>
      <c r="E60" s="35">
        <v>28.53</v>
      </c>
      <c r="F60" s="35">
        <v>29.87</v>
      </c>
      <c r="G60" s="35">
        <v>29.3</v>
      </c>
      <c r="H60" s="35">
        <v>29.71</v>
      </c>
      <c r="I60" s="35">
        <v>29.57</v>
      </c>
      <c r="J60" s="35">
        <v>31.22</v>
      </c>
      <c r="K60" s="35">
        <v>28.1</v>
      </c>
      <c r="L60" s="35">
        <v>29.24</v>
      </c>
      <c r="M60" s="35">
        <v>30.03</v>
      </c>
      <c r="N60" s="35">
        <v>31.33</v>
      </c>
      <c r="O60" s="35">
        <v>28.99</v>
      </c>
      <c r="P60" s="35">
        <v>29.19</v>
      </c>
      <c r="Q60" s="35">
        <v>29.96</v>
      </c>
      <c r="R60" s="35">
        <v>31.24</v>
      </c>
      <c r="S60" s="35">
        <v>29.29</v>
      </c>
      <c r="T60" s="35">
        <v>30.76</v>
      </c>
      <c r="U60" s="35">
        <v>31.43</v>
      </c>
      <c r="V60" s="35">
        <v>28.57</v>
      </c>
      <c r="W60" s="35">
        <v>29.42</v>
      </c>
      <c r="X60" s="35">
        <v>29.25</v>
      </c>
      <c r="Y60" s="35">
        <v>29.42</v>
      </c>
      <c r="Z60" s="35">
        <v>29.75</v>
      </c>
      <c r="AA60" s="35">
        <v>30.47</v>
      </c>
      <c r="AB60" s="35">
        <v>29.22</v>
      </c>
      <c r="AC60" s="35">
        <v>27.92</v>
      </c>
      <c r="AD60" s="35">
        <v>28.79</v>
      </c>
      <c r="AE60" s="35">
        <v>32.07</v>
      </c>
      <c r="AF60" s="35">
        <v>30.3</v>
      </c>
      <c r="AG60" s="35">
        <v>29.26</v>
      </c>
      <c r="AH60" s="35">
        <v>30.07</v>
      </c>
      <c r="AI60" s="35">
        <v>28.8</v>
      </c>
      <c r="AJ60" s="35">
        <v>30.09</v>
      </c>
      <c r="AK60" s="35">
        <v>28.75</v>
      </c>
      <c r="AL60" s="35">
        <v>30.29</v>
      </c>
      <c r="AM60" s="35">
        <v>29.81</v>
      </c>
      <c r="AN60" s="35">
        <v>30.1</v>
      </c>
      <c r="AO60" s="35">
        <v>29.32</v>
      </c>
      <c r="AP60" s="35">
        <v>29.21</v>
      </c>
      <c r="AQ60" s="35">
        <v>28.2</v>
      </c>
      <c r="AR60" s="35">
        <v>29.07</v>
      </c>
      <c r="AS60" s="35">
        <v>29.28</v>
      </c>
      <c r="AT60" s="35">
        <v>29.21</v>
      </c>
      <c r="AU60" s="35">
        <v>30.15</v>
      </c>
      <c r="AV60" s="35">
        <v>28.93</v>
      </c>
      <c r="AW60" s="35">
        <v>28.31</v>
      </c>
      <c r="AX60" s="35">
        <v>28.58</v>
      </c>
      <c r="AY60" s="35">
        <v>29.62</v>
      </c>
      <c r="AZ60" s="35">
        <v>28.73</v>
      </c>
    </row>
    <row r="61" spans="1:52" x14ac:dyDescent="0.25">
      <c r="A61" s="23">
        <v>57</v>
      </c>
      <c r="B61" s="23" t="s">
        <v>466</v>
      </c>
      <c r="C61" s="23" t="s">
        <v>274</v>
      </c>
      <c r="D61" s="23" t="s">
        <v>57</v>
      </c>
      <c r="E61" s="34">
        <v>30.76</v>
      </c>
      <c r="F61" s="34">
        <v>32.950000000000003</v>
      </c>
      <c r="G61" s="34">
        <v>31.72</v>
      </c>
      <c r="H61" s="34">
        <v>33.32</v>
      </c>
      <c r="I61" s="34">
        <v>31.8</v>
      </c>
      <c r="J61" s="34">
        <v>34.340000000000003</v>
      </c>
      <c r="K61" s="34">
        <v>30.73</v>
      </c>
      <c r="L61" s="34">
        <v>31.79</v>
      </c>
      <c r="M61" s="34">
        <v>32.58</v>
      </c>
      <c r="N61" s="34">
        <v>33.799999999999997</v>
      </c>
      <c r="O61" s="34">
        <v>31.2</v>
      </c>
      <c r="P61" s="34">
        <v>31.47</v>
      </c>
      <c r="Q61" s="34">
        <v>31.71</v>
      </c>
      <c r="R61" s="34">
        <v>33.61</v>
      </c>
      <c r="S61" s="34">
        <v>31.31</v>
      </c>
      <c r="T61" s="34">
        <v>32.89</v>
      </c>
      <c r="U61" s="34">
        <v>33.53</v>
      </c>
      <c r="V61" s="34">
        <v>31.42</v>
      </c>
      <c r="W61" s="34">
        <v>31.94</v>
      </c>
      <c r="X61" s="34">
        <v>31.61</v>
      </c>
      <c r="Y61" s="34">
        <v>31.66</v>
      </c>
      <c r="Z61" s="34">
        <v>31.78</v>
      </c>
      <c r="AA61" s="34">
        <v>32.81</v>
      </c>
      <c r="AB61" s="34">
        <v>32.119999999999997</v>
      </c>
      <c r="AC61" s="34">
        <v>31.06</v>
      </c>
      <c r="AD61" s="34">
        <v>31.16</v>
      </c>
      <c r="AE61" s="34">
        <v>34.229999999999997</v>
      </c>
      <c r="AF61" s="34">
        <v>32.880000000000003</v>
      </c>
      <c r="AG61" s="34">
        <v>32.119999999999997</v>
      </c>
      <c r="AH61" s="34">
        <v>33.020000000000003</v>
      </c>
      <c r="AI61" s="34">
        <v>31.57</v>
      </c>
      <c r="AJ61" s="34">
        <v>32.19</v>
      </c>
      <c r="AK61" s="34">
        <v>31.73</v>
      </c>
      <c r="AL61" s="34">
        <v>30.96</v>
      </c>
      <c r="AM61" s="34">
        <v>31.32</v>
      </c>
      <c r="AN61" s="34">
        <v>31.8</v>
      </c>
      <c r="AO61" s="34">
        <v>31.87</v>
      </c>
      <c r="AP61" s="34">
        <v>31.7</v>
      </c>
      <c r="AQ61" s="34">
        <v>30.31</v>
      </c>
      <c r="AR61" s="34">
        <v>31.69</v>
      </c>
      <c r="AS61" s="34">
        <v>32.450000000000003</v>
      </c>
      <c r="AT61" s="34">
        <v>31.93</v>
      </c>
      <c r="AU61" s="34">
        <v>32.229999999999997</v>
      </c>
      <c r="AV61" s="34">
        <v>30.72</v>
      </c>
      <c r="AW61" s="34">
        <v>31.01</v>
      </c>
      <c r="AX61" s="34">
        <v>30.71</v>
      </c>
      <c r="AY61" s="34">
        <v>31.89</v>
      </c>
      <c r="AZ61" s="34">
        <v>30.85</v>
      </c>
    </row>
    <row r="62" spans="1:52" x14ac:dyDescent="0.25">
      <c r="A62" s="24">
        <v>58</v>
      </c>
      <c r="B62" s="24" t="s">
        <v>467</v>
      </c>
      <c r="C62" s="24" t="s">
        <v>275</v>
      </c>
      <c r="D62" s="24" t="s">
        <v>58</v>
      </c>
      <c r="E62" s="35">
        <v>27.15</v>
      </c>
      <c r="F62" s="35">
        <v>29.5</v>
      </c>
      <c r="G62" s="35">
        <v>28.56</v>
      </c>
      <c r="H62" s="35">
        <v>28.91</v>
      </c>
      <c r="I62" s="35">
        <v>28.61</v>
      </c>
      <c r="J62" s="35">
        <v>29.96</v>
      </c>
      <c r="K62" s="35">
        <v>27.31</v>
      </c>
      <c r="L62" s="35">
        <v>28.91</v>
      </c>
      <c r="M62" s="35">
        <v>29.02</v>
      </c>
      <c r="N62" s="35">
        <v>30.3</v>
      </c>
      <c r="O62" s="35">
        <v>28.16</v>
      </c>
      <c r="P62" s="35">
        <v>28.48</v>
      </c>
      <c r="Q62" s="35">
        <v>27.77</v>
      </c>
      <c r="R62" s="35">
        <v>29.59</v>
      </c>
      <c r="S62" s="35">
        <v>27.73</v>
      </c>
      <c r="T62" s="35">
        <v>30.08</v>
      </c>
      <c r="U62" s="35">
        <v>30.29</v>
      </c>
      <c r="V62" s="35">
        <v>27.89</v>
      </c>
      <c r="W62" s="35">
        <v>28.42</v>
      </c>
      <c r="X62" s="35">
        <v>28.09</v>
      </c>
      <c r="Y62" s="35">
        <v>28.49</v>
      </c>
      <c r="Z62" s="35">
        <v>27.82</v>
      </c>
      <c r="AA62" s="35">
        <v>29.08</v>
      </c>
      <c r="AB62" s="35">
        <v>27.95</v>
      </c>
      <c r="AC62" s="35">
        <v>27.27</v>
      </c>
      <c r="AD62" s="35">
        <v>27.57</v>
      </c>
      <c r="AE62" s="35">
        <v>29.78</v>
      </c>
      <c r="AF62" s="35">
        <v>28.47</v>
      </c>
      <c r="AG62" s="35">
        <v>28.26</v>
      </c>
      <c r="AH62" s="35">
        <v>28.59</v>
      </c>
      <c r="AI62" s="35">
        <v>27.21</v>
      </c>
      <c r="AJ62" s="35">
        <v>28.21</v>
      </c>
      <c r="AK62" s="35">
        <v>27.79</v>
      </c>
      <c r="AL62" s="35">
        <v>27.5</v>
      </c>
      <c r="AM62" s="35">
        <v>27.86</v>
      </c>
      <c r="AN62" s="35">
        <v>28.03</v>
      </c>
      <c r="AO62" s="35">
        <v>28.52</v>
      </c>
      <c r="AP62" s="35">
        <v>27.84</v>
      </c>
      <c r="AQ62" s="35">
        <v>26.84</v>
      </c>
      <c r="AR62" s="35">
        <v>28.28</v>
      </c>
      <c r="AS62" s="35">
        <v>28.8</v>
      </c>
      <c r="AT62" s="35">
        <v>28.92</v>
      </c>
      <c r="AU62" s="35">
        <v>28.64</v>
      </c>
      <c r="AV62" s="35">
        <v>27.29</v>
      </c>
      <c r="AW62" s="35">
        <v>27.47</v>
      </c>
      <c r="AX62" s="35">
        <v>27.72</v>
      </c>
      <c r="AY62" s="35">
        <v>28.34</v>
      </c>
      <c r="AZ62" s="35">
        <v>27.64</v>
      </c>
    </row>
    <row r="63" spans="1:52" x14ac:dyDescent="0.25">
      <c r="A63" s="23">
        <v>59</v>
      </c>
      <c r="B63" s="23" t="s">
        <v>468</v>
      </c>
      <c r="C63" s="23" t="s">
        <v>276</v>
      </c>
      <c r="D63" s="23" t="s">
        <v>59</v>
      </c>
      <c r="E63" s="34">
        <v>29.17</v>
      </c>
      <c r="F63" s="34">
        <v>31.33</v>
      </c>
      <c r="G63" s="34">
        <v>30.08</v>
      </c>
      <c r="H63" s="34">
        <v>31.47</v>
      </c>
      <c r="I63" s="34">
        <v>30.48</v>
      </c>
      <c r="J63" s="34">
        <v>31.91</v>
      </c>
      <c r="K63" s="34">
        <v>29.19</v>
      </c>
      <c r="L63" s="34">
        <v>30.93</v>
      </c>
      <c r="M63" s="34">
        <v>30.7</v>
      </c>
      <c r="N63" s="34">
        <v>32.979999999999997</v>
      </c>
      <c r="O63" s="34">
        <v>29.97</v>
      </c>
      <c r="P63" s="34">
        <v>30.53</v>
      </c>
      <c r="Q63" s="34">
        <v>29.78</v>
      </c>
      <c r="R63" s="34">
        <v>31.93</v>
      </c>
      <c r="S63" s="34">
        <v>29.44</v>
      </c>
      <c r="T63" s="34">
        <v>32.21</v>
      </c>
      <c r="U63" s="34">
        <v>32.630000000000003</v>
      </c>
      <c r="V63" s="34">
        <v>30.86</v>
      </c>
      <c r="W63" s="34">
        <v>30.26</v>
      </c>
      <c r="X63" s="34">
        <v>30.12</v>
      </c>
      <c r="Y63" s="34">
        <v>30.05</v>
      </c>
      <c r="Z63" s="34">
        <v>30.06</v>
      </c>
      <c r="AA63" s="34">
        <v>31.19</v>
      </c>
      <c r="AB63" s="34">
        <v>30.2</v>
      </c>
      <c r="AC63" s="34">
        <v>30.98</v>
      </c>
      <c r="AD63" s="34">
        <v>30.49</v>
      </c>
      <c r="AE63" s="34">
        <v>32.64</v>
      </c>
      <c r="AF63" s="34">
        <v>31.11</v>
      </c>
      <c r="AG63" s="34">
        <v>30.88</v>
      </c>
      <c r="AH63" s="34">
        <v>31.68</v>
      </c>
      <c r="AI63" s="34">
        <v>29.52</v>
      </c>
      <c r="AJ63" s="34">
        <v>30.81</v>
      </c>
      <c r="AK63" s="34">
        <v>30.3</v>
      </c>
      <c r="AL63" s="34">
        <v>29.2</v>
      </c>
      <c r="AM63" s="34">
        <v>29.55</v>
      </c>
      <c r="AN63" s="34">
        <v>29.79</v>
      </c>
      <c r="AO63" s="34">
        <v>30.06</v>
      </c>
      <c r="AP63" s="34">
        <v>30.28</v>
      </c>
      <c r="AQ63" s="34">
        <v>29.24</v>
      </c>
      <c r="AR63" s="34">
        <v>29.3</v>
      </c>
      <c r="AS63" s="34">
        <v>30.2</v>
      </c>
      <c r="AT63" s="34">
        <v>29.92</v>
      </c>
      <c r="AU63" s="34">
        <v>30.31</v>
      </c>
      <c r="AV63" s="34">
        <v>29.04</v>
      </c>
      <c r="AW63" s="34">
        <v>29.17</v>
      </c>
      <c r="AX63" s="34">
        <v>30.01</v>
      </c>
      <c r="AY63" s="34">
        <v>31.48</v>
      </c>
      <c r="AZ63" s="34">
        <v>29.79</v>
      </c>
    </row>
    <row r="64" spans="1:52" x14ac:dyDescent="0.25">
      <c r="A64" s="24">
        <v>60</v>
      </c>
      <c r="B64" s="24" t="s">
        <v>469</v>
      </c>
      <c r="C64" s="24" t="s">
        <v>277</v>
      </c>
      <c r="D64" s="24" t="s">
        <v>60</v>
      </c>
      <c r="E64" s="35">
        <v>30.32</v>
      </c>
      <c r="F64" s="35">
        <v>32.58</v>
      </c>
      <c r="G64" s="35">
        <v>31.66</v>
      </c>
      <c r="H64" s="35">
        <v>33.869999999999997</v>
      </c>
      <c r="I64" s="35">
        <v>32.68</v>
      </c>
      <c r="J64" s="35">
        <v>33.94</v>
      </c>
      <c r="K64" s="35">
        <v>30.63</v>
      </c>
      <c r="L64" s="35">
        <v>33.46</v>
      </c>
      <c r="M64" s="35">
        <v>32.770000000000003</v>
      </c>
      <c r="N64" s="35">
        <v>33.43</v>
      </c>
      <c r="O64" s="35">
        <v>32</v>
      </c>
      <c r="P64" s="35">
        <v>31.54</v>
      </c>
      <c r="Q64" s="35">
        <v>31.57</v>
      </c>
      <c r="R64" s="35">
        <v>35.57</v>
      </c>
      <c r="S64" s="35">
        <v>31.56</v>
      </c>
      <c r="T64" s="35">
        <v>34.49</v>
      </c>
      <c r="U64" s="35">
        <v>35.619999999999997</v>
      </c>
      <c r="V64" s="35">
        <v>32.33</v>
      </c>
      <c r="W64" s="35">
        <v>31.46</v>
      </c>
      <c r="X64" s="35">
        <v>31.43</v>
      </c>
      <c r="Y64" s="35">
        <v>31.58</v>
      </c>
      <c r="Z64" s="35">
        <v>31.34</v>
      </c>
      <c r="AA64" s="35">
        <v>32.89</v>
      </c>
      <c r="AB64" s="35">
        <v>32.130000000000003</v>
      </c>
      <c r="AC64" s="35">
        <v>32.18</v>
      </c>
      <c r="AD64" s="35">
        <v>31.3</v>
      </c>
      <c r="AE64" s="35">
        <v>33.909999999999997</v>
      </c>
      <c r="AF64" s="35">
        <v>33.06</v>
      </c>
      <c r="AG64" s="35">
        <v>32.1</v>
      </c>
      <c r="AH64" s="35">
        <v>32.57</v>
      </c>
      <c r="AI64" s="35">
        <v>31.23</v>
      </c>
      <c r="AJ64" s="35">
        <v>33.11</v>
      </c>
      <c r="AK64" s="35">
        <v>32.75</v>
      </c>
      <c r="AL64" s="35">
        <v>30.69</v>
      </c>
      <c r="AM64" s="35">
        <v>30.79</v>
      </c>
      <c r="AN64" s="35">
        <v>31.25</v>
      </c>
      <c r="AO64" s="35">
        <v>31.56</v>
      </c>
      <c r="AP64" s="35">
        <v>31.21</v>
      </c>
      <c r="AQ64" s="35">
        <v>30.53</v>
      </c>
      <c r="AR64" s="35">
        <v>31.75</v>
      </c>
      <c r="AS64" s="35">
        <v>32.21</v>
      </c>
      <c r="AT64" s="35">
        <v>32.64</v>
      </c>
      <c r="AU64" s="35">
        <v>31.67</v>
      </c>
      <c r="AV64" s="35">
        <v>30.47</v>
      </c>
      <c r="AW64" s="35">
        <v>30.85</v>
      </c>
      <c r="AX64" s="35">
        <v>31.79</v>
      </c>
      <c r="AY64" s="35">
        <v>32.17</v>
      </c>
      <c r="AZ64" s="35">
        <v>31.56</v>
      </c>
    </row>
    <row r="65" spans="1:52" x14ac:dyDescent="0.25">
      <c r="A65" s="23">
        <v>61</v>
      </c>
      <c r="B65" s="23" t="s">
        <v>470</v>
      </c>
      <c r="C65" s="23" t="s">
        <v>278</v>
      </c>
      <c r="D65" s="23" t="s">
        <v>61</v>
      </c>
      <c r="E65" s="34">
        <v>34.799999999999997</v>
      </c>
      <c r="F65" s="34">
        <v>35.89</v>
      </c>
      <c r="G65" s="34">
        <v>36.54</v>
      </c>
      <c r="H65" s="34">
        <v>36.840000000000003</v>
      </c>
      <c r="I65" s="34">
        <v>35.43</v>
      </c>
      <c r="J65" s="34">
        <v>34.32</v>
      </c>
      <c r="K65" s="34">
        <v>31.82</v>
      </c>
      <c r="L65" s="34">
        <v>33.520000000000003</v>
      </c>
      <c r="M65" s="34">
        <v>34.11</v>
      </c>
      <c r="N65" s="34">
        <v>34.659999999999997</v>
      </c>
      <c r="O65" s="34">
        <v>32.700000000000003</v>
      </c>
      <c r="P65" s="34">
        <v>32.57</v>
      </c>
      <c r="Q65" s="34">
        <v>32.69</v>
      </c>
      <c r="R65" s="34">
        <v>34.44</v>
      </c>
      <c r="S65" s="34">
        <v>32.97</v>
      </c>
      <c r="T65" s="34">
        <v>34.159999999999997</v>
      </c>
      <c r="U65" s="34">
        <v>39.35</v>
      </c>
      <c r="V65" s="34">
        <v>36.28</v>
      </c>
      <c r="W65" s="34">
        <v>33.869999999999997</v>
      </c>
      <c r="X65" s="34">
        <v>33.24</v>
      </c>
      <c r="Y65" s="34">
        <v>33.28</v>
      </c>
      <c r="Z65" s="34">
        <v>33.119999999999997</v>
      </c>
      <c r="AA65" s="34">
        <v>33.630000000000003</v>
      </c>
      <c r="AB65" s="34">
        <v>33.119999999999997</v>
      </c>
      <c r="AC65" s="34">
        <v>33.42</v>
      </c>
      <c r="AD65" s="34">
        <v>31.85</v>
      </c>
      <c r="AE65" s="34">
        <v>33.770000000000003</v>
      </c>
      <c r="AF65" s="34">
        <v>33.69</v>
      </c>
      <c r="AG65" s="34">
        <v>33.770000000000003</v>
      </c>
      <c r="AH65" s="34">
        <v>33.5</v>
      </c>
      <c r="AI65" s="34">
        <v>31.71</v>
      </c>
      <c r="AJ65" s="34">
        <v>33.54</v>
      </c>
      <c r="AK65" s="34">
        <v>33.51</v>
      </c>
      <c r="AL65" s="34">
        <v>32.840000000000003</v>
      </c>
      <c r="AM65" s="34">
        <v>33.19</v>
      </c>
      <c r="AN65" s="34">
        <v>33.6</v>
      </c>
      <c r="AO65" s="34">
        <v>34.82</v>
      </c>
      <c r="AP65" s="34">
        <v>33.42</v>
      </c>
      <c r="AQ65" s="34">
        <v>32.49</v>
      </c>
      <c r="AR65" s="34">
        <v>31.73</v>
      </c>
      <c r="AS65" s="34">
        <v>32.65</v>
      </c>
      <c r="AT65" s="34">
        <v>33.04</v>
      </c>
      <c r="AU65" s="34">
        <v>34.57</v>
      </c>
      <c r="AV65" s="34">
        <v>33.119999999999997</v>
      </c>
      <c r="AW65" s="34">
        <v>32.82</v>
      </c>
      <c r="AX65" s="34">
        <v>33.26</v>
      </c>
      <c r="AY65" s="34">
        <v>35.049999999999997</v>
      </c>
      <c r="AZ65" s="34">
        <v>33.51</v>
      </c>
    </row>
    <row r="66" spans="1:52" x14ac:dyDescent="0.25">
      <c r="A66" s="24">
        <v>62</v>
      </c>
      <c r="B66" s="24" t="s">
        <v>471</v>
      </c>
      <c r="C66" s="24" t="s">
        <v>279</v>
      </c>
      <c r="D66" s="24" t="s">
        <v>62</v>
      </c>
      <c r="E66" s="35">
        <v>31.64</v>
      </c>
      <c r="F66" s="35">
        <v>32.06</v>
      </c>
      <c r="G66" s="35">
        <v>31.53</v>
      </c>
      <c r="H66" s="35">
        <v>31.57</v>
      </c>
      <c r="I66" s="35">
        <v>32.1</v>
      </c>
      <c r="J66" s="35">
        <v>33.01</v>
      </c>
      <c r="K66" s="35">
        <v>31.79</v>
      </c>
      <c r="L66" s="35">
        <v>32.86</v>
      </c>
      <c r="M66" s="35">
        <v>32.72</v>
      </c>
      <c r="N66" s="35">
        <v>33.159999999999997</v>
      </c>
      <c r="O66" s="35">
        <v>31.74</v>
      </c>
      <c r="P66" s="35">
        <v>31.57</v>
      </c>
      <c r="Q66" s="35">
        <v>31.86</v>
      </c>
      <c r="R66" s="35">
        <v>34.549999999999997</v>
      </c>
      <c r="S66" s="35">
        <v>31.67</v>
      </c>
      <c r="T66" s="35">
        <v>33.54</v>
      </c>
      <c r="U66" s="35">
        <v>34</v>
      </c>
      <c r="V66" s="35">
        <v>33.44</v>
      </c>
      <c r="W66" s="35">
        <v>32.299999999999997</v>
      </c>
      <c r="X66" s="35">
        <v>32.729999999999997</v>
      </c>
      <c r="Y66" s="35">
        <v>31.82</v>
      </c>
      <c r="Z66" s="35">
        <v>31.86</v>
      </c>
      <c r="AA66" s="35">
        <v>33.68</v>
      </c>
      <c r="AB66" s="35">
        <v>31.98</v>
      </c>
      <c r="AC66" s="35">
        <v>32.17</v>
      </c>
      <c r="AD66" s="35">
        <v>31.66</v>
      </c>
      <c r="AE66" s="35">
        <v>33.909999999999997</v>
      </c>
      <c r="AF66" s="35">
        <v>32.68</v>
      </c>
      <c r="AG66" s="35">
        <v>32.630000000000003</v>
      </c>
      <c r="AH66" s="35">
        <v>33.58</v>
      </c>
      <c r="AI66" s="35">
        <v>31.69</v>
      </c>
      <c r="AJ66" s="35">
        <v>33.17</v>
      </c>
      <c r="AK66" s="35">
        <v>31.33</v>
      </c>
      <c r="AL66" s="35">
        <v>31.74</v>
      </c>
      <c r="AM66" s="35">
        <v>31.25</v>
      </c>
      <c r="AN66" s="35">
        <v>32.01</v>
      </c>
      <c r="AO66" s="35">
        <v>31.25</v>
      </c>
      <c r="AP66" s="35">
        <v>30.78</v>
      </c>
      <c r="AQ66" s="35">
        <v>30.6</v>
      </c>
      <c r="AR66" s="35">
        <v>30.59</v>
      </c>
      <c r="AS66" s="35">
        <v>31.46</v>
      </c>
      <c r="AT66" s="35">
        <v>31.52</v>
      </c>
      <c r="AU66" s="35">
        <v>32.44</v>
      </c>
      <c r="AV66" s="35">
        <v>31.25</v>
      </c>
      <c r="AW66" s="35">
        <v>30.84</v>
      </c>
      <c r="AX66" s="35">
        <v>30.1</v>
      </c>
      <c r="AY66" s="35">
        <v>32.14</v>
      </c>
      <c r="AZ66" s="35">
        <v>30.79</v>
      </c>
    </row>
    <row r="67" spans="1:52" x14ac:dyDescent="0.25">
      <c r="A67" s="23">
        <v>63</v>
      </c>
      <c r="B67" s="23" t="s">
        <v>472</v>
      </c>
      <c r="C67" s="23" t="s">
        <v>280</v>
      </c>
      <c r="D67" s="23" t="s">
        <v>63</v>
      </c>
      <c r="E67" s="34">
        <v>33.9</v>
      </c>
      <c r="F67" s="34">
        <v>33.96</v>
      </c>
      <c r="G67" s="34">
        <v>32.869999999999997</v>
      </c>
      <c r="H67" s="34">
        <v>33.71</v>
      </c>
      <c r="I67" s="34">
        <v>34.24</v>
      </c>
      <c r="J67" s="34">
        <v>34.29</v>
      </c>
      <c r="K67" s="34">
        <v>32.68</v>
      </c>
      <c r="L67" s="34">
        <v>33.520000000000003</v>
      </c>
      <c r="M67" s="34">
        <v>33.43</v>
      </c>
      <c r="N67" s="42">
        <v>34.17</v>
      </c>
      <c r="O67" s="34">
        <v>33.43</v>
      </c>
      <c r="P67" s="34">
        <v>34.049999999999997</v>
      </c>
      <c r="Q67" s="34">
        <v>33.78</v>
      </c>
      <c r="R67" s="34">
        <v>34.42</v>
      </c>
      <c r="S67" s="34">
        <v>33.020000000000003</v>
      </c>
      <c r="T67" s="34">
        <v>34.619999999999997</v>
      </c>
      <c r="U67" s="34">
        <v>34.82</v>
      </c>
      <c r="V67" s="34">
        <v>35.549999999999997</v>
      </c>
      <c r="W67" s="34">
        <v>32.880000000000003</v>
      </c>
      <c r="X67" s="34">
        <v>33.75</v>
      </c>
      <c r="Y67" s="34">
        <v>32.979999999999997</v>
      </c>
      <c r="Z67" s="34">
        <v>34.11</v>
      </c>
      <c r="AA67" s="34">
        <v>34.51</v>
      </c>
      <c r="AB67" s="34">
        <v>33.79</v>
      </c>
      <c r="AC67" s="34">
        <v>33.56</v>
      </c>
      <c r="AD67" s="34">
        <v>32.93</v>
      </c>
      <c r="AE67" s="34">
        <v>35.619999999999997</v>
      </c>
      <c r="AF67" s="34">
        <v>33.35</v>
      </c>
      <c r="AG67" s="34">
        <v>34.33</v>
      </c>
      <c r="AH67" s="34">
        <v>34.26</v>
      </c>
      <c r="AI67" s="34">
        <v>33.14</v>
      </c>
      <c r="AJ67" s="34">
        <v>33.81</v>
      </c>
      <c r="AK67" s="34">
        <v>33.28</v>
      </c>
      <c r="AL67" s="34">
        <v>33.61</v>
      </c>
      <c r="AM67" s="34">
        <v>32.47</v>
      </c>
      <c r="AN67" s="34">
        <v>33.82</v>
      </c>
      <c r="AO67" s="34">
        <v>32.56</v>
      </c>
      <c r="AP67" s="34">
        <v>33.03</v>
      </c>
      <c r="AQ67" s="34">
        <v>32.020000000000003</v>
      </c>
      <c r="AR67" s="34">
        <v>32.520000000000003</v>
      </c>
      <c r="AS67" s="34">
        <v>33.43</v>
      </c>
      <c r="AT67" s="34">
        <v>32.75</v>
      </c>
      <c r="AU67" s="34">
        <v>33.67</v>
      </c>
      <c r="AV67" s="34">
        <v>33.340000000000003</v>
      </c>
      <c r="AW67" s="34">
        <v>32.5</v>
      </c>
      <c r="AX67" s="34">
        <v>32.14</v>
      </c>
      <c r="AY67" s="34">
        <v>33.979999999999997</v>
      </c>
      <c r="AZ67" s="34">
        <v>31.88</v>
      </c>
    </row>
    <row r="68" spans="1:52" x14ac:dyDescent="0.25">
      <c r="A68" s="24">
        <v>64</v>
      </c>
      <c r="B68" s="24" t="s">
        <v>473</v>
      </c>
      <c r="C68" s="24" t="s">
        <v>281</v>
      </c>
      <c r="D68" s="20" t="s">
        <v>64</v>
      </c>
      <c r="E68" s="35">
        <v>30.49</v>
      </c>
      <c r="F68" s="35">
        <v>33.83</v>
      </c>
      <c r="G68" s="42">
        <v>32.1</v>
      </c>
      <c r="H68" s="42">
        <v>31.96</v>
      </c>
      <c r="I68" s="42">
        <v>31.96</v>
      </c>
      <c r="J68" s="42">
        <v>32.93</v>
      </c>
      <c r="K68" s="42">
        <v>30.83</v>
      </c>
      <c r="L68" s="42">
        <v>31.83</v>
      </c>
      <c r="M68" s="42">
        <v>32.479999999999997</v>
      </c>
      <c r="N68" s="42">
        <v>33.47</v>
      </c>
      <c r="O68" s="42">
        <v>31.28</v>
      </c>
      <c r="P68" s="42">
        <v>31.04</v>
      </c>
      <c r="Q68" s="35">
        <v>31.43</v>
      </c>
      <c r="R68" s="42">
        <v>33.35</v>
      </c>
      <c r="S68" s="35">
        <v>31.46</v>
      </c>
      <c r="T68" s="42">
        <v>33.450000000000003</v>
      </c>
      <c r="U68" s="42">
        <v>33.57</v>
      </c>
      <c r="V68" s="42">
        <v>32.78</v>
      </c>
      <c r="W68" s="35">
        <v>31.96</v>
      </c>
      <c r="X68" s="42">
        <v>31.6</v>
      </c>
      <c r="Y68" s="42">
        <v>31.78</v>
      </c>
      <c r="Z68" s="42">
        <v>32.19</v>
      </c>
      <c r="AA68" s="42">
        <v>32.28</v>
      </c>
      <c r="AB68" s="35">
        <v>31.84</v>
      </c>
      <c r="AC68" s="42">
        <v>31.14</v>
      </c>
      <c r="AD68" s="42">
        <v>31.06</v>
      </c>
      <c r="AE68" s="42">
        <v>32.94</v>
      </c>
      <c r="AF68" s="35">
        <v>32.44</v>
      </c>
      <c r="AG68" s="42">
        <v>31.99</v>
      </c>
      <c r="AH68" s="35">
        <v>33.89</v>
      </c>
      <c r="AI68" s="42">
        <v>31.15</v>
      </c>
      <c r="AJ68" s="42">
        <v>31.95</v>
      </c>
      <c r="AK68" s="42">
        <v>31.26</v>
      </c>
      <c r="AL68" s="35">
        <v>30.91</v>
      </c>
      <c r="AM68" s="42">
        <v>31.31</v>
      </c>
      <c r="AN68" s="42">
        <v>31.98</v>
      </c>
      <c r="AO68" s="35">
        <v>31.47</v>
      </c>
      <c r="AP68" s="42">
        <v>31.57</v>
      </c>
      <c r="AQ68" s="42">
        <v>30.5</v>
      </c>
      <c r="AR68" s="35">
        <v>31.33</v>
      </c>
      <c r="AS68" s="42">
        <v>31.7</v>
      </c>
      <c r="AT68" s="42">
        <v>31.47</v>
      </c>
      <c r="AU68" s="42">
        <v>32.24</v>
      </c>
      <c r="AV68" s="42">
        <v>31.01</v>
      </c>
      <c r="AW68" s="42">
        <v>30.47</v>
      </c>
      <c r="AX68" s="42">
        <v>31.34</v>
      </c>
      <c r="AY68" s="42">
        <v>32.659999999999997</v>
      </c>
      <c r="AZ68" s="42">
        <v>30.89</v>
      </c>
    </row>
    <row r="69" spans="1:52" x14ac:dyDescent="0.25">
      <c r="A69" s="23">
        <v>65</v>
      </c>
      <c r="B69" s="23" t="s">
        <v>474</v>
      </c>
      <c r="C69" s="23" t="s">
        <v>282</v>
      </c>
      <c r="D69" s="13" t="s">
        <v>65</v>
      </c>
      <c r="E69" s="34">
        <v>33.56</v>
      </c>
      <c r="F69" s="34">
        <v>33.31</v>
      </c>
      <c r="G69" s="34">
        <v>32.11</v>
      </c>
      <c r="H69" s="34">
        <v>34.520000000000003</v>
      </c>
      <c r="I69" s="34">
        <v>34.090000000000003</v>
      </c>
      <c r="J69" s="34">
        <v>36</v>
      </c>
      <c r="K69" s="34">
        <v>33.74</v>
      </c>
      <c r="L69" s="34">
        <v>34.86</v>
      </c>
      <c r="M69" s="34">
        <v>34.090000000000003</v>
      </c>
      <c r="N69" s="34">
        <v>35</v>
      </c>
      <c r="O69" s="34">
        <v>33.770000000000003</v>
      </c>
      <c r="P69" s="34">
        <v>33.590000000000003</v>
      </c>
      <c r="Q69" s="34">
        <v>34.200000000000003</v>
      </c>
      <c r="R69" s="34">
        <v>34.979999999999997</v>
      </c>
      <c r="S69" s="34">
        <v>33.79</v>
      </c>
      <c r="T69" s="34">
        <v>33.9</v>
      </c>
      <c r="U69" s="34">
        <v>35.619999999999997</v>
      </c>
      <c r="V69" s="34">
        <v>33.9</v>
      </c>
      <c r="W69" s="34">
        <v>34</v>
      </c>
      <c r="X69" s="34">
        <v>34.700000000000003</v>
      </c>
      <c r="Y69" s="34">
        <v>34.270000000000003</v>
      </c>
      <c r="Z69" s="34">
        <v>33.47</v>
      </c>
      <c r="AA69" s="34">
        <v>36.229999999999997</v>
      </c>
      <c r="AB69" s="34">
        <v>34.700000000000003</v>
      </c>
      <c r="AC69" s="34">
        <v>33.520000000000003</v>
      </c>
      <c r="AD69" s="34">
        <v>33.770000000000003</v>
      </c>
      <c r="AE69" s="34">
        <v>40</v>
      </c>
      <c r="AF69" s="34">
        <v>34.200000000000003</v>
      </c>
      <c r="AG69" s="34">
        <v>34.020000000000003</v>
      </c>
      <c r="AH69" s="34">
        <v>34.729999999999997</v>
      </c>
      <c r="AI69" s="34">
        <v>33.130000000000003</v>
      </c>
      <c r="AJ69" s="34">
        <v>35.020000000000003</v>
      </c>
      <c r="AK69" s="34">
        <v>33.270000000000003</v>
      </c>
      <c r="AL69" s="34">
        <v>34.450000000000003</v>
      </c>
      <c r="AM69" s="34">
        <v>32.18</v>
      </c>
      <c r="AN69" s="34">
        <v>35.020000000000003</v>
      </c>
      <c r="AO69" s="34">
        <v>33.270000000000003</v>
      </c>
      <c r="AP69" s="34">
        <v>33.450000000000003</v>
      </c>
      <c r="AQ69" s="34">
        <v>32.89</v>
      </c>
      <c r="AR69" s="34">
        <v>32.630000000000003</v>
      </c>
      <c r="AS69" s="34">
        <v>32.61</v>
      </c>
      <c r="AT69" s="34">
        <v>32.159999999999997</v>
      </c>
      <c r="AU69" s="34">
        <v>34.51</v>
      </c>
      <c r="AV69" s="34">
        <v>32.49</v>
      </c>
      <c r="AW69" s="34">
        <v>32.29</v>
      </c>
      <c r="AX69" s="34">
        <v>32.549999999999997</v>
      </c>
      <c r="AY69" s="34">
        <v>34.85</v>
      </c>
      <c r="AZ69" s="34">
        <v>32.200000000000003</v>
      </c>
    </row>
    <row r="70" spans="1:52" x14ac:dyDescent="0.25">
      <c r="A70" s="24">
        <v>66</v>
      </c>
      <c r="B70" s="24" t="s">
        <v>475</v>
      </c>
      <c r="C70" s="24" t="s">
        <v>283</v>
      </c>
      <c r="D70" s="24" t="s">
        <v>66</v>
      </c>
      <c r="E70" s="35">
        <v>32.869999999999997</v>
      </c>
      <c r="F70" s="35">
        <v>34.799999999999997</v>
      </c>
      <c r="G70" s="35">
        <v>33.43</v>
      </c>
      <c r="H70" s="35">
        <v>34.61</v>
      </c>
      <c r="I70" s="35">
        <v>34.86</v>
      </c>
      <c r="J70" s="35">
        <v>36.64</v>
      </c>
      <c r="K70" s="35">
        <v>32.590000000000003</v>
      </c>
      <c r="L70" s="35">
        <v>33.32</v>
      </c>
      <c r="M70" s="35">
        <v>34.11</v>
      </c>
      <c r="N70" s="35"/>
      <c r="O70" s="35">
        <v>34.1</v>
      </c>
      <c r="P70" s="35">
        <v>34.119999999999997</v>
      </c>
      <c r="Q70" s="35">
        <v>34.81</v>
      </c>
      <c r="R70" s="35">
        <v>35.75</v>
      </c>
      <c r="S70" s="35">
        <v>32.93</v>
      </c>
      <c r="T70" s="35">
        <v>35.24</v>
      </c>
      <c r="U70" s="35">
        <v>35.94</v>
      </c>
      <c r="V70" s="35">
        <v>34.47</v>
      </c>
      <c r="W70" s="35">
        <v>33.630000000000003</v>
      </c>
      <c r="X70" s="35">
        <v>33.69</v>
      </c>
      <c r="Y70" s="35">
        <v>33.6</v>
      </c>
      <c r="Z70" s="35">
        <v>34.07</v>
      </c>
      <c r="AA70" s="35">
        <v>35.19</v>
      </c>
      <c r="AB70" s="35">
        <v>34</v>
      </c>
      <c r="AC70" s="35">
        <v>32.67</v>
      </c>
      <c r="AD70" s="35">
        <v>33.19</v>
      </c>
      <c r="AE70" s="35">
        <v>35.04</v>
      </c>
      <c r="AF70" s="35">
        <v>34.76</v>
      </c>
      <c r="AG70" s="35">
        <v>33.340000000000003</v>
      </c>
      <c r="AH70" s="35">
        <v>35.04</v>
      </c>
      <c r="AI70" s="35">
        <v>32.74</v>
      </c>
      <c r="AJ70" s="35">
        <v>33.659999999999997</v>
      </c>
      <c r="AK70" s="35">
        <v>32.75</v>
      </c>
      <c r="AL70" s="35">
        <v>33.93</v>
      </c>
      <c r="AM70" s="35">
        <v>34.61</v>
      </c>
      <c r="AN70" s="35">
        <v>34.31</v>
      </c>
      <c r="AO70" s="35">
        <v>34.47</v>
      </c>
      <c r="AP70" s="35">
        <v>33.159999999999997</v>
      </c>
      <c r="AQ70" s="35">
        <v>32.020000000000003</v>
      </c>
      <c r="AR70" s="35">
        <v>33.74</v>
      </c>
      <c r="AS70" s="35">
        <v>34.01</v>
      </c>
      <c r="AT70" s="35">
        <v>34.28</v>
      </c>
      <c r="AU70" s="35">
        <v>34.229999999999997</v>
      </c>
      <c r="AV70" s="35">
        <v>34.24</v>
      </c>
      <c r="AW70" s="35">
        <v>32.81</v>
      </c>
      <c r="AX70" s="35">
        <v>32.15</v>
      </c>
      <c r="AY70" s="35">
        <v>33.49</v>
      </c>
      <c r="AZ70" s="35">
        <v>32.85</v>
      </c>
    </row>
    <row r="71" spans="1:52" x14ac:dyDescent="0.25">
      <c r="A71" s="23">
        <v>67</v>
      </c>
      <c r="B71" s="23" t="s">
        <v>476</v>
      </c>
      <c r="C71" s="23" t="s">
        <v>284</v>
      </c>
      <c r="D71" s="23" t="s">
        <v>67</v>
      </c>
      <c r="E71" s="34">
        <v>26.7</v>
      </c>
      <c r="F71" s="34">
        <v>27.29</v>
      </c>
      <c r="G71" s="34">
        <v>26.68</v>
      </c>
      <c r="H71" s="34">
        <v>26.89</v>
      </c>
      <c r="I71" s="34">
        <v>26.98</v>
      </c>
      <c r="J71" s="34">
        <v>28.24</v>
      </c>
      <c r="K71" s="34">
        <v>26.17</v>
      </c>
      <c r="L71" s="34">
        <v>27.29</v>
      </c>
      <c r="M71" s="34">
        <v>27.78</v>
      </c>
      <c r="N71" s="34">
        <v>29.32</v>
      </c>
      <c r="O71" s="34">
        <v>26.85</v>
      </c>
      <c r="P71" s="34">
        <v>26.98</v>
      </c>
      <c r="Q71" s="34">
        <v>28.08</v>
      </c>
      <c r="R71" s="34">
        <v>29.2</v>
      </c>
      <c r="S71" s="34">
        <v>27.13</v>
      </c>
      <c r="T71" s="34">
        <v>28.08</v>
      </c>
      <c r="U71" s="34">
        <v>29.05</v>
      </c>
      <c r="V71" s="34">
        <v>25.27</v>
      </c>
      <c r="W71" s="34">
        <v>27.32</v>
      </c>
      <c r="X71" s="34">
        <v>27.02</v>
      </c>
      <c r="Y71" s="34">
        <v>26.86</v>
      </c>
      <c r="Z71" s="34">
        <v>27.03</v>
      </c>
      <c r="AA71" s="34">
        <v>28.1</v>
      </c>
      <c r="AB71" s="34">
        <v>26.13</v>
      </c>
      <c r="AC71" s="34">
        <v>24.85</v>
      </c>
      <c r="AD71" s="34">
        <v>26.57</v>
      </c>
      <c r="AE71" s="34">
        <v>29.55</v>
      </c>
      <c r="AF71" s="34">
        <v>28.07</v>
      </c>
      <c r="AG71" s="34">
        <v>27.04</v>
      </c>
      <c r="AH71" s="34">
        <v>27.57</v>
      </c>
      <c r="AI71" s="34">
        <v>26.69</v>
      </c>
      <c r="AJ71" s="34">
        <v>28.07</v>
      </c>
      <c r="AK71" s="34">
        <v>25.73</v>
      </c>
      <c r="AL71" s="34">
        <v>26.03</v>
      </c>
      <c r="AM71" s="34">
        <v>26.92</v>
      </c>
      <c r="AN71" s="34">
        <v>27.72</v>
      </c>
      <c r="AO71" s="34">
        <v>27.26</v>
      </c>
      <c r="AP71" s="34">
        <v>26.7</v>
      </c>
      <c r="AQ71" s="34">
        <v>25.94</v>
      </c>
      <c r="AR71" s="34">
        <v>26.15</v>
      </c>
      <c r="AS71" s="34">
        <v>26.9</v>
      </c>
      <c r="AT71" s="34">
        <v>26.59</v>
      </c>
      <c r="AU71" s="34">
        <v>28.67</v>
      </c>
      <c r="AV71" s="34">
        <v>26.94</v>
      </c>
      <c r="AW71" s="34">
        <v>25.85</v>
      </c>
      <c r="AX71" s="34">
        <v>26.32</v>
      </c>
      <c r="AY71" s="34">
        <v>26.63</v>
      </c>
      <c r="AZ71" s="34">
        <v>26.01</v>
      </c>
    </row>
    <row r="72" spans="1:52" x14ac:dyDescent="0.25">
      <c r="A72" s="24">
        <v>68</v>
      </c>
      <c r="B72" s="24" t="s">
        <v>477</v>
      </c>
      <c r="C72" s="24" t="s">
        <v>285</v>
      </c>
      <c r="D72" s="20" t="s">
        <v>68</v>
      </c>
      <c r="E72" s="35">
        <v>27.22</v>
      </c>
      <c r="F72" s="35">
        <v>29.66</v>
      </c>
      <c r="G72" s="42">
        <v>27.99</v>
      </c>
      <c r="H72" s="35">
        <v>30.24</v>
      </c>
      <c r="I72" s="35">
        <v>29.53</v>
      </c>
      <c r="J72" s="35">
        <v>30.88</v>
      </c>
      <c r="K72" s="35">
        <v>27.47</v>
      </c>
      <c r="L72" s="35">
        <v>29.53</v>
      </c>
      <c r="M72" s="42">
        <v>29.51</v>
      </c>
      <c r="N72" s="42">
        <v>30.6</v>
      </c>
      <c r="O72" s="35">
        <v>28.69</v>
      </c>
      <c r="P72" s="35">
        <v>28.65</v>
      </c>
      <c r="Q72" s="35">
        <v>28.2</v>
      </c>
      <c r="R72" s="35">
        <v>30.96</v>
      </c>
      <c r="S72" s="35">
        <v>28.11</v>
      </c>
      <c r="T72" s="35">
        <v>30.35</v>
      </c>
      <c r="U72" s="42">
        <v>31.06</v>
      </c>
      <c r="V72" s="42">
        <v>28.74</v>
      </c>
      <c r="W72" s="35">
        <v>28.06</v>
      </c>
      <c r="X72" s="35">
        <v>28.17</v>
      </c>
      <c r="Y72" s="35">
        <v>27.73</v>
      </c>
      <c r="Z72" s="35">
        <v>28.34</v>
      </c>
      <c r="AA72" s="35">
        <v>30.15</v>
      </c>
      <c r="AB72" s="35">
        <v>29.43</v>
      </c>
      <c r="AC72" s="35">
        <v>28.63</v>
      </c>
      <c r="AD72" s="42">
        <v>28.14</v>
      </c>
      <c r="AE72" s="42">
        <v>30.6</v>
      </c>
      <c r="AF72" s="35">
        <v>29.9</v>
      </c>
      <c r="AG72" s="35">
        <v>29.6</v>
      </c>
      <c r="AH72" s="35">
        <v>29.8</v>
      </c>
      <c r="AI72" s="42">
        <v>28.09</v>
      </c>
      <c r="AJ72" s="35">
        <v>29.64</v>
      </c>
      <c r="AK72" s="35">
        <v>28.79</v>
      </c>
      <c r="AL72" s="42">
        <v>27.99</v>
      </c>
      <c r="AM72" s="42">
        <v>27.94</v>
      </c>
      <c r="AN72" s="42">
        <v>28.47</v>
      </c>
      <c r="AO72" s="35">
        <v>28.62</v>
      </c>
      <c r="AP72" s="42">
        <v>28.47</v>
      </c>
      <c r="AQ72" s="42">
        <v>27.17</v>
      </c>
      <c r="AR72" s="42">
        <v>28.03</v>
      </c>
      <c r="AS72" s="42">
        <v>28.67</v>
      </c>
      <c r="AT72" s="42">
        <v>28.62</v>
      </c>
      <c r="AU72" s="42">
        <v>28.65</v>
      </c>
      <c r="AV72" s="42">
        <v>27.23</v>
      </c>
      <c r="AW72" s="42">
        <v>27.34</v>
      </c>
      <c r="AX72" s="42">
        <v>27.93</v>
      </c>
      <c r="AY72" s="42">
        <v>28.57</v>
      </c>
      <c r="AZ72" s="35">
        <v>28.11</v>
      </c>
    </row>
    <row r="73" spans="1:52" x14ac:dyDescent="0.25">
      <c r="A73" s="23">
        <v>69</v>
      </c>
      <c r="B73" s="23" t="s">
        <v>478</v>
      </c>
      <c r="C73" s="23" t="s">
        <v>286</v>
      </c>
      <c r="D73" s="20" t="s">
        <v>69</v>
      </c>
      <c r="E73" s="34">
        <v>32.47</v>
      </c>
      <c r="F73" s="34">
        <v>33.97</v>
      </c>
      <c r="G73" s="42">
        <v>31.28</v>
      </c>
      <c r="H73" s="34">
        <v>34.24</v>
      </c>
      <c r="I73" s="42">
        <v>33.630000000000003</v>
      </c>
      <c r="J73" s="34">
        <v>35.049999999999997</v>
      </c>
      <c r="K73" s="34">
        <v>33.26</v>
      </c>
      <c r="L73" s="34">
        <v>33.51</v>
      </c>
      <c r="M73" s="34">
        <v>33.79</v>
      </c>
      <c r="N73" s="42">
        <v>33.85</v>
      </c>
      <c r="O73" s="34">
        <v>32.619999999999997</v>
      </c>
      <c r="P73" s="34">
        <v>34.19</v>
      </c>
      <c r="Q73" s="34">
        <v>33.29</v>
      </c>
      <c r="R73" s="34">
        <v>33.97</v>
      </c>
      <c r="S73" s="34">
        <v>32.33</v>
      </c>
      <c r="T73" s="34">
        <v>34.28</v>
      </c>
      <c r="U73" s="42">
        <v>35.53</v>
      </c>
      <c r="V73" s="34">
        <v>33.479999999999997</v>
      </c>
      <c r="W73" s="34">
        <v>32.1</v>
      </c>
      <c r="X73" s="34">
        <v>32.520000000000003</v>
      </c>
      <c r="Y73" s="42">
        <v>32.01</v>
      </c>
      <c r="Z73" s="42">
        <v>31.92</v>
      </c>
      <c r="AA73" s="34">
        <v>33.700000000000003</v>
      </c>
      <c r="AB73" s="34">
        <v>32.049999999999997</v>
      </c>
      <c r="AC73" s="34">
        <v>33.07</v>
      </c>
      <c r="AD73" s="42">
        <v>31.99</v>
      </c>
      <c r="AE73" s="34">
        <v>34.57</v>
      </c>
      <c r="AF73" s="34">
        <v>33.61</v>
      </c>
      <c r="AG73" s="34">
        <v>31.92</v>
      </c>
      <c r="AH73" s="34">
        <v>32.92</v>
      </c>
      <c r="AI73" s="34">
        <v>31.7</v>
      </c>
      <c r="AJ73" s="34">
        <v>32.729999999999997</v>
      </c>
      <c r="AK73" s="34">
        <v>32.19</v>
      </c>
      <c r="AL73" s="34">
        <v>30.99</v>
      </c>
      <c r="AM73" s="42">
        <v>33.74</v>
      </c>
      <c r="AN73" s="42">
        <v>32.83</v>
      </c>
      <c r="AO73" s="42">
        <v>32.44</v>
      </c>
      <c r="AP73" s="42">
        <v>32.61</v>
      </c>
      <c r="AQ73" s="42">
        <v>31.97</v>
      </c>
      <c r="AR73" s="42">
        <v>31.72</v>
      </c>
      <c r="AS73" s="42">
        <v>32.450000000000003</v>
      </c>
      <c r="AT73" s="42">
        <v>31.17</v>
      </c>
      <c r="AU73" s="42">
        <v>32.700000000000003</v>
      </c>
      <c r="AV73" s="42">
        <v>31.82</v>
      </c>
      <c r="AW73" s="42">
        <v>33.54</v>
      </c>
      <c r="AX73" s="42">
        <v>31.23</v>
      </c>
      <c r="AY73" s="42">
        <v>31.63</v>
      </c>
      <c r="AZ73" s="42">
        <v>30.63</v>
      </c>
    </row>
    <row r="74" spans="1:52" x14ac:dyDescent="0.25">
      <c r="A74" s="24">
        <v>70</v>
      </c>
      <c r="B74" s="24" t="s">
        <v>479</v>
      </c>
      <c r="C74" s="24" t="s">
        <v>287</v>
      </c>
      <c r="D74" s="24" t="s">
        <v>70</v>
      </c>
      <c r="E74" s="35">
        <v>28.45</v>
      </c>
      <c r="F74" s="35">
        <v>30.05</v>
      </c>
      <c r="G74" s="35">
        <v>29.44</v>
      </c>
      <c r="H74" s="35">
        <v>30.32</v>
      </c>
      <c r="I74" s="35">
        <v>29.87</v>
      </c>
      <c r="J74" s="35">
        <v>31.26</v>
      </c>
      <c r="K74" s="35">
        <v>28.76</v>
      </c>
      <c r="L74" s="35">
        <v>30.52</v>
      </c>
      <c r="M74" s="35">
        <v>30.58</v>
      </c>
      <c r="N74" s="35">
        <v>31.51</v>
      </c>
      <c r="O74" s="35">
        <v>28.9</v>
      </c>
      <c r="P74" s="35">
        <v>29.28</v>
      </c>
      <c r="Q74" s="35">
        <v>29.31</v>
      </c>
      <c r="R74" s="35">
        <v>31.3</v>
      </c>
      <c r="S74" s="35">
        <v>29.21</v>
      </c>
      <c r="T74" s="35">
        <v>31.7</v>
      </c>
      <c r="U74" s="35">
        <v>32.31</v>
      </c>
      <c r="V74" s="35">
        <v>28.61</v>
      </c>
      <c r="W74" s="35">
        <v>29.51</v>
      </c>
      <c r="X74" s="35">
        <v>29.28</v>
      </c>
      <c r="Y74" s="35">
        <v>29.18</v>
      </c>
      <c r="Z74" s="35">
        <v>29.51</v>
      </c>
      <c r="AA74" s="35">
        <v>30.59</v>
      </c>
      <c r="AB74" s="35">
        <v>29</v>
      </c>
      <c r="AC74" s="35">
        <v>28.21</v>
      </c>
      <c r="AD74" s="35">
        <v>28.88</v>
      </c>
      <c r="AE74" s="35">
        <v>31.03</v>
      </c>
      <c r="AF74" s="35">
        <v>30.34</v>
      </c>
      <c r="AG74" s="35">
        <v>29.73</v>
      </c>
      <c r="AH74" s="35">
        <v>30.09</v>
      </c>
      <c r="AI74" s="35">
        <v>28.92</v>
      </c>
      <c r="AJ74" s="35">
        <v>30.27</v>
      </c>
      <c r="AK74" s="35">
        <v>28.9</v>
      </c>
      <c r="AL74" s="35">
        <v>28.48</v>
      </c>
      <c r="AM74" s="35">
        <v>28.91</v>
      </c>
      <c r="AN74" s="35">
        <v>29.06</v>
      </c>
      <c r="AO74" s="35">
        <v>29.59</v>
      </c>
      <c r="AP74" s="35">
        <v>29.11</v>
      </c>
      <c r="AQ74" s="35">
        <v>28.29</v>
      </c>
      <c r="AR74" s="35">
        <v>28.77</v>
      </c>
      <c r="AS74" s="35">
        <v>29.52</v>
      </c>
      <c r="AT74" s="35">
        <v>29.15</v>
      </c>
      <c r="AU74" s="35">
        <v>30.04</v>
      </c>
      <c r="AV74" s="35">
        <v>28.51</v>
      </c>
      <c r="AW74" s="35">
        <v>28.24</v>
      </c>
      <c r="AX74" s="35">
        <v>28.95</v>
      </c>
      <c r="AY74" s="35">
        <v>29.27</v>
      </c>
      <c r="AZ74" s="35">
        <v>28.92</v>
      </c>
    </row>
    <row r="75" spans="1:52" x14ac:dyDescent="0.25">
      <c r="A75" s="23">
        <v>71</v>
      </c>
      <c r="B75" s="23" t="s">
        <v>480</v>
      </c>
      <c r="C75" s="23" t="s">
        <v>288</v>
      </c>
      <c r="D75" s="23" t="s">
        <v>71</v>
      </c>
      <c r="E75" s="34">
        <v>27.65</v>
      </c>
      <c r="F75" s="34">
        <v>30.55</v>
      </c>
      <c r="G75" s="34">
        <v>28.8</v>
      </c>
      <c r="H75" s="34">
        <v>30.51</v>
      </c>
      <c r="I75" s="34">
        <v>29.8</v>
      </c>
      <c r="J75" s="34">
        <v>31.03</v>
      </c>
      <c r="K75" s="34">
        <v>27.84</v>
      </c>
      <c r="L75" s="34">
        <v>29.69</v>
      </c>
      <c r="M75" s="34">
        <v>29.63</v>
      </c>
      <c r="N75" s="34">
        <v>30.76</v>
      </c>
      <c r="O75" s="34">
        <v>28.72</v>
      </c>
      <c r="P75" s="34">
        <v>28.82</v>
      </c>
      <c r="Q75" s="34">
        <v>28.83</v>
      </c>
      <c r="R75" s="34">
        <v>30.84</v>
      </c>
      <c r="S75" s="34">
        <v>28.86</v>
      </c>
      <c r="T75" s="34">
        <v>31.34</v>
      </c>
      <c r="U75" s="34">
        <v>31.93</v>
      </c>
      <c r="V75" s="34">
        <v>29.89</v>
      </c>
      <c r="W75" s="34">
        <v>28.64</v>
      </c>
      <c r="X75" s="34">
        <v>28.8</v>
      </c>
      <c r="Y75" s="34">
        <v>28.56</v>
      </c>
      <c r="Z75" s="34">
        <v>29.11</v>
      </c>
      <c r="AA75" s="34">
        <v>31.17</v>
      </c>
      <c r="AB75" s="34">
        <v>29.58</v>
      </c>
      <c r="AC75" s="34">
        <v>29.49</v>
      </c>
      <c r="AD75" s="34">
        <v>28.55</v>
      </c>
      <c r="AE75" s="34">
        <v>30.74</v>
      </c>
      <c r="AF75" s="34">
        <v>29.92</v>
      </c>
      <c r="AG75" s="34">
        <v>29.72</v>
      </c>
      <c r="AH75" s="34">
        <v>30.05</v>
      </c>
      <c r="AI75" s="34">
        <v>28.66</v>
      </c>
      <c r="AJ75" s="34">
        <v>29.8</v>
      </c>
      <c r="AK75" s="34">
        <v>29.76</v>
      </c>
      <c r="AL75" s="34">
        <v>28.55</v>
      </c>
      <c r="AM75" s="34">
        <v>28.64</v>
      </c>
      <c r="AN75" s="34">
        <v>28.95</v>
      </c>
      <c r="AO75" s="34">
        <v>29.67</v>
      </c>
      <c r="AP75" s="34">
        <v>29.06</v>
      </c>
      <c r="AQ75" s="34">
        <v>27.91</v>
      </c>
      <c r="AR75" s="34">
        <v>29.54</v>
      </c>
      <c r="AS75" s="34">
        <v>29.47</v>
      </c>
      <c r="AT75" s="34">
        <v>30.19</v>
      </c>
      <c r="AU75" s="34">
        <v>29.32</v>
      </c>
      <c r="AV75" s="34">
        <v>27.79</v>
      </c>
      <c r="AW75" s="34">
        <v>28.5</v>
      </c>
      <c r="AX75" s="34">
        <v>28.62</v>
      </c>
      <c r="AY75" s="34">
        <v>29.53</v>
      </c>
      <c r="AZ75" s="34">
        <v>28.72</v>
      </c>
    </row>
    <row r="76" spans="1:52" x14ac:dyDescent="0.25">
      <c r="A76" s="24">
        <v>72</v>
      </c>
      <c r="B76" s="24" t="s">
        <v>481</v>
      </c>
      <c r="C76" s="24" t="s">
        <v>289</v>
      </c>
      <c r="D76" s="24" t="s">
        <v>72</v>
      </c>
      <c r="E76" s="35">
        <v>28.61</v>
      </c>
      <c r="F76" s="35">
        <v>30.36</v>
      </c>
      <c r="G76" s="35">
        <v>28.78</v>
      </c>
      <c r="H76" s="35">
        <v>30.93</v>
      </c>
      <c r="I76" s="35">
        <v>30.89</v>
      </c>
      <c r="J76" s="35">
        <v>32.880000000000003</v>
      </c>
      <c r="K76" s="35">
        <v>29.03</v>
      </c>
      <c r="L76" s="35">
        <v>30.78</v>
      </c>
      <c r="M76" s="35">
        <v>30.57</v>
      </c>
      <c r="N76" s="35">
        <v>30.88</v>
      </c>
      <c r="O76" s="35">
        <v>29.85</v>
      </c>
      <c r="P76" s="35">
        <v>30.53</v>
      </c>
      <c r="Q76" s="35">
        <v>30.54</v>
      </c>
      <c r="R76" s="35">
        <v>32.29</v>
      </c>
      <c r="S76" s="35">
        <v>29.9</v>
      </c>
      <c r="T76" s="35">
        <v>31.23</v>
      </c>
      <c r="U76" s="35">
        <v>32.28</v>
      </c>
      <c r="V76" s="35">
        <v>29.26</v>
      </c>
      <c r="W76" s="35">
        <v>30.17</v>
      </c>
      <c r="X76" s="35">
        <v>29.8</v>
      </c>
      <c r="Y76" s="35">
        <v>28.6</v>
      </c>
      <c r="Z76" s="35">
        <v>29.27</v>
      </c>
      <c r="AA76" s="35">
        <v>31.9</v>
      </c>
      <c r="AB76" s="35">
        <v>30.01</v>
      </c>
      <c r="AC76" s="35">
        <v>29.31</v>
      </c>
      <c r="AD76" s="35">
        <v>29.71</v>
      </c>
      <c r="AE76" s="35">
        <v>32.1</v>
      </c>
      <c r="AF76" s="35">
        <v>31.12</v>
      </c>
      <c r="AG76" s="35">
        <v>30.59</v>
      </c>
      <c r="AH76" s="35">
        <v>30.75</v>
      </c>
      <c r="AI76" s="35">
        <v>29.8</v>
      </c>
      <c r="AJ76" s="35">
        <v>31.1</v>
      </c>
      <c r="AK76" s="35">
        <v>29.54</v>
      </c>
      <c r="AL76" s="35">
        <v>29.51</v>
      </c>
      <c r="AM76" s="35">
        <v>28.93</v>
      </c>
      <c r="AN76" s="35">
        <v>29.35</v>
      </c>
      <c r="AO76" s="35">
        <v>29.76</v>
      </c>
      <c r="AP76" s="35">
        <v>29.26</v>
      </c>
      <c r="AQ76" s="35">
        <v>28.44</v>
      </c>
      <c r="AR76" s="35">
        <v>28.8</v>
      </c>
      <c r="AS76" s="35">
        <v>29.28</v>
      </c>
      <c r="AT76" s="35">
        <v>29.44</v>
      </c>
      <c r="AU76" s="35">
        <v>30.13</v>
      </c>
      <c r="AV76" s="35">
        <v>28.62</v>
      </c>
      <c r="AW76" s="35">
        <v>28.55</v>
      </c>
      <c r="AX76" s="35">
        <v>28.74</v>
      </c>
      <c r="AY76" s="35">
        <v>29.64</v>
      </c>
      <c r="AZ76" s="35">
        <v>28.71</v>
      </c>
    </row>
    <row r="77" spans="1:52" x14ac:dyDescent="0.25">
      <c r="A77" s="23">
        <v>73</v>
      </c>
      <c r="B77" s="23" t="s">
        <v>482</v>
      </c>
      <c r="C77" s="23" t="s">
        <v>290</v>
      </c>
      <c r="D77" s="23" t="s">
        <v>73</v>
      </c>
      <c r="E77" s="34">
        <v>22.75</v>
      </c>
      <c r="F77" s="34">
        <v>23.46</v>
      </c>
      <c r="G77" s="34">
        <v>22.89</v>
      </c>
      <c r="H77" s="34">
        <v>22.92</v>
      </c>
      <c r="I77" s="34">
        <v>23.76</v>
      </c>
      <c r="J77" s="34">
        <v>24.54</v>
      </c>
      <c r="K77" s="34">
        <v>22.15</v>
      </c>
      <c r="L77" s="34">
        <v>23.77</v>
      </c>
      <c r="M77" s="34">
        <v>23.86</v>
      </c>
      <c r="N77" s="34">
        <v>25.24</v>
      </c>
      <c r="O77" s="34">
        <v>23.07</v>
      </c>
      <c r="P77" s="34">
        <v>23.05</v>
      </c>
      <c r="Q77" s="34">
        <v>24.05</v>
      </c>
      <c r="R77" s="34">
        <v>25.23</v>
      </c>
      <c r="S77" s="34">
        <v>23.23</v>
      </c>
      <c r="T77" s="34">
        <v>23.95</v>
      </c>
      <c r="U77" s="34">
        <v>25.1</v>
      </c>
      <c r="V77" s="34">
        <v>21.27</v>
      </c>
      <c r="W77" s="34">
        <v>23.33</v>
      </c>
      <c r="X77" s="34">
        <v>23.19</v>
      </c>
      <c r="Y77" s="34">
        <v>23.01</v>
      </c>
      <c r="Z77" s="34">
        <v>23.15</v>
      </c>
      <c r="AA77" s="34">
        <v>24.57</v>
      </c>
      <c r="AB77" s="34">
        <v>22.74</v>
      </c>
      <c r="AC77" s="34">
        <v>20.77</v>
      </c>
      <c r="AD77" s="34">
        <v>22.57</v>
      </c>
      <c r="AE77" s="34">
        <v>25.8</v>
      </c>
      <c r="AF77" s="34">
        <v>24.04</v>
      </c>
      <c r="AG77" s="34">
        <v>23.23</v>
      </c>
      <c r="AH77" s="34">
        <v>23.54</v>
      </c>
      <c r="AI77" s="34">
        <v>22.82</v>
      </c>
      <c r="AJ77" s="34">
        <v>24.19</v>
      </c>
      <c r="AK77" s="34">
        <v>21.76</v>
      </c>
      <c r="AL77" s="34">
        <v>21.96</v>
      </c>
      <c r="AM77" s="34">
        <v>23.01</v>
      </c>
      <c r="AN77" s="34">
        <v>23.78</v>
      </c>
      <c r="AO77" s="34">
        <v>23.53</v>
      </c>
      <c r="AP77" s="34">
        <v>22.83</v>
      </c>
      <c r="AQ77" s="34">
        <v>22.09</v>
      </c>
      <c r="AR77" s="34">
        <v>22.14</v>
      </c>
      <c r="AS77" s="34">
        <v>22.96</v>
      </c>
      <c r="AT77" s="34">
        <v>22.62</v>
      </c>
      <c r="AU77" s="34">
        <v>24.74</v>
      </c>
      <c r="AV77" s="34">
        <v>23.01</v>
      </c>
      <c r="AW77" s="34">
        <v>21.86</v>
      </c>
      <c r="AX77" s="34">
        <v>22.34</v>
      </c>
      <c r="AY77" s="34">
        <v>22.61</v>
      </c>
      <c r="AZ77" s="34">
        <v>22.06</v>
      </c>
    </row>
    <row r="78" spans="1:52" x14ac:dyDescent="0.25">
      <c r="A78" s="24">
        <v>74</v>
      </c>
      <c r="B78" s="24" t="s">
        <v>483</v>
      </c>
      <c r="C78" s="24" t="s">
        <v>291</v>
      </c>
      <c r="D78" s="24" t="s">
        <v>74</v>
      </c>
      <c r="E78" s="35">
        <v>30.88</v>
      </c>
      <c r="F78" s="35">
        <v>33.32</v>
      </c>
      <c r="G78" s="35">
        <v>33.26</v>
      </c>
      <c r="H78" s="35">
        <v>34.47</v>
      </c>
      <c r="I78" s="35">
        <v>33.04</v>
      </c>
      <c r="J78" s="35">
        <v>34.93</v>
      </c>
      <c r="K78" s="35">
        <v>29.17</v>
      </c>
      <c r="L78" s="35">
        <v>31.23</v>
      </c>
      <c r="M78" s="35">
        <v>31.21</v>
      </c>
      <c r="N78" s="35">
        <v>31.71</v>
      </c>
      <c r="O78" s="35">
        <v>29.68</v>
      </c>
      <c r="P78" s="35">
        <v>30.59</v>
      </c>
      <c r="Q78" s="35">
        <v>30.04</v>
      </c>
      <c r="R78" s="35">
        <v>33.31</v>
      </c>
      <c r="S78" s="35">
        <v>30.74</v>
      </c>
      <c r="T78" s="35">
        <v>32.65</v>
      </c>
      <c r="U78" s="35">
        <v>33.21</v>
      </c>
      <c r="V78" s="35">
        <v>31.63</v>
      </c>
      <c r="W78" s="35">
        <v>29.89</v>
      </c>
      <c r="X78" s="35">
        <v>30.05</v>
      </c>
      <c r="Y78" s="35">
        <v>30.11</v>
      </c>
      <c r="Z78" s="35">
        <v>29.92</v>
      </c>
      <c r="AA78" s="35">
        <v>31.79</v>
      </c>
      <c r="AB78" s="35">
        <v>29.83</v>
      </c>
      <c r="AC78" s="35">
        <v>30.17</v>
      </c>
      <c r="AD78" s="35">
        <v>29.12</v>
      </c>
      <c r="AE78" s="35">
        <v>31.25</v>
      </c>
      <c r="AF78" s="35">
        <v>30.59</v>
      </c>
      <c r="AG78" s="35">
        <v>30.64</v>
      </c>
      <c r="AH78" s="35">
        <v>30.82</v>
      </c>
      <c r="AI78" s="35">
        <v>30.7</v>
      </c>
      <c r="AJ78" s="35">
        <v>31.49</v>
      </c>
      <c r="AK78" s="35">
        <v>32.18</v>
      </c>
      <c r="AL78" s="35">
        <v>30.19</v>
      </c>
      <c r="AM78" s="35">
        <v>30.66</v>
      </c>
      <c r="AN78" s="35">
        <v>30.47</v>
      </c>
      <c r="AO78" s="35">
        <v>31.95</v>
      </c>
      <c r="AP78" s="35">
        <v>30.56</v>
      </c>
      <c r="AQ78" s="35">
        <v>29.75</v>
      </c>
      <c r="AR78" s="35">
        <v>30.92</v>
      </c>
      <c r="AS78" s="35">
        <v>31.27</v>
      </c>
      <c r="AT78" s="35">
        <v>31.83</v>
      </c>
      <c r="AU78" s="35">
        <v>31.32</v>
      </c>
      <c r="AV78" s="35">
        <v>29.42</v>
      </c>
      <c r="AW78" s="35">
        <v>30.45</v>
      </c>
      <c r="AX78" s="35">
        <v>30.58</v>
      </c>
      <c r="AY78" s="35">
        <v>31.1</v>
      </c>
      <c r="AZ78" s="35">
        <v>31.08</v>
      </c>
    </row>
    <row r="79" spans="1:52" x14ac:dyDescent="0.25">
      <c r="A79" s="23">
        <v>75</v>
      </c>
      <c r="B79" s="23" t="s">
        <v>484</v>
      </c>
      <c r="C79" s="23" t="s">
        <v>292</v>
      </c>
      <c r="D79" s="23" t="s">
        <v>75</v>
      </c>
      <c r="E79" s="34">
        <v>26.8</v>
      </c>
      <c r="F79" s="34">
        <v>27.71</v>
      </c>
      <c r="G79" s="34">
        <v>27.13</v>
      </c>
      <c r="H79" s="34">
        <v>27.8</v>
      </c>
      <c r="I79" s="34">
        <v>27.8</v>
      </c>
      <c r="J79" s="34">
        <v>29</v>
      </c>
      <c r="K79" s="34">
        <v>26.64</v>
      </c>
      <c r="L79" s="34">
        <v>27.78</v>
      </c>
      <c r="M79" s="34">
        <v>27.85</v>
      </c>
      <c r="N79" s="34">
        <v>30</v>
      </c>
      <c r="O79" s="34">
        <v>27.07</v>
      </c>
      <c r="P79" s="34">
        <v>27.32</v>
      </c>
      <c r="Q79" s="34">
        <v>27.98</v>
      </c>
      <c r="R79" s="34">
        <v>29.56</v>
      </c>
      <c r="S79" s="34">
        <v>27.5</v>
      </c>
      <c r="T79" s="34">
        <v>28.59</v>
      </c>
      <c r="U79" s="34">
        <v>29.28</v>
      </c>
      <c r="V79" s="34">
        <v>25.87</v>
      </c>
      <c r="W79" s="34">
        <v>27.27</v>
      </c>
      <c r="X79" s="34">
        <v>27.16</v>
      </c>
      <c r="Y79" s="34">
        <v>27.17</v>
      </c>
      <c r="Z79" s="34">
        <v>27.54</v>
      </c>
      <c r="AA79" s="34">
        <v>28.59</v>
      </c>
      <c r="AB79" s="34">
        <v>27</v>
      </c>
      <c r="AC79" s="34">
        <v>25.65</v>
      </c>
      <c r="AD79" s="34">
        <v>26.78</v>
      </c>
      <c r="AE79" s="34">
        <v>29.72</v>
      </c>
      <c r="AF79" s="34">
        <v>28.5</v>
      </c>
      <c r="AG79" s="34">
        <v>27.26</v>
      </c>
      <c r="AH79" s="34">
        <v>27.67</v>
      </c>
      <c r="AI79" s="34">
        <v>26.97</v>
      </c>
      <c r="AJ79" s="34">
        <v>28.21</v>
      </c>
      <c r="AK79" s="34">
        <v>26.19</v>
      </c>
      <c r="AL79" s="34">
        <v>26.44</v>
      </c>
      <c r="AM79" s="34">
        <v>27.04</v>
      </c>
      <c r="AN79" s="34">
        <v>27.54</v>
      </c>
      <c r="AO79" s="34">
        <v>27.6</v>
      </c>
      <c r="AP79" s="34">
        <v>27.2</v>
      </c>
      <c r="AQ79" s="34">
        <v>26.47</v>
      </c>
      <c r="AR79" s="34">
        <v>26.32</v>
      </c>
      <c r="AS79" s="34">
        <v>26.95</v>
      </c>
      <c r="AT79" s="34">
        <v>26.65</v>
      </c>
      <c r="AU79" s="34">
        <v>28.55</v>
      </c>
      <c r="AV79" s="34">
        <v>27.18</v>
      </c>
      <c r="AW79" s="34">
        <v>26.57</v>
      </c>
      <c r="AX79" s="34">
        <v>26.99</v>
      </c>
      <c r="AY79" s="34">
        <v>27.16</v>
      </c>
      <c r="AZ79" s="34">
        <v>26.7</v>
      </c>
    </row>
    <row r="80" spans="1:52" x14ac:dyDescent="0.25">
      <c r="A80" s="24">
        <v>76</v>
      </c>
      <c r="B80" s="24" t="s">
        <v>485</v>
      </c>
      <c r="C80" s="24" t="s">
        <v>293</v>
      </c>
      <c r="D80" s="24" t="s">
        <v>76</v>
      </c>
      <c r="E80" s="35">
        <v>29.75</v>
      </c>
      <c r="F80" s="35">
        <v>31.49</v>
      </c>
      <c r="G80" s="42">
        <v>30.84</v>
      </c>
      <c r="H80" s="35">
        <v>30.91</v>
      </c>
      <c r="I80" s="35">
        <v>30.86</v>
      </c>
      <c r="J80" s="35">
        <v>32.04</v>
      </c>
      <c r="K80" s="35">
        <v>29.6</v>
      </c>
      <c r="L80" s="35">
        <v>30.61</v>
      </c>
      <c r="M80" s="35">
        <v>31</v>
      </c>
      <c r="N80" s="35">
        <v>31.59</v>
      </c>
      <c r="O80" s="35">
        <v>30.11</v>
      </c>
      <c r="P80" s="35">
        <v>30.73</v>
      </c>
      <c r="Q80" s="35">
        <v>30.61</v>
      </c>
      <c r="R80" s="35">
        <v>32.24</v>
      </c>
      <c r="S80" s="35">
        <v>30.46</v>
      </c>
      <c r="T80" s="35">
        <v>31</v>
      </c>
      <c r="U80" s="42">
        <v>31.58</v>
      </c>
      <c r="V80" s="35">
        <v>30.32</v>
      </c>
      <c r="W80" s="35">
        <v>29.21</v>
      </c>
      <c r="X80" s="35">
        <v>30.48</v>
      </c>
      <c r="Y80" s="35">
        <v>30.42</v>
      </c>
      <c r="Z80" s="35">
        <v>31.25</v>
      </c>
      <c r="AA80" s="35">
        <v>31.97</v>
      </c>
      <c r="AB80" s="35">
        <v>30.64</v>
      </c>
      <c r="AC80" s="35">
        <v>30.93</v>
      </c>
      <c r="AD80" s="35">
        <v>30.48</v>
      </c>
      <c r="AE80" s="35">
        <v>32.68</v>
      </c>
      <c r="AF80" s="35">
        <v>31.53</v>
      </c>
      <c r="AG80" s="35">
        <v>30.23</v>
      </c>
      <c r="AH80" s="35">
        <v>31.59</v>
      </c>
      <c r="AI80" s="35">
        <v>30.51</v>
      </c>
      <c r="AJ80" s="35">
        <v>30.68</v>
      </c>
      <c r="AK80" s="35">
        <v>31.3</v>
      </c>
      <c r="AL80" s="35">
        <v>31.13</v>
      </c>
      <c r="AM80" s="35">
        <v>31.93</v>
      </c>
      <c r="AN80" s="35">
        <v>31.73</v>
      </c>
      <c r="AO80" s="35">
        <v>30.8</v>
      </c>
      <c r="AP80" s="35">
        <v>30.59</v>
      </c>
      <c r="AQ80" s="35">
        <v>30.14</v>
      </c>
      <c r="AR80" s="35">
        <v>31.1</v>
      </c>
      <c r="AS80" s="35">
        <v>31.29</v>
      </c>
      <c r="AT80" s="35">
        <v>31.72</v>
      </c>
      <c r="AU80" s="42">
        <v>31.81</v>
      </c>
      <c r="AV80" s="35">
        <v>29.69</v>
      </c>
      <c r="AW80" s="35">
        <v>30.18</v>
      </c>
      <c r="AX80" s="35">
        <v>30.56</v>
      </c>
      <c r="AY80" s="35">
        <v>31.15</v>
      </c>
      <c r="AZ80" s="35">
        <v>30.68</v>
      </c>
    </row>
    <row r="81" spans="1:52" x14ac:dyDescent="0.25">
      <c r="A81" s="23">
        <v>77</v>
      </c>
      <c r="B81" s="23" t="s">
        <v>486</v>
      </c>
      <c r="C81" s="23" t="s">
        <v>294</v>
      </c>
      <c r="D81" s="23" t="s">
        <v>77</v>
      </c>
      <c r="E81" s="34">
        <v>29.47</v>
      </c>
      <c r="F81" s="34">
        <v>31.06</v>
      </c>
      <c r="G81" s="34">
        <v>30.69</v>
      </c>
      <c r="H81" s="34">
        <v>30.33</v>
      </c>
      <c r="I81" s="34">
        <v>30.34</v>
      </c>
      <c r="J81" s="34">
        <v>31.63</v>
      </c>
      <c r="K81" s="34">
        <v>29.19</v>
      </c>
      <c r="L81" s="34">
        <v>30.58</v>
      </c>
      <c r="M81" s="34">
        <v>30.67</v>
      </c>
      <c r="N81" s="34">
        <v>32.26</v>
      </c>
      <c r="O81" s="34">
        <v>29.7</v>
      </c>
      <c r="P81" s="34">
        <v>30.03</v>
      </c>
      <c r="Q81" s="34">
        <v>30.01</v>
      </c>
      <c r="R81" s="34">
        <v>31.78</v>
      </c>
      <c r="S81" s="34">
        <v>29.65</v>
      </c>
      <c r="T81" s="34">
        <v>31.46</v>
      </c>
      <c r="U81" s="34">
        <v>32.5</v>
      </c>
      <c r="V81" s="34">
        <v>29.88</v>
      </c>
      <c r="W81" s="34">
        <v>29.85</v>
      </c>
      <c r="X81" s="34">
        <v>29.88</v>
      </c>
      <c r="Y81" s="34">
        <v>30.61</v>
      </c>
      <c r="Z81" s="34">
        <v>30.57</v>
      </c>
      <c r="AA81" s="34">
        <v>31.43</v>
      </c>
      <c r="AB81" s="34">
        <v>30.22</v>
      </c>
      <c r="AC81" s="34">
        <v>29.24</v>
      </c>
      <c r="AD81" s="34">
        <v>29.67</v>
      </c>
      <c r="AE81" s="34">
        <v>32.51</v>
      </c>
      <c r="AF81" s="34">
        <v>30.7</v>
      </c>
      <c r="AG81" s="34">
        <v>30.28</v>
      </c>
      <c r="AH81" s="34">
        <v>30.82</v>
      </c>
      <c r="AI81" s="34">
        <v>29.29</v>
      </c>
      <c r="AJ81" s="34">
        <v>31</v>
      </c>
      <c r="AK81" s="34">
        <v>29.73</v>
      </c>
      <c r="AL81" s="34">
        <v>29.44</v>
      </c>
      <c r="AM81" s="34">
        <v>30.87</v>
      </c>
      <c r="AN81" s="34">
        <v>31.13</v>
      </c>
      <c r="AO81" s="34">
        <v>30.57</v>
      </c>
      <c r="AP81" s="34">
        <v>30.5</v>
      </c>
      <c r="AQ81" s="34">
        <v>28.79</v>
      </c>
      <c r="AR81" s="34">
        <v>30.33</v>
      </c>
      <c r="AS81" s="34">
        <v>30.63</v>
      </c>
      <c r="AT81" s="34">
        <v>30.8</v>
      </c>
      <c r="AU81" s="34">
        <v>30.88</v>
      </c>
      <c r="AV81" s="34">
        <v>29.46</v>
      </c>
      <c r="AW81" s="34">
        <v>29.6</v>
      </c>
      <c r="AX81" s="34">
        <v>29.76</v>
      </c>
      <c r="AY81" s="34">
        <v>30.73</v>
      </c>
      <c r="AZ81" s="34">
        <v>29.69</v>
      </c>
    </row>
    <row r="82" spans="1:52" x14ac:dyDescent="0.25">
      <c r="A82" s="24">
        <v>78</v>
      </c>
      <c r="B82" s="24" t="s">
        <v>487</v>
      </c>
      <c r="C82" s="24" t="s">
        <v>295</v>
      </c>
      <c r="D82" s="10" t="s">
        <v>5</v>
      </c>
      <c r="E82" s="35">
        <v>18.98</v>
      </c>
      <c r="F82" s="35">
        <v>18.920000000000002</v>
      </c>
      <c r="G82" s="35">
        <v>18.579999999999998</v>
      </c>
      <c r="H82" s="35">
        <v>18.850000000000001</v>
      </c>
      <c r="I82" s="35">
        <v>18.940000000000001</v>
      </c>
      <c r="J82" s="35">
        <v>18.899999999999999</v>
      </c>
      <c r="K82" s="35">
        <v>19.02</v>
      </c>
      <c r="L82" s="35">
        <v>19.03</v>
      </c>
      <c r="M82" s="35">
        <v>18.96</v>
      </c>
      <c r="N82" s="35">
        <v>18.670000000000002</v>
      </c>
      <c r="O82" s="35">
        <v>18.989999999999998</v>
      </c>
      <c r="P82" s="35">
        <v>19.059999999999999</v>
      </c>
      <c r="Q82" s="35">
        <v>19</v>
      </c>
      <c r="R82" s="35">
        <v>19.04</v>
      </c>
      <c r="S82" s="35">
        <v>18.920000000000002</v>
      </c>
      <c r="T82" s="35">
        <v>18.989999999999998</v>
      </c>
      <c r="U82" s="35">
        <v>18.98</v>
      </c>
      <c r="V82" s="35">
        <v>19.03</v>
      </c>
      <c r="W82" s="35">
        <v>18.96</v>
      </c>
      <c r="X82" s="35">
        <v>19.04</v>
      </c>
      <c r="Y82" s="35">
        <v>18.559999999999999</v>
      </c>
      <c r="Z82" s="35">
        <v>18.61</v>
      </c>
      <c r="AA82" s="35">
        <v>18.78</v>
      </c>
      <c r="AB82" s="35">
        <v>18.8</v>
      </c>
      <c r="AC82" s="35">
        <v>19.03</v>
      </c>
      <c r="AD82" s="35">
        <v>19</v>
      </c>
      <c r="AE82" s="35">
        <v>19.09</v>
      </c>
      <c r="AF82" s="35">
        <v>18.91</v>
      </c>
      <c r="AG82" s="35">
        <v>18.91</v>
      </c>
      <c r="AH82" s="35">
        <v>18.96</v>
      </c>
      <c r="AI82" s="35">
        <v>18.89</v>
      </c>
      <c r="AJ82" s="35">
        <v>18.96</v>
      </c>
      <c r="AK82" s="35">
        <v>18.88</v>
      </c>
      <c r="AL82" s="35">
        <v>18.86</v>
      </c>
      <c r="AM82" s="35">
        <v>18.760000000000002</v>
      </c>
      <c r="AN82" s="35">
        <v>18.71</v>
      </c>
      <c r="AO82" s="35">
        <v>18.600000000000001</v>
      </c>
      <c r="AP82" s="35">
        <v>18.600000000000001</v>
      </c>
      <c r="AQ82" s="35">
        <v>18.62</v>
      </c>
      <c r="AR82" s="35">
        <v>18.600000000000001</v>
      </c>
      <c r="AS82" s="35">
        <v>18.329999999999998</v>
      </c>
      <c r="AT82" s="35">
        <v>18.43</v>
      </c>
      <c r="AU82" s="35">
        <v>18.46</v>
      </c>
      <c r="AV82" s="35">
        <v>18.420000000000002</v>
      </c>
      <c r="AW82" s="35">
        <v>18.54</v>
      </c>
      <c r="AX82" s="35">
        <v>18.57</v>
      </c>
      <c r="AY82" s="35">
        <v>18.57</v>
      </c>
      <c r="AZ82" s="35">
        <v>18.62</v>
      </c>
    </row>
    <row r="83" spans="1:52" x14ac:dyDescent="0.25">
      <c r="A83" s="23">
        <v>79</v>
      </c>
      <c r="B83" s="23" t="s">
        <v>488</v>
      </c>
      <c r="C83" s="23" t="s">
        <v>296</v>
      </c>
      <c r="D83" s="23" t="s">
        <v>78</v>
      </c>
      <c r="E83" s="34">
        <v>27.72</v>
      </c>
      <c r="F83" s="34">
        <v>30.68</v>
      </c>
      <c r="G83" s="34">
        <v>28.77</v>
      </c>
      <c r="H83" s="34">
        <v>30.57</v>
      </c>
      <c r="I83" s="34">
        <v>29.81</v>
      </c>
      <c r="J83" s="34">
        <v>31.45</v>
      </c>
      <c r="K83" s="34">
        <v>28.06</v>
      </c>
      <c r="L83" s="34">
        <v>29.86</v>
      </c>
      <c r="M83" s="34">
        <v>30.27</v>
      </c>
      <c r="N83" s="34">
        <v>31.03</v>
      </c>
      <c r="O83" s="34">
        <v>29.25</v>
      </c>
      <c r="P83" s="34">
        <v>29.31</v>
      </c>
      <c r="Q83" s="34">
        <v>28.73</v>
      </c>
      <c r="R83" s="34">
        <v>31.18</v>
      </c>
      <c r="S83" s="34">
        <v>29.14</v>
      </c>
      <c r="T83" s="34">
        <v>31.02</v>
      </c>
      <c r="U83" s="34">
        <v>31.93</v>
      </c>
      <c r="V83" s="34">
        <v>29.69</v>
      </c>
      <c r="W83" s="34">
        <v>28.64</v>
      </c>
      <c r="X83" s="34">
        <v>28.88</v>
      </c>
      <c r="Y83" s="34">
        <v>28.8</v>
      </c>
      <c r="Z83" s="34">
        <v>29.04</v>
      </c>
      <c r="AA83" s="34">
        <v>30.85</v>
      </c>
      <c r="AB83" s="34">
        <v>29.88</v>
      </c>
      <c r="AC83" s="34">
        <v>29.14</v>
      </c>
      <c r="AD83" s="34">
        <v>28.79</v>
      </c>
      <c r="AE83" s="34">
        <v>31.13</v>
      </c>
      <c r="AF83" s="34">
        <v>30.48</v>
      </c>
      <c r="AG83" s="34">
        <v>30.22</v>
      </c>
      <c r="AH83" s="34">
        <v>30.09</v>
      </c>
      <c r="AI83" s="34">
        <v>28.76</v>
      </c>
      <c r="AJ83" s="34">
        <v>30.48</v>
      </c>
      <c r="AK83" s="34">
        <v>29.83</v>
      </c>
      <c r="AL83" s="34">
        <v>28.87</v>
      </c>
      <c r="AM83" s="34">
        <v>28.82</v>
      </c>
      <c r="AN83" s="34">
        <v>29.07</v>
      </c>
      <c r="AO83" s="34">
        <v>28.79</v>
      </c>
      <c r="AP83" s="34">
        <v>29.23</v>
      </c>
      <c r="AQ83" s="34">
        <v>27.75</v>
      </c>
      <c r="AR83" s="34">
        <v>29.18</v>
      </c>
      <c r="AS83" s="34">
        <v>29.83</v>
      </c>
      <c r="AT83" s="34">
        <v>29.63</v>
      </c>
      <c r="AU83" s="34">
        <v>29.19</v>
      </c>
      <c r="AV83" s="34">
        <v>27.87</v>
      </c>
      <c r="AW83" s="34">
        <v>27.85</v>
      </c>
      <c r="AX83" s="34">
        <v>28.63</v>
      </c>
      <c r="AY83" s="34">
        <v>29.43</v>
      </c>
      <c r="AZ83" s="34">
        <v>28.92</v>
      </c>
    </row>
    <row r="84" spans="1:52" x14ac:dyDescent="0.25">
      <c r="A84" s="24">
        <v>80</v>
      </c>
      <c r="B84" s="24" t="s">
        <v>489</v>
      </c>
      <c r="C84" s="24" t="s">
        <v>297</v>
      </c>
      <c r="D84" s="24" t="s">
        <v>79</v>
      </c>
      <c r="E84" s="35">
        <v>30.82</v>
      </c>
      <c r="F84" s="35">
        <v>31.82</v>
      </c>
      <c r="G84" s="35">
        <v>31.02</v>
      </c>
      <c r="H84" s="35">
        <v>31.71</v>
      </c>
      <c r="I84" s="35">
        <v>32.28</v>
      </c>
      <c r="J84" s="35">
        <v>33.520000000000003</v>
      </c>
      <c r="K84" s="35">
        <v>30.93</v>
      </c>
      <c r="L84" s="35">
        <v>31.96</v>
      </c>
      <c r="M84" s="35">
        <v>32.31</v>
      </c>
      <c r="N84" s="35">
        <v>33.869999999999997</v>
      </c>
      <c r="O84" s="35">
        <v>31.51</v>
      </c>
      <c r="P84" s="35">
        <v>31.05</v>
      </c>
      <c r="Q84" s="35">
        <v>31.99</v>
      </c>
      <c r="R84" s="35">
        <v>33.78</v>
      </c>
      <c r="S84" s="35">
        <v>31.2</v>
      </c>
      <c r="T84" s="35">
        <v>32.11</v>
      </c>
      <c r="U84" s="35">
        <v>34.58</v>
      </c>
      <c r="V84" s="35">
        <v>29.85</v>
      </c>
      <c r="W84" s="35">
        <v>31.73</v>
      </c>
      <c r="X84" s="35">
        <v>31.18</v>
      </c>
      <c r="Y84" s="35">
        <v>31.01</v>
      </c>
      <c r="Z84" s="35">
        <v>31.44</v>
      </c>
      <c r="AA84" s="35">
        <v>33</v>
      </c>
      <c r="AB84" s="35">
        <v>31.22</v>
      </c>
      <c r="AC84" s="35">
        <v>29.62</v>
      </c>
      <c r="AD84" s="35">
        <v>31.21</v>
      </c>
      <c r="AE84" s="35">
        <v>33.270000000000003</v>
      </c>
      <c r="AF84" s="35">
        <v>33.14</v>
      </c>
      <c r="AG84" s="35">
        <v>31.66</v>
      </c>
      <c r="AH84" s="35">
        <v>32.119999999999997</v>
      </c>
      <c r="AI84" s="35">
        <v>31.33</v>
      </c>
      <c r="AJ84" s="35">
        <v>32.119999999999997</v>
      </c>
      <c r="AK84" s="35">
        <v>30.98</v>
      </c>
      <c r="AL84" s="35">
        <v>30.77</v>
      </c>
      <c r="AM84" s="35">
        <v>31.51</v>
      </c>
      <c r="AN84" s="35">
        <v>31.64</v>
      </c>
      <c r="AO84" s="35">
        <v>31.94</v>
      </c>
      <c r="AP84" s="35">
        <v>31.3</v>
      </c>
      <c r="AQ84" s="35">
        <v>30.06</v>
      </c>
      <c r="AR84" s="35">
        <v>30.65</v>
      </c>
      <c r="AS84" s="35">
        <v>31.13</v>
      </c>
      <c r="AT84" s="35">
        <v>31.6</v>
      </c>
      <c r="AU84" s="35">
        <v>33.26</v>
      </c>
      <c r="AV84" s="35">
        <v>30.77</v>
      </c>
      <c r="AW84" s="35">
        <v>30.32</v>
      </c>
      <c r="AX84" s="35">
        <v>30.89</v>
      </c>
      <c r="AY84" s="35">
        <v>31.02</v>
      </c>
      <c r="AZ84" s="35">
        <v>30.77</v>
      </c>
    </row>
    <row r="85" spans="1:52" x14ac:dyDescent="0.25">
      <c r="A85" s="23">
        <v>81</v>
      </c>
      <c r="B85" s="23" t="s">
        <v>490</v>
      </c>
      <c r="C85" s="23" t="s">
        <v>298</v>
      </c>
      <c r="D85" s="23" t="s">
        <v>80</v>
      </c>
      <c r="E85" s="34">
        <v>30.05</v>
      </c>
      <c r="F85" s="34">
        <v>31.97</v>
      </c>
      <c r="G85" s="34">
        <v>31.15</v>
      </c>
      <c r="H85" s="34">
        <v>32.79</v>
      </c>
      <c r="I85" s="34">
        <v>31.55</v>
      </c>
      <c r="J85" s="34">
        <v>32.119999999999997</v>
      </c>
      <c r="K85" s="34">
        <v>30.21</v>
      </c>
      <c r="L85" s="34">
        <v>30.89</v>
      </c>
      <c r="M85" s="34">
        <v>31.74</v>
      </c>
      <c r="N85" s="34">
        <v>33.18</v>
      </c>
      <c r="O85" s="34">
        <v>30.78</v>
      </c>
      <c r="P85" s="34">
        <v>31.23</v>
      </c>
      <c r="Q85" s="34">
        <v>31.2</v>
      </c>
      <c r="R85" s="34">
        <v>33.08</v>
      </c>
      <c r="S85" s="34">
        <v>30.92</v>
      </c>
      <c r="T85" s="34">
        <v>32.659999999999997</v>
      </c>
      <c r="U85" s="34">
        <v>33.28</v>
      </c>
      <c r="V85" s="34">
        <v>31.77</v>
      </c>
      <c r="W85" s="34">
        <v>31.16</v>
      </c>
      <c r="X85" s="34">
        <v>31.23</v>
      </c>
      <c r="Y85" s="34">
        <v>31.24</v>
      </c>
      <c r="Z85" s="34">
        <v>31.3</v>
      </c>
      <c r="AA85" s="34">
        <v>32.65</v>
      </c>
      <c r="AB85" s="34">
        <v>31.1</v>
      </c>
      <c r="AC85" s="34">
        <v>37.049999999999997</v>
      </c>
      <c r="AD85" s="34">
        <v>30.87</v>
      </c>
      <c r="AE85" s="34">
        <v>33.340000000000003</v>
      </c>
      <c r="AF85" s="34">
        <v>32.67</v>
      </c>
      <c r="AG85" s="34">
        <v>31.65</v>
      </c>
      <c r="AH85" s="34">
        <v>32.81</v>
      </c>
      <c r="AI85" s="34">
        <v>30.62</v>
      </c>
      <c r="AJ85" s="34">
        <v>31.94</v>
      </c>
      <c r="AK85" s="34">
        <v>31.84</v>
      </c>
      <c r="AL85" s="34">
        <v>30.84</v>
      </c>
      <c r="AM85" s="34">
        <v>30.66</v>
      </c>
      <c r="AN85" s="34">
        <v>31.42</v>
      </c>
      <c r="AO85" s="34">
        <v>31.33</v>
      </c>
      <c r="AP85" s="34">
        <v>31.27</v>
      </c>
      <c r="AQ85" s="34">
        <v>30.62</v>
      </c>
      <c r="AR85" s="34">
        <v>31.05</v>
      </c>
      <c r="AS85" s="34">
        <v>31.22</v>
      </c>
      <c r="AT85" s="34">
        <v>31.55</v>
      </c>
      <c r="AU85" s="34">
        <v>31.9</v>
      </c>
      <c r="AV85" s="34">
        <v>30.48</v>
      </c>
      <c r="AW85" s="34">
        <v>30.16</v>
      </c>
      <c r="AX85" s="34">
        <v>30.75</v>
      </c>
      <c r="AY85" s="34">
        <v>31.98</v>
      </c>
      <c r="AZ85" s="34">
        <v>30.43</v>
      </c>
    </row>
    <row r="86" spans="1:52" x14ac:dyDescent="0.25">
      <c r="A86" s="24">
        <v>82</v>
      </c>
      <c r="B86" s="24" t="s">
        <v>491</v>
      </c>
      <c r="C86" s="24" t="s">
        <v>299</v>
      </c>
      <c r="D86" s="24" t="s">
        <v>81</v>
      </c>
      <c r="E86" s="35">
        <v>25.11</v>
      </c>
      <c r="F86" s="35">
        <v>27.6</v>
      </c>
      <c r="G86" s="35">
        <v>26.62</v>
      </c>
      <c r="H86" s="35">
        <v>27.53</v>
      </c>
      <c r="I86" s="35">
        <v>27.14</v>
      </c>
      <c r="J86" s="35">
        <v>28.21</v>
      </c>
      <c r="K86" s="35">
        <v>25.47</v>
      </c>
      <c r="L86" s="35">
        <v>27.27</v>
      </c>
      <c r="M86" s="35">
        <v>26.84</v>
      </c>
      <c r="N86" s="35">
        <v>27.65</v>
      </c>
      <c r="O86" s="35">
        <v>26.26</v>
      </c>
      <c r="P86" s="35">
        <v>26.33</v>
      </c>
      <c r="Q86" s="35">
        <v>26.2</v>
      </c>
      <c r="R86" s="35">
        <v>28.16</v>
      </c>
      <c r="S86" s="35">
        <v>26.11</v>
      </c>
      <c r="T86" s="35">
        <v>28.11</v>
      </c>
      <c r="U86" s="35">
        <v>28.74</v>
      </c>
      <c r="V86" s="35">
        <v>26.46</v>
      </c>
      <c r="W86" s="35">
        <v>26.01</v>
      </c>
      <c r="X86" s="35">
        <v>26.02</v>
      </c>
      <c r="Y86" s="35">
        <v>25.87</v>
      </c>
      <c r="Z86" s="35">
        <v>26.3</v>
      </c>
      <c r="AA86" s="35">
        <v>28.34</v>
      </c>
      <c r="AB86" s="35">
        <v>26.64</v>
      </c>
      <c r="AC86" s="35">
        <v>26.27</v>
      </c>
      <c r="AD86" s="35">
        <v>26.04</v>
      </c>
      <c r="AE86" s="35">
        <v>27.94</v>
      </c>
      <c r="AF86" s="35">
        <v>27.53</v>
      </c>
      <c r="AG86" s="35">
        <v>27.15</v>
      </c>
      <c r="AH86" s="35">
        <v>27.27</v>
      </c>
      <c r="AI86" s="35">
        <v>26.17</v>
      </c>
      <c r="AJ86" s="35">
        <v>27</v>
      </c>
      <c r="AK86" s="35">
        <v>26.93</v>
      </c>
      <c r="AL86" s="35">
        <v>25.73</v>
      </c>
      <c r="AM86" s="35">
        <v>26.02</v>
      </c>
      <c r="AN86" s="35">
        <v>26.14</v>
      </c>
      <c r="AO86" s="35">
        <v>26.98</v>
      </c>
      <c r="AP86" s="35">
        <v>26.23</v>
      </c>
      <c r="AQ86" s="35">
        <v>25.28</v>
      </c>
      <c r="AR86" s="35">
        <v>26.29</v>
      </c>
      <c r="AS86" s="35">
        <v>26.9</v>
      </c>
      <c r="AT86" s="35">
        <v>27.04</v>
      </c>
      <c r="AU86" s="35">
        <v>26.9</v>
      </c>
      <c r="AV86" s="35">
        <v>25.21</v>
      </c>
      <c r="AW86" s="35">
        <v>25.76</v>
      </c>
      <c r="AX86" s="35">
        <v>26.22</v>
      </c>
      <c r="AY86" s="35">
        <v>26.63</v>
      </c>
      <c r="AZ86" s="35">
        <v>26.06</v>
      </c>
    </row>
    <row r="87" spans="1:52" x14ac:dyDescent="0.25">
      <c r="A87" s="23">
        <v>83</v>
      </c>
      <c r="B87" s="23" t="s">
        <v>492</v>
      </c>
      <c r="C87" s="23" t="s">
        <v>300</v>
      </c>
      <c r="D87" s="23" t="s">
        <v>82</v>
      </c>
      <c r="E87" s="34">
        <v>31.91</v>
      </c>
      <c r="F87" s="34">
        <v>35.19</v>
      </c>
      <c r="G87" s="34">
        <v>33.29</v>
      </c>
      <c r="H87" s="34">
        <v>33.67</v>
      </c>
      <c r="I87" s="34">
        <v>32.76</v>
      </c>
      <c r="J87" s="34">
        <v>34.590000000000003</v>
      </c>
      <c r="K87" s="34">
        <v>32.25</v>
      </c>
      <c r="L87" s="34">
        <v>33.090000000000003</v>
      </c>
      <c r="M87" s="34">
        <v>33.619999999999997</v>
      </c>
      <c r="N87" s="34">
        <v>35.86</v>
      </c>
      <c r="O87" s="34">
        <v>32.43</v>
      </c>
      <c r="P87" s="34">
        <v>33.450000000000003</v>
      </c>
      <c r="Q87" s="34">
        <v>31.75</v>
      </c>
      <c r="R87" s="34">
        <v>33.659999999999997</v>
      </c>
      <c r="S87" s="34">
        <v>31.58</v>
      </c>
      <c r="T87" s="34">
        <v>36.61</v>
      </c>
      <c r="U87" s="34">
        <v>36.380000000000003</v>
      </c>
      <c r="V87" s="34">
        <v>33.99</v>
      </c>
      <c r="W87" s="34">
        <v>32.840000000000003</v>
      </c>
      <c r="X87" s="34">
        <v>32.270000000000003</v>
      </c>
      <c r="Y87" s="34">
        <v>32.79</v>
      </c>
      <c r="Z87" s="34">
        <v>32.270000000000003</v>
      </c>
      <c r="AA87" s="34">
        <v>33.68</v>
      </c>
      <c r="AB87" s="34">
        <v>32.729999999999997</v>
      </c>
      <c r="AC87" s="34">
        <v>34.82</v>
      </c>
      <c r="AD87" s="34">
        <v>32.159999999999997</v>
      </c>
      <c r="AE87" s="34">
        <v>35.6</v>
      </c>
      <c r="AF87" s="34">
        <v>32.78</v>
      </c>
      <c r="AG87" s="34">
        <v>33.14</v>
      </c>
      <c r="AH87" s="34">
        <v>34.07</v>
      </c>
      <c r="AI87" s="34">
        <v>31.97</v>
      </c>
      <c r="AJ87" s="34">
        <v>32.81</v>
      </c>
      <c r="AK87" s="34">
        <v>32.799999999999997</v>
      </c>
      <c r="AL87" s="34">
        <v>32.03</v>
      </c>
      <c r="AM87" s="34">
        <v>31.7</v>
      </c>
      <c r="AN87" s="34">
        <v>32.08</v>
      </c>
      <c r="AO87" s="34">
        <v>32.26</v>
      </c>
      <c r="AP87" s="34">
        <v>32.82</v>
      </c>
      <c r="AQ87" s="34">
        <v>31.51</v>
      </c>
      <c r="AR87" s="34">
        <v>32.31</v>
      </c>
      <c r="AS87" s="34">
        <v>33.18</v>
      </c>
      <c r="AT87" s="34">
        <v>33.49</v>
      </c>
      <c r="AU87" s="34">
        <v>32.21</v>
      </c>
      <c r="AV87" s="34">
        <v>31.16</v>
      </c>
      <c r="AW87" s="34">
        <v>31.18</v>
      </c>
      <c r="AX87" s="34">
        <v>32.74</v>
      </c>
      <c r="AY87" s="34">
        <v>33.119999999999997</v>
      </c>
      <c r="AZ87" s="34">
        <v>32.950000000000003</v>
      </c>
    </row>
    <row r="88" spans="1:52" x14ac:dyDescent="0.25">
      <c r="A88" s="24">
        <v>84</v>
      </c>
      <c r="B88" s="24" t="s">
        <v>493</v>
      </c>
      <c r="C88" s="24" t="s">
        <v>301</v>
      </c>
      <c r="D88" s="24" t="s">
        <v>83</v>
      </c>
      <c r="E88" s="35">
        <v>32.76</v>
      </c>
      <c r="F88" s="35">
        <v>34.67</v>
      </c>
      <c r="G88" s="35">
        <v>32.81</v>
      </c>
      <c r="H88" s="35">
        <v>33.520000000000003</v>
      </c>
      <c r="I88" s="35">
        <v>33.5</v>
      </c>
      <c r="J88" s="35">
        <v>35.06</v>
      </c>
      <c r="K88" s="35">
        <v>33.18</v>
      </c>
      <c r="L88" s="35">
        <v>34.99</v>
      </c>
      <c r="M88" s="35">
        <v>33.229999999999997</v>
      </c>
      <c r="N88" s="35">
        <v>35.090000000000003</v>
      </c>
      <c r="O88" s="35">
        <v>32.31</v>
      </c>
      <c r="P88" s="35">
        <v>33.15</v>
      </c>
      <c r="Q88" s="35">
        <v>33.47</v>
      </c>
      <c r="R88" s="35">
        <v>36.76</v>
      </c>
      <c r="S88" s="35">
        <v>33.520000000000003</v>
      </c>
      <c r="T88" s="35">
        <v>34.26</v>
      </c>
      <c r="U88" s="35">
        <v>35.770000000000003</v>
      </c>
      <c r="V88" s="35">
        <v>33.56</v>
      </c>
      <c r="W88" s="35">
        <v>33.9</v>
      </c>
      <c r="X88" s="35">
        <v>33.28</v>
      </c>
      <c r="Y88" s="35">
        <v>32.6</v>
      </c>
      <c r="Z88" s="35">
        <v>33.54</v>
      </c>
      <c r="AA88" s="35">
        <v>33.94</v>
      </c>
      <c r="AB88" s="35">
        <v>33.03</v>
      </c>
      <c r="AC88" s="35">
        <v>33.61</v>
      </c>
      <c r="AD88" s="35">
        <v>33.1</v>
      </c>
      <c r="AE88" s="35">
        <v>35.46</v>
      </c>
      <c r="AF88" s="35">
        <v>33.92</v>
      </c>
      <c r="AG88" s="35">
        <v>33.65</v>
      </c>
      <c r="AH88" s="35">
        <v>34.35</v>
      </c>
      <c r="AI88" s="35">
        <v>33.75</v>
      </c>
      <c r="AJ88" s="35">
        <v>34.5</v>
      </c>
      <c r="AK88" s="35">
        <v>32.72</v>
      </c>
      <c r="AL88" s="35">
        <v>33.270000000000003</v>
      </c>
      <c r="AM88" s="35">
        <v>32.549999999999997</v>
      </c>
      <c r="AN88" s="35">
        <v>32.68</v>
      </c>
      <c r="AO88" s="35">
        <v>31.73</v>
      </c>
      <c r="AP88" s="35">
        <v>32.93</v>
      </c>
      <c r="AQ88" s="35">
        <v>31.85</v>
      </c>
      <c r="AR88" s="35">
        <v>32.659999999999997</v>
      </c>
      <c r="AS88" s="35">
        <v>32.44</v>
      </c>
      <c r="AT88" s="35">
        <v>32.69</v>
      </c>
      <c r="AU88" s="35">
        <v>34.86</v>
      </c>
      <c r="AV88" s="35">
        <v>33.6</v>
      </c>
      <c r="AW88" s="35">
        <v>32.81</v>
      </c>
      <c r="AX88" s="35">
        <v>30.24</v>
      </c>
      <c r="AY88" s="35">
        <v>32.549999999999997</v>
      </c>
      <c r="AZ88" s="35">
        <v>31.79</v>
      </c>
    </row>
    <row r="89" spans="1:52" x14ac:dyDescent="0.25">
      <c r="A89" s="23">
        <v>85</v>
      </c>
      <c r="B89" s="23" t="s">
        <v>494</v>
      </c>
      <c r="C89" s="23" t="s">
        <v>302</v>
      </c>
      <c r="D89" s="23" t="s">
        <v>84</v>
      </c>
      <c r="E89" s="34">
        <v>26.81</v>
      </c>
      <c r="F89" s="34">
        <v>28.63</v>
      </c>
      <c r="G89" s="34">
        <v>27.58</v>
      </c>
      <c r="H89" s="34">
        <v>28.43</v>
      </c>
      <c r="I89" s="34">
        <v>28.8</v>
      </c>
      <c r="J89" s="34">
        <v>29.58</v>
      </c>
      <c r="K89" s="34">
        <v>27.17</v>
      </c>
      <c r="L89" s="34">
        <v>28.72</v>
      </c>
      <c r="M89" s="34">
        <v>28.65</v>
      </c>
      <c r="N89" s="34">
        <v>29.7</v>
      </c>
      <c r="O89" s="34">
        <v>28.04</v>
      </c>
      <c r="P89" s="34">
        <v>27.94</v>
      </c>
      <c r="Q89" s="34">
        <v>28.27</v>
      </c>
      <c r="R89" s="34">
        <v>30.14</v>
      </c>
      <c r="S89" s="34">
        <v>27.74</v>
      </c>
      <c r="T89" s="34">
        <v>29.23</v>
      </c>
      <c r="U89" s="34">
        <v>32.659999999999997</v>
      </c>
      <c r="V89" s="34">
        <v>29.27</v>
      </c>
      <c r="W89" s="34">
        <v>27.88</v>
      </c>
      <c r="X89" s="34">
        <v>28.01</v>
      </c>
      <c r="Y89" s="34">
        <v>27.72</v>
      </c>
      <c r="Z89" s="34">
        <v>28.16</v>
      </c>
      <c r="AA89" s="34">
        <v>29.8</v>
      </c>
      <c r="AB89" s="34">
        <v>27.95</v>
      </c>
      <c r="AC89" s="34">
        <v>26.64</v>
      </c>
      <c r="AD89" s="34">
        <v>27.46</v>
      </c>
      <c r="AE89" s="34">
        <v>29.99</v>
      </c>
      <c r="AF89" s="34">
        <v>28.87</v>
      </c>
      <c r="AG89" s="34">
        <v>28.5</v>
      </c>
      <c r="AH89" s="34">
        <v>28.67</v>
      </c>
      <c r="AI89" s="34">
        <v>27.45</v>
      </c>
      <c r="AJ89" s="34">
        <v>28.85</v>
      </c>
      <c r="AK89" s="34">
        <v>27.25</v>
      </c>
      <c r="AL89" s="34">
        <v>27.23</v>
      </c>
      <c r="AM89" s="34">
        <v>27.34</v>
      </c>
      <c r="AN89" s="34">
        <v>27.85</v>
      </c>
      <c r="AO89" s="34">
        <v>27.67</v>
      </c>
      <c r="AP89" s="34">
        <v>27.63</v>
      </c>
      <c r="AQ89" s="34">
        <v>26.67</v>
      </c>
      <c r="AR89" s="34">
        <v>27.32</v>
      </c>
      <c r="AS89" s="34">
        <v>27.78</v>
      </c>
      <c r="AT89" s="34">
        <v>27.64</v>
      </c>
      <c r="AU89" s="34">
        <v>28.5</v>
      </c>
      <c r="AV89" s="34">
        <v>27.21</v>
      </c>
      <c r="AW89" s="34">
        <v>26.73</v>
      </c>
      <c r="AX89" s="34">
        <v>27.04</v>
      </c>
      <c r="AY89" s="34">
        <v>27.91</v>
      </c>
      <c r="AZ89" s="34">
        <v>26.89</v>
      </c>
    </row>
    <row r="90" spans="1:52" x14ac:dyDescent="0.25">
      <c r="A90" s="24">
        <v>86</v>
      </c>
      <c r="B90" s="24" t="s">
        <v>495</v>
      </c>
      <c r="C90" s="24" t="s">
        <v>303</v>
      </c>
      <c r="D90" s="24" t="s">
        <v>85</v>
      </c>
      <c r="E90" s="35">
        <v>29.46</v>
      </c>
      <c r="F90" s="35">
        <v>32.520000000000003</v>
      </c>
      <c r="G90" s="35">
        <v>32.1</v>
      </c>
      <c r="H90" s="35">
        <v>31.81</v>
      </c>
      <c r="I90" s="35">
        <v>31.23</v>
      </c>
      <c r="J90" s="35">
        <v>33.72</v>
      </c>
      <c r="K90" s="35">
        <v>29.92</v>
      </c>
      <c r="L90" s="35">
        <v>30.87</v>
      </c>
      <c r="M90" s="35">
        <v>31.83</v>
      </c>
      <c r="N90" s="35">
        <v>32.28</v>
      </c>
      <c r="O90" s="35">
        <v>30.73</v>
      </c>
      <c r="P90" s="35">
        <v>30.81</v>
      </c>
      <c r="Q90" s="35">
        <v>30.62</v>
      </c>
      <c r="R90" s="35">
        <v>32.130000000000003</v>
      </c>
      <c r="S90" s="35">
        <v>30.64</v>
      </c>
      <c r="T90" s="35">
        <v>32.840000000000003</v>
      </c>
      <c r="U90" s="35">
        <v>34.82</v>
      </c>
      <c r="V90" s="35">
        <v>32.590000000000003</v>
      </c>
      <c r="W90" s="35">
        <v>30.53</v>
      </c>
      <c r="X90" s="35">
        <v>30.14</v>
      </c>
      <c r="Y90" s="35">
        <v>31</v>
      </c>
      <c r="Z90" s="35">
        <v>30.69</v>
      </c>
      <c r="AA90" s="35">
        <v>32.31</v>
      </c>
      <c r="AB90" s="35">
        <v>31.09</v>
      </c>
      <c r="AC90" s="35">
        <v>31.15</v>
      </c>
      <c r="AD90" s="35">
        <v>31.03</v>
      </c>
      <c r="AE90" s="35">
        <v>32.44</v>
      </c>
      <c r="AF90" s="35">
        <v>31.54</v>
      </c>
      <c r="AG90" s="35">
        <v>30.94</v>
      </c>
      <c r="AH90" s="35">
        <v>32.119999999999997</v>
      </c>
      <c r="AI90" s="35">
        <v>30.53</v>
      </c>
      <c r="AJ90" s="35">
        <v>31.26</v>
      </c>
      <c r="AK90" s="35">
        <v>31.97</v>
      </c>
      <c r="AL90" s="35">
        <v>30.18</v>
      </c>
      <c r="AM90" s="35">
        <v>30.48</v>
      </c>
      <c r="AN90" s="35">
        <v>30.29</v>
      </c>
      <c r="AO90" s="35">
        <v>31.7</v>
      </c>
      <c r="AP90" s="35">
        <v>30.48</v>
      </c>
      <c r="AQ90" s="35">
        <v>29.67</v>
      </c>
      <c r="AR90" s="35">
        <v>31.25</v>
      </c>
      <c r="AS90" s="35">
        <v>31.82</v>
      </c>
      <c r="AT90" s="35">
        <v>31.94</v>
      </c>
      <c r="AU90" s="35">
        <v>31.48</v>
      </c>
      <c r="AV90" s="35">
        <v>29.97</v>
      </c>
      <c r="AW90" s="35">
        <v>30.66</v>
      </c>
      <c r="AX90" s="35">
        <v>30.54</v>
      </c>
      <c r="AY90" s="35">
        <v>31.08</v>
      </c>
      <c r="AZ90" s="35">
        <v>30.49</v>
      </c>
    </row>
    <row r="91" spans="1:52" x14ac:dyDescent="0.25">
      <c r="A91" s="23">
        <v>87</v>
      </c>
      <c r="B91" s="23" t="s">
        <v>496</v>
      </c>
      <c r="C91" s="23" t="s">
        <v>304</v>
      </c>
      <c r="D91" s="23" t="s">
        <v>86</v>
      </c>
      <c r="E91" s="34">
        <v>27.18</v>
      </c>
      <c r="F91" s="34">
        <v>29.6</v>
      </c>
      <c r="G91" s="34">
        <v>28.23</v>
      </c>
      <c r="H91" s="34">
        <v>29.77</v>
      </c>
      <c r="I91" s="34">
        <v>28.62</v>
      </c>
      <c r="J91" s="34">
        <v>30.47</v>
      </c>
      <c r="K91" s="34">
        <v>27.13</v>
      </c>
      <c r="L91" s="34">
        <v>28.25</v>
      </c>
      <c r="M91" s="34">
        <v>28.66</v>
      </c>
      <c r="N91" s="34">
        <v>30.17</v>
      </c>
      <c r="O91" s="34">
        <v>28.1</v>
      </c>
      <c r="P91" s="34">
        <v>28.12</v>
      </c>
      <c r="Q91" s="34">
        <v>28.01</v>
      </c>
      <c r="R91" s="34">
        <v>29.96</v>
      </c>
      <c r="S91" s="34">
        <v>27.65</v>
      </c>
      <c r="T91" s="34">
        <v>30.14</v>
      </c>
      <c r="U91" s="34">
        <v>32.11</v>
      </c>
      <c r="V91" s="34">
        <v>28.83</v>
      </c>
      <c r="W91" s="34">
        <v>28</v>
      </c>
      <c r="X91" s="34">
        <v>27.87</v>
      </c>
      <c r="Y91" s="34">
        <v>28.13</v>
      </c>
      <c r="Z91" s="34">
        <v>28.24</v>
      </c>
      <c r="AA91" s="34">
        <v>29.32</v>
      </c>
      <c r="AB91" s="34">
        <v>28.19</v>
      </c>
      <c r="AC91" s="34">
        <v>28.47</v>
      </c>
      <c r="AD91" s="34">
        <v>27.61</v>
      </c>
      <c r="AE91" s="34">
        <v>29.94</v>
      </c>
      <c r="AF91" s="34">
        <v>29.03</v>
      </c>
      <c r="AG91" s="34">
        <v>28.43</v>
      </c>
      <c r="AH91" s="34">
        <v>29.04</v>
      </c>
      <c r="AI91" s="34">
        <v>27.54</v>
      </c>
      <c r="AJ91" s="34">
        <v>28.55</v>
      </c>
      <c r="AK91" s="34">
        <v>28.47</v>
      </c>
      <c r="AL91" s="34">
        <v>27.48</v>
      </c>
      <c r="AM91" s="34">
        <v>27.6</v>
      </c>
      <c r="AN91" s="34">
        <v>27.96</v>
      </c>
      <c r="AO91" s="34">
        <v>27.94</v>
      </c>
      <c r="AP91" s="34">
        <v>27.81</v>
      </c>
      <c r="AQ91" s="34">
        <v>26.64</v>
      </c>
      <c r="AR91" s="34">
        <v>27.97</v>
      </c>
      <c r="AS91" s="34">
        <v>28.29</v>
      </c>
      <c r="AT91" s="34">
        <v>28.55</v>
      </c>
      <c r="AU91" s="34">
        <v>28.33</v>
      </c>
      <c r="AV91" s="34">
        <v>27.04</v>
      </c>
      <c r="AW91" s="34">
        <v>27.28</v>
      </c>
      <c r="AX91" s="34">
        <v>27.29</v>
      </c>
      <c r="AY91" s="34">
        <v>28.19</v>
      </c>
      <c r="AZ91" s="34">
        <v>26.99</v>
      </c>
    </row>
    <row r="92" spans="1:52" x14ac:dyDescent="0.25">
      <c r="A92" s="24">
        <v>88</v>
      </c>
      <c r="B92" s="24" t="s">
        <v>497</v>
      </c>
      <c r="C92" s="24" t="s">
        <v>305</v>
      </c>
      <c r="D92" s="24" t="s">
        <v>87</v>
      </c>
      <c r="E92" s="35">
        <v>31.89</v>
      </c>
      <c r="F92" s="35">
        <v>33.21</v>
      </c>
      <c r="G92" s="35">
        <v>31.66</v>
      </c>
      <c r="H92" s="35">
        <v>32.85</v>
      </c>
      <c r="I92" s="35">
        <v>33.479999999999997</v>
      </c>
      <c r="J92" s="35">
        <v>34.700000000000003</v>
      </c>
      <c r="K92" s="35">
        <v>31.94</v>
      </c>
      <c r="L92" s="35">
        <v>32.97</v>
      </c>
      <c r="M92" s="35">
        <v>32.729999999999997</v>
      </c>
      <c r="N92" s="35">
        <v>33.700000000000003</v>
      </c>
      <c r="O92" s="35">
        <v>32.42</v>
      </c>
      <c r="P92" s="35">
        <v>32.9</v>
      </c>
      <c r="Q92" s="35">
        <v>33.5</v>
      </c>
      <c r="R92" s="35">
        <v>34.869999999999997</v>
      </c>
      <c r="S92" s="35">
        <v>32.08</v>
      </c>
      <c r="T92" s="35">
        <v>33.49</v>
      </c>
      <c r="U92" s="35">
        <v>34.770000000000003</v>
      </c>
      <c r="V92" s="35">
        <v>31.76</v>
      </c>
      <c r="W92" s="35">
        <v>32.28</v>
      </c>
      <c r="X92" s="35">
        <v>32.520000000000003</v>
      </c>
      <c r="Y92" s="35">
        <v>32.33</v>
      </c>
      <c r="Z92" s="35">
        <v>32.909999999999997</v>
      </c>
      <c r="AA92" s="35">
        <v>33.92</v>
      </c>
      <c r="AB92" s="35">
        <v>32</v>
      </c>
      <c r="AC92" s="35">
        <v>31.43</v>
      </c>
      <c r="AD92" s="35">
        <v>31.97</v>
      </c>
      <c r="AE92" s="35">
        <v>34.58</v>
      </c>
      <c r="AF92" s="35">
        <v>33.33</v>
      </c>
      <c r="AG92" s="35">
        <v>32.840000000000003</v>
      </c>
      <c r="AH92" s="35">
        <v>33.53</v>
      </c>
      <c r="AI92" s="35">
        <v>31.73</v>
      </c>
      <c r="AJ92" s="35">
        <v>33.06</v>
      </c>
      <c r="AK92" s="35">
        <v>31.72</v>
      </c>
      <c r="AL92" s="35">
        <v>32.619999999999997</v>
      </c>
      <c r="AM92" s="35">
        <v>33.159999999999997</v>
      </c>
      <c r="AN92" s="35">
        <v>32.869999999999997</v>
      </c>
      <c r="AO92" s="35">
        <v>32.020000000000003</v>
      </c>
      <c r="AP92" s="35">
        <v>31.64</v>
      </c>
      <c r="AQ92" s="35">
        <v>31.22</v>
      </c>
      <c r="AR92" s="35">
        <v>31.6</v>
      </c>
      <c r="AS92" s="35">
        <v>31.86</v>
      </c>
      <c r="AT92" s="35">
        <v>32.409999999999997</v>
      </c>
      <c r="AU92" s="35">
        <v>34.1</v>
      </c>
      <c r="AV92" s="35">
        <v>32.11</v>
      </c>
      <c r="AW92" s="35">
        <v>31.51</v>
      </c>
      <c r="AX92" s="35">
        <v>31.75</v>
      </c>
      <c r="AY92" s="35">
        <v>33.26</v>
      </c>
      <c r="AZ92" s="35">
        <v>31.85</v>
      </c>
    </row>
    <row r="93" spans="1:52" x14ac:dyDescent="0.25">
      <c r="A93" s="23">
        <v>89</v>
      </c>
      <c r="B93" s="23" t="s">
        <v>498</v>
      </c>
      <c r="C93" s="23" t="s">
        <v>306</v>
      </c>
      <c r="D93" s="23" t="s">
        <v>88</v>
      </c>
      <c r="E93" s="34">
        <v>36.72</v>
      </c>
      <c r="F93" s="34"/>
      <c r="G93" s="34">
        <v>26.83</v>
      </c>
      <c r="H93" s="34">
        <v>36.799999999999997</v>
      </c>
      <c r="I93" s="34">
        <v>36.57</v>
      </c>
      <c r="J93" s="34"/>
      <c r="K93" s="34">
        <v>35.799999999999997</v>
      </c>
      <c r="L93" s="34"/>
      <c r="M93" s="34">
        <v>36.81</v>
      </c>
      <c r="N93" s="42">
        <v>26.75</v>
      </c>
      <c r="O93" s="34"/>
      <c r="P93" s="34"/>
      <c r="Q93" s="34">
        <v>37.770000000000003</v>
      </c>
      <c r="R93" s="34">
        <v>36.630000000000003</v>
      </c>
      <c r="S93" s="34"/>
      <c r="T93" s="34"/>
      <c r="U93" s="34"/>
      <c r="V93" s="34">
        <v>36.700000000000003</v>
      </c>
      <c r="W93" s="34"/>
      <c r="X93" s="34"/>
      <c r="Y93" s="34">
        <v>26.65</v>
      </c>
      <c r="Z93" s="34">
        <v>26.92</v>
      </c>
      <c r="AA93" s="34"/>
      <c r="AB93" s="34">
        <v>36.56</v>
      </c>
      <c r="AC93" s="34">
        <v>35.14</v>
      </c>
      <c r="AD93" s="34">
        <v>36.56</v>
      </c>
      <c r="AE93" s="34"/>
      <c r="AF93" s="34">
        <v>35.549999999999997</v>
      </c>
      <c r="AG93" s="34"/>
      <c r="AH93" s="34">
        <v>30.22</v>
      </c>
      <c r="AI93" s="42">
        <v>40</v>
      </c>
      <c r="AJ93" s="34"/>
      <c r="AK93" s="34"/>
      <c r="AL93" s="34">
        <v>35.9</v>
      </c>
      <c r="AM93" s="34">
        <v>36.57</v>
      </c>
      <c r="AN93" s="34">
        <v>36.42</v>
      </c>
      <c r="AO93" s="34"/>
      <c r="AP93" s="34"/>
      <c r="AQ93" s="34"/>
      <c r="AR93" s="34">
        <v>36.28</v>
      </c>
      <c r="AS93" s="34">
        <v>34.35</v>
      </c>
      <c r="AT93" s="34">
        <v>37.909999999999997</v>
      </c>
      <c r="AU93" s="34"/>
      <c r="AV93" s="34"/>
      <c r="AW93" s="34"/>
      <c r="AX93" s="34">
        <v>36.270000000000003</v>
      </c>
      <c r="AY93" s="34"/>
      <c r="AZ93" s="34">
        <v>36.51</v>
      </c>
    </row>
    <row r="94" spans="1:52" x14ac:dyDescent="0.25">
      <c r="A94" s="24">
        <v>90</v>
      </c>
      <c r="B94" s="24" t="s">
        <v>499</v>
      </c>
      <c r="C94" s="24" t="s">
        <v>307</v>
      </c>
      <c r="D94" s="24" t="s">
        <v>89</v>
      </c>
      <c r="E94" s="35">
        <v>33.51</v>
      </c>
      <c r="F94" s="35">
        <v>35.86</v>
      </c>
      <c r="G94" s="35">
        <v>33.47</v>
      </c>
      <c r="H94" s="35">
        <v>35.409999999999997</v>
      </c>
      <c r="I94" s="42">
        <v>35.96</v>
      </c>
      <c r="J94" s="35">
        <v>37.700000000000003</v>
      </c>
      <c r="K94" s="35">
        <v>33.619999999999997</v>
      </c>
      <c r="L94" s="35">
        <v>36.65</v>
      </c>
      <c r="M94" s="35">
        <v>35.31</v>
      </c>
      <c r="N94" s="35">
        <v>40</v>
      </c>
      <c r="O94" s="35">
        <v>34.700000000000003</v>
      </c>
      <c r="P94" s="35">
        <v>34.11</v>
      </c>
      <c r="Q94" s="35">
        <v>34.53</v>
      </c>
      <c r="R94" s="35">
        <v>40</v>
      </c>
      <c r="S94" s="35">
        <v>35.17</v>
      </c>
      <c r="T94" s="35">
        <v>37.43</v>
      </c>
      <c r="U94" s="35">
        <v>38.159999999999997</v>
      </c>
      <c r="V94" s="35">
        <v>33.86</v>
      </c>
      <c r="W94" s="35">
        <v>34.79</v>
      </c>
      <c r="X94" s="35">
        <v>33.520000000000003</v>
      </c>
      <c r="Y94" s="35">
        <v>32.92</v>
      </c>
      <c r="Z94" s="35">
        <v>34.81</v>
      </c>
      <c r="AA94" s="35">
        <v>38.47</v>
      </c>
      <c r="AB94" s="35">
        <v>33.869999999999997</v>
      </c>
      <c r="AC94" s="35">
        <v>33.51</v>
      </c>
      <c r="AD94" s="35">
        <v>34.479999999999997</v>
      </c>
      <c r="AE94" s="35">
        <v>36.42</v>
      </c>
      <c r="AF94" s="35">
        <v>34.17</v>
      </c>
      <c r="AG94" s="35">
        <v>34.270000000000003</v>
      </c>
      <c r="AH94" s="35">
        <v>36.14</v>
      </c>
      <c r="AI94" s="35">
        <v>33.520000000000003</v>
      </c>
      <c r="AJ94" s="35">
        <v>36.450000000000003</v>
      </c>
      <c r="AK94" s="35">
        <v>34.78</v>
      </c>
      <c r="AL94" s="35">
        <v>33.659999999999997</v>
      </c>
      <c r="AM94" s="35">
        <v>32.68</v>
      </c>
      <c r="AN94" s="35">
        <v>35.72</v>
      </c>
      <c r="AO94" s="35">
        <v>36</v>
      </c>
      <c r="AP94" s="42">
        <v>35.229999999999997</v>
      </c>
      <c r="AQ94" s="35">
        <v>32.46</v>
      </c>
      <c r="AR94" s="35">
        <v>34.130000000000003</v>
      </c>
      <c r="AS94" s="35">
        <v>33.54</v>
      </c>
      <c r="AT94" s="35">
        <v>34.51</v>
      </c>
      <c r="AU94" s="35">
        <v>34.53</v>
      </c>
      <c r="AV94" s="35">
        <v>33.520000000000003</v>
      </c>
      <c r="AW94" s="35">
        <v>33.31</v>
      </c>
      <c r="AX94" s="35">
        <v>32.92</v>
      </c>
      <c r="AY94" s="35">
        <v>34.020000000000003</v>
      </c>
      <c r="AZ94" s="35">
        <v>33.450000000000003</v>
      </c>
    </row>
    <row r="95" spans="1:52" x14ac:dyDescent="0.25">
      <c r="A95" s="23">
        <v>91</v>
      </c>
      <c r="B95" s="23" t="s">
        <v>500</v>
      </c>
      <c r="C95" s="23" t="s">
        <v>308</v>
      </c>
      <c r="D95" s="23" t="s">
        <v>90</v>
      </c>
      <c r="E95" s="34">
        <v>29.13</v>
      </c>
      <c r="F95" s="34">
        <v>30.13</v>
      </c>
      <c r="G95" s="34">
        <v>29.33</v>
      </c>
      <c r="H95" s="34">
        <v>29.78</v>
      </c>
      <c r="I95" s="34">
        <v>30.19</v>
      </c>
      <c r="J95" s="34">
        <v>31.18</v>
      </c>
      <c r="K95" s="34">
        <v>28.87</v>
      </c>
      <c r="L95" s="34">
        <v>30.23</v>
      </c>
      <c r="M95" s="34">
        <v>29.68</v>
      </c>
      <c r="N95" s="34">
        <v>31.13</v>
      </c>
      <c r="O95" s="34">
        <v>29.03</v>
      </c>
      <c r="P95" s="34">
        <v>29.06</v>
      </c>
      <c r="Q95" s="34">
        <v>30.22</v>
      </c>
      <c r="R95" s="34">
        <v>31.97</v>
      </c>
      <c r="S95" s="34">
        <v>29.42</v>
      </c>
      <c r="T95" s="34">
        <v>30.32</v>
      </c>
      <c r="U95" s="34">
        <v>31.53</v>
      </c>
      <c r="V95" s="34">
        <v>28.51</v>
      </c>
      <c r="W95" s="34">
        <v>29.46</v>
      </c>
      <c r="X95" s="34">
        <v>29.95</v>
      </c>
      <c r="Y95" s="34">
        <v>29.83</v>
      </c>
      <c r="Z95" s="34">
        <v>29.46</v>
      </c>
      <c r="AA95" s="34">
        <v>30.98</v>
      </c>
      <c r="AB95" s="34">
        <v>28.91</v>
      </c>
      <c r="AC95" s="34">
        <v>28.48</v>
      </c>
      <c r="AD95" s="34">
        <v>29.12</v>
      </c>
      <c r="AE95" s="34">
        <v>31.54</v>
      </c>
      <c r="AF95" s="34">
        <v>30.27</v>
      </c>
      <c r="AG95" s="34">
        <v>29.46</v>
      </c>
      <c r="AH95" s="34">
        <v>29.85</v>
      </c>
      <c r="AI95" s="34">
        <v>29.1</v>
      </c>
      <c r="AJ95" s="34">
        <v>31.06</v>
      </c>
      <c r="AK95" s="34">
        <v>28.94</v>
      </c>
      <c r="AL95" s="34">
        <v>28.97</v>
      </c>
      <c r="AM95" s="34">
        <v>28.8</v>
      </c>
      <c r="AN95" s="34">
        <v>29.48</v>
      </c>
      <c r="AO95" s="34">
        <v>29.19</v>
      </c>
      <c r="AP95" s="34">
        <v>29.21</v>
      </c>
      <c r="AQ95" s="34">
        <v>28.51</v>
      </c>
      <c r="AR95" s="34">
        <v>28.64</v>
      </c>
      <c r="AS95" s="34">
        <v>29.07</v>
      </c>
      <c r="AT95" s="34">
        <v>29.33</v>
      </c>
      <c r="AU95" s="34">
        <v>30.84</v>
      </c>
      <c r="AV95" s="34">
        <v>29.17</v>
      </c>
      <c r="AW95" s="34">
        <v>28.42</v>
      </c>
      <c r="AX95" s="34">
        <v>28.55</v>
      </c>
      <c r="AY95" s="34">
        <v>29.88</v>
      </c>
      <c r="AZ95" s="34">
        <v>28.67</v>
      </c>
    </row>
    <row r="96" spans="1:52" x14ac:dyDescent="0.25">
      <c r="A96" s="24">
        <v>92</v>
      </c>
      <c r="B96" s="24" t="s">
        <v>501</v>
      </c>
      <c r="C96" s="24" t="s">
        <v>309</v>
      </c>
      <c r="D96" s="24" t="s">
        <v>91</v>
      </c>
      <c r="E96" s="35">
        <v>32.729999999999997</v>
      </c>
      <c r="F96" s="35">
        <v>34.46</v>
      </c>
      <c r="G96" s="35">
        <v>33.18</v>
      </c>
      <c r="H96" s="35">
        <v>35.24</v>
      </c>
      <c r="I96" s="35">
        <v>34.520000000000003</v>
      </c>
      <c r="J96" s="35"/>
      <c r="K96" s="35">
        <v>33.119999999999997</v>
      </c>
      <c r="L96" s="35">
        <v>34.04</v>
      </c>
      <c r="M96" s="35">
        <v>33.96</v>
      </c>
      <c r="N96" s="35">
        <v>35.6</v>
      </c>
      <c r="O96" s="35">
        <v>32.85</v>
      </c>
      <c r="P96" s="35">
        <v>33.5</v>
      </c>
      <c r="Q96" s="35">
        <v>33.450000000000003</v>
      </c>
      <c r="R96" s="35">
        <v>35.03</v>
      </c>
      <c r="S96" s="35">
        <v>33</v>
      </c>
      <c r="T96" s="35">
        <v>34.97</v>
      </c>
      <c r="U96" s="35">
        <v>34.92</v>
      </c>
      <c r="V96" s="35">
        <v>36.46</v>
      </c>
      <c r="W96" s="35">
        <v>33.520000000000003</v>
      </c>
      <c r="X96" s="35">
        <v>33.31</v>
      </c>
      <c r="Y96" s="35">
        <v>34.049999999999997</v>
      </c>
      <c r="Z96" s="35">
        <v>33.85</v>
      </c>
      <c r="AA96" s="35">
        <v>35.76</v>
      </c>
      <c r="AB96" s="35">
        <v>33.32</v>
      </c>
      <c r="AC96" s="35">
        <v>35.15</v>
      </c>
      <c r="AD96" s="35">
        <v>33.31</v>
      </c>
      <c r="AE96" s="35">
        <v>34.54</v>
      </c>
      <c r="AF96" s="35">
        <v>34.770000000000003</v>
      </c>
      <c r="AG96" s="35">
        <v>34.799999999999997</v>
      </c>
      <c r="AH96" s="35">
        <v>33.979999999999997</v>
      </c>
      <c r="AI96" s="35">
        <v>33.770000000000003</v>
      </c>
      <c r="AJ96" s="35">
        <v>36.53</v>
      </c>
      <c r="AK96" s="35">
        <v>33.130000000000003</v>
      </c>
      <c r="AL96" s="35">
        <v>33.49</v>
      </c>
      <c r="AM96" s="35">
        <v>33.1</v>
      </c>
      <c r="AN96" s="35">
        <v>34.340000000000003</v>
      </c>
      <c r="AO96" s="35">
        <v>33.340000000000003</v>
      </c>
      <c r="AP96" s="35">
        <v>33.770000000000003</v>
      </c>
      <c r="AQ96" s="35">
        <v>33.43</v>
      </c>
      <c r="AR96" s="35">
        <v>33.450000000000003</v>
      </c>
      <c r="AS96" s="35">
        <v>33.99</v>
      </c>
      <c r="AT96" s="35">
        <v>33.69</v>
      </c>
      <c r="AU96" s="35">
        <v>34.1</v>
      </c>
      <c r="AV96" s="35">
        <v>32.74</v>
      </c>
      <c r="AW96" s="35">
        <v>32.479999999999997</v>
      </c>
      <c r="AX96" s="35">
        <v>32.43</v>
      </c>
      <c r="AY96" s="35">
        <v>37.049999999999997</v>
      </c>
      <c r="AZ96" s="35">
        <v>34.53</v>
      </c>
    </row>
    <row r="97" spans="1:52" x14ac:dyDescent="0.25">
      <c r="A97" s="23">
        <v>93</v>
      </c>
      <c r="B97" s="23" t="s">
        <v>502</v>
      </c>
      <c r="C97" s="23" t="s">
        <v>310</v>
      </c>
      <c r="D97" s="25" t="s">
        <v>92</v>
      </c>
      <c r="E97" s="37">
        <v>17.09</v>
      </c>
      <c r="F97" s="34">
        <v>17.14</v>
      </c>
      <c r="G97" s="34">
        <v>17.23</v>
      </c>
      <c r="H97" s="34">
        <v>17.21</v>
      </c>
      <c r="I97" s="34">
        <v>17.21</v>
      </c>
      <c r="J97" s="34">
        <v>17.100000000000001</v>
      </c>
      <c r="K97" s="34">
        <v>17.13</v>
      </c>
      <c r="L97" s="34">
        <v>17.190000000000001</v>
      </c>
      <c r="M97" s="34">
        <v>17.260000000000002</v>
      </c>
      <c r="N97" s="34">
        <v>17.28</v>
      </c>
      <c r="O97" s="34">
        <v>17.16</v>
      </c>
      <c r="P97" s="34">
        <v>17.13</v>
      </c>
      <c r="Q97" s="34">
        <v>17.12</v>
      </c>
      <c r="R97" s="34">
        <v>17.11</v>
      </c>
      <c r="S97" s="34">
        <v>17.04</v>
      </c>
      <c r="T97" s="34">
        <v>17.07</v>
      </c>
      <c r="U97" s="34">
        <v>17.170000000000002</v>
      </c>
      <c r="V97" s="34">
        <v>17.28</v>
      </c>
      <c r="W97" s="34">
        <v>17.11</v>
      </c>
      <c r="X97" s="34">
        <v>17.13</v>
      </c>
      <c r="Y97" s="34">
        <v>17.28</v>
      </c>
      <c r="Z97" s="34">
        <v>17.329999999999998</v>
      </c>
      <c r="AA97" s="34">
        <v>17.07</v>
      </c>
      <c r="AB97" s="34">
        <v>17.07</v>
      </c>
      <c r="AC97" s="34">
        <v>17.21</v>
      </c>
      <c r="AD97" s="34">
        <v>17.12</v>
      </c>
      <c r="AE97" s="34">
        <v>17.3</v>
      </c>
      <c r="AF97" s="34">
        <v>17.11</v>
      </c>
      <c r="AG97" s="34">
        <v>17.21</v>
      </c>
      <c r="AH97" s="34">
        <v>17.07</v>
      </c>
      <c r="AI97" s="34">
        <v>17.02</v>
      </c>
      <c r="AJ97" s="34">
        <v>17.03</v>
      </c>
      <c r="AK97" s="34">
        <v>18.93</v>
      </c>
      <c r="AL97" s="34">
        <v>17.27</v>
      </c>
      <c r="AM97" s="34">
        <v>16.850000000000001</v>
      </c>
      <c r="AN97" s="34">
        <v>16.88</v>
      </c>
      <c r="AO97" s="34">
        <v>16.760000000000002</v>
      </c>
      <c r="AP97" s="34">
        <v>16.68</v>
      </c>
      <c r="AQ97" s="34">
        <v>16.66</v>
      </c>
      <c r="AR97" s="34">
        <v>16.649999999999999</v>
      </c>
      <c r="AS97" s="34">
        <v>16.75</v>
      </c>
      <c r="AT97" s="34">
        <v>16.7</v>
      </c>
      <c r="AU97" s="34">
        <v>16.66</v>
      </c>
      <c r="AV97" s="34">
        <v>16.71</v>
      </c>
      <c r="AW97" s="34">
        <v>16.649999999999999</v>
      </c>
      <c r="AX97" s="34">
        <v>16.7</v>
      </c>
      <c r="AY97" s="34">
        <v>16.61</v>
      </c>
      <c r="AZ97" s="34">
        <v>16.739999999999998</v>
      </c>
    </row>
    <row r="98" spans="1:52" x14ac:dyDescent="0.25">
      <c r="A98" s="24">
        <v>94</v>
      </c>
      <c r="B98" s="24" t="s">
        <v>503</v>
      </c>
      <c r="C98" s="24" t="s">
        <v>311</v>
      </c>
      <c r="D98" s="24" t="s">
        <v>93</v>
      </c>
      <c r="E98" s="35">
        <v>29.82</v>
      </c>
      <c r="F98" s="35">
        <v>31.95</v>
      </c>
      <c r="G98" s="35">
        <v>31.2</v>
      </c>
      <c r="H98" s="35">
        <v>32.08</v>
      </c>
      <c r="I98" s="35">
        <v>31.48</v>
      </c>
      <c r="J98" s="35">
        <v>33.31</v>
      </c>
      <c r="K98" s="35">
        <v>29.89</v>
      </c>
      <c r="L98" s="35">
        <v>31.23</v>
      </c>
      <c r="M98" s="35">
        <v>31.08</v>
      </c>
      <c r="N98" s="35">
        <v>32.58</v>
      </c>
      <c r="O98" s="35">
        <v>30.92</v>
      </c>
      <c r="P98" s="35">
        <v>31.01</v>
      </c>
      <c r="Q98" s="35">
        <v>31.25</v>
      </c>
      <c r="R98" s="35">
        <v>32.880000000000003</v>
      </c>
      <c r="S98" s="35">
        <v>30.27</v>
      </c>
      <c r="T98" s="35">
        <v>32.619999999999997</v>
      </c>
      <c r="U98" s="35">
        <v>32.840000000000003</v>
      </c>
      <c r="V98" s="35">
        <v>30.9</v>
      </c>
      <c r="W98" s="35">
        <v>30.82</v>
      </c>
      <c r="X98" s="35">
        <v>31.07</v>
      </c>
      <c r="Y98" s="35">
        <v>30.7</v>
      </c>
      <c r="Z98" s="35">
        <v>31.19</v>
      </c>
      <c r="AA98" s="35">
        <v>32.42</v>
      </c>
      <c r="AB98" s="35">
        <v>31.18</v>
      </c>
      <c r="AC98" s="35">
        <v>30.59</v>
      </c>
      <c r="AD98" s="35">
        <v>29.84</v>
      </c>
      <c r="AE98" s="35">
        <v>32.57</v>
      </c>
      <c r="AF98" s="35">
        <v>31.72</v>
      </c>
      <c r="AG98" s="35">
        <v>31.55</v>
      </c>
      <c r="AH98" s="35">
        <v>31.46</v>
      </c>
      <c r="AI98" s="35">
        <v>30.04</v>
      </c>
      <c r="AJ98" s="35">
        <v>31.7</v>
      </c>
      <c r="AK98" s="35">
        <v>30.79</v>
      </c>
      <c r="AL98" s="35">
        <v>30.51</v>
      </c>
      <c r="AM98" s="35">
        <v>30.06</v>
      </c>
      <c r="AN98" s="35">
        <v>30.74</v>
      </c>
      <c r="AO98" s="35">
        <v>30.74</v>
      </c>
      <c r="AP98" s="35">
        <v>31.02</v>
      </c>
      <c r="AQ98" s="35">
        <v>29.81</v>
      </c>
      <c r="AR98" s="35">
        <v>31.17</v>
      </c>
      <c r="AS98" s="35">
        <v>31.24</v>
      </c>
      <c r="AT98" s="35">
        <v>30.97</v>
      </c>
      <c r="AU98" s="35">
        <v>31.55</v>
      </c>
      <c r="AV98" s="35">
        <v>30.04</v>
      </c>
      <c r="AW98" s="35">
        <v>30.31</v>
      </c>
      <c r="AX98" s="35">
        <v>31.08</v>
      </c>
      <c r="AY98" s="35">
        <v>31.87</v>
      </c>
      <c r="AZ98" s="35">
        <v>30.11</v>
      </c>
    </row>
    <row r="99" spans="1:52" x14ac:dyDescent="0.25">
      <c r="A99" s="23">
        <v>95</v>
      </c>
      <c r="B99" s="23" t="s">
        <v>504</v>
      </c>
      <c r="C99" s="23" t="s">
        <v>312</v>
      </c>
      <c r="D99" s="23" t="s">
        <v>94</v>
      </c>
      <c r="E99" s="34">
        <v>25.72</v>
      </c>
      <c r="F99" s="34">
        <v>27.97</v>
      </c>
      <c r="G99" s="34">
        <v>27.19</v>
      </c>
      <c r="H99" s="34">
        <v>28.28</v>
      </c>
      <c r="I99" s="34">
        <v>27.69</v>
      </c>
      <c r="J99" s="34">
        <v>29.14</v>
      </c>
      <c r="K99" s="34">
        <v>26.03</v>
      </c>
      <c r="L99" s="34">
        <v>27.9</v>
      </c>
      <c r="M99" s="34">
        <v>28.34</v>
      </c>
      <c r="N99" s="34">
        <v>29.12</v>
      </c>
      <c r="O99" s="34">
        <v>26.96</v>
      </c>
      <c r="P99" s="34">
        <v>27.13</v>
      </c>
      <c r="Q99" s="34">
        <v>26.8</v>
      </c>
      <c r="R99" s="34">
        <v>28.99</v>
      </c>
      <c r="S99" s="34">
        <v>26.92</v>
      </c>
      <c r="T99" s="34">
        <v>29.04</v>
      </c>
      <c r="U99" s="34">
        <v>29.82</v>
      </c>
      <c r="V99" s="34">
        <v>26.8</v>
      </c>
      <c r="W99" s="34">
        <v>26.76</v>
      </c>
      <c r="X99" s="34">
        <v>26.74</v>
      </c>
      <c r="Y99" s="34">
        <v>26.87</v>
      </c>
      <c r="Z99" s="34">
        <v>27.18</v>
      </c>
      <c r="AA99" s="34">
        <v>28.58</v>
      </c>
      <c r="AB99" s="34">
        <v>27.19</v>
      </c>
      <c r="AC99" s="34">
        <v>26.23</v>
      </c>
      <c r="AD99" s="34">
        <v>26.45</v>
      </c>
      <c r="AE99" s="34">
        <v>28.83</v>
      </c>
      <c r="AF99" s="34">
        <v>28.18</v>
      </c>
      <c r="AG99" s="34">
        <v>27.79</v>
      </c>
      <c r="AH99" s="34">
        <v>27.92</v>
      </c>
      <c r="AI99" s="34">
        <v>26.72</v>
      </c>
      <c r="AJ99" s="34">
        <v>27.99</v>
      </c>
      <c r="AK99" s="34">
        <v>27.17</v>
      </c>
      <c r="AL99" s="34">
        <v>26.19</v>
      </c>
      <c r="AM99" s="34">
        <v>26.58</v>
      </c>
      <c r="AN99" s="34">
        <v>26.92</v>
      </c>
      <c r="AO99" s="34">
        <v>27.3</v>
      </c>
      <c r="AP99" s="34">
        <v>26.94</v>
      </c>
      <c r="AQ99" s="34">
        <v>25.99</v>
      </c>
      <c r="AR99" s="34">
        <v>26.76</v>
      </c>
      <c r="AS99" s="34">
        <v>27.35</v>
      </c>
      <c r="AT99" s="34">
        <v>27.05</v>
      </c>
      <c r="AU99" s="34">
        <v>27.33</v>
      </c>
      <c r="AV99" s="34">
        <v>25.9</v>
      </c>
      <c r="AW99" s="34">
        <v>25.97</v>
      </c>
      <c r="AX99" s="34">
        <v>26.85</v>
      </c>
      <c r="AY99" s="34">
        <v>27.26</v>
      </c>
      <c r="AZ99" s="34">
        <v>27.01</v>
      </c>
    </row>
    <row r="100" spans="1:52" x14ac:dyDescent="0.25">
      <c r="A100" s="24">
        <v>96</v>
      </c>
      <c r="B100" s="24" t="s">
        <v>505</v>
      </c>
      <c r="C100" s="24" t="s">
        <v>313</v>
      </c>
      <c r="D100" s="24" t="s">
        <v>95</v>
      </c>
      <c r="E100" s="35">
        <v>32.020000000000003</v>
      </c>
      <c r="F100" s="35">
        <v>32.49</v>
      </c>
      <c r="G100" s="35">
        <v>31.56</v>
      </c>
      <c r="H100" s="35">
        <v>32.520000000000003</v>
      </c>
      <c r="I100" s="35">
        <v>31.49</v>
      </c>
      <c r="J100" s="35">
        <v>31.82</v>
      </c>
      <c r="K100" s="35">
        <v>31.6</v>
      </c>
      <c r="L100" s="35">
        <v>30.85</v>
      </c>
      <c r="M100" s="35">
        <v>31.76</v>
      </c>
      <c r="N100" s="35">
        <v>33.46</v>
      </c>
      <c r="O100" s="35">
        <v>31.67</v>
      </c>
      <c r="P100" s="35">
        <v>31.78</v>
      </c>
      <c r="Q100" s="35">
        <v>31.82</v>
      </c>
      <c r="R100" s="35">
        <v>33.47</v>
      </c>
      <c r="S100" s="35">
        <v>31.28</v>
      </c>
      <c r="T100" s="35">
        <v>32.99</v>
      </c>
      <c r="U100" s="35">
        <v>33.6</v>
      </c>
      <c r="V100" s="35">
        <v>32.700000000000003</v>
      </c>
      <c r="W100" s="35">
        <v>27.42</v>
      </c>
      <c r="X100" s="35">
        <v>32.17</v>
      </c>
      <c r="Y100" s="35">
        <v>31.56</v>
      </c>
      <c r="Z100" s="35">
        <v>31.69</v>
      </c>
      <c r="AA100" s="35">
        <v>32.56</v>
      </c>
      <c r="AB100" s="35">
        <v>31.75</v>
      </c>
      <c r="AC100" s="35">
        <v>31.44</v>
      </c>
      <c r="AD100" s="35">
        <v>30.53</v>
      </c>
      <c r="AE100" s="35">
        <v>32.869999999999997</v>
      </c>
      <c r="AF100" s="35">
        <v>32.26</v>
      </c>
      <c r="AG100" s="35">
        <v>32.28</v>
      </c>
      <c r="AH100" s="35">
        <v>32.880000000000003</v>
      </c>
      <c r="AI100" s="35">
        <v>31.68</v>
      </c>
      <c r="AJ100" s="35">
        <v>32.81</v>
      </c>
      <c r="AK100" s="35">
        <v>30.8</v>
      </c>
      <c r="AL100" s="35">
        <v>31.48</v>
      </c>
      <c r="AM100" s="35">
        <v>31.11</v>
      </c>
      <c r="AN100" s="35">
        <v>31.47</v>
      </c>
      <c r="AO100" s="35">
        <v>30.76</v>
      </c>
      <c r="AP100" s="35">
        <v>30.67</v>
      </c>
      <c r="AQ100" s="35">
        <v>30.07</v>
      </c>
      <c r="AR100" s="35">
        <v>31.43</v>
      </c>
      <c r="AS100" s="35">
        <v>31.95</v>
      </c>
      <c r="AT100" s="35">
        <v>31.47</v>
      </c>
      <c r="AU100" s="35">
        <v>31.97</v>
      </c>
      <c r="AV100" s="35">
        <v>31.57</v>
      </c>
      <c r="AW100" s="35">
        <v>30.48</v>
      </c>
      <c r="AX100" s="35">
        <v>30.79</v>
      </c>
      <c r="AY100" s="35">
        <v>32.18</v>
      </c>
      <c r="AZ100" s="35">
        <v>30</v>
      </c>
    </row>
    <row r="101" spans="1:52" x14ac:dyDescent="0.25">
      <c r="A101" s="23">
        <v>97</v>
      </c>
      <c r="B101" s="23" t="s">
        <v>506</v>
      </c>
      <c r="C101" s="23" t="s">
        <v>314</v>
      </c>
      <c r="D101" s="23" t="s">
        <v>96</v>
      </c>
      <c r="E101" s="34">
        <v>28.13</v>
      </c>
      <c r="F101" s="34">
        <v>30.67</v>
      </c>
      <c r="G101" s="34">
        <v>28.99</v>
      </c>
      <c r="H101" s="34">
        <v>29.99</v>
      </c>
      <c r="I101" s="34">
        <v>29.58</v>
      </c>
      <c r="J101" s="34">
        <v>31.35</v>
      </c>
      <c r="K101" s="34">
        <v>28.25</v>
      </c>
      <c r="L101" s="34">
        <v>29.76</v>
      </c>
      <c r="M101" s="34">
        <v>30.04</v>
      </c>
      <c r="N101" s="34">
        <v>31.35</v>
      </c>
      <c r="O101" s="34">
        <v>28.84</v>
      </c>
      <c r="P101" s="34">
        <v>29.19</v>
      </c>
      <c r="Q101" s="34">
        <v>29.29</v>
      </c>
      <c r="R101" s="34">
        <v>30.76</v>
      </c>
      <c r="S101" s="34">
        <v>28.78</v>
      </c>
      <c r="T101" s="34">
        <v>31.27</v>
      </c>
      <c r="U101" s="34">
        <v>31.96</v>
      </c>
      <c r="V101" s="34">
        <v>28.95</v>
      </c>
      <c r="W101" s="34">
        <v>29.21</v>
      </c>
      <c r="X101" s="34">
        <v>29.06</v>
      </c>
      <c r="Y101" s="34">
        <v>28.99</v>
      </c>
      <c r="Z101" s="34">
        <v>29.08</v>
      </c>
      <c r="AA101" s="34">
        <v>30.33</v>
      </c>
      <c r="AB101" s="34">
        <v>29.1</v>
      </c>
      <c r="AC101" s="34">
        <v>28.51</v>
      </c>
      <c r="AD101" s="34">
        <v>28.84</v>
      </c>
      <c r="AE101" s="34">
        <v>30.96</v>
      </c>
      <c r="AF101" s="34">
        <v>30.19</v>
      </c>
      <c r="AG101" s="34">
        <v>29.78</v>
      </c>
      <c r="AH101" s="34">
        <v>30.15</v>
      </c>
      <c r="AI101" s="34">
        <v>28.75</v>
      </c>
      <c r="AJ101" s="34">
        <v>30.03</v>
      </c>
      <c r="AK101" s="34">
        <v>29.48</v>
      </c>
      <c r="AL101" s="34">
        <v>28.52</v>
      </c>
      <c r="AM101" s="34">
        <v>28.54</v>
      </c>
      <c r="AN101" s="34">
        <v>28.97</v>
      </c>
      <c r="AO101" s="34">
        <v>29.05</v>
      </c>
      <c r="AP101" s="34">
        <v>28.71</v>
      </c>
      <c r="AQ101" s="34">
        <v>27.62</v>
      </c>
      <c r="AR101" s="34">
        <v>29.1</v>
      </c>
      <c r="AS101" s="34">
        <v>29.51</v>
      </c>
      <c r="AT101" s="34">
        <v>29.61</v>
      </c>
      <c r="AU101" s="34">
        <v>29.49</v>
      </c>
      <c r="AV101" s="34">
        <v>27.98</v>
      </c>
      <c r="AW101" s="34">
        <v>28.17</v>
      </c>
      <c r="AX101" s="34">
        <v>28.46</v>
      </c>
      <c r="AY101" s="34">
        <v>29.18</v>
      </c>
      <c r="AZ101" s="34">
        <v>28.18</v>
      </c>
    </row>
    <row r="102" spans="1:52" x14ac:dyDescent="0.25">
      <c r="A102" s="24">
        <v>98</v>
      </c>
      <c r="B102" s="24" t="s">
        <v>507</v>
      </c>
      <c r="C102" s="24" t="s">
        <v>315</v>
      </c>
      <c r="D102" s="24" t="s">
        <v>97</v>
      </c>
      <c r="E102" s="35">
        <v>28.66</v>
      </c>
      <c r="F102" s="35">
        <v>31.99</v>
      </c>
      <c r="G102" s="35">
        <v>30.44</v>
      </c>
      <c r="H102" s="35">
        <v>31.31</v>
      </c>
      <c r="I102" s="35">
        <v>30.7</v>
      </c>
      <c r="J102" s="35">
        <v>32.44</v>
      </c>
      <c r="K102" s="35">
        <v>29.13</v>
      </c>
      <c r="L102" s="35">
        <v>30.86</v>
      </c>
      <c r="M102" s="35">
        <v>31.04</v>
      </c>
      <c r="N102" s="35">
        <v>31.56</v>
      </c>
      <c r="O102" s="35">
        <v>30.01</v>
      </c>
      <c r="P102" s="35">
        <v>30.08</v>
      </c>
      <c r="Q102" s="35">
        <v>29.9</v>
      </c>
      <c r="R102" s="35">
        <v>31.94</v>
      </c>
      <c r="S102" s="35">
        <v>29.87</v>
      </c>
      <c r="T102" s="35">
        <v>32.14</v>
      </c>
      <c r="U102" s="35">
        <v>32.340000000000003</v>
      </c>
      <c r="V102" s="35">
        <v>30.94</v>
      </c>
      <c r="W102" s="35">
        <v>29.92</v>
      </c>
      <c r="X102" s="35">
        <v>29.68</v>
      </c>
      <c r="Y102" s="35">
        <v>29.75</v>
      </c>
      <c r="Z102" s="35">
        <v>30.64</v>
      </c>
      <c r="AA102" s="35">
        <v>31.76</v>
      </c>
      <c r="AB102" s="35">
        <v>30.89</v>
      </c>
      <c r="AC102" s="35">
        <v>30.44</v>
      </c>
      <c r="AD102" s="35">
        <v>29.24</v>
      </c>
      <c r="AE102" s="35">
        <v>31.71</v>
      </c>
      <c r="AF102" s="35">
        <v>31.48</v>
      </c>
      <c r="AG102" s="35">
        <v>31.29</v>
      </c>
      <c r="AH102" s="35">
        <v>31.29</v>
      </c>
      <c r="AI102" s="35">
        <v>29.99</v>
      </c>
      <c r="AJ102" s="35">
        <v>30.79</v>
      </c>
      <c r="AK102" s="35">
        <v>31.28</v>
      </c>
      <c r="AL102" s="35">
        <v>29.64</v>
      </c>
      <c r="AM102" s="35">
        <v>30.05</v>
      </c>
      <c r="AN102" s="35">
        <v>30.03</v>
      </c>
      <c r="AO102" s="35">
        <v>30.53</v>
      </c>
      <c r="AP102" s="35">
        <v>29.96</v>
      </c>
      <c r="AQ102" s="35">
        <v>28.96</v>
      </c>
      <c r="AR102" s="35">
        <v>31.14</v>
      </c>
      <c r="AS102" s="35">
        <v>31.04</v>
      </c>
      <c r="AT102" s="35">
        <v>31.36</v>
      </c>
      <c r="AU102" s="35">
        <v>30.83</v>
      </c>
      <c r="AV102" s="35">
        <v>28.85</v>
      </c>
      <c r="AW102" s="35">
        <v>29.32</v>
      </c>
      <c r="AX102" s="35">
        <v>30.74</v>
      </c>
      <c r="AY102" s="35">
        <v>31.75</v>
      </c>
      <c r="AZ102" s="35">
        <v>31.07</v>
      </c>
    </row>
    <row r="103" spans="1:52" x14ac:dyDescent="0.25">
      <c r="A103" s="23">
        <v>99</v>
      </c>
      <c r="B103" s="23" t="s">
        <v>508</v>
      </c>
      <c r="C103" s="23" t="s">
        <v>316</v>
      </c>
      <c r="D103" s="23" t="s">
        <v>98</v>
      </c>
      <c r="E103" s="34">
        <v>24.78</v>
      </c>
      <c r="F103" s="34">
        <v>26.02</v>
      </c>
      <c r="G103" s="34">
        <v>25.58</v>
      </c>
      <c r="H103" s="34">
        <v>26</v>
      </c>
      <c r="I103" s="34">
        <v>26.45</v>
      </c>
      <c r="J103" s="34">
        <v>27.3</v>
      </c>
      <c r="K103" s="34">
        <v>24.91</v>
      </c>
      <c r="L103" s="34">
        <v>26.55</v>
      </c>
      <c r="M103" s="34">
        <v>26.52</v>
      </c>
      <c r="N103" s="34">
        <v>27.84</v>
      </c>
      <c r="O103" s="34">
        <v>25.67</v>
      </c>
      <c r="P103" s="34">
        <v>25.58</v>
      </c>
      <c r="Q103" s="34">
        <v>25.99</v>
      </c>
      <c r="R103" s="34">
        <v>27.62</v>
      </c>
      <c r="S103" s="34">
        <v>25.45</v>
      </c>
      <c r="T103" s="34">
        <v>26.86</v>
      </c>
      <c r="U103" s="34">
        <v>27.73</v>
      </c>
      <c r="V103" s="34">
        <v>24.09</v>
      </c>
      <c r="W103" s="34">
        <v>25.59</v>
      </c>
      <c r="X103" s="34">
        <v>25.57</v>
      </c>
      <c r="Y103" s="34">
        <v>25.68</v>
      </c>
      <c r="Z103" s="34">
        <v>25.82</v>
      </c>
      <c r="AA103" s="34">
        <v>26.96</v>
      </c>
      <c r="AB103" s="34">
        <v>25.31</v>
      </c>
      <c r="AC103" s="34">
        <v>23.71</v>
      </c>
      <c r="AD103" s="34">
        <v>24.96</v>
      </c>
      <c r="AE103" s="34">
        <v>27.95</v>
      </c>
      <c r="AF103" s="34">
        <v>26.59</v>
      </c>
      <c r="AG103" s="34">
        <v>26.03</v>
      </c>
      <c r="AH103" s="34">
        <v>26.15</v>
      </c>
      <c r="AI103" s="34">
        <v>25.13</v>
      </c>
      <c r="AJ103" s="34">
        <v>26.56</v>
      </c>
      <c r="AK103" s="34">
        <v>24.52</v>
      </c>
      <c r="AL103" s="34">
        <v>24.53</v>
      </c>
      <c r="AM103" s="34">
        <v>25.67</v>
      </c>
      <c r="AN103" s="34">
        <v>26.13</v>
      </c>
      <c r="AO103" s="34">
        <v>26.15</v>
      </c>
      <c r="AP103" s="34">
        <v>25.58</v>
      </c>
      <c r="AQ103" s="34">
        <v>24.59</v>
      </c>
      <c r="AR103" s="34">
        <v>24.93</v>
      </c>
      <c r="AS103" s="34">
        <v>25.69</v>
      </c>
      <c r="AT103" s="34">
        <v>25.43</v>
      </c>
      <c r="AU103" s="34">
        <v>26.69</v>
      </c>
      <c r="AV103" s="34">
        <v>25.17</v>
      </c>
      <c r="AW103" s="34">
        <v>24.62</v>
      </c>
      <c r="AX103" s="34">
        <v>25.14</v>
      </c>
      <c r="AY103" s="34">
        <v>25.32</v>
      </c>
      <c r="AZ103" s="34">
        <v>24.92</v>
      </c>
    </row>
    <row r="104" spans="1:52" x14ac:dyDescent="0.25">
      <c r="A104" s="24">
        <v>100</v>
      </c>
      <c r="B104" s="24" t="s">
        <v>509</v>
      </c>
      <c r="C104" s="24" t="s">
        <v>317</v>
      </c>
      <c r="D104" s="27" t="s">
        <v>99</v>
      </c>
      <c r="E104" s="44"/>
      <c r="F104" s="35"/>
      <c r="G104" s="35"/>
      <c r="H104" s="35"/>
      <c r="I104" s="35"/>
      <c r="J104" s="35"/>
      <c r="K104" s="35"/>
      <c r="L104" s="35"/>
      <c r="M104" s="35"/>
      <c r="N104" s="42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</row>
    <row r="105" spans="1:52" x14ac:dyDescent="0.25">
      <c r="A105" s="23">
        <v>101</v>
      </c>
      <c r="B105" s="23" t="s">
        <v>510</v>
      </c>
      <c r="C105" s="23" t="s">
        <v>318</v>
      </c>
      <c r="D105" s="23" t="s">
        <v>100</v>
      </c>
      <c r="E105" s="34">
        <v>25.76</v>
      </c>
      <c r="F105" s="34">
        <v>27.19</v>
      </c>
      <c r="G105" s="34">
        <v>26.67</v>
      </c>
      <c r="H105" s="34">
        <v>27.33</v>
      </c>
      <c r="I105" s="34">
        <v>27.66</v>
      </c>
      <c r="J105" s="34">
        <v>28.49</v>
      </c>
      <c r="K105" s="34">
        <v>26.07</v>
      </c>
      <c r="L105" s="34">
        <v>27.81</v>
      </c>
      <c r="M105" s="34">
        <v>27.59</v>
      </c>
      <c r="N105" s="34">
        <v>28.9</v>
      </c>
      <c r="O105" s="34">
        <v>26.84</v>
      </c>
      <c r="P105" s="34">
        <v>26.61</v>
      </c>
      <c r="Q105" s="34">
        <v>26.95</v>
      </c>
      <c r="R105" s="34">
        <v>28.68</v>
      </c>
      <c r="S105" s="34">
        <v>26.58</v>
      </c>
      <c r="T105" s="34">
        <v>28.16</v>
      </c>
      <c r="U105" s="34">
        <v>29.01</v>
      </c>
      <c r="V105" s="34">
        <v>25.53</v>
      </c>
      <c r="W105" s="34">
        <v>26.72</v>
      </c>
      <c r="X105" s="34">
        <v>26.72</v>
      </c>
      <c r="Y105" s="34">
        <v>26.76</v>
      </c>
      <c r="Z105" s="34">
        <v>26.93</v>
      </c>
      <c r="AA105" s="34">
        <v>28.08</v>
      </c>
      <c r="AB105" s="34">
        <v>26.54</v>
      </c>
      <c r="AC105" s="34">
        <v>25.04</v>
      </c>
      <c r="AD105" s="34">
        <v>26.1</v>
      </c>
      <c r="AE105" s="34">
        <v>29</v>
      </c>
      <c r="AF105" s="34">
        <v>27.73</v>
      </c>
      <c r="AG105" s="34">
        <v>27.27</v>
      </c>
      <c r="AH105" s="34">
        <v>27.28</v>
      </c>
      <c r="AI105" s="34">
        <v>26.22</v>
      </c>
      <c r="AJ105" s="34">
        <v>27.68</v>
      </c>
      <c r="AK105" s="34">
        <v>25.82</v>
      </c>
      <c r="AL105" s="34">
        <v>25.72</v>
      </c>
      <c r="AM105" s="34">
        <v>26.63</v>
      </c>
      <c r="AN105" s="34">
        <v>27.06</v>
      </c>
      <c r="AO105" s="34">
        <v>27</v>
      </c>
      <c r="AP105" s="34">
        <v>26.75</v>
      </c>
      <c r="AQ105" s="34">
        <v>25.69</v>
      </c>
      <c r="AR105" s="34">
        <v>26.11</v>
      </c>
      <c r="AS105" s="34">
        <v>26.85</v>
      </c>
      <c r="AT105" s="34">
        <v>26.51</v>
      </c>
      <c r="AU105" s="34">
        <v>27.71</v>
      </c>
      <c r="AV105" s="34">
        <v>26.2</v>
      </c>
      <c r="AW105" s="34">
        <v>25.68</v>
      </c>
      <c r="AX105" s="34">
        <v>26.32</v>
      </c>
      <c r="AY105" s="34">
        <v>26.55</v>
      </c>
      <c r="AZ105" s="34">
        <v>26.1</v>
      </c>
    </row>
    <row r="106" spans="1:52" x14ac:dyDescent="0.25">
      <c r="A106" s="24">
        <v>102</v>
      </c>
      <c r="B106" s="24" t="s">
        <v>511</v>
      </c>
      <c r="C106" s="24" t="s">
        <v>319</v>
      </c>
      <c r="D106" s="10" t="s">
        <v>5</v>
      </c>
      <c r="E106" s="35">
        <v>18.98</v>
      </c>
      <c r="F106" s="35">
        <v>18.989999999999998</v>
      </c>
      <c r="G106" s="35">
        <v>18.61</v>
      </c>
      <c r="H106" s="35">
        <v>18.78</v>
      </c>
      <c r="I106" s="35">
        <v>18.96</v>
      </c>
      <c r="J106" s="35">
        <v>18.93</v>
      </c>
      <c r="K106" s="35">
        <v>19.010000000000002</v>
      </c>
      <c r="L106" s="35">
        <v>19.059999999999999</v>
      </c>
      <c r="M106" s="35">
        <v>18.84</v>
      </c>
      <c r="N106" s="35">
        <v>18.670000000000002</v>
      </c>
      <c r="O106" s="35">
        <v>18.96</v>
      </c>
      <c r="P106" s="35">
        <v>19.079999999999998</v>
      </c>
      <c r="Q106" s="35">
        <v>19.010000000000002</v>
      </c>
      <c r="R106" s="35">
        <v>19.03</v>
      </c>
      <c r="S106" s="35">
        <v>18.91</v>
      </c>
      <c r="T106" s="35">
        <v>18.989999999999998</v>
      </c>
      <c r="U106" s="35">
        <v>18.98</v>
      </c>
      <c r="V106" s="35">
        <v>19.07</v>
      </c>
      <c r="W106" s="35">
        <v>18.95</v>
      </c>
      <c r="X106" s="35">
        <v>19.04</v>
      </c>
      <c r="Y106" s="35">
        <v>18.559999999999999</v>
      </c>
      <c r="Z106" s="35">
        <v>18.64</v>
      </c>
      <c r="AA106" s="35">
        <v>18.670000000000002</v>
      </c>
      <c r="AB106" s="35">
        <v>18.73</v>
      </c>
      <c r="AC106" s="35">
        <v>18.989999999999998</v>
      </c>
      <c r="AD106" s="35">
        <v>18.97</v>
      </c>
      <c r="AE106" s="35">
        <v>19.079999999999998</v>
      </c>
      <c r="AF106" s="35">
        <v>18.89</v>
      </c>
      <c r="AG106" s="35">
        <v>18.87</v>
      </c>
      <c r="AH106" s="35">
        <v>18.93</v>
      </c>
      <c r="AI106" s="35">
        <v>18.809999999999999</v>
      </c>
      <c r="AJ106" s="35">
        <v>18.940000000000001</v>
      </c>
      <c r="AK106" s="35">
        <v>18.82</v>
      </c>
      <c r="AL106" s="35">
        <v>18.89</v>
      </c>
      <c r="AM106" s="35">
        <v>18.71</v>
      </c>
      <c r="AN106" s="35">
        <v>18.690000000000001</v>
      </c>
      <c r="AO106" s="35">
        <v>18.62</v>
      </c>
      <c r="AP106" s="35">
        <v>18.59</v>
      </c>
      <c r="AQ106" s="35">
        <v>18.61</v>
      </c>
      <c r="AR106" s="35">
        <v>18.59</v>
      </c>
      <c r="AS106" s="35">
        <v>18.23</v>
      </c>
      <c r="AT106" s="35">
        <v>18.420000000000002</v>
      </c>
      <c r="AU106" s="35">
        <v>18.34</v>
      </c>
      <c r="AV106" s="35">
        <v>18.559999999999999</v>
      </c>
      <c r="AW106" s="35">
        <v>18.579999999999998</v>
      </c>
      <c r="AX106" s="35">
        <v>18.64</v>
      </c>
      <c r="AY106" s="35">
        <v>18.55</v>
      </c>
      <c r="AZ106" s="35">
        <v>18.61</v>
      </c>
    </row>
    <row r="107" spans="1:52" x14ac:dyDescent="0.25">
      <c r="A107" s="23">
        <v>103</v>
      </c>
      <c r="B107" s="23" t="s">
        <v>512</v>
      </c>
      <c r="C107" s="23" t="s">
        <v>320</v>
      </c>
      <c r="D107" s="23" t="s">
        <v>101</v>
      </c>
      <c r="E107" s="34">
        <v>27.12</v>
      </c>
      <c r="F107" s="34">
        <v>29.15</v>
      </c>
      <c r="G107" s="34">
        <v>28.09</v>
      </c>
      <c r="H107" s="34">
        <v>29.25</v>
      </c>
      <c r="I107" s="34">
        <v>28.2</v>
      </c>
      <c r="J107" s="34">
        <v>30.01</v>
      </c>
      <c r="K107" s="34">
        <v>27.46</v>
      </c>
      <c r="L107" s="34">
        <v>28.11</v>
      </c>
      <c r="M107" s="34">
        <v>28.83</v>
      </c>
      <c r="N107" s="34">
        <v>29.79</v>
      </c>
      <c r="O107" s="34">
        <v>27.67</v>
      </c>
      <c r="P107" s="34">
        <v>28.04</v>
      </c>
      <c r="Q107" s="34">
        <v>28.04</v>
      </c>
      <c r="R107" s="34">
        <v>29.85</v>
      </c>
      <c r="S107" s="34">
        <v>27.79</v>
      </c>
      <c r="T107" s="34">
        <v>29.56</v>
      </c>
      <c r="U107" s="34">
        <v>30.17</v>
      </c>
      <c r="V107" s="34">
        <v>27.83</v>
      </c>
      <c r="W107" s="34">
        <v>28.18</v>
      </c>
      <c r="X107" s="34">
        <v>27.9</v>
      </c>
      <c r="Y107" s="34">
        <v>28.25</v>
      </c>
      <c r="Z107" s="34">
        <v>28.26</v>
      </c>
      <c r="AA107" s="34">
        <v>29.26</v>
      </c>
      <c r="AB107" s="34">
        <v>28.03</v>
      </c>
      <c r="AC107" s="34">
        <v>27.72</v>
      </c>
      <c r="AD107" s="34">
        <v>27.71</v>
      </c>
      <c r="AE107" s="34">
        <v>29.98</v>
      </c>
      <c r="AF107" s="34">
        <v>28.93</v>
      </c>
      <c r="AG107" s="34">
        <v>28.63</v>
      </c>
      <c r="AH107" s="34">
        <v>29.02</v>
      </c>
      <c r="AI107" s="34">
        <v>27.66</v>
      </c>
      <c r="AJ107" s="34">
        <v>28.75</v>
      </c>
      <c r="AK107" s="34">
        <v>28.27</v>
      </c>
      <c r="AL107" s="34">
        <v>27.53</v>
      </c>
      <c r="AM107" s="34">
        <v>27.76</v>
      </c>
      <c r="AN107" s="34">
        <v>28.06</v>
      </c>
      <c r="AO107" s="34">
        <v>27.95</v>
      </c>
      <c r="AP107" s="34">
        <v>27.86</v>
      </c>
      <c r="AQ107" s="34">
        <v>26.81</v>
      </c>
      <c r="AR107" s="34">
        <v>27.84</v>
      </c>
      <c r="AS107" s="34">
        <v>28.26</v>
      </c>
      <c r="AT107" s="34">
        <v>28.49</v>
      </c>
      <c r="AU107" s="34">
        <v>28.47</v>
      </c>
      <c r="AV107" s="34">
        <v>27.12</v>
      </c>
      <c r="AW107" s="34">
        <v>27.14</v>
      </c>
      <c r="AX107" s="34">
        <v>27.45</v>
      </c>
      <c r="AY107" s="34">
        <v>28.07</v>
      </c>
      <c r="AZ107" s="34">
        <v>27.3</v>
      </c>
    </row>
    <row r="108" spans="1:52" x14ac:dyDescent="0.25">
      <c r="A108" s="24">
        <v>104</v>
      </c>
      <c r="B108" s="24" t="s">
        <v>513</v>
      </c>
      <c r="C108" s="24" t="s">
        <v>321</v>
      </c>
      <c r="D108" s="24" t="s">
        <v>102</v>
      </c>
      <c r="E108" s="35">
        <v>31.51</v>
      </c>
      <c r="F108" s="35">
        <v>31.61</v>
      </c>
      <c r="G108" s="35">
        <v>31.05</v>
      </c>
      <c r="H108" s="35">
        <v>32.22</v>
      </c>
      <c r="I108" s="35">
        <v>32.119999999999997</v>
      </c>
      <c r="J108" s="35">
        <v>33.53</v>
      </c>
      <c r="K108" s="35">
        <v>31.28</v>
      </c>
      <c r="L108" s="35">
        <v>32.29</v>
      </c>
      <c r="M108" s="35">
        <v>32.32</v>
      </c>
      <c r="N108" s="35">
        <v>33.25</v>
      </c>
      <c r="O108" s="35">
        <v>31.59</v>
      </c>
      <c r="P108" s="35">
        <v>31.68</v>
      </c>
      <c r="Q108" s="35">
        <v>32.19</v>
      </c>
      <c r="R108" s="35">
        <v>33.68</v>
      </c>
      <c r="S108" s="35">
        <v>31.9</v>
      </c>
      <c r="T108" s="35">
        <v>32.89</v>
      </c>
      <c r="U108" s="35">
        <v>34.17</v>
      </c>
      <c r="V108" s="35">
        <v>30.97</v>
      </c>
      <c r="W108" s="35">
        <v>31.27</v>
      </c>
      <c r="X108" s="35">
        <v>32.54</v>
      </c>
      <c r="Y108" s="35">
        <v>31.83</v>
      </c>
      <c r="Z108" s="35">
        <v>31.83</v>
      </c>
      <c r="AA108" s="35">
        <v>34.29</v>
      </c>
      <c r="AB108" s="35">
        <v>31.66</v>
      </c>
      <c r="AC108" s="35">
        <v>30.92</v>
      </c>
      <c r="AD108" s="35">
        <v>31.87</v>
      </c>
      <c r="AE108" s="35">
        <v>34.729999999999997</v>
      </c>
      <c r="AF108" s="35">
        <v>32.479999999999997</v>
      </c>
      <c r="AG108" s="35">
        <v>31.35</v>
      </c>
      <c r="AH108" s="35">
        <v>32.200000000000003</v>
      </c>
      <c r="AI108" s="35">
        <v>30.97</v>
      </c>
      <c r="AJ108" s="35">
        <v>32.659999999999997</v>
      </c>
      <c r="AK108" s="35">
        <v>30.91</v>
      </c>
      <c r="AL108" s="35">
        <v>31.6</v>
      </c>
      <c r="AM108" s="35">
        <v>31.66</v>
      </c>
      <c r="AN108" s="35">
        <v>31.97</v>
      </c>
      <c r="AO108" s="35">
        <v>31.46</v>
      </c>
      <c r="AP108" s="35">
        <v>31.23</v>
      </c>
      <c r="AQ108" s="35">
        <v>30.62</v>
      </c>
      <c r="AR108" s="35">
        <v>30.88</v>
      </c>
      <c r="AS108" s="35">
        <v>30.82</v>
      </c>
      <c r="AT108" s="35">
        <v>31.43</v>
      </c>
      <c r="AU108" s="35">
        <v>32.74</v>
      </c>
      <c r="AV108" s="35">
        <v>31.46</v>
      </c>
      <c r="AW108" s="35">
        <v>30.72</v>
      </c>
      <c r="AX108" s="35">
        <v>30.58</v>
      </c>
      <c r="AY108" s="35">
        <v>31.46</v>
      </c>
      <c r="AZ108" s="35">
        <v>31.05</v>
      </c>
    </row>
    <row r="109" spans="1:52" x14ac:dyDescent="0.25">
      <c r="A109" s="23">
        <v>105</v>
      </c>
      <c r="B109" s="23" t="s">
        <v>514</v>
      </c>
      <c r="C109" s="23" t="s">
        <v>322</v>
      </c>
      <c r="D109" s="23" t="s">
        <v>103</v>
      </c>
      <c r="E109" s="34">
        <v>30.28</v>
      </c>
      <c r="F109" s="34">
        <v>31.85</v>
      </c>
      <c r="G109" s="34">
        <v>31.6</v>
      </c>
      <c r="H109" s="34">
        <v>32.130000000000003</v>
      </c>
      <c r="I109" s="34">
        <v>31.7</v>
      </c>
      <c r="J109" s="34">
        <v>32.9</v>
      </c>
      <c r="K109" s="34">
        <v>30.24</v>
      </c>
      <c r="L109" s="34">
        <v>32.19</v>
      </c>
      <c r="M109" s="34">
        <v>32.090000000000003</v>
      </c>
      <c r="N109" s="34">
        <v>33.799999999999997</v>
      </c>
      <c r="O109" s="34">
        <v>31.11</v>
      </c>
      <c r="P109" s="34">
        <v>30.98</v>
      </c>
      <c r="Q109" s="34">
        <v>31.95</v>
      </c>
      <c r="R109" s="34">
        <v>33</v>
      </c>
      <c r="S109" s="34">
        <v>31.17</v>
      </c>
      <c r="T109" s="34">
        <v>33.74</v>
      </c>
      <c r="U109" s="34">
        <v>33.01</v>
      </c>
      <c r="V109" s="34">
        <v>30.48</v>
      </c>
      <c r="W109" s="34">
        <v>31.3</v>
      </c>
      <c r="X109" s="34">
        <v>31</v>
      </c>
      <c r="Y109" s="34">
        <v>32.119999999999997</v>
      </c>
      <c r="Z109" s="34">
        <v>31.88</v>
      </c>
      <c r="AA109" s="34">
        <v>32.89</v>
      </c>
      <c r="AB109" s="34">
        <v>30.82</v>
      </c>
      <c r="AC109" s="34">
        <v>29.98</v>
      </c>
      <c r="AD109" s="34">
        <v>30.82</v>
      </c>
      <c r="AE109" s="34">
        <v>34.020000000000003</v>
      </c>
      <c r="AF109" s="34">
        <v>32.26</v>
      </c>
      <c r="AG109" s="34">
        <v>31.72</v>
      </c>
      <c r="AH109" s="34">
        <v>32.340000000000003</v>
      </c>
      <c r="AI109" s="34">
        <v>30.5</v>
      </c>
      <c r="AJ109" s="34">
        <v>32.46</v>
      </c>
      <c r="AK109" s="34">
        <v>30.51</v>
      </c>
      <c r="AL109" s="34">
        <v>31.81</v>
      </c>
      <c r="AM109" s="34">
        <v>31.44</v>
      </c>
      <c r="AN109" s="34">
        <v>31.84</v>
      </c>
      <c r="AO109" s="34">
        <v>31.26</v>
      </c>
      <c r="AP109" s="34">
        <v>31.65</v>
      </c>
      <c r="AQ109" s="34">
        <v>30.42</v>
      </c>
      <c r="AR109" s="34">
        <v>31.02</v>
      </c>
      <c r="AS109" s="34">
        <v>31.24</v>
      </c>
      <c r="AT109" s="34">
        <v>31.82</v>
      </c>
      <c r="AU109" s="34">
        <v>32.67</v>
      </c>
      <c r="AV109" s="34">
        <v>30.86</v>
      </c>
      <c r="AW109" s="34">
        <v>31.17</v>
      </c>
      <c r="AX109" s="34">
        <v>31.5</v>
      </c>
      <c r="AY109" s="34">
        <v>32.1</v>
      </c>
      <c r="AZ109" s="34">
        <v>31</v>
      </c>
    </row>
    <row r="110" spans="1:52" x14ac:dyDescent="0.25">
      <c r="A110" s="24">
        <v>106</v>
      </c>
      <c r="B110" s="24" t="s">
        <v>515</v>
      </c>
      <c r="C110" s="24" t="s">
        <v>323</v>
      </c>
      <c r="D110" s="24" t="s">
        <v>104</v>
      </c>
      <c r="E110" s="35">
        <v>27.52</v>
      </c>
      <c r="F110" s="35">
        <v>29.63</v>
      </c>
      <c r="G110" s="35">
        <v>28.46</v>
      </c>
      <c r="H110" s="35">
        <v>28.76</v>
      </c>
      <c r="I110" s="35">
        <v>28.57</v>
      </c>
      <c r="J110" s="35">
        <v>29.95</v>
      </c>
      <c r="K110" s="35">
        <v>27.54</v>
      </c>
      <c r="L110" s="35">
        <v>28.95</v>
      </c>
      <c r="M110" s="35">
        <v>29.24</v>
      </c>
      <c r="N110" s="35">
        <v>30.56</v>
      </c>
      <c r="O110" s="35">
        <v>27.97</v>
      </c>
      <c r="P110" s="35">
        <v>28.44</v>
      </c>
      <c r="Q110" s="35">
        <v>28.79</v>
      </c>
      <c r="R110" s="35">
        <v>30.54</v>
      </c>
      <c r="S110" s="35">
        <v>28.21</v>
      </c>
      <c r="T110" s="35">
        <v>29.92</v>
      </c>
      <c r="U110" s="35">
        <v>30.61</v>
      </c>
      <c r="V110" s="35">
        <v>27.64</v>
      </c>
      <c r="W110" s="35">
        <v>28.27</v>
      </c>
      <c r="X110" s="35">
        <v>28.28</v>
      </c>
      <c r="Y110" s="35">
        <v>28.32</v>
      </c>
      <c r="Z110" s="35">
        <v>28.8</v>
      </c>
      <c r="AA110" s="35">
        <v>29.78</v>
      </c>
      <c r="AB110" s="35">
        <v>28.28</v>
      </c>
      <c r="AC110" s="35">
        <v>26.95</v>
      </c>
      <c r="AD110" s="35">
        <v>27.81</v>
      </c>
      <c r="AE110" s="35">
        <v>30.55</v>
      </c>
      <c r="AF110" s="35">
        <v>29.47</v>
      </c>
      <c r="AG110" s="35">
        <v>28.61</v>
      </c>
      <c r="AH110" s="35">
        <v>29.04</v>
      </c>
      <c r="AI110" s="35">
        <v>27.99</v>
      </c>
      <c r="AJ110" s="35">
        <v>29.3</v>
      </c>
      <c r="AK110" s="35">
        <v>27.71</v>
      </c>
      <c r="AL110" s="35">
        <v>27.63</v>
      </c>
      <c r="AM110" s="35">
        <v>28.3</v>
      </c>
      <c r="AN110" s="35">
        <v>28.93</v>
      </c>
      <c r="AO110" s="35">
        <v>28.65</v>
      </c>
      <c r="AP110" s="35">
        <v>28.33</v>
      </c>
      <c r="AQ110" s="35">
        <v>27.48</v>
      </c>
      <c r="AR110" s="35">
        <v>28.02</v>
      </c>
      <c r="AS110" s="35">
        <v>28.63</v>
      </c>
      <c r="AT110" s="35">
        <v>28.48</v>
      </c>
      <c r="AU110" s="35">
        <v>29.13</v>
      </c>
      <c r="AV110" s="35">
        <v>27.63</v>
      </c>
      <c r="AW110" s="35">
        <v>27.22</v>
      </c>
      <c r="AX110" s="35">
        <v>27.87</v>
      </c>
      <c r="AY110" s="35">
        <v>28.18</v>
      </c>
      <c r="AZ110" s="35">
        <v>27.5</v>
      </c>
    </row>
    <row r="111" spans="1:52" x14ac:dyDescent="0.25">
      <c r="A111" s="23">
        <v>107</v>
      </c>
      <c r="B111" s="23" t="s">
        <v>516</v>
      </c>
      <c r="C111" s="23" t="s">
        <v>324</v>
      </c>
      <c r="D111" s="23" t="s">
        <v>105</v>
      </c>
      <c r="E111" s="34">
        <v>26.3</v>
      </c>
      <c r="F111" s="34">
        <v>28.22</v>
      </c>
      <c r="G111" s="34">
        <v>27.43</v>
      </c>
      <c r="H111" s="34">
        <v>28.34</v>
      </c>
      <c r="I111" s="34">
        <v>27.63</v>
      </c>
      <c r="J111" s="34">
        <v>28.91</v>
      </c>
      <c r="K111" s="34">
        <v>26.53</v>
      </c>
      <c r="L111" s="34">
        <v>28.06</v>
      </c>
      <c r="M111" s="34">
        <v>27.96</v>
      </c>
      <c r="N111" s="34">
        <v>29.74</v>
      </c>
      <c r="O111" s="34">
        <v>27.04</v>
      </c>
      <c r="P111" s="34">
        <v>27.24</v>
      </c>
      <c r="Q111" s="34">
        <v>27.44</v>
      </c>
      <c r="R111" s="34">
        <v>29.43</v>
      </c>
      <c r="S111" s="34">
        <v>27.22</v>
      </c>
      <c r="T111" s="34">
        <v>28.78</v>
      </c>
      <c r="U111" s="34">
        <v>29.63</v>
      </c>
      <c r="V111" s="34">
        <v>26.33</v>
      </c>
      <c r="W111" s="34">
        <v>27.02</v>
      </c>
      <c r="X111" s="34">
        <v>26.98</v>
      </c>
      <c r="Y111" s="34">
        <v>26.94</v>
      </c>
      <c r="Z111" s="34">
        <v>27.64</v>
      </c>
      <c r="AA111" s="34">
        <v>28.83</v>
      </c>
      <c r="AB111" s="34">
        <v>27.24</v>
      </c>
      <c r="AC111" s="34">
        <v>25.98</v>
      </c>
      <c r="AD111" s="34">
        <v>26.68</v>
      </c>
      <c r="AE111" s="34">
        <v>29.54</v>
      </c>
      <c r="AF111" s="34">
        <v>28.34</v>
      </c>
      <c r="AG111" s="34">
        <v>27.7</v>
      </c>
      <c r="AH111" s="34">
        <v>27.9</v>
      </c>
      <c r="AI111" s="34">
        <v>26.92</v>
      </c>
      <c r="AJ111" s="34">
        <v>28.11</v>
      </c>
      <c r="AK111" s="34">
        <v>26.8</v>
      </c>
      <c r="AL111" s="34">
        <v>27.65</v>
      </c>
      <c r="AM111" s="34">
        <v>26.8</v>
      </c>
      <c r="AN111" s="34">
        <v>27.32</v>
      </c>
      <c r="AO111" s="34">
        <v>27.88</v>
      </c>
      <c r="AP111" s="34">
        <v>27.23</v>
      </c>
      <c r="AQ111" s="34">
        <v>26.3</v>
      </c>
      <c r="AR111" s="34">
        <v>26.74</v>
      </c>
      <c r="AS111" s="34">
        <v>27.3</v>
      </c>
      <c r="AT111" s="34">
        <v>27.08</v>
      </c>
      <c r="AU111" s="34">
        <v>28.08</v>
      </c>
      <c r="AV111" s="34">
        <v>26.64</v>
      </c>
      <c r="AW111" s="34">
        <v>26.62</v>
      </c>
      <c r="AX111" s="34">
        <v>26.79</v>
      </c>
      <c r="AY111" s="34">
        <v>27.22</v>
      </c>
      <c r="AZ111" s="34">
        <v>26.75</v>
      </c>
    </row>
    <row r="112" spans="1:52" x14ac:dyDescent="0.25">
      <c r="A112" s="24">
        <v>108</v>
      </c>
      <c r="B112" s="24" t="s">
        <v>517</v>
      </c>
      <c r="C112" s="24" t="s">
        <v>325</v>
      </c>
      <c r="D112" s="24" t="s">
        <v>106</v>
      </c>
      <c r="E112" s="35">
        <v>31.2</v>
      </c>
      <c r="F112" s="35">
        <v>32.94</v>
      </c>
      <c r="G112" s="35">
        <v>32.090000000000003</v>
      </c>
      <c r="H112" s="35">
        <v>33.72</v>
      </c>
      <c r="I112" s="35">
        <v>33.81</v>
      </c>
      <c r="J112" s="35">
        <v>34.31</v>
      </c>
      <c r="K112" s="35">
        <v>31.72</v>
      </c>
      <c r="L112" s="35">
        <v>34.520000000000003</v>
      </c>
      <c r="M112" s="35">
        <v>33.11</v>
      </c>
      <c r="N112" s="35">
        <v>33.869999999999997</v>
      </c>
      <c r="O112" s="35">
        <v>32.29</v>
      </c>
      <c r="P112" s="35">
        <v>32.450000000000003</v>
      </c>
      <c r="Q112" s="35">
        <v>32.520000000000003</v>
      </c>
      <c r="R112" s="35">
        <v>34.909999999999997</v>
      </c>
      <c r="S112" s="35">
        <v>32.44</v>
      </c>
      <c r="T112" s="35">
        <v>34.090000000000003</v>
      </c>
      <c r="U112" s="35">
        <v>36.08</v>
      </c>
      <c r="V112" s="35">
        <v>31.46</v>
      </c>
      <c r="W112" s="35">
        <v>31.81</v>
      </c>
      <c r="X112" s="35">
        <v>32.159999999999997</v>
      </c>
      <c r="Y112" s="35">
        <v>31.65</v>
      </c>
      <c r="Z112" s="35">
        <v>33.130000000000003</v>
      </c>
      <c r="AA112" s="35">
        <v>33.97</v>
      </c>
      <c r="AB112" s="35">
        <v>32.43</v>
      </c>
      <c r="AC112" s="35">
        <v>31.15</v>
      </c>
      <c r="AD112" s="35">
        <v>31.06</v>
      </c>
      <c r="AE112" s="35">
        <v>33.909999999999997</v>
      </c>
      <c r="AF112" s="35">
        <v>33.68</v>
      </c>
      <c r="AG112" s="35">
        <v>33.799999999999997</v>
      </c>
      <c r="AH112" s="35">
        <v>33.130000000000003</v>
      </c>
      <c r="AI112" s="35">
        <v>32.01</v>
      </c>
      <c r="AJ112" s="35">
        <v>33.85</v>
      </c>
      <c r="AK112" s="35">
        <v>31.53</v>
      </c>
      <c r="AL112" s="35">
        <v>30.84</v>
      </c>
      <c r="AM112" s="35">
        <v>31.48</v>
      </c>
      <c r="AN112" s="35">
        <v>31.85</v>
      </c>
      <c r="AO112" s="35">
        <v>32.65</v>
      </c>
      <c r="AP112" s="35">
        <v>32.83</v>
      </c>
      <c r="AQ112" s="35">
        <v>31.42</v>
      </c>
      <c r="AR112" s="35">
        <v>31.24</v>
      </c>
      <c r="AS112" s="35">
        <v>31.68</v>
      </c>
      <c r="AT112" s="35">
        <v>30.58</v>
      </c>
      <c r="AU112" s="35">
        <v>33.32</v>
      </c>
      <c r="AV112" s="35">
        <v>31.85</v>
      </c>
      <c r="AW112" s="35">
        <v>31.48</v>
      </c>
      <c r="AX112" s="35">
        <v>32.1</v>
      </c>
      <c r="AY112" s="35">
        <v>32.729999999999997</v>
      </c>
      <c r="AZ112" s="35">
        <v>31.73</v>
      </c>
    </row>
    <row r="113" spans="1:52" x14ac:dyDescent="0.25">
      <c r="A113" s="23">
        <v>109</v>
      </c>
      <c r="B113" s="23" t="s">
        <v>518</v>
      </c>
      <c r="C113" s="23" t="s">
        <v>326</v>
      </c>
      <c r="D113" s="23" t="s">
        <v>107</v>
      </c>
      <c r="E113" s="34">
        <v>25.87</v>
      </c>
      <c r="F113" s="34">
        <v>27.96</v>
      </c>
      <c r="G113" s="34">
        <v>27.42</v>
      </c>
      <c r="H113" s="34">
        <v>28.43</v>
      </c>
      <c r="I113" s="34">
        <v>28.07</v>
      </c>
      <c r="J113" s="34">
        <v>29.16</v>
      </c>
      <c r="K113" s="34">
        <v>26.63</v>
      </c>
      <c r="L113" s="34">
        <v>28.55</v>
      </c>
      <c r="M113" s="34">
        <v>28.07</v>
      </c>
      <c r="N113" s="34">
        <v>29.74</v>
      </c>
      <c r="O113" s="34">
        <v>27.1</v>
      </c>
      <c r="P113" s="34">
        <v>27.19</v>
      </c>
      <c r="Q113" s="34">
        <v>27.47</v>
      </c>
      <c r="R113" s="34">
        <v>29.3</v>
      </c>
      <c r="S113" s="34">
        <v>26.88</v>
      </c>
      <c r="T113" s="34">
        <v>29.25</v>
      </c>
      <c r="U113" s="34">
        <v>31.59</v>
      </c>
      <c r="V113" s="34">
        <v>27.01</v>
      </c>
      <c r="W113" s="34">
        <v>26.97</v>
      </c>
      <c r="X113" s="34">
        <v>27.09</v>
      </c>
      <c r="Y113" s="34">
        <v>27.27</v>
      </c>
      <c r="Z113" s="34">
        <v>27.97</v>
      </c>
      <c r="AA113" s="34">
        <v>29.01</v>
      </c>
      <c r="AB113" s="34">
        <v>27.7</v>
      </c>
      <c r="AC113" s="34">
        <v>26.33</v>
      </c>
      <c r="AD113" s="34">
        <v>26.49</v>
      </c>
      <c r="AE113" s="34">
        <v>29.13</v>
      </c>
      <c r="AF113" s="34">
        <v>28.67</v>
      </c>
      <c r="AG113" s="34">
        <v>27.88</v>
      </c>
      <c r="AH113" s="34">
        <v>28.13</v>
      </c>
      <c r="AI113" s="34">
        <v>26.82</v>
      </c>
      <c r="AJ113" s="34">
        <v>27.99</v>
      </c>
      <c r="AK113" s="34">
        <v>26.8</v>
      </c>
      <c r="AL113" s="34">
        <v>26.43</v>
      </c>
      <c r="AM113" s="34">
        <v>26.98</v>
      </c>
      <c r="AN113" s="34">
        <v>27.5</v>
      </c>
      <c r="AO113" s="34">
        <v>27.82</v>
      </c>
      <c r="AP113" s="34">
        <v>27.34</v>
      </c>
      <c r="AQ113" s="34">
        <v>26.31</v>
      </c>
      <c r="AR113" s="34">
        <v>26.81</v>
      </c>
      <c r="AS113" s="34">
        <v>27.3</v>
      </c>
      <c r="AT113" s="34">
        <v>27.25</v>
      </c>
      <c r="AU113" s="34">
        <v>28.11</v>
      </c>
      <c r="AV113" s="34">
        <v>26.67</v>
      </c>
      <c r="AW113" s="34">
        <v>26.65</v>
      </c>
      <c r="AX113" s="34">
        <v>27.47</v>
      </c>
      <c r="AY113" s="34">
        <v>27.84</v>
      </c>
      <c r="AZ113" s="34">
        <v>27.49</v>
      </c>
    </row>
    <row r="114" spans="1:52" x14ac:dyDescent="0.25">
      <c r="A114" s="24">
        <v>110</v>
      </c>
      <c r="B114" s="24" t="s">
        <v>519</v>
      </c>
      <c r="C114" s="24" t="s">
        <v>327</v>
      </c>
      <c r="D114" s="24" t="s">
        <v>108</v>
      </c>
      <c r="E114" s="35">
        <v>32.07</v>
      </c>
      <c r="F114" s="35">
        <v>33.35</v>
      </c>
      <c r="G114" s="35">
        <v>32.28</v>
      </c>
      <c r="H114" s="35">
        <v>33.67</v>
      </c>
      <c r="I114" s="35">
        <v>32.49</v>
      </c>
      <c r="J114" s="35">
        <v>35.619999999999997</v>
      </c>
      <c r="K114" s="35">
        <v>32.380000000000003</v>
      </c>
      <c r="L114" s="35">
        <v>33.01</v>
      </c>
      <c r="M114" s="35">
        <v>33.520000000000003</v>
      </c>
      <c r="N114" s="35">
        <v>35.26</v>
      </c>
      <c r="O114" s="35">
        <v>32.68</v>
      </c>
      <c r="P114" s="35">
        <v>33.659999999999997</v>
      </c>
      <c r="Q114" s="35">
        <v>32.75</v>
      </c>
      <c r="R114" s="35">
        <v>33.86</v>
      </c>
      <c r="S114" s="35">
        <v>32.549999999999997</v>
      </c>
      <c r="T114" s="35">
        <v>33.880000000000003</v>
      </c>
      <c r="U114" s="35">
        <v>34.64</v>
      </c>
      <c r="V114" s="35">
        <v>32.700000000000003</v>
      </c>
      <c r="W114" s="35">
        <v>32.82</v>
      </c>
      <c r="X114" s="35">
        <v>32.69</v>
      </c>
      <c r="Y114" s="35">
        <v>32.14</v>
      </c>
      <c r="Z114" s="35">
        <v>32.700000000000003</v>
      </c>
      <c r="AA114" s="35">
        <v>34.119999999999997</v>
      </c>
      <c r="AB114" s="35">
        <v>33.630000000000003</v>
      </c>
      <c r="AC114" s="35">
        <v>32.17</v>
      </c>
      <c r="AD114" s="35">
        <v>32.67</v>
      </c>
      <c r="AE114" s="35">
        <v>34.49</v>
      </c>
      <c r="AF114" s="35">
        <v>32.85</v>
      </c>
      <c r="AG114" s="35">
        <v>33.51</v>
      </c>
      <c r="AH114" s="35">
        <v>34.229999999999997</v>
      </c>
      <c r="AI114" s="35">
        <v>31.9</v>
      </c>
      <c r="AJ114" s="35">
        <v>33.82</v>
      </c>
      <c r="AK114" s="35">
        <v>32.33</v>
      </c>
      <c r="AL114" s="35">
        <v>32.520000000000003</v>
      </c>
      <c r="AM114" s="35">
        <v>33.43</v>
      </c>
      <c r="AN114" s="35">
        <v>33.119999999999997</v>
      </c>
      <c r="AO114" s="35">
        <v>32.03</v>
      </c>
      <c r="AP114" s="35">
        <v>32.01</v>
      </c>
      <c r="AQ114" s="35">
        <v>31.78</v>
      </c>
      <c r="AR114" s="35">
        <v>32.049999999999997</v>
      </c>
      <c r="AS114" s="35">
        <v>32.83</v>
      </c>
      <c r="AT114" s="35">
        <v>32.83</v>
      </c>
      <c r="AU114" s="35">
        <v>34.33</v>
      </c>
      <c r="AV114" s="42">
        <v>32.46</v>
      </c>
      <c r="AW114" s="42">
        <v>32.44</v>
      </c>
      <c r="AX114" s="35">
        <v>31.37</v>
      </c>
      <c r="AY114" s="35">
        <v>33.020000000000003</v>
      </c>
      <c r="AZ114" s="35">
        <v>31.79</v>
      </c>
    </row>
    <row r="115" spans="1:52" x14ac:dyDescent="0.25">
      <c r="A115" s="23">
        <v>111</v>
      </c>
      <c r="B115" s="23" t="s">
        <v>520</v>
      </c>
      <c r="C115" s="23" t="s">
        <v>328</v>
      </c>
      <c r="D115" s="23" t="s">
        <v>109</v>
      </c>
      <c r="E115" s="34">
        <v>31.59</v>
      </c>
      <c r="F115" s="34">
        <v>32.75</v>
      </c>
      <c r="G115" s="34">
        <v>31.12</v>
      </c>
      <c r="H115" s="34">
        <v>32.56</v>
      </c>
      <c r="I115" s="42">
        <v>31.11</v>
      </c>
      <c r="J115" s="34">
        <v>34.25</v>
      </c>
      <c r="K115" s="34">
        <v>31.86</v>
      </c>
      <c r="L115" s="34">
        <v>33.22</v>
      </c>
      <c r="M115" s="34">
        <v>32.51</v>
      </c>
      <c r="N115" s="34">
        <v>33.619999999999997</v>
      </c>
      <c r="O115" s="34">
        <v>31.95</v>
      </c>
      <c r="P115" s="34">
        <v>31.64</v>
      </c>
      <c r="Q115" s="34">
        <v>32.81</v>
      </c>
      <c r="R115" s="34">
        <v>33.950000000000003</v>
      </c>
      <c r="S115" s="34">
        <v>32.49</v>
      </c>
      <c r="T115" s="34">
        <v>32.92</v>
      </c>
      <c r="U115" s="34">
        <v>36.9</v>
      </c>
      <c r="V115" s="34">
        <v>33</v>
      </c>
      <c r="W115" s="34">
        <v>31.61</v>
      </c>
      <c r="X115" s="34">
        <v>33.26</v>
      </c>
      <c r="Y115" s="34">
        <v>32.090000000000003</v>
      </c>
      <c r="Z115" s="34">
        <v>33.119999999999997</v>
      </c>
      <c r="AA115" s="34">
        <v>34.28</v>
      </c>
      <c r="AB115" s="34">
        <v>32.49</v>
      </c>
      <c r="AC115" s="34">
        <v>32.700000000000003</v>
      </c>
      <c r="AD115" s="34">
        <v>31.6</v>
      </c>
      <c r="AE115" s="34">
        <v>33.880000000000003</v>
      </c>
      <c r="AF115" s="34">
        <v>33.03</v>
      </c>
      <c r="AG115" s="42">
        <v>32.630000000000003</v>
      </c>
      <c r="AH115" s="34">
        <v>33.14</v>
      </c>
      <c r="AI115" s="34">
        <v>31.9</v>
      </c>
      <c r="AJ115" s="34">
        <v>33.15</v>
      </c>
      <c r="AK115" s="34">
        <v>30.98</v>
      </c>
      <c r="AL115" s="34">
        <v>32.630000000000003</v>
      </c>
      <c r="AM115" s="34">
        <v>31.8</v>
      </c>
      <c r="AN115" s="34">
        <v>32.229999999999997</v>
      </c>
      <c r="AO115" s="34">
        <v>31.05</v>
      </c>
      <c r="AP115" s="34">
        <v>30.8</v>
      </c>
      <c r="AQ115" s="34">
        <v>30.44</v>
      </c>
      <c r="AR115" s="34">
        <v>30.93</v>
      </c>
      <c r="AS115" s="34">
        <v>31.86</v>
      </c>
      <c r="AT115" s="34">
        <v>31.67</v>
      </c>
      <c r="AU115" s="34">
        <v>32.69</v>
      </c>
      <c r="AV115" s="34">
        <v>32.369999999999997</v>
      </c>
      <c r="AW115" s="42">
        <v>30.43</v>
      </c>
      <c r="AX115" s="34">
        <v>31.17</v>
      </c>
      <c r="AY115" s="34">
        <v>32.950000000000003</v>
      </c>
      <c r="AZ115" s="34">
        <v>31.33</v>
      </c>
    </row>
    <row r="116" spans="1:52" x14ac:dyDescent="0.25">
      <c r="A116" s="24">
        <v>112</v>
      </c>
      <c r="B116" s="24" t="s">
        <v>521</v>
      </c>
      <c r="C116" s="24" t="s">
        <v>329</v>
      </c>
      <c r="D116" s="24" t="s">
        <v>110</v>
      </c>
      <c r="E116" s="35">
        <v>33.25</v>
      </c>
      <c r="F116" s="35">
        <v>33.93</v>
      </c>
      <c r="G116" s="35">
        <v>32.67</v>
      </c>
      <c r="H116" s="35">
        <v>33.520000000000003</v>
      </c>
      <c r="I116" s="35">
        <v>33.520000000000003</v>
      </c>
      <c r="J116" s="35">
        <v>35.83</v>
      </c>
      <c r="K116" s="35">
        <v>33.340000000000003</v>
      </c>
      <c r="L116" s="35">
        <v>34.340000000000003</v>
      </c>
      <c r="M116" s="35">
        <v>35.1</v>
      </c>
      <c r="N116" s="35">
        <v>36.26</v>
      </c>
      <c r="O116" s="35">
        <v>32.840000000000003</v>
      </c>
      <c r="P116" s="35">
        <v>33</v>
      </c>
      <c r="Q116" s="35">
        <v>34.450000000000003</v>
      </c>
      <c r="R116" s="35">
        <v>35.65</v>
      </c>
      <c r="S116" s="35">
        <v>33.67</v>
      </c>
      <c r="T116" s="35">
        <v>34.06</v>
      </c>
      <c r="U116" s="35">
        <v>34.97</v>
      </c>
      <c r="V116" s="35">
        <v>33.08</v>
      </c>
      <c r="W116" s="35">
        <v>32.76</v>
      </c>
      <c r="X116" s="35">
        <v>33.17</v>
      </c>
      <c r="Y116" s="35">
        <v>32.97</v>
      </c>
      <c r="Z116" s="35">
        <v>34.47</v>
      </c>
      <c r="AA116" s="35">
        <v>34.700000000000003</v>
      </c>
      <c r="AB116" s="35">
        <v>33.159999999999997</v>
      </c>
      <c r="AC116" s="35">
        <v>32.5</v>
      </c>
      <c r="AD116" s="35">
        <v>33</v>
      </c>
      <c r="AE116" s="35">
        <v>35.520000000000003</v>
      </c>
      <c r="AF116" s="35">
        <v>34.11</v>
      </c>
      <c r="AG116" s="35">
        <v>33.200000000000003</v>
      </c>
      <c r="AH116" s="35">
        <v>34.79</v>
      </c>
      <c r="AI116" s="35">
        <v>32.619999999999997</v>
      </c>
      <c r="AJ116" s="35">
        <v>34.299999999999997</v>
      </c>
      <c r="AK116" s="35">
        <v>32.14</v>
      </c>
      <c r="AL116" s="35">
        <v>33.979999999999997</v>
      </c>
      <c r="AM116" s="35">
        <v>33.72</v>
      </c>
      <c r="AN116" s="35">
        <v>33.590000000000003</v>
      </c>
      <c r="AO116" s="35">
        <v>32.26</v>
      </c>
      <c r="AP116" s="35">
        <v>31.92</v>
      </c>
      <c r="AQ116" s="35">
        <v>31.62</v>
      </c>
      <c r="AR116" s="35">
        <v>32.840000000000003</v>
      </c>
      <c r="AS116" s="35">
        <v>31.98</v>
      </c>
      <c r="AT116" s="35">
        <v>33.31</v>
      </c>
      <c r="AU116" s="35">
        <v>34.130000000000003</v>
      </c>
      <c r="AV116" s="35">
        <v>33.450000000000003</v>
      </c>
      <c r="AW116" s="35">
        <v>31.96</v>
      </c>
      <c r="AX116" s="35">
        <v>30.6</v>
      </c>
      <c r="AY116" s="35">
        <v>34.57</v>
      </c>
      <c r="AZ116" s="35">
        <v>32.54</v>
      </c>
    </row>
    <row r="117" spans="1:52" x14ac:dyDescent="0.25">
      <c r="A117" s="23">
        <v>113</v>
      </c>
      <c r="B117" s="23" t="s">
        <v>522</v>
      </c>
      <c r="C117" s="23" t="s">
        <v>330</v>
      </c>
      <c r="D117" s="23" t="s">
        <v>111</v>
      </c>
      <c r="E117" s="34">
        <v>28.68</v>
      </c>
      <c r="F117" s="34">
        <v>29.89</v>
      </c>
      <c r="G117" s="34">
        <v>29.48</v>
      </c>
      <c r="H117" s="34">
        <v>29.88</v>
      </c>
      <c r="I117" s="34">
        <v>29.24</v>
      </c>
      <c r="J117" s="34">
        <v>30.59</v>
      </c>
      <c r="K117" s="34">
        <v>28.12</v>
      </c>
      <c r="L117" s="34">
        <v>29.15</v>
      </c>
      <c r="M117" s="34">
        <v>29.87</v>
      </c>
      <c r="N117" s="34">
        <v>31.53</v>
      </c>
      <c r="O117" s="34">
        <v>28.93</v>
      </c>
      <c r="P117" s="34">
        <v>29.22</v>
      </c>
      <c r="Q117" s="34">
        <v>29.82</v>
      </c>
      <c r="R117" s="34">
        <v>31.53</v>
      </c>
      <c r="S117" s="34">
        <v>29.43</v>
      </c>
      <c r="T117" s="34">
        <v>30.26</v>
      </c>
      <c r="U117" s="34">
        <v>30.91</v>
      </c>
      <c r="V117" s="34">
        <v>28.6</v>
      </c>
      <c r="W117" s="34">
        <v>29.35</v>
      </c>
      <c r="X117" s="34">
        <v>29.16</v>
      </c>
      <c r="Y117" s="34">
        <v>29.77</v>
      </c>
      <c r="Z117" s="34">
        <v>29.81</v>
      </c>
      <c r="AA117" s="34">
        <v>30.66</v>
      </c>
      <c r="AB117" s="34">
        <v>28.87</v>
      </c>
      <c r="AC117" s="34">
        <v>27.93</v>
      </c>
      <c r="AD117" s="34">
        <v>28.88</v>
      </c>
      <c r="AE117" s="34">
        <v>31.1</v>
      </c>
      <c r="AF117" s="34">
        <v>29.85</v>
      </c>
      <c r="AG117" s="34">
        <v>29.48</v>
      </c>
      <c r="AH117" s="34">
        <v>30.11</v>
      </c>
      <c r="AI117" s="34">
        <v>28.73</v>
      </c>
      <c r="AJ117" s="34">
        <v>29.98</v>
      </c>
      <c r="AK117" s="34">
        <v>28.72</v>
      </c>
      <c r="AL117" s="34">
        <v>28.61</v>
      </c>
      <c r="AM117" s="34">
        <v>29.76</v>
      </c>
      <c r="AN117" s="34">
        <v>30.2</v>
      </c>
      <c r="AO117" s="34">
        <v>29.47</v>
      </c>
      <c r="AP117" s="34">
        <v>29.08</v>
      </c>
      <c r="AQ117" s="34">
        <v>28.05</v>
      </c>
      <c r="AR117" s="34">
        <v>29.01</v>
      </c>
      <c r="AS117" s="34">
        <v>29.51</v>
      </c>
      <c r="AT117" s="34">
        <v>29.53</v>
      </c>
      <c r="AU117" s="34">
        <v>30.11</v>
      </c>
      <c r="AV117" s="34">
        <v>28.69</v>
      </c>
      <c r="AW117" s="34">
        <v>28.54</v>
      </c>
      <c r="AX117" s="34">
        <v>28.62</v>
      </c>
      <c r="AY117" s="34">
        <v>29.46</v>
      </c>
      <c r="AZ117" s="34">
        <v>28.85</v>
      </c>
    </row>
    <row r="118" spans="1:52" x14ac:dyDescent="0.25">
      <c r="A118" s="24">
        <v>114</v>
      </c>
      <c r="B118" s="24" t="s">
        <v>523</v>
      </c>
      <c r="C118" s="24" t="s">
        <v>331</v>
      </c>
      <c r="D118" s="24" t="s">
        <v>112</v>
      </c>
      <c r="E118" s="35">
        <v>32.9</v>
      </c>
      <c r="F118" s="35">
        <v>32.81</v>
      </c>
      <c r="G118" s="35">
        <v>32.24</v>
      </c>
      <c r="H118" s="35">
        <v>35.840000000000003</v>
      </c>
      <c r="I118" s="35">
        <v>34.89</v>
      </c>
      <c r="J118" s="35"/>
      <c r="K118" s="35">
        <v>35.5</v>
      </c>
      <c r="L118" s="35">
        <v>35.86</v>
      </c>
      <c r="M118" s="35">
        <v>32.659999999999997</v>
      </c>
      <c r="N118" s="35">
        <v>36.14</v>
      </c>
      <c r="O118" s="35">
        <v>31.95</v>
      </c>
      <c r="P118" s="35">
        <v>33.22</v>
      </c>
      <c r="Q118" s="35">
        <v>35.770000000000003</v>
      </c>
      <c r="R118" s="35"/>
      <c r="S118" s="35">
        <v>36.85</v>
      </c>
      <c r="T118" s="35">
        <v>33.49</v>
      </c>
      <c r="U118" s="35">
        <v>35.11</v>
      </c>
      <c r="V118" s="35">
        <v>32.93</v>
      </c>
      <c r="W118" s="35">
        <v>34.479999999999997</v>
      </c>
      <c r="X118" s="35">
        <v>32.49</v>
      </c>
      <c r="Y118" s="35">
        <v>32.85</v>
      </c>
      <c r="Z118" s="35">
        <v>34.54</v>
      </c>
      <c r="AA118" s="35">
        <v>34.89</v>
      </c>
      <c r="AB118" s="35">
        <v>40</v>
      </c>
      <c r="AC118" s="35">
        <v>34.619999999999997</v>
      </c>
      <c r="AD118" s="35">
        <v>34.15</v>
      </c>
      <c r="AE118" s="35">
        <v>37.28</v>
      </c>
      <c r="AF118" s="35">
        <v>34.049999999999997</v>
      </c>
      <c r="AG118" s="35">
        <v>33.22</v>
      </c>
      <c r="AH118" s="35">
        <v>34.86</v>
      </c>
      <c r="AI118" s="35">
        <v>32.450000000000003</v>
      </c>
      <c r="AJ118" s="35">
        <v>33.49</v>
      </c>
      <c r="AK118" s="35">
        <v>32.99</v>
      </c>
      <c r="AL118" s="35">
        <v>33.25</v>
      </c>
      <c r="AM118" s="35">
        <v>33.64</v>
      </c>
      <c r="AN118" s="35">
        <v>34.22</v>
      </c>
      <c r="AO118" s="35">
        <v>30.84</v>
      </c>
      <c r="AP118" s="35">
        <v>31.8</v>
      </c>
      <c r="AQ118" s="35">
        <v>30.82</v>
      </c>
      <c r="AR118" s="35">
        <v>32.200000000000003</v>
      </c>
      <c r="AS118" s="35">
        <v>31.93</v>
      </c>
      <c r="AT118" s="35">
        <v>32.51</v>
      </c>
      <c r="AU118" s="35">
        <v>34.78</v>
      </c>
      <c r="AV118" s="35">
        <v>33.840000000000003</v>
      </c>
      <c r="AW118" s="35">
        <v>34.32</v>
      </c>
      <c r="AX118" s="35">
        <v>29.14</v>
      </c>
      <c r="AY118" s="35">
        <v>36.619999999999997</v>
      </c>
      <c r="AZ118" s="35">
        <v>32.94</v>
      </c>
    </row>
    <row r="119" spans="1:52" x14ac:dyDescent="0.25">
      <c r="A119" s="23">
        <v>115</v>
      </c>
      <c r="B119" s="23" t="s">
        <v>524</v>
      </c>
      <c r="C119" s="23" t="s">
        <v>332</v>
      </c>
      <c r="D119" s="23" t="s">
        <v>113</v>
      </c>
      <c r="E119" s="34">
        <v>30.16</v>
      </c>
      <c r="F119" s="34">
        <v>32.08</v>
      </c>
      <c r="G119" s="34">
        <v>31</v>
      </c>
      <c r="H119" s="34">
        <v>31.68</v>
      </c>
      <c r="I119" s="34">
        <v>32.17</v>
      </c>
      <c r="J119" s="34">
        <v>32.299999999999997</v>
      </c>
      <c r="K119" s="34">
        <v>29.92</v>
      </c>
      <c r="L119" s="34">
        <v>31.93</v>
      </c>
      <c r="M119" s="34">
        <v>31.57</v>
      </c>
      <c r="N119" s="34">
        <v>32.479999999999997</v>
      </c>
      <c r="O119" s="34">
        <v>31.02</v>
      </c>
      <c r="P119" s="34">
        <v>31.08</v>
      </c>
      <c r="Q119" s="34">
        <v>31.49</v>
      </c>
      <c r="R119" s="34">
        <v>33.549999999999997</v>
      </c>
      <c r="S119" s="34">
        <v>30.88</v>
      </c>
      <c r="T119" s="34">
        <v>32.869999999999997</v>
      </c>
      <c r="U119" s="34">
        <v>33.68</v>
      </c>
      <c r="V119" s="34">
        <v>30.32</v>
      </c>
      <c r="W119" s="34">
        <v>30.69</v>
      </c>
      <c r="X119" s="34">
        <v>30.73</v>
      </c>
      <c r="Y119" s="34">
        <v>30.77</v>
      </c>
      <c r="Z119" s="34">
        <v>30.75</v>
      </c>
      <c r="AA119" s="34">
        <v>33.61</v>
      </c>
      <c r="AB119" s="34">
        <v>30.95</v>
      </c>
      <c r="AC119" s="34">
        <v>29.93</v>
      </c>
      <c r="AD119" s="34">
        <v>30.85</v>
      </c>
      <c r="AE119" s="34">
        <v>32.69</v>
      </c>
      <c r="AF119" s="34">
        <v>31.69</v>
      </c>
      <c r="AG119" s="34">
        <v>31.2</v>
      </c>
      <c r="AH119" s="34">
        <v>31.51</v>
      </c>
      <c r="AI119" s="34">
        <v>30.87</v>
      </c>
      <c r="AJ119" s="34">
        <v>31.99</v>
      </c>
      <c r="AK119" s="34">
        <v>30.83</v>
      </c>
      <c r="AL119" s="34">
        <v>30.26</v>
      </c>
      <c r="AM119" s="34">
        <v>31.17</v>
      </c>
      <c r="AN119" s="34">
        <v>30.83</v>
      </c>
      <c r="AO119" s="34">
        <v>31.44</v>
      </c>
      <c r="AP119" s="34">
        <v>30.92</v>
      </c>
      <c r="AQ119" s="34">
        <v>29.98</v>
      </c>
      <c r="AR119" s="34">
        <v>30.58</v>
      </c>
      <c r="AS119" s="34">
        <v>31.18</v>
      </c>
      <c r="AT119" s="34">
        <v>31.44</v>
      </c>
      <c r="AU119" s="34">
        <v>32.01</v>
      </c>
      <c r="AV119" s="34">
        <v>30.13</v>
      </c>
      <c r="AW119" s="34">
        <v>30.07</v>
      </c>
      <c r="AX119" s="34">
        <v>30.53</v>
      </c>
      <c r="AY119" s="34">
        <v>30.59</v>
      </c>
      <c r="AZ119" s="34">
        <v>30.12</v>
      </c>
    </row>
    <row r="120" spans="1:52" x14ac:dyDescent="0.25">
      <c r="A120" s="24">
        <v>116</v>
      </c>
      <c r="B120" s="24" t="s">
        <v>525</v>
      </c>
      <c r="C120" s="24" t="s">
        <v>333</v>
      </c>
      <c r="D120" s="24" t="s">
        <v>114</v>
      </c>
      <c r="E120" s="35">
        <v>32.72</v>
      </c>
      <c r="F120" s="35">
        <v>35.979999999999997</v>
      </c>
      <c r="G120" s="35">
        <v>35.04</v>
      </c>
      <c r="H120" s="35">
        <v>37.090000000000003</v>
      </c>
      <c r="I120" s="35">
        <v>34.700000000000003</v>
      </c>
      <c r="J120" s="35">
        <v>35.96</v>
      </c>
      <c r="K120" s="35">
        <v>32</v>
      </c>
      <c r="L120" s="35">
        <v>33.06</v>
      </c>
      <c r="M120" s="35">
        <v>33.86</v>
      </c>
      <c r="N120" s="35">
        <v>35.450000000000003</v>
      </c>
      <c r="O120" s="35">
        <v>32.43</v>
      </c>
      <c r="P120" s="35">
        <v>32.5</v>
      </c>
      <c r="Q120" s="35">
        <v>32.71</v>
      </c>
      <c r="R120" s="35">
        <v>35.14</v>
      </c>
      <c r="S120" s="35">
        <v>33.11</v>
      </c>
      <c r="T120" s="35">
        <v>35.979999999999997</v>
      </c>
      <c r="U120" s="35">
        <v>36.89</v>
      </c>
      <c r="V120" s="35">
        <v>34.83</v>
      </c>
      <c r="W120" s="35">
        <v>32.99</v>
      </c>
      <c r="X120" s="35">
        <v>33.090000000000003</v>
      </c>
      <c r="Y120" s="35">
        <v>33.92</v>
      </c>
      <c r="Z120" s="35">
        <v>32.96</v>
      </c>
      <c r="AA120" s="35">
        <v>33.67</v>
      </c>
      <c r="AB120" s="35">
        <v>33.58</v>
      </c>
      <c r="AC120" s="35">
        <v>32.479999999999997</v>
      </c>
      <c r="AD120" s="35">
        <v>31.87</v>
      </c>
      <c r="AE120" s="35">
        <v>33.32</v>
      </c>
      <c r="AF120" s="35">
        <v>33.58</v>
      </c>
      <c r="AG120" s="35">
        <v>32.75</v>
      </c>
      <c r="AH120" s="35">
        <v>33.61</v>
      </c>
      <c r="AI120" s="35">
        <v>33.130000000000003</v>
      </c>
      <c r="AJ120" s="35">
        <v>36.18</v>
      </c>
      <c r="AK120" s="35">
        <v>35.19</v>
      </c>
      <c r="AL120" s="35">
        <v>32.47</v>
      </c>
      <c r="AM120" s="35">
        <v>32.56</v>
      </c>
      <c r="AN120" s="35">
        <v>33.229999999999997</v>
      </c>
      <c r="AO120" s="35">
        <v>33.53</v>
      </c>
      <c r="AP120" s="35">
        <v>33.479999999999997</v>
      </c>
      <c r="AQ120" s="35">
        <v>32.21</v>
      </c>
      <c r="AR120" s="35">
        <v>34.299999999999997</v>
      </c>
      <c r="AS120" s="35">
        <v>33.6</v>
      </c>
      <c r="AT120" s="35">
        <v>33.770000000000003</v>
      </c>
      <c r="AU120" s="35">
        <v>34.04</v>
      </c>
      <c r="AV120" s="35">
        <v>32.44</v>
      </c>
      <c r="AW120" s="35">
        <v>32.67</v>
      </c>
      <c r="AX120" s="35">
        <v>33.53</v>
      </c>
      <c r="AY120" s="35">
        <v>34.14</v>
      </c>
      <c r="AZ120" s="35">
        <v>33.86</v>
      </c>
    </row>
    <row r="121" spans="1:52" x14ac:dyDescent="0.25">
      <c r="A121" s="23">
        <v>117</v>
      </c>
      <c r="B121" s="23" t="s">
        <v>526</v>
      </c>
      <c r="C121" s="23" t="s">
        <v>334</v>
      </c>
      <c r="D121" s="23" t="s">
        <v>115</v>
      </c>
      <c r="E121" s="34">
        <v>26.6</v>
      </c>
      <c r="F121" s="34">
        <v>28.88</v>
      </c>
      <c r="G121" s="34">
        <v>27.98</v>
      </c>
      <c r="H121" s="34">
        <v>29.22</v>
      </c>
      <c r="I121" s="34">
        <v>28.08</v>
      </c>
      <c r="J121" s="34">
        <v>30.06</v>
      </c>
      <c r="K121" s="34">
        <v>26.88</v>
      </c>
      <c r="L121" s="34">
        <v>28.43</v>
      </c>
      <c r="M121" s="34">
        <v>28.82</v>
      </c>
      <c r="N121" s="34">
        <v>29.84</v>
      </c>
      <c r="O121" s="34">
        <v>27.49</v>
      </c>
      <c r="P121" s="34">
        <v>27.82</v>
      </c>
      <c r="Q121" s="34">
        <v>27.62</v>
      </c>
      <c r="R121" s="34">
        <v>29.56</v>
      </c>
      <c r="S121" s="34">
        <v>27.55</v>
      </c>
      <c r="T121" s="34">
        <v>29.83</v>
      </c>
      <c r="U121" s="34">
        <v>30.33</v>
      </c>
      <c r="V121" s="34">
        <v>28.01</v>
      </c>
      <c r="W121" s="34">
        <v>27.69</v>
      </c>
      <c r="X121" s="34">
        <v>27.57</v>
      </c>
      <c r="Y121" s="34">
        <v>27.78</v>
      </c>
      <c r="Z121" s="34">
        <v>28.1</v>
      </c>
      <c r="AA121" s="34">
        <v>29.11</v>
      </c>
      <c r="AB121" s="34">
        <v>28.04</v>
      </c>
      <c r="AC121" s="34">
        <v>27.51</v>
      </c>
      <c r="AD121" s="34">
        <v>27.3</v>
      </c>
      <c r="AE121" s="34">
        <v>29.53</v>
      </c>
      <c r="AF121" s="34">
        <v>28.95</v>
      </c>
      <c r="AG121" s="34">
        <v>28.3</v>
      </c>
      <c r="AH121" s="34">
        <v>28.64</v>
      </c>
      <c r="AI121" s="34">
        <v>27.34</v>
      </c>
      <c r="AJ121" s="34">
        <v>28.63</v>
      </c>
      <c r="AK121" s="34">
        <v>28.28</v>
      </c>
      <c r="AL121" s="34">
        <v>26.96</v>
      </c>
      <c r="AM121" s="34">
        <v>27.45</v>
      </c>
      <c r="AN121" s="34">
        <v>27.75</v>
      </c>
      <c r="AO121" s="34">
        <v>27.92</v>
      </c>
      <c r="AP121" s="34">
        <v>27.91</v>
      </c>
      <c r="AQ121" s="34">
        <v>26.83</v>
      </c>
      <c r="AR121" s="34">
        <v>27.75</v>
      </c>
      <c r="AS121" s="34">
        <v>28.47</v>
      </c>
      <c r="AT121" s="34">
        <v>28.28</v>
      </c>
      <c r="AU121" s="34">
        <v>28.18</v>
      </c>
      <c r="AV121" s="34">
        <v>26.64</v>
      </c>
      <c r="AW121" s="34">
        <v>26.68</v>
      </c>
      <c r="AX121" s="34">
        <v>27.65</v>
      </c>
      <c r="AY121" s="34">
        <v>28.09</v>
      </c>
      <c r="AZ121" s="34">
        <v>27.54</v>
      </c>
    </row>
    <row r="122" spans="1:52" x14ac:dyDescent="0.25">
      <c r="A122" s="24">
        <v>118</v>
      </c>
      <c r="B122" s="24" t="s">
        <v>527</v>
      </c>
      <c r="C122" s="24" t="s">
        <v>335</v>
      </c>
      <c r="D122" s="24" t="s">
        <v>116</v>
      </c>
      <c r="E122" s="35"/>
      <c r="F122" s="35">
        <v>40</v>
      </c>
      <c r="G122" s="35"/>
      <c r="H122" s="42">
        <v>28.73</v>
      </c>
      <c r="I122" s="35">
        <v>35.950000000000003</v>
      </c>
      <c r="J122" s="35"/>
      <c r="K122" s="35">
        <v>40</v>
      </c>
      <c r="L122" s="35"/>
      <c r="M122" s="35"/>
      <c r="N122" s="42">
        <v>40</v>
      </c>
      <c r="O122" s="35">
        <v>40</v>
      </c>
      <c r="P122" s="35">
        <v>40</v>
      </c>
      <c r="Q122" s="35">
        <v>36.56</v>
      </c>
      <c r="R122" s="35"/>
      <c r="S122" s="35"/>
      <c r="T122" s="35"/>
      <c r="U122" s="35"/>
      <c r="V122" s="35">
        <v>37.590000000000003</v>
      </c>
      <c r="W122" s="35"/>
      <c r="X122" s="35"/>
      <c r="Y122" s="35"/>
      <c r="Z122" s="42">
        <v>29.47</v>
      </c>
      <c r="AA122" s="35">
        <v>38.01</v>
      </c>
      <c r="AB122" s="35">
        <v>40</v>
      </c>
      <c r="AC122" s="35">
        <v>40</v>
      </c>
      <c r="AD122" s="35"/>
      <c r="AE122" s="35"/>
      <c r="AF122" s="35"/>
      <c r="AG122" s="35">
        <v>37.32</v>
      </c>
      <c r="AH122" s="35"/>
      <c r="AI122" s="35">
        <v>38.72</v>
      </c>
      <c r="AJ122" s="35"/>
      <c r="AK122" s="35"/>
      <c r="AL122" s="35">
        <v>40</v>
      </c>
      <c r="AM122" s="35"/>
      <c r="AN122" s="35">
        <v>36.92</v>
      </c>
      <c r="AO122" s="35">
        <v>40</v>
      </c>
      <c r="AP122" s="35">
        <v>40</v>
      </c>
      <c r="AQ122" s="35"/>
      <c r="AR122" s="35"/>
      <c r="AS122" s="35">
        <v>36.68</v>
      </c>
      <c r="AT122" s="35"/>
      <c r="AU122" s="35"/>
      <c r="AV122" s="35"/>
      <c r="AW122" s="35">
        <v>40</v>
      </c>
      <c r="AX122" s="35"/>
      <c r="AY122" s="35"/>
      <c r="AZ122" s="35">
        <v>38.1</v>
      </c>
    </row>
    <row r="123" spans="1:52" x14ac:dyDescent="0.25">
      <c r="A123" s="23">
        <v>119</v>
      </c>
      <c r="B123" s="23" t="s">
        <v>528</v>
      </c>
      <c r="C123" s="23" t="s">
        <v>336</v>
      </c>
      <c r="D123" s="23" t="s">
        <v>117</v>
      </c>
      <c r="E123" s="34">
        <v>30.74</v>
      </c>
      <c r="F123" s="34">
        <v>31.61</v>
      </c>
      <c r="G123" s="34">
        <v>30.43</v>
      </c>
      <c r="H123" s="34">
        <v>32.31</v>
      </c>
      <c r="I123" s="34">
        <v>31.57</v>
      </c>
      <c r="J123" s="34">
        <v>32.520000000000003</v>
      </c>
      <c r="K123" s="34">
        <v>30.18</v>
      </c>
      <c r="L123" s="34">
        <v>31.61</v>
      </c>
      <c r="M123" s="34">
        <v>30.95</v>
      </c>
      <c r="N123" s="34">
        <v>32.44</v>
      </c>
      <c r="O123" s="34">
        <v>30.72</v>
      </c>
      <c r="P123" s="34">
        <v>30.79</v>
      </c>
      <c r="Q123" s="34">
        <v>31.45</v>
      </c>
      <c r="R123" s="34">
        <v>32.85</v>
      </c>
      <c r="S123" s="34">
        <v>30.55</v>
      </c>
      <c r="T123" s="34">
        <v>31.85</v>
      </c>
      <c r="U123" s="34">
        <v>33.15</v>
      </c>
      <c r="V123" s="34">
        <v>31.31</v>
      </c>
      <c r="W123" s="34">
        <v>30.8</v>
      </c>
      <c r="X123" s="34">
        <v>31.25</v>
      </c>
      <c r="Y123" s="34">
        <v>30.5</v>
      </c>
      <c r="Z123" s="34">
        <v>31.73</v>
      </c>
      <c r="AA123" s="34">
        <v>33.020000000000003</v>
      </c>
      <c r="AB123" s="34">
        <v>30.81</v>
      </c>
      <c r="AC123" s="34">
        <v>31.55</v>
      </c>
      <c r="AD123" s="34">
        <v>30.76</v>
      </c>
      <c r="AE123" s="34">
        <v>33.130000000000003</v>
      </c>
      <c r="AF123" s="34">
        <v>31.63</v>
      </c>
      <c r="AG123" s="34">
        <v>31.05</v>
      </c>
      <c r="AH123" s="34">
        <v>32.44</v>
      </c>
      <c r="AI123" s="34">
        <v>30.34</v>
      </c>
      <c r="AJ123" s="34">
        <v>31.91</v>
      </c>
      <c r="AK123" s="34">
        <v>30.17</v>
      </c>
      <c r="AL123" s="34">
        <v>30.54</v>
      </c>
      <c r="AM123" s="34">
        <v>30.06</v>
      </c>
      <c r="AN123" s="34">
        <v>31.27</v>
      </c>
      <c r="AO123" s="34">
        <v>29.77</v>
      </c>
      <c r="AP123" s="34">
        <v>29.7</v>
      </c>
      <c r="AQ123" s="34">
        <v>29.52</v>
      </c>
      <c r="AR123" s="34">
        <v>29.46</v>
      </c>
      <c r="AS123" s="34">
        <v>29.9</v>
      </c>
      <c r="AT123" s="34">
        <v>30.77</v>
      </c>
      <c r="AU123" s="34">
        <v>32.07</v>
      </c>
      <c r="AV123" s="34">
        <v>30.5</v>
      </c>
      <c r="AW123" s="34">
        <v>29.85</v>
      </c>
      <c r="AX123" s="34">
        <v>28.58</v>
      </c>
      <c r="AY123" s="34">
        <v>31.89</v>
      </c>
      <c r="AZ123" s="34">
        <v>30</v>
      </c>
    </row>
    <row r="124" spans="1:52" x14ac:dyDescent="0.25">
      <c r="A124" s="24">
        <v>120</v>
      </c>
      <c r="B124" s="24" t="s">
        <v>529</v>
      </c>
      <c r="C124" s="24" t="s">
        <v>337</v>
      </c>
      <c r="D124" s="24" t="s">
        <v>118</v>
      </c>
      <c r="E124" s="35">
        <v>30.65</v>
      </c>
      <c r="F124" s="35">
        <v>31.43</v>
      </c>
      <c r="G124" s="35">
        <v>30.94</v>
      </c>
      <c r="H124" s="42">
        <v>30.01</v>
      </c>
      <c r="I124" s="35">
        <v>31.56</v>
      </c>
      <c r="J124" s="35">
        <v>32.549999999999997</v>
      </c>
      <c r="K124" s="35">
        <v>30.21</v>
      </c>
      <c r="L124" s="35">
        <v>31.76</v>
      </c>
      <c r="M124" s="35">
        <v>32.020000000000003</v>
      </c>
      <c r="N124" s="35">
        <v>33.03</v>
      </c>
      <c r="O124" s="35">
        <v>31.01</v>
      </c>
      <c r="P124" s="35">
        <v>31.01</v>
      </c>
      <c r="Q124" s="35">
        <v>32.07</v>
      </c>
      <c r="R124" s="35">
        <v>32.69</v>
      </c>
      <c r="S124" s="35">
        <v>31.16</v>
      </c>
      <c r="T124" s="35">
        <v>31.84</v>
      </c>
      <c r="U124" s="35">
        <v>33.049999999999997</v>
      </c>
      <c r="V124" s="35">
        <v>29.02</v>
      </c>
      <c r="W124" s="35">
        <v>31.28</v>
      </c>
      <c r="X124" s="35">
        <v>30.76</v>
      </c>
      <c r="Y124" s="35">
        <v>30.69</v>
      </c>
      <c r="Z124" s="35">
        <v>30.82</v>
      </c>
      <c r="AA124" s="35">
        <v>32.44</v>
      </c>
      <c r="AB124" s="35">
        <v>30.25</v>
      </c>
      <c r="AC124" s="35">
        <v>28.85</v>
      </c>
      <c r="AD124" s="35">
        <v>30.67</v>
      </c>
      <c r="AE124" s="35">
        <v>33.229999999999997</v>
      </c>
      <c r="AF124" s="35">
        <v>31.92</v>
      </c>
      <c r="AG124" s="35">
        <v>30.97</v>
      </c>
      <c r="AH124" s="35">
        <v>31.53</v>
      </c>
      <c r="AI124" s="35">
        <v>30.7</v>
      </c>
      <c r="AJ124" s="35">
        <v>32.049999999999997</v>
      </c>
      <c r="AK124" s="35">
        <v>29.76</v>
      </c>
      <c r="AL124" s="35">
        <v>30</v>
      </c>
      <c r="AM124" s="35">
        <v>31.18</v>
      </c>
      <c r="AN124" s="35">
        <v>31.69</v>
      </c>
      <c r="AO124" s="35">
        <v>31.45</v>
      </c>
      <c r="AP124" s="35">
        <v>30.66</v>
      </c>
      <c r="AQ124" s="35">
        <v>30.26</v>
      </c>
      <c r="AR124" s="35">
        <v>30.52</v>
      </c>
      <c r="AS124" s="35">
        <v>30.88</v>
      </c>
      <c r="AT124" s="35">
        <v>31.12</v>
      </c>
      <c r="AU124" s="35">
        <v>32.57</v>
      </c>
      <c r="AV124" s="35">
        <v>30.98</v>
      </c>
      <c r="AW124" s="35">
        <v>30.07</v>
      </c>
      <c r="AX124" s="35">
        <v>29.99</v>
      </c>
      <c r="AY124" s="35">
        <v>30.56</v>
      </c>
      <c r="AZ124" s="35">
        <v>30.02</v>
      </c>
    </row>
    <row r="125" spans="1:52" x14ac:dyDescent="0.25">
      <c r="A125" s="23">
        <v>121</v>
      </c>
      <c r="B125" s="23" t="s">
        <v>530</v>
      </c>
      <c r="C125" s="23" t="s">
        <v>338</v>
      </c>
      <c r="D125" s="23" t="s">
        <v>119</v>
      </c>
      <c r="E125" s="34">
        <v>29.92</v>
      </c>
      <c r="F125" s="34">
        <v>32.92</v>
      </c>
      <c r="G125" s="34">
        <v>31.08</v>
      </c>
      <c r="H125" s="34">
        <v>32.22</v>
      </c>
      <c r="I125" s="34">
        <v>31.92</v>
      </c>
      <c r="J125" s="34">
        <v>33.33</v>
      </c>
      <c r="K125" s="34">
        <v>30.73</v>
      </c>
      <c r="L125" s="34">
        <v>32.85</v>
      </c>
      <c r="M125" s="34">
        <v>31.98</v>
      </c>
      <c r="N125" s="34">
        <v>33.840000000000003</v>
      </c>
      <c r="O125" s="34">
        <v>31.12</v>
      </c>
      <c r="P125" s="34">
        <v>30.98</v>
      </c>
      <c r="Q125" s="34">
        <v>31.28</v>
      </c>
      <c r="R125" s="34">
        <v>33.159999999999997</v>
      </c>
      <c r="S125" s="34">
        <v>30.96</v>
      </c>
      <c r="T125" s="34">
        <v>33.58</v>
      </c>
      <c r="U125" s="34">
        <v>33.93</v>
      </c>
      <c r="V125" s="34">
        <v>30.66</v>
      </c>
      <c r="W125" s="34">
        <v>31.14</v>
      </c>
      <c r="X125" s="34">
        <v>30.83</v>
      </c>
      <c r="Y125" s="34">
        <v>30.83</v>
      </c>
      <c r="Z125" s="34">
        <v>31.13</v>
      </c>
      <c r="AA125" s="34">
        <v>33.020000000000003</v>
      </c>
      <c r="AB125" s="34">
        <v>31.18</v>
      </c>
      <c r="AC125" s="34">
        <v>30.57</v>
      </c>
      <c r="AD125" s="34">
        <v>30.85</v>
      </c>
      <c r="AE125" s="34">
        <v>32.76</v>
      </c>
      <c r="AF125" s="34">
        <v>32.67</v>
      </c>
      <c r="AG125" s="34">
        <v>31.76</v>
      </c>
      <c r="AH125" s="34">
        <v>32.18</v>
      </c>
      <c r="AI125" s="34">
        <v>30.87</v>
      </c>
      <c r="AJ125" s="34">
        <v>32.46</v>
      </c>
      <c r="AK125" s="34">
        <v>31.02</v>
      </c>
      <c r="AL125" s="34">
        <v>30.01</v>
      </c>
      <c r="AM125" s="34">
        <v>30.19</v>
      </c>
      <c r="AN125" s="34">
        <v>30.95</v>
      </c>
      <c r="AO125" s="34">
        <v>31.15</v>
      </c>
      <c r="AP125" s="34">
        <v>30.93</v>
      </c>
      <c r="AQ125" s="34">
        <v>30.14</v>
      </c>
      <c r="AR125" s="34">
        <v>30.53</v>
      </c>
      <c r="AS125" s="34">
        <v>30.86</v>
      </c>
      <c r="AT125" s="34">
        <v>30.94</v>
      </c>
      <c r="AU125" s="34">
        <v>31.78</v>
      </c>
      <c r="AV125" s="34">
        <v>30.08</v>
      </c>
      <c r="AW125" s="34">
        <v>29.89</v>
      </c>
      <c r="AX125" s="34">
        <v>31.13</v>
      </c>
      <c r="AY125" s="34">
        <v>31.32</v>
      </c>
      <c r="AZ125" s="34">
        <v>30.81</v>
      </c>
    </row>
    <row r="126" spans="1:52" x14ac:dyDescent="0.25">
      <c r="A126" s="24">
        <v>122</v>
      </c>
      <c r="B126" s="24" t="s">
        <v>531</v>
      </c>
      <c r="C126" s="24" t="s">
        <v>339</v>
      </c>
      <c r="D126" s="24" t="s">
        <v>120</v>
      </c>
      <c r="E126" s="35">
        <v>30.21</v>
      </c>
      <c r="F126" s="35">
        <v>31.92</v>
      </c>
      <c r="G126" s="35">
        <v>31.48</v>
      </c>
      <c r="H126" s="35">
        <v>32.770000000000003</v>
      </c>
      <c r="I126" s="35">
        <v>32.1</v>
      </c>
      <c r="J126" s="35">
        <v>32.869999999999997</v>
      </c>
      <c r="K126" s="35">
        <v>30.55</v>
      </c>
      <c r="L126" s="35">
        <v>31.84</v>
      </c>
      <c r="M126" s="35">
        <v>32.21</v>
      </c>
      <c r="N126" s="35">
        <v>33.74</v>
      </c>
      <c r="O126" s="35">
        <v>31.26</v>
      </c>
      <c r="P126" s="35">
        <v>31.28</v>
      </c>
      <c r="Q126" s="35">
        <v>31.82</v>
      </c>
      <c r="R126" s="35">
        <v>33.659999999999997</v>
      </c>
      <c r="S126" s="35">
        <v>31.27</v>
      </c>
      <c r="T126" s="35">
        <v>32.83</v>
      </c>
      <c r="U126" s="35">
        <v>34.11</v>
      </c>
      <c r="V126" s="35">
        <v>31.02</v>
      </c>
      <c r="W126" s="35">
        <v>30.97</v>
      </c>
      <c r="X126" s="35">
        <v>31.15</v>
      </c>
      <c r="Y126" s="35">
        <v>31.1</v>
      </c>
      <c r="Z126" s="35">
        <v>31.73</v>
      </c>
      <c r="AA126" s="35">
        <v>32.78</v>
      </c>
      <c r="AB126" s="35">
        <v>31.5</v>
      </c>
      <c r="AC126" s="35">
        <v>31.2</v>
      </c>
      <c r="AD126" s="35">
        <v>31</v>
      </c>
      <c r="AE126" s="35">
        <v>33.74</v>
      </c>
      <c r="AF126" s="35">
        <v>32.229999999999997</v>
      </c>
      <c r="AG126" s="35">
        <v>32.299999999999997</v>
      </c>
      <c r="AH126" s="35">
        <v>32.24</v>
      </c>
      <c r="AI126" s="35">
        <v>31.08</v>
      </c>
      <c r="AJ126" s="35">
        <v>31.87</v>
      </c>
      <c r="AK126" s="35">
        <v>31.53</v>
      </c>
      <c r="AL126" s="35">
        <v>30.84</v>
      </c>
      <c r="AM126" s="35">
        <v>30.82</v>
      </c>
      <c r="AN126" s="35">
        <v>30.9</v>
      </c>
      <c r="AO126" s="35">
        <v>32.15</v>
      </c>
      <c r="AP126" s="35">
        <v>31.07</v>
      </c>
      <c r="AQ126" s="35">
        <v>29.91</v>
      </c>
      <c r="AR126" s="35">
        <v>31.03</v>
      </c>
      <c r="AS126" s="35">
        <v>31.24</v>
      </c>
      <c r="AT126" s="35">
        <v>31.2</v>
      </c>
      <c r="AU126" s="35">
        <v>32.090000000000003</v>
      </c>
      <c r="AV126" s="35">
        <v>30.48</v>
      </c>
      <c r="AW126" s="35">
        <v>30.85</v>
      </c>
      <c r="AX126" s="35">
        <v>30.94</v>
      </c>
      <c r="AY126" s="35">
        <v>31.64</v>
      </c>
      <c r="AZ126" s="35">
        <v>30.86</v>
      </c>
    </row>
    <row r="127" spans="1:52" x14ac:dyDescent="0.25">
      <c r="A127" s="23">
        <v>123</v>
      </c>
      <c r="B127" s="23" t="s">
        <v>532</v>
      </c>
      <c r="C127" s="23" t="s">
        <v>340</v>
      </c>
      <c r="D127" s="23" t="s">
        <v>121</v>
      </c>
      <c r="E127" s="34">
        <v>27.52</v>
      </c>
      <c r="F127" s="34">
        <v>30.5</v>
      </c>
      <c r="G127" s="34">
        <v>28.99</v>
      </c>
      <c r="H127" s="34">
        <v>30.47</v>
      </c>
      <c r="I127" s="34">
        <v>29.56</v>
      </c>
      <c r="J127" s="34">
        <v>31.1</v>
      </c>
      <c r="K127" s="34">
        <v>27.9</v>
      </c>
      <c r="L127" s="34">
        <v>29.66</v>
      </c>
      <c r="M127" s="34">
        <v>29.99</v>
      </c>
      <c r="N127" s="34">
        <v>31.78</v>
      </c>
      <c r="O127" s="34">
        <v>29.26</v>
      </c>
      <c r="P127" s="34">
        <v>29.3</v>
      </c>
      <c r="Q127" s="34">
        <v>28.86</v>
      </c>
      <c r="R127" s="34">
        <v>30.75</v>
      </c>
      <c r="S127" s="34">
        <v>28.64</v>
      </c>
      <c r="T127" s="34">
        <v>30.99</v>
      </c>
      <c r="U127" s="34">
        <v>31.52</v>
      </c>
      <c r="V127" s="34">
        <v>29.58</v>
      </c>
      <c r="W127" s="34">
        <v>28.74</v>
      </c>
      <c r="X127" s="34">
        <v>28.74</v>
      </c>
      <c r="Y127" s="34">
        <v>28.8</v>
      </c>
      <c r="Z127" s="34">
        <v>29.15</v>
      </c>
      <c r="AA127" s="34">
        <v>30.29</v>
      </c>
      <c r="AB127" s="34">
        <v>29.26</v>
      </c>
      <c r="AC127" s="34">
        <v>28.98</v>
      </c>
      <c r="AD127" s="34">
        <v>28.42</v>
      </c>
      <c r="AE127" s="34">
        <v>30.95</v>
      </c>
      <c r="AF127" s="34">
        <v>30.06</v>
      </c>
      <c r="AG127" s="34">
        <v>29.75</v>
      </c>
      <c r="AH127" s="34">
        <v>30.17</v>
      </c>
      <c r="AI127" s="34">
        <v>28.65</v>
      </c>
      <c r="AJ127" s="34">
        <v>29.84</v>
      </c>
      <c r="AK127" s="34">
        <v>29.58</v>
      </c>
      <c r="AL127" s="34">
        <v>28.33</v>
      </c>
      <c r="AM127" s="34">
        <v>28.32</v>
      </c>
      <c r="AN127" s="34">
        <v>28.98</v>
      </c>
      <c r="AO127" s="34">
        <v>28.85</v>
      </c>
      <c r="AP127" s="34">
        <v>28.81</v>
      </c>
      <c r="AQ127" s="34">
        <v>27.57</v>
      </c>
      <c r="AR127" s="34">
        <v>28.95</v>
      </c>
      <c r="AS127" s="34">
        <v>29.59</v>
      </c>
      <c r="AT127" s="34">
        <v>29.33</v>
      </c>
      <c r="AU127" s="34">
        <v>29.04</v>
      </c>
      <c r="AV127" s="34">
        <v>27.6</v>
      </c>
      <c r="AW127" s="34">
        <v>27.81</v>
      </c>
      <c r="AX127" s="34">
        <v>28.48</v>
      </c>
      <c r="AY127" s="34">
        <v>29.46</v>
      </c>
      <c r="AZ127" s="34">
        <v>28.82</v>
      </c>
    </row>
    <row r="128" spans="1:52" x14ac:dyDescent="0.25">
      <c r="A128" s="24">
        <v>124</v>
      </c>
      <c r="B128" s="24" t="s">
        <v>533</v>
      </c>
      <c r="C128" s="24" t="s">
        <v>341</v>
      </c>
      <c r="D128" s="24" t="s">
        <v>122</v>
      </c>
      <c r="E128" s="35">
        <v>30.82</v>
      </c>
      <c r="F128" s="35">
        <v>33.49</v>
      </c>
      <c r="G128" s="35">
        <v>31.83</v>
      </c>
      <c r="H128" s="35">
        <v>32.56</v>
      </c>
      <c r="I128" s="35">
        <v>31.86</v>
      </c>
      <c r="J128" s="35">
        <v>33.619999999999997</v>
      </c>
      <c r="K128" s="35">
        <v>30.94</v>
      </c>
      <c r="L128" s="35">
        <v>32.15</v>
      </c>
      <c r="M128" s="35">
        <v>32.479999999999997</v>
      </c>
      <c r="N128" s="35">
        <v>33.49</v>
      </c>
      <c r="O128" s="35">
        <v>31.27</v>
      </c>
      <c r="P128" s="35">
        <v>31.98</v>
      </c>
      <c r="Q128" s="35">
        <v>31.73</v>
      </c>
      <c r="R128" s="35">
        <v>33.86</v>
      </c>
      <c r="S128" s="35">
        <v>31.46</v>
      </c>
      <c r="T128" s="35">
        <v>32.75</v>
      </c>
      <c r="U128" s="35">
        <v>33.76</v>
      </c>
      <c r="V128" s="35">
        <v>31</v>
      </c>
      <c r="W128" s="35">
        <v>31.79</v>
      </c>
      <c r="X128" s="35">
        <v>31.75</v>
      </c>
      <c r="Y128" s="35">
        <v>31.79</v>
      </c>
      <c r="Z128" s="35">
        <v>31.8</v>
      </c>
      <c r="AA128" s="35">
        <v>32.47</v>
      </c>
      <c r="AB128" s="35">
        <v>31.54</v>
      </c>
      <c r="AC128" s="35">
        <v>31.02</v>
      </c>
      <c r="AD128" s="35">
        <v>31.22</v>
      </c>
      <c r="AE128" s="35">
        <v>33.61</v>
      </c>
      <c r="AF128" s="35">
        <v>32.11</v>
      </c>
      <c r="AG128" s="35">
        <v>32.21</v>
      </c>
      <c r="AH128" s="35">
        <v>32.67</v>
      </c>
      <c r="AI128" s="35">
        <v>31.3</v>
      </c>
      <c r="AJ128" s="35">
        <v>31.81</v>
      </c>
      <c r="AK128" s="35">
        <v>31.58</v>
      </c>
      <c r="AL128" s="35">
        <v>30.91</v>
      </c>
      <c r="AM128" s="35">
        <v>31.78</v>
      </c>
      <c r="AN128" s="35">
        <v>31.97</v>
      </c>
      <c r="AO128" s="35">
        <v>31.81</v>
      </c>
      <c r="AP128" s="35">
        <v>30.97</v>
      </c>
      <c r="AQ128" s="35">
        <v>29.96</v>
      </c>
      <c r="AR128" s="35">
        <v>31.6</v>
      </c>
      <c r="AS128" s="35">
        <v>31.66</v>
      </c>
      <c r="AT128" s="35">
        <v>31.69</v>
      </c>
      <c r="AU128" s="35">
        <v>32.799999999999997</v>
      </c>
      <c r="AV128" s="35">
        <v>30.76</v>
      </c>
      <c r="AW128" s="35">
        <v>31.01</v>
      </c>
      <c r="AX128" s="35">
        <v>31.09</v>
      </c>
      <c r="AY128" s="35">
        <v>31.82</v>
      </c>
      <c r="AZ128" s="35">
        <v>31.15</v>
      </c>
    </row>
    <row r="129" spans="1:52" x14ac:dyDescent="0.25">
      <c r="A129" s="23">
        <v>125</v>
      </c>
      <c r="B129" s="23" t="s">
        <v>534</v>
      </c>
      <c r="C129" s="23" t="s">
        <v>342</v>
      </c>
      <c r="D129" s="23" t="s">
        <v>123</v>
      </c>
      <c r="E129" s="34">
        <v>27.92</v>
      </c>
      <c r="F129" s="34">
        <v>27.89</v>
      </c>
      <c r="G129" s="34">
        <v>27.81</v>
      </c>
      <c r="H129" s="34">
        <v>30.47</v>
      </c>
      <c r="I129" s="34">
        <v>29.79</v>
      </c>
      <c r="J129" s="34">
        <v>31.84</v>
      </c>
      <c r="K129" s="34">
        <v>29.14</v>
      </c>
      <c r="L129" s="34">
        <v>30.52</v>
      </c>
      <c r="M129" s="34">
        <v>28.11</v>
      </c>
      <c r="N129" s="34">
        <v>30.55</v>
      </c>
      <c r="O129" s="34">
        <v>26.86</v>
      </c>
      <c r="P129" s="34">
        <v>27.2</v>
      </c>
      <c r="Q129" s="34">
        <v>31.42</v>
      </c>
      <c r="R129" s="34">
        <v>31.06</v>
      </c>
      <c r="S129" s="34">
        <v>29.94</v>
      </c>
      <c r="T129" s="34">
        <v>28.84</v>
      </c>
      <c r="U129" s="34">
        <v>29.11</v>
      </c>
      <c r="V129" s="34">
        <v>28.2</v>
      </c>
      <c r="W129" s="34">
        <v>29.13</v>
      </c>
      <c r="X129" s="34">
        <v>28.08</v>
      </c>
      <c r="Y129" s="34">
        <v>28.57</v>
      </c>
      <c r="Z129" s="34">
        <v>28.99</v>
      </c>
      <c r="AA129" s="34">
        <v>30.64</v>
      </c>
      <c r="AB129" s="34">
        <v>29.73</v>
      </c>
      <c r="AC129" s="34">
        <v>29.72</v>
      </c>
      <c r="AD129" s="34">
        <v>28.76</v>
      </c>
      <c r="AE129" s="34">
        <v>31.68</v>
      </c>
      <c r="AF129" s="34">
        <v>29.13</v>
      </c>
      <c r="AG129" s="34">
        <v>28.81</v>
      </c>
      <c r="AH129" s="34">
        <v>29.76</v>
      </c>
      <c r="AI129" s="34">
        <v>27.48</v>
      </c>
      <c r="AJ129" s="34">
        <v>29.44</v>
      </c>
      <c r="AK129" s="34">
        <v>28.08</v>
      </c>
      <c r="AL129" s="34">
        <v>28.07</v>
      </c>
      <c r="AM129" s="34">
        <v>27.78</v>
      </c>
      <c r="AN129" s="34">
        <v>28.54</v>
      </c>
      <c r="AO129" s="34">
        <v>26.17</v>
      </c>
      <c r="AP129" s="34">
        <v>26.49</v>
      </c>
      <c r="AQ129" s="34">
        <v>26.18</v>
      </c>
      <c r="AR129" s="34">
        <v>26.75</v>
      </c>
      <c r="AS129" s="34">
        <v>26.2</v>
      </c>
      <c r="AT129" s="34">
        <v>27.61</v>
      </c>
      <c r="AU129" s="34">
        <v>30.45</v>
      </c>
      <c r="AV129" s="34">
        <v>28.52</v>
      </c>
      <c r="AW129" s="34">
        <v>29.65</v>
      </c>
      <c r="AX129" s="34">
        <v>25.94</v>
      </c>
      <c r="AY129" s="34">
        <v>29.62</v>
      </c>
      <c r="AZ129" s="34">
        <v>28.81</v>
      </c>
    </row>
    <row r="130" spans="1:52" x14ac:dyDescent="0.25">
      <c r="A130" s="24">
        <v>126</v>
      </c>
      <c r="B130" s="24" t="s">
        <v>535</v>
      </c>
      <c r="C130" s="24" t="s">
        <v>343</v>
      </c>
      <c r="D130" s="10" t="s">
        <v>5</v>
      </c>
      <c r="E130" s="35">
        <v>18.940000000000001</v>
      </c>
      <c r="F130" s="35">
        <v>19.059999999999999</v>
      </c>
      <c r="G130" s="35">
        <v>18.61</v>
      </c>
      <c r="H130" s="35">
        <v>18.82</v>
      </c>
      <c r="I130" s="35">
        <v>18.940000000000001</v>
      </c>
      <c r="J130" s="35">
        <v>18.89</v>
      </c>
      <c r="K130" s="35">
        <v>19.010000000000002</v>
      </c>
      <c r="L130" s="35">
        <v>19.05</v>
      </c>
      <c r="M130" s="35">
        <v>18.489999999999998</v>
      </c>
      <c r="N130" s="35">
        <v>18.64</v>
      </c>
      <c r="O130" s="35">
        <v>18.989999999999998</v>
      </c>
      <c r="P130" s="35">
        <v>19.079999999999998</v>
      </c>
      <c r="Q130" s="35">
        <v>19</v>
      </c>
      <c r="R130" s="35">
        <v>19.04</v>
      </c>
      <c r="S130" s="35">
        <v>18.93</v>
      </c>
      <c r="T130" s="35">
        <v>18.989999999999998</v>
      </c>
      <c r="U130" s="35">
        <v>19.010000000000002</v>
      </c>
      <c r="V130" s="35">
        <v>19.07</v>
      </c>
      <c r="W130" s="35">
        <v>18.95</v>
      </c>
      <c r="X130" s="35">
        <v>19.04</v>
      </c>
      <c r="Y130" s="35">
        <v>18.54</v>
      </c>
      <c r="Z130" s="35">
        <v>18.649999999999999</v>
      </c>
      <c r="AA130" s="35">
        <v>18.77</v>
      </c>
      <c r="AB130" s="35">
        <v>18.82</v>
      </c>
      <c r="AC130" s="35">
        <v>19.02</v>
      </c>
      <c r="AD130" s="35">
        <v>19.010000000000002</v>
      </c>
      <c r="AE130" s="35">
        <v>19.100000000000001</v>
      </c>
      <c r="AF130" s="35">
        <v>18.899999999999999</v>
      </c>
      <c r="AG130" s="35">
        <v>18.91</v>
      </c>
      <c r="AH130" s="35">
        <v>18.96</v>
      </c>
      <c r="AI130" s="35">
        <v>18.91</v>
      </c>
      <c r="AJ130" s="35">
        <v>18.98</v>
      </c>
      <c r="AK130" s="35">
        <v>18.86</v>
      </c>
      <c r="AL130" s="35">
        <v>18.899999999999999</v>
      </c>
      <c r="AM130" s="35">
        <v>18.77</v>
      </c>
      <c r="AN130" s="35">
        <v>18.7</v>
      </c>
      <c r="AO130" s="35">
        <v>18.600000000000001</v>
      </c>
      <c r="AP130" s="35">
        <v>18.59</v>
      </c>
      <c r="AQ130" s="35">
        <v>18.600000000000001</v>
      </c>
      <c r="AR130" s="35">
        <v>18.61</v>
      </c>
      <c r="AS130" s="35">
        <v>18.329999999999998</v>
      </c>
      <c r="AT130" s="35">
        <v>18.440000000000001</v>
      </c>
      <c r="AU130" s="35">
        <v>18.440000000000001</v>
      </c>
      <c r="AV130" s="35">
        <v>18.46</v>
      </c>
      <c r="AW130" s="35">
        <v>18.559999999999999</v>
      </c>
      <c r="AX130" s="35">
        <v>18.600000000000001</v>
      </c>
      <c r="AY130" s="35">
        <v>18.559999999999999</v>
      </c>
      <c r="AZ130" s="35">
        <v>18.63</v>
      </c>
    </row>
    <row r="131" spans="1:52" x14ac:dyDescent="0.25">
      <c r="A131" s="23">
        <v>127</v>
      </c>
      <c r="B131" s="23" t="s">
        <v>536</v>
      </c>
      <c r="C131" s="23" t="s">
        <v>344</v>
      </c>
      <c r="D131" s="23" t="s">
        <v>124</v>
      </c>
      <c r="E131" s="34">
        <v>28.58</v>
      </c>
      <c r="F131" s="34">
        <v>30.15</v>
      </c>
      <c r="G131" s="34">
        <v>29.28</v>
      </c>
      <c r="H131" s="34">
        <v>29.82</v>
      </c>
      <c r="I131" s="34">
        <v>29.33</v>
      </c>
      <c r="J131" s="34">
        <v>30.92</v>
      </c>
      <c r="K131" s="34">
        <v>28.47</v>
      </c>
      <c r="L131" s="34">
        <v>29.2</v>
      </c>
      <c r="M131" s="34">
        <v>29.85</v>
      </c>
      <c r="N131" s="34">
        <v>31.44</v>
      </c>
      <c r="O131" s="34">
        <v>28.95</v>
      </c>
      <c r="P131" s="34">
        <v>29.35</v>
      </c>
      <c r="Q131" s="34">
        <v>29.52</v>
      </c>
      <c r="R131" s="34">
        <v>31.33</v>
      </c>
      <c r="S131" s="34">
        <v>29.12</v>
      </c>
      <c r="T131" s="34">
        <v>30.44</v>
      </c>
      <c r="U131" s="34">
        <v>31.46</v>
      </c>
      <c r="V131" s="34">
        <v>28.63</v>
      </c>
      <c r="W131" s="34">
        <v>28.95</v>
      </c>
      <c r="X131" s="34">
        <v>29.18</v>
      </c>
      <c r="Y131" s="34">
        <v>29.54</v>
      </c>
      <c r="Z131" s="34">
        <v>29.15</v>
      </c>
      <c r="AA131" s="34">
        <v>30.36</v>
      </c>
      <c r="AB131" s="34">
        <v>29.11</v>
      </c>
      <c r="AC131" s="34">
        <v>27.97</v>
      </c>
      <c r="AD131" s="34">
        <v>28.99</v>
      </c>
      <c r="AE131" s="34">
        <v>31.54</v>
      </c>
      <c r="AF131" s="34">
        <v>29.93</v>
      </c>
      <c r="AG131" s="34">
        <v>29.17</v>
      </c>
      <c r="AH131" s="34">
        <v>29.8</v>
      </c>
      <c r="AI131" s="34">
        <v>28.64</v>
      </c>
      <c r="AJ131" s="34">
        <v>29.92</v>
      </c>
      <c r="AK131" s="34">
        <v>28.64</v>
      </c>
      <c r="AL131" s="34">
        <v>28.58</v>
      </c>
      <c r="AM131" s="34">
        <v>29.14</v>
      </c>
      <c r="AN131" s="34">
        <v>29.43</v>
      </c>
      <c r="AO131" s="34">
        <v>29.47</v>
      </c>
      <c r="AP131" s="34">
        <v>28.97</v>
      </c>
      <c r="AQ131" s="34">
        <v>27.99</v>
      </c>
      <c r="AR131" s="34">
        <v>28.91</v>
      </c>
      <c r="AS131" s="34">
        <v>29.28</v>
      </c>
      <c r="AT131" s="34">
        <v>29.22</v>
      </c>
      <c r="AU131" s="34">
        <v>29.94</v>
      </c>
      <c r="AV131" s="34">
        <v>28.49</v>
      </c>
      <c r="AW131" s="34">
        <v>28.46</v>
      </c>
      <c r="AX131" s="34">
        <v>28.57</v>
      </c>
      <c r="AY131" s="34">
        <v>29.6</v>
      </c>
      <c r="AZ131" s="34">
        <v>28.29</v>
      </c>
    </row>
    <row r="132" spans="1:52" x14ac:dyDescent="0.25">
      <c r="A132" s="24">
        <v>128</v>
      </c>
      <c r="B132" s="24" t="s">
        <v>537</v>
      </c>
      <c r="C132" s="24" t="s">
        <v>345</v>
      </c>
      <c r="D132" s="24" t="s">
        <v>125</v>
      </c>
      <c r="E132" s="35">
        <v>34.07</v>
      </c>
      <c r="F132" s="35">
        <v>36.47</v>
      </c>
      <c r="G132" s="35">
        <v>34.590000000000003</v>
      </c>
      <c r="H132" s="35">
        <v>34.04</v>
      </c>
      <c r="I132" s="35">
        <v>34.479999999999997</v>
      </c>
      <c r="J132" s="35">
        <v>36.479999999999997</v>
      </c>
      <c r="K132" s="35">
        <v>34.119999999999997</v>
      </c>
      <c r="L132" s="35">
        <v>34.51</v>
      </c>
      <c r="M132" s="35">
        <v>34.520000000000003</v>
      </c>
      <c r="N132" s="42">
        <v>36.08</v>
      </c>
      <c r="O132" s="35">
        <v>34.19</v>
      </c>
      <c r="P132" s="35">
        <v>34.89</v>
      </c>
      <c r="Q132" s="35">
        <v>34.54</v>
      </c>
      <c r="R132" s="35">
        <v>36.520000000000003</v>
      </c>
      <c r="S132" s="35">
        <v>34.630000000000003</v>
      </c>
      <c r="T132" s="35">
        <v>35.520000000000003</v>
      </c>
      <c r="U132" s="35">
        <v>35.46</v>
      </c>
      <c r="V132" s="35">
        <v>33.35</v>
      </c>
      <c r="W132" s="35">
        <v>33.67</v>
      </c>
      <c r="X132" s="35">
        <v>34.85</v>
      </c>
      <c r="Y132" s="35">
        <v>34.630000000000003</v>
      </c>
      <c r="Z132" s="35">
        <v>34.58</v>
      </c>
      <c r="AA132" s="35">
        <v>35.6</v>
      </c>
      <c r="AB132" s="35">
        <v>33.159999999999997</v>
      </c>
      <c r="AC132" s="35">
        <v>32.93</v>
      </c>
      <c r="AD132" s="35">
        <v>34.520000000000003</v>
      </c>
      <c r="AE132" s="35">
        <v>36.549999999999997</v>
      </c>
      <c r="AF132" s="35">
        <v>34.909999999999997</v>
      </c>
      <c r="AG132" s="35">
        <v>33.700000000000003</v>
      </c>
      <c r="AH132" s="35">
        <v>35.01</v>
      </c>
      <c r="AI132" s="35">
        <v>34.53</v>
      </c>
      <c r="AJ132" s="35">
        <v>34.19</v>
      </c>
      <c r="AK132" s="35">
        <v>32.590000000000003</v>
      </c>
      <c r="AL132" s="35">
        <v>35.75</v>
      </c>
      <c r="AM132" s="35">
        <v>33.090000000000003</v>
      </c>
      <c r="AN132" s="35">
        <v>34.51</v>
      </c>
      <c r="AO132" s="35">
        <v>34.08</v>
      </c>
      <c r="AP132" s="35">
        <v>33.85</v>
      </c>
      <c r="AQ132" s="35">
        <v>32.799999999999997</v>
      </c>
      <c r="AR132" s="35">
        <v>33.15</v>
      </c>
      <c r="AS132" s="35">
        <v>37.049999999999997</v>
      </c>
      <c r="AT132" s="35">
        <v>33.31</v>
      </c>
      <c r="AU132" s="35">
        <v>35.07</v>
      </c>
      <c r="AV132" s="35">
        <v>35.020000000000003</v>
      </c>
      <c r="AW132" s="35">
        <v>33.479999999999997</v>
      </c>
      <c r="AX132" s="35">
        <v>33.44</v>
      </c>
      <c r="AY132" s="35">
        <v>34.31</v>
      </c>
      <c r="AZ132" s="35">
        <v>33.840000000000003</v>
      </c>
    </row>
    <row r="133" spans="1:52" x14ac:dyDescent="0.25">
      <c r="A133" s="23">
        <v>129</v>
      </c>
      <c r="B133" s="23" t="s">
        <v>538</v>
      </c>
      <c r="C133" s="23" t="s">
        <v>346</v>
      </c>
      <c r="D133" s="23" t="s">
        <v>126</v>
      </c>
      <c r="E133" s="34">
        <v>25.97</v>
      </c>
      <c r="F133" s="34">
        <v>26.88</v>
      </c>
      <c r="G133" s="34">
        <v>26.44</v>
      </c>
      <c r="H133" s="34">
        <v>26.45</v>
      </c>
      <c r="I133" s="34">
        <v>27.23</v>
      </c>
      <c r="J133" s="34">
        <v>27.71</v>
      </c>
      <c r="K133" s="34">
        <v>25.59</v>
      </c>
      <c r="L133" s="34">
        <v>27.67</v>
      </c>
      <c r="M133" s="34">
        <v>27.05</v>
      </c>
      <c r="N133" s="34">
        <v>28.17</v>
      </c>
      <c r="O133" s="34">
        <v>26.31</v>
      </c>
      <c r="P133" s="34">
        <v>26.47</v>
      </c>
      <c r="Q133" s="34">
        <v>27.1</v>
      </c>
      <c r="R133" s="34">
        <v>28.49</v>
      </c>
      <c r="S133" s="34">
        <v>26.65</v>
      </c>
      <c r="T133" s="34">
        <v>27.26</v>
      </c>
      <c r="U133" s="34">
        <v>28.46</v>
      </c>
      <c r="V133" s="34">
        <v>24.8</v>
      </c>
      <c r="W133" s="34">
        <v>26.32</v>
      </c>
      <c r="X133" s="34">
        <v>26.27</v>
      </c>
      <c r="Y133" s="34">
        <v>25.96</v>
      </c>
      <c r="Z133" s="34">
        <v>26.3</v>
      </c>
      <c r="AA133" s="34">
        <v>28.3</v>
      </c>
      <c r="AB133" s="34">
        <v>25.62</v>
      </c>
      <c r="AC133" s="34">
        <v>24.38</v>
      </c>
      <c r="AD133" s="34">
        <v>25.88</v>
      </c>
      <c r="AE133" s="34">
        <v>28.66</v>
      </c>
      <c r="AF133" s="34">
        <v>27.33</v>
      </c>
      <c r="AG133" s="34">
        <v>26.84</v>
      </c>
      <c r="AH133" s="34">
        <v>26.85</v>
      </c>
      <c r="AI133" s="34">
        <v>26.19</v>
      </c>
      <c r="AJ133" s="34">
        <v>27.27</v>
      </c>
      <c r="AK133" s="34">
        <v>25.24</v>
      </c>
      <c r="AL133" s="34">
        <v>25.63</v>
      </c>
      <c r="AM133" s="34">
        <v>26.62</v>
      </c>
      <c r="AN133" s="34">
        <v>26.83</v>
      </c>
      <c r="AO133" s="34">
        <v>26.9</v>
      </c>
      <c r="AP133" s="34">
        <v>25.89</v>
      </c>
      <c r="AQ133" s="34">
        <v>25.35</v>
      </c>
      <c r="AR133" s="34">
        <v>25.53</v>
      </c>
      <c r="AS133" s="34">
        <v>25.98</v>
      </c>
      <c r="AT133" s="34">
        <v>25.9</v>
      </c>
      <c r="AU133" s="34">
        <v>27.93</v>
      </c>
      <c r="AV133" s="34">
        <v>25.99</v>
      </c>
      <c r="AW133" s="34">
        <v>25.67</v>
      </c>
      <c r="AX133" s="34">
        <v>25.49</v>
      </c>
      <c r="AY133" s="34">
        <v>25.88</v>
      </c>
      <c r="AZ133" s="34">
        <v>25.6</v>
      </c>
    </row>
    <row r="134" spans="1:52" x14ac:dyDescent="0.25">
      <c r="A134" s="24">
        <v>130</v>
      </c>
      <c r="B134" s="24" t="s">
        <v>539</v>
      </c>
      <c r="C134" s="24" t="s">
        <v>347</v>
      </c>
      <c r="D134" s="24" t="s">
        <v>127</v>
      </c>
      <c r="E134" s="35">
        <v>33.090000000000003</v>
      </c>
      <c r="F134" s="35">
        <v>34.799999999999997</v>
      </c>
      <c r="G134" s="35">
        <v>34.71</v>
      </c>
      <c r="H134" s="35">
        <v>35.68</v>
      </c>
      <c r="I134" s="35">
        <v>34.64</v>
      </c>
      <c r="J134" s="35">
        <v>35.270000000000003</v>
      </c>
      <c r="K134" s="35">
        <v>33.94</v>
      </c>
      <c r="L134" s="35">
        <v>33.65</v>
      </c>
      <c r="M134" s="35">
        <v>34.26</v>
      </c>
      <c r="N134" s="35">
        <v>36.89</v>
      </c>
      <c r="O134" s="35">
        <v>33.31</v>
      </c>
      <c r="P134" s="35">
        <v>34.78</v>
      </c>
      <c r="Q134" s="35">
        <v>33.340000000000003</v>
      </c>
      <c r="R134" s="35">
        <v>35.26</v>
      </c>
      <c r="S134" s="35">
        <v>33.28</v>
      </c>
      <c r="T134" s="35">
        <v>35.5</v>
      </c>
      <c r="U134" s="35">
        <v>36.880000000000003</v>
      </c>
      <c r="V134" s="35">
        <v>35.020000000000003</v>
      </c>
      <c r="W134" s="35">
        <v>29.93</v>
      </c>
      <c r="X134" s="35">
        <v>33.24</v>
      </c>
      <c r="Y134" s="35">
        <v>33.700000000000003</v>
      </c>
      <c r="Z134" s="35">
        <v>34.54</v>
      </c>
      <c r="AA134" s="35">
        <v>35.11</v>
      </c>
      <c r="AB134" s="35">
        <v>34.43</v>
      </c>
      <c r="AC134" s="35">
        <v>34.44</v>
      </c>
      <c r="AD134" s="35">
        <v>33.51</v>
      </c>
      <c r="AE134" s="35">
        <v>36.82</v>
      </c>
      <c r="AF134" s="35">
        <v>35.07</v>
      </c>
      <c r="AG134" s="35">
        <v>33.619999999999997</v>
      </c>
      <c r="AH134" s="35">
        <v>35.159999999999997</v>
      </c>
      <c r="AI134" s="35">
        <v>33.32</v>
      </c>
      <c r="AJ134" s="35">
        <v>34.25</v>
      </c>
      <c r="AK134" s="35">
        <v>33.97</v>
      </c>
      <c r="AL134" s="35">
        <v>32.86</v>
      </c>
      <c r="AM134" s="35">
        <v>34.229999999999997</v>
      </c>
      <c r="AN134" s="35">
        <v>34.020000000000003</v>
      </c>
      <c r="AO134" s="35">
        <v>33.06</v>
      </c>
      <c r="AP134" s="35">
        <v>32.880000000000003</v>
      </c>
      <c r="AQ134" s="35">
        <v>32.93</v>
      </c>
      <c r="AR134" s="35">
        <v>33.83</v>
      </c>
      <c r="AS134" s="35">
        <v>33.85</v>
      </c>
      <c r="AT134" s="35">
        <v>33.200000000000003</v>
      </c>
      <c r="AU134" s="35">
        <v>35.69</v>
      </c>
      <c r="AV134" s="35">
        <v>32.81</v>
      </c>
      <c r="AW134" s="35">
        <v>33.659999999999997</v>
      </c>
      <c r="AX134" s="35">
        <v>33.94</v>
      </c>
      <c r="AY134" s="35">
        <v>33.56</v>
      </c>
      <c r="AZ134" s="35">
        <v>32.43</v>
      </c>
    </row>
    <row r="135" spans="1:52" x14ac:dyDescent="0.25">
      <c r="A135" s="23">
        <v>131</v>
      </c>
      <c r="B135" s="23" t="s">
        <v>540</v>
      </c>
      <c r="C135" s="23" t="s">
        <v>348</v>
      </c>
      <c r="D135" s="23" t="s">
        <v>128</v>
      </c>
      <c r="E135" s="34">
        <v>32.51</v>
      </c>
      <c r="F135" s="34">
        <v>32.47</v>
      </c>
      <c r="G135" s="34">
        <v>32.78</v>
      </c>
      <c r="H135" s="34">
        <v>32.61</v>
      </c>
      <c r="I135" s="34">
        <v>34.74</v>
      </c>
      <c r="J135" s="34">
        <v>33.46</v>
      </c>
      <c r="K135" s="34">
        <v>33.69</v>
      </c>
      <c r="L135" s="34">
        <v>33.450000000000003</v>
      </c>
      <c r="M135" s="34">
        <v>34.03</v>
      </c>
      <c r="N135" s="34">
        <v>34.979999999999997</v>
      </c>
      <c r="O135" s="34">
        <v>32.47</v>
      </c>
      <c r="P135" s="34">
        <v>33.14</v>
      </c>
      <c r="Q135" s="34">
        <v>33.78</v>
      </c>
      <c r="R135" s="34">
        <v>35.15</v>
      </c>
      <c r="S135" s="34">
        <v>33.880000000000003</v>
      </c>
      <c r="T135" s="34">
        <v>34</v>
      </c>
      <c r="U135" s="34">
        <v>34.56</v>
      </c>
      <c r="V135" s="34">
        <v>33.520000000000003</v>
      </c>
      <c r="W135" s="34">
        <v>32.25</v>
      </c>
      <c r="X135" s="34">
        <v>33.619999999999997</v>
      </c>
      <c r="Y135" s="34">
        <v>32.590000000000003</v>
      </c>
      <c r="Z135" s="34">
        <v>33.21</v>
      </c>
      <c r="AA135" s="34">
        <v>34.880000000000003</v>
      </c>
      <c r="AB135" s="34">
        <v>33.68</v>
      </c>
      <c r="AC135" s="34">
        <v>33.450000000000003</v>
      </c>
      <c r="AD135" s="34">
        <v>32.82</v>
      </c>
      <c r="AE135" s="34">
        <v>36.64</v>
      </c>
      <c r="AF135" s="34">
        <v>33.92</v>
      </c>
      <c r="AG135" s="34">
        <v>34.75</v>
      </c>
      <c r="AH135" s="34">
        <v>34.65</v>
      </c>
      <c r="AI135" s="34">
        <v>32.57</v>
      </c>
      <c r="AJ135" s="34">
        <v>34.090000000000003</v>
      </c>
      <c r="AK135" s="34">
        <v>32.630000000000003</v>
      </c>
      <c r="AL135" s="34">
        <v>33.22</v>
      </c>
      <c r="AM135" s="34">
        <v>32.630000000000003</v>
      </c>
      <c r="AN135" s="34">
        <v>33.44</v>
      </c>
      <c r="AO135" s="34">
        <v>31.68</v>
      </c>
      <c r="AP135" s="34">
        <v>32.89</v>
      </c>
      <c r="AQ135" s="34">
        <v>31.55</v>
      </c>
      <c r="AR135" s="34">
        <v>31.55</v>
      </c>
      <c r="AS135" s="34">
        <v>32.33</v>
      </c>
      <c r="AT135" s="34">
        <v>32.72</v>
      </c>
      <c r="AU135" s="34">
        <v>33.520000000000003</v>
      </c>
      <c r="AV135" s="34">
        <v>32.56</v>
      </c>
      <c r="AW135" s="34">
        <v>32.29</v>
      </c>
      <c r="AX135" s="34">
        <v>31.68</v>
      </c>
      <c r="AY135" s="34">
        <v>32.92</v>
      </c>
      <c r="AZ135" s="34">
        <v>32.020000000000003</v>
      </c>
    </row>
    <row r="136" spans="1:52" x14ac:dyDescent="0.25">
      <c r="A136" s="24">
        <v>132</v>
      </c>
      <c r="B136" s="24" t="s">
        <v>541</v>
      </c>
      <c r="C136" s="24" t="s">
        <v>349</v>
      </c>
      <c r="D136" s="24" t="s">
        <v>129</v>
      </c>
      <c r="E136" s="35">
        <v>35.22</v>
      </c>
      <c r="F136" s="35">
        <v>38.409999999999997</v>
      </c>
      <c r="G136" s="35">
        <v>33.96</v>
      </c>
      <c r="H136" s="35">
        <v>36.840000000000003</v>
      </c>
      <c r="I136" s="35">
        <v>35.53</v>
      </c>
      <c r="J136" s="35">
        <v>35.15</v>
      </c>
      <c r="K136" s="35">
        <v>33.979999999999997</v>
      </c>
      <c r="L136" s="35">
        <v>35.81</v>
      </c>
      <c r="M136" s="35">
        <v>35.299999999999997</v>
      </c>
      <c r="N136" s="35">
        <v>35.74</v>
      </c>
      <c r="O136" s="35">
        <v>34.44</v>
      </c>
      <c r="P136" s="35">
        <v>35.79</v>
      </c>
      <c r="Q136" s="35">
        <v>34.83</v>
      </c>
      <c r="R136" s="35">
        <v>36.799999999999997</v>
      </c>
      <c r="S136" s="35">
        <v>34.270000000000003</v>
      </c>
      <c r="T136" s="35">
        <v>35.56</v>
      </c>
      <c r="U136" s="35">
        <v>37.06</v>
      </c>
      <c r="V136" s="35">
        <v>33.79</v>
      </c>
      <c r="W136" s="35">
        <v>35.54</v>
      </c>
      <c r="X136" s="35">
        <v>33.78</v>
      </c>
      <c r="Y136" s="35">
        <v>35.19</v>
      </c>
      <c r="Z136" s="35">
        <v>35.15</v>
      </c>
      <c r="AA136" s="35">
        <v>35.85</v>
      </c>
      <c r="AB136" s="35">
        <v>33.340000000000003</v>
      </c>
      <c r="AC136" s="35">
        <v>33.83</v>
      </c>
      <c r="AD136" s="35">
        <v>34.299999999999997</v>
      </c>
      <c r="AE136" s="35">
        <v>36.74</v>
      </c>
      <c r="AF136" s="35">
        <v>40</v>
      </c>
      <c r="AG136" s="35">
        <v>33.56</v>
      </c>
      <c r="AH136" s="35">
        <v>34.81</v>
      </c>
      <c r="AI136" s="35">
        <v>33.68</v>
      </c>
      <c r="AJ136" s="35">
        <v>35.28</v>
      </c>
      <c r="AK136" s="35">
        <v>34.29</v>
      </c>
      <c r="AL136" s="35">
        <v>33.96</v>
      </c>
      <c r="AM136" s="35">
        <v>34.42</v>
      </c>
      <c r="AN136" s="35">
        <v>34.92</v>
      </c>
      <c r="AO136" s="35">
        <v>33.56</v>
      </c>
      <c r="AP136" s="35">
        <v>34.43</v>
      </c>
      <c r="AQ136" s="35">
        <v>33.68</v>
      </c>
      <c r="AR136" s="35">
        <v>33.61</v>
      </c>
      <c r="AS136" s="35">
        <v>34.17</v>
      </c>
      <c r="AT136" s="35">
        <v>34.020000000000003</v>
      </c>
      <c r="AU136" s="35">
        <v>35.46</v>
      </c>
      <c r="AV136" s="35">
        <v>34.549999999999997</v>
      </c>
      <c r="AW136" s="35">
        <v>33.950000000000003</v>
      </c>
      <c r="AX136" s="35">
        <v>33.93</v>
      </c>
      <c r="AY136" s="35">
        <v>34.479999999999997</v>
      </c>
      <c r="AZ136" s="35">
        <v>32.89</v>
      </c>
    </row>
    <row r="137" spans="1:52" x14ac:dyDescent="0.25">
      <c r="A137" s="23">
        <v>133</v>
      </c>
      <c r="B137" s="23" t="s">
        <v>542</v>
      </c>
      <c r="C137" s="23" t="s">
        <v>350</v>
      </c>
      <c r="D137" s="23" t="s">
        <v>130</v>
      </c>
      <c r="E137" s="34">
        <v>24.68</v>
      </c>
      <c r="F137" s="34">
        <v>26.82</v>
      </c>
      <c r="G137" s="34">
        <v>25.31</v>
      </c>
      <c r="H137" s="34">
        <v>26.85</v>
      </c>
      <c r="I137" s="34">
        <v>26.22</v>
      </c>
      <c r="J137" s="34">
        <v>27.31</v>
      </c>
      <c r="K137" s="34">
        <v>24.81</v>
      </c>
      <c r="L137" s="34">
        <v>25.94</v>
      </c>
      <c r="M137" s="34">
        <v>26.14</v>
      </c>
      <c r="N137" s="34">
        <v>27.45</v>
      </c>
      <c r="O137" s="34">
        <v>25.43</v>
      </c>
      <c r="P137" s="34">
        <v>25.49</v>
      </c>
      <c r="Q137" s="34">
        <v>25.63</v>
      </c>
      <c r="R137" s="34">
        <v>27.61</v>
      </c>
      <c r="S137" s="34">
        <v>25.18</v>
      </c>
      <c r="T137" s="34">
        <v>27.27</v>
      </c>
      <c r="U137" s="34">
        <v>28.2</v>
      </c>
      <c r="V137" s="34">
        <v>26.11</v>
      </c>
      <c r="W137" s="34">
        <v>25.43</v>
      </c>
      <c r="X137" s="34">
        <v>25.46</v>
      </c>
      <c r="Y137" s="34">
        <v>25.34</v>
      </c>
      <c r="Z137" s="34">
        <v>25.73</v>
      </c>
      <c r="AA137" s="34">
        <v>27.11</v>
      </c>
      <c r="AB137" s="34">
        <v>25.93</v>
      </c>
      <c r="AC137" s="34">
        <v>25.95</v>
      </c>
      <c r="AD137" s="34">
        <v>25.09</v>
      </c>
      <c r="AE137" s="34">
        <v>27.58</v>
      </c>
      <c r="AF137" s="34">
        <v>26.57</v>
      </c>
      <c r="AG137" s="34">
        <v>26.2</v>
      </c>
      <c r="AH137" s="34">
        <v>26.7</v>
      </c>
      <c r="AI137" s="34">
        <v>25.08</v>
      </c>
      <c r="AJ137" s="34">
        <v>26.3</v>
      </c>
      <c r="AK137" s="34">
        <v>25.72</v>
      </c>
      <c r="AL137" s="34">
        <v>25.1</v>
      </c>
      <c r="AM137" s="34">
        <v>24.99</v>
      </c>
      <c r="AN137" s="34">
        <v>25.47</v>
      </c>
      <c r="AO137" s="34">
        <v>25.34</v>
      </c>
      <c r="AP137" s="34">
        <v>25.26</v>
      </c>
      <c r="AQ137" s="34">
        <v>24.13</v>
      </c>
      <c r="AR137" s="34">
        <v>25.27</v>
      </c>
      <c r="AS137" s="34">
        <v>25.7</v>
      </c>
      <c r="AT137" s="34">
        <v>25.88</v>
      </c>
      <c r="AU137" s="34">
        <v>25.92</v>
      </c>
      <c r="AV137" s="34">
        <v>24.65</v>
      </c>
      <c r="AW137" s="34">
        <v>24.58</v>
      </c>
      <c r="AX137" s="34">
        <v>24.81</v>
      </c>
      <c r="AY137" s="34">
        <v>25.95</v>
      </c>
      <c r="AZ137" s="34">
        <v>24.65</v>
      </c>
    </row>
    <row r="138" spans="1:52" x14ac:dyDescent="0.25">
      <c r="A138" s="24">
        <v>134</v>
      </c>
      <c r="B138" s="24" t="s">
        <v>543</v>
      </c>
      <c r="C138" s="24" t="s">
        <v>351</v>
      </c>
      <c r="D138" s="24" t="s">
        <v>131</v>
      </c>
      <c r="E138" s="35">
        <v>28.01</v>
      </c>
      <c r="F138" s="35">
        <v>30.49</v>
      </c>
      <c r="G138" s="35">
        <v>29.84</v>
      </c>
      <c r="H138" s="35">
        <v>30.66</v>
      </c>
      <c r="I138" s="35">
        <v>29.79</v>
      </c>
      <c r="J138" s="35">
        <v>32.32</v>
      </c>
      <c r="K138" s="35">
        <v>28.58</v>
      </c>
      <c r="L138" s="35">
        <v>29.76</v>
      </c>
      <c r="M138" s="35">
        <v>30.65</v>
      </c>
      <c r="N138" s="35">
        <v>31.24</v>
      </c>
      <c r="O138" s="35">
        <v>29.51</v>
      </c>
      <c r="P138" s="35">
        <v>29.46</v>
      </c>
      <c r="Q138" s="35">
        <v>29.09</v>
      </c>
      <c r="R138" s="35">
        <v>31.89</v>
      </c>
      <c r="S138" s="35">
        <v>29.22</v>
      </c>
      <c r="T138" s="35">
        <v>31.98</v>
      </c>
      <c r="U138" s="35">
        <v>32.79</v>
      </c>
      <c r="V138" s="35">
        <v>29.95</v>
      </c>
      <c r="W138" s="35">
        <v>29</v>
      </c>
      <c r="X138" s="35">
        <v>29.22</v>
      </c>
      <c r="Y138" s="35">
        <v>29.13</v>
      </c>
      <c r="Z138" s="35">
        <v>29.54</v>
      </c>
      <c r="AA138" s="35">
        <v>30.76</v>
      </c>
      <c r="AB138" s="35">
        <v>29.67</v>
      </c>
      <c r="AC138" s="35">
        <v>29.51</v>
      </c>
      <c r="AD138" s="35">
        <v>28.89</v>
      </c>
      <c r="AE138" s="35">
        <v>31.5</v>
      </c>
      <c r="AF138" s="35">
        <v>30.63</v>
      </c>
      <c r="AG138" s="35">
        <v>30.17</v>
      </c>
      <c r="AH138" s="35">
        <v>30.61</v>
      </c>
      <c r="AI138" s="35">
        <v>29.01</v>
      </c>
      <c r="AJ138" s="35">
        <v>30.48</v>
      </c>
      <c r="AK138" s="35">
        <v>30.19</v>
      </c>
      <c r="AL138" s="35">
        <v>28.81</v>
      </c>
      <c r="AM138" s="35">
        <v>29.09</v>
      </c>
      <c r="AN138" s="35">
        <v>29.32</v>
      </c>
      <c r="AO138" s="35">
        <v>29.63</v>
      </c>
      <c r="AP138" s="35">
        <v>29.58</v>
      </c>
      <c r="AQ138" s="35">
        <v>28.18</v>
      </c>
      <c r="AR138" s="35">
        <v>29.66</v>
      </c>
      <c r="AS138" s="35">
        <v>30.19</v>
      </c>
      <c r="AT138" s="35">
        <v>29.83</v>
      </c>
      <c r="AU138" s="35">
        <v>29.29</v>
      </c>
      <c r="AV138" s="35">
        <v>28.2</v>
      </c>
      <c r="AW138" s="35">
        <v>28.31</v>
      </c>
      <c r="AX138" s="35">
        <v>29.21</v>
      </c>
      <c r="AY138" s="35">
        <v>29.9</v>
      </c>
      <c r="AZ138" s="35">
        <v>29.17</v>
      </c>
    </row>
    <row r="139" spans="1:52" x14ac:dyDescent="0.25">
      <c r="A139" s="23">
        <v>135</v>
      </c>
      <c r="B139" s="23" t="s">
        <v>544</v>
      </c>
      <c r="C139" s="23" t="s">
        <v>352</v>
      </c>
      <c r="D139" s="23" t="s">
        <v>132</v>
      </c>
      <c r="E139" s="34">
        <v>30.35</v>
      </c>
      <c r="F139" s="34">
        <v>31</v>
      </c>
      <c r="G139" s="34">
        <v>30.27</v>
      </c>
      <c r="H139" s="34">
        <v>31.24</v>
      </c>
      <c r="I139" s="34">
        <v>31.74</v>
      </c>
      <c r="J139" s="34">
        <v>32.54</v>
      </c>
      <c r="K139" s="34">
        <v>30.9</v>
      </c>
      <c r="L139" s="34">
        <v>32.03</v>
      </c>
      <c r="M139" s="34">
        <v>31.68</v>
      </c>
      <c r="N139" s="34">
        <v>32.82</v>
      </c>
      <c r="O139" s="34">
        <v>30.04</v>
      </c>
      <c r="P139" s="34">
        <v>30.51</v>
      </c>
      <c r="Q139" s="34">
        <v>31.81</v>
      </c>
      <c r="R139" s="34">
        <v>32.65</v>
      </c>
      <c r="S139" s="34">
        <v>30.33</v>
      </c>
      <c r="T139" s="34">
        <v>31.59</v>
      </c>
      <c r="U139" s="34">
        <v>32.64</v>
      </c>
      <c r="V139" s="34">
        <v>29.89</v>
      </c>
      <c r="W139" s="34">
        <v>31.33</v>
      </c>
      <c r="X139" s="34">
        <v>31.22</v>
      </c>
      <c r="Y139" s="34">
        <v>30.67</v>
      </c>
      <c r="Z139" s="34">
        <v>30.99</v>
      </c>
      <c r="AA139" s="34">
        <v>32.21</v>
      </c>
      <c r="AB139" s="34">
        <v>30.68</v>
      </c>
      <c r="AC139" s="34">
        <v>29.51</v>
      </c>
      <c r="AD139" s="34">
        <v>30.06</v>
      </c>
      <c r="AE139" s="34">
        <v>33</v>
      </c>
      <c r="AF139" s="34">
        <v>31.6</v>
      </c>
      <c r="AG139" s="34">
        <v>30.9</v>
      </c>
      <c r="AH139" s="34">
        <v>31.59</v>
      </c>
      <c r="AI139" s="34">
        <v>30.18</v>
      </c>
      <c r="AJ139" s="34">
        <v>31.69</v>
      </c>
      <c r="AK139" s="34">
        <v>29.75</v>
      </c>
      <c r="AL139" s="34">
        <v>29.98</v>
      </c>
      <c r="AM139" s="34">
        <v>30.46</v>
      </c>
      <c r="AN139" s="34">
        <v>30.59</v>
      </c>
      <c r="AO139" s="34">
        <v>29.42</v>
      </c>
      <c r="AP139" s="34">
        <v>29.74</v>
      </c>
      <c r="AQ139" s="34">
        <v>29.17</v>
      </c>
      <c r="AR139" s="34">
        <v>29.88</v>
      </c>
      <c r="AS139" s="34">
        <v>29.45</v>
      </c>
      <c r="AT139" s="34">
        <v>30.22</v>
      </c>
      <c r="AU139" s="34">
        <v>32.590000000000003</v>
      </c>
      <c r="AV139" s="34">
        <v>30.81</v>
      </c>
      <c r="AW139" s="34">
        <v>30.98</v>
      </c>
      <c r="AX139" s="34">
        <v>29.47</v>
      </c>
      <c r="AY139" s="34">
        <v>30.65</v>
      </c>
      <c r="AZ139" s="34">
        <v>29.96</v>
      </c>
    </row>
    <row r="140" spans="1:52" x14ac:dyDescent="0.25">
      <c r="A140" s="24">
        <v>136</v>
      </c>
      <c r="B140" s="24" t="s">
        <v>545</v>
      </c>
      <c r="C140" s="24" t="s">
        <v>353</v>
      </c>
      <c r="D140" s="24" t="s">
        <v>133</v>
      </c>
      <c r="E140" s="35">
        <v>30.33</v>
      </c>
      <c r="F140" s="35">
        <v>33.200000000000003</v>
      </c>
      <c r="G140" s="35">
        <v>31.94</v>
      </c>
      <c r="H140" s="35">
        <v>33.46</v>
      </c>
      <c r="I140" s="35">
        <v>32.36</v>
      </c>
      <c r="J140" s="35">
        <v>34.54</v>
      </c>
      <c r="K140" s="35">
        <v>28.72</v>
      </c>
      <c r="L140" s="35">
        <v>30.16</v>
      </c>
      <c r="M140" s="35">
        <v>30.48</v>
      </c>
      <c r="N140" s="35">
        <v>30.9</v>
      </c>
      <c r="O140" s="35">
        <v>29.13</v>
      </c>
      <c r="P140" s="35">
        <v>29.18</v>
      </c>
      <c r="Q140" s="35">
        <v>29.9</v>
      </c>
      <c r="R140" s="35">
        <v>31.89</v>
      </c>
      <c r="S140" s="35">
        <v>29.3</v>
      </c>
      <c r="T140" s="35">
        <v>32.35</v>
      </c>
      <c r="U140" s="35">
        <v>32.18</v>
      </c>
      <c r="V140" s="35">
        <v>31.28</v>
      </c>
      <c r="W140" s="35">
        <v>29.84</v>
      </c>
      <c r="X140" s="35">
        <v>29.54</v>
      </c>
      <c r="Y140" s="35">
        <v>29.67</v>
      </c>
      <c r="Z140" s="35">
        <v>29.31</v>
      </c>
      <c r="AA140" s="35">
        <v>30.35</v>
      </c>
      <c r="AB140" s="35">
        <v>29.48</v>
      </c>
      <c r="AC140" s="35">
        <v>29.19</v>
      </c>
      <c r="AD140" s="35">
        <v>28.37</v>
      </c>
      <c r="AE140" s="35">
        <v>30.53</v>
      </c>
      <c r="AF140" s="35">
        <v>29.64</v>
      </c>
      <c r="AG140" s="35">
        <v>29.45</v>
      </c>
      <c r="AH140" s="35">
        <v>29.96</v>
      </c>
      <c r="AI140" s="35">
        <v>29.03</v>
      </c>
      <c r="AJ140" s="35">
        <v>30.3</v>
      </c>
      <c r="AK140" s="35">
        <v>30.54</v>
      </c>
      <c r="AL140" s="35">
        <v>29.71</v>
      </c>
      <c r="AM140" s="35">
        <v>29.83</v>
      </c>
      <c r="AN140" s="35">
        <v>29.87</v>
      </c>
      <c r="AO140" s="35">
        <v>30.04</v>
      </c>
      <c r="AP140" s="35">
        <v>29.73</v>
      </c>
      <c r="AQ140" s="35">
        <v>28.52</v>
      </c>
      <c r="AR140" s="35">
        <v>29.76</v>
      </c>
      <c r="AS140" s="35">
        <v>29.89</v>
      </c>
      <c r="AT140" s="35">
        <v>30.26</v>
      </c>
      <c r="AU140" s="35">
        <v>30.19</v>
      </c>
      <c r="AV140" s="35">
        <v>28.84</v>
      </c>
      <c r="AW140" s="35">
        <v>29.35</v>
      </c>
      <c r="AX140" s="35">
        <v>29.86</v>
      </c>
      <c r="AY140" s="35">
        <v>30.21</v>
      </c>
      <c r="AZ140" s="35">
        <v>29.5</v>
      </c>
    </row>
    <row r="141" spans="1:52" x14ac:dyDescent="0.25">
      <c r="A141" s="23">
        <v>137</v>
      </c>
      <c r="B141" s="23" t="s">
        <v>546</v>
      </c>
      <c r="C141" s="23" t="s">
        <v>354</v>
      </c>
      <c r="D141" s="23" t="s">
        <v>134</v>
      </c>
      <c r="E141" s="34">
        <v>26.83</v>
      </c>
      <c r="F141" s="34">
        <v>28.19</v>
      </c>
      <c r="G141" s="34">
        <v>27.2</v>
      </c>
      <c r="H141" s="34">
        <v>27.83</v>
      </c>
      <c r="I141" s="34">
        <v>27.59</v>
      </c>
      <c r="J141" s="34">
        <v>29.07</v>
      </c>
      <c r="K141" s="34">
        <v>26.23</v>
      </c>
      <c r="L141" s="34">
        <v>27.42</v>
      </c>
      <c r="M141" s="34">
        <v>27.9</v>
      </c>
      <c r="N141" s="34">
        <v>29.1</v>
      </c>
      <c r="O141" s="34">
        <v>26.91</v>
      </c>
      <c r="P141" s="34">
        <v>27.22</v>
      </c>
      <c r="Q141" s="34">
        <v>27.92</v>
      </c>
      <c r="R141" s="34">
        <v>29.56</v>
      </c>
      <c r="S141" s="34">
        <v>27.42</v>
      </c>
      <c r="T141" s="34">
        <v>28.32</v>
      </c>
      <c r="U141" s="34">
        <v>29.17</v>
      </c>
      <c r="V141" s="34">
        <v>26.56</v>
      </c>
      <c r="W141" s="34">
        <v>27.24</v>
      </c>
      <c r="X141" s="34">
        <v>27.3</v>
      </c>
      <c r="Y141" s="34">
        <v>27.48</v>
      </c>
      <c r="Z141" s="34">
        <v>27.59</v>
      </c>
      <c r="AA141" s="34">
        <v>28.55</v>
      </c>
      <c r="AB141" s="34">
        <v>26.91</v>
      </c>
      <c r="AC141" s="34">
        <v>26.14</v>
      </c>
      <c r="AD141" s="34">
        <v>26.87</v>
      </c>
      <c r="AE141" s="34">
        <v>29.48</v>
      </c>
      <c r="AF141" s="34">
        <v>28.19</v>
      </c>
      <c r="AG141" s="34">
        <v>27.54</v>
      </c>
      <c r="AH141" s="34">
        <v>28.09</v>
      </c>
      <c r="AI141" s="34">
        <v>27.05</v>
      </c>
      <c r="AJ141" s="34">
        <v>28.01</v>
      </c>
      <c r="AK141" s="34">
        <v>26.91</v>
      </c>
      <c r="AL141" s="34">
        <v>26.84</v>
      </c>
      <c r="AM141" s="34">
        <v>27.64</v>
      </c>
      <c r="AN141" s="34">
        <v>27.92</v>
      </c>
      <c r="AO141" s="34">
        <v>27.24</v>
      </c>
      <c r="AP141" s="34">
        <v>26.99</v>
      </c>
      <c r="AQ141" s="34">
        <v>25.96</v>
      </c>
      <c r="AR141" s="34">
        <v>26.79</v>
      </c>
      <c r="AS141" s="34">
        <v>27.17</v>
      </c>
      <c r="AT141" s="34">
        <v>27.13</v>
      </c>
      <c r="AU141" s="34">
        <v>27.75</v>
      </c>
      <c r="AV141" s="34">
        <v>26.74</v>
      </c>
      <c r="AW141" s="34">
        <v>26.21</v>
      </c>
      <c r="AX141" s="34">
        <v>26.32</v>
      </c>
      <c r="AY141" s="34">
        <v>27.26</v>
      </c>
      <c r="AZ141" s="34">
        <v>26.49</v>
      </c>
    </row>
    <row r="142" spans="1:52" x14ac:dyDescent="0.25">
      <c r="A142" s="24">
        <v>138</v>
      </c>
      <c r="B142" s="24" t="s">
        <v>547</v>
      </c>
      <c r="C142" s="24" t="s">
        <v>355</v>
      </c>
      <c r="D142" s="24" t="s">
        <v>135</v>
      </c>
      <c r="E142" s="35">
        <v>30.58</v>
      </c>
      <c r="F142" s="35">
        <v>32.700000000000003</v>
      </c>
      <c r="G142" s="35">
        <v>31.65</v>
      </c>
      <c r="H142" s="35">
        <v>32.1</v>
      </c>
      <c r="I142" s="35">
        <v>31.87</v>
      </c>
      <c r="J142" s="35">
        <v>33.340000000000003</v>
      </c>
      <c r="K142" s="35">
        <v>30.02</v>
      </c>
      <c r="L142" s="35">
        <v>31.77</v>
      </c>
      <c r="M142" s="35">
        <v>31.87</v>
      </c>
      <c r="N142" s="35">
        <v>34.81</v>
      </c>
      <c r="O142" s="35">
        <v>31.2</v>
      </c>
      <c r="P142" s="35">
        <v>31.18</v>
      </c>
      <c r="Q142" s="35">
        <v>31.73</v>
      </c>
      <c r="R142" s="35">
        <v>33.03</v>
      </c>
      <c r="S142" s="35">
        <v>31.59</v>
      </c>
      <c r="T142" s="35">
        <v>33.6</v>
      </c>
      <c r="U142" s="35">
        <v>33.79</v>
      </c>
      <c r="V142" s="35">
        <v>31.49</v>
      </c>
      <c r="W142" s="35">
        <v>31.5</v>
      </c>
      <c r="X142" s="35">
        <v>31.07</v>
      </c>
      <c r="Y142" s="35">
        <v>30.88</v>
      </c>
      <c r="Z142" s="35">
        <v>31.73</v>
      </c>
      <c r="AA142" s="35">
        <v>33.46</v>
      </c>
      <c r="AB142" s="35">
        <v>31.49</v>
      </c>
      <c r="AC142" s="35">
        <v>31.24</v>
      </c>
      <c r="AD142" s="35">
        <v>31.58</v>
      </c>
      <c r="AE142" s="35">
        <v>34.1</v>
      </c>
      <c r="AF142" s="35">
        <v>32.89</v>
      </c>
      <c r="AG142" s="35">
        <v>32.01</v>
      </c>
      <c r="AH142" s="35">
        <v>33.78</v>
      </c>
      <c r="AI142" s="35">
        <v>30.89</v>
      </c>
      <c r="AJ142" s="35">
        <v>32.64</v>
      </c>
      <c r="AK142" s="35">
        <v>31.69</v>
      </c>
      <c r="AL142" s="35">
        <v>30.83</v>
      </c>
      <c r="AM142" s="35">
        <v>31.01</v>
      </c>
      <c r="AN142" s="35">
        <v>31.45</v>
      </c>
      <c r="AO142" s="35">
        <v>31.23</v>
      </c>
      <c r="AP142" s="35">
        <v>31.06</v>
      </c>
      <c r="AQ142" s="35">
        <v>30.26</v>
      </c>
      <c r="AR142" s="35">
        <v>31.64</v>
      </c>
      <c r="AS142" s="35">
        <v>32.04</v>
      </c>
      <c r="AT142" s="35">
        <v>32.04</v>
      </c>
      <c r="AU142" s="35">
        <v>31.74</v>
      </c>
      <c r="AV142" s="35">
        <v>30.68</v>
      </c>
      <c r="AW142" s="35">
        <v>30.89</v>
      </c>
      <c r="AX142" s="35">
        <v>30.6</v>
      </c>
      <c r="AY142" s="35">
        <v>31.7</v>
      </c>
      <c r="AZ142" s="35">
        <v>30.95</v>
      </c>
    </row>
    <row r="143" spans="1:52" x14ac:dyDescent="0.25">
      <c r="A143" s="23">
        <v>139</v>
      </c>
      <c r="B143" s="23" t="s">
        <v>548</v>
      </c>
      <c r="C143" s="23" t="s">
        <v>356</v>
      </c>
      <c r="D143" s="23" t="s">
        <v>136</v>
      </c>
      <c r="E143" s="34">
        <v>29.9</v>
      </c>
      <c r="F143" s="34">
        <v>32.36</v>
      </c>
      <c r="G143" s="34">
        <v>31</v>
      </c>
      <c r="H143" s="34">
        <v>32.799999999999997</v>
      </c>
      <c r="I143" s="34">
        <v>31.28</v>
      </c>
      <c r="J143" s="34">
        <v>32.799999999999997</v>
      </c>
      <c r="K143" s="34">
        <v>30.29</v>
      </c>
      <c r="L143" s="34">
        <v>31.24</v>
      </c>
      <c r="M143" s="34">
        <v>31.64</v>
      </c>
      <c r="N143" s="34">
        <v>32.78</v>
      </c>
      <c r="O143" s="34">
        <v>30.55</v>
      </c>
      <c r="P143" s="34">
        <v>30.91</v>
      </c>
      <c r="Q143" s="34">
        <v>31.18</v>
      </c>
      <c r="R143" s="34">
        <v>32.799999999999997</v>
      </c>
      <c r="S143" s="34">
        <v>30.9</v>
      </c>
      <c r="T143" s="34">
        <v>33.15</v>
      </c>
      <c r="U143" s="34">
        <v>33.85</v>
      </c>
      <c r="V143" s="34">
        <v>31.2</v>
      </c>
      <c r="W143" s="34">
        <v>30.7</v>
      </c>
      <c r="X143" s="34">
        <v>30.66</v>
      </c>
      <c r="Y143" s="34">
        <v>30.6</v>
      </c>
      <c r="Z143" s="34">
        <v>30.88</v>
      </c>
      <c r="AA143" s="34">
        <v>32.46</v>
      </c>
      <c r="AB143" s="34">
        <v>30.77</v>
      </c>
      <c r="AC143" s="34">
        <v>31.58</v>
      </c>
      <c r="AD143" s="34">
        <v>30.45</v>
      </c>
      <c r="AE143" s="34">
        <v>32.950000000000003</v>
      </c>
      <c r="AF143" s="34">
        <v>32.020000000000003</v>
      </c>
      <c r="AG143" s="34">
        <v>31</v>
      </c>
      <c r="AH143" s="34">
        <v>32.049999999999997</v>
      </c>
      <c r="AI143" s="34">
        <v>30.08</v>
      </c>
      <c r="AJ143" s="34">
        <v>30.95</v>
      </c>
      <c r="AK143" s="34">
        <v>31.12</v>
      </c>
      <c r="AL143" s="34">
        <v>30.43</v>
      </c>
      <c r="AM143" s="34">
        <v>30.27</v>
      </c>
      <c r="AN143" s="34">
        <v>31.06</v>
      </c>
      <c r="AO143" s="34">
        <v>31.02</v>
      </c>
      <c r="AP143" s="34">
        <v>30.73</v>
      </c>
      <c r="AQ143" s="34">
        <v>29.62</v>
      </c>
      <c r="AR143" s="34">
        <v>30.97</v>
      </c>
      <c r="AS143" s="34">
        <v>30.81</v>
      </c>
      <c r="AT143" s="34">
        <v>31.08</v>
      </c>
      <c r="AU143" s="34">
        <v>31.07</v>
      </c>
      <c r="AV143" s="34">
        <v>29.66</v>
      </c>
      <c r="AW143" s="34">
        <v>30.49</v>
      </c>
      <c r="AX143" s="34">
        <v>31.13</v>
      </c>
      <c r="AY143" s="34">
        <v>31.88</v>
      </c>
      <c r="AZ143" s="34">
        <v>30.74</v>
      </c>
    </row>
    <row r="144" spans="1:52" x14ac:dyDescent="0.25">
      <c r="A144" s="24">
        <v>140</v>
      </c>
      <c r="B144" s="24" t="s">
        <v>549</v>
      </c>
      <c r="C144" s="24" t="s">
        <v>357</v>
      </c>
      <c r="D144" s="24" t="s">
        <v>137</v>
      </c>
      <c r="E144" s="35">
        <v>34.97</v>
      </c>
      <c r="F144" s="35">
        <v>36.06</v>
      </c>
      <c r="G144" s="35">
        <v>35.04</v>
      </c>
      <c r="H144" s="35">
        <v>35.01</v>
      </c>
      <c r="I144" s="35">
        <v>34.450000000000003</v>
      </c>
      <c r="J144" s="35">
        <v>37.47</v>
      </c>
      <c r="K144" s="35">
        <v>33.76</v>
      </c>
      <c r="L144" s="35">
        <v>33.97</v>
      </c>
      <c r="M144" s="35">
        <v>36.729999999999997</v>
      </c>
      <c r="N144" s="42">
        <v>36.46</v>
      </c>
      <c r="O144" s="35">
        <v>35.72</v>
      </c>
      <c r="P144" s="35">
        <v>34.479999999999997</v>
      </c>
      <c r="Q144" s="35">
        <v>35.04</v>
      </c>
      <c r="R144" s="35">
        <v>36.630000000000003</v>
      </c>
      <c r="S144" s="35">
        <v>34.18</v>
      </c>
      <c r="T144" s="35">
        <v>35.89</v>
      </c>
      <c r="U144" s="35">
        <v>36.11</v>
      </c>
      <c r="V144" s="35">
        <v>34.6</v>
      </c>
      <c r="W144" s="35">
        <v>36.79</v>
      </c>
      <c r="X144" s="35">
        <v>35.44</v>
      </c>
      <c r="Y144" s="35">
        <v>34.15</v>
      </c>
      <c r="Z144" s="35">
        <v>34.99</v>
      </c>
      <c r="AA144" s="35">
        <v>40</v>
      </c>
      <c r="AB144" s="35">
        <v>34.979999999999997</v>
      </c>
      <c r="AC144" s="35">
        <v>34.880000000000003</v>
      </c>
      <c r="AD144" s="35">
        <v>35.6</v>
      </c>
      <c r="AE144" s="35">
        <v>36.24</v>
      </c>
      <c r="AF144" s="35">
        <v>36.590000000000003</v>
      </c>
      <c r="AG144" s="35">
        <v>34.07</v>
      </c>
      <c r="AH144" s="35">
        <v>34.89</v>
      </c>
      <c r="AI144" s="35">
        <v>38.54</v>
      </c>
      <c r="AJ144" s="35">
        <v>36.68</v>
      </c>
      <c r="AK144" s="35">
        <v>34.590000000000003</v>
      </c>
      <c r="AL144" s="35">
        <v>33.97</v>
      </c>
      <c r="AM144" s="35">
        <v>34.15</v>
      </c>
      <c r="AN144" s="35">
        <v>36.200000000000003</v>
      </c>
      <c r="AO144" s="35">
        <v>35.229999999999997</v>
      </c>
      <c r="AP144" s="35">
        <v>35.549999999999997</v>
      </c>
      <c r="AQ144" s="35">
        <v>36.29</v>
      </c>
      <c r="AR144" s="35">
        <v>34.92</v>
      </c>
      <c r="AS144" s="35">
        <v>34.979999999999997</v>
      </c>
      <c r="AT144" s="35">
        <v>33.979999999999997</v>
      </c>
      <c r="AU144" s="35">
        <v>37.26</v>
      </c>
      <c r="AV144" s="35">
        <v>34.950000000000003</v>
      </c>
      <c r="AW144" s="35">
        <v>33.6</v>
      </c>
      <c r="AX144" s="35">
        <v>35.43</v>
      </c>
      <c r="AY144" s="35">
        <v>36.42</v>
      </c>
      <c r="AZ144" s="35">
        <v>33.56</v>
      </c>
    </row>
    <row r="145" spans="1:52" x14ac:dyDescent="0.25">
      <c r="A145" s="23">
        <v>141</v>
      </c>
      <c r="B145" s="23" t="s">
        <v>550</v>
      </c>
      <c r="C145" s="23" t="s">
        <v>358</v>
      </c>
      <c r="D145" s="23" t="s">
        <v>138</v>
      </c>
      <c r="E145" s="34" t="s">
        <v>204</v>
      </c>
      <c r="F145" s="34">
        <v>24.8</v>
      </c>
      <c r="G145" s="34">
        <v>23.46</v>
      </c>
      <c r="H145" s="34">
        <v>24.88</v>
      </c>
      <c r="I145" s="34">
        <v>24.19</v>
      </c>
      <c r="J145" s="34">
        <v>25.47</v>
      </c>
      <c r="K145" s="34">
        <v>22.8</v>
      </c>
      <c r="L145" s="34">
        <v>24.03</v>
      </c>
      <c r="M145" s="34">
        <v>24.27</v>
      </c>
      <c r="N145" s="34">
        <v>24.99</v>
      </c>
      <c r="O145" s="34">
        <v>22.99</v>
      </c>
      <c r="P145" s="34">
        <v>23.04</v>
      </c>
      <c r="Q145" s="34">
        <v>23.44</v>
      </c>
      <c r="R145" s="34">
        <v>25.44</v>
      </c>
      <c r="S145" s="34">
        <v>22.98</v>
      </c>
      <c r="T145" s="34">
        <v>25.68</v>
      </c>
      <c r="U145" s="34">
        <v>26</v>
      </c>
      <c r="V145" s="34">
        <v>24.19</v>
      </c>
      <c r="W145" s="34">
        <v>23.22</v>
      </c>
      <c r="X145" s="34">
        <v>23.05</v>
      </c>
      <c r="Y145" s="34">
        <v>23.06</v>
      </c>
      <c r="Z145" s="34">
        <v>23.77</v>
      </c>
      <c r="AA145" s="34">
        <v>25.1</v>
      </c>
      <c r="AB145" s="34">
        <v>23.88</v>
      </c>
      <c r="AC145" s="34">
        <v>23.79</v>
      </c>
      <c r="AD145" s="34">
        <v>22.88</v>
      </c>
      <c r="AE145" s="34">
        <v>25.43</v>
      </c>
      <c r="AF145" s="34">
        <v>24.43</v>
      </c>
      <c r="AG145" s="34">
        <v>24.08</v>
      </c>
      <c r="AH145" s="34">
        <v>24.53</v>
      </c>
      <c r="AI145" s="34">
        <v>23.06</v>
      </c>
      <c r="AJ145" s="34">
        <v>24.3</v>
      </c>
      <c r="AK145" s="34">
        <v>24.13</v>
      </c>
      <c r="AL145" s="34">
        <v>23.18</v>
      </c>
      <c r="AM145" s="34">
        <v>23.06</v>
      </c>
      <c r="AN145" s="34">
        <v>23.67</v>
      </c>
      <c r="AO145" s="34">
        <v>23.3</v>
      </c>
      <c r="AP145" s="34">
        <v>23.57</v>
      </c>
      <c r="AQ145" s="34">
        <v>22.22</v>
      </c>
      <c r="AR145" s="34">
        <v>23.46</v>
      </c>
      <c r="AS145" s="34">
        <v>23.81</v>
      </c>
      <c r="AT145" s="34">
        <v>24.08</v>
      </c>
      <c r="AU145" s="34">
        <v>23.9</v>
      </c>
      <c r="AV145" s="34">
        <v>22.55</v>
      </c>
      <c r="AW145" s="34">
        <v>22.7</v>
      </c>
      <c r="AX145" s="34">
        <v>23.25</v>
      </c>
      <c r="AY145" s="34">
        <v>24.09</v>
      </c>
      <c r="AZ145" s="34">
        <v>22.91</v>
      </c>
    </row>
    <row r="146" spans="1:52" x14ac:dyDescent="0.25">
      <c r="A146" s="24">
        <v>142</v>
      </c>
      <c r="B146" s="24" t="s">
        <v>551</v>
      </c>
      <c r="C146" s="24" t="s">
        <v>359</v>
      </c>
      <c r="D146" s="24" t="s">
        <v>139</v>
      </c>
      <c r="E146" s="35" t="s">
        <v>204</v>
      </c>
      <c r="F146" s="35">
        <v>33.130000000000003</v>
      </c>
      <c r="G146" s="35">
        <v>31.78</v>
      </c>
      <c r="H146" s="35">
        <v>35.159999999999997</v>
      </c>
      <c r="I146" s="35">
        <v>32.619999999999997</v>
      </c>
      <c r="J146" s="35">
        <v>34.770000000000003</v>
      </c>
      <c r="K146" s="35">
        <v>28.76</v>
      </c>
      <c r="L146" s="35">
        <v>30.24</v>
      </c>
      <c r="M146" s="35">
        <v>30.54</v>
      </c>
      <c r="N146" s="35">
        <v>30.8</v>
      </c>
      <c r="O146" s="35">
        <v>29.13</v>
      </c>
      <c r="P146" s="35">
        <v>29.52</v>
      </c>
      <c r="Q146" s="35">
        <v>29.84</v>
      </c>
      <c r="R146" s="35">
        <v>31.57</v>
      </c>
      <c r="S146" s="35">
        <v>29.53</v>
      </c>
      <c r="T146" s="35">
        <v>32.590000000000003</v>
      </c>
      <c r="U146" s="35">
        <v>33.04</v>
      </c>
      <c r="V146" s="35">
        <v>30.77</v>
      </c>
      <c r="W146" s="35">
        <v>29.89</v>
      </c>
      <c r="X146" s="35">
        <v>29.63</v>
      </c>
      <c r="Y146" s="35">
        <v>29.76</v>
      </c>
      <c r="Z146" s="35">
        <v>29.64</v>
      </c>
      <c r="AA146" s="35">
        <v>30.65</v>
      </c>
      <c r="AB146" s="35">
        <v>29.71</v>
      </c>
      <c r="AC146" s="35">
        <v>29.42</v>
      </c>
      <c r="AD146" s="35">
        <v>28.73</v>
      </c>
      <c r="AE146" s="35">
        <v>30.67</v>
      </c>
      <c r="AF146" s="35">
        <v>29.8</v>
      </c>
      <c r="AG146" s="35">
        <v>29.51</v>
      </c>
      <c r="AH146" s="35">
        <v>30.25</v>
      </c>
      <c r="AI146" s="35">
        <v>29.43</v>
      </c>
      <c r="AJ146" s="35">
        <v>30.42</v>
      </c>
      <c r="AK146" s="35">
        <v>30.96</v>
      </c>
      <c r="AL146" s="35">
        <v>29.9</v>
      </c>
      <c r="AM146" s="35">
        <v>30.27</v>
      </c>
      <c r="AN146" s="35">
        <v>29.97</v>
      </c>
      <c r="AO146" s="35">
        <v>30</v>
      </c>
      <c r="AP146" s="35">
        <v>30.22</v>
      </c>
      <c r="AQ146" s="35">
        <v>28.7</v>
      </c>
      <c r="AR146" s="35">
        <v>29.84</v>
      </c>
      <c r="AS146" s="35">
        <v>30.43</v>
      </c>
      <c r="AT146" s="35">
        <v>30.51</v>
      </c>
      <c r="AU146" s="35">
        <v>30.66</v>
      </c>
      <c r="AV146" s="35">
        <v>29.02</v>
      </c>
      <c r="AW146" s="35">
        <v>29.64</v>
      </c>
      <c r="AX146" s="35">
        <v>29.66</v>
      </c>
      <c r="AY146" s="35">
        <v>30.26</v>
      </c>
      <c r="AZ146" s="35">
        <v>29.44</v>
      </c>
    </row>
    <row r="147" spans="1:52" x14ac:dyDescent="0.25">
      <c r="A147" s="23">
        <v>143</v>
      </c>
      <c r="B147" s="23" t="s">
        <v>552</v>
      </c>
      <c r="C147" s="23" t="s">
        <v>360</v>
      </c>
      <c r="D147" s="23" t="s">
        <v>140</v>
      </c>
      <c r="E147" s="34" t="s">
        <v>204</v>
      </c>
      <c r="F147" s="34">
        <v>27.59</v>
      </c>
      <c r="G147" s="34">
        <v>26.71</v>
      </c>
      <c r="H147" s="34">
        <v>27.92</v>
      </c>
      <c r="I147" s="34">
        <v>27.11</v>
      </c>
      <c r="J147" s="34">
        <v>28.65</v>
      </c>
      <c r="K147" s="34">
        <v>25.63</v>
      </c>
      <c r="L147" s="34">
        <v>27.59</v>
      </c>
      <c r="M147" s="34">
        <v>27.68</v>
      </c>
      <c r="N147" s="34">
        <v>28.62</v>
      </c>
      <c r="O147" s="34">
        <v>26.54</v>
      </c>
      <c r="P147" s="34">
        <v>26.62</v>
      </c>
      <c r="Q147" s="34">
        <v>26.31</v>
      </c>
      <c r="R147" s="34">
        <v>28.71</v>
      </c>
      <c r="S147" s="34">
        <v>26.5</v>
      </c>
      <c r="T147" s="34">
        <v>28.61</v>
      </c>
      <c r="U147" s="34">
        <v>29.24</v>
      </c>
      <c r="V147" s="34">
        <v>26.44</v>
      </c>
      <c r="W147" s="34">
        <v>26.16</v>
      </c>
      <c r="X147" s="34">
        <v>26.13</v>
      </c>
      <c r="Y147" s="34">
        <v>26.31</v>
      </c>
      <c r="Z147" s="34">
        <v>26.61</v>
      </c>
      <c r="AA147" s="34">
        <v>28.07</v>
      </c>
      <c r="AB147" s="34">
        <v>26.62</v>
      </c>
      <c r="AC147" s="34">
        <v>25.87</v>
      </c>
      <c r="AD147" s="34">
        <v>25.96</v>
      </c>
      <c r="AE147" s="34">
        <v>28.43</v>
      </c>
      <c r="AF147" s="34">
        <v>27.83</v>
      </c>
      <c r="AG147" s="34">
        <v>27.28</v>
      </c>
      <c r="AH147" s="34">
        <v>27.49</v>
      </c>
      <c r="AI147" s="34">
        <v>26.15</v>
      </c>
      <c r="AJ147" s="34">
        <v>27.51</v>
      </c>
      <c r="AK147" s="34">
        <v>26.77</v>
      </c>
      <c r="AL147" s="34">
        <v>25.68</v>
      </c>
      <c r="AM147" s="34">
        <v>26.04</v>
      </c>
      <c r="AN147" s="34">
        <v>26.43</v>
      </c>
      <c r="AO147" s="34">
        <v>26.75</v>
      </c>
      <c r="AP147" s="34">
        <v>26.44</v>
      </c>
      <c r="AQ147" s="34">
        <v>25.46</v>
      </c>
      <c r="AR147" s="34">
        <v>26.13</v>
      </c>
      <c r="AS147" s="34">
        <v>26.81</v>
      </c>
      <c r="AT147" s="34">
        <v>26.49</v>
      </c>
      <c r="AU147" s="34">
        <v>26.8</v>
      </c>
      <c r="AV147" s="34">
        <v>25.45</v>
      </c>
      <c r="AW147" s="34">
        <v>25.54</v>
      </c>
      <c r="AX147" s="34">
        <v>26.27</v>
      </c>
      <c r="AY147" s="34">
        <v>26.71</v>
      </c>
      <c r="AZ147" s="34">
        <v>26.59</v>
      </c>
    </row>
    <row r="148" spans="1:52" x14ac:dyDescent="0.25">
      <c r="A148" s="24">
        <v>144</v>
      </c>
      <c r="B148" s="24" t="s">
        <v>553</v>
      </c>
      <c r="C148" s="24" t="s">
        <v>361</v>
      </c>
      <c r="D148" s="24" t="s">
        <v>141</v>
      </c>
      <c r="E148" s="35" t="s">
        <v>204</v>
      </c>
      <c r="F148" s="35">
        <v>34.14</v>
      </c>
      <c r="G148" s="35">
        <v>33.24</v>
      </c>
      <c r="H148" s="35">
        <v>34.340000000000003</v>
      </c>
      <c r="I148" s="35">
        <v>33.72</v>
      </c>
      <c r="J148" s="35">
        <v>35.340000000000003</v>
      </c>
      <c r="K148" s="35">
        <v>33.56</v>
      </c>
      <c r="L148" s="35">
        <v>33.81</v>
      </c>
      <c r="M148" s="35">
        <v>36.19</v>
      </c>
      <c r="N148" s="35">
        <v>34.96</v>
      </c>
      <c r="O148" s="35">
        <v>33.619999999999997</v>
      </c>
      <c r="P148" s="35">
        <v>33.200000000000003</v>
      </c>
      <c r="Q148" s="35">
        <v>35.590000000000003</v>
      </c>
      <c r="R148" s="35">
        <v>35.799999999999997</v>
      </c>
      <c r="S148" s="35">
        <v>34.35</v>
      </c>
      <c r="T148" s="35">
        <v>35.67</v>
      </c>
      <c r="U148" s="35">
        <v>36.270000000000003</v>
      </c>
      <c r="V148" s="35">
        <v>32.92</v>
      </c>
      <c r="W148" s="35">
        <v>33</v>
      </c>
      <c r="X148" s="35">
        <v>34.020000000000003</v>
      </c>
      <c r="Y148" s="35">
        <v>33.14</v>
      </c>
      <c r="Z148" s="35">
        <v>34.76</v>
      </c>
      <c r="AA148" s="35">
        <v>35.74</v>
      </c>
      <c r="AB148" s="35">
        <v>33.880000000000003</v>
      </c>
      <c r="AC148" s="35">
        <v>32.31</v>
      </c>
      <c r="AD148" s="35">
        <v>34.07</v>
      </c>
      <c r="AE148" s="35">
        <v>36.83</v>
      </c>
      <c r="AF148" s="35">
        <v>35.270000000000003</v>
      </c>
      <c r="AG148" s="35">
        <v>34.229999999999997</v>
      </c>
      <c r="AH148" s="35">
        <v>34.11</v>
      </c>
      <c r="AI148" s="35">
        <v>33.24</v>
      </c>
      <c r="AJ148" s="35">
        <v>35.31</v>
      </c>
      <c r="AK148" s="35">
        <v>33.549999999999997</v>
      </c>
      <c r="AL148" s="35">
        <v>32.89</v>
      </c>
      <c r="AM148" s="35">
        <v>33.28</v>
      </c>
      <c r="AN148" s="35">
        <v>35.65</v>
      </c>
      <c r="AO148" s="35">
        <v>33.130000000000003</v>
      </c>
      <c r="AP148" s="35">
        <v>33.630000000000003</v>
      </c>
      <c r="AQ148" s="35">
        <v>33.15</v>
      </c>
      <c r="AR148" s="35">
        <v>33.590000000000003</v>
      </c>
      <c r="AS148" s="35">
        <v>33.01</v>
      </c>
      <c r="AT148" s="35">
        <v>33.22</v>
      </c>
      <c r="AU148" s="35">
        <v>34.520000000000003</v>
      </c>
      <c r="AV148" s="35">
        <v>32.18</v>
      </c>
      <c r="AW148" s="35">
        <v>32.93</v>
      </c>
      <c r="AX148" s="35">
        <v>32.68</v>
      </c>
      <c r="AY148" s="35">
        <v>33.520000000000003</v>
      </c>
      <c r="AZ148" s="35">
        <v>32.979999999999997</v>
      </c>
    </row>
    <row r="149" spans="1:52" x14ac:dyDescent="0.25">
      <c r="A149" s="23">
        <v>145</v>
      </c>
      <c r="B149" s="23" t="s">
        <v>554</v>
      </c>
      <c r="C149" s="23" t="s">
        <v>362</v>
      </c>
      <c r="D149" s="23" t="s">
        <v>142</v>
      </c>
      <c r="E149" s="34">
        <v>29.79</v>
      </c>
      <c r="F149" s="34">
        <v>32.299999999999997</v>
      </c>
      <c r="G149" s="34">
        <v>30.74</v>
      </c>
      <c r="H149" s="34">
        <v>32.450000000000003</v>
      </c>
      <c r="I149" s="34">
        <v>31.29</v>
      </c>
      <c r="J149" s="34">
        <v>32.82</v>
      </c>
      <c r="K149" s="34">
        <v>30.18</v>
      </c>
      <c r="L149" s="34">
        <v>31.3</v>
      </c>
      <c r="M149" s="34">
        <v>32.18</v>
      </c>
      <c r="N149" s="34">
        <v>32.97</v>
      </c>
      <c r="O149" s="34">
        <v>31.03</v>
      </c>
      <c r="P149" s="34">
        <v>30.74</v>
      </c>
      <c r="Q149" s="34">
        <v>30.89</v>
      </c>
      <c r="R149" s="34">
        <v>33.21</v>
      </c>
      <c r="S149" s="34">
        <v>30.57</v>
      </c>
      <c r="T149" s="34">
        <v>32.950000000000003</v>
      </c>
      <c r="U149" s="34">
        <v>33.619999999999997</v>
      </c>
      <c r="V149" s="34">
        <v>31.06</v>
      </c>
      <c r="W149" s="34">
        <v>30.65</v>
      </c>
      <c r="X149" s="34">
        <v>30.43</v>
      </c>
      <c r="Y149" s="34">
        <v>30.61</v>
      </c>
      <c r="Z149" s="34">
        <v>30.67</v>
      </c>
      <c r="AA149" s="34">
        <v>32.799999999999997</v>
      </c>
      <c r="AB149" s="34">
        <v>31.28</v>
      </c>
      <c r="AC149" s="34">
        <v>30.8</v>
      </c>
      <c r="AD149" s="34">
        <v>30.47</v>
      </c>
      <c r="AE149" s="34">
        <v>33.1</v>
      </c>
      <c r="AF149" s="34">
        <v>32.08</v>
      </c>
      <c r="AG149" s="34">
        <v>31.67</v>
      </c>
      <c r="AH149" s="34">
        <v>31.56</v>
      </c>
      <c r="AI149" s="34">
        <v>30.76</v>
      </c>
      <c r="AJ149" s="34">
        <v>31.94</v>
      </c>
      <c r="AK149" s="34">
        <v>30.94</v>
      </c>
      <c r="AL149" s="34">
        <v>30.18</v>
      </c>
      <c r="AM149" s="34">
        <v>30.23</v>
      </c>
      <c r="AN149" s="34">
        <v>30.3</v>
      </c>
      <c r="AO149" s="34">
        <v>31</v>
      </c>
      <c r="AP149" s="34">
        <v>30.73</v>
      </c>
      <c r="AQ149" s="34">
        <v>29.97</v>
      </c>
      <c r="AR149" s="34">
        <v>30.49</v>
      </c>
      <c r="AS149" s="34">
        <v>31.11</v>
      </c>
      <c r="AT149" s="34">
        <v>31.16</v>
      </c>
      <c r="AU149" s="34">
        <v>31.49</v>
      </c>
      <c r="AV149" s="34">
        <v>29.88</v>
      </c>
      <c r="AW149" s="34">
        <v>30.06</v>
      </c>
      <c r="AX149" s="34">
        <v>30.47</v>
      </c>
      <c r="AY149" s="34">
        <v>31.25</v>
      </c>
      <c r="AZ149" s="34">
        <v>30.71</v>
      </c>
    </row>
    <row r="150" spans="1:52" x14ac:dyDescent="0.25">
      <c r="A150" s="24">
        <v>146</v>
      </c>
      <c r="B150" s="24" t="s">
        <v>555</v>
      </c>
      <c r="C150" s="24" t="s">
        <v>363</v>
      </c>
      <c r="D150" s="24" t="s">
        <v>143</v>
      </c>
      <c r="E150" s="35">
        <v>31.3</v>
      </c>
      <c r="F150" s="35">
        <v>32.71</v>
      </c>
      <c r="G150" s="35">
        <v>31.71</v>
      </c>
      <c r="H150" s="35">
        <v>32.86</v>
      </c>
      <c r="I150" s="35">
        <v>33.200000000000003</v>
      </c>
      <c r="J150" s="35">
        <v>33.53</v>
      </c>
      <c r="K150" s="35">
        <v>31.96</v>
      </c>
      <c r="L150" s="35">
        <v>32.97</v>
      </c>
      <c r="M150" s="35">
        <v>33.229999999999997</v>
      </c>
      <c r="N150" s="35">
        <v>34.130000000000003</v>
      </c>
      <c r="O150" s="35">
        <v>32.340000000000003</v>
      </c>
      <c r="P150" s="35">
        <v>32.26</v>
      </c>
      <c r="Q150" s="35">
        <v>33.28</v>
      </c>
      <c r="R150" s="35">
        <v>34.58</v>
      </c>
      <c r="S150" s="35">
        <v>31.94</v>
      </c>
      <c r="T150" s="35">
        <v>32.54</v>
      </c>
      <c r="U150" s="35">
        <v>33.93</v>
      </c>
      <c r="V150" s="35">
        <v>31.43</v>
      </c>
      <c r="W150" s="35">
        <v>31.94</v>
      </c>
      <c r="X150" s="35">
        <v>31.87</v>
      </c>
      <c r="Y150" s="35">
        <v>31.45</v>
      </c>
      <c r="Z150" s="35">
        <v>32.92</v>
      </c>
      <c r="AA150" s="35">
        <v>33.729999999999997</v>
      </c>
      <c r="AB150" s="35">
        <v>33.43</v>
      </c>
      <c r="AC150" s="35">
        <v>31.27</v>
      </c>
      <c r="AD150" s="35">
        <v>31.55</v>
      </c>
      <c r="AE150" s="35">
        <v>34.11</v>
      </c>
      <c r="AF150" s="35">
        <v>33.04</v>
      </c>
      <c r="AG150" s="35">
        <v>32.89</v>
      </c>
      <c r="AH150" s="35">
        <v>33.51</v>
      </c>
      <c r="AI150" s="35">
        <v>31.64</v>
      </c>
      <c r="AJ150" s="35">
        <v>33.770000000000003</v>
      </c>
      <c r="AK150" s="35">
        <v>31.93</v>
      </c>
      <c r="AL150" s="35">
        <v>31.33</v>
      </c>
      <c r="AM150" s="35">
        <v>31.32</v>
      </c>
      <c r="AN150" s="35">
        <v>31.87</v>
      </c>
      <c r="AO150" s="35">
        <v>32.56</v>
      </c>
      <c r="AP150" s="35">
        <v>31.87</v>
      </c>
      <c r="AQ150" s="35">
        <v>31.11</v>
      </c>
      <c r="AR150" s="35">
        <v>30.81</v>
      </c>
      <c r="AS150" s="35">
        <v>30.89</v>
      </c>
      <c r="AT150" s="35">
        <v>30.64</v>
      </c>
      <c r="AU150" s="35">
        <v>33.57</v>
      </c>
      <c r="AV150" s="35">
        <v>32.619999999999997</v>
      </c>
      <c r="AW150" s="35">
        <v>30.87</v>
      </c>
      <c r="AX150" s="35">
        <v>31.45</v>
      </c>
      <c r="AY150" s="35">
        <v>31.84</v>
      </c>
      <c r="AZ150" s="35">
        <v>31.79</v>
      </c>
    </row>
    <row r="151" spans="1:52" x14ac:dyDescent="0.25">
      <c r="A151" s="23">
        <v>147</v>
      </c>
      <c r="B151" s="23" t="s">
        <v>556</v>
      </c>
      <c r="C151" s="23" t="s">
        <v>364</v>
      </c>
      <c r="D151" s="23" t="s">
        <v>144</v>
      </c>
      <c r="E151" s="34">
        <v>22.63</v>
      </c>
      <c r="F151" s="34">
        <v>25.47</v>
      </c>
      <c r="G151" s="34">
        <v>24.05</v>
      </c>
      <c r="H151" s="34">
        <v>25.57</v>
      </c>
      <c r="I151" s="34">
        <v>24.97</v>
      </c>
      <c r="J151" s="34">
        <v>26.1</v>
      </c>
      <c r="K151" s="34">
        <v>22.87</v>
      </c>
      <c r="L151" s="34">
        <v>25.61</v>
      </c>
      <c r="M151" s="34">
        <v>24.9</v>
      </c>
      <c r="N151" s="34">
        <v>25.99</v>
      </c>
      <c r="O151" s="34">
        <v>23.98</v>
      </c>
      <c r="P151" s="34">
        <v>24.08</v>
      </c>
      <c r="Q151" s="34">
        <v>23.92</v>
      </c>
      <c r="R151" s="34">
        <v>26.44</v>
      </c>
      <c r="S151" s="34">
        <v>24.27</v>
      </c>
      <c r="T151" s="34">
        <v>25.89</v>
      </c>
      <c r="U151" s="34">
        <v>26.9</v>
      </c>
      <c r="V151" s="34">
        <v>24.64</v>
      </c>
      <c r="W151" s="34">
        <v>23.72</v>
      </c>
      <c r="X151" s="34">
        <v>23.85</v>
      </c>
      <c r="Y151" s="34">
        <v>23.78</v>
      </c>
      <c r="Z151" s="34">
        <v>24.33</v>
      </c>
      <c r="AA151" s="34">
        <v>26.34</v>
      </c>
      <c r="AB151" s="34">
        <v>24.61</v>
      </c>
      <c r="AC151" s="34">
        <v>24.59</v>
      </c>
      <c r="AD151" s="34">
        <v>23.78</v>
      </c>
      <c r="AE151" s="34">
        <v>26.04</v>
      </c>
      <c r="AF151" s="34">
        <v>25.22</v>
      </c>
      <c r="AG151" s="34">
        <v>25.44</v>
      </c>
      <c r="AH151" s="34">
        <v>25.26</v>
      </c>
      <c r="AI151" s="34">
        <v>24.06</v>
      </c>
      <c r="AJ151" s="34">
        <v>25.42</v>
      </c>
      <c r="AK151" s="34">
        <v>25</v>
      </c>
      <c r="AL151" s="34">
        <v>23.83</v>
      </c>
      <c r="AM151" s="34">
        <v>24.09</v>
      </c>
      <c r="AN151" s="34">
        <v>24.19</v>
      </c>
      <c r="AO151" s="34">
        <v>25.06</v>
      </c>
      <c r="AP151" s="34">
        <v>24.23</v>
      </c>
      <c r="AQ151" s="34">
        <v>23.44</v>
      </c>
      <c r="AR151" s="34">
        <v>24.63</v>
      </c>
      <c r="AS151" s="34">
        <v>24.9</v>
      </c>
      <c r="AT151" s="34">
        <v>25.1</v>
      </c>
      <c r="AU151" s="34">
        <v>25.01</v>
      </c>
      <c r="AV151" s="34">
        <v>22.95</v>
      </c>
      <c r="AW151" s="34">
        <v>23.89</v>
      </c>
      <c r="AX151" s="34">
        <v>24.15</v>
      </c>
      <c r="AY151" s="34">
        <v>24.94</v>
      </c>
      <c r="AZ151" s="34">
        <v>24.85</v>
      </c>
    </row>
    <row r="152" spans="1:52" x14ac:dyDescent="0.25">
      <c r="A152" s="24">
        <v>148</v>
      </c>
      <c r="B152" s="24" t="s">
        <v>557</v>
      </c>
      <c r="C152" s="24" t="s">
        <v>365</v>
      </c>
      <c r="D152" s="24" t="s">
        <v>145</v>
      </c>
      <c r="E152" s="35">
        <v>31.72</v>
      </c>
      <c r="F152" s="35">
        <v>32.82</v>
      </c>
      <c r="G152" s="35">
        <v>31.81</v>
      </c>
      <c r="H152" s="35">
        <v>32.14</v>
      </c>
      <c r="I152" s="35">
        <v>31.98</v>
      </c>
      <c r="J152" s="42">
        <v>33.979999999999997</v>
      </c>
      <c r="K152" s="35">
        <v>31.54</v>
      </c>
      <c r="L152" s="35">
        <v>32.06</v>
      </c>
      <c r="M152" s="42">
        <v>32.67</v>
      </c>
      <c r="N152" s="35">
        <v>34.72</v>
      </c>
      <c r="O152" s="35">
        <v>31.84</v>
      </c>
      <c r="P152" s="35">
        <v>32.159999999999997</v>
      </c>
      <c r="Q152" s="35">
        <v>32.479999999999997</v>
      </c>
      <c r="R152" s="35">
        <v>33.9</v>
      </c>
      <c r="S152" s="35">
        <v>32.479999999999997</v>
      </c>
      <c r="T152" s="35">
        <v>32.53</v>
      </c>
      <c r="U152" s="35">
        <v>33.72</v>
      </c>
      <c r="V152" s="35">
        <v>30.71</v>
      </c>
      <c r="W152" s="35">
        <v>30.97</v>
      </c>
      <c r="X152" s="35">
        <v>31.49</v>
      </c>
      <c r="Y152" s="35">
        <v>31.48</v>
      </c>
      <c r="Z152" s="35">
        <v>32.549999999999997</v>
      </c>
      <c r="AA152" s="35">
        <v>33.74</v>
      </c>
      <c r="AB152" s="35">
        <v>31.33</v>
      </c>
      <c r="AC152" s="35">
        <v>29.95</v>
      </c>
      <c r="AD152" s="35">
        <v>31.46</v>
      </c>
      <c r="AE152" s="35">
        <v>34.22</v>
      </c>
      <c r="AF152" s="35">
        <v>32.81</v>
      </c>
      <c r="AG152" s="35">
        <v>31.74</v>
      </c>
      <c r="AH152" s="35">
        <v>34.119999999999997</v>
      </c>
      <c r="AI152" s="35">
        <v>31.54</v>
      </c>
      <c r="AJ152" s="35">
        <v>32.24</v>
      </c>
      <c r="AK152" s="35">
        <v>30.6</v>
      </c>
      <c r="AL152" s="35">
        <v>31.02</v>
      </c>
      <c r="AM152" s="42">
        <v>32.229999999999997</v>
      </c>
      <c r="AN152" s="42">
        <v>32.18</v>
      </c>
      <c r="AO152" s="42">
        <v>31.49</v>
      </c>
      <c r="AP152" s="35">
        <v>30.99</v>
      </c>
      <c r="AQ152" s="42">
        <v>30.75</v>
      </c>
      <c r="AR152" s="42">
        <v>31.19</v>
      </c>
      <c r="AS152" s="35">
        <v>32.200000000000003</v>
      </c>
      <c r="AT152" s="35">
        <v>31.73</v>
      </c>
      <c r="AU152" s="35">
        <v>33.11</v>
      </c>
      <c r="AV152" s="35">
        <v>31.04</v>
      </c>
      <c r="AW152" s="35">
        <v>30.68</v>
      </c>
      <c r="AX152" s="35">
        <v>31.5</v>
      </c>
      <c r="AY152" s="35">
        <v>32.1</v>
      </c>
      <c r="AZ152" s="42">
        <v>31.43</v>
      </c>
    </row>
    <row r="153" spans="1:52" x14ac:dyDescent="0.25">
      <c r="A153" s="23">
        <v>149</v>
      </c>
      <c r="B153" s="23" t="s">
        <v>558</v>
      </c>
      <c r="C153" s="23" t="s">
        <v>366</v>
      </c>
      <c r="D153" s="23" t="s">
        <v>146</v>
      </c>
      <c r="E153" s="34">
        <v>29.79</v>
      </c>
      <c r="F153" s="34">
        <v>31.82</v>
      </c>
      <c r="G153" s="34">
        <v>30.76</v>
      </c>
      <c r="H153" s="34">
        <v>31.87</v>
      </c>
      <c r="I153" s="34">
        <v>31.07</v>
      </c>
      <c r="J153" s="34">
        <v>32.65</v>
      </c>
      <c r="K153" s="34">
        <v>29.84</v>
      </c>
      <c r="L153" s="34">
        <v>30.8</v>
      </c>
      <c r="M153" s="34">
        <v>30.96</v>
      </c>
      <c r="N153" s="34">
        <v>32.22</v>
      </c>
      <c r="O153" s="34">
        <v>30.16</v>
      </c>
      <c r="P153" s="34">
        <v>30.81</v>
      </c>
      <c r="Q153" s="34">
        <v>30.67</v>
      </c>
      <c r="R153" s="34">
        <v>32.24</v>
      </c>
      <c r="S153" s="34">
        <v>30.31</v>
      </c>
      <c r="T153" s="34">
        <v>32.19</v>
      </c>
      <c r="U153" s="34">
        <v>33.159999999999997</v>
      </c>
      <c r="V153" s="34">
        <v>30.93</v>
      </c>
      <c r="W153" s="34">
        <v>30.67</v>
      </c>
      <c r="X153" s="34">
        <v>30.31</v>
      </c>
      <c r="Y153" s="34">
        <v>30.5</v>
      </c>
      <c r="Z153" s="34">
        <v>30.61</v>
      </c>
      <c r="AA153" s="34">
        <v>31.85</v>
      </c>
      <c r="AB153" s="34">
        <v>30.83</v>
      </c>
      <c r="AC153" s="34">
        <v>30.52</v>
      </c>
      <c r="AD153" s="34">
        <v>30.11</v>
      </c>
      <c r="AE153" s="34">
        <v>32.64</v>
      </c>
      <c r="AF153" s="34">
        <v>31.16</v>
      </c>
      <c r="AG153" s="34">
        <v>30.76</v>
      </c>
      <c r="AH153" s="34">
        <v>31.14</v>
      </c>
      <c r="AI153" s="34">
        <v>30.29</v>
      </c>
      <c r="AJ153" s="34">
        <v>31.23</v>
      </c>
      <c r="AK153" s="34">
        <v>30.9</v>
      </c>
      <c r="AL153" s="34">
        <v>30.21</v>
      </c>
      <c r="AM153" s="34">
        <v>30.12</v>
      </c>
      <c r="AN153" s="34">
        <v>30.44</v>
      </c>
      <c r="AO153" s="34">
        <v>30.16</v>
      </c>
      <c r="AP153" s="34">
        <v>30.53</v>
      </c>
      <c r="AQ153" s="34">
        <v>29.12</v>
      </c>
      <c r="AR153" s="34">
        <v>30.48</v>
      </c>
      <c r="AS153" s="34">
        <v>30.99</v>
      </c>
      <c r="AT153" s="34">
        <v>30.95</v>
      </c>
      <c r="AU153" s="34">
        <v>31.03</v>
      </c>
      <c r="AV153" s="34">
        <v>29.6</v>
      </c>
      <c r="AW153" s="34">
        <v>29.81</v>
      </c>
      <c r="AX153" s="34">
        <v>29.84</v>
      </c>
      <c r="AY153" s="34">
        <v>30.77</v>
      </c>
      <c r="AZ153" s="34">
        <v>29.55</v>
      </c>
    </row>
    <row r="154" spans="1:52" x14ac:dyDescent="0.25">
      <c r="A154" s="24">
        <v>150</v>
      </c>
      <c r="B154" s="24" t="s">
        <v>559</v>
      </c>
      <c r="C154" s="24" t="s">
        <v>367</v>
      </c>
      <c r="D154" s="24" t="s">
        <v>147</v>
      </c>
      <c r="E154" s="35">
        <v>27.73</v>
      </c>
      <c r="F154" s="35">
        <v>30.69</v>
      </c>
      <c r="G154" s="35">
        <v>29.54</v>
      </c>
      <c r="H154" s="35">
        <v>30.72</v>
      </c>
      <c r="I154" s="35">
        <v>29.6</v>
      </c>
      <c r="J154" s="35">
        <v>31.54</v>
      </c>
      <c r="K154" s="35">
        <v>27.88</v>
      </c>
      <c r="L154" s="35">
        <v>29.68</v>
      </c>
      <c r="M154" s="35">
        <v>29.77</v>
      </c>
      <c r="N154" s="35">
        <v>30.94</v>
      </c>
      <c r="O154" s="35">
        <v>28.85</v>
      </c>
      <c r="P154" s="35">
        <v>28.91</v>
      </c>
      <c r="Q154" s="35">
        <v>29.12</v>
      </c>
      <c r="R154" s="35">
        <v>30.86</v>
      </c>
      <c r="S154" s="35">
        <v>29.08</v>
      </c>
      <c r="T154" s="35">
        <v>31.15</v>
      </c>
      <c r="U154" s="35">
        <v>31.71</v>
      </c>
      <c r="V154" s="35">
        <v>29.87</v>
      </c>
      <c r="W154" s="35">
        <v>28.69</v>
      </c>
      <c r="X154" s="35">
        <v>28.55</v>
      </c>
      <c r="Y154" s="35">
        <v>28.81</v>
      </c>
      <c r="Z154" s="35">
        <v>29.03</v>
      </c>
      <c r="AA154" s="35">
        <v>30.48</v>
      </c>
      <c r="AB154" s="35">
        <v>29.26</v>
      </c>
      <c r="AC154" s="35">
        <v>29.56</v>
      </c>
      <c r="AD154" s="35">
        <v>28.83</v>
      </c>
      <c r="AE154" s="35">
        <v>30.98</v>
      </c>
      <c r="AF154" s="35">
        <v>29.93</v>
      </c>
      <c r="AG154" s="35">
        <v>29.86</v>
      </c>
      <c r="AH154" s="35">
        <v>30.07</v>
      </c>
      <c r="AI154" s="35">
        <v>28.93</v>
      </c>
      <c r="AJ154" s="35">
        <v>30.04</v>
      </c>
      <c r="AK154" s="35">
        <v>30.46</v>
      </c>
      <c r="AL154" s="35">
        <v>28.3</v>
      </c>
      <c r="AM154" s="35">
        <v>28.73</v>
      </c>
      <c r="AN154" s="35">
        <v>28.99</v>
      </c>
      <c r="AO154" s="35">
        <v>29.28</v>
      </c>
      <c r="AP154" s="35">
        <v>29.16</v>
      </c>
      <c r="AQ154" s="35">
        <v>27.85</v>
      </c>
      <c r="AR154" s="35">
        <v>29.29</v>
      </c>
      <c r="AS154" s="35">
        <v>29.87</v>
      </c>
      <c r="AT154" s="35">
        <v>30.14</v>
      </c>
      <c r="AU154" s="35">
        <v>29.48</v>
      </c>
      <c r="AV154" s="35">
        <v>27.92</v>
      </c>
      <c r="AW154" s="35">
        <v>28.31</v>
      </c>
      <c r="AX154" s="35">
        <v>28.66</v>
      </c>
      <c r="AY154" s="35">
        <v>29.33</v>
      </c>
      <c r="AZ154" s="35">
        <v>28.66</v>
      </c>
    </row>
    <row r="155" spans="1:52" x14ac:dyDescent="0.25">
      <c r="A155" s="23">
        <v>151</v>
      </c>
      <c r="B155" s="23" t="s">
        <v>560</v>
      </c>
      <c r="C155" s="23" t="s">
        <v>368</v>
      </c>
      <c r="D155" s="23" t="s">
        <v>148</v>
      </c>
      <c r="E155" s="34">
        <v>26.97</v>
      </c>
      <c r="F155" s="34">
        <v>28.89</v>
      </c>
      <c r="G155" s="34">
        <v>27.09</v>
      </c>
      <c r="H155" s="34">
        <v>29.11</v>
      </c>
      <c r="I155" s="34">
        <v>29.04</v>
      </c>
      <c r="J155" s="34">
        <v>29.75</v>
      </c>
      <c r="K155" s="34">
        <v>27.29</v>
      </c>
      <c r="L155" s="34">
        <v>29.15</v>
      </c>
      <c r="M155" s="34">
        <v>28.61</v>
      </c>
      <c r="N155" s="34">
        <v>29.7</v>
      </c>
      <c r="O155" s="34">
        <v>28.1</v>
      </c>
      <c r="P155" s="34">
        <v>27.93</v>
      </c>
      <c r="Q155" s="34">
        <v>27.9</v>
      </c>
      <c r="R155" s="34">
        <v>30.27</v>
      </c>
      <c r="S155" s="34">
        <v>27.28</v>
      </c>
      <c r="T155" s="34">
        <v>29.72</v>
      </c>
      <c r="U155" s="34">
        <v>30.49</v>
      </c>
      <c r="V155" s="34">
        <v>28.04</v>
      </c>
      <c r="W155" s="34">
        <v>27.92</v>
      </c>
      <c r="X155" s="34">
        <v>27.93</v>
      </c>
      <c r="Y155" s="34">
        <v>27.34</v>
      </c>
      <c r="Z155" s="34">
        <v>27.8</v>
      </c>
      <c r="AA155" s="34">
        <v>29.99</v>
      </c>
      <c r="AB155" s="34">
        <v>28.67</v>
      </c>
      <c r="AC155" s="34">
        <v>27.64</v>
      </c>
      <c r="AD155" s="34">
        <v>27.33</v>
      </c>
      <c r="AE155" s="34">
        <v>29.97</v>
      </c>
      <c r="AF155" s="34">
        <v>28.71</v>
      </c>
      <c r="AG155" s="34">
        <v>28.5</v>
      </c>
      <c r="AH155" s="34">
        <v>28.94</v>
      </c>
      <c r="AI155" s="34">
        <v>27</v>
      </c>
      <c r="AJ155" s="34">
        <v>28.61</v>
      </c>
      <c r="AK155" s="34">
        <v>27.57</v>
      </c>
      <c r="AL155" s="34">
        <v>27.46</v>
      </c>
      <c r="AM155" s="34">
        <v>27.27</v>
      </c>
      <c r="AN155" s="34">
        <v>27.65</v>
      </c>
      <c r="AO155" s="34">
        <v>27.74</v>
      </c>
      <c r="AP155" s="34">
        <v>27.43</v>
      </c>
      <c r="AQ155" s="34">
        <v>26.03</v>
      </c>
      <c r="AR155" s="34">
        <v>26.88</v>
      </c>
      <c r="AS155" s="34">
        <v>27.29</v>
      </c>
      <c r="AT155" s="34">
        <v>27.57</v>
      </c>
      <c r="AU155" s="34">
        <v>27.8</v>
      </c>
      <c r="AV155" s="34">
        <v>26.66</v>
      </c>
      <c r="AW155" s="34">
        <v>26.67</v>
      </c>
      <c r="AX155" s="34">
        <v>26.95</v>
      </c>
      <c r="AY155" s="34">
        <v>27.74</v>
      </c>
      <c r="AZ155" s="34">
        <v>26.69</v>
      </c>
    </row>
    <row r="156" spans="1:52" x14ac:dyDescent="0.25">
      <c r="A156" s="24">
        <v>152</v>
      </c>
      <c r="B156" s="24" t="s">
        <v>561</v>
      </c>
      <c r="C156" s="24" t="s">
        <v>369</v>
      </c>
      <c r="D156" s="24" t="s">
        <v>149</v>
      </c>
      <c r="E156" s="35">
        <v>31.27</v>
      </c>
      <c r="F156" s="35">
        <v>33.49</v>
      </c>
      <c r="G156" s="35">
        <v>32.51</v>
      </c>
      <c r="H156" s="35">
        <v>34.18</v>
      </c>
      <c r="I156" s="35">
        <v>32.72</v>
      </c>
      <c r="J156" s="35">
        <v>34.53</v>
      </c>
      <c r="K156" s="35">
        <v>31.43</v>
      </c>
      <c r="L156" s="35">
        <v>32.659999999999997</v>
      </c>
      <c r="M156" s="35">
        <v>33.090000000000003</v>
      </c>
      <c r="N156" s="35">
        <v>34.33</v>
      </c>
      <c r="O156" s="35">
        <v>32.19</v>
      </c>
      <c r="P156" s="35">
        <v>32.08</v>
      </c>
      <c r="Q156" s="35">
        <v>31.58</v>
      </c>
      <c r="R156" s="35">
        <v>33.89</v>
      </c>
      <c r="S156" s="35">
        <v>32.090000000000003</v>
      </c>
      <c r="T156" s="35">
        <v>36.799999999999997</v>
      </c>
      <c r="U156" s="42">
        <v>40</v>
      </c>
      <c r="V156" s="35">
        <v>33.549999999999997</v>
      </c>
      <c r="W156" s="35">
        <v>31.99</v>
      </c>
      <c r="X156" s="35">
        <v>31.98</v>
      </c>
      <c r="Y156" s="35">
        <v>32.03</v>
      </c>
      <c r="Z156" s="35">
        <v>32.72</v>
      </c>
      <c r="AA156" s="35">
        <v>33.619999999999997</v>
      </c>
      <c r="AB156" s="35">
        <v>32.96</v>
      </c>
      <c r="AC156" s="35">
        <v>32.909999999999997</v>
      </c>
      <c r="AD156" s="35">
        <v>32</v>
      </c>
      <c r="AE156" s="35">
        <v>33.590000000000003</v>
      </c>
      <c r="AF156" s="35">
        <v>33.06</v>
      </c>
      <c r="AG156" s="35">
        <v>33.9</v>
      </c>
      <c r="AH156" s="35">
        <v>33.64</v>
      </c>
      <c r="AI156" s="35">
        <v>31.85</v>
      </c>
      <c r="AJ156" s="35">
        <v>33.07</v>
      </c>
      <c r="AK156" s="35">
        <v>33.93</v>
      </c>
      <c r="AL156" s="35">
        <v>31.55</v>
      </c>
      <c r="AM156" s="35">
        <v>31.83</v>
      </c>
      <c r="AN156" s="35">
        <v>32.72</v>
      </c>
      <c r="AO156" s="35">
        <v>31.78</v>
      </c>
      <c r="AP156" s="35">
        <v>31.91</v>
      </c>
      <c r="AQ156" s="35">
        <v>31.34</v>
      </c>
      <c r="AR156" s="35">
        <v>32.130000000000003</v>
      </c>
      <c r="AS156" s="35">
        <v>33.770000000000003</v>
      </c>
      <c r="AT156" s="35">
        <v>32.909999999999997</v>
      </c>
      <c r="AU156" s="35">
        <v>31.91</v>
      </c>
      <c r="AV156" s="35">
        <v>30.76</v>
      </c>
      <c r="AW156" s="35">
        <v>30.9</v>
      </c>
      <c r="AX156" s="35">
        <v>31.5</v>
      </c>
      <c r="AY156" s="35">
        <v>32.6</v>
      </c>
      <c r="AZ156" s="35">
        <v>31.85</v>
      </c>
    </row>
    <row r="157" spans="1:52" x14ac:dyDescent="0.25">
      <c r="A157" s="23">
        <v>153</v>
      </c>
      <c r="B157" s="23" t="s">
        <v>562</v>
      </c>
      <c r="C157" s="23" t="s">
        <v>370</v>
      </c>
      <c r="D157" s="23" t="s">
        <v>150</v>
      </c>
      <c r="E157" s="34">
        <v>24.06</v>
      </c>
      <c r="F157" s="34">
        <v>25.19</v>
      </c>
      <c r="G157" s="34">
        <v>24.57</v>
      </c>
      <c r="H157" s="34">
        <v>24.67</v>
      </c>
      <c r="I157" s="34">
        <v>25.32</v>
      </c>
      <c r="J157" s="34">
        <v>26.14</v>
      </c>
      <c r="K157" s="34">
        <v>23.84</v>
      </c>
      <c r="L157" s="34">
        <v>25.54</v>
      </c>
      <c r="M157" s="34">
        <v>25.57</v>
      </c>
      <c r="N157" s="34">
        <v>26.55</v>
      </c>
      <c r="O157" s="34">
        <v>24.71</v>
      </c>
      <c r="P157" s="34">
        <v>24.7</v>
      </c>
      <c r="Q157" s="34">
        <v>25.23</v>
      </c>
      <c r="R157" s="34">
        <v>26.61</v>
      </c>
      <c r="S157" s="34">
        <v>24.69</v>
      </c>
      <c r="T157" s="34">
        <v>25.74</v>
      </c>
      <c r="U157" s="34">
        <v>26.74</v>
      </c>
      <c r="V157" s="34">
        <v>23.09</v>
      </c>
      <c r="W157" s="34">
        <v>24.67</v>
      </c>
      <c r="X157" s="34">
        <v>24.73</v>
      </c>
      <c r="Y157" s="34">
        <v>24.66</v>
      </c>
      <c r="Z157" s="34">
        <v>24.82</v>
      </c>
      <c r="AA157" s="34">
        <v>26.23</v>
      </c>
      <c r="AB157" s="34">
        <v>24.02</v>
      </c>
      <c r="AC157" s="34">
        <v>22.69</v>
      </c>
      <c r="AD157" s="34">
        <v>24.25</v>
      </c>
      <c r="AE157" s="34">
        <v>27.14</v>
      </c>
      <c r="AF157" s="34">
        <v>25.53</v>
      </c>
      <c r="AG157" s="34">
        <v>25.05</v>
      </c>
      <c r="AH157" s="34">
        <v>25.23</v>
      </c>
      <c r="AI157" s="34">
        <v>24.29</v>
      </c>
      <c r="AJ157" s="34">
        <v>25.65</v>
      </c>
      <c r="AK157" s="34">
        <v>23.58</v>
      </c>
      <c r="AL157" s="34">
        <v>23.68</v>
      </c>
      <c r="AM157" s="34">
        <v>24.77</v>
      </c>
      <c r="AN157" s="34">
        <v>25.28</v>
      </c>
      <c r="AO157" s="34">
        <v>25.04</v>
      </c>
      <c r="AP157" s="34">
        <v>24.46</v>
      </c>
      <c r="AQ157" s="34">
        <v>23.65</v>
      </c>
      <c r="AR157" s="34">
        <v>24.06</v>
      </c>
      <c r="AS157" s="34">
        <v>24.8</v>
      </c>
      <c r="AT157" s="34">
        <v>24.62</v>
      </c>
      <c r="AU157" s="34">
        <v>25.98</v>
      </c>
      <c r="AV157" s="34">
        <v>24.3</v>
      </c>
      <c r="AW157" s="34">
        <v>23.76</v>
      </c>
      <c r="AX157" s="34">
        <v>24.01</v>
      </c>
      <c r="AY157" s="34">
        <v>24.34</v>
      </c>
      <c r="AZ157" s="34">
        <v>23.93</v>
      </c>
    </row>
    <row r="158" spans="1:52" x14ac:dyDescent="0.25">
      <c r="A158" s="24">
        <v>154</v>
      </c>
      <c r="B158" s="24" t="s">
        <v>563</v>
      </c>
      <c r="C158" s="24" t="s">
        <v>371</v>
      </c>
      <c r="D158" s="24" t="s">
        <v>151</v>
      </c>
      <c r="E158" s="35">
        <v>31.26</v>
      </c>
      <c r="F158" s="35">
        <v>34.04</v>
      </c>
      <c r="G158" s="35">
        <v>32.96</v>
      </c>
      <c r="H158" s="35">
        <v>33.86</v>
      </c>
      <c r="I158" s="35">
        <v>32.270000000000003</v>
      </c>
      <c r="J158" s="35">
        <v>33.86</v>
      </c>
      <c r="K158" s="35">
        <v>31.23</v>
      </c>
      <c r="L158" s="35">
        <v>32.17</v>
      </c>
      <c r="M158" s="35">
        <v>33.119999999999997</v>
      </c>
      <c r="N158" s="35">
        <v>34.090000000000003</v>
      </c>
      <c r="O158" s="35">
        <v>31.79</v>
      </c>
      <c r="P158" s="35">
        <v>31.94</v>
      </c>
      <c r="Q158" s="35">
        <v>32.9</v>
      </c>
      <c r="R158" s="35">
        <v>34.46</v>
      </c>
      <c r="S158" s="35">
        <v>32.119999999999997</v>
      </c>
      <c r="T158" s="35">
        <v>34.590000000000003</v>
      </c>
      <c r="U158" s="35">
        <v>36.79</v>
      </c>
      <c r="V158" s="35">
        <v>33.61</v>
      </c>
      <c r="W158" s="35">
        <v>32.78</v>
      </c>
      <c r="X158" s="35">
        <v>32.700000000000003</v>
      </c>
      <c r="Y158" s="35">
        <v>33.020000000000003</v>
      </c>
      <c r="Z158" s="35">
        <v>33.28</v>
      </c>
      <c r="AA158" s="35">
        <v>33.840000000000003</v>
      </c>
      <c r="AB158" s="35">
        <v>33.119999999999997</v>
      </c>
      <c r="AC158" s="35">
        <v>32.96</v>
      </c>
      <c r="AD158" s="35">
        <v>32.82</v>
      </c>
      <c r="AE158" s="35">
        <v>34.770000000000003</v>
      </c>
      <c r="AF158" s="35">
        <v>33.68</v>
      </c>
      <c r="AG158" s="35">
        <v>32.700000000000003</v>
      </c>
      <c r="AH158" s="35">
        <v>34.1</v>
      </c>
      <c r="AI158" s="35">
        <v>32.020000000000003</v>
      </c>
      <c r="AJ158" s="35">
        <v>33.69</v>
      </c>
      <c r="AK158" s="35">
        <v>32.770000000000003</v>
      </c>
      <c r="AL158" s="35">
        <v>32.58</v>
      </c>
      <c r="AM158" s="35">
        <v>32.5</v>
      </c>
      <c r="AN158" s="35">
        <v>33.18</v>
      </c>
      <c r="AO158" s="35">
        <v>33.53</v>
      </c>
      <c r="AP158" s="35">
        <v>33.31</v>
      </c>
      <c r="AQ158" s="35">
        <v>31.78</v>
      </c>
      <c r="AR158" s="35">
        <v>33.479999999999997</v>
      </c>
      <c r="AS158" s="35">
        <v>34.299999999999997</v>
      </c>
      <c r="AT158" s="35">
        <v>34.93</v>
      </c>
      <c r="AU158" s="35">
        <v>32.869999999999997</v>
      </c>
      <c r="AV158" s="35">
        <v>31.91</v>
      </c>
      <c r="AW158" s="35">
        <v>32.57</v>
      </c>
      <c r="AX158" s="35">
        <v>32.729999999999997</v>
      </c>
      <c r="AY158" s="35">
        <v>34.03</v>
      </c>
      <c r="AZ158" s="35">
        <v>32.35</v>
      </c>
    </row>
    <row r="159" spans="1:52" x14ac:dyDescent="0.25">
      <c r="A159" s="23">
        <v>155</v>
      </c>
      <c r="B159" s="23" t="s">
        <v>564</v>
      </c>
      <c r="C159" s="23" t="s">
        <v>372</v>
      </c>
      <c r="D159" s="23" t="s">
        <v>152</v>
      </c>
      <c r="E159" s="34">
        <v>23.57</v>
      </c>
      <c r="F159" s="34">
        <v>24.27</v>
      </c>
      <c r="G159" s="34">
        <v>24.09</v>
      </c>
      <c r="H159" s="34">
        <v>24.94</v>
      </c>
      <c r="I159" s="34">
        <v>24.83</v>
      </c>
      <c r="J159" s="34">
        <v>25.85</v>
      </c>
      <c r="K159" s="34">
        <v>24.3</v>
      </c>
      <c r="L159" s="34">
        <v>25.74</v>
      </c>
      <c r="M159" s="34">
        <v>25.22</v>
      </c>
      <c r="N159" s="34">
        <v>26.61</v>
      </c>
      <c r="O159" s="34">
        <v>24.03</v>
      </c>
      <c r="P159" s="34">
        <v>24.33</v>
      </c>
      <c r="Q159" s="34">
        <v>26.09</v>
      </c>
      <c r="R159" s="34">
        <v>26.26</v>
      </c>
      <c r="S159" s="34">
        <v>24.92</v>
      </c>
      <c r="T159" s="34">
        <v>25.55</v>
      </c>
      <c r="U159" s="34">
        <v>25.89</v>
      </c>
      <c r="V159" s="34">
        <v>21.96</v>
      </c>
      <c r="W159" s="34">
        <v>24.71</v>
      </c>
      <c r="X159" s="34">
        <v>24.01</v>
      </c>
      <c r="Y159" s="34">
        <v>23.67</v>
      </c>
      <c r="Z159" s="34">
        <v>24.25</v>
      </c>
      <c r="AA159" s="34">
        <v>25.85</v>
      </c>
      <c r="AB159" s="34">
        <v>23.01</v>
      </c>
      <c r="AC159" s="34">
        <v>21.97</v>
      </c>
      <c r="AD159" s="34">
        <v>23.78</v>
      </c>
      <c r="AE159" s="34">
        <v>26.8</v>
      </c>
      <c r="AF159" s="34">
        <v>25.69</v>
      </c>
      <c r="AG159" s="34">
        <v>24.07</v>
      </c>
      <c r="AH159" s="34">
        <v>24.24</v>
      </c>
      <c r="AI159" s="34">
        <v>24.71</v>
      </c>
      <c r="AJ159" s="34">
        <v>25.76</v>
      </c>
      <c r="AK159" s="34">
        <v>22.82</v>
      </c>
      <c r="AL159" s="34">
        <v>23.02</v>
      </c>
      <c r="AM159" s="34">
        <v>23.94</v>
      </c>
      <c r="AN159" s="34">
        <v>24.53</v>
      </c>
      <c r="AO159" s="34">
        <v>26.14</v>
      </c>
      <c r="AP159" s="34">
        <v>24.34</v>
      </c>
      <c r="AQ159" s="34">
        <v>24.15</v>
      </c>
      <c r="AR159" s="34">
        <v>22.85</v>
      </c>
      <c r="AS159" s="34">
        <v>23.54</v>
      </c>
      <c r="AT159" s="34">
        <v>23.12</v>
      </c>
      <c r="AU159" s="34">
        <v>26.98</v>
      </c>
      <c r="AV159" s="34">
        <v>24.8</v>
      </c>
      <c r="AW159" s="34">
        <v>23.85</v>
      </c>
      <c r="AX159" s="34">
        <v>23.92</v>
      </c>
      <c r="AY159" s="34">
        <v>23.75</v>
      </c>
      <c r="AZ159" s="34">
        <v>24.06</v>
      </c>
    </row>
    <row r="160" spans="1:52" x14ac:dyDescent="0.25">
      <c r="A160" s="24">
        <v>156</v>
      </c>
      <c r="B160" s="24" t="s">
        <v>565</v>
      </c>
      <c r="C160" s="24" t="s">
        <v>373</v>
      </c>
      <c r="D160" s="24" t="s">
        <v>153</v>
      </c>
      <c r="E160" s="35">
        <v>24.93</v>
      </c>
      <c r="F160" s="35">
        <v>25.86</v>
      </c>
      <c r="G160" s="35">
        <v>25.25</v>
      </c>
      <c r="H160" s="35">
        <v>25.59</v>
      </c>
      <c r="I160" s="35">
        <v>25.68</v>
      </c>
      <c r="J160" s="35">
        <v>26.86</v>
      </c>
      <c r="K160" s="35">
        <v>24.58</v>
      </c>
      <c r="L160" s="35">
        <v>25.78</v>
      </c>
      <c r="M160" s="35">
        <v>26.14</v>
      </c>
      <c r="N160" s="35">
        <v>27.73</v>
      </c>
      <c r="O160" s="35">
        <v>25.23</v>
      </c>
      <c r="P160" s="35">
        <v>25.45</v>
      </c>
      <c r="Q160" s="35">
        <v>26.06</v>
      </c>
      <c r="R160" s="35">
        <v>27.46</v>
      </c>
      <c r="S160" s="35">
        <v>25.57</v>
      </c>
      <c r="T160" s="35">
        <v>26.33</v>
      </c>
      <c r="U160" s="35">
        <v>27.49</v>
      </c>
      <c r="V160" s="35">
        <v>23.88</v>
      </c>
      <c r="W160" s="35">
        <v>25.58</v>
      </c>
      <c r="X160" s="35">
        <v>25.44</v>
      </c>
      <c r="Y160" s="35">
        <v>25.44</v>
      </c>
      <c r="Z160" s="35">
        <v>25.66</v>
      </c>
      <c r="AA160" s="35">
        <v>26.63</v>
      </c>
      <c r="AB160" s="35">
        <v>24.77</v>
      </c>
      <c r="AC160" s="35">
        <v>23.51</v>
      </c>
      <c r="AD160" s="35">
        <v>24.92</v>
      </c>
      <c r="AE160" s="35">
        <v>27.84</v>
      </c>
      <c r="AF160" s="35">
        <v>26.21</v>
      </c>
      <c r="AG160" s="35">
        <v>25.55</v>
      </c>
      <c r="AH160" s="35">
        <v>25.93</v>
      </c>
      <c r="AI160" s="35">
        <v>24.99</v>
      </c>
      <c r="AJ160" s="35">
        <v>26.47</v>
      </c>
      <c r="AK160" s="35">
        <v>24.31</v>
      </c>
      <c r="AL160" s="35">
        <v>26.14</v>
      </c>
      <c r="AM160" s="35">
        <v>25.26</v>
      </c>
      <c r="AN160" s="35">
        <v>25.83</v>
      </c>
      <c r="AO160" s="35">
        <v>25.47</v>
      </c>
      <c r="AP160" s="35">
        <v>25.03</v>
      </c>
      <c r="AQ160" s="35">
        <v>24.28</v>
      </c>
      <c r="AR160" s="35">
        <v>24.66</v>
      </c>
      <c r="AS160" s="35">
        <v>25.27</v>
      </c>
      <c r="AT160" s="35">
        <v>24.98</v>
      </c>
      <c r="AU160" s="35">
        <v>26.55</v>
      </c>
      <c r="AV160" s="35">
        <v>25.03</v>
      </c>
      <c r="AW160" s="35">
        <v>24.24</v>
      </c>
      <c r="AX160" s="35">
        <v>24.52</v>
      </c>
      <c r="AY160" s="35">
        <v>25.11</v>
      </c>
      <c r="AZ160" s="35">
        <v>24.51</v>
      </c>
    </row>
    <row r="161" spans="1:52" x14ac:dyDescent="0.25">
      <c r="A161" s="23">
        <v>157</v>
      </c>
      <c r="B161" s="23" t="s">
        <v>566</v>
      </c>
      <c r="C161" s="23" t="s">
        <v>374</v>
      </c>
      <c r="D161" s="23" t="s">
        <v>154</v>
      </c>
      <c r="E161" s="34">
        <v>24.59</v>
      </c>
      <c r="F161" s="34">
        <v>26.75</v>
      </c>
      <c r="G161" s="34">
        <v>25.3</v>
      </c>
      <c r="H161" s="34">
        <v>26.78</v>
      </c>
      <c r="I161" s="34">
        <v>26.42</v>
      </c>
      <c r="J161" s="34">
        <v>27.28</v>
      </c>
      <c r="K161" s="34">
        <v>25.09</v>
      </c>
      <c r="L161" s="34">
        <v>26.67</v>
      </c>
      <c r="M161" s="34">
        <v>26.42</v>
      </c>
      <c r="N161" s="34">
        <v>27.62</v>
      </c>
      <c r="O161" s="34">
        <v>25.6</v>
      </c>
      <c r="P161" s="34">
        <v>25.66</v>
      </c>
      <c r="Q161" s="34">
        <v>25.64</v>
      </c>
      <c r="R161" s="34">
        <v>27.49</v>
      </c>
      <c r="S161" s="34">
        <v>25.18</v>
      </c>
      <c r="T161" s="34">
        <v>27.46</v>
      </c>
      <c r="U161" s="34">
        <v>28</v>
      </c>
      <c r="V161" s="34">
        <v>25.8</v>
      </c>
      <c r="W161" s="34">
        <v>25.74</v>
      </c>
      <c r="X161" s="34">
        <v>25.49</v>
      </c>
      <c r="Y161" s="34">
        <v>25.46</v>
      </c>
      <c r="Z161" s="34">
        <v>25.95</v>
      </c>
      <c r="AA161" s="34">
        <v>27.6</v>
      </c>
      <c r="AB161" s="34">
        <v>26.19</v>
      </c>
      <c r="AC161" s="34">
        <v>25.68</v>
      </c>
      <c r="AD161" s="34">
        <v>25.11</v>
      </c>
      <c r="AE161" s="34">
        <v>27.62</v>
      </c>
      <c r="AF161" s="34">
        <v>26.6</v>
      </c>
      <c r="AG161" s="34">
        <v>26.18</v>
      </c>
      <c r="AH161" s="34">
        <v>26.62</v>
      </c>
      <c r="AI161" s="34">
        <v>25.11</v>
      </c>
      <c r="AJ161" s="34">
        <v>26.2</v>
      </c>
      <c r="AK161" s="34">
        <v>25.65</v>
      </c>
      <c r="AL161" s="34">
        <v>24.99</v>
      </c>
      <c r="AM161" s="34">
        <v>25.18</v>
      </c>
      <c r="AN161" s="34">
        <v>25.5</v>
      </c>
      <c r="AO161" s="34">
        <v>25.74</v>
      </c>
      <c r="AP161" s="34">
        <v>25.61</v>
      </c>
      <c r="AQ161" s="34">
        <v>24.45</v>
      </c>
      <c r="AR161" s="34">
        <v>25</v>
      </c>
      <c r="AS161" s="34">
        <v>25.65</v>
      </c>
      <c r="AT161" s="34">
        <v>25.6</v>
      </c>
      <c r="AU161" s="34">
        <v>26.03</v>
      </c>
      <c r="AV161" s="34">
        <v>24.56</v>
      </c>
      <c r="AW161" s="34">
        <v>24.65</v>
      </c>
      <c r="AX161" s="34">
        <v>25.09</v>
      </c>
      <c r="AY161" s="34">
        <v>25.88</v>
      </c>
      <c r="AZ161" s="34">
        <v>24.9</v>
      </c>
    </row>
    <row r="162" spans="1:52" x14ac:dyDescent="0.25">
      <c r="A162" s="24">
        <v>158</v>
      </c>
      <c r="B162" s="24" t="s">
        <v>567</v>
      </c>
      <c r="C162" s="24" t="s">
        <v>375</v>
      </c>
      <c r="D162" s="24" t="s">
        <v>155</v>
      </c>
      <c r="E162" s="35">
        <v>29.53</v>
      </c>
      <c r="F162" s="35">
        <v>30.33</v>
      </c>
      <c r="G162" s="35">
        <v>29.9</v>
      </c>
      <c r="H162" s="35">
        <v>30.2</v>
      </c>
      <c r="I162" s="35">
        <v>30.08</v>
      </c>
      <c r="J162" s="35">
        <v>31.51</v>
      </c>
      <c r="K162" s="35">
        <v>29.98</v>
      </c>
      <c r="L162" s="35">
        <v>31.51</v>
      </c>
      <c r="M162" s="35">
        <v>31.44</v>
      </c>
      <c r="N162" s="35">
        <v>32.19</v>
      </c>
      <c r="O162" s="35">
        <v>30.11</v>
      </c>
      <c r="P162" s="35">
        <v>30.57</v>
      </c>
      <c r="Q162" s="35">
        <v>31.48</v>
      </c>
      <c r="R162" s="35">
        <v>32.54</v>
      </c>
      <c r="S162" s="35">
        <v>30.31</v>
      </c>
      <c r="T162" s="35">
        <v>31.1</v>
      </c>
      <c r="U162" s="35">
        <v>32.229999999999997</v>
      </c>
      <c r="V162" s="35">
        <v>28.16</v>
      </c>
      <c r="W162" s="35">
        <v>30.72</v>
      </c>
      <c r="X162" s="35">
        <v>30.19</v>
      </c>
      <c r="Y162" s="35">
        <v>29.74</v>
      </c>
      <c r="Z162" s="35">
        <v>30.24</v>
      </c>
      <c r="AA162" s="35">
        <v>31.49</v>
      </c>
      <c r="AB162" s="35">
        <v>29.27</v>
      </c>
      <c r="AC162" s="35">
        <v>28.09</v>
      </c>
      <c r="AD162" s="35">
        <v>29.92</v>
      </c>
      <c r="AE162" s="35">
        <v>33.19</v>
      </c>
      <c r="AF162" s="35">
        <v>31.49</v>
      </c>
      <c r="AG162" s="35">
        <v>30.06</v>
      </c>
      <c r="AH162" s="35">
        <v>30.69</v>
      </c>
      <c r="AI162" s="35">
        <v>29.92</v>
      </c>
      <c r="AJ162" s="35">
        <v>31.54</v>
      </c>
      <c r="AK162" s="35">
        <v>28.87</v>
      </c>
      <c r="AL162" s="35">
        <v>29.13</v>
      </c>
      <c r="AM162" s="35">
        <v>29.84</v>
      </c>
      <c r="AN162" s="35">
        <v>30.71</v>
      </c>
      <c r="AO162" s="35">
        <v>30.82</v>
      </c>
      <c r="AP162" s="35">
        <v>29.99</v>
      </c>
      <c r="AQ162" s="35">
        <v>29.33</v>
      </c>
      <c r="AR162" s="35">
        <v>29.43</v>
      </c>
      <c r="AS162" s="35">
        <v>30.12</v>
      </c>
      <c r="AT162" s="35">
        <v>29.88</v>
      </c>
      <c r="AU162" s="35">
        <v>31.89</v>
      </c>
      <c r="AV162" s="35">
        <v>29.84</v>
      </c>
      <c r="AW162" s="35">
        <v>29.06</v>
      </c>
      <c r="AX162" s="35">
        <v>29.29</v>
      </c>
      <c r="AY162" s="35">
        <v>29.51</v>
      </c>
      <c r="AZ162" s="35">
        <v>28.74</v>
      </c>
    </row>
    <row r="163" spans="1:52" x14ac:dyDescent="0.25">
      <c r="A163" s="23">
        <v>159</v>
      </c>
      <c r="B163" s="23" t="s">
        <v>568</v>
      </c>
      <c r="C163" s="23" t="s">
        <v>376</v>
      </c>
      <c r="D163" s="23" t="s">
        <v>156</v>
      </c>
      <c r="E163" s="34">
        <v>28.08</v>
      </c>
      <c r="F163" s="34">
        <v>29.18</v>
      </c>
      <c r="G163" s="34">
        <v>28.61</v>
      </c>
      <c r="H163" s="34">
        <v>29.82</v>
      </c>
      <c r="I163" s="34">
        <v>29.68</v>
      </c>
      <c r="J163" s="34">
        <v>30.86</v>
      </c>
      <c r="K163" s="34">
        <v>28.2</v>
      </c>
      <c r="L163" s="34">
        <v>29.69</v>
      </c>
      <c r="M163" s="34">
        <v>29.5</v>
      </c>
      <c r="N163" s="34">
        <v>30.71</v>
      </c>
      <c r="O163" s="34">
        <v>28.45</v>
      </c>
      <c r="P163" s="34">
        <v>28.69</v>
      </c>
      <c r="Q163" s="34">
        <v>29.46</v>
      </c>
      <c r="R163" s="34">
        <v>31.11</v>
      </c>
      <c r="S163" s="34">
        <v>28.73</v>
      </c>
      <c r="T163" s="34">
        <v>29.96</v>
      </c>
      <c r="U163" s="34">
        <v>30.89</v>
      </c>
      <c r="V163" s="34">
        <v>28.12</v>
      </c>
      <c r="W163" s="34">
        <v>28.59</v>
      </c>
      <c r="X163" s="34">
        <v>28.65</v>
      </c>
      <c r="Y163" s="34">
        <v>28.52</v>
      </c>
      <c r="Z163" s="34">
        <v>29.3</v>
      </c>
      <c r="AA163" s="34">
        <v>30.57</v>
      </c>
      <c r="AB163" s="34">
        <v>29.03</v>
      </c>
      <c r="AC163" s="34">
        <v>28.16</v>
      </c>
      <c r="AD163" s="34">
        <v>28.61</v>
      </c>
      <c r="AE163" s="34">
        <v>31.45</v>
      </c>
      <c r="AF163" s="34">
        <v>29.48</v>
      </c>
      <c r="AG163" s="34">
        <v>29.33</v>
      </c>
      <c r="AH163" s="34">
        <v>29.77</v>
      </c>
      <c r="AI163" s="34">
        <v>28.12</v>
      </c>
      <c r="AJ163" s="34">
        <v>29.44</v>
      </c>
      <c r="AK163" s="34">
        <v>28.09</v>
      </c>
      <c r="AL163" s="34">
        <v>28.08</v>
      </c>
      <c r="AM163" s="34">
        <v>28.62</v>
      </c>
      <c r="AN163" s="34">
        <v>29.09</v>
      </c>
      <c r="AO163" s="34">
        <v>27.88</v>
      </c>
      <c r="AP163" s="34">
        <v>27.94</v>
      </c>
      <c r="AQ163" s="34">
        <v>27.26</v>
      </c>
      <c r="AR163" s="34">
        <v>28</v>
      </c>
      <c r="AS163" s="34">
        <v>27.93</v>
      </c>
      <c r="AT163" s="34">
        <v>28.61</v>
      </c>
      <c r="AU163" s="34">
        <v>29.42</v>
      </c>
      <c r="AV163" s="34">
        <v>28.15</v>
      </c>
      <c r="AW163" s="34">
        <v>27.88</v>
      </c>
      <c r="AX163" s="34">
        <v>26.82</v>
      </c>
      <c r="AY163" s="34">
        <v>28.91</v>
      </c>
      <c r="AZ163" s="34">
        <v>28.27</v>
      </c>
    </row>
    <row r="164" spans="1:52" x14ac:dyDescent="0.25">
      <c r="A164" s="24">
        <v>160</v>
      </c>
      <c r="B164" s="24" t="s">
        <v>569</v>
      </c>
      <c r="C164" s="24" t="s">
        <v>377</v>
      </c>
      <c r="D164" s="24" t="s">
        <v>157</v>
      </c>
      <c r="E164" s="35">
        <v>27.09</v>
      </c>
      <c r="F164" s="35">
        <v>29.26</v>
      </c>
      <c r="G164" s="35">
        <v>28.5</v>
      </c>
      <c r="H164" s="35">
        <v>29.7</v>
      </c>
      <c r="I164" s="35">
        <v>30.17</v>
      </c>
      <c r="J164" s="35">
        <v>30.47</v>
      </c>
      <c r="K164" s="35">
        <v>27.82</v>
      </c>
      <c r="L164" s="35">
        <v>30.57</v>
      </c>
      <c r="M164" s="35">
        <v>29.18</v>
      </c>
      <c r="N164" s="35">
        <v>30.51</v>
      </c>
      <c r="O164" s="35">
        <v>28.81</v>
      </c>
      <c r="P164" s="35">
        <v>28.2</v>
      </c>
      <c r="Q164" s="35">
        <v>28.48</v>
      </c>
      <c r="R164" s="35">
        <v>30.49</v>
      </c>
      <c r="S164" s="35">
        <v>27.96</v>
      </c>
      <c r="T164" s="35">
        <v>30.82</v>
      </c>
      <c r="U164" s="35">
        <v>31.57</v>
      </c>
      <c r="V164" s="35">
        <v>28.04</v>
      </c>
      <c r="W164" s="35">
        <v>28.29</v>
      </c>
      <c r="X164" s="35">
        <v>28.34</v>
      </c>
      <c r="Y164" s="35">
        <v>27.96</v>
      </c>
      <c r="Z164" s="35">
        <v>28.71</v>
      </c>
      <c r="AA164" s="35">
        <v>30.83</v>
      </c>
      <c r="AB164" s="35">
        <v>28.79</v>
      </c>
      <c r="AC164" s="35">
        <v>27.89</v>
      </c>
      <c r="AD164" s="35">
        <v>27.9</v>
      </c>
      <c r="AE164" s="35">
        <v>30.2</v>
      </c>
      <c r="AF164" s="35">
        <v>29.86</v>
      </c>
      <c r="AG164" s="35">
        <v>29.61</v>
      </c>
      <c r="AH164" s="35">
        <v>29.18</v>
      </c>
      <c r="AI164" s="35">
        <v>28.44</v>
      </c>
      <c r="AJ164" s="35">
        <v>29.62</v>
      </c>
      <c r="AK164" s="35">
        <v>28.32</v>
      </c>
      <c r="AL164" s="35">
        <v>27.49</v>
      </c>
      <c r="AM164" s="35">
        <v>27.88</v>
      </c>
      <c r="AN164" s="35">
        <v>28.1</v>
      </c>
      <c r="AO164" s="35">
        <v>29.18</v>
      </c>
      <c r="AP164" s="35">
        <v>28.57</v>
      </c>
      <c r="AQ164" s="35">
        <v>27.68</v>
      </c>
      <c r="AR164" s="35">
        <v>27.83</v>
      </c>
      <c r="AS164" s="35">
        <v>28.6</v>
      </c>
      <c r="AT164" s="35">
        <v>28.31</v>
      </c>
      <c r="AU164" s="35">
        <v>29.06</v>
      </c>
      <c r="AV164" s="35">
        <v>27.66</v>
      </c>
      <c r="AW164" s="35">
        <v>27.64</v>
      </c>
      <c r="AX164" s="35">
        <v>28.23</v>
      </c>
      <c r="AY164" s="35">
        <v>28.66</v>
      </c>
      <c r="AZ164" s="35">
        <v>28.54</v>
      </c>
    </row>
    <row r="165" spans="1:52" x14ac:dyDescent="0.25">
      <c r="A165" s="23">
        <v>161</v>
      </c>
      <c r="B165" s="23" t="s">
        <v>570</v>
      </c>
      <c r="C165" s="23" t="s">
        <v>378</v>
      </c>
      <c r="D165" s="23" t="s">
        <v>158</v>
      </c>
      <c r="E165" s="34">
        <v>29.51</v>
      </c>
      <c r="F165" s="34">
        <v>31.19</v>
      </c>
      <c r="G165" s="34">
        <v>30.02</v>
      </c>
      <c r="H165" s="34">
        <v>31.32</v>
      </c>
      <c r="I165" s="34">
        <v>30.76</v>
      </c>
      <c r="J165" s="34">
        <v>32.06</v>
      </c>
      <c r="K165" s="34">
        <v>30.78</v>
      </c>
      <c r="L165" s="34">
        <v>31.47</v>
      </c>
      <c r="M165" s="34">
        <v>31.27</v>
      </c>
      <c r="N165" s="34">
        <v>33.25</v>
      </c>
      <c r="O165" s="34">
        <v>30.75</v>
      </c>
      <c r="P165" s="34">
        <v>31.32</v>
      </c>
      <c r="Q165" s="34">
        <v>30.66</v>
      </c>
      <c r="R165" s="34">
        <v>32.770000000000003</v>
      </c>
      <c r="S165" s="42">
        <v>28.45</v>
      </c>
      <c r="T165" s="34">
        <v>32.14</v>
      </c>
      <c r="U165" s="42">
        <v>31.2</v>
      </c>
      <c r="V165" s="34">
        <v>30.76</v>
      </c>
      <c r="W165" s="34">
        <v>30.09</v>
      </c>
      <c r="X165" s="34">
        <v>31.25</v>
      </c>
      <c r="Y165" s="34">
        <v>30.78</v>
      </c>
      <c r="Z165" s="34">
        <v>31.68</v>
      </c>
      <c r="AA165" s="34">
        <v>32.43</v>
      </c>
      <c r="AB165" s="34">
        <v>32.03</v>
      </c>
      <c r="AC165" s="42">
        <v>29.97</v>
      </c>
      <c r="AD165" s="34">
        <v>30.46</v>
      </c>
      <c r="AE165" s="34">
        <v>32.880000000000003</v>
      </c>
      <c r="AF165" s="34">
        <v>31.56</v>
      </c>
      <c r="AG165" s="34">
        <v>31.24</v>
      </c>
      <c r="AH165" s="34">
        <v>31.82</v>
      </c>
      <c r="AI165" s="34">
        <v>30.23</v>
      </c>
      <c r="AJ165" s="34">
        <v>31.28</v>
      </c>
      <c r="AK165" s="34">
        <v>29.94</v>
      </c>
      <c r="AL165" s="34">
        <v>31.31</v>
      </c>
      <c r="AM165" s="34">
        <v>30.83</v>
      </c>
      <c r="AN165" s="34">
        <v>31.17</v>
      </c>
      <c r="AO165" s="34">
        <v>30.9</v>
      </c>
      <c r="AP165" s="34">
        <v>30.87</v>
      </c>
      <c r="AQ165" s="34">
        <v>28.16</v>
      </c>
      <c r="AR165" s="34">
        <v>29.55</v>
      </c>
      <c r="AS165" s="34">
        <v>30.56</v>
      </c>
      <c r="AT165" s="34">
        <v>30.54</v>
      </c>
      <c r="AU165" s="34">
        <v>31.89</v>
      </c>
      <c r="AV165" s="34">
        <v>30.84</v>
      </c>
      <c r="AW165" s="34">
        <v>29.61</v>
      </c>
      <c r="AX165" s="34">
        <v>29.66</v>
      </c>
      <c r="AY165" s="34">
        <v>31.03</v>
      </c>
      <c r="AZ165" s="34">
        <v>29.58</v>
      </c>
    </row>
    <row r="166" spans="1:52" x14ac:dyDescent="0.25">
      <c r="A166" s="24">
        <v>162</v>
      </c>
      <c r="B166" s="24" t="s">
        <v>571</v>
      </c>
      <c r="C166" s="24" t="s">
        <v>379</v>
      </c>
      <c r="D166" s="28" t="s">
        <v>159</v>
      </c>
      <c r="E166" s="35">
        <v>35.46</v>
      </c>
      <c r="F166" s="35">
        <v>34.68</v>
      </c>
      <c r="G166" s="35">
        <v>36.92</v>
      </c>
      <c r="H166" s="35">
        <v>37.29</v>
      </c>
      <c r="I166" s="42">
        <v>40</v>
      </c>
      <c r="J166" s="35">
        <v>34.869999999999997</v>
      </c>
      <c r="K166" s="35">
        <v>37.24</v>
      </c>
      <c r="L166" s="35">
        <v>38.01</v>
      </c>
      <c r="M166" s="35">
        <v>40</v>
      </c>
      <c r="N166" s="35">
        <v>36.11</v>
      </c>
      <c r="O166" s="35">
        <v>34.200000000000003</v>
      </c>
      <c r="P166" s="35">
        <v>34.619999999999997</v>
      </c>
      <c r="Q166" s="35">
        <v>40</v>
      </c>
      <c r="R166" s="35">
        <v>37.94</v>
      </c>
      <c r="S166" s="35">
        <v>40</v>
      </c>
      <c r="T166" s="35">
        <v>35.93</v>
      </c>
      <c r="U166" s="35">
        <v>38.35</v>
      </c>
      <c r="V166" s="35">
        <v>38.21</v>
      </c>
      <c r="W166" s="35">
        <v>36.450000000000003</v>
      </c>
      <c r="X166" s="35">
        <v>35.46</v>
      </c>
      <c r="Y166" s="42">
        <v>40</v>
      </c>
      <c r="Z166" s="35">
        <v>39.44</v>
      </c>
      <c r="AA166" s="35">
        <v>40</v>
      </c>
      <c r="AB166" s="35">
        <v>36.47</v>
      </c>
      <c r="AC166" s="35">
        <v>39.090000000000003</v>
      </c>
      <c r="AD166" s="42">
        <v>40</v>
      </c>
      <c r="AE166" s="35">
        <v>36.82</v>
      </c>
      <c r="AF166" s="35">
        <v>36.21</v>
      </c>
      <c r="AG166" s="35">
        <v>34.630000000000003</v>
      </c>
      <c r="AH166" s="35">
        <v>40</v>
      </c>
      <c r="AI166" s="35">
        <v>35.14</v>
      </c>
      <c r="AJ166" s="35">
        <v>36.479999999999997</v>
      </c>
      <c r="AK166" s="35">
        <v>35.86</v>
      </c>
      <c r="AL166" s="35">
        <v>35.19</v>
      </c>
      <c r="AM166" s="35">
        <v>35.89</v>
      </c>
      <c r="AN166" s="35">
        <v>35.909999999999997</v>
      </c>
      <c r="AO166" s="35">
        <v>34.21</v>
      </c>
      <c r="AP166" s="35">
        <v>34.94</v>
      </c>
      <c r="AQ166" s="35">
        <v>33.770000000000003</v>
      </c>
      <c r="AR166" s="35">
        <v>35</v>
      </c>
      <c r="AS166" s="35">
        <v>36.93</v>
      </c>
      <c r="AT166" s="35">
        <v>37.89</v>
      </c>
      <c r="AU166" s="35">
        <v>37.08</v>
      </c>
      <c r="AV166" s="35">
        <v>40</v>
      </c>
      <c r="AW166" s="35">
        <v>34.5</v>
      </c>
      <c r="AX166" s="35">
        <v>32.49</v>
      </c>
      <c r="AY166" s="35">
        <v>37.67</v>
      </c>
      <c r="AZ166" s="35">
        <v>35.94</v>
      </c>
    </row>
    <row r="167" spans="1:52" x14ac:dyDescent="0.25">
      <c r="A167" s="23">
        <v>163</v>
      </c>
      <c r="B167" s="23" t="s">
        <v>572</v>
      </c>
      <c r="C167" s="23" t="s">
        <v>380</v>
      </c>
      <c r="D167" s="23" t="s">
        <v>160</v>
      </c>
      <c r="E167" s="34">
        <v>33.22</v>
      </c>
      <c r="F167" s="34">
        <v>35.35</v>
      </c>
      <c r="G167" s="34">
        <v>32.82</v>
      </c>
      <c r="H167" s="34">
        <v>36.700000000000003</v>
      </c>
      <c r="I167" s="34">
        <v>34.869999999999997</v>
      </c>
      <c r="J167" s="34">
        <v>36.53</v>
      </c>
      <c r="K167" s="34">
        <v>34.049999999999997</v>
      </c>
      <c r="L167" s="34">
        <v>34.96</v>
      </c>
      <c r="M167" s="34">
        <v>34.18</v>
      </c>
      <c r="N167" s="34">
        <v>37.03</v>
      </c>
      <c r="O167" s="34">
        <v>34.630000000000003</v>
      </c>
      <c r="P167" s="34">
        <v>34.07</v>
      </c>
      <c r="Q167" s="34">
        <v>34.619999999999997</v>
      </c>
      <c r="R167" s="34">
        <v>35.9</v>
      </c>
      <c r="S167" s="34">
        <v>34.28</v>
      </c>
      <c r="T167" s="34">
        <v>36.08</v>
      </c>
      <c r="U167" s="34">
        <v>36.49</v>
      </c>
      <c r="V167" s="34">
        <v>34.57</v>
      </c>
      <c r="W167" s="34">
        <v>34.729999999999997</v>
      </c>
      <c r="X167" s="34">
        <v>35.56</v>
      </c>
      <c r="Y167" s="34">
        <v>33.909999999999997</v>
      </c>
      <c r="Z167" s="34">
        <v>34.21</v>
      </c>
      <c r="AA167" s="34">
        <v>36.18</v>
      </c>
      <c r="AB167" s="34">
        <v>34.47</v>
      </c>
      <c r="AC167" s="34">
        <v>34.99</v>
      </c>
      <c r="AD167" s="34">
        <v>33.75</v>
      </c>
      <c r="AE167" s="34">
        <v>40</v>
      </c>
      <c r="AF167" s="34">
        <v>35.33</v>
      </c>
      <c r="AG167" s="34">
        <v>34.979999999999997</v>
      </c>
      <c r="AH167" s="34">
        <v>35.17</v>
      </c>
      <c r="AI167" s="34">
        <v>34.32</v>
      </c>
      <c r="AJ167" s="34">
        <v>36.5</v>
      </c>
      <c r="AK167" s="34">
        <v>33.51</v>
      </c>
      <c r="AL167" s="34">
        <v>34.53</v>
      </c>
      <c r="AM167" s="34">
        <v>33.57</v>
      </c>
      <c r="AN167" s="34">
        <v>33.61</v>
      </c>
      <c r="AO167" s="34">
        <v>33.21</v>
      </c>
      <c r="AP167" s="34">
        <v>35.32</v>
      </c>
      <c r="AQ167" s="34">
        <v>33.19</v>
      </c>
      <c r="AR167" s="34">
        <v>32.54</v>
      </c>
      <c r="AS167" s="34">
        <v>33.54</v>
      </c>
      <c r="AT167" s="34">
        <v>33.44</v>
      </c>
      <c r="AU167" s="34">
        <v>35.590000000000003</v>
      </c>
      <c r="AV167" s="34">
        <v>34.549999999999997</v>
      </c>
      <c r="AW167" s="34">
        <v>33.520000000000003</v>
      </c>
      <c r="AX167" s="34">
        <v>32.82</v>
      </c>
      <c r="AY167" s="34">
        <v>36.14</v>
      </c>
      <c r="AZ167" s="34">
        <v>32.880000000000003</v>
      </c>
    </row>
    <row r="168" spans="1:52" x14ac:dyDescent="0.25">
      <c r="A168" s="24">
        <v>164</v>
      </c>
      <c r="B168" s="24" t="s">
        <v>573</v>
      </c>
      <c r="C168" s="24" t="s">
        <v>381</v>
      </c>
      <c r="D168" s="24" t="s">
        <v>161</v>
      </c>
      <c r="E168" s="35" t="s">
        <v>204</v>
      </c>
      <c r="F168" s="35">
        <v>35.33</v>
      </c>
      <c r="G168" s="35">
        <v>34.04</v>
      </c>
      <c r="H168" s="35">
        <v>36.65</v>
      </c>
      <c r="I168" s="35">
        <v>37.44</v>
      </c>
      <c r="J168" s="35">
        <v>35.659999999999997</v>
      </c>
      <c r="K168" s="35">
        <v>34.159999999999997</v>
      </c>
      <c r="L168" s="35">
        <v>34.6</v>
      </c>
      <c r="M168" s="35">
        <v>35.54</v>
      </c>
      <c r="N168" s="35">
        <v>40</v>
      </c>
      <c r="O168" s="35">
        <v>33.880000000000003</v>
      </c>
      <c r="P168" s="35">
        <v>35.049999999999997</v>
      </c>
      <c r="Q168" s="35">
        <v>35.619999999999997</v>
      </c>
      <c r="R168" s="35">
        <v>35.9</v>
      </c>
      <c r="S168" s="35">
        <v>35.119999999999997</v>
      </c>
      <c r="T168" s="35">
        <v>37.15</v>
      </c>
      <c r="U168" s="35">
        <v>36.97</v>
      </c>
      <c r="V168" s="35">
        <v>35.04</v>
      </c>
      <c r="W168" s="35">
        <v>33.909999999999997</v>
      </c>
      <c r="X168" s="35">
        <v>35.130000000000003</v>
      </c>
      <c r="Y168" s="35">
        <v>34.33</v>
      </c>
      <c r="Z168" s="35">
        <v>34.590000000000003</v>
      </c>
      <c r="AA168" s="35">
        <v>36.130000000000003</v>
      </c>
      <c r="AB168" s="35">
        <v>36.18</v>
      </c>
      <c r="AC168" s="35">
        <v>34.74</v>
      </c>
      <c r="AD168" s="35">
        <v>34.44</v>
      </c>
      <c r="AE168" s="35">
        <v>35.53</v>
      </c>
      <c r="AF168" s="35">
        <v>35.869999999999997</v>
      </c>
      <c r="AG168" s="35">
        <v>35.26</v>
      </c>
      <c r="AH168" s="35">
        <v>35.86</v>
      </c>
      <c r="AI168" s="35">
        <v>33.909999999999997</v>
      </c>
      <c r="AJ168" s="35">
        <v>35.51</v>
      </c>
      <c r="AK168" s="35">
        <v>34.5</v>
      </c>
      <c r="AL168" s="35">
        <v>33.770000000000003</v>
      </c>
      <c r="AM168" s="35">
        <v>33.97</v>
      </c>
      <c r="AN168" s="35">
        <v>35.840000000000003</v>
      </c>
      <c r="AO168" s="35">
        <v>34.659999999999997</v>
      </c>
      <c r="AP168" s="35">
        <v>36.43</v>
      </c>
      <c r="AQ168" s="35">
        <v>33.46</v>
      </c>
      <c r="AR168" s="35">
        <v>34.9</v>
      </c>
      <c r="AS168" s="35">
        <v>36.590000000000003</v>
      </c>
      <c r="AT168" s="35">
        <v>35.72</v>
      </c>
      <c r="AU168" s="35">
        <v>34.9</v>
      </c>
      <c r="AV168" s="35">
        <v>33.57</v>
      </c>
      <c r="AW168" s="35">
        <v>32.86</v>
      </c>
      <c r="AX168" s="35">
        <v>34.159999999999997</v>
      </c>
      <c r="AY168" s="35">
        <v>33.71</v>
      </c>
      <c r="AZ168" s="35">
        <v>34.11</v>
      </c>
    </row>
    <row r="169" spans="1:52" x14ac:dyDescent="0.25">
      <c r="A169" s="23">
        <v>165</v>
      </c>
      <c r="B169" s="23" t="s">
        <v>574</v>
      </c>
      <c r="C169" s="23" t="s">
        <v>382</v>
      </c>
      <c r="D169" s="23" t="s">
        <v>162</v>
      </c>
      <c r="E169" s="34" t="s">
        <v>204</v>
      </c>
      <c r="F169" s="34">
        <v>30.72</v>
      </c>
      <c r="G169" s="34">
        <v>29.83</v>
      </c>
      <c r="H169" s="34">
        <v>31.56</v>
      </c>
      <c r="I169" s="34">
        <v>31.13</v>
      </c>
      <c r="J169" s="34">
        <v>32.26</v>
      </c>
      <c r="K169" s="34">
        <v>30.12</v>
      </c>
      <c r="L169" s="34">
        <v>30.33</v>
      </c>
      <c r="M169" s="34">
        <v>30.65</v>
      </c>
      <c r="N169" s="34">
        <v>32.56</v>
      </c>
      <c r="O169" s="34">
        <v>29.76</v>
      </c>
      <c r="P169" s="34">
        <v>30.3</v>
      </c>
      <c r="Q169" s="34">
        <v>31.34</v>
      </c>
      <c r="R169" s="34">
        <v>32.54</v>
      </c>
      <c r="S169" s="34">
        <v>30.02</v>
      </c>
      <c r="T169" s="34">
        <v>31.09</v>
      </c>
      <c r="U169" s="34">
        <v>32.17</v>
      </c>
      <c r="V169" s="34">
        <v>30.47</v>
      </c>
      <c r="W169" s="34">
        <v>29.99</v>
      </c>
      <c r="X169" s="34">
        <v>30.77</v>
      </c>
      <c r="Y169" s="34">
        <v>30.51</v>
      </c>
      <c r="Z169" s="34">
        <v>30.87</v>
      </c>
      <c r="AA169" s="34">
        <v>32.44</v>
      </c>
      <c r="AB169" s="34">
        <v>30.25</v>
      </c>
      <c r="AC169" s="34">
        <v>31.09</v>
      </c>
      <c r="AD169" s="34">
        <v>30.3</v>
      </c>
      <c r="AE169" s="34">
        <v>32.69</v>
      </c>
      <c r="AF169" s="34">
        <v>31.86</v>
      </c>
      <c r="AG169" s="34">
        <v>31.16</v>
      </c>
      <c r="AH169" s="34">
        <v>32.25</v>
      </c>
      <c r="AI169" s="34">
        <v>30.24</v>
      </c>
      <c r="AJ169" s="34">
        <v>31.57</v>
      </c>
      <c r="AK169" s="34">
        <v>30.18</v>
      </c>
      <c r="AL169" s="34">
        <v>30.44</v>
      </c>
      <c r="AM169" s="34">
        <v>29.96</v>
      </c>
      <c r="AN169" s="34">
        <v>30.3</v>
      </c>
      <c r="AO169" s="34">
        <v>29.75</v>
      </c>
      <c r="AP169" s="34">
        <v>29.85</v>
      </c>
      <c r="AQ169" s="34">
        <v>28.95</v>
      </c>
      <c r="AR169" s="34">
        <v>28.7</v>
      </c>
      <c r="AS169" s="34">
        <v>29.09</v>
      </c>
      <c r="AT169" s="34">
        <v>29.29</v>
      </c>
      <c r="AU169" s="34">
        <v>32.08</v>
      </c>
      <c r="AV169" s="34">
        <v>30.08</v>
      </c>
      <c r="AW169" s="34">
        <v>29.87</v>
      </c>
      <c r="AX169" s="34">
        <v>28.84</v>
      </c>
      <c r="AY169" s="34">
        <v>30.85</v>
      </c>
      <c r="AZ169" s="34">
        <v>29.56</v>
      </c>
    </row>
    <row r="170" spans="1:52" x14ac:dyDescent="0.25">
      <c r="A170" s="24">
        <v>166</v>
      </c>
      <c r="B170" s="24" t="s">
        <v>575</v>
      </c>
      <c r="C170" s="24" t="s">
        <v>383</v>
      </c>
      <c r="D170" s="24" t="s">
        <v>163</v>
      </c>
      <c r="E170" s="35" t="s">
        <v>204</v>
      </c>
      <c r="F170" s="35"/>
      <c r="G170" s="35">
        <v>34.71</v>
      </c>
      <c r="H170" s="35">
        <v>34.5</v>
      </c>
      <c r="I170" s="35">
        <v>35.68</v>
      </c>
      <c r="J170" s="35">
        <v>36.69</v>
      </c>
      <c r="K170" s="35">
        <v>34.08</v>
      </c>
      <c r="L170" s="35">
        <v>35.99</v>
      </c>
      <c r="M170" s="35">
        <v>34.72</v>
      </c>
      <c r="N170" s="35">
        <v>34.85</v>
      </c>
      <c r="O170" s="35">
        <v>35.49</v>
      </c>
      <c r="P170" s="35">
        <v>34.54</v>
      </c>
      <c r="Q170" s="35">
        <v>35.83</v>
      </c>
      <c r="R170" s="35">
        <v>37.119999999999997</v>
      </c>
      <c r="S170" s="35">
        <v>34.49</v>
      </c>
      <c r="T170" s="35"/>
      <c r="U170" s="35">
        <v>36.71</v>
      </c>
      <c r="V170" s="35">
        <v>34.56</v>
      </c>
      <c r="W170" s="35">
        <v>35.06</v>
      </c>
      <c r="X170" s="42">
        <v>35.31</v>
      </c>
      <c r="Y170" s="35">
        <v>35.25</v>
      </c>
      <c r="Z170" s="35">
        <v>34.29</v>
      </c>
      <c r="AA170" s="35">
        <v>36.68</v>
      </c>
      <c r="AB170" s="35">
        <v>35.72</v>
      </c>
      <c r="AC170" s="35">
        <v>34.549999999999997</v>
      </c>
      <c r="AD170" s="35">
        <v>34.450000000000003</v>
      </c>
      <c r="AE170" s="35">
        <v>36.799999999999997</v>
      </c>
      <c r="AF170" s="42">
        <v>40</v>
      </c>
      <c r="AG170" s="35">
        <v>34.89</v>
      </c>
      <c r="AH170" s="35"/>
      <c r="AI170" s="35">
        <v>35.56</v>
      </c>
      <c r="AJ170" s="35">
        <v>40</v>
      </c>
      <c r="AK170" s="35">
        <v>34.26</v>
      </c>
      <c r="AL170" s="35">
        <v>34.75</v>
      </c>
      <c r="AM170" s="35">
        <v>34.64</v>
      </c>
      <c r="AN170" s="35"/>
      <c r="AO170" s="35">
        <v>36.409999999999997</v>
      </c>
      <c r="AP170" s="35">
        <v>34.65</v>
      </c>
      <c r="AQ170" s="35">
        <v>34.799999999999997</v>
      </c>
      <c r="AR170" s="35">
        <v>34.299999999999997</v>
      </c>
      <c r="AS170" s="35">
        <v>35.36</v>
      </c>
      <c r="AT170" s="35">
        <v>35.21</v>
      </c>
      <c r="AU170" s="35">
        <v>36.21</v>
      </c>
      <c r="AV170" s="35">
        <v>33.909999999999997</v>
      </c>
      <c r="AW170" s="35">
        <v>33.479999999999997</v>
      </c>
      <c r="AX170" s="35">
        <v>36.25</v>
      </c>
      <c r="AY170" s="35">
        <v>35.25</v>
      </c>
      <c r="AZ170" s="35">
        <v>34.729999999999997</v>
      </c>
    </row>
    <row r="171" spans="1:52" x14ac:dyDescent="0.25">
      <c r="A171" s="23">
        <v>167</v>
      </c>
      <c r="B171" s="23" t="s">
        <v>576</v>
      </c>
      <c r="C171" s="23" t="s">
        <v>384</v>
      </c>
      <c r="D171" s="23" t="s">
        <v>164</v>
      </c>
      <c r="E171" s="34" t="s">
        <v>204</v>
      </c>
      <c r="F171" s="34">
        <v>30.56</v>
      </c>
      <c r="G171" s="34">
        <v>29.95</v>
      </c>
      <c r="H171" s="34">
        <v>31.08</v>
      </c>
      <c r="I171" s="34">
        <v>30.61</v>
      </c>
      <c r="J171" s="34">
        <v>32.29</v>
      </c>
      <c r="K171" s="34">
        <v>30.26</v>
      </c>
      <c r="L171" s="34">
        <v>31.66</v>
      </c>
      <c r="M171" s="34">
        <v>30.79</v>
      </c>
      <c r="N171" s="34">
        <v>32.24</v>
      </c>
      <c r="O171" s="34">
        <v>29.95</v>
      </c>
      <c r="P171" s="34">
        <v>30.09</v>
      </c>
      <c r="Q171" s="34">
        <v>31.96</v>
      </c>
      <c r="R171" s="34">
        <v>32.01</v>
      </c>
      <c r="S171" s="34">
        <v>30.19</v>
      </c>
      <c r="T171" s="34">
        <v>31</v>
      </c>
      <c r="U171" s="34">
        <v>32.1</v>
      </c>
      <c r="V171" s="34">
        <v>29.84</v>
      </c>
      <c r="W171" s="34">
        <v>30.79</v>
      </c>
      <c r="X171" s="34">
        <v>30.5</v>
      </c>
      <c r="Y171" s="34">
        <v>29.97</v>
      </c>
      <c r="Z171" s="34">
        <v>30.3</v>
      </c>
      <c r="AA171" s="34">
        <v>32.19</v>
      </c>
      <c r="AB171" s="34">
        <v>30.44</v>
      </c>
      <c r="AC171" s="34">
        <v>29.16</v>
      </c>
      <c r="AD171" s="34">
        <v>29.71</v>
      </c>
      <c r="AE171" s="34">
        <v>32.619999999999997</v>
      </c>
      <c r="AF171" s="34">
        <v>31.27</v>
      </c>
      <c r="AG171" s="34">
        <v>30.57</v>
      </c>
      <c r="AH171" s="34">
        <v>31.08</v>
      </c>
      <c r="AI171" s="34">
        <v>29.78</v>
      </c>
      <c r="AJ171" s="34">
        <v>30.94</v>
      </c>
      <c r="AK171" s="34">
        <v>29.53</v>
      </c>
      <c r="AL171" s="34">
        <v>29.53</v>
      </c>
      <c r="AM171" s="34">
        <v>30.22</v>
      </c>
      <c r="AN171" s="34">
        <v>30.52</v>
      </c>
      <c r="AO171" s="34">
        <v>28.9</v>
      </c>
      <c r="AP171" s="34">
        <v>29.11</v>
      </c>
      <c r="AQ171" s="34">
        <v>28.77</v>
      </c>
      <c r="AR171" s="34">
        <v>29.59</v>
      </c>
      <c r="AS171" s="34">
        <v>29.27</v>
      </c>
      <c r="AT171" s="34">
        <v>29.71</v>
      </c>
      <c r="AU171" s="34">
        <v>31.72</v>
      </c>
      <c r="AV171" s="34">
        <v>30.98</v>
      </c>
      <c r="AW171" s="34">
        <v>30.06</v>
      </c>
      <c r="AX171" s="34">
        <v>28.57</v>
      </c>
      <c r="AY171" s="34">
        <v>30.13</v>
      </c>
      <c r="AZ171" s="34">
        <v>29.51</v>
      </c>
    </row>
    <row r="172" spans="1:52" x14ac:dyDescent="0.25">
      <c r="A172" s="24">
        <v>168</v>
      </c>
      <c r="B172" s="24" t="s">
        <v>577</v>
      </c>
      <c r="C172" s="24" t="s">
        <v>385</v>
      </c>
      <c r="D172" s="24" t="s">
        <v>165</v>
      </c>
      <c r="E172" s="35" t="s">
        <v>204</v>
      </c>
      <c r="F172" s="35">
        <v>31.63</v>
      </c>
      <c r="G172" s="35">
        <v>29.96</v>
      </c>
      <c r="H172" s="35">
        <v>31.56</v>
      </c>
      <c r="I172" s="35">
        <v>30.48</v>
      </c>
      <c r="J172" s="35">
        <v>32.07</v>
      </c>
      <c r="K172" s="35">
        <v>29.34</v>
      </c>
      <c r="L172" s="35">
        <v>30.65</v>
      </c>
      <c r="M172" s="35">
        <v>30.78</v>
      </c>
      <c r="N172" s="35">
        <v>32.5</v>
      </c>
      <c r="O172" s="35">
        <v>30.31</v>
      </c>
      <c r="P172" s="35">
        <v>30.27</v>
      </c>
      <c r="Q172" s="35">
        <v>29.93</v>
      </c>
      <c r="R172" s="35">
        <v>31.93</v>
      </c>
      <c r="S172" s="35">
        <v>29.72</v>
      </c>
      <c r="T172" s="35">
        <v>31.7</v>
      </c>
      <c r="U172" s="35">
        <v>32.53</v>
      </c>
      <c r="V172" s="35">
        <v>30.28</v>
      </c>
      <c r="W172" s="35">
        <v>30.03</v>
      </c>
      <c r="X172" s="35">
        <v>30.01</v>
      </c>
      <c r="Y172" s="35">
        <v>30.09</v>
      </c>
      <c r="Z172" s="35">
        <v>30.03</v>
      </c>
      <c r="AA172" s="35">
        <v>31.24</v>
      </c>
      <c r="AB172" s="35">
        <v>30.08</v>
      </c>
      <c r="AC172" s="35">
        <v>29.88</v>
      </c>
      <c r="AD172" s="35">
        <v>29.61</v>
      </c>
      <c r="AE172" s="35">
        <v>31.92</v>
      </c>
      <c r="AF172" s="35">
        <v>30.94</v>
      </c>
      <c r="AG172" s="35">
        <v>30.35</v>
      </c>
      <c r="AH172" s="35">
        <v>31.33</v>
      </c>
      <c r="AI172" s="35">
        <v>29.45</v>
      </c>
      <c r="AJ172" s="35">
        <v>30.87</v>
      </c>
      <c r="AK172" s="35">
        <v>30.81</v>
      </c>
      <c r="AL172" s="35">
        <v>29.51</v>
      </c>
      <c r="AM172" s="35">
        <v>29.81</v>
      </c>
      <c r="AN172" s="35">
        <v>30.15</v>
      </c>
      <c r="AO172" s="35">
        <v>30.04</v>
      </c>
      <c r="AP172" s="35">
        <v>29.98</v>
      </c>
      <c r="AQ172" s="35">
        <v>28.63</v>
      </c>
      <c r="AR172" s="35">
        <v>29.96</v>
      </c>
      <c r="AS172" s="35">
        <v>30.66</v>
      </c>
      <c r="AT172" s="35">
        <v>30.29</v>
      </c>
      <c r="AU172" s="35">
        <v>30.28</v>
      </c>
      <c r="AV172" s="35">
        <v>29.01</v>
      </c>
      <c r="AW172" s="35">
        <v>29.18</v>
      </c>
      <c r="AX172" s="35">
        <v>29.57</v>
      </c>
      <c r="AY172" s="35">
        <v>30.31</v>
      </c>
      <c r="AZ172" s="35">
        <v>29.33</v>
      </c>
    </row>
    <row r="173" spans="1:52" x14ac:dyDescent="0.25">
      <c r="A173" s="23">
        <v>169</v>
      </c>
      <c r="B173" s="23" t="s">
        <v>578</v>
      </c>
      <c r="C173" s="23" t="s">
        <v>386</v>
      </c>
      <c r="D173" s="23" t="s">
        <v>166</v>
      </c>
      <c r="E173" s="34">
        <v>29.46</v>
      </c>
      <c r="F173" s="34">
        <v>30.81</v>
      </c>
      <c r="G173" s="34">
        <v>30.03</v>
      </c>
      <c r="H173" s="34">
        <v>31.7</v>
      </c>
      <c r="I173" s="34">
        <v>30.89</v>
      </c>
      <c r="J173" s="34">
        <v>32.07</v>
      </c>
      <c r="K173" s="34">
        <v>29.92</v>
      </c>
      <c r="L173" s="34">
        <v>31.45</v>
      </c>
      <c r="M173" s="34">
        <v>32.07</v>
      </c>
      <c r="N173" s="34">
        <v>32.42</v>
      </c>
      <c r="O173" s="34">
        <v>30.25</v>
      </c>
      <c r="P173" s="34">
        <v>30.33</v>
      </c>
      <c r="Q173" s="34">
        <v>30.43</v>
      </c>
      <c r="R173" s="34">
        <v>32.659999999999997</v>
      </c>
      <c r="S173" s="34">
        <v>30.09</v>
      </c>
      <c r="T173" s="34">
        <v>32.69</v>
      </c>
      <c r="U173" s="34">
        <v>32.76</v>
      </c>
      <c r="V173" s="34">
        <v>29.84</v>
      </c>
      <c r="W173" s="34">
        <v>30.34</v>
      </c>
      <c r="X173" s="34">
        <v>30.3</v>
      </c>
      <c r="Y173" s="34">
        <v>30.1</v>
      </c>
      <c r="Z173" s="34">
        <v>30.15</v>
      </c>
      <c r="AA173" s="34">
        <v>31.82</v>
      </c>
      <c r="AB173" s="34">
        <v>30.21</v>
      </c>
      <c r="AC173" s="34">
        <v>29.21</v>
      </c>
      <c r="AD173" s="34">
        <v>29.98</v>
      </c>
      <c r="AE173" s="34">
        <v>32.46</v>
      </c>
      <c r="AF173" s="34">
        <v>32.03</v>
      </c>
      <c r="AG173" s="34">
        <v>30.78</v>
      </c>
      <c r="AH173" s="34">
        <v>31.05</v>
      </c>
      <c r="AI173" s="34">
        <v>29.9</v>
      </c>
      <c r="AJ173" s="34">
        <v>30.93</v>
      </c>
      <c r="AK173" s="34">
        <v>30.02</v>
      </c>
      <c r="AL173" s="34">
        <v>29.69</v>
      </c>
      <c r="AM173" s="34">
        <v>29.91</v>
      </c>
      <c r="AN173" s="34">
        <v>30.19</v>
      </c>
      <c r="AO173" s="34">
        <v>30.56</v>
      </c>
      <c r="AP173" s="34">
        <v>30.08</v>
      </c>
      <c r="AQ173" s="34">
        <v>28.78</v>
      </c>
      <c r="AR173" s="34">
        <v>29.65</v>
      </c>
      <c r="AS173" s="34">
        <v>30.07</v>
      </c>
      <c r="AT173" s="34">
        <v>30.01</v>
      </c>
      <c r="AU173" s="34">
        <v>30.66</v>
      </c>
      <c r="AV173" s="34">
        <v>29.17</v>
      </c>
      <c r="AW173" s="34">
        <v>29.01</v>
      </c>
      <c r="AX173" s="34">
        <v>29.68</v>
      </c>
      <c r="AY173" s="34">
        <v>29.97</v>
      </c>
      <c r="AZ173" s="34">
        <v>29.55</v>
      </c>
    </row>
    <row r="174" spans="1:52" x14ac:dyDescent="0.25">
      <c r="A174" s="24">
        <v>170</v>
      </c>
      <c r="B174" s="24" t="s">
        <v>579</v>
      </c>
      <c r="C174" s="24" t="s">
        <v>387</v>
      </c>
      <c r="D174" s="24" t="s">
        <v>167</v>
      </c>
      <c r="E174" s="35">
        <v>31.51</v>
      </c>
      <c r="F174" s="35">
        <v>33.82</v>
      </c>
      <c r="G174" s="35">
        <v>32.14</v>
      </c>
      <c r="H174" s="35">
        <v>33.18</v>
      </c>
      <c r="I174" s="35">
        <v>32.57</v>
      </c>
      <c r="J174" s="35">
        <v>34.5</v>
      </c>
      <c r="K174" s="35">
        <v>30.76</v>
      </c>
      <c r="L174" s="35">
        <v>32.270000000000003</v>
      </c>
      <c r="M174" s="35">
        <v>32.85</v>
      </c>
      <c r="N174" s="35">
        <v>34.67</v>
      </c>
      <c r="O174" s="35">
        <v>32.130000000000003</v>
      </c>
      <c r="P174" s="35">
        <v>32.08</v>
      </c>
      <c r="Q174" s="35">
        <v>32.119999999999997</v>
      </c>
      <c r="R174" s="35">
        <v>35.619999999999997</v>
      </c>
      <c r="S174" s="35">
        <v>31.82</v>
      </c>
      <c r="T174" s="35">
        <v>34.520000000000003</v>
      </c>
      <c r="U174" s="35">
        <v>33.840000000000003</v>
      </c>
      <c r="V174" s="35">
        <v>33.14</v>
      </c>
      <c r="W174" s="35">
        <v>31.85</v>
      </c>
      <c r="X174" s="35">
        <v>32.130000000000003</v>
      </c>
      <c r="Y174" s="35">
        <v>31.77</v>
      </c>
      <c r="Z174" s="35">
        <v>32.15</v>
      </c>
      <c r="AA174" s="35">
        <v>34.979999999999997</v>
      </c>
      <c r="AB174" s="35">
        <v>32.479999999999997</v>
      </c>
      <c r="AC174" s="35">
        <v>32.93</v>
      </c>
      <c r="AD174" s="35">
        <v>31.58</v>
      </c>
      <c r="AE174" s="35">
        <v>33.51</v>
      </c>
      <c r="AF174" s="35">
        <v>32.950000000000003</v>
      </c>
      <c r="AG174" s="35">
        <v>32.76</v>
      </c>
      <c r="AH174" s="35">
        <v>33.29</v>
      </c>
      <c r="AI174" s="35">
        <v>31.71</v>
      </c>
      <c r="AJ174" s="35">
        <v>32.590000000000003</v>
      </c>
      <c r="AK174" s="35">
        <v>33.659999999999997</v>
      </c>
      <c r="AL174" s="35">
        <v>31.65</v>
      </c>
      <c r="AM174" s="35">
        <v>31.59</v>
      </c>
      <c r="AN174" s="35">
        <v>32.83</v>
      </c>
      <c r="AO174" s="35">
        <v>32.49</v>
      </c>
      <c r="AP174" s="35">
        <v>32.270000000000003</v>
      </c>
      <c r="AQ174" s="35">
        <v>30.83</v>
      </c>
      <c r="AR174" s="35">
        <v>32.840000000000003</v>
      </c>
      <c r="AS174" s="35">
        <v>31.83</v>
      </c>
      <c r="AT174" s="35">
        <v>32.729999999999997</v>
      </c>
      <c r="AU174" s="35">
        <v>32.17</v>
      </c>
      <c r="AV174" s="35">
        <v>31.34</v>
      </c>
      <c r="AW174" s="35">
        <v>31.88</v>
      </c>
      <c r="AX174" s="35">
        <v>31.74</v>
      </c>
      <c r="AY174" s="35">
        <v>32.729999999999997</v>
      </c>
      <c r="AZ174" s="35">
        <v>31.87</v>
      </c>
    </row>
    <row r="175" spans="1:52" x14ac:dyDescent="0.25">
      <c r="A175" s="23">
        <v>171</v>
      </c>
      <c r="B175" s="23" t="s">
        <v>580</v>
      </c>
      <c r="C175" s="23" t="s">
        <v>388</v>
      </c>
      <c r="D175" s="23" t="s">
        <v>168</v>
      </c>
      <c r="E175" s="34">
        <v>29.99</v>
      </c>
      <c r="F175" s="34">
        <v>32.35</v>
      </c>
      <c r="G175" s="34">
        <v>30.78</v>
      </c>
      <c r="H175" s="34">
        <v>32.549999999999997</v>
      </c>
      <c r="I175" s="34">
        <v>32.18</v>
      </c>
      <c r="J175" s="34">
        <v>32.92</v>
      </c>
      <c r="K175" s="34">
        <v>30.58</v>
      </c>
      <c r="L175" s="34">
        <v>32.090000000000003</v>
      </c>
      <c r="M175" s="34">
        <v>31.83</v>
      </c>
      <c r="N175" s="34">
        <v>32.5</v>
      </c>
      <c r="O175" s="34">
        <v>31.21</v>
      </c>
      <c r="P175" s="34">
        <v>31.67</v>
      </c>
      <c r="Q175" s="34">
        <v>31.5</v>
      </c>
      <c r="R175" s="34">
        <v>33.24</v>
      </c>
      <c r="S175" s="34">
        <v>31.22</v>
      </c>
      <c r="T175" s="34">
        <v>33.14</v>
      </c>
      <c r="U175" s="34">
        <v>33.090000000000003</v>
      </c>
      <c r="V175" s="34">
        <v>31.65</v>
      </c>
      <c r="W175" s="34">
        <v>30.93</v>
      </c>
      <c r="X175" s="34">
        <v>30.99</v>
      </c>
      <c r="Y175" s="34">
        <v>31.25</v>
      </c>
      <c r="Z175" s="34">
        <v>31.49</v>
      </c>
      <c r="AA175" s="34">
        <v>33.450000000000003</v>
      </c>
      <c r="AB175" s="34">
        <v>31.8</v>
      </c>
      <c r="AC175" s="34">
        <v>31.26</v>
      </c>
      <c r="AD175" s="34">
        <v>31.47</v>
      </c>
      <c r="AE175" s="34">
        <v>32.549999999999997</v>
      </c>
      <c r="AF175" s="34">
        <v>31.98</v>
      </c>
      <c r="AG175" s="34">
        <v>31.53</v>
      </c>
      <c r="AH175" s="34">
        <v>31.92</v>
      </c>
      <c r="AI175" s="34">
        <v>31.42</v>
      </c>
      <c r="AJ175" s="34">
        <v>32.04</v>
      </c>
      <c r="AK175" s="34">
        <v>32.46</v>
      </c>
      <c r="AL175" s="34">
        <v>30.77</v>
      </c>
      <c r="AM175" s="34">
        <v>30.81</v>
      </c>
      <c r="AN175" s="34">
        <v>31.08</v>
      </c>
      <c r="AO175" s="34">
        <v>30.99</v>
      </c>
      <c r="AP175" s="34">
        <v>31.05</v>
      </c>
      <c r="AQ175" s="34">
        <v>29.71</v>
      </c>
      <c r="AR175" s="34">
        <v>31.59</v>
      </c>
      <c r="AS175" s="34">
        <v>31.86</v>
      </c>
      <c r="AT175" s="34">
        <v>31.87</v>
      </c>
      <c r="AU175" s="34">
        <v>31.81</v>
      </c>
      <c r="AV175" s="34">
        <v>30.55</v>
      </c>
      <c r="AW175" s="34">
        <v>31.02</v>
      </c>
      <c r="AX175" s="34">
        <v>31.68</v>
      </c>
      <c r="AY175" s="34">
        <v>32.33</v>
      </c>
      <c r="AZ175" s="34">
        <v>30.97</v>
      </c>
    </row>
    <row r="176" spans="1:52" x14ac:dyDescent="0.25">
      <c r="A176" s="24">
        <v>172</v>
      </c>
      <c r="B176" s="24" t="s">
        <v>581</v>
      </c>
      <c r="C176" s="24" t="s">
        <v>389</v>
      </c>
      <c r="D176" s="24" t="s">
        <v>169</v>
      </c>
      <c r="E176" s="35">
        <v>30.45</v>
      </c>
      <c r="F176" s="35">
        <v>31.92</v>
      </c>
      <c r="G176" s="35">
        <v>31.62</v>
      </c>
      <c r="H176" s="35">
        <v>31.8</v>
      </c>
      <c r="I176" s="35">
        <v>30.82</v>
      </c>
      <c r="J176" s="35">
        <v>32.28</v>
      </c>
      <c r="K176" s="35">
        <v>30.28</v>
      </c>
      <c r="L176" s="35">
        <v>31.12</v>
      </c>
      <c r="M176" s="35">
        <v>31.98</v>
      </c>
      <c r="N176" s="35">
        <v>32.71</v>
      </c>
      <c r="O176" s="35">
        <v>30.75</v>
      </c>
      <c r="P176" s="35">
        <v>31.24</v>
      </c>
      <c r="Q176" s="35">
        <v>31.31</v>
      </c>
      <c r="R176" s="35">
        <v>32.450000000000003</v>
      </c>
      <c r="S176" s="35">
        <v>30.9</v>
      </c>
      <c r="T176" s="35">
        <v>32.1</v>
      </c>
      <c r="U176" s="35">
        <v>32.770000000000003</v>
      </c>
      <c r="V176" s="35">
        <v>30.13</v>
      </c>
      <c r="W176" s="35">
        <v>30.95</v>
      </c>
      <c r="X176" s="35">
        <v>30.69</v>
      </c>
      <c r="Y176" s="35">
        <v>31.08</v>
      </c>
      <c r="Z176" s="35">
        <v>31.48</v>
      </c>
      <c r="AA176" s="35">
        <v>31.92</v>
      </c>
      <c r="AB176" s="35">
        <v>30.71</v>
      </c>
      <c r="AC176" s="35">
        <v>29.34</v>
      </c>
      <c r="AD176" s="35">
        <v>30.54</v>
      </c>
      <c r="AE176" s="35">
        <v>32.85</v>
      </c>
      <c r="AF176" s="35">
        <v>32.130000000000003</v>
      </c>
      <c r="AG176" s="35">
        <v>31.56</v>
      </c>
      <c r="AH176" s="35">
        <v>31.84</v>
      </c>
      <c r="AI176" s="35">
        <v>30.81</v>
      </c>
      <c r="AJ176" s="35">
        <v>32.18</v>
      </c>
      <c r="AK176" s="35">
        <v>29.91</v>
      </c>
      <c r="AL176" s="35">
        <v>30.21</v>
      </c>
      <c r="AM176" s="35">
        <v>30.78</v>
      </c>
      <c r="AN176" s="35">
        <v>31</v>
      </c>
      <c r="AO176" s="35">
        <v>31.73</v>
      </c>
      <c r="AP176" s="42">
        <v>30.79</v>
      </c>
      <c r="AQ176" s="35">
        <v>30.1</v>
      </c>
      <c r="AR176" s="35">
        <v>30.58</v>
      </c>
      <c r="AS176" s="35">
        <v>30.96</v>
      </c>
      <c r="AT176" s="35">
        <v>30.59</v>
      </c>
      <c r="AU176" s="35">
        <v>32.119999999999997</v>
      </c>
      <c r="AV176" s="35">
        <v>30.53</v>
      </c>
      <c r="AW176" s="42">
        <v>29.98</v>
      </c>
      <c r="AX176" s="35">
        <v>30.45</v>
      </c>
      <c r="AY176" s="35">
        <v>30.85</v>
      </c>
      <c r="AZ176" s="35">
        <v>30.55</v>
      </c>
    </row>
    <row r="177" spans="1:52" x14ac:dyDescent="0.25">
      <c r="A177" s="23">
        <v>173</v>
      </c>
      <c r="B177" s="23" t="s">
        <v>582</v>
      </c>
      <c r="C177" s="23" t="s">
        <v>390</v>
      </c>
      <c r="D177" s="23" t="s">
        <v>170</v>
      </c>
      <c r="E177" s="34">
        <v>29.22</v>
      </c>
      <c r="F177" s="34">
        <v>30.74</v>
      </c>
      <c r="G177" s="34">
        <v>29.9</v>
      </c>
      <c r="H177" s="34">
        <v>30.27</v>
      </c>
      <c r="I177" s="34">
        <v>29.88</v>
      </c>
      <c r="J177" s="34">
        <v>31.72</v>
      </c>
      <c r="K177" s="34">
        <v>28.74</v>
      </c>
      <c r="L177" s="34">
        <v>29.92</v>
      </c>
      <c r="M177" s="34">
        <v>30.43</v>
      </c>
      <c r="N177" s="34">
        <v>31.65</v>
      </c>
      <c r="O177" s="34">
        <v>29.24</v>
      </c>
      <c r="P177" s="34">
        <v>29.68</v>
      </c>
      <c r="Q177" s="34">
        <v>30.27</v>
      </c>
      <c r="R177" s="34">
        <v>31.78</v>
      </c>
      <c r="S177" s="34">
        <v>30</v>
      </c>
      <c r="T177" s="34">
        <v>30.89</v>
      </c>
      <c r="U177" s="34">
        <v>31.66</v>
      </c>
      <c r="V177" s="34">
        <v>28.85</v>
      </c>
      <c r="W177" s="34">
        <v>29.73</v>
      </c>
      <c r="X177" s="34">
        <v>29.75</v>
      </c>
      <c r="Y177" s="34">
        <v>29.83</v>
      </c>
      <c r="Z177" s="34">
        <v>30.48</v>
      </c>
      <c r="AA177" s="34">
        <v>31.05</v>
      </c>
      <c r="AB177" s="34">
        <v>29.59</v>
      </c>
      <c r="AC177" s="34">
        <v>28.6</v>
      </c>
      <c r="AD177" s="34">
        <v>29.44</v>
      </c>
      <c r="AE177" s="34">
        <v>31.92</v>
      </c>
      <c r="AF177" s="34">
        <v>30.6</v>
      </c>
      <c r="AG177" s="34">
        <v>29.91</v>
      </c>
      <c r="AH177" s="34">
        <v>30.68</v>
      </c>
      <c r="AI177" s="34">
        <v>29.49</v>
      </c>
      <c r="AJ177" s="34">
        <v>30.52</v>
      </c>
      <c r="AK177" s="34">
        <v>29.03</v>
      </c>
      <c r="AL177" s="34">
        <v>29.3</v>
      </c>
      <c r="AM177" s="34">
        <v>29.9</v>
      </c>
      <c r="AN177" s="34">
        <v>30.46</v>
      </c>
      <c r="AO177" s="34">
        <v>29.7</v>
      </c>
      <c r="AP177" s="34">
        <v>29.71</v>
      </c>
      <c r="AQ177" s="34">
        <v>28.49</v>
      </c>
      <c r="AR177" s="34">
        <v>29.53</v>
      </c>
      <c r="AS177" s="34">
        <v>29.66</v>
      </c>
      <c r="AT177" s="34">
        <v>29.82</v>
      </c>
      <c r="AU177" s="34">
        <v>30.46</v>
      </c>
      <c r="AV177" s="34">
        <v>29.55</v>
      </c>
      <c r="AW177" s="34">
        <v>29.24</v>
      </c>
      <c r="AX177" s="34">
        <v>29.29</v>
      </c>
      <c r="AY177" s="34">
        <v>30.06</v>
      </c>
      <c r="AZ177" s="34">
        <v>29.82</v>
      </c>
    </row>
    <row r="178" spans="1:52" x14ac:dyDescent="0.25">
      <c r="A178" s="24">
        <v>174</v>
      </c>
      <c r="B178" s="24" t="s">
        <v>583</v>
      </c>
      <c r="C178" s="24" t="s">
        <v>391</v>
      </c>
      <c r="D178" s="24" t="s">
        <v>171</v>
      </c>
      <c r="E178" s="35">
        <v>34.840000000000003</v>
      </c>
      <c r="F178" s="35">
        <v>36.86</v>
      </c>
      <c r="G178" s="35">
        <v>33.799999999999997</v>
      </c>
      <c r="H178" s="35">
        <v>36.229999999999997</v>
      </c>
      <c r="I178" s="35">
        <v>35.9</v>
      </c>
      <c r="J178" s="35">
        <v>36.380000000000003</v>
      </c>
      <c r="K178" s="35">
        <v>31.69</v>
      </c>
      <c r="L178" s="35">
        <v>33.450000000000003</v>
      </c>
      <c r="M178" s="35">
        <v>35.03</v>
      </c>
      <c r="N178" s="35">
        <v>34.51</v>
      </c>
      <c r="O178" s="35">
        <v>32.65</v>
      </c>
      <c r="P178" s="35">
        <v>32.51</v>
      </c>
      <c r="Q178" s="35">
        <v>33.47</v>
      </c>
      <c r="R178" s="35">
        <v>35.549999999999997</v>
      </c>
      <c r="S178" s="35">
        <v>32.89</v>
      </c>
      <c r="T178" s="35">
        <v>35.83</v>
      </c>
      <c r="U178" s="35">
        <v>36.42</v>
      </c>
      <c r="V178" s="35">
        <v>33.86</v>
      </c>
      <c r="W178" s="35">
        <v>32.840000000000003</v>
      </c>
      <c r="X178" s="35">
        <v>32.32</v>
      </c>
      <c r="Y178" s="35">
        <v>33.340000000000003</v>
      </c>
      <c r="Z178" s="35">
        <v>32.81</v>
      </c>
      <c r="AA178" s="35">
        <v>33.43</v>
      </c>
      <c r="AB178" s="35">
        <v>32.71</v>
      </c>
      <c r="AC178" s="35">
        <v>32.96</v>
      </c>
      <c r="AD178" s="35">
        <v>32.119999999999997</v>
      </c>
      <c r="AE178" s="35">
        <v>34.799999999999997</v>
      </c>
      <c r="AF178" s="35">
        <v>33.32</v>
      </c>
      <c r="AG178" s="35">
        <v>32.840000000000003</v>
      </c>
      <c r="AH178" s="35">
        <v>33.26</v>
      </c>
      <c r="AI178" s="35">
        <v>33.25</v>
      </c>
      <c r="AJ178" s="35">
        <v>33.76</v>
      </c>
      <c r="AK178" s="35">
        <v>34.43</v>
      </c>
      <c r="AL178" s="35">
        <v>32.72</v>
      </c>
      <c r="AM178" s="35">
        <v>33.53</v>
      </c>
      <c r="AN178" s="35">
        <v>33.46</v>
      </c>
      <c r="AO178" s="35">
        <v>33.119999999999997</v>
      </c>
      <c r="AP178" s="35">
        <v>33.67</v>
      </c>
      <c r="AQ178" s="35">
        <v>32.04</v>
      </c>
      <c r="AR178" s="35">
        <v>33.32</v>
      </c>
      <c r="AS178" s="35">
        <v>33.6</v>
      </c>
      <c r="AT178" s="35">
        <v>34.15</v>
      </c>
      <c r="AU178" s="35">
        <v>33.61</v>
      </c>
      <c r="AV178" s="35">
        <v>32.14</v>
      </c>
      <c r="AW178" s="35">
        <v>32.61</v>
      </c>
      <c r="AX178" s="35">
        <v>32.44</v>
      </c>
      <c r="AY178" s="35">
        <v>34.479999999999997</v>
      </c>
      <c r="AZ178" s="35">
        <v>33.130000000000003</v>
      </c>
    </row>
    <row r="179" spans="1:52" x14ac:dyDescent="0.25">
      <c r="A179" s="23">
        <v>175</v>
      </c>
      <c r="B179" s="23" t="s">
        <v>584</v>
      </c>
      <c r="C179" s="23" t="s">
        <v>392</v>
      </c>
      <c r="D179" s="23" t="s">
        <v>172</v>
      </c>
      <c r="E179" s="34">
        <v>26.68</v>
      </c>
      <c r="F179" s="34">
        <v>28.55</v>
      </c>
      <c r="G179" s="34">
        <v>27.48</v>
      </c>
      <c r="H179" s="34">
        <v>29.05</v>
      </c>
      <c r="I179" s="34">
        <v>28.81</v>
      </c>
      <c r="J179" s="34">
        <v>29.88</v>
      </c>
      <c r="K179" s="34">
        <v>27.11</v>
      </c>
      <c r="L179" s="34">
        <v>28.72</v>
      </c>
      <c r="M179" s="34">
        <v>28.68</v>
      </c>
      <c r="N179" s="34">
        <v>30.24</v>
      </c>
      <c r="O179" s="34">
        <v>27.77</v>
      </c>
      <c r="P179" s="34">
        <v>27.9</v>
      </c>
      <c r="Q179" s="34">
        <v>27.99</v>
      </c>
      <c r="R179" s="34">
        <v>29.72</v>
      </c>
      <c r="S179" s="34">
        <v>27.53</v>
      </c>
      <c r="T179" s="34">
        <v>29.59</v>
      </c>
      <c r="U179" s="34">
        <v>30.16</v>
      </c>
      <c r="V179" s="34">
        <v>27.05</v>
      </c>
      <c r="W179" s="34">
        <v>27.81</v>
      </c>
      <c r="X179" s="34">
        <v>27.69</v>
      </c>
      <c r="Y179" s="34">
        <v>27.35</v>
      </c>
      <c r="Z179" s="34">
        <v>28</v>
      </c>
      <c r="AA179" s="34">
        <v>29.31</v>
      </c>
      <c r="AB179" s="34">
        <v>28.07</v>
      </c>
      <c r="AC179" s="34">
        <v>26.79</v>
      </c>
      <c r="AD179" s="34">
        <v>27.1</v>
      </c>
      <c r="AE179" s="34">
        <v>30</v>
      </c>
      <c r="AF179" s="34">
        <v>29.02</v>
      </c>
      <c r="AG179" s="34">
        <v>28.29</v>
      </c>
      <c r="AH179" s="34">
        <v>28.51</v>
      </c>
      <c r="AI179" s="34">
        <v>27.6</v>
      </c>
      <c r="AJ179" s="34">
        <v>28.85</v>
      </c>
      <c r="AK179" s="34">
        <v>27.12</v>
      </c>
      <c r="AL179" s="34">
        <v>26.8</v>
      </c>
      <c r="AM179" s="34">
        <v>27.03</v>
      </c>
      <c r="AN179" s="34">
        <v>27.58</v>
      </c>
      <c r="AO179" s="34">
        <v>28.03</v>
      </c>
      <c r="AP179" s="34">
        <v>27.82</v>
      </c>
      <c r="AQ179" s="34">
        <v>26.66</v>
      </c>
      <c r="AR179" s="34">
        <v>26.91</v>
      </c>
      <c r="AS179" s="34">
        <v>27.62</v>
      </c>
      <c r="AT179" s="34">
        <v>27.12</v>
      </c>
      <c r="AU179" s="34">
        <v>28.56</v>
      </c>
      <c r="AV179" s="34">
        <v>27.06</v>
      </c>
      <c r="AW179" s="34">
        <v>26.79</v>
      </c>
      <c r="AX179" s="34">
        <v>27.33</v>
      </c>
      <c r="AY179" s="34">
        <v>27.83</v>
      </c>
      <c r="AZ179" s="34">
        <v>27.45</v>
      </c>
    </row>
    <row r="180" spans="1:52" x14ac:dyDescent="0.25">
      <c r="A180" s="24">
        <v>176</v>
      </c>
      <c r="B180" s="24" t="s">
        <v>585</v>
      </c>
      <c r="C180" s="24" t="s">
        <v>393</v>
      </c>
      <c r="D180" s="24" t="s">
        <v>173</v>
      </c>
      <c r="E180" s="35">
        <v>25.76</v>
      </c>
      <c r="F180" s="35">
        <v>27.79</v>
      </c>
      <c r="G180" s="35">
        <v>26.83</v>
      </c>
      <c r="H180" s="35">
        <v>27.67</v>
      </c>
      <c r="I180" s="35">
        <v>27.6</v>
      </c>
      <c r="J180" s="35">
        <v>28.66</v>
      </c>
      <c r="K180" s="35">
        <v>25.85</v>
      </c>
      <c r="L180" s="35">
        <v>27.69</v>
      </c>
      <c r="M180" s="35">
        <v>27.67</v>
      </c>
      <c r="N180" s="35">
        <v>28.88</v>
      </c>
      <c r="O180" s="35">
        <v>26.68</v>
      </c>
      <c r="P180" s="35">
        <v>26.73</v>
      </c>
      <c r="Q180" s="35">
        <v>26.92</v>
      </c>
      <c r="R180" s="35">
        <v>28.79</v>
      </c>
      <c r="S180" s="35">
        <v>26.58</v>
      </c>
      <c r="T180" s="35">
        <v>28.55</v>
      </c>
      <c r="U180" s="35">
        <v>29.49</v>
      </c>
      <c r="V180" s="35">
        <v>26.25</v>
      </c>
      <c r="W180" s="35">
        <v>26.57</v>
      </c>
      <c r="X180" s="35">
        <v>26.53</v>
      </c>
      <c r="Y180" s="35">
        <v>26.51</v>
      </c>
      <c r="Z180" s="35">
        <v>26.9</v>
      </c>
      <c r="AA180" s="35">
        <v>28.51</v>
      </c>
      <c r="AB180" s="35">
        <v>27.03</v>
      </c>
      <c r="AC180" s="35">
        <v>25.8</v>
      </c>
      <c r="AD180" s="35">
        <v>26.31</v>
      </c>
      <c r="AE180" s="35">
        <v>28.84</v>
      </c>
      <c r="AF180" s="35">
        <v>27.87</v>
      </c>
      <c r="AG180" s="35">
        <v>27.47</v>
      </c>
      <c r="AH180" s="35">
        <v>27.74</v>
      </c>
      <c r="AI180" s="35">
        <v>26.55</v>
      </c>
      <c r="AJ180" s="35">
        <v>27.73</v>
      </c>
      <c r="AK180" s="35">
        <v>26.66</v>
      </c>
      <c r="AL180" s="35">
        <v>26.03</v>
      </c>
      <c r="AM180" s="35">
        <v>26.44</v>
      </c>
      <c r="AN180" s="35">
        <v>26.89</v>
      </c>
      <c r="AO180" s="35">
        <v>26.97</v>
      </c>
      <c r="AP180" s="35">
        <v>26.97</v>
      </c>
      <c r="AQ180" s="35">
        <v>25.73</v>
      </c>
      <c r="AR180" s="35">
        <v>26.67</v>
      </c>
      <c r="AS180" s="35">
        <v>27.22</v>
      </c>
      <c r="AT180" s="35">
        <v>26.91</v>
      </c>
      <c r="AU180" s="35">
        <v>27.44</v>
      </c>
      <c r="AV180" s="35">
        <v>25.94</v>
      </c>
      <c r="AW180" s="35">
        <v>25.94</v>
      </c>
      <c r="AX180" s="35">
        <v>26.65</v>
      </c>
      <c r="AY180" s="35">
        <v>26.99</v>
      </c>
      <c r="AZ180" s="35">
        <v>26.5</v>
      </c>
    </row>
    <row r="181" spans="1:52" x14ac:dyDescent="0.25">
      <c r="A181" s="23">
        <v>177</v>
      </c>
      <c r="B181" s="23" t="s">
        <v>586</v>
      </c>
      <c r="C181" s="23" t="s">
        <v>394</v>
      </c>
      <c r="D181" s="23" t="s">
        <v>174</v>
      </c>
      <c r="E181" s="34">
        <v>25.84</v>
      </c>
      <c r="F181" s="34">
        <v>27.46</v>
      </c>
      <c r="G181" s="34">
        <v>26.89</v>
      </c>
      <c r="H181" s="34">
        <v>26.89</v>
      </c>
      <c r="I181" s="34">
        <v>26.57</v>
      </c>
      <c r="J181" s="34">
        <v>27.9</v>
      </c>
      <c r="K181" s="34">
        <v>25.61</v>
      </c>
      <c r="L181" s="34">
        <v>26.78</v>
      </c>
      <c r="M181" s="34">
        <v>27.03</v>
      </c>
      <c r="N181" s="34">
        <v>28.59</v>
      </c>
      <c r="O181" s="34">
        <v>26.2</v>
      </c>
      <c r="P181" s="34">
        <v>26.83</v>
      </c>
      <c r="Q181" s="34">
        <v>26.86</v>
      </c>
      <c r="R181" s="34">
        <v>28.33</v>
      </c>
      <c r="S181" s="34">
        <v>26.72</v>
      </c>
      <c r="T181" s="34">
        <v>27.84</v>
      </c>
      <c r="U181" s="34">
        <v>28.61</v>
      </c>
      <c r="V181" s="34">
        <v>25.94</v>
      </c>
      <c r="W181" s="34">
        <v>26.49</v>
      </c>
      <c r="X181" s="34">
        <v>26.31</v>
      </c>
      <c r="Y181" s="34">
        <v>26.55</v>
      </c>
      <c r="Z181" s="34">
        <v>26.67</v>
      </c>
      <c r="AA181" s="34">
        <v>27.73</v>
      </c>
      <c r="AB181" s="34">
        <v>26.2</v>
      </c>
      <c r="AC181" s="34">
        <v>25.64</v>
      </c>
      <c r="AD181" s="34">
        <v>26.51</v>
      </c>
      <c r="AE181" s="34">
        <v>28.75</v>
      </c>
      <c r="AF181" s="34">
        <v>27.47</v>
      </c>
      <c r="AG181" s="34">
        <v>26.77</v>
      </c>
      <c r="AH181" s="34">
        <v>27.56</v>
      </c>
      <c r="AI181" s="34">
        <v>26.14</v>
      </c>
      <c r="AJ181" s="34">
        <v>27.18</v>
      </c>
      <c r="AK181" s="34">
        <v>26.02</v>
      </c>
      <c r="AL181" s="34">
        <v>25.87</v>
      </c>
      <c r="AM181" s="34">
        <v>26.46</v>
      </c>
      <c r="AN181" s="34">
        <v>26.73</v>
      </c>
      <c r="AO181" s="34">
        <v>26.59</v>
      </c>
      <c r="AP181" s="34">
        <v>25.97</v>
      </c>
      <c r="AQ181" s="34">
        <v>25.23</v>
      </c>
      <c r="AR181" s="34">
        <v>26.27</v>
      </c>
      <c r="AS181" s="34">
        <v>26.72</v>
      </c>
      <c r="AT181" s="34">
        <v>26.82</v>
      </c>
      <c r="AU181" s="34">
        <v>27.25</v>
      </c>
      <c r="AV181" s="34">
        <v>25.69</v>
      </c>
      <c r="AW181" s="34">
        <v>25.8</v>
      </c>
      <c r="AX181" s="34">
        <v>25.26</v>
      </c>
      <c r="AY181" s="34">
        <v>26.66</v>
      </c>
      <c r="AZ181" s="34">
        <v>25.89</v>
      </c>
    </row>
    <row r="182" spans="1:52" x14ac:dyDescent="0.25">
      <c r="A182" s="24">
        <v>178</v>
      </c>
      <c r="B182" s="24" t="s">
        <v>587</v>
      </c>
      <c r="C182" s="24" t="s">
        <v>395</v>
      </c>
      <c r="D182" s="24" t="s">
        <v>175</v>
      </c>
      <c r="E182" s="35">
        <v>32.840000000000003</v>
      </c>
      <c r="F182" s="35">
        <v>36.47</v>
      </c>
      <c r="G182" s="35">
        <v>33.53</v>
      </c>
      <c r="H182" s="35">
        <v>38.08</v>
      </c>
      <c r="I182" s="35">
        <v>35.729999999999997</v>
      </c>
      <c r="J182" s="35">
        <v>36.130000000000003</v>
      </c>
      <c r="K182" s="35">
        <v>33.49</v>
      </c>
      <c r="L182" s="35">
        <v>35.340000000000003</v>
      </c>
      <c r="M182" s="35">
        <v>34.76</v>
      </c>
      <c r="N182" s="35">
        <v>34.29</v>
      </c>
      <c r="O182" s="35">
        <v>34.57</v>
      </c>
      <c r="P182" s="35">
        <v>33.619999999999997</v>
      </c>
      <c r="Q182" s="35">
        <v>33.85</v>
      </c>
      <c r="R182" s="35">
        <v>36.56</v>
      </c>
      <c r="S182" s="35">
        <v>33.46</v>
      </c>
      <c r="T182" s="35">
        <v>40</v>
      </c>
      <c r="U182" s="35">
        <v>35.82</v>
      </c>
      <c r="V182" s="35">
        <v>33.840000000000003</v>
      </c>
      <c r="W182" s="35">
        <v>33.94</v>
      </c>
      <c r="X182" s="35">
        <v>33.68</v>
      </c>
      <c r="Y182" s="35">
        <v>36.18</v>
      </c>
      <c r="Z182" s="35">
        <v>33.03</v>
      </c>
      <c r="AA182" s="35">
        <v>33.950000000000003</v>
      </c>
      <c r="AB182" s="35">
        <v>33.61</v>
      </c>
      <c r="AC182" s="35">
        <v>35.29</v>
      </c>
      <c r="AD182" s="35">
        <v>33.700000000000003</v>
      </c>
      <c r="AE182" s="35">
        <v>36.86</v>
      </c>
      <c r="AF182" s="35">
        <v>35.19</v>
      </c>
      <c r="AG182" s="35">
        <v>34.43</v>
      </c>
      <c r="AH182" s="35">
        <v>35.770000000000003</v>
      </c>
      <c r="AI182" s="35">
        <v>33.5</v>
      </c>
      <c r="AJ182" s="35">
        <v>34.29</v>
      </c>
      <c r="AK182" s="35">
        <v>34.74</v>
      </c>
      <c r="AL182" s="35">
        <v>34.1</v>
      </c>
      <c r="AM182" s="35">
        <v>33.01</v>
      </c>
      <c r="AN182" s="35">
        <v>34.26</v>
      </c>
      <c r="AO182" s="35">
        <v>36</v>
      </c>
      <c r="AP182" s="35">
        <v>34.54</v>
      </c>
      <c r="AQ182" s="35">
        <v>32.450000000000003</v>
      </c>
      <c r="AR182" s="35">
        <v>33.57</v>
      </c>
      <c r="AS182" s="35">
        <v>34.299999999999997</v>
      </c>
      <c r="AT182" s="35">
        <v>33.89</v>
      </c>
      <c r="AU182" s="35">
        <v>33.590000000000003</v>
      </c>
      <c r="AV182" s="35">
        <v>32.79</v>
      </c>
      <c r="AW182" s="35">
        <v>33.270000000000003</v>
      </c>
      <c r="AX182" s="35">
        <v>34.119999999999997</v>
      </c>
      <c r="AY182" s="35">
        <v>33.75</v>
      </c>
      <c r="AZ182" s="35">
        <v>33.24</v>
      </c>
    </row>
    <row r="183" spans="1:52" x14ac:dyDescent="0.25">
      <c r="A183" s="23">
        <v>179</v>
      </c>
      <c r="B183" s="23" t="s">
        <v>588</v>
      </c>
      <c r="C183" s="23" t="s">
        <v>396</v>
      </c>
      <c r="D183" s="23" t="s">
        <v>176</v>
      </c>
      <c r="E183" s="34">
        <v>26.49</v>
      </c>
      <c r="F183" s="34">
        <v>29.19</v>
      </c>
      <c r="G183" s="34">
        <v>27.67</v>
      </c>
      <c r="H183" s="34">
        <v>29.11</v>
      </c>
      <c r="I183" s="34">
        <v>28.78</v>
      </c>
      <c r="J183" s="34">
        <v>29.89</v>
      </c>
      <c r="K183" s="34">
        <v>26.58</v>
      </c>
      <c r="L183" s="34">
        <v>28.34</v>
      </c>
      <c r="M183" s="34">
        <v>28.2</v>
      </c>
      <c r="N183" s="34">
        <v>29.8</v>
      </c>
      <c r="O183" s="34">
        <v>27.63</v>
      </c>
      <c r="P183" s="34">
        <v>27.65</v>
      </c>
      <c r="Q183" s="34">
        <v>27.86</v>
      </c>
      <c r="R183" s="34">
        <v>29.83</v>
      </c>
      <c r="S183" s="34">
        <v>27.59</v>
      </c>
      <c r="T183" s="34">
        <v>29.73</v>
      </c>
      <c r="U183" s="34">
        <v>30.31</v>
      </c>
      <c r="V183" s="34">
        <v>28.56</v>
      </c>
      <c r="W183" s="34">
        <v>27.48</v>
      </c>
      <c r="X183" s="34">
        <v>27.25</v>
      </c>
      <c r="Y183" s="34">
        <v>27.5</v>
      </c>
      <c r="Z183" s="34">
        <v>27.62</v>
      </c>
      <c r="AA183" s="34">
        <v>29.13</v>
      </c>
      <c r="AB183" s="34">
        <v>28.03</v>
      </c>
      <c r="AC183" s="34">
        <v>28.32</v>
      </c>
      <c r="AD183" s="34">
        <v>27.46</v>
      </c>
      <c r="AE183" s="34">
        <v>29.57</v>
      </c>
      <c r="AF183" s="34">
        <v>28.73</v>
      </c>
      <c r="AG183" s="34">
        <v>28.53</v>
      </c>
      <c r="AH183" s="34">
        <v>28.8</v>
      </c>
      <c r="AI183" s="34">
        <v>27.34</v>
      </c>
      <c r="AJ183" s="34">
        <v>28.69</v>
      </c>
      <c r="AK183" s="34">
        <v>28.7</v>
      </c>
      <c r="AL183" s="34">
        <v>27</v>
      </c>
      <c r="AM183" s="34">
        <v>27.1</v>
      </c>
      <c r="AN183" s="34">
        <v>27.51</v>
      </c>
      <c r="AO183" s="34">
        <v>27.6</v>
      </c>
      <c r="AP183" s="34">
        <v>27.67</v>
      </c>
      <c r="AQ183" s="34">
        <v>26.27</v>
      </c>
      <c r="AR183" s="34">
        <v>27.73</v>
      </c>
      <c r="AS183" s="34">
        <v>28.1</v>
      </c>
      <c r="AT183" s="34">
        <v>28.23</v>
      </c>
      <c r="AU183" s="34">
        <v>27.82</v>
      </c>
      <c r="AV183" s="34">
        <v>26.59</v>
      </c>
      <c r="AW183" s="34">
        <v>26.81</v>
      </c>
      <c r="AX183" s="34">
        <v>27.05</v>
      </c>
      <c r="AY183" s="34">
        <v>28.02</v>
      </c>
      <c r="AZ183" s="34">
        <v>26.94</v>
      </c>
    </row>
    <row r="184" spans="1:52" x14ac:dyDescent="0.25">
      <c r="A184" s="24">
        <v>180</v>
      </c>
      <c r="B184" s="24" t="s">
        <v>589</v>
      </c>
      <c r="C184" s="24" t="s">
        <v>397</v>
      </c>
      <c r="D184" s="24" t="s">
        <v>177</v>
      </c>
      <c r="E184" s="35">
        <v>26.3</v>
      </c>
      <c r="F184" s="35">
        <v>27.74</v>
      </c>
      <c r="G184" s="35">
        <v>26.85</v>
      </c>
      <c r="H184" s="35">
        <v>27.84</v>
      </c>
      <c r="I184" s="35">
        <v>27.57</v>
      </c>
      <c r="J184" s="35">
        <v>28.52</v>
      </c>
      <c r="K184" s="35">
        <v>26.14</v>
      </c>
      <c r="L184" s="35">
        <v>27.59</v>
      </c>
      <c r="M184" s="35">
        <v>27.12</v>
      </c>
      <c r="N184" s="35">
        <v>28.61</v>
      </c>
      <c r="O184" s="35">
        <v>26.79</v>
      </c>
      <c r="P184" s="35">
        <v>27.18</v>
      </c>
      <c r="Q184" s="35">
        <v>27.53</v>
      </c>
      <c r="R184" s="35">
        <v>29.07</v>
      </c>
      <c r="S184" s="35">
        <v>26.96</v>
      </c>
      <c r="T184" s="35">
        <v>28.21</v>
      </c>
      <c r="U184" s="35">
        <v>28.85</v>
      </c>
      <c r="V184" s="35">
        <v>26.46</v>
      </c>
      <c r="W184" s="35">
        <v>27.03</v>
      </c>
      <c r="X184" s="35">
        <v>26.95</v>
      </c>
      <c r="Y184" s="35">
        <v>26.65</v>
      </c>
      <c r="Z184" s="35">
        <v>27.25</v>
      </c>
      <c r="AA184" s="35">
        <v>28.83</v>
      </c>
      <c r="AB184" s="35">
        <v>26.98</v>
      </c>
      <c r="AC184" s="35">
        <v>26.51</v>
      </c>
      <c r="AD184" s="35">
        <v>26.7</v>
      </c>
      <c r="AE184" s="35">
        <v>28.98</v>
      </c>
      <c r="AF184" s="35">
        <v>27.74</v>
      </c>
      <c r="AG184" s="35">
        <v>27.19</v>
      </c>
      <c r="AH184" s="35">
        <v>27.75</v>
      </c>
      <c r="AI184" s="35">
        <v>26.77</v>
      </c>
      <c r="AJ184" s="35">
        <v>27.66</v>
      </c>
      <c r="AK184" s="35">
        <v>26.55</v>
      </c>
      <c r="AL184" s="35">
        <v>26.61</v>
      </c>
      <c r="AM184" s="35">
        <v>26.78</v>
      </c>
      <c r="AN184" s="35">
        <v>27.19</v>
      </c>
      <c r="AO184" s="35">
        <v>27.15</v>
      </c>
      <c r="AP184" s="35">
        <v>26.5</v>
      </c>
      <c r="AQ184" s="35">
        <v>25.88</v>
      </c>
      <c r="AR184" s="35">
        <v>26.7</v>
      </c>
      <c r="AS184" s="35">
        <v>26.75</v>
      </c>
      <c r="AT184" s="35">
        <v>27.04</v>
      </c>
      <c r="AU184" s="35">
        <v>28.11</v>
      </c>
      <c r="AV184" s="35">
        <v>26.45</v>
      </c>
      <c r="AW184" s="35">
        <v>26.43</v>
      </c>
      <c r="AX184" s="35">
        <v>25.71</v>
      </c>
      <c r="AY184" s="35">
        <v>27.16</v>
      </c>
      <c r="AZ184" s="35">
        <v>26.19</v>
      </c>
    </row>
    <row r="185" spans="1:52" x14ac:dyDescent="0.25">
      <c r="A185" s="23">
        <v>181</v>
      </c>
      <c r="B185" s="23" t="s">
        <v>590</v>
      </c>
      <c r="C185" s="23" t="s">
        <v>398</v>
      </c>
      <c r="D185" s="23" t="s">
        <v>178</v>
      </c>
      <c r="E185" s="34">
        <v>24.47</v>
      </c>
      <c r="F185" s="34">
        <v>25.56</v>
      </c>
      <c r="G185" s="34">
        <v>24.75</v>
      </c>
      <c r="H185" s="34">
        <v>25.09</v>
      </c>
      <c r="I185" s="34">
        <v>25.54</v>
      </c>
      <c r="J185" s="34">
        <v>26.46</v>
      </c>
      <c r="K185" s="34">
        <v>24.16</v>
      </c>
      <c r="L185" s="34">
        <v>25.65</v>
      </c>
      <c r="M185" s="34">
        <v>25.83</v>
      </c>
      <c r="N185" s="34">
        <v>26.58</v>
      </c>
      <c r="O185" s="34">
        <v>24.91</v>
      </c>
      <c r="P185" s="34">
        <v>24.92</v>
      </c>
      <c r="Q185" s="34">
        <v>25.64</v>
      </c>
      <c r="R185" s="34">
        <v>26.93</v>
      </c>
      <c r="S185" s="34">
        <v>24.86</v>
      </c>
      <c r="T185" s="34">
        <v>26.05</v>
      </c>
      <c r="U185" s="34">
        <v>27.02</v>
      </c>
      <c r="V185" s="34">
        <v>23.47</v>
      </c>
      <c r="W185" s="34">
        <v>25.07</v>
      </c>
      <c r="X185" s="34">
        <v>24.98</v>
      </c>
      <c r="Y185" s="34">
        <v>24.77</v>
      </c>
      <c r="Z185" s="34">
        <v>24.81</v>
      </c>
      <c r="AA185" s="34">
        <v>26.34</v>
      </c>
      <c r="AB185" s="34">
        <v>24.12</v>
      </c>
      <c r="AC185" s="34">
        <v>22.98</v>
      </c>
      <c r="AD185" s="34">
        <v>24.63</v>
      </c>
      <c r="AE185" s="34">
        <v>27.26</v>
      </c>
      <c r="AF185" s="34">
        <v>25.87</v>
      </c>
      <c r="AG185" s="34">
        <v>25.24</v>
      </c>
      <c r="AH185" s="34">
        <v>25.52</v>
      </c>
      <c r="AI185" s="34">
        <v>24.65</v>
      </c>
      <c r="AJ185" s="34">
        <v>25.94</v>
      </c>
      <c r="AK185" s="34">
        <v>23.94</v>
      </c>
      <c r="AL185" s="34">
        <v>24</v>
      </c>
      <c r="AM185" s="34">
        <v>24.9</v>
      </c>
      <c r="AN185" s="34">
        <v>25.52</v>
      </c>
      <c r="AO185" s="34">
        <v>25.25</v>
      </c>
      <c r="AP185" s="34">
        <v>24.76</v>
      </c>
      <c r="AQ185" s="34">
        <v>23.94</v>
      </c>
      <c r="AR185" s="34">
        <v>24.43</v>
      </c>
      <c r="AS185" s="34">
        <v>25.02</v>
      </c>
      <c r="AT185" s="34">
        <v>24.87</v>
      </c>
      <c r="AU185" s="34">
        <v>26.26</v>
      </c>
      <c r="AV185" s="34">
        <v>24.55</v>
      </c>
      <c r="AW185" s="34">
        <v>23.91</v>
      </c>
      <c r="AX185" s="34">
        <v>24.19</v>
      </c>
      <c r="AY185" s="34">
        <v>24.58</v>
      </c>
      <c r="AZ185" s="34">
        <v>23.98</v>
      </c>
    </row>
    <row r="186" spans="1:52" x14ac:dyDescent="0.25">
      <c r="A186" s="24">
        <v>182</v>
      </c>
      <c r="B186" s="24" t="s">
        <v>591</v>
      </c>
      <c r="C186" s="24" t="s">
        <v>399</v>
      </c>
      <c r="D186" s="24" t="s">
        <v>179</v>
      </c>
      <c r="E186" s="35">
        <v>31.5</v>
      </c>
      <c r="F186" s="35">
        <v>35.71</v>
      </c>
      <c r="G186" s="35">
        <v>34.11</v>
      </c>
      <c r="H186" s="35">
        <v>35.83</v>
      </c>
      <c r="I186" s="35">
        <v>34.67</v>
      </c>
      <c r="J186" s="35">
        <v>35.56</v>
      </c>
      <c r="K186" s="35">
        <v>32.479999999999997</v>
      </c>
      <c r="L186" s="35">
        <v>34.49</v>
      </c>
      <c r="M186" s="35">
        <v>33.68</v>
      </c>
      <c r="N186" s="35">
        <v>34.69</v>
      </c>
      <c r="O186" s="35">
        <v>34.119999999999997</v>
      </c>
      <c r="P186" s="35">
        <v>35.299999999999997</v>
      </c>
      <c r="Q186" s="35">
        <v>33.6</v>
      </c>
      <c r="R186" s="35">
        <v>36.86</v>
      </c>
      <c r="S186" s="35">
        <v>33.33</v>
      </c>
      <c r="T186" s="35">
        <v>35.909999999999997</v>
      </c>
      <c r="U186" s="35">
        <v>35.81</v>
      </c>
      <c r="V186" s="35">
        <v>33.5</v>
      </c>
      <c r="W186" s="35">
        <v>32.83</v>
      </c>
      <c r="X186" s="35">
        <v>33.54</v>
      </c>
      <c r="Y186" s="35">
        <v>33.26</v>
      </c>
      <c r="Z186" s="35">
        <v>33.96</v>
      </c>
      <c r="AA186" s="35">
        <v>34.94</v>
      </c>
      <c r="AB186" s="35">
        <v>34.630000000000003</v>
      </c>
      <c r="AC186" s="35">
        <v>34.61</v>
      </c>
      <c r="AD186" s="35">
        <v>32.26</v>
      </c>
      <c r="AE186" s="35">
        <v>35.909999999999997</v>
      </c>
      <c r="AF186" s="35">
        <v>34.869999999999997</v>
      </c>
      <c r="AG186" s="35">
        <v>33.03</v>
      </c>
      <c r="AH186" s="35">
        <v>33.94</v>
      </c>
      <c r="AI186" s="35">
        <v>33.18</v>
      </c>
      <c r="AJ186" s="35">
        <v>33.340000000000003</v>
      </c>
      <c r="AK186" s="35">
        <v>34.65</v>
      </c>
      <c r="AL186" s="35">
        <v>32.729999999999997</v>
      </c>
      <c r="AM186" s="35">
        <v>31.67</v>
      </c>
      <c r="AN186" s="35">
        <v>32.729999999999997</v>
      </c>
      <c r="AO186" s="35">
        <v>34.21</v>
      </c>
      <c r="AP186" s="35">
        <v>33.07</v>
      </c>
      <c r="AQ186" s="35">
        <v>31.79</v>
      </c>
      <c r="AR186" s="35">
        <v>33.42</v>
      </c>
      <c r="AS186" s="35">
        <v>33.119999999999997</v>
      </c>
      <c r="AT186" s="35">
        <v>34.29</v>
      </c>
      <c r="AU186" s="35">
        <v>34.5</v>
      </c>
      <c r="AV186" s="35">
        <v>33.68</v>
      </c>
      <c r="AW186" s="35">
        <v>33.76</v>
      </c>
      <c r="AX186" s="35">
        <v>34.04</v>
      </c>
      <c r="AY186" s="35">
        <v>36.4</v>
      </c>
      <c r="AZ186" s="35">
        <v>34.869999999999997</v>
      </c>
    </row>
    <row r="187" spans="1:52" x14ac:dyDescent="0.25">
      <c r="A187" s="23">
        <v>183</v>
      </c>
      <c r="B187" s="23" t="s">
        <v>592</v>
      </c>
      <c r="C187" s="23" t="s">
        <v>400</v>
      </c>
      <c r="D187" s="23" t="s">
        <v>180</v>
      </c>
      <c r="E187" s="34">
        <v>27.16</v>
      </c>
      <c r="F187" s="34">
        <v>28.57</v>
      </c>
      <c r="G187" s="34">
        <v>27.44</v>
      </c>
      <c r="H187" s="34">
        <v>28.8</v>
      </c>
      <c r="I187" s="34">
        <v>28.32</v>
      </c>
      <c r="J187" s="34">
        <v>29.53</v>
      </c>
      <c r="K187" s="34">
        <v>27.07</v>
      </c>
      <c r="L187" s="34">
        <v>27.99</v>
      </c>
      <c r="M187" s="34">
        <v>27.86</v>
      </c>
      <c r="N187" s="34">
        <v>29.25</v>
      </c>
      <c r="O187" s="34">
        <v>27.33</v>
      </c>
      <c r="P187" s="34">
        <v>27.81</v>
      </c>
      <c r="Q187" s="34">
        <v>28.29</v>
      </c>
      <c r="R187" s="34">
        <v>29.58</v>
      </c>
      <c r="S187" s="34">
        <v>27.53</v>
      </c>
      <c r="T187" s="34">
        <v>28.93</v>
      </c>
      <c r="U187" s="34">
        <v>29.69</v>
      </c>
      <c r="V187" s="34">
        <v>27.76</v>
      </c>
      <c r="W187" s="34">
        <v>27.68</v>
      </c>
      <c r="X187" s="34">
        <v>27.79</v>
      </c>
      <c r="Y187" s="34">
        <v>27.5</v>
      </c>
      <c r="Z187" s="34">
        <v>28.25</v>
      </c>
      <c r="AA187" s="34">
        <v>29.79</v>
      </c>
      <c r="AB187" s="34">
        <v>28.14</v>
      </c>
      <c r="AC187" s="34">
        <v>27.87</v>
      </c>
      <c r="AD187" s="34">
        <v>27.49</v>
      </c>
      <c r="AE187" s="34">
        <v>29.96</v>
      </c>
      <c r="AF187" s="34">
        <v>28.63</v>
      </c>
      <c r="AG187" s="34">
        <v>28.04</v>
      </c>
      <c r="AH187" s="34">
        <v>28.78</v>
      </c>
      <c r="AI187" s="34">
        <v>27.45</v>
      </c>
      <c r="AJ187" s="34">
        <v>28.31</v>
      </c>
      <c r="AK187" s="34">
        <v>27.34</v>
      </c>
      <c r="AL187" s="34">
        <v>27.59</v>
      </c>
      <c r="AM187" s="34">
        <v>27.31</v>
      </c>
      <c r="AN187" s="34">
        <v>27.89</v>
      </c>
      <c r="AO187" s="34">
        <v>27.7</v>
      </c>
      <c r="AP187" s="34">
        <v>27.19</v>
      </c>
      <c r="AQ187" s="34">
        <v>26.64</v>
      </c>
      <c r="AR187" s="34">
        <v>27.23</v>
      </c>
      <c r="AS187" s="34">
        <v>27.49</v>
      </c>
      <c r="AT187" s="34">
        <v>27.83</v>
      </c>
      <c r="AU187" s="34">
        <v>28.69</v>
      </c>
      <c r="AV187" s="34">
        <v>27.03</v>
      </c>
      <c r="AW187" s="34">
        <v>26.92</v>
      </c>
      <c r="AX187" s="34">
        <v>26.34</v>
      </c>
      <c r="AY187" s="34">
        <v>28.21</v>
      </c>
      <c r="AZ187" s="34">
        <v>26.87</v>
      </c>
    </row>
    <row r="188" spans="1:52" x14ac:dyDescent="0.25">
      <c r="A188" s="24">
        <v>184</v>
      </c>
      <c r="B188" s="24" t="s">
        <v>593</v>
      </c>
      <c r="C188" s="24" t="s">
        <v>401</v>
      </c>
      <c r="D188" s="24" t="s">
        <v>181</v>
      </c>
      <c r="E188" s="35">
        <v>23.69</v>
      </c>
      <c r="F188" s="35">
        <v>25.8</v>
      </c>
      <c r="G188" s="35">
        <v>24.48</v>
      </c>
      <c r="H188" s="35">
        <v>25.73</v>
      </c>
      <c r="I188" s="35">
        <v>25.07</v>
      </c>
      <c r="J188" s="35">
        <v>26.45</v>
      </c>
      <c r="K188" s="35">
        <v>23.75</v>
      </c>
      <c r="L188" s="35">
        <v>25.15</v>
      </c>
      <c r="M188" s="35">
        <v>25.1</v>
      </c>
      <c r="N188" s="35">
        <v>26.64</v>
      </c>
      <c r="O188" s="35">
        <v>24.34</v>
      </c>
      <c r="P188" s="35">
        <v>24.53</v>
      </c>
      <c r="Q188" s="35">
        <v>24.82</v>
      </c>
      <c r="R188" s="35">
        <v>26.74</v>
      </c>
      <c r="S188" s="35">
        <v>24.57</v>
      </c>
      <c r="T188" s="35">
        <v>26.1</v>
      </c>
      <c r="U188" s="35">
        <v>26.97</v>
      </c>
      <c r="V188" s="35">
        <v>24.54</v>
      </c>
      <c r="W188" s="35">
        <v>24.49</v>
      </c>
      <c r="X188" s="35">
        <v>24.6</v>
      </c>
      <c r="Y188" s="35">
        <v>24.56</v>
      </c>
      <c r="Z188" s="35">
        <v>24.92</v>
      </c>
      <c r="AA188" s="35">
        <v>26.34</v>
      </c>
      <c r="AB188" s="35">
        <v>24.82</v>
      </c>
      <c r="AC188" s="35">
        <v>24.32</v>
      </c>
      <c r="AD188" s="35">
        <v>24.22</v>
      </c>
      <c r="AE188" s="35">
        <v>26.62</v>
      </c>
      <c r="AF188" s="35">
        <v>25.49</v>
      </c>
      <c r="AG188" s="35">
        <v>24.97</v>
      </c>
      <c r="AH188" s="35">
        <v>25.49</v>
      </c>
      <c r="AI188" s="35">
        <v>24.09</v>
      </c>
      <c r="AJ188" s="35">
        <v>25</v>
      </c>
      <c r="AK188" s="35">
        <v>24.26</v>
      </c>
      <c r="AL188" s="35">
        <v>23.97</v>
      </c>
      <c r="AM188" s="35">
        <v>24.29</v>
      </c>
      <c r="AN188" s="35">
        <v>24.75</v>
      </c>
      <c r="AO188" s="35">
        <v>24.59</v>
      </c>
      <c r="AP188" s="35">
        <v>24.16</v>
      </c>
      <c r="AQ188" s="35">
        <v>23.28</v>
      </c>
      <c r="AR188" s="35">
        <v>24.42</v>
      </c>
      <c r="AS188" s="35">
        <v>24.71</v>
      </c>
      <c r="AT188" s="35">
        <v>24.87</v>
      </c>
      <c r="AU188" s="35">
        <v>25.33</v>
      </c>
      <c r="AV188" s="35">
        <v>23.75</v>
      </c>
      <c r="AW188" s="35">
        <v>23.96</v>
      </c>
      <c r="AX188" s="35">
        <v>23.97</v>
      </c>
      <c r="AY188" s="35">
        <v>24.98</v>
      </c>
      <c r="AZ188" s="35">
        <v>23.98</v>
      </c>
    </row>
    <row r="189" spans="1:52" x14ac:dyDescent="0.25">
      <c r="A189" s="23">
        <v>185</v>
      </c>
      <c r="B189" s="23" t="s">
        <v>594</v>
      </c>
      <c r="C189" s="23" t="s">
        <v>402</v>
      </c>
      <c r="D189" s="23" t="s">
        <v>182</v>
      </c>
      <c r="E189" s="34">
        <v>26.71</v>
      </c>
      <c r="F189" s="34">
        <v>27.6</v>
      </c>
      <c r="G189" s="34">
        <v>26.75</v>
      </c>
      <c r="H189" s="34">
        <v>28.28</v>
      </c>
      <c r="I189" s="34">
        <v>28.34</v>
      </c>
      <c r="J189" s="34">
        <v>29.28</v>
      </c>
      <c r="K189" s="34">
        <v>26.8</v>
      </c>
      <c r="L189" s="34">
        <v>27.28</v>
      </c>
      <c r="M189" s="45">
        <v>27.46</v>
      </c>
      <c r="N189" s="34">
        <v>29.13</v>
      </c>
      <c r="O189" s="34">
        <v>27.75</v>
      </c>
      <c r="P189" s="34">
        <v>27.86</v>
      </c>
      <c r="Q189" s="34">
        <v>28.24</v>
      </c>
      <c r="R189" s="34">
        <v>29.18</v>
      </c>
      <c r="S189" s="34">
        <v>26.81</v>
      </c>
      <c r="T189" s="34">
        <v>28.13</v>
      </c>
      <c r="U189" s="34">
        <v>29.17</v>
      </c>
      <c r="V189" s="34">
        <v>27.19</v>
      </c>
      <c r="W189" s="34">
        <v>28.05</v>
      </c>
      <c r="X189" s="34">
        <v>28.11</v>
      </c>
      <c r="Y189" s="34">
        <v>27.13</v>
      </c>
      <c r="Z189" s="34">
        <v>27.97</v>
      </c>
      <c r="AA189" s="34">
        <v>28.91</v>
      </c>
      <c r="AB189" s="34">
        <v>28.11</v>
      </c>
      <c r="AC189" s="34">
        <v>27.9</v>
      </c>
      <c r="AD189" s="34">
        <v>26.97</v>
      </c>
      <c r="AE189" s="34">
        <v>30.02</v>
      </c>
      <c r="AF189" s="34">
        <v>28.16</v>
      </c>
      <c r="AG189" s="34">
        <v>27.72</v>
      </c>
      <c r="AH189" s="34">
        <v>28.42</v>
      </c>
      <c r="AI189" s="34">
        <v>26.88</v>
      </c>
      <c r="AJ189" s="34">
        <v>28.27</v>
      </c>
      <c r="AK189" s="34">
        <v>27</v>
      </c>
      <c r="AL189" s="34">
        <v>27.07</v>
      </c>
      <c r="AM189" s="34">
        <v>26.68</v>
      </c>
      <c r="AN189" s="34">
        <v>27.65</v>
      </c>
      <c r="AO189" s="34">
        <v>27.74</v>
      </c>
      <c r="AP189" s="34">
        <v>28.07</v>
      </c>
      <c r="AQ189" s="34">
        <v>27.03</v>
      </c>
      <c r="AR189" s="34">
        <v>27.08</v>
      </c>
      <c r="AS189" s="34">
        <v>27.44</v>
      </c>
      <c r="AT189" s="34">
        <v>27.6</v>
      </c>
      <c r="AU189" s="34">
        <v>28.16</v>
      </c>
      <c r="AV189" s="34">
        <v>27.17</v>
      </c>
      <c r="AW189" s="34">
        <v>26.78</v>
      </c>
      <c r="AX189" s="34">
        <v>27.42</v>
      </c>
      <c r="AY189" s="34">
        <v>28.33</v>
      </c>
      <c r="AZ189" s="34">
        <v>26.94</v>
      </c>
    </row>
    <row r="190" spans="1:52" x14ac:dyDescent="0.25">
      <c r="A190" s="24">
        <v>186</v>
      </c>
      <c r="B190" s="24" t="s">
        <v>595</v>
      </c>
      <c r="C190" s="24" t="s">
        <v>403</v>
      </c>
      <c r="D190" s="24" t="s">
        <v>183</v>
      </c>
      <c r="E190" s="35">
        <v>31.49</v>
      </c>
      <c r="F190" s="35">
        <v>33.53</v>
      </c>
      <c r="G190" s="35">
        <v>32.200000000000003</v>
      </c>
      <c r="H190" s="35">
        <v>33.659999999999997</v>
      </c>
      <c r="I190" s="35">
        <v>33.43</v>
      </c>
      <c r="J190" s="35">
        <v>33.85</v>
      </c>
      <c r="K190" s="35">
        <v>31.51</v>
      </c>
      <c r="L190" s="35">
        <v>33.54</v>
      </c>
      <c r="M190" s="46">
        <v>32.67</v>
      </c>
      <c r="N190" s="35">
        <v>34.47</v>
      </c>
      <c r="O190" s="35">
        <v>32.119999999999997</v>
      </c>
      <c r="P190" s="35">
        <v>32.69</v>
      </c>
      <c r="Q190" s="35">
        <v>32.08</v>
      </c>
      <c r="R190" s="35">
        <v>34.35</v>
      </c>
      <c r="S190" s="35">
        <v>31.73</v>
      </c>
      <c r="T190" s="35">
        <v>33.619999999999997</v>
      </c>
      <c r="U190" s="42">
        <v>33.71</v>
      </c>
      <c r="V190" s="35">
        <v>32.35</v>
      </c>
      <c r="W190" s="35">
        <v>32.06</v>
      </c>
      <c r="X190" s="35">
        <v>32.46</v>
      </c>
      <c r="Y190" s="35">
        <v>31.59</v>
      </c>
      <c r="Z190" s="35">
        <v>32.520000000000003</v>
      </c>
      <c r="AA190" s="35">
        <v>34.44</v>
      </c>
      <c r="AB190" s="35">
        <v>32.72</v>
      </c>
      <c r="AC190" s="35">
        <v>32.93</v>
      </c>
      <c r="AD190" s="35">
        <v>32.14</v>
      </c>
      <c r="AE190" s="35">
        <v>34.57</v>
      </c>
      <c r="AF190" s="35">
        <v>33.44</v>
      </c>
      <c r="AG190" s="35">
        <v>32.979999999999997</v>
      </c>
      <c r="AH190" s="35">
        <v>33.729999999999997</v>
      </c>
      <c r="AI190" s="35">
        <v>31.55</v>
      </c>
      <c r="AJ190" s="35">
        <v>33.15</v>
      </c>
      <c r="AK190" s="35">
        <v>32.46</v>
      </c>
      <c r="AL190" s="35">
        <v>31.89</v>
      </c>
      <c r="AM190" s="35">
        <v>31.59</v>
      </c>
      <c r="AN190" s="35">
        <v>32.01</v>
      </c>
      <c r="AO190" s="35">
        <v>32.17</v>
      </c>
      <c r="AP190" s="35">
        <v>32.619999999999997</v>
      </c>
      <c r="AQ190" s="35">
        <v>31.16</v>
      </c>
      <c r="AR190" s="35">
        <v>31.82</v>
      </c>
      <c r="AS190" s="35">
        <v>32.590000000000003</v>
      </c>
      <c r="AT190" s="35">
        <v>32.47</v>
      </c>
      <c r="AU190" s="35">
        <v>32.18</v>
      </c>
      <c r="AV190" s="35">
        <v>30.92</v>
      </c>
      <c r="AW190" s="35">
        <v>31.08</v>
      </c>
      <c r="AX190" s="35">
        <v>31.94</v>
      </c>
      <c r="AY190" s="35">
        <v>32.840000000000003</v>
      </c>
      <c r="AZ190" s="35">
        <v>31.81</v>
      </c>
    </row>
    <row r="191" spans="1:52" x14ac:dyDescent="0.25">
      <c r="A191" s="23">
        <v>187</v>
      </c>
      <c r="B191" s="23" t="s">
        <v>596</v>
      </c>
      <c r="C191" s="23" t="s">
        <v>404</v>
      </c>
      <c r="D191" s="23" t="s">
        <v>184</v>
      </c>
      <c r="E191" s="34">
        <v>26.77</v>
      </c>
      <c r="F191" s="34">
        <v>29.05</v>
      </c>
      <c r="G191" s="34">
        <v>27.99</v>
      </c>
      <c r="H191" s="34">
        <v>29.53</v>
      </c>
      <c r="I191" s="34">
        <v>28.91</v>
      </c>
      <c r="J191" s="34">
        <v>30.28</v>
      </c>
      <c r="K191" s="34">
        <v>27.02</v>
      </c>
      <c r="L191" s="34">
        <v>29.23</v>
      </c>
      <c r="M191" s="45">
        <v>29.02</v>
      </c>
      <c r="N191" s="34">
        <v>30.04</v>
      </c>
      <c r="O191" s="34">
        <v>27.92</v>
      </c>
      <c r="P191" s="34">
        <v>28.1</v>
      </c>
      <c r="Q191" s="34">
        <v>27.9</v>
      </c>
      <c r="R191" s="34">
        <v>29.88</v>
      </c>
      <c r="S191" s="34">
        <v>27.65</v>
      </c>
      <c r="T191" s="34">
        <v>30.04</v>
      </c>
      <c r="U191" s="34">
        <v>30.73</v>
      </c>
      <c r="V191" s="34">
        <v>28.17</v>
      </c>
      <c r="W191" s="34">
        <v>27.85</v>
      </c>
      <c r="X191" s="34">
        <v>27.85</v>
      </c>
      <c r="Y191" s="34">
        <v>27.78</v>
      </c>
      <c r="Z191" s="34">
        <v>28.28</v>
      </c>
      <c r="AA191" s="34">
        <v>29.86</v>
      </c>
      <c r="AB191" s="34">
        <v>28.57</v>
      </c>
      <c r="AC191" s="34">
        <v>28.15</v>
      </c>
      <c r="AD191" s="34">
        <v>27.6</v>
      </c>
      <c r="AE191" s="34">
        <v>29.81</v>
      </c>
      <c r="AF191" s="34">
        <v>29.41</v>
      </c>
      <c r="AG191" s="34">
        <v>29.03</v>
      </c>
      <c r="AH191" s="34">
        <v>29.08</v>
      </c>
      <c r="AI191" s="34">
        <v>27.74</v>
      </c>
      <c r="AJ191" s="34">
        <v>29.09</v>
      </c>
      <c r="AK191" s="34">
        <v>29.94</v>
      </c>
      <c r="AL191" s="34">
        <v>27.23</v>
      </c>
      <c r="AM191" s="34">
        <v>27.31</v>
      </c>
      <c r="AN191" s="34">
        <v>27.77</v>
      </c>
      <c r="AO191" s="34">
        <v>28.03</v>
      </c>
      <c r="AP191" s="34">
        <v>28.18</v>
      </c>
      <c r="AQ191" s="34">
        <v>26.78</v>
      </c>
      <c r="AR191" s="34">
        <v>27.87</v>
      </c>
      <c r="AS191" s="34">
        <v>28.6</v>
      </c>
      <c r="AT191" s="34">
        <v>28.19</v>
      </c>
      <c r="AU191" s="34">
        <v>28.46</v>
      </c>
      <c r="AV191" s="34">
        <v>26.92</v>
      </c>
      <c r="AW191" s="34">
        <v>27.08</v>
      </c>
      <c r="AX191" s="34">
        <v>27.81</v>
      </c>
      <c r="AY191" s="34">
        <v>28.5</v>
      </c>
      <c r="AZ191" s="34">
        <v>27.84</v>
      </c>
    </row>
    <row r="192" spans="1:52" x14ac:dyDescent="0.25">
      <c r="A192" s="24">
        <v>188</v>
      </c>
      <c r="B192" s="24" t="s">
        <v>597</v>
      </c>
      <c r="C192" s="24" t="s">
        <v>405</v>
      </c>
      <c r="D192" s="24" t="s">
        <v>185</v>
      </c>
      <c r="E192" s="35" t="s">
        <v>204</v>
      </c>
      <c r="F192" s="35">
        <v>36.17</v>
      </c>
      <c r="G192" s="35">
        <v>34.020000000000003</v>
      </c>
      <c r="H192" s="35">
        <v>35.270000000000003</v>
      </c>
      <c r="I192" s="47">
        <v>35.57</v>
      </c>
      <c r="J192" s="35"/>
      <c r="K192" s="35">
        <v>33.28</v>
      </c>
      <c r="L192" s="35">
        <v>33.74</v>
      </c>
      <c r="M192" s="35" t="s">
        <v>204</v>
      </c>
      <c r="N192" s="35">
        <v>35.08</v>
      </c>
      <c r="O192" s="35">
        <v>33.15</v>
      </c>
      <c r="P192" s="35">
        <v>33.74</v>
      </c>
      <c r="Q192" s="35">
        <v>33.99</v>
      </c>
      <c r="R192" s="35">
        <v>36.51</v>
      </c>
      <c r="S192" s="35">
        <v>34.119999999999997</v>
      </c>
      <c r="T192" s="42">
        <v>35.28</v>
      </c>
      <c r="U192" s="35">
        <v>37.11</v>
      </c>
      <c r="V192" s="35">
        <v>35.81</v>
      </c>
      <c r="W192" s="35">
        <v>34.229999999999997</v>
      </c>
      <c r="X192" s="35">
        <v>33.700000000000003</v>
      </c>
      <c r="Y192" s="35">
        <v>33.75</v>
      </c>
      <c r="Z192" s="35">
        <v>33.32</v>
      </c>
      <c r="AA192" s="35">
        <v>33.97</v>
      </c>
      <c r="AB192" s="35">
        <v>33.94</v>
      </c>
      <c r="AC192" s="35">
        <v>33.61</v>
      </c>
      <c r="AD192" s="35">
        <v>32.299999999999997</v>
      </c>
      <c r="AE192" s="35">
        <v>34.590000000000003</v>
      </c>
      <c r="AF192" s="35">
        <v>34.43</v>
      </c>
      <c r="AG192" s="35">
        <v>33.53</v>
      </c>
      <c r="AH192" s="35">
        <v>34.26</v>
      </c>
      <c r="AI192" s="35">
        <v>32.94</v>
      </c>
      <c r="AJ192" s="35">
        <v>33.99</v>
      </c>
      <c r="AK192" s="35">
        <v>33.700000000000003</v>
      </c>
      <c r="AL192" s="35">
        <v>33.549999999999997</v>
      </c>
      <c r="AM192" s="35">
        <v>33.75</v>
      </c>
      <c r="AN192" s="35">
        <v>33.42</v>
      </c>
      <c r="AO192" s="35">
        <v>34.49</v>
      </c>
      <c r="AP192" s="35">
        <v>33.6</v>
      </c>
      <c r="AQ192" s="35">
        <v>32.76</v>
      </c>
      <c r="AR192" s="35">
        <v>32.54</v>
      </c>
      <c r="AS192" s="35">
        <v>34.07</v>
      </c>
      <c r="AT192" s="35">
        <v>33.44</v>
      </c>
      <c r="AU192" s="35">
        <v>33.82</v>
      </c>
      <c r="AV192" s="35">
        <v>32.25</v>
      </c>
      <c r="AW192" s="35">
        <v>32.75</v>
      </c>
      <c r="AX192" s="35">
        <v>33.049999999999997</v>
      </c>
      <c r="AY192" s="35">
        <v>33.909999999999997</v>
      </c>
      <c r="AZ192" s="35">
        <v>33.67</v>
      </c>
    </row>
    <row r="193" spans="1:52" x14ac:dyDescent="0.25">
      <c r="A193" s="23">
        <v>189</v>
      </c>
      <c r="B193" s="23" t="s">
        <v>598</v>
      </c>
      <c r="C193" s="23" t="s">
        <v>406</v>
      </c>
      <c r="D193" s="23" t="s">
        <v>186</v>
      </c>
      <c r="E193" s="34" t="s">
        <v>204</v>
      </c>
      <c r="F193" s="34">
        <v>27.72</v>
      </c>
      <c r="G193" s="34">
        <v>26.46</v>
      </c>
      <c r="H193" s="34">
        <v>27.83</v>
      </c>
      <c r="I193" s="34">
        <v>27.08</v>
      </c>
      <c r="J193" s="45">
        <v>28.47</v>
      </c>
      <c r="K193" s="34">
        <v>25.71</v>
      </c>
      <c r="L193" s="34">
        <v>26.78</v>
      </c>
      <c r="M193" s="34" t="s">
        <v>204</v>
      </c>
      <c r="N193" s="34">
        <v>28.29</v>
      </c>
      <c r="O193" s="34">
        <v>26.23</v>
      </c>
      <c r="P193" s="34">
        <v>26.22</v>
      </c>
      <c r="Q193" s="34">
        <v>26.44</v>
      </c>
      <c r="R193" s="34">
        <v>28.26</v>
      </c>
      <c r="S193" s="34">
        <v>26.05</v>
      </c>
      <c r="T193" s="34">
        <v>28.51</v>
      </c>
      <c r="U193" s="34">
        <v>29.01</v>
      </c>
      <c r="V193" s="34">
        <v>27.08</v>
      </c>
      <c r="W193" s="34">
        <v>26.18</v>
      </c>
      <c r="X193" s="34">
        <v>26.27</v>
      </c>
      <c r="Y193" s="34">
        <v>26.19</v>
      </c>
      <c r="Z193" s="34">
        <v>26.69</v>
      </c>
      <c r="AA193" s="34">
        <v>27.9</v>
      </c>
      <c r="AB193" s="34">
        <v>26.93</v>
      </c>
      <c r="AC193" s="34">
        <v>26.66</v>
      </c>
      <c r="AD193" s="34">
        <v>25.95</v>
      </c>
      <c r="AE193" s="34">
        <v>28.26</v>
      </c>
      <c r="AF193" s="34">
        <v>27.24</v>
      </c>
      <c r="AG193" s="34">
        <v>26.94</v>
      </c>
      <c r="AH193" s="34">
        <v>27.53</v>
      </c>
      <c r="AI193" s="34">
        <v>25.88</v>
      </c>
      <c r="AJ193" s="34">
        <v>27.04</v>
      </c>
      <c r="AK193" s="34">
        <v>26.59</v>
      </c>
      <c r="AL193" s="34">
        <v>25.82</v>
      </c>
      <c r="AM193" s="42">
        <v>25.96</v>
      </c>
      <c r="AN193" s="42">
        <v>26.5</v>
      </c>
      <c r="AO193" s="42">
        <v>26.24</v>
      </c>
      <c r="AP193" s="34">
        <v>26.31</v>
      </c>
      <c r="AQ193" s="42">
        <v>25.08</v>
      </c>
      <c r="AR193" s="42">
        <v>26.34</v>
      </c>
      <c r="AS193" s="34">
        <v>26.8</v>
      </c>
      <c r="AT193" s="34">
        <v>27.02</v>
      </c>
      <c r="AU193" s="34">
        <v>26.81</v>
      </c>
      <c r="AV193" s="34">
        <v>25.59</v>
      </c>
      <c r="AW193" s="34">
        <v>25.6</v>
      </c>
      <c r="AX193" s="34">
        <v>25.83</v>
      </c>
      <c r="AY193" s="34">
        <v>26.83</v>
      </c>
      <c r="AZ193" s="42">
        <v>25.67</v>
      </c>
    </row>
    <row r="194" spans="1:52" x14ac:dyDescent="0.25">
      <c r="A194" s="24">
        <v>190</v>
      </c>
      <c r="B194" s="24" t="s">
        <v>599</v>
      </c>
      <c r="C194" s="24" t="s">
        <v>407</v>
      </c>
      <c r="D194" s="24" t="s">
        <v>187</v>
      </c>
      <c r="E194" s="35" t="s">
        <v>204</v>
      </c>
      <c r="F194" s="35">
        <v>32.03</v>
      </c>
      <c r="G194" s="35">
        <v>31.65</v>
      </c>
      <c r="H194" s="35">
        <v>32.21</v>
      </c>
      <c r="I194" s="35">
        <v>31.75</v>
      </c>
      <c r="J194" s="46">
        <v>32.840000000000003</v>
      </c>
      <c r="K194" s="35">
        <v>31.45</v>
      </c>
      <c r="L194" s="35">
        <v>32.33</v>
      </c>
      <c r="M194" s="35" t="s">
        <v>204</v>
      </c>
      <c r="N194" s="35">
        <v>33.18</v>
      </c>
      <c r="O194" s="35">
        <v>31.43</v>
      </c>
      <c r="P194" s="35">
        <v>32.14</v>
      </c>
      <c r="Q194" s="35">
        <v>32.590000000000003</v>
      </c>
      <c r="R194" s="35">
        <v>32.69</v>
      </c>
      <c r="S194" s="35">
        <v>31.97</v>
      </c>
      <c r="T194" s="35">
        <v>32.86</v>
      </c>
      <c r="U194" s="35">
        <v>33.729999999999997</v>
      </c>
      <c r="V194" s="35">
        <v>30.98</v>
      </c>
      <c r="W194" s="35">
        <v>32.549999999999997</v>
      </c>
      <c r="X194" s="35">
        <v>32.700000000000003</v>
      </c>
      <c r="Y194" s="42">
        <v>31.72</v>
      </c>
      <c r="Z194" s="35">
        <v>32.159999999999997</v>
      </c>
      <c r="AA194" s="35">
        <v>32.1</v>
      </c>
      <c r="AB194" s="35">
        <v>31.28</v>
      </c>
      <c r="AC194" s="35">
        <v>30.81</v>
      </c>
      <c r="AD194" s="35">
        <v>31.73</v>
      </c>
      <c r="AE194" s="35">
        <v>33.11</v>
      </c>
      <c r="AF194" s="35">
        <v>32.29</v>
      </c>
      <c r="AG194" s="35">
        <v>31.94</v>
      </c>
      <c r="AH194" s="35">
        <v>32.92</v>
      </c>
      <c r="AI194" s="35">
        <v>32.42</v>
      </c>
      <c r="AJ194" s="35">
        <v>32.659999999999997</v>
      </c>
      <c r="AK194" s="35">
        <v>31.73</v>
      </c>
      <c r="AL194" s="35">
        <v>31.27</v>
      </c>
      <c r="AM194" s="35">
        <v>31.68</v>
      </c>
      <c r="AN194" s="35">
        <v>32.01</v>
      </c>
      <c r="AO194" s="35">
        <v>31.63</v>
      </c>
      <c r="AP194" s="35">
        <v>31.72</v>
      </c>
      <c r="AQ194" s="35">
        <v>31.47</v>
      </c>
      <c r="AR194" s="35">
        <v>31.82</v>
      </c>
      <c r="AS194" s="35">
        <v>32.14</v>
      </c>
      <c r="AT194" s="35">
        <v>31.54</v>
      </c>
      <c r="AU194" s="35">
        <v>31.91</v>
      </c>
      <c r="AV194" s="35">
        <v>31.67</v>
      </c>
      <c r="AW194" s="35">
        <v>31.66</v>
      </c>
      <c r="AX194" s="35">
        <v>31.77</v>
      </c>
      <c r="AY194" s="35">
        <v>31.49</v>
      </c>
      <c r="AZ194" s="35">
        <v>32.130000000000003</v>
      </c>
    </row>
    <row r="195" spans="1:52" x14ac:dyDescent="0.25">
      <c r="A195" s="23">
        <v>191</v>
      </c>
      <c r="B195" s="23" t="s">
        <v>600</v>
      </c>
      <c r="C195" s="23" t="s">
        <v>408</v>
      </c>
      <c r="D195" s="23" t="s">
        <v>99</v>
      </c>
      <c r="E195" s="34" t="s">
        <v>204</v>
      </c>
      <c r="F195" s="34"/>
      <c r="G195" s="34"/>
      <c r="H195" s="34"/>
      <c r="I195" s="34"/>
      <c r="J195" s="45"/>
      <c r="K195" s="34"/>
      <c r="L195" s="34"/>
      <c r="M195" s="34" t="s">
        <v>204</v>
      </c>
      <c r="N195" s="47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</row>
    <row r="196" spans="1:52" s="51" customFormat="1" x14ac:dyDescent="0.25">
      <c r="A196" s="27">
        <v>192</v>
      </c>
      <c r="B196" s="27" t="s">
        <v>601</v>
      </c>
      <c r="C196" s="27" t="s">
        <v>409</v>
      </c>
      <c r="D196" s="27" t="s">
        <v>188</v>
      </c>
      <c r="E196" s="44" t="s">
        <v>204</v>
      </c>
      <c r="F196" s="44">
        <v>35.97</v>
      </c>
      <c r="G196" s="44">
        <v>33.53</v>
      </c>
      <c r="H196" s="44">
        <v>34.74</v>
      </c>
      <c r="I196" s="44">
        <v>34.15</v>
      </c>
      <c r="J196" s="50">
        <v>35.630000000000003</v>
      </c>
      <c r="K196" s="44">
        <v>30.54</v>
      </c>
      <c r="L196" s="44">
        <v>32.19</v>
      </c>
      <c r="M196" s="44" t="s">
        <v>204</v>
      </c>
      <c r="N196" s="44">
        <v>34.9</v>
      </c>
      <c r="O196" s="44">
        <v>31.61</v>
      </c>
      <c r="P196" s="44">
        <v>31.75</v>
      </c>
      <c r="Q196" s="44">
        <v>31.63</v>
      </c>
      <c r="R196" s="44">
        <v>33.6</v>
      </c>
      <c r="S196" s="44">
        <v>31.54</v>
      </c>
      <c r="T196" s="44">
        <v>33.950000000000003</v>
      </c>
      <c r="U196" s="44">
        <v>34.82</v>
      </c>
      <c r="V196" s="44">
        <v>32.950000000000003</v>
      </c>
      <c r="W196" s="44">
        <v>31.81</v>
      </c>
      <c r="X196" s="44">
        <v>31.6</v>
      </c>
      <c r="Y196" s="44">
        <v>31.45</v>
      </c>
      <c r="Z196" s="44">
        <v>31.46</v>
      </c>
      <c r="AA196" s="44">
        <v>32.630000000000003</v>
      </c>
      <c r="AB196" s="44">
        <v>31.7</v>
      </c>
      <c r="AC196" s="44">
        <v>30.91</v>
      </c>
      <c r="AD196" s="44">
        <v>30.07</v>
      </c>
      <c r="AE196" s="44">
        <v>32.770000000000003</v>
      </c>
      <c r="AF196" s="44">
        <v>32.03</v>
      </c>
      <c r="AG196" s="44">
        <v>31.28</v>
      </c>
      <c r="AH196" s="44">
        <v>31.84</v>
      </c>
      <c r="AI196" s="44">
        <v>30.71</v>
      </c>
      <c r="AJ196" s="44">
        <v>32</v>
      </c>
      <c r="AK196" s="44">
        <v>32.200000000000003</v>
      </c>
      <c r="AL196" s="44">
        <v>31.51</v>
      </c>
      <c r="AM196" s="44">
        <v>31.07</v>
      </c>
      <c r="AN196" s="44">
        <v>31.89</v>
      </c>
      <c r="AO196" s="44">
        <v>31.72</v>
      </c>
      <c r="AP196" s="44">
        <v>32.729999999999997</v>
      </c>
      <c r="AQ196" s="44">
        <v>30.42</v>
      </c>
      <c r="AR196" s="44">
        <v>31.16</v>
      </c>
      <c r="AS196" s="44">
        <v>31.8</v>
      </c>
      <c r="AT196" s="44">
        <v>31.87</v>
      </c>
      <c r="AU196" s="44">
        <v>32.67</v>
      </c>
      <c r="AV196" s="44">
        <v>30.68</v>
      </c>
      <c r="AW196" s="44">
        <v>31.47</v>
      </c>
      <c r="AX196" s="44">
        <v>31.03</v>
      </c>
      <c r="AY196" s="44">
        <v>32.51</v>
      </c>
      <c r="AZ196" s="44">
        <v>31.1</v>
      </c>
    </row>
    <row r="198" spans="1:52" x14ac:dyDescent="0.25">
      <c r="D198" s="10" t="s">
        <v>684</v>
      </c>
      <c r="E198" s="52">
        <f>GEOMEAN(E7,E31,E55,E82,E106,E130)</f>
        <v>18.959944594897475</v>
      </c>
      <c r="F198" s="52">
        <f t="shared" ref="F198:AZ198" si="0">GEOMEAN(F7,F31,F55,F82,F106,F130)</f>
        <v>18.95153442654097</v>
      </c>
      <c r="G198" s="52">
        <f t="shared" si="0"/>
        <v>18.553269854197339</v>
      </c>
      <c r="H198" s="52">
        <f t="shared" si="0"/>
        <v>18.813310587513531</v>
      </c>
      <c r="I198" s="52">
        <f t="shared" si="0"/>
        <v>18.928299438080526</v>
      </c>
      <c r="J198" s="52">
        <f t="shared" si="0"/>
        <v>18.883298278057978</v>
      </c>
      <c r="K198" s="52">
        <f t="shared" si="0"/>
        <v>18.966598360129126</v>
      </c>
      <c r="L198" s="52">
        <f t="shared" si="0"/>
        <v>18.988231090248288</v>
      </c>
      <c r="M198" s="52">
        <f t="shared" si="0"/>
        <v>18.754394384410826</v>
      </c>
      <c r="N198" s="52">
        <f t="shared" si="0"/>
        <v>18.661659151451801</v>
      </c>
      <c r="O198" s="52">
        <f t="shared" si="0"/>
        <v>18.954962358843552</v>
      </c>
      <c r="P198" s="52">
        <f t="shared" si="0"/>
        <v>19.036619637514587</v>
      </c>
      <c r="Q198" s="52">
        <f t="shared" si="0"/>
        <v>18.964945663109308</v>
      </c>
      <c r="R198" s="52">
        <f t="shared" si="0"/>
        <v>18.998270561755319</v>
      </c>
      <c r="S198" s="52">
        <f t="shared" si="0"/>
        <v>18.899971733580472</v>
      </c>
      <c r="T198" s="52">
        <f t="shared" si="0"/>
        <v>18.954966804068459</v>
      </c>
      <c r="U198" s="52">
        <f t="shared" si="0"/>
        <v>18.94992067827571</v>
      </c>
      <c r="V198" s="52">
        <f t="shared" si="0"/>
        <v>19.016598504663907</v>
      </c>
      <c r="W198" s="52">
        <f t="shared" si="0"/>
        <v>18.913281603476317</v>
      </c>
      <c r="X198" s="52">
        <f t="shared" si="0"/>
        <v>18.993273945249687</v>
      </c>
      <c r="Y198" s="52">
        <f t="shared" si="0"/>
        <v>18.579970415605754</v>
      </c>
      <c r="Z198" s="52">
        <f t="shared" si="0"/>
        <v>18.614976032408858</v>
      </c>
      <c r="AA198" s="52">
        <f t="shared" si="0"/>
        <v>18.754958366152159</v>
      </c>
      <c r="AB198" s="52">
        <f t="shared" si="0"/>
        <v>18.758282329660446</v>
      </c>
      <c r="AC198" s="52">
        <f t="shared" si="0"/>
        <v>18.9447483253123</v>
      </c>
      <c r="AD198" s="52">
        <f t="shared" si="0"/>
        <v>18.956615929775865</v>
      </c>
      <c r="AE198" s="52">
        <f t="shared" si="0"/>
        <v>19.063312641508556</v>
      </c>
      <c r="AF198" s="52">
        <f t="shared" si="0"/>
        <v>18.861622987510216</v>
      </c>
      <c r="AG198" s="52">
        <f t="shared" si="0"/>
        <v>18.886650181896545</v>
      </c>
      <c r="AH198" s="52">
        <f t="shared" si="0"/>
        <v>18.9082800669667</v>
      </c>
      <c r="AI198" s="52">
        <f t="shared" si="0"/>
        <v>18.839939858141442</v>
      </c>
      <c r="AJ198" s="52">
        <f t="shared" si="0"/>
        <v>18.923272765020837</v>
      </c>
      <c r="AK198" s="52">
        <f t="shared" si="0"/>
        <v>18.784865403735218</v>
      </c>
      <c r="AL198" s="52">
        <f t="shared" si="0"/>
        <v>18.814867338152734</v>
      </c>
      <c r="AM198" s="52">
        <f t="shared" si="0"/>
        <v>18.644702530057355</v>
      </c>
      <c r="AN198" s="52">
        <f t="shared" si="0"/>
        <v>18.61982454408691</v>
      </c>
      <c r="AO198" s="52">
        <f t="shared" si="0"/>
        <v>18.576635549052497</v>
      </c>
      <c r="AP198" s="52">
        <f t="shared" si="0"/>
        <v>18.539900968374852</v>
      </c>
      <c r="AQ198" s="52">
        <f t="shared" si="0"/>
        <v>18.391854117497282</v>
      </c>
      <c r="AR198" s="52">
        <f t="shared" si="0"/>
        <v>18.444341403876095</v>
      </c>
      <c r="AS198" s="52">
        <f t="shared" si="0"/>
        <v>18.268263604708995</v>
      </c>
      <c r="AT198" s="52">
        <f t="shared" si="0"/>
        <v>18.413302800174939</v>
      </c>
      <c r="AU198" s="52">
        <f t="shared" si="0"/>
        <v>18.356540946357342</v>
      </c>
      <c r="AV198" s="52">
        <f t="shared" si="0"/>
        <v>18.386373708067271</v>
      </c>
      <c r="AW198" s="52">
        <f t="shared" si="0"/>
        <v>18.536646290742059</v>
      </c>
      <c r="AX198" s="52">
        <f t="shared" si="0"/>
        <v>18.556568969908884</v>
      </c>
      <c r="AY198" s="52">
        <f t="shared" si="0"/>
        <v>18.524959715664018</v>
      </c>
      <c r="AZ198" s="52">
        <f t="shared" si="0"/>
        <v>18.576611325042069</v>
      </c>
    </row>
    <row r="199" spans="1:52" x14ac:dyDescent="0.25">
      <c r="D199" s="11" t="s">
        <v>19</v>
      </c>
      <c r="E199" s="53">
        <f>E21</f>
        <v>18</v>
      </c>
      <c r="F199" s="53">
        <f t="shared" ref="F199:AZ199" si="1">F21</f>
        <v>18.75</v>
      </c>
      <c r="G199" s="53">
        <f t="shared" si="1"/>
        <v>17.3</v>
      </c>
      <c r="H199" s="53">
        <f t="shared" si="1"/>
        <v>19.02</v>
      </c>
      <c r="I199" s="53">
        <f t="shared" si="1"/>
        <v>19.440000000000001</v>
      </c>
      <c r="J199" s="53">
        <f t="shared" si="1"/>
        <v>19.649999999999999</v>
      </c>
      <c r="K199" s="53">
        <f t="shared" si="1"/>
        <v>17.86</v>
      </c>
      <c r="L199" s="53">
        <f t="shared" si="1"/>
        <v>19.12</v>
      </c>
      <c r="M199" s="53">
        <f t="shared" si="1"/>
        <v>18.5</v>
      </c>
      <c r="N199" s="53">
        <f t="shared" si="1"/>
        <v>19.97</v>
      </c>
      <c r="O199" s="53">
        <f t="shared" si="1"/>
        <v>18.52</v>
      </c>
      <c r="P199" s="53">
        <f t="shared" si="1"/>
        <v>18.45</v>
      </c>
      <c r="Q199" s="53">
        <f t="shared" si="1"/>
        <v>18.96</v>
      </c>
      <c r="R199" s="53">
        <f t="shared" si="1"/>
        <v>20.47</v>
      </c>
      <c r="S199" s="53">
        <f t="shared" si="1"/>
        <v>18.09</v>
      </c>
      <c r="T199" s="53">
        <f t="shared" si="1"/>
        <v>19.45</v>
      </c>
      <c r="U199" s="53">
        <f t="shared" si="1"/>
        <v>20.55</v>
      </c>
      <c r="V199" s="53">
        <f t="shared" si="1"/>
        <v>18.66</v>
      </c>
      <c r="W199" s="53">
        <f t="shared" si="1"/>
        <v>18.68</v>
      </c>
      <c r="X199" s="53">
        <f t="shared" si="1"/>
        <v>18.73</v>
      </c>
      <c r="Y199" s="53">
        <f t="shared" si="1"/>
        <v>18.2</v>
      </c>
      <c r="Z199" s="53">
        <f t="shared" si="1"/>
        <v>18.53</v>
      </c>
      <c r="AA199" s="53">
        <f t="shared" si="1"/>
        <v>20.11</v>
      </c>
      <c r="AB199" s="53">
        <f t="shared" si="1"/>
        <v>18.95</v>
      </c>
      <c r="AC199" s="53">
        <f t="shared" si="1"/>
        <v>18.52</v>
      </c>
      <c r="AD199" s="53">
        <f t="shared" si="1"/>
        <v>17.899999999999999</v>
      </c>
      <c r="AE199" s="53">
        <f t="shared" si="1"/>
        <v>20.57</v>
      </c>
      <c r="AF199" s="53">
        <f t="shared" si="1"/>
        <v>18.75</v>
      </c>
      <c r="AG199" s="53">
        <f t="shared" si="1"/>
        <v>18.86</v>
      </c>
      <c r="AH199" s="53">
        <f t="shared" si="1"/>
        <v>19.149999999999999</v>
      </c>
      <c r="AI199" s="53">
        <f t="shared" si="1"/>
        <v>18.149999999999999</v>
      </c>
      <c r="AJ199" s="53">
        <f t="shared" si="1"/>
        <v>19.260000000000002</v>
      </c>
      <c r="AK199" s="53">
        <f t="shared" si="1"/>
        <v>17.97</v>
      </c>
      <c r="AL199" s="53">
        <f t="shared" si="1"/>
        <v>18.46</v>
      </c>
      <c r="AM199" s="53">
        <f t="shared" si="1"/>
        <v>18.32</v>
      </c>
      <c r="AN199" s="53">
        <f t="shared" si="1"/>
        <v>18.670000000000002</v>
      </c>
      <c r="AO199" s="53">
        <f t="shared" si="1"/>
        <v>18.170000000000002</v>
      </c>
      <c r="AP199" s="53">
        <f t="shared" si="1"/>
        <v>17.91</v>
      </c>
      <c r="AQ199" s="53">
        <f t="shared" si="1"/>
        <v>17.440000000000001</v>
      </c>
      <c r="AR199" s="53">
        <f t="shared" si="1"/>
        <v>17.420000000000002</v>
      </c>
      <c r="AS199" s="53">
        <f t="shared" si="1"/>
        <v>17.61</v>
      </c>
      <c r="AT199" s="53">
        <f t="shared" si="1"/>
        <v>17.850000000000001</v>
      </c>
      <c r="AU199" s="53">
        <f t="shared" si="1"/>
        <v>19.46</v>
      </c>
      <c r="AV199" s="53">
        <f t="shared" si="1"/>
        <v>17.989999999999998</v>
      </c>
      <c r="AW199" s="53">
        <f t="shared" si="1"/>
        <v>18.079999999999998</v>
      </c>
      <c r="AX199" s="53">
        <f t="shared" si="1"/>
        <v>17.68</v>
      </c>
      <c r="AY199" s="53">
        <f t="shared" si="1"/>
        <v>18.87</v>
      </c>
      <c r="AZ199" s="53">
        <f t="shared" si="1"/>
        <v>17.489999999999998</v>
      </c>
    </row>
    <row r="200" spans="1:52" x14ac:dyDescent="0.25">
      <c r="D200" s="55" t="s">
        <v>42</v>
      </c>
      <c r="E200" s="54">
        <v>25.51</v>
      </c>
      <c r="F200" s="54">
        <v>26.06</v>
      </c>
      <c r="G200" s="54">
        <v>24.71</v>
      </c>
      <c r="H200" s="54">
        <v>26.67</v>
      </c>
      <c r="I200" s="54">
        <v>27.17</v>
      </c>
      <c r="J200" s="54">
        <v>27.25</v>
      </c>
      <c r="K200" s="54">
        <v>25.19</v>
      </c>
      <c r="L200" s="54">
        <v>26.86</v>
      </c>
      <c r="M200" s="54">
        <v>26.08</v>
      </c>
      <c r="N200" s="54">
        <v>27.8</v>
      </c>
      <c r="O200" s="54">
        <v>26.03</v>
      </c>
      <c r="P200" s="54">
        <v>26.03</v>
      </c>
      <c r="Q200" s="54">
        <v>26.53</v>
      </c>
      <c r="R200" s="54">
        <v>28.16</v>
      </c>
      <c r="S200" s="54">
        <v>25.71</v>
      </c>
      <c r="T200" s="54">
        <v>26.88</v>
      </c>
      <c r="U200" s="54">
        <v>28.19</v>
      </c>
      <c r="V200" s="54">
        <v>26.59</v>
      </c>
      <c r="W200" s="54">
        <v>26.19</v>
      </c>
      <c r="X200" s="54">
        <v>26.29</v>
      </c>
      <c r="Y200" s="54">
        <v>25.89</v>
      </c>
      <c r="Z200" s="54">
        <v>26.06</v>
      </c>
      <c r="AA200" s="54">
        <v>27.74</v>
      </c>
      <c r="AB200" s="54">
        <v>26.64</v>
      </c>
      <c r="AC200" s="54">
        <v>25.9</v>
      </c>
      <c r="AD200" s="54">
        <v>25.49</v>
      </c>
      <c r="AE200" s="54">
        <v>28.13</v>
      </c>
      <c r="AF200" s="54">
        <v>26.19</v>
      </c>
      <c r="AG200" s="54">
        <v>26.52</v>
      </c>
      <c r="AH200" s="54">
        <v>26.8</v>
      </c>
      <c r="AI200" s="54">
        <v>25.54</v>
      </c>
      <c r="AJ200" s="54">
        <v>26.96</v>
      </c>
      <c r="AK200" s="54">
        <v>25.63</v>
      </c>
      <c r="AL200" s="54">
        <v>25.81</v>
      </c>
      <c r="AM200" s="54">
        <v>25.56</v>
      </c>
      <c r="AN200" s="54">
        <v>26.02</v>
      </c>
      <c r="AO200" s="54">
        <v>25.66</v>
      </c>
      <c r="AP200" s="54">
        <v>25.56</v>
      </c>
      <c r="AQ200" s="54">
        <v>24.84</v>
      </c>
      <c r="AR200" s="54">
        <v>24.76</v>
      </c>
      <c r="AS200" s="54">
        <v>24.89</v>
      </c>
      <c r="AT200" s="54">
        <v>25.22</v>
      </c>
      <c r="AU200" s="54">
        <v>26.66</v>
      </c>
      <c r="AV200" s="54">
        <v>25.56</v>
      </c>
      <c r="AW200" s="54">
        <v>25.61</v>
      </c>
      <c r="AX200" s="54">
        <v>25.13</v>
      </c>
      <c r="AY200" s="54">
        <v>26.47</v>
      </c>
      <c r="AZ200" s="54">
        <v>24.88</v>
      </c>
    </row>
    <row r="201" spans="1:52" x14ac:dyDescent="0.25">
      <c r="D201" s="13" t="s">
        <v>65</v>
      </c>
      <c r="E201" s="56">
        <v>33.56</v>
      </c>
      <c r="F201" s="56">
        <v>33.31</v>
      </c>
      <c r="G201" s="56">
        <v>32.11</v>
      </c>
      <c r="H201" s="56">
        <v>34.520000000000003</v>
      </c>
      <c r="I201" s="56">
        <v>34.090000000000003</v>
      </c>
      <c r="J201" s="56">
        <v>36</v>
      </c>
      <c r="K201" s="56">
        <v>33.74</v>
      </c>
      <c r="L201" s="56">
        <v>34.86</v>
      </c>
      <c r="M201" s="56">
        <v>34.090000000000003</v>
      </c>
      <c r="N201" s="56">
        <v>35</v>
      </c>
      <c r="O201" s="56">
        <v>33.770000000000003</v>
      </c>
      <c r="P201" s="56">
        <v>33.590000000000003</v>
      </c>
      <c r="Q201" s="56">
        <v>34.200000000000003</v>
      </c>
      <c r="R201" s="56">
        <v>34.979999999999997</v>
      </c>
      <c r="S201" s="56">
        <v>33.79</v>
      </c>
      <c r="T201" s="56">
        <v>33.9</v>
      </c>
      <c r="U201" s="56">
        <v>35.619999999999997</v>
      </c>
      <c r="V201" s="56">
        <v>33.9</v>
      </c>
      <c r="W201" s="56">
        <v>34</v>
      </c>
      <c r="X201" s="56">
        <v>34.700000000000003</v>
      </c>
      <c r="Y201" s="56">
        <v>34.270000000000003</v>
      </c>
      <c r="Z201" s="56">
        <v>33.47</v>
      </c>
      <c r="AA201" s="56">
        <v>36.229999999999997</v>
      </c>
      <c r="AB201" s="56">
        <v>34.700000000000003</v>
      </c>
      <c r="AC201" s="56">
        <v>33.520000000000003</v>
      </c>
      <c r="AD201" s="56">
        <v>33.770000000000003</v>
      </c>
      <c r="AE201" s="56">
        <v>40</v>
      </c>
      <c r="AF201" s="56">
        <v>34.200000000000003</v>
      </c>
      <c r="AG201" s="56">
        <v>34.020000000000003</v>
      </c>
      <c r="AH201" s="56">
        <v>34.729999999999997</v>
      </c>
      <c r="AI201" s="56">
        <v>33.130000000000003</v>
      </c>
      <c r="AJ201" s="56">
        <v>35.020000000000003</v>
      </c>
      <c r="AK201" s="56">
        <v>33.270000000000003</v>
      </c>
      <c r="AL201" s="56">
        <v>34.450000000000003</v>
      </c>
      <c r="AM201" s="56">
        <v>32.18</v>
      </c>
      <c r="AN201" s="56">
        <v>35.020000000000003</v>
      </c>
      <c r="AO201" s="56">
        <v>33.270000000000003</v>
      </c>
      <c r="AP201" s="56">
        <v>33.450000000000003</v>
      </c>
      <c r="AQ201" s="56">
        <v>32.89</v>
      </c>
      <c r="AR201" s="56">
        <v>32.630000000000003</v>
      </c>
      <c r="AS201" s="56">
        <v>32.61</v>
      </c>
      <c r="AT201" s="56">
        <v>32.159999999999997</v>
      </c>
      <c r="AU201" s="56">
        <v>34.51</v>
      </c>
      <c r="AV201" s="56">
        <v>32.49</v>
      </c>
      <c r="AW201" s="56">
        <v>32.29</v>
      </c>
      <c r="AX201" s="56">
        <v>32.549999999999997</v>
      </c>
      <c r="AY201" s="56">
        <v>34.85</v>
      </c>
      <c r="AZ201" s="56">
        <v>32.200000000000003</v>
      </c>
    </row>
    <row r="202" spans="1:52" x14ac:dyDescent="0.25">
      <c r="D202" s="25" t="s">
        <v>92</v>
      </c>
      <c r="E202" s="57">
        <v>17.09</v>
      </c>
      <c r="F202" s="45">
        <v>17.14</v>
      </c>
      <c r="G202" s="45">
        <v>17.23</v>
      </c>
      <c r="H202" s="45">
        <v>17.21</v>
      </c>
      <c r="I202" s="45">
        <v>17.21</v>
      </c>
      <c r="J202" s="45">
        <v>17.100000000000001</v>
      </c>
      <c r="K202" s="45">
        <v>17.13</v>
      </c>
      <c r="L202" s="45">
        <v>17.190000000000001</v>
      </c>
      <c r="M202" s="45">
        <v>17.260000000000002</v>
      </c>
      <c r="N202" s="45">
        <v>17.28</v>
      </c>
      <c r="O202" s="45">
        <v>17.16</v>
      </c>
      <c r="P202" s="45">
        <v>17.13</v>
      </c>
      <c r="Q202" s="45">
        <v>17.12</v>
      </c>
      <c r="R202" s="45">
        <v>17.11</v>
      </c>
      <c r="S202" s="45">
        <v>17.04</v>
      </c>
      <c r="T202" s="45">
        <v>17.07</v>
      </c>
      <c r="U202" s="45">
        <v>17.170000000000002</v>
      </c>
      <c r="V202" s="45">
        <v>17.28</v>
      </c>
      <c r="W202" s="45">
        <v>17.11</v>
      </c>
      <c r="X202" s="45">
        <v>17.13</v>
      </c>
      <c r="Y202" s="45">
        <v>17.28</v>
      </c>
      <c r="Z202" s="45">
        <v>17.329999999999998</v>
      </c>
      <c r="AA202" s="45">
        <v>17.07</v>
      </c>
      <c r="AB202" s="45">
        <v>17.07</v>
      </c>
      <c r="AC202" s="45">
        <v>17.21</v>
      </c>
      <c r="AD202" s="45">
        <v>17.12</v>
      </c>
      <c r="AE202" s="45">
        <v>17.3</v>
      </c>
      <c r="AF202" s="45">
        <v>17.11</v>
      </c>
      <c r="AG202" s="45">
        <v>17.21</v>
      </c>
      <c r="AH202" s="45">
        <v>17.07</v>
      </c>
      <c r="AI202" s="45">
        <v>17.02</v>
      </c>
      <c r="AJ202" s="45">
        <v>17.03</v>
      </c>
      <c r="AK202" s="45">
        <v>18.93</v>
      </c>
      <c r="AL202" s="45">
        <v>17.27</v>
      </c>
      <c r="AM202" s="45">
        <v>16.850000000000001</v>
      </c>
      <c r="AN202" s="45">
        <v>16.88</v>
      </c>
      <c r="AO202" s="45">
        <v>16.760000000000002</v>
      </c>
      <c r="AP202" s="45">
        <v>16.68</v>
      </c>
      <c r="AQ202" s="45">
        <v>16.66</v>
      </c>
      <c r="AR202" s="45">
        <v>16.649999999999999</v>
      </c>
      <c r="AS202" s="45">
        <v>16.75</v>
      </c>
      <c r="AT202" s="45">
        <v>16.7</v>
      </c>
      <c r="AU202" s="45">
        <v>16.66</v>
      </c>
      <c r="AV202" s="45">
        <v>16.71</v>
      </c>
      <c r="AW202" s="45">
        <v>16.649999999999999</v>
      </c>
      <c r="AX202" s="45">
        <v>16.7</v>
      </c>
      <c r="AY202" s="45">
        <v>16.61</v>
      </c>
      <c r="AZ202" s="45">
        <v>16.739999999999998</v>
      </c>
    </row>
    <row r="205" spans="1:52" x14ac:dyDescent="0.25">
      <c r="A205" s="1"/>
      <c r="B205" s="1"/>
      <c r="C205" s="1"/>
      <c r="D205" s="7" t="s">
        <v>189</v>
      </c>
      <c r="E205" s="1">
        <v>4.2399999999999984</v>
      </c>
      <c r="F205" s="1">
        <v>6.07</v>
      </c>
      <c r="G205" s="1">
        <v>4.7799999999999976</v>
      </c>
      <c r="H205" s="1">
        <v>6.57</v>
      </c>
      <c r="I205" s="1">
        <v>5.3099999999999987</v>
      </c>
      <c r="J205" s="1">
        <v>5.5</v>
      </c>
      <c r="K205" s="1">
        <v>5.259999999999998</v>
      </c>
      <c r="L205" s="1">
        <v>4.7699999999999996</v>
      </c>
      <c r="M205" s="1">
        <v>5</v>
      </c>
      <c r="N205" s="1">
        <v>4.75</v>
      </c>
      <c r="O205" s="1">
        <v>4.93</v>
      </c>
      <c r="P205" s="1">
        <v>4.879999999999999</v>
      </c>
      <c r="Q205" s="1">
        <v>3.4699999999999989</v>
      </c>
      <c r="R205" s="1">
        <v>4.9899999999999984</v>
      </c>
      <c r="S205" s="1">
        <v>4.0500000000000007</v>
      </c>
      <c r="T205" s="1">
        <v>6.02</v>
      </c>
      <c r="U205" s="1">
        <v>5.9600000000000009</v>
      </c>
      <c r="V205" s="58">
        <v>7.8599999999999994</v>
      </c>
      <c r="W205" s="1">
        <v>4.620000000000001</v>
      </c>
      <c r="X205" s="1">
        <v>4.9499999999999993</v>
      </c>
      <c r="Y205" s="1">
        <v>5.23</v>
      </c>
      <c r="Z205" s="1">
        <v>5.1700000000000017</v>
      </c>
      <c r="AA205" s="1">
        <v>5.0599999999999987</v>
      </c>
      <c r="AB205" s="1">
        <v>6.2399999999999984</v>
      </c>
      <c r="AC205" s="1">
        <v>8.16</v>
      </c>
      <c r="AD205" s="1">
        <v>5.1699999999999982</v>
      </c>
      <c r="AE205" s="1">
        <v>4.4399999999999977</v>
      </c>
      <c r="AF205" s="1">
        <v>4.9699999999999989</v>
      </c>
      <c r="AG205" s="1">
        <v>5.759999999999998</v>
      </c>
      <c r="AH205" s="1">
        <v>6.1400000000000006</v>
      </c>
      <c r="AI205" s="1">
        <v>4.5699999999999967</v>
      </c>
      <c r="AJ205" s="1">
        <v>4.620000000000001</v>
      </c>
      <c r="AK205" s="1">
        <v>6.8499999999999979</v>
      </c>
      <c r="AL205" s="1">
        <v>5.8300000000000018</v>
      </c>
      <c r="AM205" s="1">
        <v>4.389999999999997</v>
      </c>
      <c r="AN205" s="1">
        <v>4.3099999999999987</v>
      </c>
      <c r="AO205" s="1">
        <v>3.8599999999999994</v>
      </c>
      <c r="AP205" s="1">
        <v>5.1500000000000021</v>
      </c>
      <c r="AQ205" s="1">
        <v>4.41</v>
      </c>
      <c r="AR205" s="1">
        <v>5.77</v>
      </c>
      <c r="AS205" s="1">
        <v>5.4499999999999993</v>
      </c>
      <c r="AT205" s="1">
        <v>5.8999999999999986</v>
      </c>
      <c r="AU205" s="1">
        <v>3.0300000000000011</v>
      </c>
      <c r="AV205" s="1">
        <v>4.009999999999998</v>
      </c>
      <c r="AW205" s="1">
        <v>5.0599999999999987</v>
      </c>
      <c r="AX205" s="1">
        <v>5.129999999999999</v>
      </c>
      <c r="AY205" s="1">
        <v>6.2100000000000009</v>
      </c>
      <c r="AZ205" s="1">
        <v>5.0799999999999983</v>
      </c>
    </row>
    <row r="206" spans="1:52" x14ac:dyDescent="0.25">
      <c r="A206" s="1"/>
      <c r="B206" s="1"/>
      <c r="C206" s="1"/>
      <c r="D206" s="1" t="s">
        <v>197</v>
      </c>
      <c r="E206" s="1">
        <v>24.68</v>
      </c>
      <c r="F206" s="1">
        <v>26.82</v>
      </c>
      <c r="G206" s="1">
        <v>25.31</v>
      </c>
      <c r="H206" s="1">
        <v>26.85</v>
      </c>
      <c r="I206" s="1">
        <v>26.22</v>
      </c>
      <c r="J206" s="1">
        <v>27.31</v>
      </c>
      <c r="K206" s="1">
        <v>24.81</v>
      </c>
      <c r="L206" s="1">
        <v>25.94</v>
      </c>
      <c r="M206" s="1">
        <v>26.14</v>
      </c>
      <c r="N206" s="1">
        <v>27.45</v>
      </c>
      <c r="O206" s="1">
        <v>25.43</v>
      </c>
      <c r="P206" s="1">
        <v>25.49</v>
      </c>
      <c r="Q206" s="1">
        <v>25.63</v>
      </c>
      <c r="R206" s="1">
        <v>27.61</v>
      </c>
      <c r="S206" s="1">
        <v>25.18</v>
      </c>
      <c r="T206" s="1">
        <v>27.27</v>
      </c>
      <c r="U206" s="1">
        <v>28.2</v>
      </c>
      <c r="V206" s="1">
        <v>26.11</v>
      </c>
      <c r="W206" s="1">
        <v>25.43</v>
      </c>
      <c r="X206" s="1">
        <v>25.46</v>
      </c>
      <c r="Y206" s="1">
        <v>25.34</v>
      </c>
      <c r="Z206" s="1">
        <v>25.73</v>
      </c>
      <c r="AA206" s="1">
        <v>27.11</v>
      </c>
      <c r="AB206" s="1">
        <v>25.93</v>
      </c>
      <c r="AC206" s="1">
        <v>25.95</v>
      </c>
      <c r="AD206" s="1">
        <v>25.09</v>
      </c>
      <c r="AE206" s="1">
        <v>27.58</v>
      </c>
      <c r="AF206" s="1">
        <v>26.57</v>
      </c>
      <c r="AG206" s="1">
        <v>26.2</v>
      </c>
      <c r="AH206" s="1">
        <v>26.7</v>
      </c>
      <c r="AI206" s="1">
        <v>25.08</v>
      </c>
      <c r="AJ206" s="1">
        <v>26.3</v>
      </c>
      <c r="AK206" s="1">
        <v>25.72</v>
      </c>
      <c r="AL206" s="1">
        <v>25.1</v>
      </c>
      <c r="AM206" s="1">
        <v>24.99</v>
      </c>
      <c r="AN206" s="1">
        <v>25.47</v>
      </c>
      <c r="AO206" s="1">
        <v>25.34</v>
      </c>
      <c r="AP206" s="1">
        <v>25.26</v>
      </c>
      <c r="AQ206" s="1">
        <v>24.13</v>
      </c>
      <c r="AR206" s="1">
        <v>25.27</v>
      </c>
      <c r="AS206" s="1">
        <v>25.7</v>
      </c>
      <c r="AT206" s="1">
        <v>25.88</v>
      </c>
      <c r="AU206" s="1">
        <v>25.92</v>
      </c>
      <c r="AV206" s="1">
        <v>24.65</v>
      </c>
      <c r="AW206" s="1">
        <v>24.58</v>
      </c>
      <c r="AX206" s="1">
        <v>24.81</v>
      </c>
      <c r="AY206" s="1">
        <v>25.95</v>
      </c>
      <c r="AZ206" s="1">
        <v>24.65</v>
      </c>
    </row>
    <row r="207" spans="1:52" x14ac:dyDescent="0.25">
      <c r="A207" s="1"/>
      <c r="B207" s="1"/>
      <c r="C207" s="1"/>
      <c r="D207" s="1" t="s">
        <v>198</v>
      </c>
      <c r="E207" s="1">
        <v>20.440000000000001</v>
      </c>
      <c r="F207" s="1">
        <v>20.75</v>
      </c>
      <c r="G207" s="1">
        <v>20.53</v>
      </c>
      <c r="H207" s="1">
        <v>20.28</v>
      </c>
      <c r="I207" s="1">
        <v>20.91</v>
      </c>
      <c r="J207" s="1">
        <v>21.81</v>
      </c>
      <c r="K207" s="1">
        <v>19.55</v>
      </c>
      <c r="L207" s="1">
        <v>21.17</v>
      </c>
      <c r="M207" s="1">
        <v>21.14</v>
      </c>
      <c r="N207" s="1">
        <v>22.7</v>
      </c>
      <c r="O207" s="1">
        <v>20.5</v>
      </c>
      <c r="P207" s="1">
        <v>20.61</v>
      </c>
      <c r="Q207" s="1">
        <v>22.16</v>
      </c>
      <c r="R207" s="1">
        <v>22.62</v>
      </c>
      <c r="S207" s="1">
        <v>21.13</v>
      </c>
      <c r="T207" s="1">
        <v>21.25</v>
      </c>
      <c r="U207" s="1">
        <v>22.24</v>
      </c>
      <c r="V207" s="1">
        <v>18.25</v>
      </c>
      <c r="W207" s="1">
        <v>20.81</v>
      </c>
      <c r="X207" s="1">
        <v>20.51</v>
      </c>
      <c r="Y207" s="1">
        <v>20.11</v>
      </c>
      <c r="Z207" s="1">
        <v>20.56</v>
      </c>
      <c r="AA207" s="1">
        <v>22.05</v>
      </c>
      <c r="AB207" s="1">
        <v>19.690000000000001</v>
      </c>
      <c r="AC207" s="1">
        <v>17.79</v>
      </c>
      <c r="AD207" s="1">
        <v>19.920000000000002</v>
      </c>
      <c r="AE207" s="1">
        <v>23.14</v>
      </c>
      <c r="AF207" s="1">
        <v>21.6</v>
      </c>
      <c r="AG207" s="1">
        <v>20.440000000000001</v>
      </c>
      <c r="AH207" s="1">
        <v>20.56</v>
      </c>
      <c r="AI207" s="1">
        <v>20.51</v>
      </c>
      <c r="AJ207" s="1">
        <v>21.68</v>
      </c>
      <c r="AK207" s="1">
        <v>18.87</v>
      </c>
      <c r="AL207" s="1">
        <v>19.27</v>
      </c>
      <c r="AM207" s="1">
        <v>20.6</v>
      </c>
      <c r="AN207" s="1">
        <v>21.16</v>
      </c>
      <c r="AO207" s="1">
        <v>21.48</v>
      </c>
      <c r="AP207" s="1">
        <v>20.11</v>
      </c>
      <c r="AQ207" s="1">
        <v>19.72</v>
      </c>
      <c r="AR207" s="1">
        <v>19.5</v>
      </c>
      <c r="AS207" s="1">
        <v>20.25</v>
      </c>
      <c r="AT207" s="1">
        <v>19.98</v>
      </c>
      <c r="AU207" s="1">
        <v>22.89</v>
      </c>
      <c r="AV207" s="1">
        <v>20.64</v>
      </c>
      <c r="AW207" s="1">
        <v>19.52</v>
      </c>
      <c r="AX207" s="1">
        <v>19.68</v>
      </c>
      <c r="AY207" s="1">
        <v>19.739999999999998</v>
      </c>
      <c r="AZ207" s="1">
        <v>19.57</v>
      </c>
    </row>
  </sheetData>
  <conditionalFormatting sqref="F205:AZ205">
    <cfRule type="cellIs" dxfId="6" priority="1" operator="greaterThan">
      <formula>7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207"/>
  <sheetViews>
    <sheetView topLeftCell="A181" workbookViewId="0">
      <selection activeCell="E206" sqref="E206"/>
    </sheetView>
  </sheetViews>
  <sheetFormatPr defaultRowHeight="15" x14ac:dyDescent="0.25"/>
  <cols>
    <col min="4" max="4" width="18" bestFit="1" customWidth="1"/>
    <col min="5" max="54" width="8.85546875" style="31"/>
  </cols>
  <sheetData>
    <row r="1" spans="1:52" s="41" customFormat="1" x14ac:dyDescent="0.25">
      <c r="A1" s="41" t="s">
        <v>683</v>
      </c>
      <c r="E1" s="41" t="s">
        <v>211</v>
      </c>
      <c r="F1" s="41" t="s">
        <v>211</v>
      </c>
      <c r="G1" s="41" t="s">
        <v>668</v>
      </c>
      <c r="H1" s="41" t="s">
        <v>212</v>
      </c>
      <c r="I1" s="41" t="s">
        <v>213</v>
      </c>
      <c r="J1" s="41" t="s">
        <v>213</v>
      </c>
      <c r="K1" s="41" t="s">
        <v>214</v>
      </c>
      <c r="L1" s="41" t="s">
        <v>214</v>
      </c>
      <c r="M1" s="41" t="s">
        <v>215</v>
      </c>
      <c r="N1" s="41" t="s">
        <v>668</v>
      </c>
      <c r="O1" s="41" t="s">
        <v>612</v>
      </c>
      <c r="P1" s="41" t="s">
        <v>612</v>
      </c>
      <c r="Q1" s="41" t="s">
        <v>616</v>
      </c>
      <c r="R1" s="41" t="s">
        <v>616</v>
      </c>
      <c r="S1" s="41" t="s">
        <v>617</v>
      </c>
      <c r="T1" s="41" t="s">
        <v>617</v>
      </c>
      <c r="U1" s="41" t="s">
        <v>618</v>
      </c>
      <c r="V1" s="41" t="s">
        <v>618</v>
      </c>
      <c r="W1" s="41" t="s">
        <v>619</v>
      </c>
      <c r="X1" s="41" t="s">
        <v>619</v>
      </c>
      <c r="Y1" s="41" t="s">
        <v>671</v>
      </c>
      <c r="Z1" s="41" t="s">
        <v>671</v>
      </c>
      <c r="AA1" s="41" t="s">
        <v>630</v>
      </c>
      <c r="AB1" s="41" t="s">
        <v>630</v>
      </c>
      <c r="AC1" s="41" t="s">
        <v>635</v>
      </c>
      <c r="AD1" s="41" t="s">
        <v>635</v>
      </c>
      <c r="AE1" s="41" t="s">
        <v>636</v>
      </c>
      <c r="AF1" s="41" t="s">
        <v>636</v>
      </c>
      <c r="AG1" s="41" t="s">
        <v>639</v>
      </c>
      <c r="AH1" s="41" t="s">
        <v>639</v>
      </c>
      <c r="AI1" s="41" t="s">
        <v>642</v>
      </c>
      <c r="AJ1" s="41" t="s">
        <v>642</v>
      </c>
      <c r="AK1" s="41" t="s">
        <v>647</v>
      </c>
      <c r="AL1" s="41" t="s">
        <v>647</v>
      </c>
      <c r="AM1" s="41" t="s">
        <v>648</v>
      </c>
      <c r="AN1" s="41" t="s">
        <v>648</v>
      </c>
      <c r="AO1" s="41" t="s">
        <v>653</v>
      </c>
      <c r="AP1" s="41" t="s">
        <v>653</v>
      </c>
      <c r="AQ1" s="41" t="s">
        <v>654</v>
      </c>
      <c r="AR1" s="41" t="s">
        <v>654</v>
      </c>
      <c r="AS1" s="41" t="s">
        <v>661</v>
      </c>
      <c r="AT1" s="41" t="s">
        <v>661</v>
      </c>
      <c r="AU1" s="41" t="s">
        <v>662</v>
      </c>
      <c r="AV1" s="41" t="s">
        <v>662</v>
      </c>
      <c r="AW1" s="41" t="s">
        <v>663</v>
      </c>
      <c r="AX1" s="41" t="s">
        <v>663</v>
      </c>
      <c r="AY1" s="41" t="s">
        <v>666</v>
      </c>
      <c r="AZ1" s="41" t="s">
        <v>666</v>
      </c>
    </row>
    <row r="2" spans="1:52" s="31" customFormat="1" x14ac:dyDescent="0.25">
      <c r="A2" s="31" t="s">
        <v>602</v>
      </c>
      <c r="E2" s="31" t="s">
        <v>1</v>
      </c>
      <c r="F2" s="31" t="s">
        <v>2</v>
      </c>
      <c r="G2" s="31" t="s">
        <v>667</v>
      </c>
      <c r="H2" s="31" t="s">
        <v>205</v>
      </c>
      <c r="I2" s="31" t="s">
        <v>206</v>
      </c>
      <c r="J2" s="31" t="s">
        <v>207</v>
      </c>
      <c r="K2" s="31" t="s">
        <v>208</v>
      </c>
      <c r="L2" s="31" t="s">
        <v>209</v>
      </c>
      <c r="M2" s="31" t="s">
        <v>210</v>
      </c>
      <c r="N2" s="31" t="s">
        <v>669</v>
      </c>
      <c r="O2" s="31" t="s">
        <v>603</v>
      </c>
      <c r="P2" s="31" t="s">
        <v>604</v>
      </c>
      <c r="Q2" s="31" t="s">
        <v>626</v>
      </c>
      <c r="R2" s="31" t="s">
        <v>627</v>
      </c>
      <c r="S2" s="31" t="s">
        <v>620</v>
      </c>
      <c r="T2" s="31" t="s">
        <v>621</v>
      </c>
      <c r="U2" s="31" t="s">
        <v>622</v>
      </c>
      <c r="V2" s="31" t="s">
        <v>623</v>
      </c>
      <c r="W2" s="31" t="s">
        <v>624</v>
      </c>
      <c r="X2" s="31" t="s">
        <v>625</v>
      </c>
      <c r="Y2" s="31" t="s">
        <v>670</v>
      </c>
      <c r="Z2" s="31" t="s">
        <v>672</v>
      </c>
      <c r="AA2" s="31" t="s">
        <v>628</v>
      </c>
      <c r="AB2" s="31" t="s">
        <v>629</v>
      </c>
      <c r="AC2" s="31" t="s">
        <v>631</v>
      </c>
      <c r="AD2" s="31" t="s">
        <v>632</v>
      </c>
      <c r="AE2" s="31" t="s">
        <v>633</v>
      </c>
      <c r="AF2" s="31" t="s">
        <v>634</v>
      </c>
      <c r="AG2" s="31" t="s">
        <v>637</v>
      </c>
      <c r="AH2" s="31" t="s">
        <v>638</v>
      </c>
      <c r="AI2" s="31" t="s">
        <v>640</v>
      </c>
      <c r="AJ2" s="31" t="s">
        <v>641</v>
      </c>
      <c r="AK2" s="31" t="s">
        <v>643</v>
      </c>
      <c r="AL2" s="31" t="s">
        <v>644</v>
      </c>
      <c r="AM2" s="31" t="s">
        <v>645</v>
      </c>
      <c r="AN2" s="31" t="s">
        <v>646</v>
      </c>
      <c r="AO2" s="31" t="s">
        <v>649</v>
      </c>
      <c r="AP2" s="31" t="s">
        <v>650</v>
      </c>
      <c r="AQ2" s="31" t="s">
        <v>651</v>
      </c>
      <c r="AR2" s="31" t="s">
        <v>652</v>
      </c>
      <c r="AS2" s="31" t="s">
        <v>655</v>
      </c>
      <c r="AT2" s="31" t="s">
        <v>656</v>
      </c>
      <c r="AU2" s="31" t="s">
        <v>657</v>
      </c>
      <c r="AV2" s="31" t="s">
        <v>658</v>
      </c>
      <c r="AW2" s="31" t="s">
        <v>659</v>
      </c>
      <c r="AX2" s="31" t="s">
        <v>660</v>
      </c>
      <c r="AY2" s="31" t="s">
        <v>664</v>
      </c>
      <c r="AZ2" s="31" t="s">
        <v>665</v>
      </c>
    </row>
    <row r="3" spans="1:52" s="41" customFormat="1" x14ac:dyDescent="0.25">
      <c r="A3" s="41" t="s">
        <v>673</v>
      </c>
      <c r="E3" s="41">
        <v>400</v>
      </c>
      <c r="F3" s="41">
        <v>400</v>
      </c>
      <c r="G3" s="41">
        <v>400</v>
      </c>
      <c r="H3" s="41">
        <v>401</v>
      </c>
      <c r="I3" s="41">
        <v>401</v>
      </c>
      <c r="J3" s="41">
        <v>401</v>
      </c>
      <c r="K3" s="41">
        <v>402</v>
      </c>
      <c r="L3" s="41">
        <v>402</v>
      </c>
      <c r="M3" s="41">
        <v>402</v>
      </c>
      <c r="N3" s="41">
        <v>403</v>
      </c>
      <c r="O3" s="41">
        <v>403</v>
      </c>
      <c r="P3" s="41">
        <v>403</v>
      </c>
      <c r="Q3" s="41">
        <v>405</v>
      </c>
      <c r="R3" s="41">
        <v>405</v>
      </c>
      <c r="S3" s="41">
        <v>405</v>
      </c>
      <c r="T3" s="41">
        <v>406</v>
      </c>
      <c r="U3" s="41">
        <v>406</v>
      </c>
      <c r="V3" s="41">
        <v>406</v>
      </c>
      <c r="W3" s="41">
        <v>407</v>
      </c>
      <c r="X3" s="41">
        <v>407</v>
      </c>
      <c r="Y3" s="41">
        <v>407</v>
      </c>
      <c r="Z3" s="41">
        <v>408</v>
      </c>
      <c r="AA3" s="41">
        <v>408</v>
      </c>
      <c r="AB3" s="41">
        <v>408</v>
      </c>
      <c r="AC3" s="41">
        <v>409</v>
      </c>
      <c r="AD3" s="41">
        <v>409</v>
      </c>
      <c r="AE3" s="41">
        <v>409</v>
      </c>
      <c r="AF3" s="41">
        <v>410</v>
      </c>
      <c r="AG3" s="41">
        <v>410</v>
      </c>
      <c r="AH3" s="41">
        <v>410</v>
      </c>
      <c r="AI3" s="41">
        <v>412</v>
      </c>
      <c r="AJ3" s="41">
        <v>412</v>
      </c>
      <c r="AK3" s="41">
        <v>412</v>
      </c>
      <c r="AL3" s="41">
        <v>413</v>
      </c>
      <c r="AM3" s="41">
        <v>413</v>
      </c>
      <c r="AN3" s="41">
        <v>413</v>
      </c>
      <c r="AO3" s="41">
        <v>414</v>
      </c>
      <c r="AP3" s="41">
        <v>414</v>
      </c>
      <c r="AQ3" s="41">
        <v>414</v>
      </c>
      <c r="AR3" s="41">
        <v>415</v>
      </c>
      <c r="AS3" s="41">
        <v>415</v>
      </c>
      <c r="AT3" s="41">
        <v>415</v>
      </c>
      <c r="AU3" s="41">
        <v>417</v>
      </c>
      <c r="AV3" s="41">
        <v>417</v>
      </c>
      <c r="AW3" s="41">
        <v>417</v>
      </c>
      <c r="AX3" s="41">
        <v>419</v>
      </c>
      <c r="AY3" s="41">
        <v>419</v>
      </c>
      <c r="AZ3" s="41">
        <v>419</v>
      </c>
    </row>
    <row r="4" spans="1:52" s="31" customFormat="1" x14ac:dyDescent="0.25">
      <c r="A4" s="31" t="s">
        <v>674</v>
      </c>
      <c r="B4" s="31" t="s">
        <v>217</v>
      </c>
      <c r="C4" s="31" t="s">
        <v>216</v>
      </c>
      <c r="D4" s="31" t="s">
        <v>0</v>
      </c>
      <c r="E4" s="36" t="s">
        <v>675</v>
      </c>
      <c r="F4" s="31" t="s">
        <v>676</v>
      </c>
      <c r="G4" s="31" t="s">
        <v>677</v>
      </c>
      <c r="H4" s="36" t="s">
        <v>675</v>
      </c>
      <c r="I4" s="31" t="s">
        <v>676</v>
      </c>
      <c r="J4" s="31" t="s">
        <v>677</v>
      </c>
      <c r="K4" s="36" t="s">
        <v>675</v>
      </c>
      <c r="L4" s="31" t="s">
        <v>676</v>
      </c>
      <c r="M4" s="31" t="s">
        <v>677</v>
      </c>
      <c r="N4" s="36" t="s">
        <v>675</v>
      </c>
      <c r="O4" s="31" t="s">
        <v>676</v>
      </c>
      <c r="P4" s="31" t="s">
        <v>677</v>
      </c>
      <c r="Q4" s="36" t="s">
        <v>675</v>
      </c>
      <c r="R4" s="31" t="s">
        <v>676</v>
      </c>
      <c r="S4" s="31" t="s">
        <v>677</v>
      </c>
      <c r="T4" s="36" t="s">
        <v>675</v>
      </c>
      <c r="U4" s="31" t="s">
        <v>676</v>
      </c>
      <c r="V4" s="31" t="s">
        <v>677</v>
      </c>
      <c r="W4" s="36" t="s">
        <v>675</v>
      </c>
      <c r="X4" s="31" t="s">
        <v>676</v>
      </c>
      <c r="Y4" s="31" t="s">
        <v>677</v>
      </c>
      <c r="Z4" s="36" t="s">
        <v>675</v>
      </c>
      <c r="AA4" s="31" t="s">
        <v>676</v>
      </c>
      <c r="AB4" s="31" t="s">
        <v>677</v>
      </c>
      <c r="AC4" s="36" t="s">
        <v>675</v>
      </c>
      <c r="AD4" s="31" t="s">
        <v>676</v>
      </c>
      <c r="AE4" s="31" t="s">
        <v>677</v>
      </c>
      <c r="AF4" s="36" t="s">
        <v>675</v>
      </c>
      <c r="AG4" s="31" t="s">
        <v>676</v>
      </c>
      <c r="AH4" s="31" t="s">
        <v>677</v>
      </c>
      <c r="AI4" s="36" t="s">
        <v>675</v>
      </c>
      <c r="AJ4" s="31" t="s">
        <v>676</v>
      </c>
      <c r="AK4" s="31" t="s">
        <v>677</v>
      </c>
      <c r="AL4" s="36" t="s">
        <v>675</v>
      </c>
      <c r="AM4" s="31" t="s">
        <v>676</v>
      </c>
      <c r="AN4" s="31" t="s">
        <v>677</v>
      </c>
      <c r="AO4" s="36" t="s">
        <v>675</v>
      </c>
      <c r="AP4" s="31" t="s">
        <v>676</v>
      </c>
      <c r="AQ4" s="31" t="s">
        <v>677</v>
      </c>
      <c r="AR4" s="36" t="s">
        <v>675</v>
      </c>
      <c r="AS4" s="31" t="s">
        <v>676</v>
      </c>
      <c r="AT4" s="31" t="s">
        <v>677</v>
      </c>
      <c r="AU4" s="36" t="s">
        <v>675</v>
      </c>
      <c r="AV4" s="31" t="s">
        <v>676</v>
      </c>
      <c r="AW4" s="31" t="s">
        <v>677</v>
      </c>
      <c r="AX4" s="36" t="s">
        <v>675</v>
      </c>
      <c r="AY4" s="31" t="s">
        <v>676</v>
      </c>
      <c r="AZ4" s="31" t="s">
        <v>677</v>
      </c>
    </row>
    <row r="5" spans="1:52" x14ac:dyDescent="0.25">
      <c r="A5" s="23">
        <v>1</v>
      </c>
      <c r="B5" s="23" t="s">
        <v>410</v>
      </c>
      <c r="C5" s="23" t="s">
        <v>218</v>
      </c>
      <c r="D5" s="26" t="s">
        <v>3</v>
      </c>
      <c r="E5" s="37">
        <v>28.7</v>
      </c>
      <c r="F5" s="34">
        <v>31.18</v>
      </c>
      <c r="G5" s="34">
        <v>29.46</v>
      </c>
      <c r="H5" s="34">
        <v>30.74</v>
      </c>
      <c r="I5" s="34">
        <v>30.23</v>
      </c>
      <c r="J5" s="34">
        <v>31.19</v>
      </c>
      <c r="K5" s="34">
        <v>29.08</v>
      </c>
      <c r="L5" s="34">
        <v>30.16</v>
      </c>
      <c r="M5" s="34">
        <v>30.45</v>
      </c>
      <c r="N5" s="34">
        <v>31.77</v>
      </c>
      <c r="O5" s="34">
        <v>29.6</v>
      </c>
      <c r="P5" s="34">
        <v>29.84</v>
      </c>
      <c r="Q5" s="34">
        <v>29.9</v>
      </c>
      <c r="R5" s="34">
        <v>31.44</v>
      </c>
      <c r="S5" s="34">
        <v>29.43</v>
      </c>
      <c r="T5" s="34">
        <v>31.45</v>
      </c>
      <c r="U5" s="34">
        <v>31.92</v>
      </c>
      <c r="V5" s="34">
        <v>29.62</v>
      </c>
      <c r="W5" s="34">
        <v>29.67</v>
      </c>
      <c r="X5" s="34">
        <v>29.59</v>
      </c>
      <c r="Y5" s="34">
        <v>29.19</v>
      </c>
      <c r="Z5" s="34">
        <v>29.56</v>
      </c>
      <c r="AA5" s="34">
        <v>31.24</v>
      </c>
      <c r="AB5" s="34">
        <v>29.86</v>
      </c>
      <c r="AC5" s="34">
        <v>28.96</v>
      </c>
      <c r="AD5" s="34">
        <v>29.24</v>
      </c>
      <c r="AE5" s="34">
        <v>31.63</v>
      </c>
      <c r="AF5" s="34">
        <v>30.83</v>
      </c>
      <c r="AG5" s="34">
        <v>30.1</v>
      </c>
      <c r="AH5" s="34">
        <v>30.69</v>
      </c>
      <c r="AI5" s="34">
        <v>29.52</v>
      </c>
      <c r="AJ5" s="34">
        <v>30.27</v>
      </c>
      <c r="AK5" s="34">
        <v>29.69</v>
      </c>
      <c r="AL5" s="34">
        <v>28.98</v>
      </c>
      <c r="AM5" s="34">
        <v>29.25</v>
      </c>
      <c r="AN5" s="34">
        <v>29.2</v>
      </c>
      <c r="AO5" s="34">
        <v>29.89</v>
      </c>
      <c r="AP5" s="34">
        <v>29.49</v>
      </c>
      <c r="AQ5" s="34">
        <v>28.21</v>
      </c>
      <c r="AR5" s="34">
        <v>29.61</v>
      </c>
      <c r="AS5" s="34">
        <v>29.74</v>
      </c>
      <c r="AT5" s="34">
        <v>29.89</v>
      </c>
      <c r="AU5" s="34">
        <v>30.01</v>
      </c>
      <c r="AV5" s="34">
        <v>28.63</v>
      </c>
      <c r="AW5" s="34">
        <v>28.83</v>
      </c>
      <c r="AX5" s="34">
        <v>29.43</v>
      </c>
      <c r="AY5" s="34">
        <v>29.64</v>
      </c>
      <c r="AZ5" s="34">
        <v>29.07</v>
      </c>
    </row>
    <row r="6" spans="1:52" x14ac:dyDescent="0.25">
      <c r="A6" s="24">
        <v>2</v>
      </c>
      <c r="B6" s="24" t="s">
        <v>411</v>
      </c>
      <c r="C6" s="24" t="s">
        <v>219</v>
      </c>
      <c r="D6" s="24" t="s">
        <v>4</v>
      </c>
      <c r="E6" s="35">
        <v>32.18</v>
      </c>
      <c r="F6" s="35">
        <v>33.01</v>
      </c>
      <c r="G6" s="35">
        <v>32.03</v>
      </c>
      <c r="H6" s="35">
        <v>33.35</v>
      </c>
      <c r="I6" s="35">
        <v>32.869999999999997</v>
      </c>
      <c r="J6" s="35">
        <v>34.15</v>
      </c>
      <c r="K6" s="35">
        <v>32.5</v>
      </c>
      <c r="L6" s="35">
        <v>32.9</v>
      </c>
      <c r="M6" s="35">
        <v>33.549999999999997</v>
      </c>
      <c r="N6" s="35">
        <v>35.229999999999997</v>
      </c>
      <c r="O6" s="35">
        <v>32.14</v>
      </c>
      <c r="P6" s="35">
        <v>32.770000000000003</v>
      </c>
      <c r="Q6" s="35">
        <v>32.68</v>
      </c>
      <c r="R6" s="35">
        <v>34.81</v>
      </c>
      <c r="S6" s="35">
        <v>32.97</v>
      </c>
      <c r="T6" s="35">
        <v>33.21</v>
      </c>
      <c r="U6" s="35">
        <v>35.159999999999997</v>
      </c>
      <c r="V6" s="35">
        <v>30.97</v>
      </c>
      <c r="W6" s="35">
        <v>32.57</v>
      </c>
      <c r="X6" s="35">
        <v>33.06</v>
      </c>
      <c r="Y6" s="35">
        <v>32.270000000000003</v>
      </c>
      <c r="Z6" s="35">
        <v>32.28</v>
      </c>
      <c r="AA6" s="35">
        <v>33.35</v>
      </c>
      <c r="AB6" s="35">
        <v>31.25</v>
      </c>
      <c r="AC6" s="35">
        <v>30.93</v>
      </c>
      <c r="AD6" s="35">
        <v>32.549999999999997</v>
      </c>
      <c r="AE6" s="35">
        <v>34.869999999999997</v>
      </c>
      <c r="AF6" s="35">
        <v>32.92</v>
      </c>
      <c r="AG6" s="35">
        <v>32.880000000000003</v>
      </c>
      <c r="AH6" s="35">
        <v>32.9</v>
      </c>
      <c r="AI6" s="35">
        <v>31.79</v>
      </c>
      <c r="AJ6" s="35">
        <v>32.76</v>
      </c>
      <c r="AK6" s="35">
        <v>31</v>
      </c>
      <c r="AL6" s="35">
        <v>31.9</v>
      </c>
      <c r="AM6" s="35">
        <v>32.619999999999997</v>
      </c>
      <c r="AN6" s="35">
        <v>33.25</v>
      </c>
      <c r="AO6" s="35">
        <v>32.35</v>
      </c>
      <c r="AP6" s="35">
        <v>32.020000000000003</v>
      </c>
      <c r="AQ6" s="35">
        <v>31.54</v>
      </c>
      <c r="AR6" s="35">
        <v>31.53</v>
      </c>
      <c r="AS6" s="35">
        <v>32.659999999999997</v>
      </c>
      <c r="AT6" s="35">
        <v>32.31</v>
      </c>
      <c r="AU6" s="35">
        <v>33.869999999999997</v>
      </c>
      <c r="AV6" s="35">
        <v>32.68</v>
      </c>
      <c r="AW6" s="35">
        <v>31.36</v>
      </c>
      <c r="AX6" s="35">
        <v>31.74</v>
      </c>
      <c r="AY6" s="35">
        <v>32.56</v>
      </c>
      <c r="AZ6" s="35">
        <v>31.12</v>
      </c>
    </row>
    <row r="7" spans="1:52" x14ac:dyDescent="0.25">
      <c r="A7" s="23">
        <v>3</v>
      </c>
      <c r="B7" s="23" t="s">
        <v>412</v>
      </c>
      <c r="C7" s="23" t="s">
        <v>220</v>
      </c>
      <c r="D7" s="10" t="s">
        <v>5</v>
      </c>
      <c r="E7" s="34">
        <v>18.88</v>
      </c>
      <c r="F7" s="34">
        <v>18.88</v>
      </c>
      <c r="G7" s="34">
        <v>18.489999999999998</v>
      </c>
      <c r="H7" s="34">
        <v>18.77</v>
      </c>
      <c r="I7" s="34">
        <v>18.850000000000001</v>
      </c>
      <c r="J7" s="34">
        <v>18.809999999999999</v>
      </c>
      <c r="K7" s="34">
        <v>18.88</v>
      </c>
      <c r="L7" s="34">
        <v>18.89</v>
      </c>
      <c r="M7" s="34">
        <v>18.84</v>
      </c>
      <c r="N7" s="34">
        <v>18.649999999999999</v>
      </c>
      <c r="O7" s="34">
        <v>18.88</v>
      </c>
      <c r="P7" s="34">
        <v>18.96</v>
      </c>
      <c r="Q7" s="34">
        <v>18.88</v>
      </c>
      <c r="R7" s="34">
        <v>18.899999999999999</v>
      </c>
      <c r="S7" s="34">
        <v>18.829999999999998</v>
      </c>
      <c r="T7" s="34">
        <v>18.91</v>
      </c>
      <c r="U7" s="34">
        <v>18.84</v>
      </c>
      <c r="V7" s="34">
        <v>18.920000000000002</v>
      </c>
      <c r="W7" s="34">
        <v>18.850000000000001</v>
      </c>
      <c r="X7" s="34">
        <v>18.93</v>
      </c>
      <c r="Y7" s="34">
        <v>18.57</v>
      </c>
      <c r="Z7" s="34">
        <v>18.559999999999999</v>
      </c>
      <c r="AA7" s="34">
        <v>18.75</v>
      </c>
      <c r="AB7" s="34">
        <v>18.71</v>
      </c>
      <c r="AC7" s="34">
        <v>18.739999999999998</v>
      </c>
      <c r="AD7" s="34">
        <v>18.88</v>
      </c>
      <c r="AE7" s="34">
        <v>19.05</v>
      </c>
      <c r="AF7" s="34">
        <v>18.8</v>
      </c>
      <c r="AG7" s="34">
        <v>18.84</v>
      </c>
      <c r="AH7" s="34">
        <v>18.84</v>
      </c>
      <c r="AI7" s="34">
        <v>18.77</v>
      </c>
      <c r="AJ7" s="34">
        <v>18.829999999999998</v>
      </c>
      <c r="AK7" s="34">
        <v>18.7</v>
      </c>
      <c r="AL7" s="34">
        <v>18.72</v>
      </c>
      <c r="AM7" s="34">
        <v>18.510000000000002</v>
      </c>
      <c r="AN7" s="34">
        <v>18.52</v>
      </c>
      <c r="AO7" s="34">
        <v>18.52</v>
      </c>
      <c r="AP7" s="34">
        <v>18.43</v>
      </c>
      <c r="AQ7" s="34">
        <v>18.23</v>
      </c>
      <c r="AR7" s="34">
        <v>18.260000000000002</v>
      </c>
      <c r="AS7" s="34">
        <v>18.190000000000001</v>
      </c>
      <c r="AT7" s="34">
        <v>18.43</v>
      </c>
      <c r="AU7" s="34">
        <v>18.3</v>
      </c>
      <c r="AV7" s="34">
        <v>18.27</v>
      </c>
      <c r="AW7" s="34">
        <v>18.510000000000002</v>
      </c>
      <c r="AX7" s="34">
        <v>18.45</v>
      </c>
      <c r="AY7" s="34">
        <v>18.46</v>
      </c>
      <c r="AZ7" s="34">
        <v>18.510000000000002</v>
      </c>
    </row>
    <row r="8" spans="1:52" x14ac:dyDescent="0.25">
      <c r="A8" s="24">
        <v>4</v>
      </c>
      <c r="B8" s="24" t="s">
        <v>413</v>
      </c>
      <c r="C8" s="24" t="s">
        <v>221</v>
      </c>
      <c r="D8" s="20" t="s">
        <v>6</v>
      </c>
      <c r="E8" s="35">
        <v>32.15</v>
      </c>
      <c r="F8" s="35">
        <v>35.159999999999997</v>
      </c>
      <c r="G8" s="42">
        <v>32.6</v>
      </c>
      <c r="H8" s="42">
        <v>34.630000000000003</v>
      </c>
      <c r="I8" s="42">
        <v>32.9</v>
      </c>
      <c r="J8" s="35"/>
      <c r="K8" s="42">
        <v>32.22</v>
      </c>
      <c r="L8" s="42">
        <v>32.950000000000003</v>
      </c>
      <c r="M8" s="42">
        <v>33.79</v>
      </c>
      <c r="N8" s="42">
        <v>34.65</v>
      </c>
      <c r="O8" s="42">
        <v>32.58</v>
      </c>
      <c r="P8" s="42">
        <v>33.450000000000003</v>
      </c>
      <c r="Q8" s="42">
        <v>32.58</v>
      </c>
      <c r="R8" s="35">
        <v>35.69</v>
      </c>
      <c r="S8" s="42">
        <v>32.24</v>
      </c>
      <c r="T8" s="42">
        <v>34.44</v>
      </c>
      <c r="U8" s="42">
        <v>35.090000000000003</v>
      </c>
      <c r="V8" s="42">
        <v>33.25</v>
      </c>
      <c r="W8" s="42">
        <v>33.229999999999997</v>
      </c>
      <c r="X8" s="42">
        <v>32.6</v>
      </c>
      <c r="Y8" s="42">
        <v>32.97</v>
      </c>
      <c r="Z8" s="42">
        <v>33.44</v>
      </c>
      <c r="AA8" s="42">
        <v>34.21</v>
      </c>
      <c r="AB8" s="42">
        <v>33.08</v>
      </c>
      <c r="AC8" s="35">
        <v>32.36</v>
      </c>
      <c r="AD8" s="42">
        <v>32.51</v>
      </c>
      <c r="AE8" s="42">
        <v>34.72</v>
      </c>
      <c r="AF8" s="42">
        <v>34.65</v>
      </c>
      <c r="AG8" s="35">
        <v>32.979999999999997</v>
      </c>
      <c r="AH8" s="42">
        <v>34.17</v>
      </c>
      <c r="AI8" s="42">
        <v>32.57</v>
      </c>
      <c r="AJ8" s="42">
        <v>34.31</v>
      </c>
      <c r="AK8" s="42">
        <v>34.33</v>
      </c>
      <c r="AL8" s="42">
        <v>32.49</v>
      </c>
      <c r="AM8" s="42">
        <v>32.96</v>
      </c>
      <c r="AN8" s="42">
        <v>33.770000000000003</v>
      </c>
      <c r="AO8" s="42">
        <v>32.65</v>
      </c>
      <c r="AP8" s="42">
        <v>33.049999999999997</v>
      </c>
      <c r="AQ8" s="42">
        <v>31.51</v>
      </c>
      <c r="AR8" s="42">
        <v>33.090000000000003</v>
      </c>
      <c r="AS8" s="42">
        <v>34.1</v>
      </c>
      <c r="AT8" s="42">
        <v>32.99</v>
      </c>
      <c r="AU8" s="42">
        <v>34.08</v>
      </c>
      <c r="AV8" s="42">
        <v>32.25</v>
      </c>
      <c r="AW8" s="42">
        <v>32.21</v>
      </c>
      <c r="AX8" s="42">
        <v>34.18</v>
      </c>
      <c r="AY8" s="42">
        <v>34.72</v>
      </c>
      <c r="AZ8" s="42">
        <v>33.619999999999997</v>
      </c>
    </row>
    <row r="9" spans="1:52" x14ac:dyDescent="0.25">
      <c r="A9" s="23">
        <v>5</v>
      </c>
      <c r="B9" s="23" t="s">
        <v>414</v>
      </c>
      <c r="C9" s="23" t="s">
        <v>222</v>
      </c>
      <c r="D9" s="23" t="s">
        <v>7</v>
      </c>
      <c r="E9" s="34">
        <v>26.27</v>
      </c>
      <c r="F9" s="34">
        <v>29.1</v>
      </c>
      <c r="G9" s="34">
        <v>27.84</v>
      </c>
      <c r="H9" s="34">
        <v>29.13</v>
      </c>
      <c r="I9" s="34">
        <v>28.18</v>
      </c>
      <c r="J9" s="34">
        <v>29.85</v>
      </c>
      <c r="K9" s="34">
        <v>26.59</v>
      </c>
      <c r="L9" s="34">
        <v>27.65</v>
      </c>
      <c r="M9" s="34">
        <v>28.3</v>
      </c>
      <c r="N9" s="34">
        <v>29.64</v>
      </c>
      <c r="O9" s="34">
        <v>27.11</v>
      </c>
      <c r="P9" s="34">
        <v>27.3</v>
      </c>
      <c r="Q9" s="34">
        <v>27.48</v>
      </c>
      <c r="R9" s="34">
        <v>29.43</v>
      </c>
      <c r="S9" s="34">
        <v>27.2</v>
      </c>
      <c r="T9" s="34">
        <v>29.51</v>
      </c>
      <c r="U9" s="34">
        <v>29.89</v>
      </c>
      <c r="V9" s="34">
        <v>28.24</v>
      </c>
      <c r="W9" s="34">
        <v>27.33</v>
      </c>
      <c r="X9" s="34">
        <v>27.24</v>
      </c>
      <c r="Y9" s="34">
        <v>27.55</v>
      </c>
      <c r="Z9" s="34">
        <v>27.91</v>
      </c>
      <c r="AA9" s="34">
        <v>28.98</v>
      </c>
      <c r="AB9" s="34">
        <v>27.84</v>
      </c>
      <c r="AC9" s="34">
        <v>27.91</v>
      </c>
      <c r="AD9" s="34">
        <v>27.26</v>
      </c>
      <c r="AE9" s="34">
        <v>29.44</v>
      </c>
      <c r="AF9" s="34">
        <v>28.71</v>
      </c>
      <c r="AG9" s="34">
        <v>28.53</v>
      </c>
      <c r="AH9" s="34">
        <v>28.85</v>
      </c>
      <c r="AI9" s="34">
        <v>27.12</v>
      </c>
      <c r="AJ9" s="34">
        <v>28.1</v>
      </c>
      <c r="AK9" s="34">
        <v>28.34</v>
      </c>
      <c r="AL9" s="34">
        <v>27.28</v>
      </c>
      <c r="AM9" s="34">
        <v>27.34</v>
      </c>
      <c r="AN9" s="34">
        <v>27.72</v>
      </c>
      <c r="AO9" s="34">
        <v>27.45</v>
      </c>
      <c r="AP9" s="34">
        <v>27.26</v>
      </c>
      <c r="AQ9" s="34">
        <v>25.99</v>
      </c>
      <c r="AR9" s="34">
        <v>27.84</v>
      </c>
      <c r="AS9" s="34">
        <v>28.01</v>
      </c>
      <c r="AT9" s="34">
        <v>28.47</v>
      </c>
      <c r="AU9" s="34">
        <v>27.87</v>
      </c>
      <c r="AV9" s="34">
        <v>26.66</v>
      </c>
      <c r="AW9" s="34">
        <v>26.86</v>
      </c>
      <c r="AX9" s="34">
        <v>26.83</v>
      </c>
      <c r="AY9" s="34">
        <v>27.65</v>
      </c>
      <c r="AZ9" s="34">
        <v>26.59</v>
      </c>
    </row>
    <row r="10" spans="1:52" x14ac:dyDescent="0.25">
      <c r="A10" s="24">
        <v>6</v>
      </c>
      <c r="B10" s="24" t="s">
        <v>415</v>
      </c>
      <c r="C10" s="24" t="s">
        <v>223</v>
      </c>
      <c r="D10" s="24" t="s">
        <v>8</v>
      </c>
      <c r="E10" s="35">
        <v>32.76</v>
      </c>
      <c r="F10" s="35">
        <v>34.659999999999997</v>
      </c>
      <c r="G10" s="35">
        <v>33.79</v>
      </c>
      <c r="H10" s="35">
        <v>35.01</v>
      </c>
      <c r="I10" s="35">
        <v>34.979999999999997</v>
      </c>
      <c r="J10" s="35">
        <v>36.58</v>
      </c>
      <c r="K10" s="35">
        <v>31.07</v>
      </c>
      <c r="L10" s="35">
        <v>32.479999999999997</v>
      </c>
      <c r="M10" s="35">
        <v>32.83</v>
      </c>
      <c r="N10" s="35">
        <v>33.630000000000003</v>
      </c>
      <c r="O10" s="35">
        <v>31.73</v>
      </c>
      <c r="P10" s="35">
        <v>31.58</v>
      </c>
      <c r="Q10" s="35">
        <v>32.53</v>
      </c>
      <c r="R10" s="35">
        <v>36</v>
      </c>
      <c r="S10" s="35">
        <v>31.92</v>
      </c>
      <c r="T10" s="35">
        <v>35.24</v>
      </c>
      <c r="U10" s="35">
        <v>34.049999999999997</v>
      </c>
      <c r="V10" s="35">
        <v>33.51</v>
      </c>
      <c r="W10" s="35">
        <v>32.07</v>
      </c>
      <c r="X10" s="35">
        <v>31.93</v>
      </c>
      <c r="Y10" s="35">
        <v>32.1</v>
      </c>
      <c r="Z10" s="35">
        <v>32.119999999999997</v>
      </c>
      <c r="AA10" s="35">
        <v>32.909999999999997</v>
      </c>
      <c r="AB10" s="35">
        <v>32.33</v>
      </c>
      <c r="AC10" s="35">
        <v>31.95</v>
      </c>
      <c r="AD10" s="35">
        <v>30.86</v>
      </c>
      <c r="AE10" s="35">
        <v>33.06</v>
      </c>
      <c r="AF10" s="35">
        <v>32.03</v>
      </c>
      <c r="AG10" s="35">
        <v>31.61</v>
      </c>
      <c r="AH10" s="35">
        <v>32.950000000000003</v>
      </c>
      <c r="AI10" s="35">
        <v>31.12</v>
      </c>
      <c r="AJ10" s="35">
        <v>32.61</v>
      </c>
      <c r="AK10" s="35">
        <v>33.19</v>
      </c>
      <c r="AL10" s="35">
        <v>32.479999999999997</v>
      </c>
      <c r="AM10" s="35">
        <v>32.26</v>
      </c>
      <c r="AN10" s="35">
        <v>32.97</v>
      </c>
      <c r="AO10" s="35">
        <v>31.98</v>
      </c>
      <c r="AP10" s="35">
        <v>32.64</v>
      </c>
      <c r="AQ10" s="35">
        <v>30.86</v>
      </c>
      <c r="AR10" s="35">
        <v>31.87</v>
      </c>
      <c r="AS10" s="35">
        <v>31.77</v>
      </c>
      <c r="AT10" s="35">
        <v>32</v>
      </c>
      <c r="AU10" s="35">
        <v>33.090000000000003</v>
      </c>
      <c r="AV10" s="35">
        <v>31.82</v>
      </c>
      <c r="AW10" s="35">
        <v>31.83</v>
      </c>
      <c r="AX10" s="35">
        <v>31.6</v>
      </c>
      <c r="AY10" s="35">
        <v>32.880000000000003</v>
      </c>
      <c r="AZ10" s="35">
        <v>31.87</v>
      </c>
    </row>
    <row r="11" spans="1:52" x14ac:dyDescent="0.25">
      <c r="A11" s="23">
        <v>7</v>
      </c>
      <c r="B11" s="23" t="s">
        <v>416</v>
      </c>
      <c r="C11" s="23" t="s">
        <v>224</v>
      </c>
      <c r="D11" s="23" t="s">
        <v>9</v>
      </c>
      <c r="E11" s="34">
        <v>29.51</v>
      </c>
      <c r="F11" s="34">
        <v>33.29</v>
      </c>
      <c r="G11" s="34">
        <v>29.95</v>
      </c>
      <c r="H11" s="34">
        <v>34.03</v>
      </c>
      <c r="I11" s="34">
        <v>33.299999999999997</v>
      </c>
      <c r="J11" s="34">
        <v>35.78</v>
      </c>
      <c r="K11" s="34">
        <v>30.85</v>
      </c>
      <c r="L11" s="34">
        <v>33.770000000000003</v>
      </c>
      <c r="M11" s="34">
        <v>33.56</v>
      </c>
      <c r="N11" s="34">
        <v>32.86</v>
      </c>
      <c r="O11" s="34">
        <v>32.42</v>
      </c>
      <c r="P11" s="34">
        <v>32.42</v>
      </c>
      <c r="Q11" s="34">
        <v>31.77</v>
      </c>
      <c r="R11" s="34">
        <v>35.130000000000003</v>
      </c>
      <c r="S11" s="34">
        <v>31.8</v>
      </c>
      <c r="T11" s="34">
        <v>34.75</v>
      </c>
      <c r="U11" s="34">
        <v>35.619999999999997</v>
      </c>
      <c r="V11" s="34">
        <v>32.97</v>
      </c>
      <c r="W11" s="34">
        <v>31.26</v>
      </c>
      <c r="X11" s="34">
        <v>31.89</v>
      </c>
      <c r="Y11" s="34">
        <v>29.97</v>
      </c>
      <c r="Z11" s="34">
        <v>30.77</v>
      </c>
      <c r="AA11" s="34">
        <v>34.47</v>
      </c>
      <c r="AB11" s="34">
        <v>33.770000000000003</v>
      </c>
      <c r="AC11" s="34">
        <v>31.87</v>
      </c>
      <c r="AD11" s="34">
        <v>31.83</v>
      </c>
      <c r="AE11" s="34">
        <v>33.840000000000003</v>
      </c>
      <c r="AF11" s="34">
        <v>33.909999999999997</v>
      </c>
      <c r="AG11" s="34">
        <v>32.96</v>
      </c>
      <c r="AH11" s="34">
        <v>33.42</v>
      </c>
      <c r="AI11" s="34">
        <v>31.84</v>
      </c>
      <c r="AJ11" s="34">
        <v>33.770000000000003</v>
      </c>
      <c r="AK11" s="34">
        <v>32.51</v>
      </c>
      <c r="AL11" s="34">
        <v>31.64</v>
      </c>
      <c r="AM11" s="34">
        <v>29.53</v>
      </c>
      <c r="AN11" s="34">
        <v>29.91</v>
      </c>
      <c r="AO11" s="34">
        <v>30.56</v>
      </c>
      <c r="AP11" s="34">
        <v>30.67</v>
      </c>
      <c r="AQ11" s="34">
        <v>29.45</v>
      </c>
      <c r="AR11" s="34">
        <v>30.8</v>
      </c>
      <c r="AS11" s="34">
        <v>30.88</v>
      </c>
      <c r="AT11" s="34">
        <v>31</v>
      </c>
      <c r="AU11" s="34">
        <v>31.21</v>
      </c>
      <c r="AV11" s="34">
        <v>29.61</v>
      </c>
      <c r="AW11" s="34">
        <v>29.44</v>
      </c>
      <c r="AX11" s="34">
        <v>30.15</v>
      </c>
      <c r="AY11" s="34">
        <v>31.22</v>
      </c>
      <c r="AZ11" s="34">
        <v>30.72</v>
      </c>
    </row>
    <row r="12" spans="1:52" x14ac:dyDescent="0.25">
      <c r="A12" s="24">
        <v>8</v>
      </c>
      <c r="B12" s="24" t="s">
        <v>417</v>
      </c>
      <c r="C12" s="24" t="s">
        <v>225</v>
      </c>
      <c r="D12" s="24" t="s">
        <v>10</v>
      </c>
      <c r="E12" s="35">
        <v>34.32</v>
      </c>
      <c r="F12" s="35">
        <v>36.659999999999997</v>
      </c>
      <c r="G12" s="35">
        <v>34.200000000000003</v>
      </c>
      <c r="H12" s="35">
        <v>35.630000000000003</v>
      </c>
      <c r="I12" s="35">
        <v>34.64</v>
      </c>
      <c r="J12" s="35"/>
      <c r="K12" s="35">
        <v>32.020000000000003</v>
      </c>
      <c r="L12" s="35">
        <v>33.61</v>
      </c>
      <c r="M12" s="35">
        <v>34.01</v>
      </c>
      <c r="N12" s="35">
        <v>34.21</v>
      </c>
      <c r="O12" s="35">
        <v>32.630000000000003</v>
      </c>
      <c r="P12" s="35">
        <v>33.19</v>
      </c>
      <c r="Q12" s="35">
        <v>34.01</v>
      </c>
      <c r="R12" s="35">
        <v>34.68</v>
      </c>
      <c r="S12" s="35">
        <v>34.61</v>
      </c>
      <c r="T12" s="35">
        <v>35.799999999999997</v>
      </c>
      <c r="U12" s="35">
        <v>35.61</v>
      </c>
      <c r="V12" s="35">
        <v>33.83</v>
      </c>
      <c r="W12" s="35">
        <v>33.270000000000003</v>
      </c>
      <c r="X12" s="35">
        <v>32.869999999999997</v>
      </c>
      <c r="Y12" s="35">
        <v>33.47</v>
      </c>
      <c r="Z12" s="35">
        <v>32.700000000000003</v>
      </c>
      <c r="AA12" s="35">
        <v>35.6</v>
      </c>
      <c r="AB12" s="35">
        <v>32.69</v>
      </c>
      <c r="AC12" s="35">
        <v>32.99</v>
      </c>
      <c r="AD12" s="35">
        <v>32.03</v>
      </c>
      <c r="AE12" s="35">
        <v>34.549999999999997</v>
      </c>
      <c r="AF12" s="35">
        <v>33.56</v>
      </c>
      <c r="AG12" s="35">
        <v>33.270000000000003</v>
      </c>
      <c r="AH12" s="35">
        <v>33.76</v>
      </c>
      <c r="AI12" s="35">
        <v>32.26</v>
      </c>
      <c r="AJ12" s="35">
        <v>33.18</v>
      </c>
      <c r="AK12" s="35">
        <v>33.83</v>
      </c>
      <c r="AL12" s="35">
        <v>32.86</v>
      </c>
      <c r="AM12" s="35">
        <v>33.07</v>
      </c>
      <c r="AN12" s="35">
        <v>33.32</v>
      </c>
      <c r="AO12" s="35">
        <v>36.15</v>
      </c>
      <c r="AP12" s="35">
        <v>32.43</v>
      </c>
      <c r="AQ12" s="35">
        <v>32.46</v>
      </c>
      <c r="AR12" s="35">
        <v>32.479999999999997</v>
      </c>
      <c r="AS12" s="35">
        <v>32.72</v>
      </c>
      <c r="AT12" s="35">
        <v>33.08</v>
      </c>
      <c r="AU12" s="35">
        <v>33.299999999999997</v>
      </c>
      <c r="AV12" s="35">
        <v>32.619999999999997</v>
      </c>
      <c r="AW12" s="35">
        <v>35.159999999999997</v>
      </c>
      <c r="AX12" s="35">
        <v>34.590000000000003</v>
      </c>
      <c r="AY12" s="35">
        <v>34.130000000000003</v>
      </c>
      <c r="AZ12" s="35">
        <v>35.630000000000003</v>
      </c>
    </row>
    <row r="13" spans="1:52" x14ac:dyDescent="0.25">
      <c r="A13" s="23">
        <v>9</v>
      </c>
      <c r="B13" s="23" t="s">
        <v>418</v>
      </c>
      <c r="C13" s="23" t="s">
        <v>226</v>
      </c>
      <c r="D13" s="23" t="s">
        <v>11</v>
      </c>
      <c r="E13" s="34">
        <v>25.61</v>
      </c>
      <c r="F13" s="34">
        <v>27.91</v>
      </c>
      <c r="G13" s="34">
        <v>26.33</v>
      </c>
      <c r="H13" s="34">
        <v>27.98</v>
      </c>
      <c r="I13" s="34">
        <v>27.74</v>
      </c>
      <c r="J13" s="34">
        <v>28.77</v>
      </c>
      <c r="K13" s="34">
        <v>25.93</v>
      </c>
      <c r="L13" s="34">
        <v>27.53</v>
      </c>
      <c r="M13" s="34">
        <v>27.45</v>
      </c>
      <c r="N13" s="34">
        <v>28.07</v>
      </c>
      <c r="O13" s="34">
        <v>26.78</v>
      </c>
      <c r="P13" s="34">
        <v>26.57</v>
      </c>
      <c r="Q13" s="34">
        <v>26.84</v>
      </c>
      <c r="R13" s="34">
        <v>28.68</v>
      </c>
      <c r="S13" s="34">
        <v>26.44</v>
      </c>
      <c r="T13" s="34">
        <v>28.77</v>
      </c>
      <c r="U13" s="34">
        <v>29.21</v>
      </c>
      <c r="V13" s="34">
        <v>27.43</v>
      </c>
      <c r="W13" s="34">
        <v>26.44</v>
      </c>
      <c r="X13" s="34">
        <v>26.64</v>
      </c>
      <c r="Y13" s="34">
        <v>26.24</v>
      </c>
      <c r="Z13" s="34">
        <v>26.63</v>
      </c>
      <c r="AA13" s="34">
        <v>28.42</v>
      </c>
      <c r="AB13" s="34">
        <v>27.54</v>
      </c>
      <c r="AC13" s="34">
        <v>27.05</v>
      </c>
      <c r="AD13" s="34">
        <v>26.27</v>
      </c>
      <c r="AE13" s="34">
        <v>28.53</v>
      </c>
      <c r="AF13" s="34">
        <v>27.67</v>
      </c>
      <c r="AG13" s="34">
        <v>27.77</v>
      </c>
      <c r="AH13" s="34">
        <v>27.91</v>
      </c>
      <c r="AI13" s="34">
        <v>26.42</v>
      </c>
      <c r="AJ13" s="34">
        <v>27.61</v>
      </c>
      <c r="AK13" s="34">
        <v>26.95</v>
      </c>
      <c r="AL13" s="34">
        <v>26.3</v>
      </c>
      <c r="AM13" s="34">
        <v>26.05</v>
      </c>
      <c r="AN13" s="34">
        <v>26.32</v>
      </c>
      <c r="AO13" s="34">
        <v>26.53</v>
      </c>
      <c r="AP13" s="34">
        <v>26.26</v>
      </c>
      <c r="AQ13" s="34">
        <v>24.99</v>
      </c>
      <c r="AR13" s="34">
        <v>26.35</v>
      </c>
      <c r="AS13" s="34">
        <v>26.64</v>
      </c>
      <c r="AT13" s="34">
        <v>26.97</v>
      </c>
      <c r="AU13" s="34">
        <v>27.06</v>
      </c>
      <c r="AV13" s="34">
        <v>25.63</v>
      </c>
      <c r="AW13" s="34">
        <v>25.79</v>
      </c>
      <c r="AX13" s="34">
        <v>25.62</v>
      </c>
      <c r="AY13" s="34">
        <v>26.8</v>
      </c>
      <c r="AZ13" s="34">
        <v>25.74</v>
      </c>
    </row>
    <row r="14" spans="1:52" x14ac:dyDescent="0.25">
      <c r="A14" s="24">
        <v>10</v>
      </c>
      <c r="B14" s="24" t="s">
        <v>419</v>
      </c>
      <c r="C14" s="24" t="s">
        <v>227</v>
      </c>
      <c r="D14" s="24" t="s">
        <v>12</v>
      </c>
      <c r="E14" s="35">
        <v>32.409999999999997</v>
      </c>
      <c r="F14" s="35">
        <v>34.24</v>
      </c>
      <c r="G14" s="35">
        <v>33.229999999999997</v>
      </c>
      <c r="H14" s="35">
        <v>35.549999999999997</v>
      </c>
      <c r="I14" s="35">
        <v>33.72</v>
      </c>
      <c r="J14" s="35">
        <v>35.57</v>
      </c>
      <c r="K14" s="35">
        <v>32.75</v>
      </c>
      <c r="L14" s="35">
        <v>33.51</v>
      </c>
      <c r="M14" s="35">
        <v>33.619999999999997</v>
      </c>
      <c r="N14" s="35">
        <v>35.89</v>
      </c>
      <c r="O14" s="35">
        <v>33.479999999999997</v>
      </c>
      <c r="P14" s="35">
        <v>33.72</v>
      </c>
      <c r="Q14" s="35">
        <v>33.69</v>
      </c>
      <c r="R14" s="35">
        <v>36.090000000000003</v>
      </c>
      <c r="S14" s="35">
        <v>34.14</v>
      </c>
      <c r="T14" s="35">
        <v>37.25</v>
      </c>
      <c r="U14" s="35">
        <v>35.44</v>
      </c>
      <c r="V14" s="35">
        <v>34.58</v>
      </c>
      <c r="W14" s="35">
        <v>33.89</v>
      </c>
      <c r="X14" s="35">
        <v>33.21</v>
      </c>
      <c r="Y14" s="35">
        <v>33.82</v>
      </c>
      <c r="Z14" s="35">
        <v>33.57</v>
      </c>
      <c r="AA14" s="35">
        <v>34.96</v>
      </c>
      <c r="AB14" s="35">
        <v>33.74</v>
      </c>
      <c r="AC14" s="35">
        <v>33.57</v>
      </c>
      <c r="AD14" s="35">
        <v>33.1</v>
      </c>
      <c r="AE14" s="35">
        <v>34.61</v>
      </c>
      <c r="AF14" s="35">
        <v>34.32</v>
      </c>
      <c r="AG14" s="35">
        <v>34.119999999999997</v>
      </c>
      <c r="AH14" s="35">
        <v>35.17</v>
      </c>
      <c r="AI14" s="35">
        <v>33.44</v>
      </c>
      <c r="AJ14" s="35">
        <v>33.86</v>
      </c>
      <c r="AK14" s="35">
        <v>33.090000000000003</v>
      </c>
      <c r="AL14" s="35">
        <v>33.880000000000003</v>
      </c>
      <c r="AM14" s="35">
        <v>33.06</v>
      </c>
      <c r="AN14" s="35">
        <v>32.82</v>
      </c>
      <c r="AO14" s="35">
        <v>34.43</v>
      </c>
      <c r="AP14" s="35">
        <v>33.03</v>
      </c>
      <c r="AQ14" s="35">
        <v>32.159999999999997</v>
      </c>
      <c r="AR14" s="35">
        <v>34.630000000000003</v>
      </c>
      <c r="AS14" s="35">
        <v>32.869999999999997</v>
      </c>
      <c r="AT14" s="35">
        <v>34.090000000000003</v>
      </c>
      <c r="AU14" s="35">
        <v>33.75</v>
      </c>
      <c r="AV14" s="35">
        <v>32.68</v>
      </c>
      <c r="AW14" s="35">
        <v>32.979999999999997</v>
      </c>
      <c r="AX14" s="35">
        <v>34.15</v>
      </c>
      <c r="AY14" s="35">
        <v>34.58</v>
      </c>
      <c r="AZ14" s="35">
        <v>33.58</v>
      </c>
    </row>
    <row r="15" spans="1:52" x14ac:dyDescent="0.25">
      <c r="A15" s="23">
        <v>11</v>
      </c>
      <c r="B15" s="23" t="s">
        <v>420</v>
      </c>
      <c r="C15" s="23" t="s">
        <v>228</v>
      </c>
      <c r="D15" s="23" t="s">
        <v>13</v>
      </c>
      <c r="E15" s="34">
        <v>28.14</v>
      </c>
      <c r="F15" s="34">
        <v>30.48</v>
      </c>
      <c r="G15" s="34">
        <v>29.85</v>
      </c>
      <c r="H15" s="34">
        <v>31.03</v>
      </c>
      <c r="I15" s="34">
        <v>30.51</v>
      </c>
      <c r="J15" s="34">
        <v>31.91</v>
      </c>
      <c r="K15" s="34">
        <v>28.68</v>
      </c>
      <c r="L15" s="34">
        <v>30.76</v>
      </c>
      <c r="M15" s="34">
        <v>30.63</v>
      </c>
      <c r="N15" s="34">
        <v>31.64</v>
      </c>
      <c r="O15" s="34">
        <v>29.62</v>
      </c>
      <c r="P15" s="34">
        <v>29.57</v>
      </c>
      <c r="Q15" s="34">
        <v>29.41</v>
      </c>
      <c r="R15" s="34">
        <v>31.85</v>
      </c>
      <c r="S15" s="34">
        <v>29.11</v>
      </c>
      <c r="T15" s="34">
        <v>32.01</v>
      </c>
      <c r="U15" s="34">
        <v>32.07</v>
      </c>
      <c r="V15" s="34">
        <v>29.87</v>
      </c>
      <c r="W15" s="34">
        <v>29.28</v>
      </c>
      <c r="X15" s="34">
        <v>29.27</v>
      </c>
      <c r="Y15" s="34">
        <v>29.54</v>
      </c>
      <c r="Z15" s="34">
        <v>29.71</v>
      </c>
      <c r="AA15" s="34">
        <v>31.68</v>
      </c>
      <c r="AB15" s="34">
        <v>29.91</v>
      </c>
      <c r="AC15" s="34">
        <v>29.47</v>
      </c>
      <c r="AD15" s="34">
        <v>29.03</v>
      </c>
      <c r="AE15" s="34">
        <v>31.15</v>
      </c>
      <c r="AF15" s="34">
        <v>30.94</v>
      </c>
      <c r="AG15" s="34">
        <v>30.17</v>
      </c>
      <c r="AH15" s="34">
        <v>30.84</v>
      </c>
      <c r="AI15" s="34">
        <v>29.5</v>
      </c>
      <c r="AJ15" s="34">
        <v>30.28</v>
      </c>
      <c r="AK15" s="34">
        <v>29.95</v>
      </c>
      <c r="AL15" s="34">
        <v>28.86</v>
      </c>
      <c r="AM15" s="34">
        <v>29.16</v>
      </c>
      <c r="AN15" s="34">
        <v>29.31</v>
      </c>
      <c r="AO15" s="34">
        <v>30.11</v>
      </c>
      <c r="AP15" s="34">
        <v>29.72</v>
      </c>
      <c r="AQ15" s="34">
        <v>28.79</v>
      </c>
      <c r="AR15" s="34">
        <v>29.51</v>
      </c>
      <c r="AS15" s="34">
        <v>30.51</v>
      </c>
      <c r="AT15" s="34">
        <v>30.08</v>
      </c>
      <c r="AU15" s="34">
        <v>30.13</v>
      </c>
      <c r="AV15" s="34">
        <v>28.56</v>
      </c>
      <c r="AW15" s="34">
        <v>28.88</v>
      </c>
      <c r="AX15" s="34">
        <v>29.26</v>
      </c>
      <c r="AY15" s="34">
        <v>30.11</v>
      </c>
      <c r="AZ15" s="34">
        <v>29.48</v>
      </c>
    </row>
    <row r="16" spans="1:52" x14ac:dyDescent="0.25">
      <c r="A16" s="24">
        <v>12</v>
      </c>
      <c r="B16" s="24" t="s">
        <v>421</v>
      </c>
      <c r="C16" s="24" t="s">
        <v>229</v>
      </c>
      <c r="D16" s="24" t="s">
        <v>14</v>
      </c>
      <c r="E16" s="35">
        <v>28.07</v>
      </c>
      <c r="F16" s="35">
        <v>29.41</v>
      </c>
      <c r="G16" s="35">
        <v>28.51</v>
      </c>
      <c r="H16" s="35">
        <v>28.55</v>
      </c>
      <c r="I16" s="35">
        <v>28.89</v>
      </c>
      <c r="J16" s="35">
        <v>29.91</v>
      </c>
      <c r="K16" s="35">
        <v>27.79</v>
      </c>
      <c r="L16" s="35">
        <v>28.79</v>
      </c>
      <c r="M16" s="35">
        <v>29.15</v>
      </c>
      <c r="N16" s="35">
        <v>30.13</v>
      </c>
      <c r="O16" s="35">
        <v>28.53</v>
      </c>
      <c r="P16" s="35">
        <v>28.68</v>
      </c>
      <c r="Q16" s="35">
        <v>29.54</v>
      </c>
      <c r="R16" s="35">
        <v>30.31</v>
      </c>
      <c r="S16" s="35">
        <v>28.64</v>
      </c>
      <c r="T16" s="35">
        <v>29.61</v>
      </c>
      <c r="U16" s="35">
        <v>30.71</v>
      </c>
      <c r="V16" s="35">
        <v>27.09</v>
      </c>
      <c r="W16" s="35">
        <v>28.79</v>
      </c>
      <c r="X16" s="35">
        <v>28.64</v>
      </c>
      <c r="Y16" s="35">
        <v>28.3</v>
      </c>
      <c r="Z16" s="35">
        <v>28.59</v>
      </c>
      <c r="AA16" s="35">
        <v>29.93</v>
      </c>
      <c r="AB16" s="35">
        <v>28.06</v>
      </c>
      <c r="AC16" s="35">
        <v>26.56</v>
      </c>
      <c r="AD16" s="35">
        <v>28.07</v>
      </c>
      <c r="AE16" s="35">
        <v>30.59</v>
      </c>
      <c r="AF16" s="35">
        <v>29.46</v>
      </c>
      <c r="AG16" s="35">
        <v>28.75</v>
      </c>
      <c r="AH16" s="35">
        <v>29.18</v>
      </c>
      <c r="AI16" s="35">
        <v>28.27</v>
      </c>
      <c r="AJ16" s="35">
        <v>29.43</v>
      </c>
      <c r="AK16" s="35">
        <v>27.56</v>
      </c>
      <c r="AL16" s="35">
        <v>27.65</v>
      </c>
      <c r="AM16" s="35">
        <v>28.45</v>
      </c>
      <c r="AN16" s="35">
        <v>28.92</v>
      </c>
      <c r="AO16" s="35">
        <v>28.53</v>
      </c>
      <c r="AP16" s="35">
        <v>28.06</v>
      </c>
      <c r="AQ16" s="35">
        <v>27.52</v>
      </c>
      <c r="AR16" s="35">
        <v>27.72</v>
      </c>
      <c r="AS16" s="35">
        <v>28.6</v>
      </c>
      <c r="AT16" s="35">
        <v>28.13</v>
      </c>
      <c r="AU16" s="35">
        <v>29.91</v>
      </c>
      <c r="AV16" s="35">
        <v>28.44</v>
      </c>
      <c r="AW16" s="35">
        <v>27.35</v>
      </c>
      <c r="AX16" s="35">
        <v>27.91</v>
      </c>
      <c r="AY16" s="35">
        <v>28.15</v>
      </c>
      <c r="AZ16" s="35">
        <v>27.72</v>
      </c>
    </row>
    <row r="17" spans="1:52" x14ac:dyDescent="0.25">
      <c r="A17" s="23">
        <v>13</v>
      </c>
      <c r="B17" s="23" t="s">
        <v>422</v>
      </c>
      <c r="C17" s="23" t="s">
        <v>230</v>
      </c>
      <c r="D17" s="23" t="s">
        <v>15</v>
      </c>
      <c r="E17" s="34">
        <v>26.51</v>
      </c>
      <c r="F17" s="34">
        <v>27.59</v>
      </c>
      <c r="G17" s="34">
        <v>27.11</v>
      </c>
      <c r="H17" s="34">
        <v>27.58</v>
      </c>
      <c r="I17" s="34">
        <v>27.45</v>
      </c>
      <c r="J17" s="34">
        <v>28.79</v>
      </c>
      <c r="K17" s="34">
        <v>26.71</v>
      </c>
      <c r="L17" s="34">
        <v>27.73</v>
      </c>
      <c r="M17" s="34">
        <v>28.23</v>
      </c>
      <c r="N17" s="34">
        <v>29.71</v>
      </c>
      <c r="O17" s="34">
        <v>26.91</v>
      </c>
      <c r="P17" s="34">
        <v>27.06</v>
      </c>
      <c r="Q17" s="34">
        <v>27.79</v>
      </c>
      <c r="R17" s="34">
        <v>28.94</v>
      </c>
      <c r="S17" s="34">
        <v>27.1</v>
      </c>
      <c r="T17" s="34">
        <v>28.5</v>
      </c>
      <c r="U17" s="34">
        <v>29.31</v>
      </c>
      <c r="V17" s="34">
        <v>25.77</v>
      </c>
      <c r="W17" s="34">
        <v>27.33</v>
      </c>
      <c r="X17" s="34">
        <v>27.07</v>
      </c>
      <c r="Y17" s="34">
        <v>27.16</v>
      </c>
      <c r="Z17" s="34">
        <v>27.48</v>
      </c>
      <c r="AA17" s="34">
        <v>28.32</v>
      </c>
      <c r="AB17" s="34">
        <v>26.54</v>
      </c>
      <c r="AC17" s="34">
        <v>25.26</v>
      </c>
      <c r="AD17" s="34">
        <v>26.71</v>
      </c>
      <c r="AE17" s="34">
        <v>29.66</v>
      </c>
      <c r="AF17" s="34">
        <v>28.15</v>
      </c>
      <c r="AG17" s="34">
        <v>27.42</v>
      </c>
      <c r="AH17" s="34">
        <v>27.74</v>
      </c>
      <c r="AI17" s="34">
        <v>26.77</v>
      </c>
      <c r="AJ17" s="34">
        <v>28.12</v>
      </c>
      <c r="AK17" s="34">
        <v>26.01</v>
      </c>
      <c r="AL17" s="34">
        <v>26.2</v>
      </c>
      <c r="AM17" s="34">
        <v>27.09</v>
      </c>
      <c r="AN17" s="34">
        <v>27.7</v>
      </c>
      <c r="AO17" s="34">
        <v>27.54</v>
      </c>
      <c r="AP17" s="34">
        <v>26.88</v>
      </c>
      <c r="AQ17" s="34">
        <v>26.11</v>
      </c>
      <c r="AR17" s="34">
        <v>26.14</v>
      </c>
      <c r="AS17" s="34">
        <v>26.95</v>
      </c>
      <c r="AT17" s="34">
        <v>26.64</v>
      </c>
      <c r="AU17" s="34">
        <v>28.21</v>
      </c>
      <c r="AV17" s="34">
        <v>26.8</v>
      </c>
      <c r="AW17" s="34">
        <v>25.99</v>
      </c>
      <c r="AX17" s="34">
        <v>26.67</v>
      </c>
      <c r="AY17" s="34">
        <v>26.83</v>
      </c>
      <c r="AZ17" s="34">
        <v>26.33</v>
      </c>
    </row>
    <row r="18" spans="1:52" x14ac:dyDescent="0.25">
      <c r="A18" s="24">
        <v>14</v>
      </c>
      <c r="B18" s="24" t="s">
        <v>423</v>
      </c>
      <c r="C18" s="24" t="s">
        <v>231</v>
      </c>
      <c r="D18" s="24" t="s">
        <v>16</v>
      </c>
      <c r="E18" s="35">
        <v>33.25</v>
      </c>
      <c r="F18" s="35">
        <v>34.119999999999997</v>
      </c>
      <c r="G18" s="35">
        <v>33.049999999999997</v>
      </c>
      <c r="H18" s="35">
        <v>35.68</v>
      </c>
      <c r="I18" s="35">
        <v>34.81</v>
      </c>
      <c r="J18" s="35">
        <v>36.06</v>
      </c>
      <c r="K18" s="35">
        <v>33.229999999999997</v>
      </c>
      <c r="L18" s="35">
        <v>35.26</v>
      </c>
      <c r="M18" s="35">
        <v>34.53</v>
      </c>
      <c r="N18" s="35"/>
      <c r="O18" s="35">
        <v>34.18</v>
      </c>
      <c r="P18" s="35">
        <v>33.090000000000003</v>
      </c>
      <c r="Q18" s="35">
        <v>33.47</v>
      </c>
      <c r="R18" s="42">
        <v>33.090000000000003</v>
      </c>
      <c r="S18" s="35">
        <v>34.11</v>
      </c>
      <c r="T18" s="35">
        <v>40</v>
      </c>
      <c r="U18" s="35">
        <v>36.090000000000003</v>
      </c>
      <c r="V18" s="42">
        <v>32.86</v>
      </c>
      <c r="W18" s="35">
        <v>35.06</v>
      </c>
      <c r="X18" s="42">
        <v>33.880000000000003</v>
      </c>
      <c r="Y18" s="35">
        <v>34.729999999999997</v>
      </c>
      <c r="Z18" s="35">
        <v>34.729999999999997</v>
      </c>
      <c r="AA18" s="35">
        <v>35.950000000000003</v>
      </c>
      <c r="AB18" s="35">
        <v>33.51</v>
      </c>
      <c r="AC18" s="35">
        <v>32.94</v>
      </c>
      <c r="AD18" s="42">
        <v>33.049999999999997</v>
      </c>
      <c r="AE18" s="35">
        <v>35.9</v>
      </c>
      <c r="AF18" s="35">
        <v>35.51</v>
      </c>
      <c r="AG18" s="35">
        <v>34.33</v>
      </c>
      <c r="AH18" s="35">
        <v>34.880000000000003</v>
      </c>
      <c r="AI18" s="35">
        <v>34.26</v>
      </c>
      <c r="AJ18" s="35">
        <v>36</v>
      </c>
      <c r="AK18" s="35">
        <v>32.549999999999997</v>
      </c>
      <c r="AL18" s="35">
        <v>33.15</v>
      </c>
      <c r="AM18" s="35">
        <v>33.979999999999997</v>
      </c>
      <c r="AN18" s="35">
        <v>34.03</v>
      </c>
      <c r="AO18" s="35">
        <v>33.880000000000003</v>
      </c>
      <c r="AP18" s="35">
        <v>32.659999999999997</v>
      </c>
      <c r="AQ18" s="35">
        <v>32.590000000000003</v>
      </c>
      <c r="AR18" s="35">
        <v>32.909999999999997</v>
      </c>
      <c r="AS18" s="35">
        <v>34.64</v>
      </c>
      <c r="AT18" s="35">
        <v>33.89</v>
      </c>
      <c r="AU18" s="42">
        <v>35.909999999999997</v>
      </c>
      <c r="AV18" s="35">
        <v>33.840000000000003</v>
      </c>
      <c r="AW18" s="35">
        <v>32.93</v>
      </c>
      <c r="AX18" s="35">
        <v>32.82</v>
      </c>
      <c r="AY18" s="35">
        <v>33.520000000000003</v>
      </c>
      <c r="AZ18" s="35">
        <v>33.44</v>
      </c>
    </row>
    <row r="19" spans="1:52" x14ac:dyDescent="0.25">
      <c r="A19" s="23">
        <v>15</v>
      </c>
      <c r="B19" s="23" t="s">
        <v>424</v>
      </c>
      <c r="C19" s="23" t="s">
        <v>232</v>
      </c>
      <c r="D19" s="23" t="s">
        <v>17</v>
      </c>
      <c r="E19" s="34">
        <v>36.19</v>
      </c>
      <c r="F19" s="34"/>
      <c r="G19" s="34">
        <v>36.43</v>
      </c>
      <c r="H19" s="34">
        <v>36.270000000000003</v>
      </c>
      <c r="I19" s="34">
        <v>35.799999999999997</v>
      </c>
      <c r="J19" s="34"/>
      <c r="K19" s="34">
        <v>35.229999999999997</v>
      </c>
      <c r="L19" s="34">
        <v>38.14</v>
      </c>
      <c r="M19" s="34">
        <v>36.26</v>
      </c>
      <c r="N19" s="34">
        <v>36.71</v>
      </c>
      <c r="O19" s="34">
        <v>36.1</v>
      </c>
      <c r="P19" s="34">
        <v>34.880000000000003</v>
      </c>
      <c r="Q19" s="34">
        <v>36.46</v>
      </c>
      <c r="R19" s="34">
        <v>37.18</v>
      </c>
      <c r="S19" s="34">
        <v>34.229999999999997</v>
      </c>
      <c r="T19" s="34">
        <v>35</v>
      </c>
      <c r="U19" s="34">
        <v>37.72</v>
      </c>
      <c r="V19" s="34">
        <v>36.75</v>
      </c>
      <c r="W19" s="34">
        <v>35</v>
      </c>
      <c r="X19" s="34">
        <v>36.200000000000003</v>
      </c>
      <c r="Y19" s="34">
        <v>37.64</v>
      </c>
      <c r="Z19" s="34">
        <v>37.01</v>
      </c>
      <c r="AA19" s="34">
        <v>35.81</v>
      </c>
      <c r="AB19" s="34">
        <v>37.11</v>
      </c>
      <c r="AC19" s="34">
        <v>37.99</v>
      </c>
      <c r="AD19" s="34">
        <v>34.58</v>
      </c>
      <c r="AE19" s="34">
        <v>35.840000000000003</v>
      </c>
      <c r="AF19" s="34">
        <v>35.96</v>
      </c>
      <c r="AG19" s="34">
        <v>35.51</v>
      </c>
      <c r="AH19" s="34"/>
      <c r="AI19" s="34">
        <v>34.409999999999997</v>
      </c>
      <c r="AJ19" s="34">
        <v>35.56</v>
      </c>
      <c r="AK19" s="34">
        <v>35.549999999999997</v>
      </c>
      <c r="AL19" s="34">
        <v>35.96</v>
      </c>
      <c r="AM19" s="34">
        <v>40</v>
      </c>
      <c r="AN19" s="34">
        <v>40</v>
      </c>
      <c r="AO19" s="34">
        <v>35.99</v>
      </c>
      <c r="AP19" s="34">
        <v>35.130000000000003</v>
      </c>
      <c r="AQ19" s="34">
        <v>34.1</v>
      </c>
      <c r="AR19" s="34">
        <v>34.54</v>
      </c>
      <c r="AS19" s="34">
        <v>36</v>
      </c>
      <c r="AT19" s="34">
        <v>35.119999999999997</v>
      </c>
      <c r="AU19" s="34">
        <v>35.54</v>
      </c>
      <c r="AV19" s="34">
        <v>35.81</v>
      </c>
      <c r="AW19" s="34">
        <v>34.82</v>
      </c>
      <c r="AX19" s="34">
        <v>33.93</v>
      </c>
      <c r="AY19" s="34">
        <v>34.43</v>
      </c>
      <c r="AZ19" s="34">
        <v>34.51</v>
      </c>
    </row>
    <row r="20" spans="1:52" x14ac:dyDescent="0.25">
      <c r="A20" s="24">
        <v>16</v>
      </c>
      <c r="B20" s="24" t="s">
        <v>425</v>
      </c>
      <c r="C20" s="24" t="s">
        <v>233</v>
      </c>
      <c r="D20" s="24" t="s">
        <v>18</v>
      </c>
      <c r="E20" s="35">
        <v>31.48</v>
      </c>
      <c r="F20" s="35">
        <v>33.14</v>
      </c>
      <c r="G20" s="35">
        <v>33.04</v>
      </c>
      <c r="H20" s="35">
        <v>33.65</v>
      </c>
      <c r="I20" s="35">
        <v>32.44</v>
      </c>
      <c r="J20" s="35">
        <v>33.79</v>
      </c>
      <c r="K20" s="35">
        <v>31.98</v>
      </c>
      <c r="L20" s="35">
        <v>33.25</v>
      </c>
      <c r="M20" s="35">
        <v>32.950000000000003</v>
      </c>
      <c r="N20" s="35">
        <v>34.479999999999997</v>
      </c>
      <c r="O20" s="35">
        <v>32.01</v>
      </c>
      <c r="P20" s="35">
        <v>32.450000000000003</v>
      </c>
      <c r="Q20" s="35">
        <v>32.74</v>
      </c>
      <c r="R20" s="35">
        <v>34.619999999999997</v>
      </c>
      <c r="S20" s="35">
        <v>32.049999999999997</v>
      </c>
      <c r="T20" s="35">
        <v>34.64</v>
      </c>
      <c r="U20" s="35">
        <v>34.79</v>
      </c>
      <c r="V20" s="35">
        <v>32.92</v>
      </c>
      <c r="W20" s="35">
        <v>32.090000000000003</v>
      </c>
      <c r="X20" s="35">
        <v>32.58</v>
      </c>
      <c r="Y20" s="35">
        <v>32.65</v>
      </c>
      <c r="Z20" s="35">
        <v>33.99</v>
      </c>
      <c r="AA20" s="35">
        <v>34.89</v>
      </c>
      <c r="AB20" s="35">
        <v>32.86</v>
      </c>
      <c r="AC20" s="35">
        <v>33.06</v>
      </c>
      <c r="AD20" s="35">
        <v>32.729999999999997</v>
      </c>
      <c r="AE20" s="35">
        <v>35.79</v>
      </c>
      <c r="AF20" s="35">
        <v>32.94</v>
      </c>
      <c r="AG20" s="35">
        <v>32.68</v>
      </c>
      <c r="AH20" s="35">
        <v>34.020000000000003</v>
      </c>
      <c r="AI20" s="35">
        <v>32.049999999999997</v>
      </c>
      <c r="AJ20" s="35">
        <v>32.6</v>
      </c>
      <c r="AK20" s="35">
        <v>32.869999999999997</v>
      </c>
      <c r="AL20" s="35">
        <v>31.8</v>
      </c>
      <c r="AM20" s="35">
        <v>31.81</v>
      </c>
      <c r="AN20" s="35">
        <v>32.61</v>
      </c>
      <c r="AO20" s="35">
        <v>32.020000000000003</v>
      </c>
      <c r="AP20" s="35">
        <v>32.22</v>
      </c>
      <c r="AQ20" s="35">
        <v>31.6</v>
      </c>
      <c r="AR20" s="35">
        <v>32.04</v>
      </c>
      <c r="AS20" s="35">
        <v>32.04</v>
      </c>
      <c r="AT20" s="35">
        <v>31.9</v>
      </c>
      <c r="AU20" s="35">
        <v>32.909999999999997</v>
      </c>
      <c r="AV20" s="35">
        <v>31.8</v>
      </c>
      <c r="AW20" s="35">
        <v>31.78</v>
      </c>
      <c r="AX20" s="35">
        <v>31.13</v>
      </c>
      <c r="AY20" s="35">
        <v>32.49</v>
      </c>
      <c r="AZ20" s="35">
        <v>31.43</v>
      </c>
    </row>
    <row r="21" spans="1:52" x14ac:dyDescent="0.25">
      <c r="A21" s="23">
        <v>17</v>
      </c>
      <c r="B21" s="23" t="s">
        <v>426</v>
      </c>
      <c r="C21" s="23" t="s">
        <v>234</v>
      </c>
      <c r="D21" s="11" t="s">
        <v>19</v>
      </c>
      <c r="E21" s="34">
        <v>18</v>
      </c>
      <c r="F21" s="34">
        <v>18.75</v>
      </c>
      <c r="G21" s="34">
        <v>17.3</v>
      </c>
      <c r="H21" s="34">
        <v>19.02</v>
      </c>
      <c r="I21" s="34">
        <v>19.440000000000001</v>
      </c>
      <c r="J21" s="34">
        <v>19.649999999999999</v>
      </c>
      <c r="K21" s="34">
        <v>17.86</v>
      </c>
      <c r="L21" s="34">
        <v>19.12</v>
      </c>
      <c r="M21" s="34">
        <v>18.5</v>
      </c>
      <c r="N21" s="34">
        <v>19.97</v>
      </c>
      <c r="O21" s="34">
        <v>18.52</v>
      </c>
      <c r="P21" s="34">
        <v>18.45</v>
      </c>
      <c r="Q21" s="34">
        <v>18.96</v>
      </c>
      <c r="R21" s="34">
        <v>20.47</v>
      </c>
      <c r="S21" s="34">
        <v>18.09</v>
      </c>
      <c r="T21" s="34">
        <v>19.45</v>
      </c>
      <c r="U21" s="34">
        <v>20.55</v>
      </c>
      <c r="V21" s="34">
        <v>18.66</v>
      </c>
      <c r="W21" s="34">
        <v>18.68</v>
      </c>
      <c r="X21" s="34">
        <v>18.73</v>
      </c>
      <c r="Y21" s="34">
        <v>18.2</v>
      </c>
      <c r="Z21" s="34">
        <v>18.53</v>
      </c>
      <c r="AA21" s="34">
        <v>20.11</v>
      </c>
      <c r="AB21" s="34">
        <v>18.95</v>
      </c>
      <c r="AC21" s="34">
        <v>18.52</v>
      </c>
      <c r="AD21" s="34">
        <v>17.899999999999999</v>
      </c>
      <c r="AE21" s="34">
        <v>20.57</v>
      </c>
      <c r="AF21" s="34">
        <v>18.75</v>
      </c>
      <c r="AG21" s="34">
        <v>18.86</v>
      </c>
      <c r="AH21" s="34">
        <v>19.149999999999999</v>
      </c>
      <c r="AI21" s="34">
        <v>18.149999999999999</v>
      </c>
      <c r="AJ21" s="34">
        <v>19.260000000000002</v>
      </c>
      <c r="AK21" s="34">
        <v>17.97</v>
      </c>
      <c r="AL21" s="34">
        <v>18.46</v>
      </c>
      <c r="AM21" s="34">
        <v>18.32</v>
      </c>
      <c r="AN21" s="34">
        <v>18.670000000000002</v>
      </c>
      <c r="AO21" s="34">
        <v>18.170000000000002</v>
      </c>
      <c r="AP21" s="34">
        <v>17.91</v>
      </c>
      <c r="AQ21" s="34">
        <v>17.440000000000001</v>
      </c>
      <c r="AR21" s="34">
        <v>17.420000000000002</v>
      </c>
      <c r="AS21" s="34">
        <v>17.61</v>
      </c>
      <c r="AT21" s="34">
        <v>17.850000000000001</v>
      </c>
      <c r="AU21" s="34">
        <v>19.46</v>
      </c>
      <c r="AV21" s="34">
        <v>17.989999999999998</v>
      </c>
      <c r="AW21" s="34">
        <v>18.079999999999998</v>
      </c>
      <c r="AX21" s="34">
        <v>17.68</v>
      </c>
      <c r="AY21" s="34">
        <v>18.87</v>
      </c>
      <c r="AZ21" s="34">
        <v>17.489999999999998</v>
      </c>
    </row>
    <row r="22" spans="1:52" x14ac:dyDescent="0.25">
      <c r="A22" s="24">
        <v>18</v>
      </c>
      <c r="B22" s="24" t="s">
        <v>427</v>
      </c>
      <c r="C22" s="24" t="s">
        <v>235</v>
      </c>
      <c r="D22" s="24" t="s">
        <v>20</v>
      </c>
      <c r="E22" s="35">
        <v>25.49</v>
      </c>
      <c r="F22" s="35">
        <v>28.12</v>
      </c>
      <c r="G22" s="35">
        <v>25.96</v>
      </c>
      <c r="H22" s="35">
        <v>28.07</v>
      </c>
      <c r="I22" s="35">
        <v>27.54</v>
      </c>
      <c r="J22" s="35">
        <v>28.57</v>
      </c>
      <c r="K22" s="35">
        <v>25.65</v>
      </c>
      <c r="L22" s="35">
        <v>27.16</v>
      </c>
      <c r="M22" s="35">
        <v>27.57</v>
      </c>
      <c r="N22" s="35">
        <v>27.99</v>
      </c>
      <c r="O22" s="35">
        <v>26.71</v>
      </c>
      <c r="P22" s="35">
        <v>26.71</v>
      </c>
      <c r="Q22" s="35">
        <v>26.71</v>
      </c>
      <c r="R22" s="35">
        <v>28.65</v>
      </c>
      <c r="S22" s="35">
        <v>26.31</v>
      </c>
      <c r="T22" s="35">
        <v>28.63</v>
      </c>
      <c r="U22" s="35">
        <v>29.45</v>
      </c>
      <c r="V22" s="35">
        <v>27.62</v>
      </c>
      <c r="W22" s="35">
        <v>26.53</v>
      </c>
      <c r="X22" s="35">
        <v>26.55</v>
      </c>
      <c r="Y22" s="35">
        <v>25.91</v>
      </c>
      <c r="Z22" s="35">
        <v>26.3</v>
      </c>
      <c r="AA22" s="35">
        <v>28.46</v>
      </c>
      <c r="AB22" s="35">
        <v>27.14</v>
      </c>
      <c r="AC22" s="35">
        <v>27.24</v>
      </c>
      <c r="AD22" s="35">
        <v>26.43</v>
      </c>
      <c r="AE22" s="35">
        <v>28.59</v>
      </c>
      <c r="AF22" s="35">
        <v>27.88</v>
      </c>
      <c r="AG22" s="35">
        <v>27.5</v>
      </c>
      <c r="AH22" s="35">
        <v>28.04</v>
      </c>
      <c r="AI22" s="35">
        <v>26.51</v>
      </c>
      <c r="AJ22" s="35">
        <v>27.55</v>
      </c>
      <c r="AK22" s="35">
        <v>27.23</v>
      </c>
      <c r="AL22" s="35">
        <v>26.52</v>
      </c>
      <c r="AM22" s="35">
        <v>25.74</v>
      </c>
      <c r="AN22" s="35">
        <v>26.13</v>
      </c>
      <c r="AO22" s="35">
        <v>26.01</v>
      </c>
      <c r="AP22" s="35">
        <v>26.16</v>
      </c>
      <c r="AQ22" s="35">
        <v>24.9</v>
      </c>
      <c r="AR22" s="35">
        <v>26.17</v>
      </c>
      <c r="AS22" s="35">
        <v>26.55</v>
      </c>
      <c r="AT22" s="35">
        <v>26.67</v>
      </c>
      <c r="AU22" s="35">
        <v>26.61</v>
      </c>
      <c r="AV22" s="35">
        <v>25.19</v>
      </c>
      <c r="AW22" s="35">
        <v>25.27</v>
      </c>
      <c r="AX22" s="35">
        <v>25.66</v>
      </c>
      <c r="AY22" s="35">
        <v>26.6</v>
      </c>
      <c r="AZ22" s="35">
        <v>25.65</v>
      </c>
    </row>
    <row r="23" spans="1:52" x14ac:dyDescent="0.25">
      <c r="A23" s="23">
        <v>19</v>
      </c>
      <c r="B23" s="23" t="s">
        <v>428</v>
      </c>
      <c r="C23" s="23" t="s">
        <v>236</v>
      </c>
      <c r="D23" s="23" t="s">
        <v>21</v>
      </c>
      <c r="E23" s="34">
        <v>27.72</v>
      </c>
      <c r="F23" s="34">
        <v>29.69</v>
      </c>
      <c r="G23" s="34">
        <v>28.96</v>
      </c>
      <c r="H23" s="34">
        <v>29.5</v>
      </c>
      <c r="I23" s="34">
        <v>28.92</v>
      </c>
      <c r="J23" s="34">
        <v>30.73</v>
      </c>
      <c r="K23" s="34">
        <v>28.08</v>
      </c>
      <c r="L23" s="34">
        <v>29.01</v>
      </c>
      <c r="M23" s="34">
        <v>29.76</v>
      </c>
      <c r="N23" s="34">
        <v>31.06</v>
      </c>
      <c r="O23" s="34">
        <v>28.65</v>
      </c>
      <c r="P23" s="34">
        <v>28.72</v>
      </c>
      <c r="Q23" s="34">
        <v>29.01</v>
      </c>
      <c r="R23" s="34">
        <v>30.33</v>
      </c>
      <c r="S23" s="34">
        <v>28.55</v>
      </c>
      <c r="T23" s="34">
        <v>30.31</v>
      </c>
      <c r="U23" s="34">
        <v>31.08</v>
      </c>
      <c r="V23" s="34">
        <v>27.89</v>
      </c>
      <c r="W23" s="34">
        <v>28.74</v>
      </c>
      <c r="X23" s="34">
        <v>28.61</v>
      </c>
      <c r="Y23" s="34">
        <v>28.86</v>
      </c>
      <c r="Z23" s="34">
        <v>28.93</v>
      </c>
      <c r="AA23" s="34">
        <v>29.91</v>
      </c>
      <c r="AB23" s="34">
        <v>28.65</v>
      </c>
      <c r="AC23" s="34">
        <v>27.48</v>
      </c>
      <c r="AD23" s="34">
        <v>28.1</v>
      </c>
      <c r="AE23" s="34">
        <v>30.82</v>
      </c>
      <c r="AF23" s="34">
        <v>29.67</v>
      </c>
      <c r="AG23" s="34">
        <v>29.23</v>
      </c>
      <c r="AH23" s="34">
        <v>29.62</v>
      </c>
      <c r="AI23" s="34">
        <v>28.35</v>
      </c>
      <c r="AJ23" s="34">
        <v>29.69</v>
      </c>
      <c r="AK23" s="34">
        <v>28.24</v>
      </c>
      <c r="AL23" s="34">
        <v>28.18</v>
      </c>
      <c r="AM23" s="34">
        <v>28.75</v>
      </c>
      <c r="AN23" s="34">
        <v>28.94</v>
      </c>
      <c r="AO23" s="34">
        <v>29</v>
      </c>
      <c r="AP23" s="34">
        <v>28.7</v>
      </c>
      <c r="AQ23" s="34">
        <v>27.65</v>
      </c>
      <c r="AR23" s="34">
        <v>28.44</v>
      </c>
      <c r="AS23" s="34">
        <v>28.93</v>
      </c>
      <c r="AT23" s="34">
        <v>28.85</v>
      </c>
      <c r="AU23" s="34">
        <v>29.15</v>
      </c>
      <c r="AV23" s="34">
        <v>28.03</v>
      </c>
      <c r="AW23" s="34">
        <v>27.63</v>
      </c>
      <c r="AX23" s="34">
        <v>28.32</v>
      </c>
      <c r="AY23" s="34">
        <v>28.95</v>
      </c>
      <c r="AZ23" s="34">
        <v>28.19</v>
      </c>
    </row>
    <row r="24" spans="1:52" x14ac:dyDescent="0.25">
      <c r="A24" s="24">
        <v>20</v>
      </c>
      <c r="B24" s="24" t="s">
        <v>429</v>
      </c>
      <c r="C24" s="24" t="s">
        <v>237</v>
      </c>
      <c r="D24" s="24" t="s">
        <v>22</v>
      </c>
      <c r="E24" s="35">
        <v>32.69</v>
      </c>
      <c r="F24" s="35">
        <v>34.409999999999997</v>
      </c>
      <c r="G24" s="35">
        <v>32.85</v>
      </c>
      <c r="H24" s="35">
        <v>34.299999999999997</v>
      </c>
      <c r="I24" s="35">
        <v>33.29</v>
      </c>
      <c r="J24" s="35">
        <v>34.29</v>
      </c>
      <c r="K24" s="35">
        <v>32.869999999999997</v>
      </c>
      <c r="L24" s="35">
        <v>33.86</v>
      </c>
      <c r="M24" s="35">
        <v>34.51</v>
      </c>
      <c r="N24" s="35">
        <v>34.96</v>
      </c>
      <c r="O24" s="35">
        <v>33.07</v>
      </c>
      <c r="P24" s="35">
        <v>33.47</v>
      </c>
      <c r="Q24" s="35">
        <v>32.92</v>
      </c>
      <c r="R24" s="35">
        <v>34.82</v>
      </c>
      <c r="S24" s="35">
        <v>32.07</v>
      </c>
      <c r="T24" s="35">
        <v>34.6</v>
      </c>
      <c r="U24" s="35">
        <v>36.85</v>
      </c>
      <c r="V24" s="35">
        <v>33.729999999999997</v>
      </c>
      <c r="W24" s="35">
        <v>28.69</v>
      </c>
      <c r="X24" s="35">
        <v>33.07</v>
      </c>
      <c r="Y24" s="35">
        <v>33.69</v>
      </c>
      <c r="Z24" s="35">
        <v>33.54</v>
      </c>
      <c r="AA24" s="35">
        <v>34.520000000000003</v>
      </c>
      <c r="AB24" s="35">
        <v>33.049999999999997</v>
      </c>
      <c r="AC24" s="35">
        <v>32.97</v>
      </c>
      <c r="AD24" s="35">
        <v>32.46</v>
      </c>
      <c r="AE24" s="35">
        <v>34.549999999999997</v>
      </c>
      <c r="AF24" s="35">
        <v>33.450000000000003</v>
      </c>
      <c r="AG24" s="35">
        <v>33.5</v>
      </c>
      <c r="AH24" s="35">
        <v>34.299999999999997</v>
      </c>
      <c r="AI24" s="35">
        <v>32.79</v>
      </c>
      <c r="AJ24" s="35">
        <v>32.979999999999997</v>
      </c>
      <c r="AK24" s="35">
        <v>32.42</v>
      </c>
      <c r="AL24" s="35">
        <v>32.32</v>
      </c>
      <c r="AM24" s="35">
        <v>33.630000000000003</v>
      </c>
      <c r="AN24" s="35">
        <v>33.97</v>
      </c>
      <c r="AO24" s="35">
        <v>33.19</v>
      </c>
      <c r="AP24" s="35">
        <v>32.630000000000003</v>
      </c>
      <c r="AQ24" s="35">
        <v>32.43</v>
      </c>
      <c r="AR24" s="35">
        <v>32.78</v>
      </c>
      <c r="AS24" s="35">
        <v>32.700000000000003</v>
      </c>
      <c r="AT24" s="35">
        <v>32.799999999999997</v>
      </c>
      <c r="AU24" s="35">
        <v>33.75</v>
      </c>
      <c r="AV24" s="35">
        <v>33.119999999999997</v>
      </c>
      <c r="AW24" s="35">
        <v>32.46</v>
      </c>
      <c r="AX24" s="35">
        <v>32.119999999999997</v>
      </c>
      <c r="AY24" s="35">
        <v>32.159999999999997</v>
      </c>
      <c r="AZ24" s="35">
        <v>31.58</v>
      </c>
    </row>
    <row r="25" spans="1:52" x14ac:dyDescent="0.25">
      <c r="A25" s="23">
        <v>21</v>
      </c>
      <c r="B25" s="23" t="s">
        <v>430</v>
      </c>
      <c r="C25" s="23" t="s">
        <v>238</v>
      </c>
      <c r="D25" s="23" t="s">
        <v>23</v>
      </c>
      <c r="E25" s="34">
        <v>28.08</v>
      </c>
      <c r="F25" s="34">
        <v>30.7</v>
      </c>
      <c r="G25" s="34">
        <v>29.31</v>
      </c>
      <c r="H25" s="34">
        <v>31.81</v>
      </c>
      <c r="I25" s="34">
        <v>30.75</v>
      </c>
      <c r="J25" s="34">
        <v>32.1</v>
      </c>
      <c r="K25" s="34">
        <v>29.32</v>
      </c>
      <c r="L25" s="34">
        <v>30.87</v>
      </c>
      <c r="M25" s="34">
        <v>30.99</v>
      </c>
      <c r="N25" s="34">
        <v>31.23</v>
      </c>
      <c r="O25" s="34">
        <v>29.48</v>
      </c>
      <c r="P25" s="34">
        <v>29.59</v>
      </c>
      <c r="Q25" s="34">
        <v>29.51</v>
      </c>
      <c r="R25" s="34">
        <v>31.48</v>
      </c>
      <c r="S25" s="34">
        <v>29.49</v>
      </c>
      <c r="T25" s="34">
        <v>31.01</v>
      </c>
      <c r="U25" s="42">
        <v>32.21</v>
      </c>
      <c r="V25" s="34">
        <v>29.86</v>
      </c>
      <c r="W25" s="34">
        <v>30.21</v>
      </c>
      <c r="X25" s="34">
        <v>30.05</v>
      </c>
      <c r="Y25" s="34">
        <v>30.22</v>
      </c>
      <c r="Z25" s="34">
        <v>30.43</v>
      </c>
      <c r="AA25" s="34">
        <v>31.8</v>
      </c>
      <c r="AB25" s="34">
        <v>30.29</v>
      </c>
      <c r="AC25" s="34">
        <v>30.27</v>
      </c>
      <c r="AD25" s="34">
        <v>29.87</v>
      </c>
      <c r="AE25" s="34">
        <v>32.26</v>
      </c>
      <c r="AF25" s="34">
        <v>31.18</v>
      </c>
      <c r="AG25" s="34">
        <v>30.84</v>
      </c>
      <c r="AH25" s="34">
        <v>31.14</v>
      </c>
      <c r="AI25" s="34">
        <v>30.22</v>
      </c>
      <c r="AJ25" s="34">
        <v>31.52</v>
      </c>
      <c r="AK25" s="34">
        <v>30.98</v>
      </c>
      <c r="AL25" s="34">
        <v>28.95</v>
      </c>
      <c r="AM25" s="34">
        <v>28.82</v>
      </c>
      <c r="AN25" s="34">
        <v>29.2</v>
      </c>
      <c r="AO25" s="34">
        <v>29.92</v>
      </c>
      <c r="AP25" s="34">
        <v>29.44</v>
      </c>
      <c r="AQ25" s="34">
        <v>28.7</v>
      </c>
      <c r="AR25" s="34">
        <v>29.61</v>
      </c>
      <c r="AS25" s="34">
        <v>30.34</v>
      </c>
      <c r="AT25" s="34">
        <v>29.92</v>
      </c>
      <c r="AU25" s="34">
        <v>30.02</v>
      </c>
      <c r="AV25" s="34">
        <v>28.61</v>
      </c>
      <c r="AW25" s="34">
        <v>28.95</v>
      </c>
      <c r="AX25" s="34">
        <v>29.95</v>
      </c>
      <c r="AY25" s="34">
        <v>30.3</v>
      </c>
      <c r="AZ25" s="34">
        <v>29.81</v>
      </c>
    </row>
    <row r="26" spans="1:52" x14ac:dyDescent="0.25">
      <c r="A26" s="24">
        <v>22</v>
      </c>
      <c r="B26" s="24" t="s">
        <v>431</v>
      </c>
      <c r="C26" s="24" t="s">
        <v>239</v>
      </c>
      <c r="D26" s="24" t="s">
        <v>24</v>
      </c>
      <c r="E26" s="35">
        <v>29.71</v>
      </c>
      <c r="F26" s="35">
        <v>31.21</v>
      </c>
      <c r="G26" s="35">
        <v>30.01</v>
      </c>
      <c r="H26" s="35">
        <v>31.72</v>
      </c>
      <c r="I26" s="35">
        <v>31.06</v>
      </c>
      <c r="J26" s="35">
        <v>32.82</v>
      </c>
      <c r="K26" s="35">
        <v>29.5</v>
      </c>
      <c r="L26" s="35">
        <v>30.66</v>
      </c>
      <c r="M26" s="35">
        <v>30.95</v>
      </c>
      <c r="N26" s="35">
        <v>32.21</v>
      </c>
      <c r="O26" s="35">
        <v>30.12</v>
      </c>
      <c r="P26" s="35">
        <v>30.51</v>
      </c>
      <c r="Q26" s="35">
        <v>30.59</v>
      </c>
      <c r="R26" s="35">
        <v>32.79</v>
      </c>
      <c r="S26" s="35">
        <v>29.93</v>
      </c>
      <c r="T26" s="35">
        <v>31.89</v>
      </c>
      <c r="U26" s="35">
        <v>32.869999999999997</v>
      </c>
      <c r="V26" s="35">
        <v>30.33</v>
      </c>
      <c r="W26" s="35">
        <v>30.31</v>
      </c>
      <c r="X26" s="35">
        <v>30.29</v>
      </c>
      <c r="Y26" s="35">
        <v>30.48</v>
      </c>
      <c r="Z26" s="35">
        <v>30.31</v>
      </c>
      <c r="AA26" s="35">
        <v>31.88</v>
      </c>
      <c r="AB26" s="35">
        <v>30.65</v>
      </c>
      <c r="AC26" s="35">
        <v>30.68</v>
      </c>
      <c r="AD26" s="35">
        <v>29.81</v>
      </c>
      <c r="AE26" s="35">
        <v>32.35</v>
      </c>
      <c r="AF26" s="35">
        <v>31.14</v>
      </c>
      <c r="AG26" s="35">
        <v>30.97</v>
      </c>
      <c r="AH26" s="35">
        <v>31.59</v>
      </c>
      <c r="AI26" s="35">
        <v>29.98</v>
      </c>
      <c r="AJ26" s="35">
        <v>31.29</v>
      </c>
      <c r="AK26" s="35">
        <v>30.67</v>
      </c>
      <c r="AL26" s="35">
        <v>29.92</v>
      </c>
      <c r="AM26" s="35">
        <v>29.98</v>
      </c>
      <c r="AN26" s="35">
        <v>30.59</v>
      </c>
      <c r="AO26" s="35">
        <v>30.13</v>
      </c>
      <c r="AP26" s="35">
        <v>30.25</v>
      </c>
      <c r="AQ26" s="35">
        <v>29.04</v>
      </c>
      <c r="AR26" s="35">
        <v>29.99</v>
      </c>
      <c r="AS26" s="35">
        <v>30.79</v>
      </c>
      <c r="AT26" s="35">
        <v>30.44</v>
      </c>
      <c r="AU26" s="35">
        <v>31.21</v>
      </c>
      <c r="AV26" s="35">
        <v>29.57</v>
      </c>
      <c r="AW26" s="35">
        <v>29.63</v>
      </c>
      <c r="AX26" s="35">
        <v>29.67</v>
      </c>
      <c r="AY26" s="35">
        <v>31.04</v>
      </c>
      <c r="AZ26" s="35">
        <v>29.54</v>
      </c>
    </row>
    <row r="27" spans="1:52" x14ac:dyDescent="0.25">
      <c r="A27" s="23">
        <v>23</v>
      </c>
      <c r="B27" s="23" t="s">
        <v>432</v>
      </c>
      <c r="C27" s="23" t="s">
        <v>240</v>
      </c>
      <c r="D27" s="23" t="s">
        <v>25</v>
      </c>
      <c r="E27" s="34">
        <v>25.69</v>
      </c>
      <c r="F27" s="34">
        <v>27.09</v>
      </c>
      <c r="G27" s="34">
        <v>26.47</v>
      </c>
      <c r="H27" s="34">
        <v>27.17</v>
      </c>
      <c r="I27" s="34">
        <v>27.04</v>
      </c>
      <c r="J27" s="34">
        <v>28.16</v>
      </c>
      <c r="K27" s="34">
        <v>25.93</v>
      </c>
      <c r="L27" s="34">
        <v>27.54</v>
      </c>
      <c r="M27" s="34">
        <v>27.62</v>
      </c>
      <c r="N27" s="34">
        <v>28.92</v>
      </c>
      <c r="O27" s="34">
        <v>26.58</v>
      </c>
      <c r="P27" s="34">
        <v>26.56</v>
      </c>
      <c r="Q27" s="34">
        <v>26.99</v>
      </c>
      <c r="R27" s="34">
        <v>28.44</v>
      </c>
      <c r="S27" s="34">
        <v>26.44</v>
      </c>
      <c r="T27" s="34">
        <v>28.05</v>
      </c>
      <c r="U27" s="34">
        <v>28.7</v>
      </c>
      <c r="V27" s="34">
        <v>25.16</v>
      </c>
      <c r="W27" s="34">
        <v>26.66</v>
      </c>
      <c r="X27" s="34">
        <v>26.55</v>
      </c>
      <c r="Y27" s="34">
        <v>26.61</v>
      </c>
      <c r="Z27" s="34">
        <v>26.74</v>
      </c>
      <c r="AA27" s="34">
        <v>27.81</v>
      </c>
      <c r="AB27" s="34">
        <v>26.19</v>
      </c>
      <c r="AC27" s="34">
        <v>24.79</v>
      </c>
      <c r="AD27" s="34">
        <v>25.97</v>
      </c>
      <c r="AE27" s="34">
        <v>28.9</v>
      </c>
      <c r="AF27" s="34">
        <v>27.61</v>
      </c>
      <c r="AG27" s="34">
        <v>27.01</v>
      </c>
      <c r="AH27" s="34">
        <v>27.14</v>
      </c>
      <c r="AI27" s="34">
        <v>26.12</v>
      </c>
      <c r="AJ27" s="34">
        <v>27.53</v>
      </c>
      <c r="AK27" s="34">
        <v>25.56</v>
      </c>
      <c r="AL27" s="34">
        <v>25.46</v>
      </c>
      <c r="AM27" s="34">
        <v>26.49</v>
      </c>
      <c r="AN27" s="34">
        <v>26.84</v>
      </c>
      <c r="AO27" s="34">
        <v>27.04</v>
      </c>
      <c r="AP27" s="34">
        <v>26.5</v>
      </c>
      <c r="AQ27" s="34">
        <v>25.57</v>
      </c>
      <c r="AR27" s="34">
        <v>25.86</v>
      </c>
      <c r="AS27" s="34">
        <v>26.6</v>
      </c>
      <c r="AT27" s="34">
        <v>26.28</v>
      </c>
      <c r="AU27" s="34">
        <v>27.47</v>
      </c>
      <c r="AV27" s="34">
        <v>26.1</v>
      </c>
      <c r="AW27" s="34">
        <v>25.54</v>
      </c>
      <c r="AX27" s="34">
        <v>26.15</v>
      </c>
      <c r="AY27" s="34">
        <v>26.42</v>
      </c>
      <c r="AZ27" s="34">
        <v>25.86</v>
      </c>
    </row>
    <row r="28" spans="1:52" x14ac:dyDescent="0.25">
      <c r="A28" s="24">
        <v>24</v>
      </c>
      <c r="B28" s="24" t="s">
        <v>433</v>
      </c>
      <c r="C28" s="24" t="s">
        <v>241</v>
      </c>
      <c r="D28" s="24" t="s">
        <v>26</v>
      </c>
      <c r="E28" s="35">
        <v>25.13</v>
      </c>
      <c r="F28" s="35">
        <v>27.51</v>
      </c>
      <c r="G28" s="35">
        <v>25.95</v>
      </c>
      <c r="H28" s="35">
        <v>27.16</v>
      </c>
      <c r="I28" s="35">
        <v>27.13</v>
      </c>
      <c r="J28" s="35">
        <v>27.87</v>
      </c>
      <c r="K28" s="35">
        <v>25.19</v>
      </c>
      <c r="L28" s="35">
        <v>26.93</v>
      </c>
      <c r="M28" s="35">
        <v>26.7</v>
      </c>
      <c r="N28" s="35">
        <v>27.66</v>
      </c>
      <c r="O28" s="35">
        <v>26.15</v>
      </c>
      <c r="P28" s="35">
        <v>25.87</v>
      </c>
      <c r="Q28" s="35">
        <v>26.08</v>
      </c>
      <c r="R28" s="35">
        <v>28.11</v>
      </c>
      <c r="S28" s="35">
        <v>25.6</v>
      </c>
      <c r="T28" s="35">
        <v>27.88</v>
      </c>
      <c r="U28" s="35">
        <v>28.77</v>
      </c>
      <c r="V28" s="35">
        <v>26.67</v>
      </c>
      <c r="W28" s="35">
        <v>25.72</v>
      </c>
      <c r="X28" s="35">
        <v>26.01</v>
      </c>
      <c r="Y28" s="35">
        <v>25.81</v>
      </c>
      <c r="Z28" s="35">
        <v>26.09</v>
      </c>
      <c r="AA28" s="35">
        <v>27.78</v>
      </c>
      <c r="AB28" s="35">
        <v>26.88</v>
      </c>
      <c r="AC28" s="35">
        <v>26.29</v>
      </c>
      <c r="AD28" s="35">
        <v>25.6</v>
      </c>
      <c r="AE28" s="35">
        <v>27.92</v>
      </c>
      <c r="AF28" s="35">
        <v>26.88</v>
      </c>
      <c r="AG28" s="35">
        <v>27.42</v>
      </c>
      <c r="AH28" s="35">
        <v>27.14</v>
      </c>
      <c r="AI28" s="35">
        <v>25.62</v>
      </c>
      <c r="AJ28" s="35">
        <v>26.75</v>
      </c>
      <c r="AK28" s="35">
        <v>26.28</v>
      </c>
      <c r="AL28" s="35">
        <v>25.5</v>
      </c>
      <c r="AM28" s="35">
        <v>25.93</v>
      </c>
      <c r="AN28" s="35">
        <v>26.19</v>
      </c>
      <c r="AO28" s="35">
        <v>26.24</v>
      </c>
      <c r="AP28" s="35">
        <v>25.88</v>
      </c>
      <c r="AQ28" s="35">
        <v>24.65</v>
      </c>
      <c r="AR28" s="35">
        <v>25.97</v>
      </c>
      <c r="AS28" s="35">
        <v>26.21</v>
      </c>
      <c r="AT28" s="35">
        <v>26.67</v>
      </c>
      <c r="AU28" s="35">
        <v>26.66</v>
      </c>
      <c r="AV28" s="35">
        <v>25.31</v>
      </c>
      <c r="AW28" s="35">
        <v>25.44</v>
      </c>
      <c r="AX28" s="35">
        <v>25.59</v>
      </c>
      <c r="AY28" s="35">
        <v>26.45</v>
      </c>
      <c r="AZ28" s="35">
        <v>25.52</v>
      </c>
    </row>
    <row r="29" spans="1:52" x14ac:dyDescent="0.25">
      <c r="A29" s="23">
        <v>25</v>
      </c>
      <c r="B29" s="23" t="s">
        <v>434</v>
      </c>
      <c r="C29" s="23" t="s">
        <v>242</v>
      </c>
      <c r="D29" s="23" t="s">
        <v>27</v>
      </c>
      <c r="E29" s="34">
        <v>29.26</v>
      </c>
      <c r="F29" s="34">
        <v>30.59</v>
      </c>
      <c r="G29" s="34">
        <v>29.77</v>
      </c>
      <c r="H29" s="34">
        <v>30.47</v>
      </c>
      <c r="I29" s="34">
        <v>29.62</v>
      </c>
      <c r="J29" s="34">
        <v>31.23</v>
      </c>
      <c r="K29" s="34">
        <v>28.96</v>
      </c>
      <c r="L29" s="34">
        <v>30.07</v>
      </c>
      <c r="M29" s="34">
        <v>30.46</v>
      </c>
      <c r="N29" s="34">
        <v>31.93</v>
      </c>
      <c r="O29" s="34">
        <v>29.22</v>
      </c>
      <c r="P29" s="34">
        <v>29.49</v>
      </c>
      <c r="Q29" s="34">
        <v>29.51</v>
      </c>
      <c r="R29" s="34">
        <v>31.46</v>
      </c>
      <c r="S29" s="34">
        <v>28.99</v>
      </c>
      <c r="T29" s="34">
        <v>31.53</v>
      </c>
      <c r="U29" s="34">
        <v>32</v>
      </c>
      <c r="V29" s="34">
        <v>30.31</v>
      </c>
      <c r="W29" s="34">
        <v>29.32</v>
      </c>
      <c r="X29" s="34">
        <v>29.02</v>
      </c>
      <c r="Y29" s="34">
        <v>29.23</v>
      </c>
      <c r="Z29" s="34">
        <v>29.56</v>
      </c>
      <c r="AA29" s="34">
        <v>30.09</v>
      </c>
      <c r="AB29" s="34">
        <v>29.21</v>
      </c>
      <c r="AC29" s="34">
        <v>29.49</v>
      </c>
      <c r="AD29" s="34">
        <v>28.44</v>
      </c>
      <c r="AE29" s="34">
        <v>30.98</v>
      </c>
      <c r="AF29" s="34">
        <v>29.82</v>
      </c>
      <c r="AG29" s="34">
        <v>29.6</v>
      </c>
      <c r="AH29" s="34">
        <v>30.09</v>
      </c>
      <c r="AI29" s="34">
        <v>29.11</v>
      </c>
      <c r="AJ29" s="34">
        <v>30.13</v>
      </c>
      <c r="AK29" s="34">
        <v>29.42</v>
      </c>
      <c r="AL29" s="34">
        <v>28.54</v>
      </c>
      <c r="AM29" s="34">
        <v>28.18</v>
      </c>
      <c r="AN29" s="34">
        <v>28.94</v>
      </c>
      <c r="AO29" s="34">
        <v>28.95</v>
      </c>
      <c r="AP29" s="34">
        <v>28.62</v>
      </c>
      <c r="AQ29" s="34">
        <v>27.87</v>
      </c>
      <c r="AR29" s="34">
        <v>28.09</v>
      </c>
      <c r="AS29" s="34">
        <v>28.68</v>
      </c>
      <c r="AT29" s="34">
        <v>28.57</v>
      </c>
      <c r="AU29" s="34">
        <v>29.87</v>
      </c>
      <c r="AV29" s="34">
        <v>28.78</v>
      </c>
      <c r="AW29" s="34">
        <v>27.93</v>
      </c>
      <c r="AX29" s="34">
        <v>27.93</v>
      </c>
      <c r="AY29" s="34">
        <v>29.68</v>
      </c>
      <c r="AZ29" s="34">
        <v>28.66</v>
      </c>
    </row>
    <row r="30" spans="1:52" x14ac:dyDescent="0.25">
      <c r="A30" s="24">
        <v>26</v>
      </c>
      <c r="B30" s="24" t="s">
        <v>435</v>
      </c>
      <c r="C30" s="24" t="s">
        <v>243</v>
      </c>
      <c r="D30" s="24" t="s">
        <v>28</v>
      </c>
      <c r="E30" s="35">
        <v>32.630000000000003</v>
      </c>
      <c r="F30" s="35">
        <v>36.01</v>
      </c>
      <c r="G30" s="35">
        <v>32.729999999999997</v>
      </c>
      <c r="H30" s="35">
        <v>35.130000000000003</v>
      </c>
      <c r="I30" s="35">
        <v>34.119999999999997</v>
      </c>
      <c r="J30" s="35">
        <v>35.119999999999997</v>
      </c>
      <c r="K30" s="35">
        <v>31.86</v>
      </c>
      <c r="L30" s="35">
        <v>32.950000000000003</v>
      </c>
      <c r="M30" s="35">
        <v>33.549999999999997</v>
      </c>
      <c r="N30" s="35">
        <v>34.299999999999997</v>
      </c>
      <c r="O30" s="35">
        <v>32.450000000000003</v>
      </c>
      <c r="P30" s="35">
        <v>32.97</v>
      </c>
      <c r="Q30" s="35">
        <v>33.35</v>
      </c>
      <c r="R30" s="35">
        <v>35.71</v>
      </c>
      <c r="S30" s="35">
        <v>33.520000000000003</v>
      </c>
      <c r="T30" s="35">
        <v>36.979999999999997</v>
      </c>
      <c r="U30" s="35">
        <v>35.68</v>
      </c>
      <c r="V30" s="35">
        <v>34.65</v>
      </c>
      <c r="W30" s="35">
        <v>35.729999999999997</v>
      </c>
      <c r="X30" s="35">
        <v>35.33</v>
      </c>
      <c r="Y30" s="35">
        <v>34.799999999999997</v>
      </c>
      <c r="Z30" s="35">
        <v>33.51</v>
      </c>
      <c r="AA30" s="35">
        <v>33.99</v>
      </c>
      <c r="AB30" s="35">
        <v>33.53</v>
      </c>
      <c r="AC30" s="35">
        <v>35.76</v>
      </c>
      <c r="AD30" s="35">
        <v>34.93</v>
      </c>
      <c r="AE30" s="35">
        <v>35.69</v>
      </c>
      <c r="AF30" s="35">
        <v>34.26</v>
      </c>
      <c r="AG30" s="35">
        <v>34.21</v>
      </c>
      <c r="AH30" s="35">
        <v>34.51</v>
      </c>
      <c r="AI30" s="35">
        <v>32.869999999999997</v>
      </c>
      <c r="AJ30" s="35">
        <v>33.619999999999997</v>
      </c>
      <c r="AK30" s="35">
        <v>33.18</v>
      </c>
      <c r="AL30" s="35">
        <v>33.299999999999997</v>
      </c>
      <c r="AM30" s="35">
        <v>33.229999999999997</v>
      </c>
      <c r="AN30" s="35">
        <v>33.979999999999997</v>
      </c>
      <c r="AO30" s="35">
        <v>34.880000000000003</v>
      </c>
      <c r="AP30" s="35">
        <v>33.54</v>
      </c>
      <c r="AQ30" s="35">
        <v>32.82</v>
      </c>
      <c r="AR30" s="35">
        <v>34.56</v>
      </c>
      <c r="AS30" s="35">
        <v>33.79</v>
      </c>
      <c r="AT30" s="35">
        <v>35.19</v>
      </c>
      <c r="AU30" s="35">
        <v>34.21</v>
      </c>
      <c r="AV30" s="35">
        <v>32.479999999999997</v>
      </c>
      <c r="AW30" s="35">
        <v>32.659999999999997</v>
      </c>
      <c r="AX30" s="35">
        <v>33.22</v>
      </c>
      <c r="AY30" s="35">
        <v>34.08</v>
      </c>
      <c r="AZ30" s="35">
        <v>33.04</v>
      </c>
    </row>
    <row r="31" spans="1:52" x14ac:dyDescent="0.25">
      <c r="A31" s="23">
        <v>27</v>
      </c>
      <c r="B31" s="23" t="s">
        <v>436</v>
      </c>
      <c r="C31" s="23" t="s">
        <v>244</v>
      </c>
      <c r="D31" s="10" t="s">
        <v>5</v>
      </c>
      <c r="E31" s="34">
        <v>19.03</v>
      </c>
      <c r="F31" s="34">
        <v>18.86</v>
      </c>
      <c r="G31" s="34">
        <v>18.510000000000002</v>
      </c>
      <c r="H31" s="34">
        <v>18.82</v>
      </c>
      <c r="I31" s="34">
        <v>18.940000000000001</v>
      </c>
      <c r="J31" s="34">
        <v>18.88</v>
      </c>
      <c r="K31" s="34">
        <v>18.940000000000001</v>
      </c>
      <c r="L31" s="34">
        <v>18.95</v>
      </c>
      <c r="M31" s="34">
        <v>18.739999999999998</v>
      </c>
      <c r="N31" s="34">
        <v>18.649999999999999</v>
      </c>
      <c r="O31" s="34">
        <v>18.97</v>
      </c>
      <c r="P31" s="34">
        <v>19.02</v>
      </c>
      <c r="Q31" s="34">
        <v>18.940000000000001</v>
      </c>
      <c r="R31" s="34">
        <v>18.989999999999998</v>
      </c>
      <c r="S31" s="34">
        <v>18.899999999999999</v>
      </c>
      <c r="T31" s="34">
        <v>18.920000000000002</v>
      </c>
      <c r="U31" s="34">
        <v>18.96</v>
      </c>
      <c r="V31" s="34">
        <v>19</v>
      </c>
      <c r="W31" s="34">
        <v>18.86</v>
      </c>
      <c r="X31" s="34">
        <v>18.96</v>
      </c>
      <c r="Y31" s="34">
        <v>18.62</v>
      </c>
      <c r="Z31" s="34">
        <v>18.600000000000001</v>
      </c>
      <c r="AA31" s="34">
        <v>18.78</v>
      </c>
      <c r="AB31" s="34">
        <v>18.78</v>
      </c>
      <c r="AC31" s="34">
        <v>18.940000000000001</v>
      </c>
      <c r="AD31" s="34">
        <v>18.95</v>
      </c>
      <c r="AE31" s="34">
        <v>19.03</v>
      </c>
      <c r="AF31" s="34">
        <v>18.829999999999998</v>
      </c>
      <c r="AG31" s="34">
        <v>18.89</v>
      </c>
      <c r="AH31" s="34">
        <v>18.88</v>
      </c>
      <c r="AI31" s="34">
        <v>18.84</v>
      </c>
      <c r="AJ31" s="34">
        <v>18.91</v>
      </c>
      <c r="AK31" s="34">
        <v>18.73</v>
      </c>
      <c r="AL31" s="34">
        <v>18.760000000000002</v>
      </c>
      <c r="AM31" s="34">
        <v>18.579999999999998</v>
      </c>
      <c r="AN31" s="34">
        <v>18.55</v>
      </c>
      <c r="AO31" s="34">
        <v>18.57</v>
      </c>
      <c r="AP31" s="34">
        <v>18.510000000000002</v>
      </c>
      <c r="AQ31" s="34">
        <v>18.010000000000002</v>
      </c>
      <c r="AR31" s="34">
        <v>18.309999999999999</v>
      </c>
      <c r="AS31" s="34">
        <v>18.260000000000002</v>
      </c>
      <c r="AT31" s="34">
        <v>18.34</v>
      </c>
      <c r="AU31" s="34">
        <v>18.309999999999999</v>
      </c>
      <c r="AV31" s="34">
        <v>18.329999999999998</v>
      </c>
      <c r="AW31" s="34">
        <v>18.5</v>
      </c>
      <c r="AX31" s="34">
        <v>18.52</v>
      </c>
      <c r="AY31" s="34">
        <v>18.510000000000002</v>
      </c>
      <c r="AZ31" s="34">
        <v>18.54</v>
      </c>
    </row>
    <row r="32" spans="1:52" x14ac:dyDescent="0.25">
      <c r="A32" s="24">
        <v>28</v>
      </c>
      <c r="B32" s="24" t="s">
        <v>437</v>
      </c>
      <c r="C32" s="24" t="s">
        <v>245</v>
      </c>
      <c r="D32" s="24" t="s">
        <v>29</v>
      </c>
      <c r="E32" s="35">
        <v>33.54</v>
      </c>
      <c r="F32" s="35">
        <v>35.96</v>
      </c>
      <c r="G32" s="35">
        <v>35.229999999999997</v>
      </c>
      <c r="H32" s="35"/>
      <c r="I32" s="35">
        <v>35.44</v>
      </c>
      <c r="J32" s="35">
        <v>37.299999999999997</v>
      </c>
      <c r="K32" s="35">
        <v>31.84</v>
      </c>
      <c r="L32" s="35">
        <v>34.33</v>
      </c>
      <c r="M32" s="35">
        <v>34.25</v>
      </c>
      <c r="N32" s="35">
        <v>34.880000000000003</v>
      </c>
      <c r="O32" s="35">
        <v>32.729999999999997</v>
      </c>
      <c r="P32" s="35">
        <v>32.49</v>
      </c>
      <c r="Q32" s="35">
        <v>33.31</v>
      </c>
      <c r="R32" s="35">
        <v>34.479999999999997</v>
      </c>
      <c r="S32" s="35">
        <v>33.58</v>
      </c>
      <c r="T32" s="35">
        <v>35.1</v>
      </c>
      <c r="U32" s="35">
        <v>35.42</v>
      </c>
      <c r="V32" s="35">
        <v>33.94</v>
      </c>
      <c r="W32" s="35">
        <v>33.47</v>
      </c>
      <c r="X32" s="35">
        <v>33.24</v>
      </c>
      <c r="Y32" s="35">
        <v>33.46</v>
      </c>
      <c r="Z32" s="35">
        <v>33.76</v>
      </c>
      <c r="AA32" s="35">
        <v>33.76</v>
      </c>
      <c r="AB32" s="35">
        <v>33.15</v>
      </c>
      <c r="AC32" s="35">
        <v>32.68</v>
      </c>
      <c r="AD32" s="35">
        <v>31.73</v>
      </c>
      <c r="AE32" s="35">
        <v>34.729999999999997</v>
      </c>
      <c r="AF32" s="35">
        <v>34.01</v>
      </c>
      <c r="AG32" s="35">
        <v>32.72</v>
      </c>
      <c r="AH32" s="35">
        <v>32.75</v>
      </c>
      <c r="AI32" s="35">
        <v>31.97</v>
      </c>
      <c r="AJ32" s="35">
        <v>33.61</v>
      </c>
      <c r="AK32" s="35">
        <v>33.9</v>
      </c>
      <c r="AL32" s="35">
        <v>33.119999999999997</v>
      </c>
      <c r="AM32" s="35">
        <v>33.299999999999997</v>
      </c>
      <c r="AN32" s="35">
        <v>33.33</v>
      </c>
      <c r="AO32" s="35">
        <v>34.71</v>
      </c>
      <c r="AP32" s="35">
        <v>33.75</v>
      </c>
      <c r="AQ32" s="35">
        <v>31.97</v>
      </c>
      <c r="AR32" s="35">
        <v>32.5</v>
      </c>
      <c r="AS32" s="35">
        <v>32.9</v>
      </c>
      <c r="AT32" s="35">
        <v>33.07</v>
      </c>
      <c r="AU32" s="35">
        <v>34.01</v>
      </c>
      <c r="AV32" s="35">
        <v>33.06</v>
      </c>
      <c r="AW32" s="35">
        <v>33.299999999999997</v>
      </c>
      <c r="AX32" s="35">
        <v>33.299999999999997</v>
      </c>
      <c r="AY32" s="35">
        <v>35.08</v>
      </c>
      <c r="AZ32" s="35">
        <v>32.89</v>
      </c>
    </row>
    <row r="33" spans="1:52" x14ac:dyDescent="0.25">
      <c r="A33" s="23">
        <v>29</v>
      </c>
      <c r="B33" s="23" t="s">
        <v>438</v>
      </c>
      <c r="C33" s="23" t="s">
        <v>246</v>
      </c>
      <c r="D33" s="23" t="s">
        <v>30</v>
      </c>
      <c r="E33" s="34">
        <v>26.03</v>
      </c>
      <c r="F33" s="34">
        <v>26.61</v>
      </c>
      <c r="G33" s="34">
        <v>26.14</v>
      </c>
      <c r="H33" s="34">
        <v>25.94</v>
      </c>
      <c r="I33" s="34">
        <v>26.16</v>
      </c>
      <c r="J33" s="34">
        <v>27.58</v>
      </c>
      <c r="K33" s="34">
        <v>25.48</v>
      </c>
      <c r="L33" s="34">
        <v>26.45</v>
      </c>
      <c r="M33" s="34">
        <v>27.33</v>
      </c>
      <c r="N33" s="34">
        <v>28.69</v>
      </c>
      <c r="O33" s="34">
        <v>26.08</v>
      </c>
      <c r="P33" s="34">
        <v>26.43</v>
      </c>
      <c r="Q33" s="34">
        <v>27.73</v>
      </c>
      <c r="R33" s="34">
        <v>28.54</v>
      </c>
      <c r="S33" s="34">
        <v>26.76</v>
      </c>
      <c r="T33" s="34">
        <v>27.19</v>
      </c>
      <c r="U33" s="42">
        <v>28.2</v>
      </c>
      <c r="V33" s="34">
        <v>24.46</v>
      </c>
      <c r="W33" s="34">
        <v>26.55</v>
      </c>
      <c r="X33" s="34">
        <v>26.26</v>
      </c>
      <c r="Y33" s="34">
        <v>26.15</v>
      </c>
      <c r="Z33" s="34">
        <v>26.15</v>
      </c>
      <c r="AA33" s="34">
        <v>27.03</v>
      </c>
      <c r="AB33" s="34">
        <v>25.23</v>
      </c>
      <c r="AC33" s="34">
        <v>23.71</v>
      </c>
      <c r="AD33" s="34">
        <v>25.71</v>
      </c>
      <c r="AE33" s="34">
        <v>28.98</v>
      </c>
      <c r="AF33" s="34">
        <v>27.22</v>
      </c>
      <c r="AG33" s="34">
        <v>26.21</v>
      </c>
      <c r="AH33" s="34">
        <v>26.7</v>
      </c>
      <c r="AI33" s="34">
        <v>25.82</v>
      </c>
      <c r="AJ33" s="34">
        <v>27.47</v>
      </c>
      <c r="AK33" s="34">
        <v>24.69</v>
      </c>
      <c r="AL33" s="34">
        <v>25.03</v>
      </c>
      <c r="AM33" s="34">
        <v>26.17</v>
      </c>
      <c r="AN33" s="34">
        <v>27.06</v>
      </c>
      <c r="AO33" s="34">
        <v>26.11</v>
      </c>
      <c r="AP33" s="43">
        <v>25.63</v>
      </c>
      <c r="AQ33" s="34">
        <v>24.81</v>
      </c>
      <c r="AR33" s="34">
        <v>25.5</v>
      </c>
      <c r="AS33" s="34">
        <v>26.24</v>
      </c>
      <c r="AT33" s="34">
        <v>25.68</v>
      </c>
      <c r="AU33" s="34">
        <v>27.66</v>
      </c>
      <c r="AV33" s="34">
        <v>26.2</v>
      </c>
      <c r="AW33" s="34">
        <v>24.69</v>
      </c>
      <c r="AX33" s="34">
        <v>25.59</v>
      </c>
      <c r="AY33" s="34">
        <v>25.72</v>
      </c>
      <c r="AZ33" s="34">
        <v>25.25</v>
      </c>
    </row>
    <row r="34" spans="1:52" x14ac:dyDescent="0.25">
      <c r="A34" s="24">
        <v>30</v>
      </c>
      <c r="B34" s="24" t="s">
        <v>439</v>
      </c>
      <c r="C34" s="24" t="s">
        <v>247</v>
      </c>
      <c r="D34" s="24" t="s">
        <v>31</v>
      </c>
      <c r="E34" s="35">
        <v>28.41</v>
      </c>
      <c r="F34" s="35">
        <v>29.94</v>
      </c>
      <c r="G34" s="35">
        <v>28.86</v>
      </c>
      <c r="H34" s="35">
        <v>29.88</v>
      </c>
      <c r="I34" s="35">
        <v>30.46</v>
      </c>
      <c r="J34" s="35">
        <v>30.74</v>
      </c>
      <c r="K34" s="35">
        <v>28.44</v>
      </c>
      <c r="L34" s="35">
        <v>30.73</v>
      </c>
      <c r="M34" s="35">
        <v>29.76</v>
      </c>
      <c r="N34" s="35">
        <v>30.7</v>
      </c>
      <c r="O34" s="35">
        <v>29.45</v>
      </c>
      <c r="P34" s="35">
        <v>28.99</v>
      </c>
      <c r="Q34" s="35">
        <v>29.56</v>
      </c>
      <c r="R34" s="35">
        <v>31.45</v>
      </c>
      <c r="S34" s="35">
        <v>29.28</v>
      </c>
      <c r="T34" s="35">
        <v>30.57</v>
      </c>
      <c r="U34" s="35">
        <v>31.81</v>
      </c>
      <c r="V34" s="35">
        <v>28.17</v>
      </c>
      <c r="W34" s="35">
        <v>28.96</v>
      </c>
      <c r="X34" s="35">
        <v>28.93</v>
      </c>
      <c r="Y34" s="35">
        <v>28.67</v>
      </c>
      <c r="Z34" s="35">
        <v>29.1</v>
      </c>
      <c r="AA34" s="35">
        <v>31.7</v>
      </c>
      <c r="AB34" s="35">
        <v>29.58</v>
      </c>
      <c r="AC34" s="35">
        <v>27.77</v>
      </c>
      <c r="AD34" s="35">
        <v>28.73</v>
      </c>
      <c r="AE34" s="35">
        <v>30.84</v>
      </c>
      <c r="AF34" s="35">
        <v>30.21</v>
      </c>
      <c r="AG34" s="35">
        <v>29.99</v>
      </c>
      <c r="AH34" s="35">
        <v>29.96</v>
      </c>
      <c r="AI34" s="35">
        <v>29.04</v>
      </c>
      <c r="AJ34" s="35">
        <v>30.7</v>
      </c>
      <c r="AK34" s="35">
        <v>28.56</v>
      </c>
      <c r="AL34" s="35">
        <v>28.22</v>
      </c>
      <c r="AM34" s="35">
        <v>28.8</v>
      </c>
      <c r="AN34" s="35">
        <v>29.03</v>
      </c>
      <c r="AO34" s="35">
        <v>30.02</v>
      </c>
      <c r="AP34" s="35">
        <v>28.7</v>
      </c>
      <c r="AQ34" s="35">
        <v>28.02</v>
      </c>
      <c r="AR34" s="35">
        <v>28.34</v>
      </c>
      <c r="AS34" s="35">
        <v>28.83</v>
      </c>
      <c r="AT34" s="35">
        <v>28.91</v>
      </c>
      <c r="AU34" s="35">
        <v>30.66</v>
      </c>
      <c r="AV34" s="35">
        <v>28.53</v>
      </c>
      <c r="AW34" s="35">
        <v>28.5</v>
      </c>
      <c r="AX34" s="35">
        <v>28.15</v>
      </c>
      <c r="AY34" s="35">
        <v>28.88</v>
      </c>
      <c r="AZ34" s="35">
        <v>28.29</v>
      </c>
    </row>
    <row r="35" spans="1:52" x14ac:dyDescent="0.25">
      <c r="A35" s="23">
        <v>31</v>
      </c>
      <c r="B35" s="23" t="s">
        <v>440</v>
      </c>
      <c r="C35" s="23" t="s">
        <v>248</v>
      </c>
      <c r="D35" s="23" t="s">
        <v>32</v>
      </c>
      <c r="E35" s="34">
        <v>24.72</v>
      </c>
      <c r="F35" s="34">
        <v>27.55</v>
      </c>
      <c r="G35" s="34">
        <v>26.46</v>
      </c>
      <c r="H35" s="34">
        <v>27.89</v>
      </c>
      <c r="I35" s="34">
        <v>27.45</v>
      </c>
      <c r="J35" s="34">
        <v>28.55</v>
      </c>
      <c r="K35" s="34">
        <v>25.2</v>
      </c>
      <c r="L35" s="34">
        <v>27.48</v>
      </c>
      <c r="M35" s="34">
        <v>27.05</v>
      </c>
      <c r="N35" s="34">
        <v>28.72</v>
      </c>
      <c r="O35" s="34">
        <v>26.46</v>
      </c>
      <c r="P35" s="34">
        <v>26.42</v>
      </c>
      <c r="Q35" s="34">
        <v>25.97</v>
      </c>
      <c r="R35" s="34">
        <v>28.56</v>
      </c>
      <c r="S35" s="34">
        <v>25.85</v>
      </c>
      <c r="T35" s="34">
        <v>28.35</v>
      </c>
      <c r="U35" s="34">
        <v>29.13</v>
      </c>
      <c r="V35" s="34">
        <v>26.8</v>
      </c>
      <c r="W35" s="34">
        <v>25.89</v>
      </c>
      <c r="X35" s="34">
        <v>26.04</v>
      </c>
      <c r="Y35" s="34">
        <v>26.44</v>
      </c>
      <c r="Z35" s="34">
        <v>26.9</v>
      </c>
      <c r="AA35" s="34">
        <v>28.25</v>
      </c>
      <c r="AB35" s="34">
        <v>26.97</v>
      </c>
      <c r="AC35" s="34">
        <v>26.46</v>
      </c>
      <c r="AD35" s="34">
        <v>25.57</v>
      </c>
      <c r="AE35" s="34">
        <v>27.93</v>
      </c>
      <c r="AF35" s="34">
        <v>27.51</v>
      </c>
      <c r="AG35" s="34">
        <v>27.26</v>
      </c>
      <c r="AH35" s="34">
        <v>27.3</v>
      </c>
      <c r="AI35" s="34">
        <v>25.86</v>
      </c>
      <c r="AJ35" s="34">
        <v>27.2</v>
      </c>
      <c r="AK35" s="34">
        <v>26.82</v>
      </c>
      <c r="AL35" s="34">
        <v>26.72</v>
      </c>
      <c r="AM35" s="34">
        <v>25.78</v>
      </c>
      <c r="AN35" s="34">
        <v>26.17</v>
      </c>
      <c r="AO35" s="34">
        <v>26.66</v>
      </c>
      <c r="AP35" s="34">
        <v>26.59</v>
      </c>
      <c r="AQ35" s="34">
        <v>25.28</v>
      </c>
      <c r="AR35" s="34">
        <v>26.49</v>
      </c>
      <c r="AS35" s="34">
        <v>27</v>
      </c>
      <c r="AT35" s="34">
        <v>26.9</v>
      </c>
      <c r="AU35" s="34">
        <v>26.89</v>
      </c>
      <c r="AV35" s="34">
        <v>25.44</v>
      </c>
      <c r="AW35" s="34">
        <v>25.6</v>
      </c>
      <c r="AX35" s="34">
        <v>26.26</v>
      </c>
      <c r="AY35" s="34">
        <v>27.04</v>
      </c>
      <c r="AZ35" s="34">
        <v>26.53</v>
      </c>
    </row>
    <row r="36" spans="1:52" x14ac:dyDescent="0.25">
      <c r="A36" s="24">
        <v>32</v>
      </c>
      <c r="B36" s="24" t="s">
        <v>441</v>
      </c>
      <c r="C36" s="24" t="s">
        <v>249</v>
      </c>
      <c r="D36" s="24" t="s">
        <v>33</v>
      </c>
      <c r="E36" s="35">
        <v>32.520000000000003</v>
      </c>
      <c r="F36" s="35">
        <v>34.049999999999997</v>
      </c>
      <c r="G36" s="35">
        <v>32.299999999999997</v>
      </c>
      <c r="H36" s="35">
        <v>33.57</v>
      </c>
      <c r="I36" s="35">
        <v>33.93</v>
      </c>
      <c r="J36" s="35">
        <v>34.97</v>
      </c>
      <c r="K36" s="35">
        <v>32.07</v>
      </c>
      <c r="L36" s="35">
        <v>32.78</v>
      </c>
      <c r="M36" s="35">
        <v>33.1</v>
      </c>
      <c r="N36" s="35">
        <v>34.47</v>
      </c>
      <c r="O36" s="35">
        <v>32.75</v>
      </c>
      <c r="P36" s="35">
        <v>32.090000000000003</v>
      </c>
      <c r="Q36" s="35">
        <v>32.869999999999997</v>
      </c>
      <c r="R36" s="35">
        <v>36.56</v>
      </c>
      <c r="S36" s="35">
        <v>33.51</v>
      </c>
      <c r="T36" s="35">
        <v>34.25</v>
      </c>
      <c r="U36" s="35">
        <v>36.020000000000003</v>
      </c>
      <c r="V36" s="35">
        <v>34.14</v>
      </c>
      <c r="W36" s="35">
        <v>35.5</v>
      </c>
      <c r="X36" s="35">
        <v>34.69</v>
      </c>
      <c r="Y36" s="35">
        <v>34.15</v>
      </c>
      <c r="Z36" s="35">
        <v>31.99</v>
      </c>
      <c r="AA36" s="35">
        <v>33.86</v>
      </c>
      <c r="AB36" s="35">
        <v>32.28</v>
      </c>
      <c r="AC36" s="35">
        <v>34.99</v>
      </c>
      <c r="AD36" s="35">
        <v>33.69</v>
      </c>
      <c r="AE36" s="35">
        <v>35.76</v>
      </c>
      <c r="AF36" s="35">
        <v>33.71</v>
      </c>
      <c r="AG36" s="35">
        <v>34.99</v>
      </c>
      <c r="AH36" s="35">
        <v>34.32</v>
      </c>
      <c r="AI36" s="35">
        <v>32.75</v>
      </c>
      <c r="AJ36" s="35">
        <v>33.450000000000003</v>
      </c>
      <c r="AK36" s="35">
        <v>32.630000000000003</v>
      </c>
      <c r="AL36" s="35">
        <v>34.340000000000003</v>
      </c>
      <c r="AM36" s="35">
        <v>32.97</v>
      </c>
      <c r="AN36" s="35">
        <v>34.71</v>
      </c>
      <c r="AO36" s="35">
        <v>33.61</v>
      </c>
      <c r="AP36" s="35">
        <v>33.020000000000003</v>
      </c>
      <c r="AQ36" s="35">
        <v>32.21</v>
      </c>
      <c r="AR36" s="35">
        <v>32.97</v>
      </c>
      <c r="AS36" s="35">
        <v>33.67</v>
      </c>
      <c r="AT36" s="35">
        <v>34.44</v>
      </c>
      <c r="AU36" s="35">
        <v>33.020000000000003</v>
      </c>
      <c r="AV36" s="35">
        <v>32</v>
      </c>
      <c r="AW36" s="35">
        <v>31.25</v>
      </c>
      <c r="AX36" s="35">
        <v>31.92</v>
      </c>
      <c r="AY36" s="35">
        <v>34.26</v>
      </c>
      <c r="AZ36" s="35">
        <v>32.08</v>
      </c>
    </row>
    <row r="37" spans="1:52" x14ac:dyDescent="0.25">
      <c r="A37" s="23">
        <v>33</v>
      </c>
      <c r="B37" s="23" t="s">
        <v>442</v>
      </c>
      <c r="C37" s="23" t="s">
        <v>250</v>
      </c>
      <c r="D37" s="23" t="s">
        <v>34</v>
      </c>
      <c r="E37" s="34">
        <v>29.54</v>
      </c>
      <c r="F37" s="34">
        <v>30.94</v>
      </c>
      <c r="G37" s="34">
        <v>30.09</v>
      </c>
      <c r="H37" s="34">
        <v>31.29</v>
      </c>
      <c r="I37" s="34">
        <v>30.3</v>
      </c>
      <c r="J37" s="34">
        <v>31.55</v>
      </c>
      <c r="K37" s="34">
        <v>29.41</v>
      </c>
      <c r="L37" s="34">
        <v>30.28</v>
      </c>
      <c r="M37" s="34">
        <v>30.26</v>
      </c>
      <c r="N37" s="34">
        <v>32.549999999999997</v>
      </c>
      <c r="O37" s="34">
        <v>29.08</v>
      </c>
      <c r="P37" s="34">
        <v>29.7</v>
      </c>
      <c r="Q37" s="34">
        <v>30.05</v>
      </c>
      <c r="R37" s="34">
        <v>31.68</v>
      </c>
      <c r="S37" s="34">
        <v>29.13</v>
      </c>
      <c r="T37" s="34">
        <v>32.340000000000003</v>
      </c>
      <c r="U37" s="34">
        <v>32.229999999999997</v>
      </c>
      <c r="V37" s="34">
        <v>30.95</v>
      </c>
      <c r="W37" s="34">
        <v>29.65</v>
      </c>
      <c r="X37" s="34">
        <v>29.51</v>
      </c>
      <c r="Y37" s="34">
        <v>29.31</v>
      </c>
      <c r="Z37" s="34">
        <v>29.66</v>
      </c>
      <c r="AA37" s="34">
        <v>31.07</v>
      </c>
      <c r="AB37" s="34">
        <v>29.51</v>
      </c>
      <c r="AC37" s="34">
        <v>29.6</v>
      </c>
      <c r="AD37" s="34">
        <v>28.8</v>
      </c>
      <c r="AE37" s="34">
        <v>30.85</v>
      </c>
      <c r="AF37" s="34">
        <v>29.93</v>
      </c>
      <c r="AG37" s="34">
        <v>29.77</v>
      </c>
      <c r="AH37" s="34">
        <v>30.1</v>
      </c>
      <c r="AI37" s="34">
        <v>29.72</v>
      </c>
      <c r="AJ37" s="34">
        <v>30.59</v>
      </c>
      <c r="AK37" s="34">
        <v>29.52</v>
      </c>
      <c r="AL37" s="34">
        <v>28.75</v>
      </c>
      <c r="AM37" s="34">
        <v>28.71</v>
      </c>
      <c r="AN37" s="34">
        <v>29.17</v>
      </c>
      <c r="AO37" s="34">
        <v>29.89</v>
      </c>
      <c r="AP37" s="34">
        <v>29.05</v>
      </c>
      <c r="AQ37" s="34">
        <v>28.2</v>
      </c>
      <c r="AR37" s="34">
        <v>27.99</v>
      </c>
      <c r="AS37" s="34">
        <v>28.57</v>
      </c>
      <c r="AT37" s="34">
        <v>28.47</v>
      </c>
      <c r="AU37" s="34">
        <v>30.81</v>
      </c>
      <c r="AV37" s="34">
        <v>29.69</v>
      </c>
      <c r="AW37" s="34">
        <v>29.02</v>
      </c>
      <c r="AX37" s="34">
        <v>27.97</v>
      </c>
      <c r="AY37" s="34">
        <v>29.55</v>
      </c>
      <c r="AZ37" s="34">
        <v>28.55</v>
      </c>
    </row>
    <row r="38" spans="1:52" x14ac:dyDescent="0.25">
      <c r="A38" s="24">
        <v>34</v>
      </c>
      <c r="B38" s="24" t="s">
        <v>443</v>
      </c>
      <c r="C38" s="24" t="s">
        <v>251</v>
      </c>
      <c r="D38" s="24" t="s">
        <v>35</v>
      </c>
      <c r="E38" s="35">
        <v>27.64</v>
      </c>
      <c r="F38" s="35">
        <v>30.79</v>
      </c>
      <c r="G38" s="35">
        <v>29.34</v>
      </c>
      <c r="H38" s="35">
        <v>30.84</v>
      </c>
      <c r="I38" s="35">
        <v>29.82</v>
      </c>
      <c r="J38" s="35">
        <v>31.3</v>
      </c>
      <c r="K38" s="35">
        <v>28.08</v>
      </c>
      <c r="L38" s="35">
        <v>30.16</v>
      </c>
      <c r="M38" s="35">
        <v>29.98</v>
      </c>
      <c r="N38" s="42">
        <v>31.56</v>
      </c>
      <c r="O38" s="35">
        <v>29.03</v>
      </c>
      <c r="P38" s="35">
        <v>29.03</v>
      </c>
      <c r="Q38" s="35">
        <v>28.7</v>
      </c>
      <c r="R38" s="35">
        <v>31.18</v>
      </c>
      <c r="S38" s="35">
        <v>28.7</v>
      </c>
      <c r="T38" s="35">
        <v>30.83</v>
      </c>
      <c r="U38" s="35">
        <v>31.93</v>
      </c>
      <c r="V38" s="35">
        <v>29.52</v>
      </c>
      <c r="W38" s="35">
        <v>28.57</v>
      </c>
      <c r="X38" s="35">
        <v>28.76</v>
      </c>
      <c r="Y38" s="35">
        <v>28.71</v>
      </c>
      <c r="Z38" s="35">
        <v>29.25</v>
      </c>
      <c r="AA38" s="35">
        <v>30.67</v>
      </c>
      <c r="AB38" s="35">
        <v>29.65</v>
      </c>
      <c r="AC38" s="35">
        <v>29.01</v>
      </c>
      <c r="AD38" s="35">
        <v>28.32</v>
      </c>
      <c r="AE38" s="35">
        <v>31.14</v>
      </c>
      <c r="AF38" s="35">
        <v>30.33</v>
      </c>
      <c r="AG38" s="35">
        <v>29.85</v>
      </c>
      <c r="AH38" s="35">
        <v>30.11</v>
      </c>
      <c r="AI38" s="35">
        <v>28.65</v>
      </c>
      <c r="AJ38" s="35">
        <v>29.91</v>
      </c>
      <c r="AK38" s="35">
        <v>29.46</v>
      </c>
      <c r="AL38" s="35">
        <v>28.34</v>
      </c>
      <c r="AM38" s="35">
        <v>28.69</v>
      </c>
      <c r="AN38" s="35">
        <v>28.55</v>
      </c>
      <c r="AO38" s="35">
        <v>28.94</v>
      </c>
      <c r="AP38" s="35">
        <v>29</v>
      </c>
      <c r="AQ38" s="35">
        <v>27.8</v>
      </c>
      <c r="AR38" s="35">
        <v>28.96</v>
      </c>
      <c r="AS38" s="35">
        <v>29.44</v>
      </c>
      <c r="AT38" s="35">
        <v>29.12</v>
      </c>
      <c r="AU38" s="35">
        <v>29.11</v>
      </c>
      <c r="AV38" s="35">
        <v>28.18</v>
      </c>
      <c r="AW38" s="35">
        <v>27.97</v>
      </c>
      <c r="AX38" s="35">
        <v>28.65</v>
      </c>
      <c r="AY38" s="35">
        <v>29.31</v>
      </c>
      <c r="AZ38" s="35">
        <v>28.95</v>
      </c>
    </row>
    <row r="39" spans="1:52" x14ac:dyDescent="0.25">
      <c r="A39" s="23">
        <v>35</v>
      </c>
      <c r="B39" s="23" t="s">
        <v>444</v>
      </c>
      <c r="C39" s="23" t="s">
        <v>252</v>
      </c>
      <c r="D39" s="23" t="s">
        <v>36</v>
      </c>
      <c r="E39" s="34">
        <v>29.32</v>
      </c>
      <c r="F39" s="34">
        <v>31.18</v>
      </c>
      <c r="G39" s="34">
        <v>30</v>
      </c>
      <c r="H39" s="34">
        <v>31.42</v>
      </c>
      <c r="I39" s="34">
        <v>31.44</v>
      </c>
      <c r="J39" s="34">
        <v>31.67</v>
      </c>
      <c r="K39" s="34">
        <v>30.26</v>
      </c>
      <c r="L39" s="34">
        <v>31.62</v>
      </c>
      <c r="M39" s="34">
        <v>30.82</v>
      </c>
      <c r="N39" s="34">
        <v>32.14</v>
      </c>
      <c r="O39" s="34">
        <v>30.34</v>
      </c>
      <c r="P39" s="34">
        <v>30.63</v>
      </c>
      <c r="Q39" s="34">
        <v>30.91</v>
      </c>
      <c r="R39" s="34">
        <v>32.630000000000003</v>
      </c>
      <c r="S39" s="34">
        <v>30.5</v>
      </c>
      <c r="T39" s="34">
        <v>31.32</v>
      </c>
      <c r="U39" s="34">
        <v>32.85</v>
      </c>
      <c r="V39" s="34">
        <v>30.56</v>
      </c>
      <c r="W39" s="34">
        <v>30.55</v>
      </c>
      <c r="X39" s="34">
        <v>30.72</v>
      </c>
      <c r="Y39" s="34">
        <v>30.28</v>
      </c>
      <c r="Z39" s="34">
        <v>30.9</v>
      </c>
      <c r="AA39" s="34">
        <v>32.479999999999997</v>
      </c>
      <c r="AB39" s="34">
        <v>30.87</v>
      </c>
      <c r="AC39" s="34">
        <v>30.53</v>
      </c>
      <c r="AD39" s="34">
        <v>29.81</v>
      </c>
      <c r="AE39" s="34">
        <v>32.880000000000003</v>
      </c>
      <c r="AF39" s="34">
        <v>31</v>
      </c>
      <c r="AG39" s="34">
        <v>30.74</v>
      </c>
      <c r="AH39" s="34">
        <v>31.52</v>
      </c>
      <c r="AI39" s="34">
        <v>29.77</v>
      </c>
      <c r="AJ39" s="34">
        <v>31.2</v>
      </c>
      <c r="AK39" s="34">
        <v>29.85</v>
      </c>
      <c r="AL39" s="34">
        <v>30.7</v>
      </c>
      <c r="AM39" s="34">
        <v>30.32</v>
      </c>
      <c r="AN39" s="34">
        <v>30.91</v>
      </c>
      <c r="AO39" s="34">
        <v>30.11</v>
      </c>
      <c r="AP39" s="34">
        <v>30.02</v>
      </c>
      <c r="AQ39" s="34">
        <v>29.49</v>
      </c>
      <c r="AR39" s="34">
        <v>29.71</v>
      </c>
      <c r="AS39" s="34">
        <v>29.84</v>
      </c>
      <c r="AT39" s="34">
        <v>30.03</v>
      </c>
      <c r="AU39" s="34">
        <v>30.92</v>
      </c>
      <c r="AV39" s="34">
        <v>30.09</v>
      </c>
      <c r="AW39" s="34">
        <v>29.77</v>
      </c>
      <c r="AX39" s="34">
        <v>28.96</v>
      </c>
      <c r="AY39" s="34">
        <v>30.69</v>
      </c>
      <c r="AZ39" s="34">
        <v>29.31</v>
      </c>
    </row>
    <row r="40" spans="1:52" x14ac:dyDescent="0.25">
      <c r="A40" s="24">
        <v>36</v>
      </c>
      <c r="B40" s="24" t="s">
        <v>445</v>
      </c>
      <c r="C40" s="24" t="s">
        <v>253</v>
      </c>
      <c r="D40" s="24" t="s">
        <v>37</v>
      </c>
      <c r="E40" s="35">
        <v>33.15</v>
      </c>
      <c r="F40" s="35">
        <v>35.159999999999997</v>
      </c>
      <c r="G40" s="35">
        <v>32.06</v>
      </c>
      <c r="H40" s="35">
        <v>33.25</v>
      </c>
      <c r="I40" s="35">
        <v>33.6</v>
      </c>
      <c r="J40" s="35">
        <v>33.61</v>
      </c>
      <c r="K40" s="35">
        <v>31.19</v>
      </c>
      <c r="L40" s="35">
        <v>32.54</v>
      </c>
      <c r="M40" s="35">
        <v>32.46</v>
      </c>
      <c r="N40" s="35">
        <v>33.049999999999997</v>
      </c>
      <c r="O40" s="35">
        <v>31.71</v>
      </c>
      <c r="P40" s="35">
        <v>31.87</v>
      </c>
      <c r="Q40" s="35">
        <v>32.56</v>
      </c>
      <c r="R40" s="35">
        <v>35.75</v>
      </c>
      <c r="S40" s="35">
        <v>32.119999999999997</v>
      </c>
      <c r="T40" s="35">
        <v>36.700000000000003</v>
      </c>
      <c r="U40" s="35"/>
      <c r="V40" s="35">
        <v>33.61</v>
      </c>
      <c r="W40" s="35">
        <v>34.92</v>
      </c>
      <c r="X40" s="35">
        <v>34.5</v>
      </c>
      <c r="Y40" s="35">
        <v>34.06</v>
      </c>
      <c r="Z40" s="35">
        <v>31.81</v>
      </c>
      <c r="AA40" s="35">
        <v>32.729999999999997</v>
      </c>
      <c r="AB40" s="35">
        <v>31.97</v>
      </c>
      <c r="AC40" s="35">
        <v>34.270000000000003</v>
      </c>
      <c r="AD40" s="35">
        <v>34.33</v>
      </c>
      <c r="AE40" s="35">
        <v>34.979999999999997</v>
      </c>
      <c r="AF40" s="35">
        <v>33.340000000000003</v>
      </c>
      <c r="AG40" s="35">
        <v>33.07</v>
      </c>
      <c r="AH40" s="35">
        <v>32.93</v>
      </c>
      <c r="AI40" s="35">
        <v>31.96</v>
      </c>
      <c r="AJ40" s="35">
        <v>32.479999999999997</v>
      </c>
      <c r="AK40" s="35">
        <v>32.69</v>
      </c>
      <c r="AL40" s="35">
        <v>32.72</v>
      </c>
      <c r="AM40" s="35">
        <v>32.43</v>
      </c>
      <c r="AN40" s="35">
        <v>33.89</v>
      </c>
      <c r="AO40" s="35">
        <v>33.049999999999997</v>
      </c>
      <c r="AP40" s="35">
        <v>32.590000000000003</v>
      </c>
      <c r="AQ40" s="35">
        <v>31.71</v>
      </c>
      <c r="AR40" s="35">
        <v>32.64</v>
      </c>
      <c r="AS40" s="35">
        <v>32.549999999999997</v>
      </c>
      <c r="AT40" s="35">
        <v>34.08</v>
      </c>
      <c r="AU40" s="35">
        <v>32.82</v>
      </c>
      <c r="AV40" s="35">
        <v>31.54</v>
      </c>
      <c r="AW40" s="35">
        <v>30.71</v>
      </c>
      <c r="AX40" s="35">
        <v>31.32</v>
      </c>
      <c r="AY40" s="35">
        <v>32.89</v>
      </c>
      <c r="AZ40" s="35">
        <v>31.51</v>
      </c>
    </row>
    <row r="41" spans="1:52" x14ac:dyDescent="0.25">
      <c r="A41" s="23">
        <v>37</v>
      </c>
      <c r="B41" s="23" t="s">
        <v>446</v>
      </c>
      <c r="C41" s="23" t="s">
        <v>254</v>
      </c>
      <c r="D41" s="23" t="s">
        <v>38</v>
      </c>
      <c r="E41" s="34">
        <v>28.43</v>
      </c>
      <c r="F41" s="34">
        <v>29.94</v>
      </c>
      <c r="G41" s="34">
        <v>28.83</v>
      </c>
      <c r="H41" s="34">
        <v>30.29</v>
      </c>
      <c r="I41" s="34">
        <v>30.11</v>
      </c>
      <c r="J41" s="34">
        <v>30.8</v>
      </c>
      <c r="K41" s="34">
        <v>28.53</v>
      </c>
      <c r="L41" s="34">
        <v>29.53</v>
      </c>
      <c r="M41" s="34">
        <v>29.68</v>
      </c>
      <c r="N41" s="34">
        <v>31.19</v>
      </c>
      <c r="O41" s="34">
        <v>29.18</v>
      </c>
      <c r="P41" s="34">
        <v>29.23</v>
      </c>
      <c r="Q41" s="34">
        <v>29.67</v>
      </c>
      <c r="R41" s="34">
        <v>31.27</v>
      </c>
      <c r="S41" s="34">
        <v>29.01</v>
      </c>
      <c r="T41" s="34">
        <v>30.91</v>
      </c>
      <c r="U41" s="34">
        <v>32.01</v>
      </c>
      <c r="V41" s="34">
        <v>29.43</v>
      </c>
      <c r="W41" s="34">
        <v>28.99</v>
      </c>
      <c r="X41" s="34">
        <v>29.27</v>
      </c>
      <c r="Y41" s="34">
        <v>29.05</v>
      </c>
      <c r="Z41" s="34">
        <v>29.58</v>
      </c>
      <c r="AA41" s="34">
        <v>30.8</v>
      </c>
      <c r="AB41" s="34">
        <v>29.68</v>
      </c>
      <c r="AC41" s="34">
        <v>28.77</v>
      </c>
      <c r="AD41" s="34">
        <v>28.74</v>
      </c>
      <c r="AE41" s="34">
        <v>31.44</v>
      </c>
      <c r="AF41" s="34">
        <v>30.11</v>
      </c>
      <c r="AG41" s="34">
        <v>29.63</v>
      </c>
      <c r="AH41" s="34">
        <v>30.28</v>
      </c>
      <c r="AI41" s="34">
        <v>29.03</v>
      </c>
      <c r="AJ41" s="34">
        <v>30.04</v>
      </c>
      <c r="AK41" s="34">
        <v>28.95</v>
      </c>
      <c r="AL41" s="34">
        <v>28.84</v>
      </c>
      <c r="AM41" s="34">
        <v>29.07</v>
      </c>
      <c r="AN41" s="34">
        <v>29.35</v>
      </c>
      <c r="AO41" s="34">
        <v>28.89</v>
      </c>
      <c r="AP41" s="34">
        <v>28.91</v>
      </c>
      <c r="AQ41" s="34">
        <v>27.89</v>
      </c>
      <c r="AR41" s="34">
        <v>28.88</v>
      </c>
      <c r="AS41" s="34">
        <v>29.06</v>
      </c>
      <c r="AT41" s="34">
        <v>29.21</v>
      </c>
      <c r="AU41" s="34">
        <v>30.46</v>
      </c>
      <c r="AV41" s="34">
        <v>28.91</v>
      </c>
      <c r="AW41" s="34">
        <v>28.59</v>
      </c>
      <c r="AX41" s="34">
        <v>28.73</v>
      </c>
      <c r="AY41" s="34">
        <v>29.2</v>
      </c>
      <c r="AZ41" s="34">
        <v>27.96</v>
      </c>
    </row>
    <row r="42" spans="1:52" x14ac:dyDescent="0.25">
      <c r="A42" s="24">
        <v>38</v>
      </c>
      <c r="B42" s="24" t="s">
        <v>447</v>
      </c>
      <c r="C42" s="24" t="s">
        <v>255</v>
      </c>
      <c r="D42" s="24" t="s">
        <v>39</v>
      </c>
      <c r="E42" s="35">
        <v>32.44</v>
      </c>
      <c r="F42" s="35">
        <v>33.659999999999997</v>
      </c>
      <c r="G42" s="35">
        <v>33.21</v>
      </c>
      <c r="H42" s="35">
        <v>34.06</v>
      </c>
      <c r="I42" s="35">
        <v>34.14</v>
      </c>
      <c r="J42" s="35">
        <v>35.31</v>
      </c>
      <c r="K42" s="35">
        <v>33.950000000000003</v>
      </c>
      <c r="L42" s="35">
        <v>35.5</v>
      </c>
      <c r="M42" s="35">
        <v>34.04</v>
      </c>
      <c r="N42" s="35">
        <v>35.31</v>
      </c>
      <c r="O42" s="35">
        <v>35.24</v>
      </c>
      <c r="P42" s="35">
        <v>34.06</v>
      </c>
      <c r="Q42" s="35">
        <v>34.75</v>
      </c>
      <c r="R42" s="35">
        <v>35.909999999999997</v>
      </c>
      <c r="S42" s="35">
        <v>33.93</v>
      </c>
      <c r="T42" s="35">
        <v>34.479999999999997</v>
      </c>
      <c r="U42" s="35">
        <v>35.82</v>
      </c>
      <c r="V42" s="35">
        <v>31.62</v>
      </c>
      <c r="W42" s="35">
        <v>33.42</v>
      </c>
      <c r="X42" s="35">
        <v>33.99</v>
      </c>
      <c r="Y42" s="35">
        <v>33.56</v>
      </c>
      <c r="Z42" s="35">
        <v>33.92</v>
      </c>
      <c r="AA42" s="35">
        <v>35.11</v>
      </c>
      <c r="AB42" s="35">
        <v>33.26</v>
      </c>
      <c r="AC42" s="35">
        <v>31.18</v>
      </c>
      <c r="AD42" s="35">
        <v>33.72</v>
      </c>
      <c r="AE42" s="35">
        <v>35.94</v>
      </c>
      <c r="AF42" s="35">
        <v>35.26</v>
      </c>
      <c r="AG42" s="35">
        <v>34.130000000000003</v>
      </c>
      <c r="AH42" s="35">
        <v>34.340000000000003</v>
      </c>
      <c r="AI42" s="35">
        <v>33.15</v>
      </c>
      <c r="AJ42" s="35">
        <v>34.99</v>
      </c>
      <c r="AK42" s="35">
        <v>32.049999999999997</v>
      </c>
      <c r="AL42" s="35">
        <v>32.42</v>
      </c>
      <c r="AM42" s="35">
        <v>33.86</v>
      </c>
      <c r="AN42" s="35">
        <v>34.19</v>
      </c>
      <c r="AO42" s="35">
        <v>33.619999999999997</v>
      </c>
      <c r="AP42" s="35">
        <v>34.26</v>
      </c>
      <c r="AQ42" s="35">
        <v>33.43</v>
      </c>
      <c r="AR42" s="35">
        <v>33.049999999999997</v>
      </c>
      <c r="AS42" s="35">
        <v>33.79</v>
      </c>
      <c r="AT42" s="35">
        <v>32.76</v>
      </c>
      <c r="AU42" s="35">
        <v>35.26</v>
      </c>
      <c r="AV42" s="35">
        <v>32.97</v>
      </c>
      <c r="AW42" s="35">
        <v>32.81</v>
      </c>
      <c r="AX42" s="35">
        <v>32.630000000000003</v>
      </c>
      <c r="AY42" s="35">
        <v>32.67</v>
      </c>
      <c r="AZ42" s="35">
        <v>33.28</v>
      </c>
    </row>
    <row r="43" spans="1:52" x14ac:dyDescent="0.25">
      <c r="A43" s="23">
        <v>39</v>
      </c>
      <c r="B43" s="23" t="s">
        <v>448</v>
      </c>
      <c r="C43" s="23" t="s">
        <v>256</v>
      </c>
      <c r="D43" s="23" t="s">
        <v>40</v>
      </c>
      <c r="E43" s="34">
        <v>28.93</v>
      </c>
      <c r="F43" s="34">
        <v>30.56</v>
      </c>
      <c r="G43" s="34">
        <v>29.24</v>
      </c>
      <c r="H43" s="34">
        <v>30.86</v>
      </c>
      <c r="I43" s="34">
        <v>30.57</v>
      </c>
      <c r="J43" s="34">
        <v>31.78</v>
      </c>
      <c r="K43" s="34">
        <v>28.74</v>
      </c>
      <c r="L43" s="34">
        <v>29.5</v>
      </c>
      <c r="M43" s="34">
        <v>29.77</v>
      </c>
      <c r="N43" s="34">
        <v>31.47</v>
      </c>
      <c r="O43" s="34">
        <v>29.79</v>
      </c>
      <c r="P43" s="34">
        <v>30.14</v>
      </c>
      <c r="Q43" s="34">
        <v>30.24</v>
      </c>
      <c r="R43" s="34">
        <v>31.92</v>
      </c>
      <c r="S43" s="34">
        <v>28.88</v>
      </c>
      <c r="T43" s="34">
        <v>30.97</v>
      </c>
      <c r="U43" s="34">
        <v>31.98</v>
      </c>
      <c r="V43" s="34">
        <v>30.42</v>
      </c>
      <c r="W43" s="34">
        <v>30.28</v>
      </c>
      <c r="X43" s="34">
        <v>30.01</v>
      </c>
      <c r="Y43" s="34">
        <v>29.71</v>
      </c>
      <c r="Z43" s="34">
        <v>30.12</v>
      </c>
      <c r="AA43" s="34">
        <v>31.14</v>
      </c>
      <c r="AB43" s="34">
        <v>29.94</v>
      </c>
      <c r="AC43" s="34">
        <v>30.04</v>
      </c>
      <c r="AD43" s="34">
        <v>29.17</v>
      </c>
      <c r="AE43" s="34">
        <v>31.76</v>
      </c>
      <c r="AF43" s="34">
        <v>30.41</v>
      </c>
      <c r="AG43" s="34">
        <v>29.79</v>
      </c>
      <c r="AH43" s="34">
        <v>30.76</v>
      </c>
      <c r="AI43" s="34">
        <v>29.19</v>
      </c>
      <c r="AJ43" s="34">
        <v>30.45</v>
      </c>
      <c r="AK43" s="34">
        <v>29.73</v>
      </c>
      <c r="AL43" s="34">
        <v>29.11</v>
      </c>
      <c r="AM43" s="34">
        <v>29.23</v>
      </c>
      <c r="AN43" s="34">
        <v>29.93</v>
      </c>
      <c r="AO43" s="34">
        <v>30.03</v>
      </c>
      <c r="AP43" s="34">
        <v>30</v>
      </c>
      <c r="AQ43" s="34">
        <v>29.46</v>
      </c>
      <c r="AR43" s="34">
        <v>29.5</v>
      </c>
      <c r="AS43" s="34">
        <v>29.75</v>
      </c>
      <c r="AT43" s="34">
        <v>29.57</v>
      </c>
      <c r="AU43" s="34">
        <v>30.45</v>
      </c>
      <c r="AV43" s="34">
        <v>29.45</v>
      </c>
      <c r="AW43" s="34">
        <v>28.81</v>
      </c>
      <c r="AX43" s="34">
        <v>30.08</v>
      </c>
      <c r="AY43" s="34">
        <v>30.83</v>
      </c>
      <c r="AZ43" s="34">
        <v>29.16</v>
      </c>
    </row>
    <row r="44" spans="1:52" x14ac:dyDescent="0.25">
      <c r="A44" s="24">
        <v>40</v>
      </c>
      <c r="B44" s="24" t="s">
        <v>449</v>
      </c>
      <c r="C44" s="24" t="s">
        <v>257</v>
      </c>
      <c r="D44" s="24" t="s">
        <v>41</v>
      </c>
      <c r="E44" s="35">
        <v>26.49</v>
      </c>
      <c r="F44" s="35">
        <v>27.58</v>
      </c>
      <c r="G44" s="35">
        <v>27.05</v>
      </c>
      <c r="H44" s="35">
        <v>27.55</v>
      </c>
      <c r="I44" s="35">
        <v>27.53</v>
      </c>
      <c r="J44" s="35">
        <v>28.51</v>
      </c>
      <c r="K44" s="35">
        <v>26.62</v>
      </c>
      <c r="L44" s="35">
        <v>28.03</v>
      </c>
      <c r="M44" s="35">
        <v>27.85</v>
      </c>
      <c r="N44" s="35">
        <v>29.29</v>
      </c>
      <c r="O44" s="35">
        <v>26.99</v>
      </c>
      <c r="P44" s="35">
        <v>27</v>
      </c>
      <c r="Q44" s="35">
        <v>27.8</v>
      </c>
      <c r="R44" s="35">
        <v>28.9</v>
      </c>
      <c r="S44" s="35">
        <v>27.03</v>
      </c>
      <c r="T44" s="35">
        <v>28.65</v>
      </c>
      <c r="U44" s="35">
        <v>29.8</v>
      </c>
      <c r="V44" s="35">
        <v>26.26</v>
      </c>
      <c r="W44" s="35">
        <v>27.2</v>
      </c>
      <c r="X44" s="35">
        <v>27.01</v>
      </c>
      <c r="Y44" s="35">
        <v>26.81</v>
      </c>
      <c r="Z44" s="35">
        <v>27.43</v>
      </c>
      <c r="AA44" s="35">
        <v>28.22</v>
      </c>
      <c r="AB44" s="35">
        <v>26.26</v>
      </c>
      <c r="AC44" s="35">
        <v>25.19</v>
      </c>
      <c r="AD44" s="35">
        <v>26.67</v>
      </c>
      <c r="AE44" s="35">
        <v>29.52</v>
      </c>
      <c r="AF44" s="35">
        <v>28</v>
      </c>
      <c r="AG44" s="35">
        <v>27.1</v>
      </c>
      <c r="AH44" s="35">
        <v>27.48</v>
      </c>
      <c r="AI44" s="35">
        <v>26.98</v>
      </c>
      <c r="AJ44" s="35">
        <v>28.12</v>
      </c>
      <c r="AK44" s="35">
        <v>25.94</v>
      </c>
      <c r="AL44" s="35">
        <v>25.97</v>
      </c>
      <c r="AM44" s="35">
        <v>26.88</v>
      </c>
      <c r="AN44" s="35">
        <v>27.45</v>
      </c>
      <c r="AO44" s="35">
        <v>27.89</v>
      </c>
      <c r="AP44" s="35">
        <v>26.97</v>
      </c>
      <c r="AQ44" s="35">
        <v>26.11</v>
      </c>
      <c r="AR44" s="35">
        <v>26.09</v>
      </c>
      <c r="AS44" s="35">
        <v>26.8</v>
      </c>
      <c r="AT44" s="35">
        <v>26.57</v>
      </c>
      <c r="AU44" s="35">
        <v>28.63</v>
      </c>
      <c r="AV44" s="35">
        <v>26.85</v>
      </c>
      <c r="AW44" s="35">
        <v>26.11</v>
      </c>
      <c r="AX44" s="35">
        <v>26.55</v>
      </c>
      <c r="AY44" s="35">
        <v>26.75</v>
      </c>
      <c r="AZ44" s="35">
        <v>26.44</v>
      </c>
    </row>
    <row r="45" spans="1:52" x14ac:dyDescent="0.25">
      <c r="A45" s="23">
        <v>41</v>
      </c>
      <c r="B45" s="23" t="s">
        <v>450</v>
      </c>
      <c r="C45" s="23" t="s">
        <v>258</v>
      </c>
      <c r="D45" s="12" t="s">
        <v>42</v>
      </c>
      <c r="E45" s="34">
        <v>25.51</v>
      </c>
      <c r="F45" s="34">
        <v>26.06</v>
      </c>
      <c r="G45" s="34">
        <v>24.71</v>
      </c>
      <c r="H45" s="34">
        <v>26.67</v>
      </c>
      <c r="I45" s="34">
        <v>27.17</v>
      </c>
      <c r="J45" s="34">
        <v>27.25</v>
      </c>
      <c r="K45" s="34">
        <v>25.19</v>
      </c>
      <c r="L45" s="34">
        <v>26.86</v>
      </c>
      <c r="M45" s="34">
        <v>26.08</v>
      </c>
      <c r="N45" s="34">
        <v>27.8</v>
      </c>
      <c r="O45" s="34">
        <v>26.03</v>
      </c>
      <c r="P45" s="34">
        <v>26.03</v>
      </c>
      <c r="Q45" s="34">
        <v>26.53</v>
      </c>
      <c r="R45" s="34">
        <v>28.16</v>
      </c>
      <c r="S45" s="34">
        <v>25.71</v>
      </c>
      <c r="T45" s="34">
        <v>26.88</v>
      </c>
      <c r="U45" s="34">
        <v>28.19</v>
      </c>
      <c r="V45" s="34">
        <v>26.59</v>
      </c>
      <c r="W45" s="34">
        <v>26.19</v>
      </c>
      <c r="X45" s="34">
        <v>26.29</v>
      </c>
      <c r="Y45" s="34">
        <v>25.89</v>
      </c>
      <c r="Z45" s="34">
        <v>26.06</v>
      </c>
      <c r="AA45" s="34">
        <v>27.74</v>
      </c>
      <c r="AB45" s="34">
        <v>26.64</v>
      </c>
      <c r="AC45" s="34">
        <v>25.9</v>
      </c>
      <c r="AD45" s="34">
        <v>25.49</v>
      </c>
      <c r="AE45" s="34">
        <v>28.13</v>
      </c>
      <c r="AF45" s="34">
        <v>26.19</v>
      </c>
      <c r="AG45" s="34">
        <v>26.52</v>
      </c>
      <c r="AH45" s="34">
        <v>26.8</v>
      </c>
      <c r="AI45" s="34">
        <v>25.54</v>
      </c>
      <c r="AJ45" s="34">
        <v>26.96</v>
      </c>
      <c r="AK45" s="34">
        <v>25.63</v>
      </c>
      <c r="AL45" s="34">
        <v>25.81</v>
      </c>
      <c r="AM45" s="34">
        <v>25.56</v>
      </c>
      <c r="AN45" s="34">
        <v>26.02</v>
      </c>
      <c r="AO45" s="34">
        <v>25.66</v>
      </c>
      <c r="AP45" s="34">
        <v>25.56</v>
      </c>
      <c r="AQ45" s="34">
        <v>24.84</v>
      </c>
      <c r="AR45" s="34">
        <v>24.76</v>
      </c>
      <c r="AS45" s="34">
        <v>24.89</v>
      </c>
      <c r="AT45" s="34">
        <v>25.22</v>
      </c>
      <c r="AU45" s="34">
        <v>26.66</v>
      </c>
      <c r="AV45" s="34">
        <v>25.56</v>
      </c>
      <c r="AW45" s="34">
        <v>25.61</v>
      </c>
      <c r="AX45" s="34">
        <v>25.13</v>
      </c>
      <c r="AY45" s="34">
        <v>26.47</v>
      </c>
      <c r="AZ45" s="34">
        <v>24.88</v>
      </c>
    </row>
    <row r="46" spans="1:52" x14ac:dyDescent="0.25">
      <c r="A46" s="24">
        <v>42</v>
      </c>
      <c r="B46" s="24" t="s">
        <v>451</v>
      </c>
      <c r="C46" s="24" t="s">
        <v>259</v>
      </c>
      <c r="D46" s="24" t="s">
        <v>43</v>
      </c>
      <c r="E46" s="35">
        <v>30.32</v>
      </c>
      <c r="F46" s="35">
        <v>33.770000000000003</v>
      </c>
      <c r="G46" s="35">
        <v>31.72</v>
      </c>
      <c r="H46" s="35">
        <v>33.229999999999997</v>
      </c>
      <c r="I46" s="35">
        <v>31.66</v>
      </c>
      <c r="J46" s="35">
        <v>34.53</v>
      </c>
      <c r="K46" s="35">
        <v>30.76</v>
      </c>
      <c r="L46" s="35">
        <v>31.76</v>
      </c>
      <c r="M46" s="35">
        <v>32.11</v>
      </c>
      <c r="N46" s="35">
        <v>32.97</v>
      </c>
      <c r="O46" s="35">
        <v>31.02</v>
      </c>
      <c r="P46" s="35">
        <v>31.48</v>
      </c>
      <c r="Q46" s="35">
        <v>31.2</v>
      </c>
      <c r="R46" s="35">
        <v>32.89</v>
      </c>
      <c r="S46" s="35">
        <v>31.19</v>
      </c>
      <c r="T46" s="35">
        <v>34.01</v>
      </c>
      <c r="U46" s="35">
        <v>33.78</v>
      </c>
      <c r="V46" s="35">
        <v>32.19</v>
      </c>
      <c r="W46" s="35">
        <v>31.62</v>
      </c>
      <c r="X46" s="35">
        <v>31.18</v>
      </c>
      <c r="Y46" s="35">
        <v>31.47</v>
      </c>
      <c r="Z46" s="35">
        <v>31.64</v>
      </c>
      <c r="AA46" s="35">
        <v>32.29</v>
      </c>
      <c r="AB46" s="35">
        <v>31.79</v>
      </c>
      <c r="AC46" s="35">
        <v>31.44</v>
      </c>
      <c r="AD46" s="35">
        <v>30.97</v>
      </c>
      <c r="AE46" s="35">
        <v>33.18</v>
      </c>
      <c r="AF46" s="35">
        <v>32.799999999999997</v>
      </c>
      <c r="AG46" s="35">
        <v>31.97</v>
      </c>
      <c r="AH46" s="35">
        <v>31.77</v>
      </c>
      <c r="AI46" s="35">
        <v>31.08</v>
      </c>
      <c r="AJ46" s="35">
        <v>31.97</v>
      </c>
      <c r="AK46" s="35">
        <v>32.119999999999997</v>
      </c>
      <c r="AL46" s="35">
        <v>30.85</v>
      </c>
      <c r="AM46" s="35">
        <v>30.99</v>
      </c>
      <c r="AN46" s="35">
        <v>30.8</v>
      </c>
      <c r="AO46" s="35">
        <v>31.45</v>
      </c>
      <c r="AP46" s="35">
        <v>31.44</v>
      </c>
      <c r="AQ46" s="35">
        <v>30.01</v>
      </c>
      <c r="AR46" s="35">
        <v>31.49</v>
      </c>
      <c r="AS46" s="35">
        <v>31.57</v>
      </c>
      <c r="AT46" s="35">
        <v>32.21</v>
      </c>
      <c r="AU46" s="35">
        <v>31.5</v>
      </c>
      <c r="AV46" s="35">
        <v>30.43</v>
      </c>
      <c r="AW46" s="35">
        <v>30.42</v>
      </c>
      <c r="AX46" s="35">
        <v>31.07</v>
      </c>
      <c r="AY46" s="35">
        <v>31.6</v>
      </c>
      <c r="AZ46" s="35">
        <v>30.6</v>
      </c>
    </row>
    <row r="47" spans="1:52" x14ac:dyDescent="0.25">
      <c r="A47" s="23">
        <v>43</v>
      </c>
      <c r="B47" s="23" t="s">
        <v>452</v>
      </c>
      <c r="C47" s="23" t="s">
        <v>260</v>
      </c>
      <c r="D47" s="23" t="s">
        <v>44</v>
      </c>
      <c r="E47" s="34">
        <v>30.54</v>
      </c>
      <c r="F47" s="34">
        <v>32.35</v>
      </c>
      <c r="G47" s="34">
        <v>31.59</v>
      </c>
      <c r="H47" s="34">
        <v>32.880000000000003</v>
      </c>
      <c r="I47" s="34">
        <v>31.45</v>
      </c>
      <c r="J47" s="34">
        <v>33.56</v>
      </c>
      <c r="K47" s="34">
        <v>30.76</v>
      </c>
      <c r="L47" s="34">
        <v>31.54</v>
      </c>
      <c r="M47" s="34">
        <v>32.450000000000003</v>
      </c>
      <c r="N47" s="34">
        <v>32.700000000000003</v>
      </c>
      <c r="O47" s="34">
        <v>31.01</v>
      </c>
      <c r="P47" s="34">
        <v>31.29</v>
      </c>
      <c r="Q47" s="34">
        <v>31.16</v>
      </c>
      <c r="R47" s="34">
        <v>33.020000000000003</v>
      </c>
      <c r="S47" s="34">
        <v>31.32</v>
      </c>
      <c r="T47" s="34">
        <v>34.659999999999997</v>
      </c>
      <c r="U47" s="34">
        <v>34.71</v>
      </c>
      <c r="V47" s="34">
        <v>31.98</v>
      </c>
      <c r="W47" s="34">
        <v>31.15</v>
      </c>
      <c r="X47" s="34">
        <v>31.14</v>
      </c>
      <c r="Y47" s="34">
        <v>31.14</v>
      </c>
      <c r="Z47" s="34">
        <v>31.63</v>
      </c>
      <c r="AA47" s="34">
        <v>32.47</v>
      </c>
      <c r="AB47" s="34">
        <v>31.51</v>
      </c>
      <c r="AC47" s="34">
        <v>31.19</v>
      </c>
      <c r="AD47" s="34">
        <v>30.95</v>
      </c>
      <c r="AE47" s="34">
        <v>33.909999999999997</v>
      </c>
      <c r="AF47" s="34">
        <v>32.75</v>
      </c>
      <c r="AG47" s="34">
        <v>31.61</v>
      </c>
      <c r="AH47" s="34">
        <v>32.29</v>
      </c>
      <c r="AI47" s="34">
        <v>31.34</v>
      </c>
      <c r="AJ47" s="34">
        <v>31.89</v>
      </c>
      <c r="AK47" s="34">
        <v>31.18</v>
      </c>
      <c r="AL47" s="34">
        <v>30.46</v>
      </c>
      <c r="AM47" s="34">
        <v>31.09</v>
      </c>
      <c r="AN47" s="34">
        <v>31.13</v>
      </c>
      <c r="AO47" s="34">
        <v>31.94</v>
      </c>
      <c r="AP47" s="34">
        <v>31.19</v>
      </c>
      <c r="AQ47" s="34">
        <v>30.23</v>
      </c>
      <c r="AR47" s="34">
        <v>31.07</v>
      </c>
      <c r="AS47" s="34">
        <v>31.76</v>
      </c>
      <c r="AT47" s="34">
        <v>31.84</v>
      </c>
      <c r="AU47" s="34">
        <v>32.29</v>
      </c>
      <c r="AV47" s="34">
        <v>30.58</v>
      </c>
      <c r="AW47" s="34">
        <v>30.59</v>
      </c>
      <c r="AX47" s="34">
        <v>30.79</v>
      </c>
      <c r="AY47" s="34">
        <v>31.32</v>
      </c>
      <c r="AZ47" s="34">
        <v>30.75</v>
      </c>
    </row>
    <row r="48" spans="1:52" x14ac:dyDescent="0.25">
      <c r="A48" s="24">
        <v>44</v>
      </c>
      <c r="B48" s="24" t="s">
        <v>453</v>
      </c>
      <c r="C48" s="24" t="s">
        <v>261</v>
      </c>
      <c r="D48" s="24" t="s">
        <v>45</v>
      </c>
      <c r="E48" s="35">
        <v>32.08</v>
      </c>
      <c r="F48" s="35">
        <v>33.479999999999997</v>
      </c>
      <c r="G48" s="35">
        <v>32.340000000000003</v>
      </c>
      <c r="H48" s="35">
        <v>33.799999999999997</v>
      </c>
      <c r="I48" s="35">
        <v>33.17</v>
      </c>
      <c r="J48" s="35">
        <v>34.29</v>
      </c>
      <c r="K48" s="35">
        <v>32.65</v>
      </c>
      <c r="L48" s="35">
        <v>32.869999999999997</v>
      </c>
      <c r="M48" s="35">
        <v>33.43</v>
      </c>
      <c r="N48" s="35">
        <v>35.49</v>
      </c>
      <c r="O48" s="35">
        <v>32.31</v>
      </c>
      <c r="P48" s="35">
        <v>32.590000000000003</v>
      </c>
      <c r="Q48" s="35">
        <v>33.89</v>
      </c>
      <c r="R48" s="35">
        <v>34.229999999999997</v>
      </c>
      <c r="S48" s="35">
        <v>32.71</v>
      </c>
      <c r="T48" s="35">
        <v>34.01</v>
      </c>
      <c r="U48" s="35">
        <v>33.85</v>
      </c>
      <c r="V48" s="35">
        <v>31.55</v>
      </c>
      <c r="W48" s="35">
        <v>32.79</v>
      </c>
      <c r="X48" s="35">
        <v>32.69</v>
      </c>
      <c r="Y48" s="35">
        <v>32.32</v>
      </c>
      <c r="Z48" s="35">
        <v>34.049999999999997</v>
      </c>
      <c r="AA48" s="35">
        <v>33.32</v>
      </c>
      <c r="AB48" s="35">
        <v>32.590000000000003</v>
      </c>
      <c r="AC48" s="35">
        <v>31.31</v>
      </c>
      <c r="AD48" s="35">
        <v>31.91</v>
      </c>
      <c r="AE48" s="35">
        <v>35.43</v>
      </c>
      <c r="AF48" s="35">
        <v>34.07</v>
      </c>
      <c r="AG48" s="35">
        <v>33.33</v>
      </c>
      <c r="AH48" s="35">
        <v>33.270000000000003</v>
      </c>
      <c r="AI48" s="35">
        <v>32.51</v>
      </c>
      <c r="AJ48" s="35">
        <v>34.200000000000003</v>
      </c>
      <c r="AK48" s="35">
        <v>31.77</v>
      </c>
      <c r="AL48" s="35">
        <v>32</v>
      </c>
      <c r="AM48" s="35">
        <v>32.799999999999997</v>
      </c>
      <c r="AN48" s="35">
        <v>33.82</v>
      </c>
      <c r="AO48" s="35">
        <v>32.450000000000003</v>
      </c>
      <c r="AP48" s="35">
        <v>32.700000000000003</v>
      </c>
      <c r="AQ48" s="35">
        <v>31.74</v>
      </c>
      <c r="AR48" s="35">
        <v>32.24</v>
      </c>
      <c r="AS48" s="35">
        <v>33.47</v>
      </c>
      <c r="AT48" s="35">
        <v>32.340000000000003</v>
      </c>
      <c r="AU48" s="35">
        <v>33.9</v>
      </c>
      <c r="AV48" s="35">
        <v>32.67</v>
      </c>
      <c r="AW48" s="35">
        <v>31.28</v>
      </c>
      <c r="AX48" s="35">
        <v>32.04</v>
      </c>
      <c r="AY48" s="35">
        <v>34.44</v>
      </c>
      <c r="AZ48" s="35">
        <v>31.85</v>
      </c>
    </row>
    <row r="49" spans="1:52" x14ac:dyDescent="0.25">
      <c r="A49" s="23">
        <v>45</v>
      </c>
      <c r="B49" s="23" t="s">
        <v>454</v>
      </c>
      <c r="C49" s="23" t="s">
        <v>262</v>
      </c>
      <c r="D49" s="23" t="s">
        <v>46</v>
      </c>
      <c r="E49" s="34">
        <v>26.47</v>
      </c>
      <c r="F49" s="34">
        <v>27.63</v>
      </c>
      <c r="G49" s="34">
        <v>26.95</v>
      </c>
      <c r="H49" s="34">
        <v>27.15</v>
      </c>
      <c r="I49" s="34">
        <v>27.14</v>
      </c>
      <c r="J49" s="34">
        <v>28.78</v>
      </c>
      <c r="K49" s="34">
        <v>26.22</v>
      </c>
      <c r="L49" s="34">
        <v>27.65</v>
      </c>
      <c r="M49" s="34">
        <v>28.05</v>
      </c>
      <c r="N49" s="34">
        <v>28.92</v>
      </c>
      <c r="O49" s="34">
        <v>26.74</v>
      </c>
      <c r="P49" s="34">
        <v>26.98</v>
      </c>
      <c r="Q49" s="34">
        <v>27.6</v>
      </c>
      <c r="R49" s="34">
        <v>29</v>
      </c>
      <c r="S49" s="34">
        <v>27.11</v>
      </c>
      <c r="T49" s="34">
        <v>28.06</v>
      </c>
      <c r="U49" s="34">
        <v>29</v>
      </c>
      <c r="V49" s="34">
        <v>25.44</v>
      </c>
      <c r="W49" s="34">
        <v>27.08</v>
      </c>
      <c r="X49" s="34">
        <v>26.83</v>
      </c>
      <c r="Y49" s="34">
        <v>26.9</v>
      </c>
      <c r="Z49" s="34">
        <v>26.93</v>
      </c>
      <c r="AA49" s="34">
        <v>27.98</v>
      </c>
      <c r="AB49" s="34">
        <v>26.07</v>
      </c>
      <c r="AC49" s="34">
        <v>25.05</v>
      </c>
      <c r="AD49" s="34">
        <v>26.62</v>
      </c>
      <c r="AE49" s="34">
        <v>29.18</v>
      </c>
      <c r="AF49" s="34">
        <v>27.94</v>
      </c>
      <c r="AG49" s="34">
        <v>27.08</v>
      </c>
      <c r="AH49" s="34">
        <v>27.68</v>
      </c>
      <c r="AI49" s="34">
        <v>26.69</v>
      </c>
      <c r="AJ49" s="34">
        <v>28.06</v>
      </c>
      <c r="AK49" s="34">
        <v>25.87</v>
      </c>
      <c r="AL49" s="34">
        <v>25.93</v>
      </c>
      <c r="AM49" s="34">
        <v>26.87</v>
      </c>
      <c r="AN49" s="34">
        <v>27.42</v>
      </c>
      <c r="AO49" s="34">
        <v>27.3</v>
      </c>
      <c r="AP49" s="34">
        <v>26.66</v>
      </c>
      <c r="AQ49" s="34">
        <v>25.85</v>
      </c>
      <c r="AR49" s="34">
        <v>26.44</v>
      </c>
      <c r="AS49" s="34">
        <v>27.17</v>
      </c>
      <c r="AT49" s="34">
        <v>26.86</v>
      </c>
      <c r="AU49" s="34">
        <v>28.14</v>
      </c>
      <c r="AV49" s="34">
        <v>26.57</v>
      </c>
      <c r="AW49" s="34">
        <v>26.05</v>
      </c>
      <c r="AX49" s="34">
        <v>26.47</v>
      </c>
      <c r="AY49" s="34">
        <v>26.7</v>
      </c>
      <c r="AZ49" s="34">
        <v>26.31</v>
      </c>
    </row>
    <row r="50" spans="1:52" x14ac:dyDescent="0.25">
      <c r="A50" s="24">
        <v>46</v>
      </c>
      <c r="B50" s="24" t="s">
        <v>455</v>
      </c>
      <c r="C50" s="24" t="s">
        <v>263</v>
      </c>
      <c r="D50" s="24" t="s">
        <v>47</v>
      </c>
      <c r="E50" s="35">
        <v>25.07</v>
      </c>
      <c r="F50" s="35">
        <v>26.42</v>
      </c>
      <c r="G50" s="35">
        <v>25.56</v>
      </c>
      <c r="H50" s="35">
        <v>26.12</v>
      </c>
      <c r="I50" s="35">
        <v>26.43</v>
      </c>
      <c r="J50" s="35">
        <v>27.43</v>
      </c>
      <c r="K50" s="35">
        <v>24.95</v>
      </c>
      <c r="L50" s="35">
        <v>26.68</v>
      </c>
      <c r="M50" s="35">
        <v>26.65</v>
      </c>
      <c r="N50" s="35">
        <v>27.81</v>
      </c>
      <c r="O50" s="35">
        <v>25.94</v>
      </c>
      <c r="P50" s="35">
        <v>26</v>
      </c>
      <c r="Q50" s="35">
        <v>26.61</v>
      </c>
      <c r="R50" s="35">
        <v>28.03</v>
      </c>
      <c r="S50" s="35">
        <v>26</v>
      </c>
      <c r="T50" s="35">
        <v>26.99</v>
      </c>
      <c r="U50" s="35">
        <v>28.06</v>
      </c>
      <c r="V50" s="35">
        <v>24.74</v>
      </c>
      <c r="W50" s="35">
        <v>26</v>
      </c>
      <c r="X50" s="35">
        <v>25.87</v>
      </c>
      <c r="Y50" s="35">
        <v>25.51</v>
      </c>
      <c r="Z50" s="35">
        <v>25.82</v>
      </c>
      <c r="AA50" s="35">
        <v>27.43</v>
      </c>
      <c r="AB50" s="35">
        <v>25.7</v>
      </c>
      <c r="AC50" s="35">
        <v>24.05</v>
      </c>
      <c r="AD50" s="35">
        <v>25.47</v>
      </c>
      <c r="AE50" s="35">
        <v>28.27</v>
      </c>
      <c r="AF50" s="35">
        <v>27.06</v>
      </c>
      <c r="AG50" s="35">
        <v>26.26</v>
      </c>
      <c r="AH50" s="35">
        <v>26.54</v>
      </c>
      <c r="AI50" s="35">
        <v>25.74</v>
      </c>
      <c r="AJ50" s="35">
        <v>26.98</v>
      </c>
      <c r="AK50" s="35">
        <v>24.9</v>
      </c>
      <c r="AL50" s="35">
        <v>25</v>
      </c>
      <c r="AM50" s="35">
        <v>25.43</v>
      </c>
      <c r="AN50" s="35">
        <v>25.96</v>
      </c>
      <c r="AO50" s="35">
        <v>26.05</v>
      </c>
      <c r="AP50" s="35">
        <v>25.31</v>
      </c>
      <c r="AQ50" s="35">
        <v>24.61</v>
      </c>
      <c r="AR50" s="35">
        <v>24.77</v>
      </c>
      <c r="AS50" s="35">
        <v>25.35</v>
      </c>
      <c r="AT50" s="35">
        <v>25.13</v>
      </c>
      <c r="AU50" s="35">
        <v>27</v>
      </c>
      <c r="AV50" s="35">
        <v>25.31</v>
      </c>
      <c r="AW50" s="35">
        <v>24.64</v>
      </c>
      <c r="AX50" s="35">
        <v>24.96</v>
      </c>
      <c r="AY50" s="35">
        <v>25.49</v>
      </c>
      <c r="AZ50" s="35">
        <v>24.76</v>
      </c>
    </row>
    <row r="51" spans="1:52" x14ac:dyDescent="0.25">
      <c r="A51" s="23">
        <v>47</v>
      </c>
      <c r="B51" s="23" t="s">
        <v>456</v>
      </c>
      <c r="C51" s="23" t="s">
        <v>264</v>
      </c>
      <c r="D51" s="23" t="s">
        <v>48</v>
      </c>
      <c r="E51" s="34">
        <v>29.65</v>
      </c>
      <c r="F51" s="34">
        <v>31.81</v>
      </c>
      <c r="G51" s="34">
        <v>30.72</v>
      </c>
      <c r="H51" s="34">
        <v>31.73</v>
      </c>
      <c r="I51" s="34">
        <v>31.69</v>
      </c>
      <c r="J51" s="34">
        <v>32.76</v>
      </c>
      <c r="K51" s="34">
        <v>29.56</v>
      </c>
      <c r="L51" s="34">
        <v>32.049999999999997</v>
      </c>
      <c r="M51" s="34">
        <v>31.86</v>
      </c>
      <c r="N51" s="34">
        <v>33.770000000000003</v>
      </c>
      <c r="O51" s="34">
        <v>31.13</v>
      </c>
      <c r="P51" s="34">
        <v>31.18</v>
      </c>
      <c r="Q51" s="34">
        <v>30.21</v>
      </c>
      <c r="R51" s="34">
        <v>33.35</v>
      </c>
      <c r="S51" s="34">
        <v>30.1</v>
      </c>
      <c r="T51" s="34">
        <v>32.74</v>
      </c>
      <c r="U51" s="34">
        <v>34.07</v>
      </c>
      <c r="V51" s="34">
        <v>31.25</v>
      </c>
      <c r="W51" s="34">
        <v>30.25</v>
      </c>
      <c r="X51" s="34">
        <v>30.61</v>
      </c>
      <c r="Y51" s="34">
        <v>31.01</v>
      </c>
      <c r="Z51" s="34">
        <v>30.86</v>
      </c>
      <c r="AA51" s="34">
        <v>32.200000000000003</v>
      </c>
      <c r="AB51" s="34">
        <v>31.47</v>
      </c>
      <c r="AC51" s="34">
        <v>30.65</v>
      </c>
      <c r="AD51" s="34">
        <v>30.23</v>
      </c>
      <c r="AE51" s="34">
        <v>33.54</v>
      </c>
      <c r="AF51" s="34">
        <v>31.97</v>
      </c>
      <c r="AG51" s="34">
        <v>31.63</v>
      </c>
      <c r="AH51" s="34">
        <v>31.75</v>
      </c>
      <c r="AI51" s="34">
        <v>29.93</v>
      </c>
      <c r="AJ51" s="34">
        <v>31.64</v>
      </c>
      <c r="AK51" s="34">
        <v>30.66</v>
      </c>
      <c r="AL51" s="34">
        <v>29.81</v>
      </c>
      <c r="AM51" s="34">
        <v>30.68</v>
      </c>
      <c r="AN51" s="34">
        <v>31.04</v>
      </c>
      <c r="AO51" s="34">
        <v>31.12</v>
      </c>
      <c r="AP51" s="34">
        <v>30.95</v>
      </c>
      <c r="AQ51" s="34">
        <v>29.74</v>
      </c>
      <c r="AR51" s="34">
        <v>30.78</v>
      </c>
      <c r="AS51" s="34">
        <v>31.32</v>
      </c>
      <c r="AT51" s="34">
        <v>31.01</v>
      </c>
      <c r="AU51" s="34">
        <v>30.85</v>
      </c>
      <c r="AV51" s="34">
        <v>29.98</v>
      </c>
      <c r="AW51" s="34">
        <v>30.31</v>
      </c>
      <c r="AX51" s="34">
        <v>31.03</v>
      </c>
      <c r="AY51" s="34">
        <v>31.76</v>
      </c>
      <c r="AZ51" s="34">
        <v>31.49</v>
      </c>
    </row>
    <row r="52" spans="1:52" x14ac:dyDescent="0.25">
      <c r="A52" s="24">
        <v>48</v>
      </c>
      <c r="B52" s="24" t="s">
        <v>457</v>
      </c>
      <c r="C52" s="24" t="s">
        <v>265</v>
      </c>
      <c r="D52" s="24" t="s">
        <v>49</v>
      </c>
      <c r="E52" s="35">
        <v>31.56</v>
      </c>
      <c r="F52" s="35">
        <v>32.35</v>
      </c>
      <c r="G52" s="35">
        <v>31.25</v>
      </c>
      <c r="H52" s="35">
        <v>32.270000000000003</v>
      </c>
      <c r="I52" s="35">
        <v>32.96</v>
      </c>
      <c r="J52" s="35">
        <v>33.200000000000003</v>
      </c>
      <c r="K52" s="35">
        <v>31.12</v>
      </c>
      <c r="L52" s="35">
        <v>32.229999999999997</v>
      </c>
      <c r="M52" s="35">
        <v>32.729999999999997</v>
      </c>
      <c r="N52" s="35">
        <v>34.19</v>
      </c>
      <c r="O52" s="35">
        <v>31.14</v>
      </c>
      <c r="P52" s="35">
        <v>31.99</v>
      </c>
      <c r="Q52" s="35">
        <v>32.54</v>
      </c>
      <c r="R52" s="35">
        <v>34.32</v>
      </c>
      <c r="S52" s="35">
        <v>32.14</v>
      </c>
      <c r="T52" s="35">
        <v>33.01</v>
      </c>
      <c r="U52" s="35">
        <v>34.44</v>
      </c>
      <c r="V52" s="35">
        <v>30.69</v>
      </c>
      <c r="W52" s="35">
        <v>31.64</v>
      </c>
      <c r="X52" s="35">
        <v>31.93</v>
      </c>
      <c r="Y52" s="35">
        <v>31.62</v>
      </c>
      <c r="Z52" s="35">
        <v>31.64</v>
      </c>
      <c r="AA52" s="35">
        <v>32.729999999999997</v>
      </c>
      <c r="AB52" s="35">
        <v>31.59</v>
      </c>
      <c r="AC52" s="35">
        <v>30.46</v>
      </c>
      <c r="AD52" s="35">
        <v>31.56</v>
      </c>
      <c r="AE52" s="35">
        <v>34.64</v>
      </c>
      <c r="AF52" s="35">
        <v>33.11</v>
      </c>
      <c r="AG52" s="35">
        <v>31.95</v>
      </c>
      <c r="AH52" s="35">
        <v>32.28</v>
      </c>
      <c r="AI52" s="35">
        <v>31.59</v>
      </c>
      <c r="AJ52" s="35">
        <v>32.979999999999997</v>
      </c>
      <c r="AK52" s="35">
        <v>30.7</v>
      </c>
      <c r="AL52" s="35">
        <v>31.48</v>
      </c>
      <c r="AM52" s="35">
        <v>32</v>
      </c>
      <c r="AN52" s="35">
        <v>32.28</v>
      </c>
      <c r="AO52" s="35">
        <v>31.58</v>
      </c>
      <c r="AP52" s="35">
        <v>31.7</v>
      </c>
      <c r="AQ52" s="35">
        <v>31</v>
      </c>
      <c r="AR52" s="35">
        <v>31.48</v>
      </c>
      <c r="AS52" s="35">
        <v>31.88</v>
      </c>
      <c r="AT52" s="35">
        <v>31.88</v>
      </c>
      <c r="AU52" s="35">
        <v>32.909999999999997</v>
      </c>
      <c r="AV52" s="35">
        <v>32.29</v>
      </c>
      <c r="AW52" s="35">
        <v>31.32</v>
      </c>
      <c r="AX52" s="35">
        <v>31.48</v>
      </c>
      <c r="AY52" s="35">
        <v>31.7</v>
      </c>
      <c r="AZ52" s="35">
        <v>31</v>
      </c>
    </row>
    <row r="53" spans="1:52" x14ac:dyDescent="0.25">
      <c r="A53" s="23">
        <v>49</v>
      </c>
      <c r="B53" s="23" t="s">
        <v>458</v>
      </c>
      <c r="C53" s="23" t="s">
        <v>266</v>
      </c>
      <c r="D53" s="23" t="s">
        <v>50</v>
      </c>
      <c r="E53" s="34">
        <v>30.78</v>
      </c>
      <c r="F53" s="34">
        <v>33.81</v>
      </c>
      <c r="G53" s="34">
        <v>31.91</v>
      </c>
      <c r="H53" s="34">
        <v>34.630000000000003</v>
      </c>
      <c r="I53" s="34">
        <v>32.68</v>
      </c>
      <c r="J53" s="34">
        <v>33.19</v>
      </c>
      <c r="K53" s="34">
        <v>31.61</v>
      </c>
      <c r="L53" s="34">
        <v>32.96</v>
      </c>
      <c r="M53" s="34">
        <v>33.01</v>
      </c>
      <c r="N53" s="34">
        <v>33.83</v>
      </c>
      <c r="O53" s="34">
        <v>31.77</v>
      </c>
      <c r="P53" s="34">
        <v>31.68</v>
      </c>
      <c r="Q53" s="34">
        <v>32.659999999999997</v>
      </c>
      <c r="R53" s="34">
        <v>34.659999999999997</v>
      </c>
      <c r="S53" s="34">
        <v>31.63</v>
      </c>
      <c r="T53" s="34">
        <v>33.630000000000003</v>
      </c>
      <c r="U53" s="34">
        <v>34.729999999999997</v>
      </c>
      <c r="V53" s="34">
        <v>32.729999999999997</v>
      </c>
      <c r="W53" s="34">
        <v>32.520000000000003</v>
      </c>
      <c r="X53" s="34">
        <v>31.92</v>
      </c>
      <c r="Y53" s="34">
        <v>32.159999999999997</v>
      </c>
      <c r="Z53" s="34">
        <v>32.56</v>
      </c>
      <c r="AA53" s="34">
        <v>33.74</v>
      </c>
      <c r="AB53" s="34">
        <v>32.72</v>
      </c>
      <c r="AC53" s="34">
        <v>33.049999999999997</v>
      </c>
      <c r="AD53" s="34">
        <v>32.11</v>
      </c>
      <c r="AE53" s="34">
        <v>34.119999999999997</v>
      </c>
      <c r="AF53" s="34">
        <v>33.130000000000003</v>
      </c>
      <c r="AG53" s="34">
        <v>33.04</v>
      </c>
      <c r="AH53" s="34">
        <v>32.76</v>
      </c>
      <c r="AI53" s="34">
        <v>31.73</v>
      </c>
      <c r="AJ53" s="34">
        <v>33.24</v>
      </c>
      <c r="AK53" s="34">
        <v>32.479999999999997</v>
      </c>
      <c r="AL53" s="34">
        <v>31.93</v>
      </c>
      <c r="AM53" s="34">
        <v>31.69</v>
      </c>
      <c r="AN53" s="34">
        <v>31.92</v>
      </c>
      <c r="AO53" s="34">
        <v>31.45</v>
      </c>
      <c r="AP53" s="34">
        <v>31.28</v>
      </c>
      <c r="AQ53" s="34">
        <v>30.53</v>
      </c>
      <c r="AR53" s="34">
        <v>32.200000000000003</v>
      </c>
      <c r="AS53" s="34">
        <v>32.06</v>
      </c>
      <c r="AT53" s="34">
        <v>32.42</v>
      </c>
      <c r="AU53" s="34">
        <v>31.75</v>
      </c>
      <c r="AV53" s="34">
        <v>30.29</v>
      </c>
      <c r="AW53" s="34">
        <v>30.76</v>
      </c>
      <c r="AX53" s="34">
        <v>31.6</v>
      </c>
      <c r="AY53" s="34">
        <v>33.020000000000003</v>
      </c>
      <c r="AZ53" s="34">
        <v>31.76</v>
      </c>
    </row>
    <row r="54" spans="1:52" x14ac:dyDescent="0.25">
      <c r="A54" s="24">
        <v>50</v>
      </c>
      <c r="B54" s="24" t="s">
        <v>459</v>
      </c>
      <c r="C54" s="24" t="s">
        <v>267</v>
      </c>
      <c r="D54" s="24" t="s">
        <v>51</v>
      </c>
      <c r="E54" s="35">
        <v>30.61</v>
      </c>
      <c r="F54" s="35">
        <v>30.72</v>
      </c>
      <c r="G54" s="35">
        <v>30.18</v>
      </c>
      <c r="H54" s="35">
        <v>31.24</v>
      </c>
      <c r="I54" s="35">
        <v>30.98</v>
      </c>
      <c r="J54" s="35">
        <v>32.08</v>
      </c>
      <c r="K54" s="35">
        <v>30.57</v>
      </c>
      <c r="L54" s="35">
        <v>32</v>
      </c>
      <c r="M54" s="35">
        <v>31.1</v>
      </c>
      <c r="N54" s="35">
        <v>32.81</v>
      </c>
      <c r="O54" s="35">
        <v>29.96</v>
      </c>
      <c r="P54" s="35">
        <v>30.8</v>
      </c>
      <c r="Q54" s="35">
        <v>32.74</v>
      </c>
      <c r="R54" s="35">
        <v>32.86</v>
      </c>
      <c r="S54" s="35">
        <v>31.17</v>
      </c>
      <c r="T54" s="35">
        <v>31.21</v>
      </c>
      <c r="U54" s="35">
        <v>31.91</v>
      </c>
      <c r="V54" s="35">
        <v>29.95</v>
      </c>
      <c r="W54" s="35">
        <v>31.29</v>
      </c>
      <c r="X54" s="35">
        <v>30.81</v>
      </c>
      <c r="Y54" s="35">
        <v>30.76</v>
      </c>
      <c r="Z54" s="35">
        <v>30.93</v>
      </c>
      <c r="AA54" s="35">
        <v>31.85</v>
      </c>
      <c r="AB54" s="35">
        <v>30.8</v>
      </c>
      <c r="AC54" s="35">
        <v>29.55</v>
      </c>
      <c r="AD54" s="35">
        <v>30.34</v>
      </c>
      <c r="AE54" s="35">
        <v>32.75</v>
      </c>
      <c r="AF54" s="35">
        <v>31.66</v>
      </c>
      <c r="AG54" s="35">
        <v>30.57</v>
      </c>
      <c r="AH54" s="35">
        <v>31.22</v>
      </c>
      <c r="AI54" s="35">
        <v>30.21</v>
      </c>
      <c r="AJ54" s="35">
        <v>31.54</v>
      </c>
      <c r="AK54" s="35">
        <v>29.64</v>
      </c>
      <c r="AL54" s="35">
        <v>29.85</v>
      </c>
      <c r="AM54" s="35">
        <v>30.11</v>
      </c>
      <c r="AN54" s="35">
        <v>30.65</v>
      </c>
      <c r="AO54" s="35">
        <v>29.28</v>
      </c>
      <c r="AP54" s="35">
        <v>29.56</v>
      </c>
      <c r="AQ54" s="35">
        <v>29.55</v>
      </c>
      <c r="AR54" s="35">
        <v>29.74</v>
      </c>
      <c r="AS54" s="35">
        <v>29.71</v>
      </c>
      <c r="AT54" s="35">
        <v>29.84</v>
      </c>
      <c r="AU54" s="35">
        <v>32.130000000000003</v>
      </c>
      <c r="AV54" s="35">
        <v>30.53</v>
      </c>
      <c r="AW54" s="35">
        <v>30.33</v>
      </c>
      <c r="AX54" s="35">
        <v>27.93</v>
      </c>
      <c r="AY54" s="35">
        <v>30.85</v>
      </c>
      <c r="AZ54" s="35">
        <v>30.05</v>
      </c>
    </row>
    <row r="55" spans="1:52" x14ac:dyDescent="0.25">
      <c r="A55" s="23">
        <v>51</v>
      </c>
      <c r="B55" s="23" t="s">
        <v>460</v>
      </c>
      <c r="C55" s="23" t="s">
        <v>268</v>
      </c>
      <c r="D55" s="10" t="s">
        <v>5</v>
      </c>
      <c r="E55" s="34">
        <v>18.95</v>
      </c>
      <c r="F55" s="34">
        <v>19</v>
      </c>
      <c r="G55" s="34">
        <v>18.52</v>
      </c>
      <c r="H55" s="34">
        <v>18.84</v>
      </c>
      <c r="I55" s="34">
        <v>18.940000000000001</v>
      </c>
      <c r="J55" s="34">
        <v>18.89</v>
      </c>
      <c r="K55" s="34">
        <v>18.940000000000001</v>
      </c>
      <c r="L55" s="34">
        <v>18.95</v>
      </c>
      <c r="M55" s="34">
        <v>18.66</v>
      </c>
      <c r="N55" s="34">
        <v>18.690000000000001</v>
      </c>
      <c r="O55" s="34">
        <v>18.940000000000001</v>
      </c>
      <c r="P55" s="34">
        <v>19.02</v>
      </c>
      <c r="Q55" s="34">
        <v>18.96</v>
      </c>
      <c r="R55" s="34">
        <v>18.989999999999998</v>
      </c>
      <c r="S55" s="34">
        <v>18.91</v>
      </c>
      <c r="T55" s="34">
        <v>18.93</v>
      </c>
      <c r="U55" s="34">
        <v>18.93</v>
      </c>
      <c r="V55" s="34">
        <v>19.010000000000002</v>
      </c>
      <c r="W55" s="34">
        <v>18.91</v>
      </c>
      <c r="X55" s="34">
        <v>18.95</v>
      </c>
      <c r="Y55" s="34">
        <v>18.63</v>
      </c>
      <c r="Z55" s="34">
        <v>18.63</v>
      </c>
      <c r="AA55" s="34">
        <v>18.78</v>
      </c>
      <c r="AB55" s="34">
        <v>18.71</v>
      </c>
      <c r="AC55" s="34">
        <v>18.95</v>
      </c>
      <c r="AD55" s="34">
        <v>18.93</v>
      </c>
      <c r="AE55" s="34">
        <v>19.03</v>
      </c>
      <c r="AF55" s="34">
        <v>18.84</v>
      </c>
      <c r="AG55" s="34">
        <v>18.899999999999999</v>
      </c>
      <c r="AH55" s="34">
        <v>18.88</v>
      </c>
      <c r="AI55" s="34">
        <v>18.82</v>
      </c>
      <c r="AJ55" s="34">
        <v>18.920000000000002</v>
      </c>
      <c r="AK55" s="34">
        <v>18.72</v>
      </c>
      <c r="AL55" s="34">
        <v>18.760000000000002</v>
      </c>
      <c r="AM55" s="34">
        <v>18.54</v>
      </c>
      <c r="AN55" s="34">
        <v>18.55</v>
      </c>
      <c r="AO55" s="34">
        <v>18.55</v>
      </c>
      <c r="AP55" s="34">
        <v>18.52</v>
      </c>
      <c r="AQ55" s="34">
        <v>18.29</v>
      </c>
      <c r="AR55" s="34">
        <v>18.3</v>
      </c>
      <c r="AS55" s="34">
        <v>18.27</v>
      </c>
      <c r="AT55" s="34">
        <v>18.420000000000002</v>
      </c>
      <c r="AU55" s="34">
        <v>18.29</v>
      </c>
      <c r="AV55" s="34">
        <v>18.28</v>
      </c>
      <c r="AW55" s="34">
        <v>18.53</v>
      </c>
      <c r="AX55" s="34">
        <v>18.559999999999999</v>
      </c>
      <c r="AY55" s="34">
        <v>18.5</v>
      </c>
      <c r="AZ55" s="34">
        <v>18.55</v>
      </c>
    </row>
    <row r="56" spans="1:52" x14ac:dyDescent="0.25">
      <c r="A56" s="24">
        <v>52</v>
      </c>
      <c r="B56" s="24" t="s">
        <v>461</v>
      </c>
      <c r="C56" s="24" t="s">
        <v>269</v>
      </c>
      <c r="D56" s="24" t="s">
        <v>52</v>
      </c>
      <c r="E56" s="35">
        <v>30.84</v>
      </c>
      <c r="F56" s="35">
        <v>31.19</v>
      </c>
      <c r="G56" s="35">
        <v>30.7</v>
      </c>
      <c r="H56" s="35">
        <v>30.86</v>
      </c>
      <c r="I56" s="35">
        <v>31.18</v>
      </c>
      <c r="J56" s="35">
        <v>32.21</v>
      </c>
      <c r="K56" s="35">
        <v>29.98</v>
      </c>
      <c r="L56" s="35">
        <v>31.55</v>
      </c>
      <c r="M56" s="35">
        <v>31.47</v>
      </c>
      <c r="N56" s="35">
        <v>32.56</v>
      </c>
      <c r="O56" s="35">
        <v>30.56</v>
      </c>
      <c r="P56" s="35">
        <v>30.63</v>
      </c>
      <c r="Q56" s="35">
        <v>31.24</v>
      </c>
      <c r="R56" s="35">
        <v>33.69</v>
      </c>
      <c r="S56" s="35">
        <v>30.84</v>
      </c>
      <c r="T56" s="35">
        <v>31.64</v>
      </c>
      <c r="U56" s="35">
        <v>33.28</v>
      </c>
      <c r="V56" s="35">
        <v>29.53</v>
      </c>
      <c r="W56" s="35">
        <v>30.61</v>
      </c>
      <c r="X56" s="35">
        <v>31.14</v>
      </c>
      <c r="Y56" s="35">
        <v>30.83</v>
      </c>
      <c r="Z56" s="35">
        <v>30.69</v>
      </c>
      <c r="AA56" s="35">
        <v>32.32</v>
      </c>
      <c r="AB56" s="35">
        <v>30.12</v>
      </c>
      <c r="AC56" s="35">
        <v>28.95</v>
      </c>
      <c r="AD56" s="35">
        <v>30.3</v>
      </c>
      <c r="AE56" s="35">
        <v>32.25</v>
      </c>
      <c r="AF56" s="35">
        <v>31.46</v>
      </c>
      <c r="AG56" s="35">
        <v>31.2</v>
      </c>
      <c r="AH56" s="35">
        <v>31.69</v>
      </c>
      <c r="AI56" s="35">
        <v>30.25</v>
      </c>
      <c r="AJ56" s="35">
        <v>31.45</v>
      </c>
      <c r="AK56" s="35">
        <v>29.59</v>
      </c>
      <c r="AL56" s="35">
        <v>30.03</v>
      </c>
      <c r="AM56" s="35">
        <v>30.63</v>
      </c>
      <c r="AN56" s="35">
        <v>30.89</v>
      </c>
      <c r="AO56" s="35">
        <v>30.78</v>
      </c>
      <c r="AP56" s="35">
        <v>30.02</v>
      </c>
      <c r="AQ56" s="35">
        <v>30.11</v>
      </c>
      <c r="AR56" s="35">
        <v>29.69</v>
      </c>
      <c r="AS56" s="35">
        <v>30.03</v>
      </c>
      <c r="AT56" s="35">
        <v>30.63</v>
      </c>
      <c r="AU56" s="35">
        <v>32.799999999999997</v>
      </c>
      <c r="AV56" s="35">
        <v>30.66</v>
      </c>
      <c r="AW56" s="35">
        <v>29.95</v>
      </c>
      <c r="AX56" s="35">
        <v>29.7</v>
      </c>
      <c r="AY56" s="35">
        <v>30.32</v>
      </c>
      <c r="AZ56" s="35">
        <v>29.78</v>
      </c>
    </row>
    <row r="57" spans="1:52" x14ac:dyDescent="0.25">
      <c r="A57" s="23">
        <v>53</v>
      </c>
      <c r="B57" s="23" t="s">
        <v>462</v>
      </c>
      <c r="C57" s="23" t="s">
        <v>270</v>
      </c>
      <c r="D57" s="23" t="s">
        <v>53</v>
      </c>
      <c r="E57" s="34">
        <v>20.440000000000001</v>
      </c>
      <c r="F57" s="34">
        <v>20.75</v>
      </c>
      <c r="G57" s="34">
        <v>20.53</v>
      </c>
      <c r="H57" s="34">
        <v>20.28</v>
      </c>
      <c r="I57" s="34">
        <v>20.91</v>
      </c>
      <c r="J57" s="34">
        <v>21.81</v>
      </c>
      <c r="K57" s="34">
        <v>19.55</v>
      </c>
      <c r="L57" s="34">
        <v>21.17</v>
      </c>
      <c r="M57" s="34">
        <v>21.14</v>
      </c>
      <c r="N57" s="34">
        <v>22.7</v>
      </c>
      <c r="O57" s="34">
        <v>20.5</v>
      </c>
      <c r="P57" s="34">
        <v>20.61</v>
      </c>
      <c r="Q57" s="34">
        <v>22.16</v>
      </c>
      <c r="R57" s="34">
        <v>22.62</v>
      </c>
      <c r="S57" s="34">
        <v>21.13</v>
      </c>
      <c r="T57" s="34">
        <v>21.25</v>
      </c>
      <c r="U57" s="34">
        <v>22.24</v>
      </c>
      <c r="V57" s="34">
        <v>18.25</v>
      </c>
      <c r="W57" s="34">
        <v>20.81</v>
      </c>
      <c r="X57" s="34">
        <v>20.51</v>
      </c>
      <c r="Y57" s="34">
        <v>20.11</v>
      </c>
      <c r="Z57" s="34">
        <v>20.56</v>
      </c>
      <c r="AA57" s="34">
        <v>22.05</v>
      </c>
      <c r="AB57" s="34">
        <v>19.690000000000001</v>
      </c>
      <c r="AC57" s="34">
        <v>17.79</v>
      </c>
      <c r="AD57" s="34">
        <v>19.920000000000002</v>
      </c>
      <c r="AE57" s="34">
        <v>23.14</v>
      </c>
      <c r="AF57" s="34">
        <v>21.6</v>
      </c>
      <c r="AG57" s="34">
        <v>20.440000000000001</v>
      </c>
      <c r="AH57" s="34">
        <v>20.56</v>
      </c>
      <c r="AI57" s="34">
        <v>20.51</v>
      </c>
      <c r="AJ57" s="34">
        <v>21.68</v>
      </c>
      <c r="AK57" s="34">
        <v>18.87</v>
      </c>
      <c r="AL57" s="34">
        <v>19.27</v>
      </c>
      <c r="AM57" s="34">
        <v>20.6</v>
      </c>
      <c r="AN57" s="34">
        <v>21.16</v>
      </c>
      <c r="AO57" s="34">
        <v>21.48</v>
      </c>
      <c r="AP57" s="34">
        <v>20.11</v>
      </c>
      <c r="AQ57" s="34">
        <v>19.72</v>
      </c>
      <c r="AR57" s="34">
        <v>19.5</v>
      </c>
      <c r="AS57" s="34">
        <v>20.25</v>
      </c>
      <c r="AT57" s="34">
        <v>19.98</v>
      </c>
      <c r="AU57" s="34">
        <v>22.89</v>
      </c>
      <c r="AV57" s="34">
        <v>20.64</v>
      </c>
      <c r="AW57" s="34">
        <v>19.52</v>
      </c>
      <c r="AX57" s="34">
        <v>19.68</v>
      </c>
      <c r="AY57" s="34">
        <v>19.739999999999998</v>
      </c>
      <c r="AZ57" s="34">
        <v>19.57</v>
      </c>
    </row>
    <row r="58" spans="1:52" x14ac:dyDescent="0.25">
      <c r="A58" s="24">
        <v>54</v>
      </c>
      <c r="B58" s="24" t="s">
        <v>463</v>
      </c>
      <c r="C58" s="24" t="s">
        <v>271</v>
      </c>
      <c r="D58" s="24" t="s">
        <v>54</v>
      </c>
      <c r="E58" s="35">
        <v>32.49</v>
      </c>
      <c r="F58" s="35">
        <v>33.909999999999997</v>
      </c>
      <c r="G58" s="35">
        <v>33.47</v>
      </c>
      <c r="H58" s="35">
        <v>36.090000000000003</v>
      </c>
      <c r="I58" s="35">
        <v>34.380000000000003</v>
      </c>
      <c r="J58" s="35">
        <v>35.69</v>
      </c>
      <c r="K58" s="35">
        <v>33.15</v>
      </c>
      <c r="L58" s="35">
        <v>33.35</v>
      </c>
      <c r="M58" s="35">
        <v>35.44</v>
      </c>
      <c r="N58" s="35">
        <v>34.54</v>
      </c>
      <c r="O58" s="35">
        <v>33.07</v>
      </c>
      <c r="P58" s="35">
        <v>34.119999999999997</v>
      </c>
      <c r="Q58" s="35">
        <v>34.74</v>
      </c>
      <c r="R58" s="35">
        <v>35.14</v>
      </c>
      <c r="S58" s="35">
        <v>34.479999999999997</v>
      </c>
      <c r="T58" s="35">
        <v>35.29</v>
      </c>
      <c r="U58" s="35">
        <v>38.36</v>
      </c>
      <c r="V58" s="35">
        <v>34.53</v>
      </c>
      <c r="W58" s="35">
        <v>34.090000000000003</v>
      </c>
      <c r="X58" s="35">
        <v>33.65</v>
      </c>
      <c r="Y58" s="35">
        <v>34.270000000000003</v>
      </c>
      <c r="Z58" s="35">
        <v>33.909999999999997</v>
      </c>
      <c r="AA58" s="35">
        <v>34.89</v>
      </c>
      <c r="AB58" s="35">
        <v>34.700000000000003</v>
      </c>
      <c r="AC58" s="35">
        <v>33.380000000000003</v>
      </c>
      <c r="AD58" s="35">
        <v>33.81</v>
      </c>
      <c r="AE58" s="35">
        <v>34.96</v>
      </c>
      <c r="AF58" s="35">
        <v>35.69</v>
      </c>
      <c r="AG58" s="35">
        <v>33.72</v>
      </c>
      <c r="AH58" s="35">
        <v>35.5</v>
      </c>
      <c r="AI58" s="35">
        <v>33.75</v>
      </c>
      <c r="AJ58" s="35">
        <v>35.03</v>
      </c>
      <c r="AK58" s="35">
        <v>33.26</v>
      </c>
      <c r="AL58" s="35">
        <v>33.799999999999997</v>
      </c>
      <c r="AM58" s="35">
        <v>32.6</v>
      </c>
      <c r="AN58" s="35">
        <v>34.1</v>
      </c>
      <c r="AO58" s="35">
        <v>33.369999999999997</v>
      </c>
      <c r="AP58" s="35">
        <v>33.99</v>
      </c>
      <c r="AQ58" s="35">
        <v>32.82</v>
      </c>
      <c r="AR58" s="35">
        <v>33.5</v>
      </c>
      <c r="AS58" s="35">
        <v>33.76</v>
      </c>
      <c r="AT58" s="35">
        <v>34.799999999999997</v>
      </c>
      <c r="AU58" s="35">
        <v>33.130000000000003</v>
      </c>
      <c r="AV58" s="35">
        <v>33.25</v>
      </c>
      <c r="AW58" s="35">
        <v>32.67</v>
      </c>
      <c r="AX58" s="35">
        <v>32.93</v>
      </c>
      <c r="AY58" s="35">
        <v>34.130000000000003</v>
      </c>
      <c r="AZ58" s="35">
        <v>33.35</v>
      </c>
    </row>
    <row r="59" spans="1:52" x14ac:dyDescent="0.25">
      <c r="A59" s="23">
        <v>55</v>
      </c>
      <c r="B59" s="23" t="s">
        <v>464</v>
      </c>
      <c r="C59" s="23" t="s">
        <v>272</v>
      </c>
      <c r="D59" s="23" t="s">
        <v>55</v>
      </c>
      <c r="E59" s="34">
        <v>25.75</v>
      </c>
      <c r="F59" s="34">
        <v>28.14</v>
      </c>
      <c r="G59" s="34">
        <v>26.93</v>
      </c>
      <c r="H59" s="34">
        <v>28.48</v>
      </c>
      <c r="I59" s="34">
        <v>28.07</v>
      </c>
      <c r="J59" s="34">
        <v>29.44</v>
      </c>
      <c r="K59" s="34">
        <v>25.94</v>
      </c>
      <c r="L59" s="34">
        <v>28.19</v>
      </c>
      <c r="M59" s="34">
        <v>28.03</v>
      </c>
      <c r="N59" s="34">
        <v>29.42</v>
      </c>
      <c r="O59" s="34">
        <v>27.13</v>
      </c>
      <c r="P59" s="34">
        <v>27.44</v>
      </c>
      <c r="Q59" s="34">
        <v>26.87</v>
      </c>
      <c r="R59" s="34">
        <v>29.65</v>
      </c>
      <c r="S59" s="34">
        <v>26.93</v>
      </c>
      <c r="T59" s="34">
        <v>28.86</v>
      </c>
      <c r="U59" s="34">
        <v>29.95</v>
      </c>
      <c r="V59" s="34">
        <v>27.49</v>
      </c>
      <c r="W59" s="34">
        <v>26.73</v>
      </c>
      <c r="X59" s="34">
        <v>26.76</v>
      </c>
      <c r="Y59" s="34">
        <v>26.8</v>
      </c>
      <c r="Z59" s="34">
        <v>27.33</v>
      </c>
      <c r="AA59" s="34">
        <v>29.11</v>
      </c>
      <c r="AB59" s="34">
        <v>28.21</v>
      </c>
      <c r="AC59" s="34">
        <v>26.98</v>
      </c>
      <c r="AD59" s="34">
        <v>26.64</v>
      </c>
      <c r="AE59" s="34">
        <v>29.1</v>
      </c>
      <c r="AF59" s="34">
        <v>28.3</v>
      </c>
      <c r="AG59" s="34">
        <v>27.87</v>
      </c>
      <c r="AH59" s="34">
        <v>28.18</v>
      </c>
      <c r="AI59" s="34">
        <v>26.78</v>
      </c>
      <c r="AJ59" s="34">
        <v>28</v>
      </c>
      <c r="AK59" s="34">
        <v>27.34</v>
      </c>
      <c r="AL59" s="34">
        <v>27.49</v>
      </c>
      <c r="AM59" s="34">
        <v>26.79</v>
      </c>
      <c r="AN59" s="34">
        <v>27.07</v>
      </c>
      <c r="AO59" s="34">
        <v>27.12</v>
      </c>
      <c r="AP59" s="34">
        <v>27.04</v>
      </c>
      <c r="AQ59" s="34">
        <v>25.89</v>
      </c>
      <c r="AR59" s="34">
        <v>26.8</v>
      </c>
      <c r="AS59" s="34">
        <v>27.42</v>
      </c>
      <c r="AT59" s="34">
        <v>26.99</v>
      </c>
      <c r="AU59" s="34">
        <v>27.55</v>
      </c>
      <c r="AV59" s="34">
        <v>26.14</v>
      </c>
      <c r="AW59" s="34">
        <v>26.08</v>
      </c>
      <c r="AX59" s="34">
        <v>26.72</v>
      </c>
      <c r="AY59" s="34">
        <v>27.52</v>
      </c>
      <c r="AZ59" s="34">
        <v>27.01</v>
      </c>
    </row>
    <row r="60" spans="1:52" x14ac:dyDescent="0.25">
      <c r="A60" s="24">
        <v>56</v>
      </c>
      <c r="B60" s="24" t="s">
        <v>465</v>
      </c>
      <c r="C60" s="24" t="s">
        <v>273</v>
      </c>
      <c r="D60" s="24" t="s">
        <v>56</v>
      </c>
      <c r="E60" s="35">
        <v>28.53</v>
      </c>
      <c r="F60" s="35">
        <v>29.87</v>
      </c>
      <c r="G60" s="35">
        <v>29.3</v>
      </c>
      <c r="H60" s="35">
        <v>29.71</v>
      </c>
      <c r="I60" s="35">
        <v>29.57</v>
      </c>
      <c r="J60" s="35">
        <v>31.22</v>
      </c>
      <c r="K60" s="35">
        <v>28.1</v>
      </c>
      <c r="L60" s="35">
        <v>29.24</v>
      </c>
      <c r="M60" s="35">
        <v>30.03</v>
      </c>
      <c r="N60" s="35">
        <v>31.33</v>
      </c>
      <c r="O60" s="35">
        <v>28.99</v>
      </c>
      <c r="P60" s="35">
        <v>29.19</v>
      </c>
      <c r="Q60" s="35">
        <v>29.96</v>
      </c>
      <c r="R60" s="35">
        <v>31.24</v>
      </c>
      <c r="S60" s="35">
        <v>29.29</v>
      </c>
      <c r="T60" s="35">
        <v>30.76</v>
      </c>
      <c r="U60" s="35">
        <v>31.43</v>
      </c>
      <c r="V60" s="35">
        <v>28.57</v>
      </c>
      <c r="W60" s="35">
        <v>29.42</v>
      </c>
      <c r="X60" s="35">
        <v>29.25</v>
      </c>
      <c r="Y60" s="35">
        <v>29.42</v>
      </c>
      <c r="Z60" s="35">
        <v>29.75</v>
      </c>
      <c r="AA60" s="35">
        <v>30.47</v>
      </c>
      <c r="AB60" s="35">
        <v>29.22</v>
      </c>
      <c r="AC60" s="35">
        <v>27.92</v>
      </c>
      <c r="AD60" s="35">
        <v>28.79</v>
      </c>
      <c r="AE60" s="35">
        <v>32.07</v>
      </c>
      <c r="AF60" s="35">
        <v>30.3</v>
      </c>
      <c r="AG60" s="35">
        <v>29.26</v>
      </c>
      <c r="AH60" s="35">
        <v>30.07</v>
      </c>
      <c r="AI60" s="35">
        <v>28.8</v>
      </c>
      <c r="AJ60" s="35">
        <v>30.09</v>
      </c>
      <c r="AK60" s="35">
        <v>28.75</v>
      </c>
      <c r="AL60" s="35">
        <v>30.29</v>
      </c>
      <c r="AM60" s="35">
        <v>29.81</v>
      </c>
      <c r="AN60" s="35">
        <v>30.1</v>
      </c>
      <c r="AO60" s="35">
        <v>29.32</v>
      </c>
      <c r="AP60" s="35">
        <v>29.21</v>
      </c>
      <c r="AQ60" s="35">
        <v>28.2</v>
      </c>
      <c r="AR60" s="35">
        <v>29.07</v>
      </c>
      <c r="AS60" s="35">
        <v>29.28</v>
      </c>
      <c r="AT60" s="35">
        <v>29.21</v>
      </c>
      <c r="AU60" s="35">
        <v>30.15</v>
      </c>
      <c r="AV60" s="35">
        <v>28.93</v>
      </c>
      <c r="AW60" s="35">
        <v>28.31</v>
      </c>
      <c r="AX60" s="35">
        <v>28.58</v>
      </c>
      <c r="AY60" s="35">
        <v>29.62</v>
      </c>
      <c r="AZ60" s="35">
        <v>28.73</v>
      </c>
    </row>
    <row r="61" spans="1:52" x14ac:dyDescent="0.25">
      <c r="A61" s="23">
        <v>57</v>
      </c>
      <c r="B61" s="23" t="s">
        <v>466</v>
      </c>
      <c r="C61" s="23" t="s">
        <v>274</v>
      </c>
      <c r="D61" s="23" t="s">
        <v>57</v>
      </c>
      <c r="E61" s="34">
        <v>30.76</v>
      </c>
      <c r="F61" s="34">
        <v>32.950000000000003</v>
      </c>
      <c r="G61" s="34">
        <v>31.72</v>
      </c>
      <c r="H61" s="34">
        <v>33.32</v>
      </c>
      <c r="I61" s="34">
        <v>31.8</v>
      </c>
      <c r="J61" s="34">
        <v>34.340000000000003</v>
      </c>
      <c r="K61" s="34">
        <v>30.73</v>
      </c>
      <c r="L61" s="34">
        <v>31.79</v>
      </c>
      <c r="M61" s="34">
        <v>32.58</v>
      </c>
      <c r="N61" s="34">
        <v>33.799999999999997</v>
      </c>
      <c r="O61" s="34">
        <v>31.2</v>
      </c>
      <c r="P61" s="34">
        <v>31.47</v>
      </c>
      <c r="Q61" s="34">
        <v>31.71</v>
      </c>
      <c r="R61" s="34">
        <v>33.61</v>
      </c>
      <c r="S61" s="34">
        <v>31.31</v>
      </c>
      <c r="T61" s="34">
        <v>32.89</v>
      </c>
      <c r="U61" s="34">
        <v>33.53</v>
      </c>
      <c r="V61" s="34">
        <v>31.42</v>
      </c>
      <c r="W61" s="34">
        <v>31.94</v>
      </c>
      <c r="X61" s="34">
        <v>31.61</v>
      </c>
      <c r="Y61" s="34">
        <v>31.66</v>
      </c>
      <c r="Z61" s="34">
        <v>31.78</v>
      </c>
      <c r="AA61" s="34">
        <v>32.81</v>
      </c>
      <c r="AB61" s="34">
        <v>32.119999999999997</v>
      </c>
      <c r="AC61" s="34">
        <v>31.06</v>
      </c>
      <c r="AD61" s="34">
        <v>31.16</v>
      </c>
      <c r="AE61" s="34">
        <v>34.229999999999997</v>
      </c>
      <c r="AF61" s="34">
        <v>32.880000000000003</v>
      </c>
      <c r="AG61" s="34">
        <v>32.119999999999997</v>
      </c>
      <c r="AH61" s="34">
        <v>33.020000000000003</v>
      </c>
      <c r="AI61" s="34">
        <v>31.57</v>
      </c>
      <c r="AJ61" s="34">
        <v>32.19</v>
      </c>
      <c r="AK61" s="34">
        <v>31.73</v>
      </c>
      <c r="AL61" s="34">
        <v>30.96</v>
      </c>
      <c r="AM61" s="34">
        <v>31.32</v>
      </c>
      <c r="AN61" s="34">
        <v>31.8</v>
      </c>
      <c r="AO61" s="34">
        <v>31.87</v>
      </c>
      <c r="AP61" s="34">
        <v>31.7</v>
      </c>
      <c r="AQ61" s="34">
        <v>30.31</v>
      </c>
      <c r="AR61" s="34">
        <v>31.69</v>
      </c>
      <c r="AS61" s="34">
        <v>32.450000000000003</v>
      </c>
      <c r="AT61" s="34">
        <v>31.93</v>
      </c>
      <c r="AU61" s="34">
        <v>32.229999999999997</v>
      </c>
      <c r="AV61" s="34">
        <v>30.72</v>
      </c>
      <c r="AW61" s="34">
        <v>31.01</v>
      </c>
      <c r="AX61" s="34">
        <v>30.71</v>
      </c>
      <c r="AY61" s="34">
        <v>31.89</v>
      </c>
      <c r="AZ61" s="34">
        <v>30.85</v>
      </c>
    </row>
    <row r="62" spans="1:52" x14ac:dyDescent="0.25">
      <c r="A62" s="24">
        <v>58</v>
      </c>
      <c r="B62" s="24" t="s">
        <v>467</v>
      </c>
      <c r="C62" s="24" t="s">
        <v>275</v>
      </c>
      <c r="D62" s="24" t="s">
        <v>58</v>
      </c>
      <c r="E62" s="35">
        <v>27.15</v>
      </c>
      <c r="F62" s="35">
        <v>29.5</v>
      </c>
      <c r="G62" s="35">
        <v>28.56</v>
      </c>
      <c r="H62" s="35">
        <v>28.91</v>
      </c>
      <c r="I62" s="35">
        <v>28.61</v>
      </c>
      <c r="J62" s="35">
        <v>29.96</v>
      </c>
      <c r="K62" s="35">
        <v>27.31</v>
      </c>
      <c r="L62" s="35">
        <v>28.91</v>
      </c>
      <c r="M62" s="35">
        <v>29.02</v>
      </c>
      <c r="N62" s="35">
        <v>30.3</v>
      </c>
      <c r="O62" s="35">
        <v>28.16</v>
      </c>
      <c r="P62" s="35">
        <v>28.48</v>
      </c>
      <c r="Q62" s="35">
        <v>27.77</v>
      </c>
      <c r="R62" s="35">
        <v>29.59</v>
      </c>
      <c r="S62" s="35">
        <v>27.73</v>
      </c>
      <c r="T62" s="35">
        <v>30.08</v>
      </c>
      <c r="U62" s="35">
        <v>30.29</v>
      </c>
      <c r="V62" s="35">
        <v>27.89</v>
      </c>
      <c r="W62" s="35">
        <v>28.42</v>
      </c>
      <c r="X62" s="35">
        <v>28.09</v>
      </c>
      <c r="Y62" s="35">
        <v>28.49</v>
      </c>
      <c r="Z62" s="35">
        <v>27.82</v>
      </c>
      <c r="AA62" s="35">
        <v>29.08</v>
      </c>
      <c r="AB62" s="35">
        <v>27.95</v>
      </c>
      <c r="AC62" s="35">
        <v>27.27</v>
      </c>
      <c r="AD62" s="35">
        <v>27.57</v>
      </c>
      <c r="AE62" s="35">
        <v>29.78</v>
      </c>
      <c r="AF62" s="35">
        <v>28.47</v>
      </c>
      <c r="AG62" s="35">
        <v>28.26</v>
      </c>
      <c r="AH62" s="35">
        <v>28.59</v>
      </c>
      <c r="AI62" s="35">
        <v>27.21</v>
      </c>
      <c r="AJ62" s="35">
        <v>28.21</v>
      </c>
      <c r="AK62" s="35">
        <v>27.79</v>
      </c>
      <c r="AL62" s="35">
        <v>27.5</v>
      </c>
      <c r="AM62" s="35">
        <v>27.86</v>
      </c>
      <c r="AN62" s="35">
        <v>28.03</v>
      </c>
      <c r="AO62" s="35">
        <v>28.52</v>
      </c>
      <c r="AP62" s="35">
        <v>27.84</v>
      </c>
      <c r="AQ62" s="35">
        <v>26.84</v>
      </c>
      <c r="AR62" s="35">
        <v>28.28</v>
      </c>
      <c r="AS62" s="35">
        <v>28.8</v>
      </c>
      <c r="AT62" s="35">
        <v>28.92</v>
      </c>
      <c r="AU62" s="35">
        <v>28.64</v>
      </c>
      <c r="AV62" s="35">
        <v>27.29</v>
      </c>
      <c r="AW62" s="35">
        <v>27.47</v>
      </c>
      <c r="AX62" s="35">
        <v>27.72</v>
      </c>
      <c r="AY62" s="35">
        <v>28.34</v>
      </c>
      <c r="AZ62" s="35">
        <v>27.64</v>
      </c>
    </row>
    <row r="63" spans="1:52" x14ac:dyDescent="0.25">
      <c r="A63" s="23">
        <v>59</v>
      </c>
      <c r="B63" s="23" t="s">
        <v>468</v>
      </c>
      <c r="C63" s="23" t="s">
        <v>276</v>
      </c>
      <c r="D63" s="23" t="s">
        <v>59</v>
      </c>
      <c r="E63" s="34">
        <v>29.17</v>
      </c>
      <c r="F63" s="34">
        <v>31.33</v>
      </c>
      <c r="G63" s="34">
        <v>30.08</v>
      </c>
      <c r="H63" s="34">
        <v>31.47</v>
      </c>
      <c r="I63" s="34">
        <v>30.48</v>
      </c>
      <c r="J63" s="34">
        <v>31.91</v>
      </c>
      <c r="K63" s="34">
        <v>29.19</v>
      </c>
      <c r="L63" s="34">
        <v>30.93</v>
      </c>
      <c r="M63" s="34">
        <v>30.7</v>
      </c>
      <c r="N63" s="34">
        <v>32.979999999999997</v>
      </c>
      <c r="O63" s="34">
        <v>29.97</v>
      </c>
      <c r="P63" s="34">
        <v>30.53</v>
      </c>
      <c r="Q63" s="34">
        <v>29.78</v>
      </c>
      <c r="R63" s="34">
        <v>31.93</v>
      </c>
      <c r="S63" s="34">
        <v>29.44</v>
      </c>
      <c r="T63" s="34">
        <v>32.21</v>
      </c>
      <c r="U63" s="34">
        <v>32.630000000000003</v>
      </c>
      <c r="V63" s="34">
        <v>30.86</v>
      </c>
      <c r="W63" s="34">
        <v>30.26</v>
      </c>
      <c r="X63" s="34">
        <v>30.12</v>
      </c>
      <c r="Y63" s="34">
        <v>30.05</v>
      </c>
      <c r="Z63" s="34">
        <v>30.06</v>
      </c>
      <c r="AA63" s="34">
        <v>31.19</v>
      </c>
      <c r="AB63" s="34">
        <v>30.2</v>
      </c>
      <c r="AC63" s="34">
        <v>30.98</v>
      </c>
      <c r="AD63" s="34">
        <v>30.49</v>
      </c>
      <c r="AE63" s="34">
        <v>32.64</v>
      </c>
      <c r="AF63" s="34">
        <v>31.11</v>
      </c>
      <c r="AG63" s="34">
        <v>30.88</v>
      </c>
      <c r="AH63" s="34">
        <v>31.68</v>
      </c>
      <c r="AI63" s="34">
        <v>29.52</v>
      </c>
      <c r="AJ63" s="34">
        <v>30.81</v>
      </c>
      <c r="AK63" s="34">
        <v>30.3</v>
      </c>
      <c r="AL63" s="34">
        <v>29.2</v>
      </c>
      <c r="AM63" s="34">
        <v>29.55</v>
      </c>
      <c r="AN63" s="34">
        <v>29.79</v>
      </c>
      <c r="AO63" s="34">
        <v>30.06</v>
      </c>
      <c r="AP63" s="34">
        <v>30.28</v>
      </c>
      <c r="AQ63" s="34">
        <v>29.24</v>
      </c>
      <c r="AR63" s="34">
        <v>29.3</v>
      </c>
      <c r="AS63" s="34">
        <v>30.2</v>
      </c>
      <c r="AT63" s="34">
        <v>29.92</v>
      </c>
      <c r="AU63" s="34">
        <v>30.31</v>
      </c>
      <c r="AV63" s="34">
        <v>29.04</v>
      </c>
      <c r="AW63" s="34">
        <v>29.17</v>
      </c>
      <c r="AX63" s="34">
        <v>30.01</v>
      </c>
      <c r="AY63" s="34">
        <v>31.48</v>
      </c>
      <c r="AZ63" s="34">
        <v>29.79</v>
      </c>
    </row>
    <row r="64" spans="1:52" x14ac:dyDescent="0.25">
      <c r="A64" s="24">
        <v>60</v>
      </c>
      <c r="B64" s="24" t="s">
        <v>469</v>
      </c>
      <c r="C64" s="24" t="s">
        <v>277</v>
      </c>
      <c r="D64" s="24" t="s">
        <v>60</v>
      </c>
      <c r="E64" s="35">
        <v>30.32</v>
      </c>
      <c r="F64" s="35">
        <v>32.58</v>
      </c>
      <c r="G64" s="35">
        <v>31.66</v>
      </c>
      <c r="H64" s="35">
        <v>33.869999999999997</v>
      </c>
      <c r="I64" s="35">
        <v>32.68</v>
      </c>
      <c r="J64" s="35">
        <v>33.94</v>
      </c>
      <c r="K64" s="35">
        <v>30.63</v>
      </c>
      <c r="L64" s="35">
        <v>33.46</v>
      </c>
      <c r="M64" s="35">
        <v>32.770000000000003</v>
      </c>
      <c r="N64" s="35">
        <v>33.43</v>
      </c>
      <c r="O64" s="35">
        <v>32</v>
      </c>
      <c r="P64" s="35">
        <v>31.54</v>
      </c>
      <c r="Q64" s="35">
        <v>31.57</v>
      </c>
      <c r="R64" s="35">
        <v>35.57</v>
      </c>
      <c r="S64" s="35">
        <v>31.56</v>
      </c>
      <c r="T64" s="35">
        <v>34.49</v>
      </c>
      <c r="U64" s="35">
        <v>35.619999999999997</v>
      </c>
      <c r="V64" s="35">
        <v>32.33</v>
      </c>
      <c r="W64" s="35">
        <v>31.46</v>
      </c>
      <c r="X64" s="35">
        <v>31.43</v>
      </c>
      <c r="Y64" s="35">
        <v>31.58</v>
      </c>
      <c r="Z64" s="35">
        <v>31.34</v>
      </c>
      <c r="AA64" s="35">
        <v>32.89</v>
      </c>
      <c r="AB64" s="35">
        <v>32.130000000000003</v>
      </c>
      <c r="AC64" s="35">
        <v>32.18</v>
      </c>
      <c r="AD64" s="35">
        <v>31.3</v>
      </c>
      <c r="AE64" s="35">
        <v>33.909999999999997</v>
      </c>
      <c r="AF64" s="35">
        <v>33.06</v>
      </c>
      <c r="AG64" s="35">
        <v>32.1</v>
      </c>
      <c r="AH64" s="35">
        <v>32.57</v>
      </c>
      <c r="AI64" s="35">
        <v>31.23</v>
      </c>
      <c r="AJ64" s="35">
        <v>33.11</v>
      </c>
      <c r="AK64" s="35">
        <v>32.75</v>
      </c>
      <c r="AL64" s="35">
        <v>30.69</v>
      </c>
      <c r="AM64" s="35">
        <v>30.79</v>
      </c>
      <c r="AN64" s="35">
        <v>31.25</v>
      </c>
      <c r="AO64" s="35">
        <v>31.56</v>
      </c>
      <c r="AP64" s="35">
        <v>31.21</v>
      </c>
      <c r="AQ64" s="35">
        <v>30.53</v>
      </c>
      <c r="AR64" s="35">
        <v>31.75</v>
      </c>
      <c r="AS64" s="35">
        <v>32.21</v>
      </c>
      <c r="AT64" s="35">
        <v>32.64</v>
      </c>
      <c r="AU64" s="35">
        <v>31.67</v>
      </c>
      <c r="AV64" s="35">
        <v>30.47</v>
      </c>
      <c r="AW64" s="35">
        <v>30.85</v>
      </c>
      <c r="AX64" s="35">
        <v>31.79</v>
      </c>
      <c r="AY64" s="35">
        <v>32.17</v>
      </c>
      <c r="AZ64" s="35">
        <v>31.56</v>
      </c>
    </row>
    <row r="65" spans="1:52" x14ac:dyDescent="0.25">
      <c r="A65" s="23">
        <v>61</v>
      </c>
      <c r="B65" s="23" t="s">
        <v>470</v>
      </c>
      <c r="C65" s="23" t="s">
        <v>278</v>
      </c>
      <c r="D65" s="23" t="s">
        <v>61</v>
      </c>
      <c r="E65" s="34">
        <v>34.799999999999997</v>
      </c>
      <c r="F65" s="34">
        <v>35.89</v>
      </c>
      <c r="G65" s="34">
        <v>36.54</v>
      </c>
      <c r="H65" s="34">
        <v>36.840000000000003</v>
      </c>
      <c r="I65" s="34">
        <v>35.43</v>
      </c>
      <c r="J65" s="34">
        <v>34.32</v>
      </c>
      <c r="K65" s="34">
        <v>31.82</v>
      </c>
      <c r="L65" s="34">
        <v>33.520000000000003</v>
      </c>
      <c r="M65" s="34">
        <v>34.11</v>
      </c>
      <c r="N65" s="34">
        <v>34.659999999999997</v>
      </c>
      <c r="O65" s="34">
        <v>32.700000000000003</v>
      </c>
      <c r="P65" s="34">
        <v>32.57</v>
      </c>
      <c r="Q65" s="34">
        <v>32.69</v>
      </c>
      <c r="R65" s="34">
        <v>34.44</v>
      </c>
      <c r="S65" s="34">
        <v>32.97</v>
      </c>
      <c r="T65" s="34">
        <v>34.159999999999997</v>
      </c>
      <c r="U65" s="34">
        <v>39.35</v>
      </c>
      <c r="V65" s="34">
        <v>36.28</v>
      </c>
      <c r="W65" s="34">
        <v>33.869999999999997</v>
      </c>
      <c r="X65" s="34">
        <v>33.24</v>
      </c>
      <c r="Y65" s="34">
        <v>33.28</v>
      </c>
      <c r="Z65" s="34">
        <v>33.119999999999997</v>
      </c>
      <c r="AA65" s="34">
        <v>33.630000000000003</v>
      </c>
      <c r="AB65" s="34">
        <v>33.119999999999997</v>
      </c>
      <c r="AC65" s="34">
        <v>33.42</v>
      </c>
      <c r="AD65" s="34">
        <v>31.85</v>
      </c>
      <c r="AE65" s="34">
        <v>33.770000000000003</v>
      </c>
      <c r="AF65" s="34">
        <v>33.69</v>
      </c>
      <c r="AG65" s="34">
        <v>33.770000000000003</v>
      </c>
      <c r="AH65" s="34">
        <v>33.5</v>
      </c>
      <c r="AI65" s="34">
        <v>31.71</v>
      </c>
      <c r="AJ65" s="34">
        <v>33.54</v>
      </c>
      <c r="AK65" s="34">
        <v>33.51</v>
      </c>
      <c r="AL65" s="34">
        <v>32.840000000000003</v>
      </c>
      <c r="AM65" s="34">
        <v>33.19</v>
      </c>
      <c r="AN65" s="34">
        <v>33.6</v>
      </c>
      <c r="AO65" s="34">
        <v>34.82</v>
      </c>
      <c r="AP65" s="34">
        <v>33.42</v>
      </c>
      <c r="AQ65" s="34">
        <v>32.49</v>
      </c>
      <c r="AR65" s="34">
        <v>31.73</v>
      </c>
      <c r="AS65" s="34">
        <v>32.65</v>
      </c>
      <c r="AT65" s="34">
        <v>33.04</v>
      </c>
      <c r="AU65" s="34">
        <v>34.57</v>
      </c>
      <c r="AV65" s="34">
        <v>33.119999999999997</v>
      </c>
      <c r="AW65" s="34">
        <v>32.82</v>
      </c>
      <c r="AX65" s="34">
        <v>33.26</v>
      </c>
      <c r="AY65" s="34">
        <v>35.049999999999997</v>
      </c>
      <c r="AZ65" s="34">
        <v>33.51</v>
      </c>
    </row>
    <row r="66" spans="1:52" x14ac:dyDescent="0.25">
      <c r="A66" s="24">
        <v>62</v>
      </c>
      <c r="B66" s="24" t="s">
        <v>471</v>
      </c>
      <c r="C66" s="24" t="s">
        <v>279</v>
      </c>
      <c r="D66" s="24" t="s">
        <v>62</v>
      </c>
      <c r="E66" s="35">
        <v>31.64</v>
      </c>
      <c r="F66" s="35">
        <v>32.06</v>
      </c>
      <c r="G66" s="35">
        <v>31.53</v>
      </c>
      <c r="H66" s="35">
        <v>31.57</v>
      </c>
      <c r="I66" s="35">
        <v>32.1</v>
      </c>
      <c r="J66" s="35">
        <v>33.01</v>
      </c>
      <c r="K66" s="35">
        <v>31.79</v>
      </c>
      <c r="L66" s="35">
        <v>32.86</v>
      </c>
      <c r="M66" s="35">
        <v>32.72</v>
      </c>
      <c r="N66" s="35">
        <v>33.159999999999997</v>
      </c>
      <c r="O66" s="35">
        <v>31.74</v>
      </c>
      <c r="P66" s="35">
        <v>31.57</v>
      </c>
      <c r="Q66" s="35">
        <v>31.86</v>
      </c>
      <c r="R66" s="35">
        <v>34.549999999999997</v>
      </c>
      <c r="S66" s="35">
        <v>31.67</v>
      </c>
      <c r="T66" s="35">
        <v>33.54</v>
      </c>
      <c r="U66" s="35">
        <v>34</v>
      </c>
      <c r="V66" s="35">
        <v>33.44</v>
      </c>
      <c r="W66" s="35">
        <v>32.299999999999997</v>
      </c>
      <c r="X66" s="35">
        <v>32.729999999999997</v>
      </c>
      <c r="Y66" s="35">
        <v>31.82</v>
      </c>
      <c r="Z66" s="35">
        <v>31.86</v>
      </c>
      <c r="AA66" s="35">
        <v>33.68</v>
      </c>
      <c r="AB66" s="35">
        <v>31.98</v>
      </c>
      <c r="AC66" s="35">
        <v>32.17</v>
      </c>
      <c r="AD66" s="35">
        <v>31.66</v>
      </c>
      <c r="AE66" s="35">
        <v>33.909999999999997</v>
      </c>
      <c r="AF66" s="35">
        <v>32.68</v>
      </c>
      <c r="AG66" s="35">
        <v>32.630000000000003</v>
      </c>
      <c r="AH66" s="35">
        <v>33.58</v>
      </c>
      <c r="AI66" s="35">
        <v>31.69</v>
      </c>
      <c r="AJ66" s="35">
        <v>33.17</v>
      </c>
      <c r="AK66" s="35">
        <v>31.33</v>
      </c>
      <c r="AL66" s="35">
        <v>31.74</v>
      </c>
      <c r="AM66" s="35">
        <v>31.25</v>
      </c>
      <c r="AN66" s="35">
        <v>32.01</v>
      </c>
      <c r="AO66" s="35">
        <v>31.25</v>
      </c>
      <c r="AP66" s="35">
        <v>30.78</v>
      </c>
      <c r="AQ66" s="35">
        <v>30.6</v>
      </c>
      <c r="AR66" s="35">
        <v>30.59</v>
      </c>
      <c r="AS66" s="35">
        <v>31.46</v>
      </c>
      <c r="AT66" s="35">
        <v>31.52</v>
      </c>
      <c r="AU66" s="35">
        <v>32.44</v>
      </c>
      <c r="AV66" s="35">
        <v>31.25</v>
      </c>
      <c r="AW66" s="35">
        <v>30.84</v>
      </c>
      <c r="AX66" s="35">
        <v>30.1</v>
      </c>
      <c r="AY66" s="35">
        <v>32.14</v>
      </c>
      <c r="AZ66" s="35">
        <v>30.79</v>
      </c>
    </row>
    <row r="67" spans="1:52" x14ac:dyDescent="0.25">
      <c r="A67" s="23">
        <v>63</v>
      </c>
      <c r="B67" s="23" t="s">
        <v>472</v>
      </c>
      <c r="C67" s="23" t="s">
        <v>280</v>
      </c>
      <c r="D67" s="23" t="s">
        <v>63</v>
      </c>
      <c r="E67" s="34">
        <v>33.9</v>
      </c>
      <c r="F67" s="34">
        <v>33.96</v>
      </c>
      <c r="G67" s="34">
        <v>32.869999999999997</v>
      </c>
      <c r="H67" s="34">
        <v>33.71</v>
      </c>
      <c r="I67" s="34">
        <v>34.24</v>
      </c>
      <c r="J67" s="34">
        <v>34.29</v>
      </c>
      <c r="K67" s="34">
        <v>32.68</v>
      </c>
      <c r="L67" s="34">
        <v>33.520000000000003</v>
      </c>
      <c r="M67" s="34">
        <v>33.43</v>
      </c>
      <c r="N67" s="42">
        <v>34.17</v>
      </c>
      <c r="O67" s="34">
        <v>33.43</v>
      </c>
      <c r="P67" s="34">
        <v>34.049999999999997</v>
      </c>
      <c r="Q67" s="34">
        <v>33.78</v>
      </c>
      <c r="R67" s="34">
        <v>34.42</v>
      </c>
      <c r="S67" s="34">
        <v>33.020000000000003</v>
      </c>
      <c r="T67" s="34">
        <v>34.619999999999997</v>
      </c>
      <c r="U67" s="34">
        <v>34.82</v>
      </c>
      <c r="V67" s="34">
        <v>35.549999999999997</v>
      </c>
      <c r="W67" s="34">
        <v>32.880000000000003</v>
      </c>
      <c r="X67" s="34">
        <v>33.75</v>
      </c>
      <c r="Y67" s="34">
        <v>32.979999999999997</v>
      </c>
      <c r="Z67" s="34">
        <v>34.11</v>
      </c>
      <c r="AA67" s="34">
        <v>34.51</v>
      </c>
      <c r="AB67" s="34">
        <v>33.79</v>
      </c>
      <c r="AC67" s="34">
        <v>33.56</v>
      </c>
      <c r="AD67" s="34">
        <v>32.93</v>
      </c>
      <c r="AE67" s="34">
        <v>35.619999999999997</v>
      </c>
      <c r="AF67" s="34">
        <v>33.35</v>
      </c>
      <c r="AG67" s="34">
        <v>34.33</v>
      </c>
      <c r="AH67" s="34">
        <v>34.26</v>
      </c>
      <c r="AI67" s="34">
        <v>33.14</v>
      </c>
      <c r="AJ67" s="34">
        <v>33.81</v>
      </c>
      <c r="AK67" s="34">
        <v>33.28</v>
      </c>
      <c r="AL67" s="34">
        <v>33.61</v>
      </c>
      <c r="AM67" s="34">
        <v>32.47</v>
      </c>
      <c r="AN67" s="34">
        <v>33.82</v>
      </c>
      <c r="AO67" s="34">
        <v>32.56</v>
      </c>
      <c r="AP67" s="34">
        <v>33.03</v>
      </c>
      <c r="AQ67" s="34">
        <v>32.020000000000003</v>
      </c>
      <c r="AR67" s="34">
        <v>32.520000000000003</v>
      </c>
      <c r="AS67" s="34">
        <v>33.43</v>
      </c>
      <c r="AT67" s="34">
        <v>32.75</v>
      </c>
      <c r="AU67" s="34">
        <v>33.67</v>
      </c>
      <c r="AV67" s="34">
        <v>33.340000000000003</v>
      </c>
      <c r="AW67" s="34">
        <v>32.5</v>
      </c>
      <c r="AX67" s="34">
        <v>32.14</v>
      </c>
      <c r="AY67" s="34">
        <v>33.979999999999997</v>
      </c>
      <c r="AZ67" s="34">
        <v>31.88</v>
      </c>
    </row>
    <row r="68" spans="1:52" x14ac:dyDescent="0.25">
      <c r="A68" s="24">
        <v>64</v>
      </c>
      <c r="B68" s="24" t="s">
        <v>473</v>
      </c>
      <c r="C68" s="24" t="s">
        <v>281</v>
      </c>
      <c r="D68" s="20" t="s">
        <v>64</v>
      </c>
      <c r="E68" s="35">
        <v>30.49</v>
      </c>
      <c r="F68" s="35">
        <v>33.83</v>
      </c>
      <c r="G68" s="42">
        <v>32.1</v>
      </c>
      <c r="H68" s="42">
        <v>31.96</v>
      </c>
      <c r="I68" s="42">
        <v>31.96</v>
      </c>
      <c r="J68" s="42">
        <v>32.93</v>
      </c>
      <c r="K68" s="42">
        <v>30.83</v>
      </c>
      <c r="L68" s="42">
        <v>31.83</v>
      </c>
      <c r="M68" s="42">
        <v>32.479999999999997</v>
      </c>
      <c r="N68" s="42">
        <v>33.47</v>
      </c>
      <c r="O68" s="42">
        <v>31.28</v>
      </c>
      <c r="P68" s="42">
        <v>31.04</v>
      </c>
      <c r="Q68" s="35">
        <v>31.43</v>
      </c>
      <c r="R68" s="42">
        <v>33.35</v>
      </c>
      <c r="S68" s="35">
        <v>31.46</v>
      </c>
      <c r="T68" s="42">
        <v>33.450000000000003</v>
      </c>
      <c r="U68" s="42">
        <v>33.57</v>
      </c>
      <c r="V68" s="42">
        <v>32.78</v>
      </c>
      <c r="W68" s="35">
        <v>31.96</v>
      </c>
      <c r="X68" s="42">
        <v>31.6</v>
      </c>
      <c r="Y68" s="42">
        <v>31.78</v>
      </c>
      <c r="Z68" s="42">
        <v>32.19</v>
      </c>
      <c r="AA68" s="42">
        <v>32.28</v>
      </c>
      <c r="AB68" s="35">
        <v>31.84</v>
      </c>
      <c r="AC68" s="42">
        <v>31.14</v>
      </c>
      <c r="AD68" s="42">
        <v>31.06</v>
      </c>
      <c r="AE68" s="42">
        <v>32.94</v>
      </c>
      <c r="AF68" s="35">
        <v>32.44</v>
      </c>
      <c r="AG68" s="42">
        <v>31.99</v>
      </c>
      <c r="AH68" s="35">
        <v>33.89</v>
      </c>
      <c r="AI68" s="42">
        <v>31.15</v>
      </c>
      <c r="AJ68" s="42">
        <v>31.95</v>
      </c>
      <c r="AK68" s="42">
        <v>31.26</v>
      </c>
      <c r="AL68" s="35">
        <v>30.91</v>
      </c>
      <c r="AM68" s="42">
        <v>31.31</v>
      </c>
      <c r="AN68" s="42">
        <v>31.98</v>
      </c>
      <c r="AO68" s="35">
        <v>31.47</v>
      </c>
      <c r="AP68" s="42">
        <v>31.57</v>
      </c>
      <c r="AQ68" s="42">
        <v>30.5</v>
      </c>
      <c r="AR68" s="35">
        <v>31.33</v>
      </c>
      <c r="AS68" s="42">
        <v>31.7</v>
      </c>
      <c r="AT68" s="42">
        <v>31.47</v>
      </c>
      <c r="AU68" s="42">
        <v>32.24</v>
      </c>
      <c r="AV68" s="42">
        <v>31.01</v>
      </c>
      <c r="AW68" s="42">
        <v>30.47</v>
      </c>
      <c r="AX68" s="42">
        <v>31.34</v>
      </c>
      <c r="AY68" s="42">
        <v>32.659999999999997</v>
      </c>
      <c r="AZ68" s="42">
        <v>30.89</v>
      </c>
    </row>
    <row r="69" spans="1:52" x14ac:dyDescent="0.25">
      <c r="A69" s="23">
        <v>65</v>
      </c>
      <c r="B69" s="23" t="s">
        <v>474</v>
      </c>
      <c r="C69" s="23" t="s">
        <v>282</v>
      </c>
      <c r="D69" s="13" t="s">
        <v>65</v>
      </c>
      <c r="E69" s="34">
        <v>33.56</v>
      </c>
      <c r="F69" s="34">
        <v>33.31</v>
      </c>
      <c r="G69" s="34">
        <v>32.11</v>
      </c>
      <c r="H69" s="34">
        <v>34.520000000000003</v>
      </c>
      <c r="I69" s="34">
        <v>34.090000000000003</v>
      </c>
      <c r="J69" s="34">
        <v>36</v>
      </c>
      <c r="K69" s="34">
        <v>33.74</v>
      </c>
      <c r="L69" s="34">
        <v>34.86</v>
      </c>
      <c r="M69" s="34">
        <v>34.090000000000003</v>
      </c>
      <c r="N69" s="34">
        <v>35</v>
      </c>
      <c r="O69" s="34">
        <v>33.770000000000003</v>
      </c>
      <c r="P69" s="34">
        <v>33.590000000000003</v>
      </c>
      <c r="Q69" s="34">
        <v>34.200000000000003</v>
      </c>
      <c r="R69" s="34">
        <v>34.979999999999997</v>
      </c>
      <c r="S69" s="34">
        <v>33.79</v>
      </c>
      <c r="T69" s="34">
        <v>33.9</v>
      </c>
      <c r="U69" s="34">
        <v>35.619999999999997</v>
      </c>
      <c r="V69" s="34">
        <v>33.9</v>
      </c>
      <c r="W69" s="34">
        <v>34</v>
      </c>
      <c r="X69" s="34">
        <v>34.700000000000003</v>
      </c>
      <c r="Y69" s="34">
        <v>34.270000000000003</v>
      </c>
      <c r="Z69" s="34">
        <v>33.47</v>
      </c>
      <c r="AA69" s="34">
        <v>36.229999999999997</v>
      </c>
      <c r="AB69" s="34">
        <v>34.700000000000003</v>
      </c>
      <c r="AC69" s="34">
        <v>33.520000000000003</v>
      </c>
      <c r="AD69" s="34">
        <v>33.770000000000003</v>
      </c>
      <c r="AE69" s="34">
        <v>40</v>
      </c>
      <c r="AF69" s="34">
        <v>34.200000000000003</v>
      </c>
      <c r="AG69" s="34">
        <v>34.020000000000003</v>
      </c>
      <c r="AH69" s="34">
        <v>34.729999999999997</v>
      </c>
      <c r="AI69" s="34">
        <v>33.130000000000003</v>
      </c>
      <c r="AJ69" s="34">
        <v>35.020000000000003</v>
      </c>
      <c r="AK69" s="34">
        <v>33.270000000000003</v>
      </c>
      <c r="AL69" s="34">
        <v>34.450000000000003</v>
      </c>
      <c r="AM69" s="34">
        <v>32.18</v>
      </c>
      <c r="AN69" s="34">
        <v>35.020000000000003</v>
      </c>
      <c r="AO69" s="34">
        <v>33.270000000000003</v>
      </c>
      <c r="AP69" s="34">
        <v>33.450000000000003</v>
      </c>
      <c r="AQ69" s="34">
        <v>32.89</v>
      </c>
      <c r="AR69" s="34">
        <v>32.630000000000003</v>
      </c>
      <c r="AS69" s="34">
        <v>32.61</v>
      </c>
      <c r="AT69" s="34">
        <v>32.159999999999997</v>
      </c>
      <c r="AU69" s="34">
        <v>34.51</v>
      </c>
      <c r="AV69" s="34">
        <v>32.49</v>
      </c>
      <c r="AW69" s="34">
        <v>32.29</v>
      </c>
      <c r="AX69" s="34">
        <v>32.549999999999997</v>
      </c>
      <c r="AY69" s="34">
        <v>34.85</v>
      </c>
      <c r="AZ69" s="34">
        <v>32.200000000000003</v>
      </c>
    </row>
    <row r="70" spans="1:52" x14ac:dyDescent="0.25">
      <c r="A70" s="24">
        <v>66</v>
      </c>
      <c r="B70" s="24" t="s">
        <v>475</v>
      </c>
      <c r="C70" s="24" t="s">
        <v>283</v>
      </c>
      <c r="D70" s="24" t="s">
        <v>66</v>
      </c>
      <c r="E70" s="35">
        <v>32.869999999999997</v>
      </c>
      <c r="F70" s="35">
        <v>34.799999999999997</v>
      </c>
      <c r="G70" s="35">
        <v>33.43</v>
      </c>
      <c r="H70" s="35">
        <v>34.61</v>
      </c>
      <c r="I70" s="35">
        <v>34.86</v>
      </c>
      <c r="J70" s="35">
        <v>36.64</v>
      </c>
      <c r="K70" s="35">
        <v>32.590000000000003</v>
      </c>
      <c r="L70" s="35">
        <v>33.32</v>
      </c>
      <c r="M70" s="35">
        <v>34.11</v>
      </c>
      <c r="N70" s="35"/>
      <c r="O70" s="35">
        <v>34.1</v>
      </c>
      <c r="P70" s="35">
        <v>34.119999999999997</v>
      </c>
      <c r="Q70" s="35">
        <v>34.81</v>
      </c>
      <c r="R70" s="35">
        <v>35.75</v>
      </c>
      <c r="S70" s="35">
        <v>32.93</v>
      </c>
      <c r="T70" s="35">
        <v>35.24</v>
      </c>
      <c r="U70" s="35">
        <v>35.94</v>
      </c>
      <c r="V70" s="35">
        <v>34.47</v>
      </c>
      <c r="W70" s="35">
        <v>33.630000000000003</v>
      </c>
      <c r="X70" s="35">
        <v>33.69</v>
      </c>
      <c r="Y70" s="35">
        <v>33.6</v>
      </c>
      <c r="Z70" s="35">
        <v>34.07</v>
      </c>
      <c r="AA70" s="35">
        <v>35.19</v>
      </c>
      <c r="AB70" s="35">
        <v>34</v>
      </c>
      <c r="AC70" s="35">
        <v>32.67</v>
      </c>
      <c r="AD70" s="35">
        <v>33.19</v>
      </c>
      <c r="AE70" s="35">
        <v>35.04</v>
      </c>
      <c r="AF70" s="35">
        <v>34.76</v>
      </c>
      <c r="AG70" s="35">
        <v>33.340000000000003</v>
      </c>
      <c r="AH70" s="35">
        <v>35.04</v>
      </c>
      <c r="AI70" s="35">
        <v>32.74</v>
      </c>
      <c r="AJ70" s="35">
        <v>33.659999999999997</v>
      </c>
      <c r="AK70" s="35">
        <v>32.75</v>
      </c>
      <c r="AL70" s="35">
        <v>33.93</v>
      </c>
      <c r="AM70" s="35">
        <v>34.61</v>
      </c>
      <c r="AN70" s="35">
        <v>34.31</v>
      </c>
      <c r="AO70" s="35">
        <v>34.47</v>
      </c>
      <c r="AP70" s="35">
        <v>33.159999999999997</v>
      </c>
      <c r="AQ70" s="35">
        <v>32.020000000000003</v>
      </c>
      <c r="AR70" s="35">
        <v>33.74</v>
      </c>
      <c r="AS70" s="35">
        <v>34.01</v>
      </c>
      <c r="AT70" s="35">
        <v>34.28</v>
      </c>
      <c r="AU70" s="35">
        <v>34.229999999999997</v>
      </c>
      <c r="AV70" s="35">
        <v>34.24</v>
      </c>
      <c r="AW70" s="35">
        <v>32.81</v>
      </c>
      <c r="AX70" s="35">
        <v>32.15</v>
      </c>
      <c r="AY70" s="35">
        <v>33.49</v>
      </c>
      <c r="AZ70" s="35">
        <v>32.85</v>
      </c>
    </row>
    <row r="71" spans="1:52" x14ac:dyDescent="0.25">
      <c r="A71" s="23">
        <v>67</v>
      </c>
      <c r="B71" s="23" t="s">
        <v>476</v>
      </c>
      <c r="C71" s="23" t="s">
        <v>284</v>
      </c>
      <c r="D71" s="23" t="s">
        <v>67</v>
      </c>
      <c r="E71" s="34">
        <v>26.7</v>
      </c>
      <c r="F71" s="34">
        <v>27.29</v>
      </c>
      <c r="G71" s="34">
        <v>26.68</v>
      </c>
      <c r="H71" s="34">
        <v>26.89</v>
      </c>
      <c r="I71" s="34">
        <v>26.98</v>
      </c>
      <c r="J71" s="34">
        <v>28.24</v>
      </c>
      <c r="K71" s="34">
        <v>26.17</v>
      </c>
      <c r="L71" s="34">
        <v>27.29</v>
      </c>
      <c r="M71" s="34">
        <v>27.78</v>
      </c>
      <c r="N71" s="34">
        <v>29.32</v>
      </c>
      <c r="O71" s="34">
        <v>26.85</v>
      </c>
      <c r="P71" s="34">
        <v>26.98</v>
      </c>
      <c r="Q71" s="34">
        <v>28.08</v>
      </c>
      <c r="R71" s="34">
        <v>29.2</v>
      </c>
      <c r="S71" s="34">
        <v>27.13</v>
      </c>
      <c r="T71" s="34">
        <v>28.08</v>
      </c>
      <c r="U71" s="34">
        <v>29.05</v>
      </c>
      <c r="V71" s="34">
        <v>25.27</v>
      </c>
      <c r="W71" s="34">
        <v>27.32</v>
      </c>
      <c r="X71" s="34">
        <v>27.02</v>
      </c>
      <c r="Y71" s="34">
        <v>26.86</v>
      </c>
      <c r="Z71" s="34">
        <v>27.03</v>
      </c>
      <c r="AA71" s="34">
        <v>28.1</v>
      </c>
      <c r="AB71" s="34">
        <v>26.13</v>
      </c>
      <c r="AC71" s="34">
        <v>24.85</v>
      </c>
      <c r="AD71" s="34">
        <v>26.57</v>
      </c>
      <c r="AE71" s="34">
        <v>29.55</v>
      </c>
      <c r="AF71" s="34">
        <v>28.07</v>
      </c>
      <c r="AG71" s="34">
        <v>27.04</v>
      </c>
      <c r="AH71" s="34">
        <v>27.57</v>
      </c>
      <c r="AI71" s="34">
        <v>26.69</v>
      </c>
      <c r="AJ71" s="34">
        <v>28.07</v>
      </c>
      <c r="AK71" s="34">
        <v>25.73</v>
      </c>
      <c r="AL71" s="34">
        <v>26.03</v>
      </c>
      <c r="AM71" s="34">
        <v>26.92</v>
      </c>
      <c r="AN71" s="34">
        <v>27.72</v>
      </c>
      <c r="AO71" s="34">
        <v>27.26</v>
      </c>
      <c r="AP71" s="34">
        <v>26.7</v>
      </c>
      <c r="AQ71" s="34">
        <v>25.94</v>
      </c>
      <c r="AR71" s="34">
        <v>26.15</v>
      </c>
      <c r="AS71" s="34">
        <v>26.9</v>
      </c>
      <c r="AT71" s="34">
        <v>26.59</v>
      </c>
      <c r="AU71" s="34">
        <v>28.67</v>
      </c>
      <c r="AV71" s="34">
        <v>26.94</v>
      </c>
      <c r="AW71" s="34">
        <v>25.85</v>
      </c>
      <c r="AX71" s="34">
        <v>26.32</v>
      </c>
      <c r="AY71" s="34">
        <v>26.63</v>
      </c>
      <c r="AZ71" s="34">
        <v>26.01</v>
      </c>
    </row>
    <row r="72" spans="1:52" x14ac:dyDescent="0.25">
      <c r="A72" s="24">
        <v>68</v>
      </c>
      <c r="B72" s="24" t="s">
        <v>477</v>
      </c>
      <c r="C72" s="24" t="s">
        <v>285</v>
      </c>
      <c r="D72" s="20" t="s">
        <v>68</v>
      </c>
      <c r="E72" s="35">
        <v>27.22</v>
      </c>
      <c r="F72" s="35">
        <v>29.66</v>
      </c>
      <c r="G72" s="42">
        <v>27.99</v>
      </c>
      <c r="H72" s="35">
        <v>30.24</v>
      </c>
      <c r="I72" s="35">
        <v>29.53</v>
      </c>
      <c r="J72" s="35">
        <v>30.88</v>
      </c>
      <c r="K72" s="35">
        <v>27.47</v>
      </c>
      <c r="L72" s="35">
        <v>29.53</v>
      </c>
      <c r="M72" s="42">
        <v>29.51</v>
      </c>
      <c r="N72" s="42">
        <v>30.6</v>
      </c>
      <c r="O72" s="35">
        <v>28.69</v>
      </c>
      <c r="P72" s="35">
        <v>28.65</v>
      </c>
      <c r="Q72" s="35">
        <v>28.2</v>
      </c>
      <c r="R72" s="35">
        <v>30.96</v>
      </c>
      <c r="S72" s="35">
        <v>28.11</v>
      </c>
      <c r="T72" s="35">
        <v>30.35</v>
      </c>
      <c r="U72" s="42">
        <v>31.06</v>
      </c>
      <c r="V72" s="42">
        <v>28.74</v>
      </c>
      <c r="W72" s="35">
        <v>28.06</v>
      </c>
      <c r="X72" s="35">
        <v>28.17</v>
      </c>
      <c r="Y72" s="35">
        <v>27.73</v>
      </c>
      <c r="Z72" s="35">
        <v>28.34</v>
      </c>
      <c r="AA72" s="35">
        <v>30.15</v>
      </c>
      <c r="AB72" s="35">
        <v>29.43</v>
      </c>
      <c r="AC72" s="35">
        <v>28.63</v>
      </c>
      <c r="AD72" s="42">
        <v>28.14</v>
      </c>
      <c r="AE72" s="42">
        <v>30.6</v>
      </c>
      <c r="AF72" s="35">
        <v>29.9</v>
      </c>
      <c r="AG72" s="35">
        <v>29.6</v>
      </c>
      <c r="AH72" s="35">
        <v>29.8</v>
      </c>
      <c r="AI72" s="42">
        <v>28.09</v>
      </c>
      <c r="AJ72" s="35">
        <v>29.64</v>
      </c>
      <c r="AK72" s="35">
        <v>28.79</v>
      </c>
      <c r="AL72" s="42">
        <v>27.99</v>
      </c>
      <c r="AM72" s="42">
        <v>27.94</v>
      </c>
      <c r="AN72" s="42">
        <v>28.47</v>
      </c>
      <c r="AO72" s="35">
        <v>28.62</v>
      </c>
      <c r="AP72" s="42">
        <v>28.47</v>
      </c>
      <c r="AQ72" s="42">
        <v>27.17</v>
      </c>
      <c r="AR72" s="42">
        <v>28.03</v>
      </c>
      <c r="AS72" s="42">
        <v>28.67</v>
      </c>
      <c r="AT72" s="42">
        <v>28.62</v>
      </c>
      <c r="AU72" s="42">
        <v>28.65</v>
      </c>
      <c r="AV72" s="42">
        <v>27.23</v>
      </c>
      <c r="AW72" s="42">
        <v>27.34</v>
      </c>
      <c r="AX72" s="42">
        <v>27.93</v>
      </c>
      <c r="AY72" s="42">
        <v>28.57</v>
      </c>
      <c r="AZ72" s="35">
        <v>28.11</v>
      </c>
    </row>
    <row r="73" spans="1:52" x14ac:dyDescent="0.25">
      <c r="A73" s="23">
        <v>69</v>
      </c>
      <c r="B73" s="23" t="s">
        <v>478</v>
      </c>
      <c r="C73" s="23" t="s">
        <v>286</v>
      </c>
      <c r="D73" s="20" t="s">
        <v>69</v>
      </c>
      <c r="E73" s="34">
        <v>32.47</v>
      </c>
      <c r="F73" s="34">
        <v>33.97</v>
      </c>
      <c r="G73" s="42">
        <v>31.28</v>
      </c>
      <c r="H73" s="34">
        <v>34.24</v>
      </c>
      <c r="I73" s="42">
        <v>33.630000000000003</v>
      </c>
      <c r="J73" s="34">
        <v>35.049999999999997</v>
      </c>
      <c r="K73" s="34">
        <v>33.26</v>
      </c>
      <c r="L73" s="34">
        <v>33.51</v>
      </c>
      <c r="M73" s="34">
        <v>33.79</v>
      </c>
      <c r="N73" s="42">
        <v>33.85</v>
      </c>
      <c r="O73" s="34">
        <v>32.619999999999997</v>
      </c>
      <c r="P73" s="34">
        <v>34.19</v>
      </c>
      <c r="Q73" s="34">
        <v>33.29</v>
      </c>
      <c r="R73" s="34">
        <v>33.97</v>
      </c>
      <c r="S73" s="34">
        <v>32.33</v>
      </c>
      <c r="T73" s="34">
        <v>34.28</v>
      </c>
      <c r="U73" s="42">
        <v>35.53</v>
      </c>
      <c r="V73" s="34">
        <v>33.479999999999997</v>
      </c>
      <c r="W73" s="34">
        <v>32.1</v>
      </c>
      <c r="X73" s="34">
        <v>32.520000000000003</v>
      </c>
      <c r="Y73" s="42">
        <v>32.01</v>
      </c>
      <c r="Z73" s="42">
        <v>31.92</v>
      </c>
      <c r="AA73" s="34">
        <v>33.700000000000003</v>
      </c>
      <c r="AB73" s="34">
        <v>32.049999999999997</v>
      </c>
      <c r="AC73" s="34">
        <v>33.07</v>
      </c>
      <c r="AD73" s="42">
        <v>31.99</v>
      </c>
      <c r="AE73" s="34">
        <v>34.57</v>
      </c>
      <c r="AF73" s="34">
        <v>33.61</v>
      </c>
      <c r="AG73" s="34">
        <v>31.92</v>
      </c>
      <c r="AH73" s="34">
        <v>32.92</v>
      </c>
      <c r="AI73" s="34">
        <v>31.7</v>
      </c>
      <c r="AJ73" s="34">
        <v>32.729999999999997</v>
      </c>
      <c r="AK73" s="34">
        <v>32.19</v>
      </c>
      <c r="AL73" s="34">
        <v>30.99</v>
      </c>
      <c r="AM73" s="42">
        <v>33.74</v>
      </c>
      <c r="AN73" s="42">
        <v>32.83</v>
      </c>
      <c r="AO73" s="42">
        <v>32.44</v>
      </c>
      <c r="AP73" s="42">
        <v>32.61</v>
      </c>
      <c r="AQ73" s="42">
        <v>31.97</v>
      </c>
      <c r="AR73" s="42">
        <v>31.72</v>
      </c>
      <c r="AS73" s="42">
        <v>32.450000000000003</v>
      </c>
      <c r="AT73" s="42">
        <v>31.17</v>
      </c>
      <c r="AU73" s="42">
        <v>32.700000000000003</v>
      </c>
      <c r="AV73" s="42">
        <v>31.82</v>
      </c>
      <c r="AW73" s="42">
        <v>33.54</v>
      </c>
      <c r="AX73" s="42">
        <v>31.23</v>
      </c>
      <c r="AY73" s="42">
        <v>31.63</v>
      </c>
      <c r="AZ73" s="42">
        <v>30.63</v>
      </c>
    </row>
    <row r="74" spans="1:52" x14ac:dyDescent="0.25">
      <c r="A74" s="24">
        <v>70</v>
      </c>
      <c r="B74" s="24" t="s">
        <v>479</v>
      </c>
      <c r="C74" s="24" t="s">
        <v>287</v>
      </c>
      <c r="D74" s="24" t="s">
        <v>70</v>
      </c>
      <c r="E74" s="35">
        <v>28.45</v>
      </c>
      <c r="F74" s="35">
        <v>30.05</v>
      </c>
      <c r="G74" s="35">
        <v>29.44</v>
      </c>
      <c r="H74" s="35">
        <v>30.32</v>
      </c>
      <c r="I74" s="35">
        <v>29.87</v>
      </c>
      <c r="J74" s="35">
        <v>31.26</v>
      </c>
      <c r="K74" s="35">
        <v>28.76</v>
      </c>
      <c r="L74" s="35">
        <v>30.52</v>
      </c>
      <c r="M74" s="35">
        <v>30.58</v>
      </c>
      <c r="N74" s="35">
        <v>31.51</v>
      </c>
      <c r="O74" s="35">
        <v>28.9</v>
      </c>
      <c r="P74" s="35">
        <v>29.28</v>
      </c>
      <c r="Q74" s="35">
        <v>29.31</v>
      </c>
      <c r="R74" s="35">
        <v>31.3</v>
      </c>
      <c r="S74" s="35">
        <v>29.21</v>
      </c>
      <c r="T74" s="35">
        <v>31.7</v>
      </c>
      <c r="U74" s="35">
        <v>32.31</v>
      </c>
      <c r="V74" s="35">
        <v>28.61</v>
      </c>
      <c r="W74" s="35">
        <v>29.51</v>
      </c>
      <c r="X74" s="35">
        <v>29.28</v>
      </c>
      <c r="Y74" s="35">
        <v>29.18</v>
      </c>
      <c r="Z74" s="35">
        <v>29.51</v>
      </c>
      <c r="AA74" s="35">
        <v>30.59</v>
      </c>
      <c r="AB74" s="35">
        <v>29</v>
      </c>
      <c r="AC74" s="35">
        <v>28.21</v>
      </c>
      <c r="AD74" s="35">
        <v>28.88</v>
      </c>
      <c r="AE74" s="35">
        <v>31.03</v>
      </c>
      <c r="AF74" s="35">
        <v>30.34</v>
      </c>
      <c r="AG74" s="35">
        <v>29.73</v>
      </c>
      <c r="AH74" s="35">
        <v>30.09</v>
      </c>
      <c r="AI74" s="35">
        <v>28.92</v>
      </c>
      <c r="AJ74" s="35">
        <v>30.27</v>
      </c>
      <c r="AK74" s="35">
        <v>28.9</v>
      </c>
      <c r="AL74" s="35">
        <v>28.48</v>
      </c>
      <c r="AM74" s="35">
        <v>28.91</v>
      </c>
      <c r="AN74" s="35">
        <v>29.06</v>
      </c>
      <c r="AO74" s="35">
        <v>29.59</v>
      </c>
      <c r="AP74" s="35">
        <v>29.11</v>
      </c>
      <c r="AQ74" s="35">
        <v>28.29</v>
      </c>
      <c r="AR74" s="35">
        <v>28.77</v>
      </c>
      <c r="AS74" s="35">
        <v>29.52</v>
      </c>
      <c r="AT74" s="35">
        <v>29.15</v>
      </c>
      <c r="AU74" s="35">
        <v>30.04</v>
      </c>
      <c r="AV74" s="35">
        <v>28.51</v>
      </c>
      <c r="AW74" s="35">
        <v>28.24</v>
      </c>
      <c r="AX74" s="35">
        <v>28.95</v>
      </c>
      <c r="AY74" s="35">
        <v>29.27</v>
      </c>
      <c r="AZ74" s="35">
        <v>28.92</v>
      </c>
    </row>
    <row r="75" spans="1:52" x14ac:dyDescent="0.25">
      <c r="A75" s="23">
        <v>71</v>
      </c>
      <c r="B75" s="23" t="s">
        <v>480</v>
      </c>
      <c r="C75" s="23" t="s">
        <v>288</v>
      </c>
      <c r="D75" s="23" t="s">
        <v>71</v>
      </c>
      <c r="E75" s="34">
        <v>27.65</v>
      </c>
      <c r="F75" s="34">
        <v>30.55</v>
      </c>
      <c r="G75" s="34">
        <v>28.8</v>
      </c>
      <c r="H75" s="34">
        <v>30.51</v>
      </c>
      <c r="I75" s="34">
        <v>29.8</v>
      </c>
      <c r="J75" s="34">
        <v>31.03</v>
      </c>
      <c r="K75" s="34">
        <v>27.84</v>
      </c>
      <c r="L75" s="34">
        <v>29.69</v>
      </c>
      <c r="M75" s="34">
        <v>29.63</v>
      </c>
      <c r="N75" s="34">
        <v>30.76</v>
      </c>
      <c r="O75" s="34">
        <v>28.72</v>
      </c>
      <c r="P75" s="34">
        <v>28.82</v>
      </c>
      <c r="Q75" s="34">
        <v>28.83</v>
      </c>
      <c r="R75" s="34">
        <v>30.84</v>
      </c>
      <c r="S75" s="34">
        <v>28.86</v>
      </c>
      <c r="T75" s="34">
        <v>31.34</v>
      </c>
      <c r="U75" s="34">
        <v>31.93</v>
      </c>
      <c r="V75" s="34">
        <v>29.89</v>
      </c>
      <c r="W75" s="34">
        <v>28.64</v>
      </c>
      <c r="X75" s="34">
        <v>28.8</v>
      </c>
      <c r="Y75" s="34">
        <v>28.56</v>
      </c>
      <c r="Z75" s="34">
        <v>29.11</v>
      </c>
      <c r="AA75" s="34">
        <v>31.17</v>
      </c>
      <c r="AB75" s="34">
        <v>29.58</v>
      </c>
      <c r="AC75" s="34">
        <v>29.49</v>
      </c>
      <c r="AD75" s="34">
        <v>28.55</v>
      </c>
      <c r="AE75" s="34">
        <v>30.74</v>
      </c>
      <c r="AF75" s="34">
        <v>29.92</v>
      </c>
      <c r="AG75" s="34">
        <v>29.72</v>
      </c>
      <c r="AH75" s="34">
        <v>30.05</v>
      </c>
      <c r="AI75" s="34">
        <v>28.66</v>
      </c>
      <c r="AJ75" s="34">
        <v>29.8</v>
      </c>
      <c r="AK75" s="34">
        <v>29.76</v>
      </c>
      <c r="AL75" s="34">
        <v>28.55</v>
      </c>
      <c r="AM75" s="34">
        <v>28.64</v>
      </c>
      <c r="AN75" s="34">
        <v>28.95</v>
      </c>
      <c r="AO75" s="34">
        <v>29.67</v>
      </c>
      <c r="AP75" s="34">
        <v>29.06</v>
      </c>
      <c r="AQ75" s="34">
        <v>27.91</v>
      </c>
      <c r="AR75" s="34">
        <v>29.54</v>
      </c>
      <c r="AS75" s="34">
        <v>29.47</v>
      </c>
      <c r="AT75" s="34">
        <v>30.19</v>
      </c>
      <c r="AU75" s="34">
        <v>29.32</v>
      </c>
      <c r="AV75" s="34">
        <v>27.79</v>
      </c>
      <c r="AW75" s="34">
        <v>28.5</v>
      </c>
      <c r="AX75" s="34">
        <v>28.62</v>
      </c>
      <c r="AY75" s="34">
        <v>29.53</v>
      </c>
      <c r="AZ75" s="34">
        <v>28.72</v>
      </c>
    </row>
    <row r="76" spans="1:52" x14ac:dyDescent="0.25">
      <c r="A76" s="24">
        <v>72</v>
      </c>
      <c r="B76" s="24" t="s">
        <v>481</v>
      </c>
      <c r="C76" s="24" t="s">
        <v>289</v>
      </c>
      <c r="D76" s="24" t="s">
        <v>72</v>
      </c>
      <c r="E76" s="35">
        <v>28.61</v>
      </c>
      <c r="F76" s="35">
        <v>30.36</v>
      </c>
      <c r="G76" s="35">
        <v>28.78</v>
      </c>
      <c r="H76" s="35">
        <v>30.93</v>
      </c>
      <c r="I76" s="35">
        <v>30.89</v>
      </c>
      <c r="J76" s="35">
        <v>32.880000000000003</v>
      </c>
      <c r="K76" s="35">
        <v>29.03</v>
      </c>
      <c r="L76" s="35">
        <v>30.78</v>
      </c>
      <c r="M76" s="35">
        <v>30.57</v>
      </c>
      <c r="N76" s="35">
        <v>30.88</v>
      </c>
      <c r="O76" s="35">
        <v>29.85</v>
      </c>
      <c r="P76" s="35">
        <v>30.53</v>
      </c>
      <c r="Q76" s="35">
        <v>30.54</v>
      </c>
      <c r="R76" s="35">
        <v>32.29</v>
      </c>
      <c r="S76" s="35">
        <v>29.9</v>
      </c>
      <c r="T76" s="35">
        <v>31.23</v>
      </c>
      <c r="U76" s="35">
        <v>32.28</v>
      </c>
      <c r="V76" s="35">
        <v>29.26</v>
      </c>
      <c r="W76" s="35">
        <v>30.17</v>
      </c>
      <c r="X76" s="35">
        <v>29.8</v>
      </c>
      <c r="Y76" s="35">
        <v>28.6</v>
      </c>
      <c r="Z76" s="35">
        <v>29.27</v>
      </c>
      <c r="AA76" s="35">
        <v>31.9</v>
      </c>
      <c r="AB76" s="35">
        <v>30.01</v>
      </c>
      <c r="AC76" s="35">
        <v>29.31</v>
      </c>
      <c r="AD76" s="35">
        <v>29.71</v>
      </c>
      <c r="AE76" s="35">
        <v>32.1</v>
      </c>
      <c r="AF76" s="35">
        <v>31.12</v>
      </c>
      <c r="AG76" s="35">
        <v>30.59</v>
      </c>
      <c r="AH76" s="35">
        <v>30.75</v>
      </c>
      <c r="AI76" s="35">
        <v>29.8</v>
      </c>
      <c r="AJ76" s="35">
        <v>31.1</v>
      </c>
      <c r="AK76" s="35">
        <v>29.54</v>
      </c>
      <c r="AL76" s="35">
        <v>29.51</v>
      </c>
      <c r="AM76" s="35">
        <v>28.93</v>
      </c>
      <c r="AN76" s="35">
        <v>29.35</v>
      </c>
      <c r="AO76" s="35">
        <v>29.76</v>
      </c>
      <c r="AP76" s="35">
        <v>29.26</v>
      </c>
      <c r="AQ76" s="35">
        <v>28.44</v>
      </c>
      <c r="AR76" s="35">
        <v>28.8</v>
      </c>
      <c r="AS76" s="35">
        <v>29.28</v>
      </c>
      <c r="AT76" s="35">
        <v>29.44</v>
      </c>
      <c r="AU76" s="35">
        <v>30.13</v>
      </c>
      <c r="AV76" s="35">
        <v>28.62</v>
      </c>
      <c r="AW76" s="35">
        <v>28.55</v>
      </c>
      <c r="AX76" s="35">
        <v>28.74</v>
      </c>
      <c r="AY76" s="35">
        <v>29.64</v>
      </c>
      <c r="AZ76" s="35">
        <v>28.71</v>
      </c>
    </row>
    <row r="77" spans="1:52" x14ac:dyDescent="0.25">
      <c r="A77" s="23">
        <v>73</v>
      </c>
      <c r="B77" s="23" t="s">
        <v>482</v>
      </c>
      <c r="C77" s="23" t="s">
        <v>290</v>
      </c>
      <c r="D77" s="23" t="s">
        <v>73</v>
      </c>
      <c r="E77" s="34">
        <v>22.75</v>
      </c>
      <c r="F77" s="34">
        <v>23.46</v>
      </c>
      <c r="G77" s="34">
        <v>22.89</v>
      </c>
      <c r="H77" s="34">
        <v>22.92</v>
      </c>
      <c r="I77" s="34">
        <v>23.76</v>
      </c>
      <c r="J77" s="34">
        <v>24.54</v>
      </c>
      <c r="K77" s="34">
        <v>22.15</v>
      </c>
      <c r="L77" s="34">
        <v>23.77</v>
      </c>
      <c r="M77" s="34">
        <v>23.86</v>
      </c>
      <c r="N77" s="34">
        <v>25.24</v>
      </c>
      <c r="O77" s="34">
        <v>23.07</v>
      </c>
      <c r="P77" s="34">
        <v>23.05</v>
      </c>
      <c r="Q77" s="34">
        <v>24.05</v>
      </c>
      <c r="R77" s="34">
        <v>25.23</v>
      </c>
      <c r="S77" s="34">
        <v>23.23</v>
      </c>
      <c r="T77" s="34">
        <v>23.95</v>
      </c>
      <c r="U77" s="34">
        <v>25.1</v>
      </c>
      <c r="V77" s="34">
        <v>21.27</v>
      </c>
      <c r="W77" s="34">
        <v>23.33</v>
      </c>
      <c r="X77" s="34">
        <v>23.19</v>
      </c>
      <c r="Y77" s="34">
        <v>23.01</v>
      </c>
      <c r="Z77" s="34">
        <v>23.15</v>
      </c>
      <c r="AA77" s="34">
        <v>24.57</v>
      </c>
      <c r="AB77" s="34">
        <v>22.74</v>
      </c>
      <c r="AC77" s="34">
        <v>20.77</v>
      </c>
      <c r="AD77" s="34">
        <v>22.57</v>
      </c>
      <c r="AE77" s="34">
        <v>25.8</v>
      </c>
      <c r="AF77" s="34">
        <v>24.04</v>
      </c>
      <c r="AG77" s="34">
        <v>23.23</v>
      </c>
      <c r="AH77" s="34">
        <v>23.54</v>
      </c>
      <c r="AI77" s="34">
        <v>22.82</v>
      </c>
      <c r="AJ77" s="34">
        <v>24.19</v>
      </c>
      <c r="AK77" s="34">
        <v>21.76</v>
      </c>
      <c r="AL77" s="34">
        <v>21.96</v>
      </c>
      <c r="AM77" s="34">
        <v>23.01</v>
      </c>
      <c r="AN77" s="34">
        <v>23.78</v>
      </c>
      <c r="AO77" s="34">
        <v>23.53</v>
      </c>
      <c r="AP77" s="34">
        <v>22.83</v>
      </c>
      <c r="AQ77" s="34">
        <v>22.09</v>
      </c>
      <c r="AR77" s="34">
        <v>22.14</v>
      </c>
      <c r="AS77" s="34">
        <v>22.96</v>
      </c>
      <c r="AT77" s="34">
        <v>22.62</v>
      </c>
      <c r="AU77" s="34">
        <v>24.74</v>
      </c>
      <c r="AV77" s="34">
        <v>23.01</v>
      </c>
      <c r="AW77" s="34">
        <v>21.86</v>
      </c>
      <c r="AX77" s="34">
        <v>22.34</v>
      </c>
      <c r="AY77" s="34">
        <v>22.61</v>
      </c>
      <c r="AZ77" s="34">
        <v>22.06</v>
      </c>
    </row>
    <row r="78" spans="1:52" x14ac:dyDescent="0.25">
      <c r="A78" s="24">
        <v>74</v>
      </c>
      <c r="B78" s="24" t="s">
        <v>483</v>
      </c>
      <c r="C78" s="24" t="s">
        <v>291</v>
      </c>
      <c r="D78" s="24" t="s">
        <v>74</v>
      </c>
      <c r="E78" s="35">
        <v>30.88</v>
      </c>
      <c r="F78" s="35">
        <v>33.32</v>
      </c>
      <c r="G78" s="35">
        <v>33.26</v>
      </c>
      <c r="H78" s="35">
        <v>34.47</v>
      </c>
      <c r="I78" s="35">
        <v>33.04</v>
      </c>
      <c r="J78" s="35">
        <v>34.93</v>
      </c>
      <c r="K78" s="35">
        <v>29.17</v>
      </c>
      <c r="L78" s="35">
        <v>31.23</v>
      </c>
      <c r="M78" s="35">
        <v>31.21</v>
      </c>
      <c r="N78" s="35">
        <v>31.71</v>
      </c>
      <c r="O78" s="35">
        <v>29.68</v>
      </c>
      <c r="P78" s="35">
        <v>30.59</v>
      </c>
      <c r="Q78" s="35">
        <v>30.04</v>
      </c>
      <c r="R78" s="35">
        <v>33.31</v>
      </c>
      <c r="S78" s="35">
        <v>30.74</v>
      </c>
      <c r="T78" s="35">
        <v>32.65</v>
      </c>
      <c r="U78" s="35">
        <v>33.21</v>
      </c>
      <c r="V78" s="35">
        <v>31.63</v>
      </c>
      <c r="W78" s="35">
        <v>29.89</v>
      </c>
      <c r="X78" s="35">
        <v>30.05</v>
      </c>
      <c r="Y78" s="35">
        <v>30.11</v>
      </c>
      <c r="Z78" s="35">
        <v>29.92</v>
      </c>
      <c r="AA78" s="35">
        <v>31.79</v>
      </c>
      <c r="AB78" s="35">
        <v>29.83</v>
      </c>
      <c r="AC78" s="35">
        <v>30.17</v>
      </c>
      <c r="AD78" s="35">
        <v>29.12</v>
      </c>
      <c r="AE78" s="35">
        <v>31.25</v>
      </c>
      <c r="AF78" s="35">
        <v>30.59</v>
      </c>
      <c r="AG78" s="35">
        <v>30.64</v>
      </c>
      <c r="AH78" s="35">
        <v>30.82</v>
      </c>
      <c r="AI78" s="35">
        <v>30.7</v>
      </c>
      <c r="AJ78" s="35">
        <v>31.49</v>
      </c>
      <c r="AK78" s="35">
        <v>32.18</v>
      </c>
      <c r="AL78" s="35">
        <v>30.19</v>
      </c>
      <c r="AM78" s="35">
        <v>30.66</v>
      </c>
      <c r="AN78" s="35">
        <v>30.47</v>
      </c>
      <c r="AO78" s="35">
        <v>31.95</v>
      </c>
      <c r="AP78" s="35">
        <v>30.56</v>
      </c>
      <c r="AQ78" s="35">
        <v>29.75</v>
      </c>
      <c r="AR78" s="35">
        <v>30.92</v>
      </c>
      <c r="AS78" s="35">
        <v>31.27</v>
      </c>
      <c r="AT78" s="35">
        <v>31.83</v>
      </c>
      <c r="AU78" s="35">
        <v>31.32</v>
      </c>
      <c r="AV78" s="35">
        <v>29.42</v>
      </c>
      <c r="AW78" s="35">
        <v>30.45</v>
      </c>
      <c r="AX78" s="35">
        <v>30.58</v>
      </c>
      <c r="AY78" s="35">
        <v>31.1</v>
      </c>
      <c r="AZ78" s="35">
        <v>31.08</v>
      </c>
    </row>
    <row r="79" spans="1:52" x14ac:dyDescent="0.25">
      <c r="A79" s="23">
        <v>75</v>
      </c>
      <c r="B79" s="23" t="s">
        <v>484</v>
      </c>
      <c r="C79" s="23" t="s">
        <v>292</v>
      </c>
      <c r="D79" s="23" t="s">
        <v>75</v>
      </c>
      <c r="E79" s="34">
        <v>26.8</v>
      </c>
      <c r="F79" s="34">
        <v>27.71</v>
      </c>
      <c r="G79" s="34">
        <v>27.13</v>
      </c>
      <c r="H79" s="34">
        <v>27.8</v>
      </c>
      <c r="I79" s="34">
        <v>27.8</v>
      </c>
      <c r="J79" s="34">
        <v>29</v>
      </c>
      <c r="K79" s="34">
        <v>26.64</v>
      </c>
      <c r="L79" s="34">
        <v>27.78</v>
      </c>
      <c r="M79" s="34">
        <v>27.85</v>
      </c>
      <c r="N79" s="34">
        <v>30</v>
      </c>
      <c r="O79" s="34">
        <v>27.07</v>
      </c>
      <c r="P79" s="34">
        <v>27.32</v>
      </c>
      <c r="Q79" s="34">
        <v>27.98</v>
      </c>
      <c r="R79" s="34">
        <v>29.56</v>
      </c>
      <c r="S79" s="34">
        <v>27.5</v>
      </c>
      <c r="T79" s="34">
        <v>28.59</v>
      </c>
      <c r="U79" s="34">
        <v>29.28</v>
      </c>
      <c r="V79" s="34">
        <v>25.87</v>
      </c>
      <c r="W79" s="34">
        <v>27.27</v>
      </c>
      <c r="X79" s="34">
        <v>27.16</v>
      </c>
      <c r="Y79" s="34">
        <v>27.17</v>
      </c>
      <c r="Z79" s="34">
        <v>27.54</v>
      </c>
      <c r="AA79" s="34">
        <v>28.59</v>
      </c>
      <c r="AB79" s="34">
        <v>27</v>
      </c>
      <c r="AC79" s="34">
        <v>25.65</v>
      </c>
      <c r="AD79" s="34">
        <v>26.78</v>
      </c>
      <c r="AE79" s="34">
        <v>29.72</v>
      </c>
      <c r="AF79" s="34">
        <v>28.5</v>
      </c>
      <c r="AG79" s="34">
        <v>27.26</v>
      </c>
      <c r="AH79" s="34">
        <v>27.67</v>
      </c>
      <c r="AI79" s="34">
        <v>26.97</v>
      </c>
      <c r="AJ79" s="34">
        <v>28.21</v>
      </c>
      <c r="AK79" s="34">
        <v>26.19</v>
      </c>
      <c r="AL79" s="34">
        <v>26.44</v>
      </c>
      <c r="AM79" s="34">
        <v>27.04</v>
      </c>
      <c r="AN79" s="34">
        <v>27.54</v>
      </c>
      <c r="AO79" s="34">
        <v>27.6</v>
      </c>
      <c r="AP79" s="34">
        <v>27.2</v>
      </c>
      <c r="AQ79" s="34">
        <v>26.47</v>
      </c>
      <c r="AR79" s="34">
        <v>26.32</v>
      </c>
      <c r="AS79" s="34">
        <v>26.95</v>
      </c>
      <c r="AT79" s="34">
        <v>26.65</v>
      </c>
      <c r="AU79" s="34">
        <v>28.55</v>
      </c>
      <c r="AV79" s="34">
        <v>27.18</v>
      </c>
      <c r="AW79" s="34">
        <v>26.57</v>
      </c>
      <c r="AX79" s="34">
        <v>26.99</v>
      </c>
      <c r="AY79" s="34">
        <v>27.16</v>
      </c>
      <c r="AZ79" s="34">
        <v>26.7</v>
      </c>
    </row>
    <row r="80" spans="1:52" x14ac:dyDescent="0.25">
      <c r="A80" s="24">
        <v>76</v>
      </c>
      <c r="B80" s="24" t="s">
        <v>485</v>
      </c>
      <c r="C80" s="24" t="s">
        <v>293</v>
      </c>
      <c r="D80" s="24" t="s">
        <v>76</v>
      </c>
      <c r="E80" s="35">
        <v>29.75</v>
      </c>
      <c r="F80" s="35">
        <v>31.49</v>
      </c>
      <c r="G80" s="42">
        <v>30.84</v>
      </c>
      <c r="H80" s="35">
        <v>30.91</v>
      </c>
      <c r="I80" s="35">
        <v>30.86</v>
      </c>
      <c r="J80" s="35">
        <v>32.04</v>
      </c>
      <c r="K80" s="35">
        <v>29.6</v>
      </c>
      <c r="L80" s="35">
        <v>30.61</v>
      </c>
      <c r="M80" s="35">
        <v>31</v>
      </c>
      <c r="N80" s="35">
        <v>31.59</v>
      </c>
      <c r="O80" s="35">
        <v>30.11</v>
      </c>
      <c r="P80" s="35">
        <v>30.73</v>
      </c>
      <c r="Q80" s="35">
        <v>30.61</v>
      </c>
      <c r="R80" s="35">
        <v>32.24</v>
      </c>
      <c r="S80" s="35">
        <v>30.46</v>
      </c>
      <c r="T80" s="35">
        <v>31</v>
      </c>
      <c r="U80" s="42">
        <v>31.58</v>
      </c>
      <c r="V80" s="35">
        <v>30.32</v>
      </c>
      <c r="W80" s="35">
        <v>29.21</v>
      </c>
      <c r="X80" s="35">
        <v>30.48</v>
      </c>
      <c r="Y80" s="35">
        <v>30.42</v>
      </c>
      <c r="Z80" s="35">
        <v>31.25</v>
      </c>
      <c r="AA80" s="35">
        <v>31.97</v>
      </c>
      <c r="AB80" s="35">
        <v>30.64</v>
      </c>
      <c r="AC80" s="35">
        <v>30.93</v>
      </c>
      <c r="AD80" s="35">
        <v>30.48</v>
      </c>
      <c r="AE80" s="35">
        <v>32.68</v>
      </c>
      <c r="AF80" s="35">
        <v>31.53</v>
      </c>
      <c r="AG80" s="35">
        <v>30.23</v>
      </c>
      <c r="AH80" s="35">
        <v>31.59</v>
      </c>
      <c r="AI80" s="35">
        <v>30.51</v>
      </c>
      <c r="AJ80" s="35">
        <v>30.68</v>
      </c>
      <c r="AK80" s="35">
        <v>31.3</v>
      </c>
      <c r="AL80" s="35">
        <v>31.13</v>
      </c>
      <c r="AM80" s="35">
        <v>31.93</v>
      </c>
      <c r="AN80" s="35">
        <v>31.73</v>
      </c>
      <c r="AO80" s="35">
        <v>30.8</v>
      </c>
      <c r="AP80" s="35">
        <v>30.59</v>
      </c>
      <c r="AQ80" s="35">
        <v>30.14</v>
      </c>
      <c r="AR80" s="35">
        <v>31.1</v>
      </c>
      <c r="AS80" s="35">
        <v>31.29</v>
      </c>
      <c r="AT80" s="35">
        <v>31.72</v>
      </c>
      <c r="AU80" s="42">
        <v>31.81</v>
      </c>
      <c r="AV80" s="35">
        <v>29.69</v>
      </c>
      <c r="AW80" s="35">
        <v>30.18</v>
      </c>
      <c r="AX80" s="35">
        <v>30.56</v>
      </c>
      <c r="AY80" s="35">
        <v>31.15</v>
      </c>
      <c r="AZ80" s="35">
        <v>30.68</v>
      </c>
    </row>
    <row r="81" spans="1:52" x14ac:dyDescent="0.25">
      <c r="A81" s="23">
        <v>77</v>
      </c>
      <c r="B81" s="23" t="s">
        <v>486</v>
      </c>
      <c r="C81" s="23" t="s">
        <v>294</v>
      </c>
      <c r="D81" s="23" t="s">
        <v>77</v>
      </c>
      <c r="E81" s="34">
        <v>29.47</v>
      </c>
      <c r="F81" s="34">
        <v>31.06</v>
      </c>
      <c r="G81" s="34">
        <v>30.69</v>
      </c>
      <c r="H81" s="34">
        <v>30.33</v>
      </c>
      <c r="I81" s="34">
        <v>30.34</v>
      </c>
      <c r="J81" s="34">
        <v>31.63</v>
      </c>
      <c r="K81" s="34">
        <v>29.19</v>
      </c>
      <c r="L81" s="34">
        <v>30.58</v>
      </c>
      <c r="M81" s="34">
        <v>30.67</v>
      </c>
      <c r="N81" s="34">
        <v>32.26</v>
      </c>
      <c r="O81" s="34">
        <v>29.7</v>
      </c>
      <c r="P81" s="34">
        <v>30.03</v>
      </c>
      <c r="Q81" s="34">
        <v>30.01</v>
      </c>
      <c r="R81" s="34">
        <v>31.78</v>
      </c>
      <c r="S81" s="34">
        <v>29.65</v>
      </c>
      <c r="T81" s="34">
        <v>31.46</v>
      </c>
      <c r="U81" s="34">
        <v>32.5</v>
      </c>
      <c r="V81" s="34">
        <v>29.88</v>
      </c>
      <c r="W81" s="34">
        <v>29.85</v>
      </c>
      <c r="X81" s="34">
        <v>29.88</v>
      </c>
      <c r="Y81" s="34">
        <v>30.61</v>
      </c>
      <c r="Z81" s="34">
        <v>30.57</v>
      </c>
      <c r="AA81" s="34">
        <v>31.43</v>
      </c>
      <c r="AB81" s="34">
        <v>30.22</v>
      </c>
      <c r="AC81" s="34">
        <v>29.24</v>
      </c>
      <c r="AD81" s="34">
        <v>29.67</v>
      </c>
      <c r="AE81" s="34">
        <v>32.51</v>
      </c>
      <c r="AF81" s="34">
        <v>30.7</v>
      </c>
      <c r="AG81" s="34">
        <v>30.28</v>
      </c>
      <c r="AH81" s="34">
        <v>30.82</v>
      </c>
      <c r="AI81" s="34">
        <v>29.29</v>
      </c>
      <c r="AJ81" s="34">
        <v>31</v>
      </c>
      <c r="AK81" s="34">
        <v>29.73</v>
      </c>
      <c r="AL81" s="34">
        <v>29.44</v>
      </c>
      <c r="AM81" s="34">
        <v>30.87</v>
      </c>
      <c r="AN81" s="34">
        <v>31.13</v>
      </c>
      <c r="AO81" s="34">
        <v>30.57</v>
      </c>
      <c r="AP81" s="34">
        <v>30.5</v>
      </c>
      <c r="AQ81" s="34">
        <v>28.79</v>
      </c>
      <c r="AR81" s="34">
        <v>30.33</v>
      </c>
      <c r="AS81" s="34">
        <v>30.63</v>
      </c>
      <c r="AT81" s="34">
        <v>30.8</v>
      </c>
      <c r="AU81" s="34">
        <v>30.88</v>
      </c>
      <c r="AV81" s="34">
        <v>29.46</v>
      </c>
      <c r="AW81" s="34">
        <v>29.6</v>
      </c>
      <c r="AX81" s="34">
        <v>29.76</v>
      </c>
      <c r="AY81" s="34">
        <v>30.73</v>
      </c>
      <c r="AZ81" s="34">
        <v>29.69</v>
      </c>
    </row>
    <row r="82" spans="1:52" x14ac:dyDescent="0.25">
      <c r="A82" s="24">
        <v>78</v>
      </c>
      <c r="B82" s="24" t="s">
        <v>487</v>
      </c>
      <c r="C82" s="24" t="s">
        <v>295</v>
      </c>
      <c r="D82" s="10" t="s">
        <v>5</v>
      </c>
      <c r="E82" s="35">
        <v>18.98</v>
      </c>
      <c r="F82" s="35">
        <v>18.920000000000002</v>
      </c>
      <c r="G82" s="35">
        <v>18.579999999999998</v>
      </c>
      <c r="H82" s="35">
        <v>18.850000000000001</v>
      </c>
      <c r="I82" s="35">
        <v>18.940000000000001</v>
      </c>
      <c r="J82" s="35">
        <v>18.899999999999999</v>
      </c>
      <c r="K82" s="35">
        <v>19.02</v>
      </c>
      <c r="L82" s="35">
        <v>19.03</v>
      </c>
      <c r="M82" s="35">
        <v>18.96</v>
      </c>
      <c r="N82" s="35">
        <v>18.670000000000002</v>
      </c>
      <c r="O82" s="35">
        <v>18.989999999999998</v>
      </c>
      <c r="P82" s="35">
        <v>19.059999999999999</v>
      </c>
      <c r="Q82" s="35">
        <v>19</v>
      </c>
      <c r="R82" s="35">
        <v>19.04</v>
      </c>
      <c r="S82" s="35">
        <v>18.920000000000002</v>
      </c>
      <c r="T82" s="35">
        <v>18.989999999999998</v>
      </c>
      <c r="U82" s="35">
        <v>18.98</v>
      </c>
      <c r="V82" s="35">
        <v>19.03</v>
      </c>
      <c r="W82" s="35">
        <v>18.96</v>
      </c>
      <c r="X82" s="35">
        <v>19.04</v>
      </c>
      <c r="Y82" s="35">
        <v>18.559999999999999</v>
      </c>
      <c r="Z82" s="35">
        <v>18.61</v>
      </c>
      <c r="AA82" s="35">
        <v>18.78</v>
      </c>
      <c r="AB82" s="35">
        <v>18.8</v>
      </c>
      <c r="AC82" s="35">
        <v>19.03</v>
      </c>
      <c r="AD82" s="35">
        <v>19</v>
      </c>
      <c r="AE82" s="35">
        <v>19.09</v>
      </c>
      <c r="AF82" s="35">
        <v>18.91</v>
      </c>
      <c r="AG82" s="35">
        <v>18.91</v>
      </c>
      <c r="AH82" s="35">
        <v>18.96</v>
      </c>
      <c r="AI82" s="35">
        <v>18.89</v>
      </c>
      <c r="AJ82" s="35">
        <v>18.96</v>
      </c>
      <c r="AK82" s="35">
        <v>18.88</v>
      </c>
      <c r="AL82" s="35">
        <v>18.86</v>
      </c>
      <c r="AM82" s="35">
        <v>18.760000000000002</v>
      </c>
      <c r="AN82" s="35">
        <v>18.71</v>
      </c>
      <c r="AO82" s="35">
        <v>18.600000000000001</v>
      </c>
      <c r="AP82" s="35">
        <v>18.600000000000001</v>
      </c>
      <c r="AQ82" s="35">
        <v>18.62</v>
      </c>
      <c r="AR82" s="35">
        <v>18.600000000000001</v>
      </c>
      <c r="AS82" s="35">
        <v>18.329999999999998</v>
      </c>
      <c r="AT82" s="35">
        <v>18.43</v>
      </c>
      <c r="AU82" s="35">
        <v>18.46</v>
      </c>
      <c r="AV82" s="35">
        <v>18.420000000000002</v>
      </c>
      <c r="AW82" s="35">
        <v>18.54</v>
      </c>
      <c r="AX82" s="35">
        <v>18.57</v>
      </c>
      <c r="AY82" s="35">
        <v>18.57</v>
      </c>
      <c r="AZ82" s="35">
        <v>18.62</v>
      </c>
    </row>
    <row r="83" spans="1:52" x14ac:dyDescent="0.25">
      <c r="A83" s="23">
        <v>79</v>
      </c>
      <c r="B83" s="23" t="s">
        <v>488</v>
      </c>
      <c r="C83" s="23" t="s">
        <v>296</v>
      </c>
      <c r="D83" s="23" t="s">
        <v>78</v>
      </c>
      <c r="E83" s="34">
        <v>27.72</v>
      </c>
      <c r="F83" s="34">
        <v>30.68</v>
      </c>
      <c r="G83" s="34">
        <v>28.77</v>
      </c>
      <c r="H83" s="34">
        <v>30.57</v>
      </c>
      <c r="I83" s="34">
        <v>29.81</v>
      </c>
      <c r="J83" s="34">
        <v>31.45</v>
      </c>
      <c r="K83" s="34">
        <v>28.06</v>
      </c>
      <c r="L83" s="34">
        <v>29.86</v>
      </c>
      <c r="M83" s="34">
        <v>30.27</v>
      </c>
      <c r="N83" s="34">
        <v>31.03</v>
      </c>
      <c r="O83" s="34">
        <v>29.25</v>
      </c>
      <c r="P83" s="34">
        <v>29.31</v>
      </c>
      <c r="Q83" s="34">
        <v>28.73</v>
      </c>
      <c r="R83" s="34">
        <v>31.18</v>
      </c>
      <c r="S83" s="34">
        <v>29.14</v>
      </c>
      <c r="T83" s="34">
        <v>31.02</v>
      </c>
      <c r="U83" s="34">
        <v>31.93</v>
      </c>
      <c r="V83" s="34">
        <v>29.69</v>
      </c>
      <c r="W83" s="34">
        <v>28.64</v>
      </c>
      <c r="X83" s="34">
        <v>28.88</v>
      </c>
      <c r="Y83" s="34">
        <v>28.8</v>
      </c>
      <c r="Z83" s="34">
        <v>29.04</v>
      </c>
      <c r="AA83" s="34">
        <v>30.85</v>
      </c>
      <c r="AB83" s="34">
        <v>29.88</v>
      </c>
      <c r="AC83" s="34">
        <v>29.14</v>
      </c>
      <c r="AD83" s="34">
        <v>28.79</v>
      </c>
      <c r="AE83" s="34">
        <v>31.13</v>
      </c>
      <c r="AF83" s="34">
        <v>30.48</v>
      </c>
      <c r="AG83" s="34">
        <v>30.22</v>
      </c>
      <c r="AH83" s="34">
        <v>30.09</v>
      </c>
      <c r="AI83" s="34">
        <v>28.76</v>
      </c>
      <c r="AJ83" s="34">
        <v>30.48</v>
      </c>
      <c r="AK83" s="34">
        <v>29.83</v>
      </c>
      <c r="AL83" s="34">
        <v>28.87</v>
      </c>
      <c r="AM83" s="34">
        <v>28.82</v>
      </c>
      <c r="AN83" s="34">
        <v>29.07</v>
      </c>
      <c r="AO83" s="34">
        <v>28.79</v>
      </c>
      <c r="AP83" s="34">
        <v>29.23</v>
      </c>
      <c r="AQ83" s="34">
        <v>27.75</v>
      </c>
      <c r="AR83" s="34">
        <v>29.18</v>
      </c>
      <c r="AS83" s="34">
        <v>29.83</v>
      </c>
      <c r="AT83" s="34">
        <v>29.63</v>
      </c>
      <c r="AU83" s="34">
        <v>29.19</v>
      </c>
      <c r="AV83" s="34">
        <v>27.87</v>
      </c>
      <c r="AW83" s="34">
        <v>27.85</v>
      </c>
      <c r="AX83" s="34">
        <v>28.63</v>
      </c>
      <c r="AY83" s="34">
        <v>29.43</v>
      </c>
      <c r="AZ83" s="34">
        <v>28.92</v>
      </c>
    </row>
    <row r="84" spans="1:52" x14ac:dyDescent="0.25">
      <c r="A84" s="24">
        <v>80</v>
      </c>
      <c r="B84" s="24" t="s">
        <v>489</v>
      </c>
      <c r="C84" s="24" t="s">
        <v>297</v>
      </c>
      <c r="D84" s="24" t="s">
        <v>79</v>
      </c>
      <c r="E84" s="35">
        <v>30.82</v>
      </c>
      <c r="F84" s="35">
        <v>31.82</v>
      </c>
      <c r="G84" s="35">
        <v>31.02</v>
      </c>
      <c r="H84" s="35">
        <v>31.71</v>
      </c>
      <c r="I84" s="35">
        <v>32.28</v>
      </c>
      <c r="J84" s="35">
        <v>33.520000000000003</v>
      </c>
      <c r="K84" s="35">
        <v>30.93</v>
      </c>
      <c r="L84" s="35">
        <v>31.96</v>
      </c>
      <c r="M84" s="35">
        <v>32.31</v>
      </c>
      <c r="N84" s="35">
        <v>33.869999999999997</v>
      </c>
      <c r="O84" s="35">
        <v>31.51</v>
      </c>
      <c r="P84" s="35">
        <v>31.05</v>
      </c>
      <c r="Q84" s="35">
        <v>31.99</v>
      </c>
      <c r="R84" s="35">
        <v>33.78</v>
      </c>
      <c r="S84" s="35">
        <v>31.2</v>
      </c>
      <c r="T84" s="35">
        <v>32.11</v>
      </c>
      <c r="U84" s="35">
        <v>34.58</v>
      </c>
      <c r="V84" s="35">
        <v>29.85</v>
      </c>
      <c r="W84" s="35">
        <v>31.73</v>
      </c>
      <c r="X84" s="35">
        <v>31.18</v>
      </c>
      <c r="Y84" s="35">
        <v>31.01</v>
      </c>
      <c r="Z84" s="35">
        <v>31.44</v>
      </c>
      <c r="AA84" s="35">
        <v>33</v>
      </c>
      <c r="AB84" s="35">
        <v>31.22</v>
      </c>
      <c r="AC84" s="35">
        <v>29.62</v>
      </c>
      <c r="AD84" s="35">
        <v>31.21</v>
      </c>
      <c r="AE84" s="35">
        <v>33.270000000000003</v>
      </c>
      <c r="AF84" s="35">
        <v>33.14</v>
      </c>
      <c r="AG84" s="35">
        <v>31.66</v>
      </c>
      <c r="AH84" s="35">
        <v>32.119999999999997</v>
      </c>
      <c r="AI84" s="35">
        <v>31.33</v>
      </c>
      <c r="AJ84" s="35">
        <v>32.119999999999997</v>
      </c>
      <c r="AK84" s="35">
        <v>30.98</v>
      </c>
      <c r="AL84" s="35">
        <v>30.77</v>
      </c>
      <c r="AM84" s="35">
        <v>31.51</v>
      </c>
      <c r="AN84" s="35">
        <v>31.64</v>
      </c>
      <c r="AO84" s="35">
        <v>31.94</v>
      </c>
      <c r="AP84" s="35">
        <v>31.3</v>
      </c>
      <c r="AQ84" s="35">
        <v>30.06</v>
      </c>
      <c r="AR84" s="35">
        <v>30.65</v>
      </c>
      <c r="AS84" s="35">
        <v>31.13</v>
      </c>
      <c r="AT84" s="35">
        <v>31.6</v>
      </c>
      <c r="AU84" s="35">
        <v>33.26</v>
      </c>
      <c r="AV84" s="35">
        <v>30.77</v>
      </c>
      <c r="AW84" s="35">
        <v>30.32</v>
      </c>
      <c r="AX84" s="35">
        <v>30.89</v>
      </c>
      <c r="AY84" s="35">
        <v>31.02</v>
      </c>
      <c r="AZ84" s="35">
        <v>30.77</v>
      </c>
    </row>
    <row r="85" spans="1:52" x14ac:dyDescent="0.25">
      <c r="A85" s="23">
        <v>81</v>
      </c>
      <c r="B85" s="23" t="s">
        <v>490</v>
      </c>
      <c r="C85" s="23" t="s">
        <v>298</v>
      </c>
      <c r="D85" s="23" t="s">
        <v>80</v>
      </c>
      <c r="E85" s="34">
        <v>30.05</v>
      </c>
      <c r="F85" s="34">
        <v>31.97</v>
      </c>
      <c r="G85" s="34">
        <v>31.15</v>
      </c>
      <c r="H85" s="34">
        <v>32.79</v>
      </c>
      <c r="I85" s="34">
        <v>31.55</v>
      </c>
      <c r="J85" s="34">
        <v>32.119999999999997</v>
      </c>
      <c r="K85" s="34">
        <v>30.21</v>
      </c>
      <c r="L85" s="34">
        <v>30.89</v>
      </c>
      <c r="M85" s="34">
        <v>31.74</v>
      </c>
      <c r="N85" s="34">
        <v>33.18</v>
      </c>
      <c r="O85" s="34">
        <v>30.78</v>
      </c>
      <c r="P85" s="34">
        <v>31.23</v>
      </c>
      <c r="Q85" s="34">
        <v>31.2</v>
      </c>
      <c r="R85" s="34">
        <v>33.08</v>
      </c>
      <c r="S85" s="34">
        <v>30.92</v>
      </c>
      <c r="T85" s="34">
        <v>32.659999999999997</v>
      </c>
      <c r="U85" s="34">
        <v>33.28</v>
      </c>
      <c r="V85" s="34">
        <v>31.77</v>
      </c>
      <c r="W85" s="34">
        <v>31.16</v>
      </c>
      <c r="X85" s="34">
        <v>31.23</v>
      </c>
      <c r="Y85" s="34">
        <v>31.24</v>
      </c>
      <c r="Z85" s="34">
        <v>31.3</v>
      </c>
      <c r="AA85" s="34">
        <v>32.65</v>
      </c>
      <c r="AB85" s="34">
        <v>31.1</v>
      </c>
      <c r="AC85" s="34">
        <v>37.049999999999997</v>
      </c>
      <c r="AD85" s="34">
        <v>30.87</v>
      </c>
      <c r="AE85" s="34">
        <v>33.340000000000003</v>
      </c>
      <c r="AF85" s="34">
        <v>32.67</v>
      </c>
      <c r="AG85" s="34">
        <v>31.65</v>
      </c>
      <c r="AH85" s="34">
        <v>32.81</v>
      </c>
      <c r="AI85" s="34">
        <v>30.62</v>
      </c>
      <c r="AJ85" s="34">
        <v>31.94</v>
      </c>
      <c r="AK85" s="34">
        <v>31.84</v>
      </c>
      <c r="AL85" s="34">
        <v>30.84</v>
      </c>
      <c r="AM85" s="34">
        <v>30.66</v>
      </c>
      <c r="AN85" s="34">
        <v>31.42</v>
      </c>
      <c r="AO85" s="34">
        <v>31.33</v>
      </c>
      <c r="AP85" s="34">
        <v>31.27</v>
      </c>
      <c r="AQ85" s="34">
        <v>30.62</v>
      </c>
      <c r="AR85" s="34">
        <v>31.05</v>
      </c>
      <c r="AS85" s="34">
        <v>31.22</v>
      </c>
      <c r="AT85" s="34">
        <v>31.55</v>
      </c>
      <c r="AU85" s="34">
        <v>31.9</v>
      </c>
      <c r="AV85" s="34">
        <v>30.48</v>
      </c>
      <c r="AW85" s="34">
        <v>30.16</v>
      </c>
      <c r="AX85" s="34">
        <v>30.75</v>
      </c>
      <c r="AY85" s="34">
        <v>31.98</v>
      </c>
      <c r="AZ85" s="34">
        <v>30.43</v>
      </c>
    </row>
    <row r="86" spans="1:52" x14ac:dyDescent="0.25">
      <c r="A86" s="24">
        <v>82</v>
      </c>
      <c r="B86" s="24" t="s">
        <v>491</v>
      </c>
      <c r="C86" s="24" t="s">
        <v>299</v>
      </c>
      <c r="D86" s="24" t="s">
        <v>81</v>
      </c>
      <c r="E86" s="35">
        <v>25.11</v>
      </c>
      <c r="F86" s="35">
        <v>27.6</v>
      </c>
      <c r="G86" s="35">
        <v>26.62</v>
      </c>
      <c r="H86" s="35">
        <v>27.53</v>
      </c>
      <c r="I86" s="35">
        <v>27.14</v>
      </c>
      <c r="J86" s="35">
        <v>28.21</v>
      </c>
      <c r="K86" s="35">
        <v>25.47</v>
      </c>
      <c r="L86" s="35">
        <v>27.27</v>
      </c>
      <c r="M86" s="35">
        <v>26.84</v>
      </c>
      <c r="N86" s="35">
        <v>27.65</v>
      </c>
      <c r="O86" s="35">
        <v>26.26</v>
      </c>
      <c r="P86" s="35">
        <v>26.33</v>
      </c>
      <c r="Q86" s="35">
        <v>26.2</v>
      </c>
      <c r="R86" s="35">
        <v>28.16</v>
      </c>
      <c r="S86" s="35">
        <v>26.11</v>
      </c>
      <c r="T86" s="35">
        <v>28.11</v>
      </c>
      <c r="U86" s="35">
        <v>28.74</v>
      </c>
      <c r="V86" s="35">
        <v>26.46</v>
      </c>
      <c r="W86" s="35">
        <v>26.01</v>
      </c>
      <c r="X86" s="35">
        <v>26.02</v>
      </c>
      <c r="Y86" s="35">
        <v>25.87</v>
      </c>
      <c r="Z86" s="35">
        <v>26.3</v>
      </c>
      <c r="AA86" s="35">
        <v>28.34</v>
      </c>
      <c r="AB86" s="35">
        <v>26.64</v>
      </c>
      <c r="AC86" s="35">
        <v>26.27</v>
      </c>
      <c r="AD86" s="35">
        <v>26.04</v>
      </c>
      <c r="AE86" s="35">
        <v>27.94</v>
      </c>
      <c r="AF86" s="35">
        <v>27.53</v>
      </c>
      <c r="AG86" s="35">
        <v>27.15</v>
      </c>
      <c r="AH86" s="35">
        <v>27.27</v>
      </c>
      <c r="AI86" s="35">
        <v>26.17</v>
      </c>
      <c r="AJ86" s="35">
        <v>27</v>
      </c>
      <c r="AK86" s="35">
        <v>26.93</v>
      </c>
      <c r="AL86" s="35">
        <v>25.73</v>
      </c>
      <c r="AM86" s="35">
        <v>26.02</v>
      </c>
      <c r="AN86" s="35">
        <v>26.14</v>
      </c>
      <c r="AO86" s="35">
        <v>26.98</v>
      </c>
      <c r="AP86" s="35">
        <v>26.23</v>
      </c>
      <c r="AQ86" s="35">
        <v>25.28</v>
      </c>
      <c r="AR86" s="35">
        <v>26.29</v>
      </c>
      <c r="AS86" s="35">
        <v>26.9</v>
      </c>
      <c r="AT86" s="35">
        <v>27.04</v>
      </c>
      <c r="AU86" s="35">
        <v>26.9</v>
      </c>
      <c r="AV86" s="35">
        <v>25.21</v>
      </c>
      <c r="AW86" s="35">
        <v>25.76</v>
      </c>
      <c r="AX86" s="35">
        <v>26.22</v>
      </c>
      <c r="AY86" s="35">
        <v>26.63</v>
      </c>
      <c r="AZ86" s="35">
        <v>26.06</v>
      </c>
    </row>
    <row r="87" spans="1:52" x14ac:dyDescent="0.25">
      <c r="A87" s="23">
        <v>83</v>
      </c>
      <c r="B87" s="23" t="s">
        <v>492</v>
      </c>
      <c r="C87" s="23" t="s">
        <v>300</v>
      </c>
      <c r="D87" s="23" t="s">
        <v>82</v>
      </c>
      <c r="E87" s="34">
        <v>31.91</v>
      </c>
      <c r="F87" s="34">
        <v>35.19</v>
      </c>
      <c r="G87" s="34">
        <v>33.29</v>
      </c>
      <c r="H87" s="34">
        <v>33.67</v>
      </c>
      <c r="I87" s="34">
        <v>32.76</v>
      </c>
      <c r="J87" s="34">
        <v>34.590000000000003</v>
      </c>
      <c r="K87" s="34">
        <v>32.25</v>
      </c>
      <c r="L87" s="34">
        <v>33.090000000000003</v>
      </c>
      <c r="M87" s="34">
        <v>33.619999999999997</v>
      </c>
      <c r="N87" s="34">
        <v>35.86</v>
      </c>
      <c r="O87" s="34">
        <v>32.43</v>
      </c>
      <c r="P87" s="34">
        <v>33.450000000000003</v>
      </c>
      <c r="Q87" s="34">
        <v>31.75</v>
      </c>
      <c r="R87" s="34">
        <v>33.659999999999997</v>
      </c>
      <c r="S87" s="34">
        <v>31.58</v>
      </c>
      <c r="T87" s="34">
        <v>36.61</v>
      </c>
      <c r="U87" s="34">
        <v>36.380000000000003</v>
      </c>
      <c r="V87" s="34">
        <v>33.99</v>
      </c>
      <c r="W87" s="34">
        <v>32.840000000000003</v>
      </c>
      <c r="X87" s="34">
        <v>32.270000000000003</v>
      </c>
      <c r="Y87" s="34">
        <v>32.79</v>
      </c>
      <c r="Z87" s="34">
        <v>32.270000000000003</v>
      </c>
      <c r="AA87" s="34">
        <v>33.68</v>
      </c>
      <c r="AB87" s="34">
        <v>32.729999999999997</v>
      </c>
      <c r="AC87" s="34">
        <v>34.82</v>
      </c>
      <c r="AD87" s="34">
        <v>32.159999999999997</v>
      </c>
      <c r="AE87" s="34">
        <v>35.6</v>
      </c>
      <c r="AF87" s="34">
        <v>32.78</v>
      </c>
      <c r="AG87" s="34">
        <v>33.14</v>
      </c>
      <c r="AH87" s="34">
        <v>34.07</v>
      </c>
      <c r="AI87" s="34">
        <v>31.97</v>
      </c>
      <c r="AJ87" s="34">
        <v>32.81</v>
      </c>
      <c r="AK87" s="34">
        <v>32.799999999999997</v>
      </c>
      <c r="AL87" s="34">
        <v>32.03</v>
      </c>
      <c r="AM87" s="34">
        <v>31.7</v>
      </c>
      <c r="AN87" s="34">
        <v>32.08</v>
      </c>
      <c r="AO87" s="34">
        <v>32.26</v>
      </c>
      <c r="AP87" s="34">
        <v>32.82</v>
      </c>
      <c r="AQ87" s="34">
        <v>31.51</v>
      </c>
      <c r="AR87" s="34">
        <v>32.31</v>
      </c>
      <c r="AS87" s="34">
        <v>33.18</v>
      </c>
      <c r="AT87" s="34">
        <v>33.49</v>
      </c>
      <c r="AU87" s="34">
        <v>32.21</v>
      </c>
      <c r="AV87" s="34">
        <v>31.16</v>
      </c>
      <c r="AW87" s="34">
        <v>31.18</v>
      </c>
      <c r="AX87" s="34">
        <v>32.74</v>
      </c>
      <c r="AY87" s="34">
        <v>33.119999999999997</v>
      </c>
      <c r="AZ87" s="34">
        <v>32.950000000000003</v>
      </c>
    </row>
    <row r="88" spans="1:52" x14ac:dyDescent="0.25">
      <c r="A88" s="24">
        <v>84</v>
      </c>
      <c r="B88" s="24" t="s">
        <v>493</v>
      </c>
      <c r="C88" s="24" t="s">
        <v>301</v>
      </c>
      <c r="D88" s="24" t="s">
        <v>83</v>
      </c>
      <c r="E88" s="35">
        <v>32.76</v>
      </c>
      <c r="F88" s="35">
        <v>34.67</v>
      </c>
      <c r="G88" s="35">
        <v>32.81</v>
      </c>
      <c r="H88" s="35">
        <v>33.520000000000003</v>
      </c>
      <c r="I88" s="35">
        <v>33.5</v>
      </c>
      <c r="J88" s="35">
        <v>35.06</v>
      </c>
      <c r="K88" s="35">
        <v>33.18</v>
      </c>
      <c r="L88" s="35">
        <v>34.99</v>
      </c>
      <c r="M88" s="35">
        <v>33.229999999999997</v>
      </c>
      <c r="N88" s="35">
        <v>35.090000000000003</v>
      </c>
      <c r="O88" s="35">
        <v>32.31</v>
      </c>
      <c r="P88" s="35">
        <v>33.15</v>
      </c>
      <c r="Q88" s="35">
        <v>33.47</v>
      </c>
      <c r="R88" s="35">
        <v>36.76</v>
      </c>
      <c r="S88" s="35">
        <v>33.520000000000003</v>
      </c>
      <c r="T88" s="35">
        <v>34.26</v>
      </c>
      <c r="U88" s="35">
        <v>35.770000000000003</v>
      </c>
      <c r="V88" s="35">
        <v>33.56</v>
      </c>
      <c r="W88" s="35">
        <v>33.9</v>
      </c>
      <c r="X88" s="35">
        <v>33.28</v>
      </c>
      <c r="Y88" s="35">
        <v>32.6</v>
      </c>
      <c r="Z88" s="35">
        <v>33.54</v>
      </c>
      <c r="AA88" s="35">
        <v>33.94</v>
      </c>
      <c r="AB88" s="35">
        <v>33.03</v>
      </c>
      <c r="AC88" s="35">
        <v>33.61</v>
      </c>
      <c r="AD88" s="35">
        <v>33.1</v>
      </c>
      <c r="AE88" s="35">
        <v>35.46</v>
      </c>
      <c r="AF88" s="35">
        <v>33.92</v>
      </c>
      <c r="AG88" s="35">
        <v>33.65</v>
      </c>
      <c r="AH88" s="35">
        <v>34.35</v>
      </c>
      <c r="AI88" s="35">
        <v>33.75</v>
      </c>
      <c r="AJ88" s="35">
        <v>34.5</v>
      </c>
      <c r="AK88" s="35">
        <v>32.72</v>
      </c>
      <c r="AL88" s="35">
        <v>33.270000000000003</v>
      </c>
      <c r="AM88" s="35">
        <v>32.549999999999997</v>
      </c>
      <c r="AN88" s="35">
        <v>32.68</v>
      </c>
      <c r="AO88" s="35">
        <v>31.73</v>
      </c>
      <c r="AP88" s="35">
        <v>32.93</v>
      </c>
      <c r="AQ88" s="35">
        <v>31.85</v>
      </c>
      <c r="AR88" s="35">
        <v>32.659999999999997</v>
      </c>
      <c r="AS88" s="35">
        <v>32.44</v>
      </c>
      <c r="AT88" s="35">
        <v>32.69</v>
      </c>
      <c r="AU88" s="35">
        <v>34.86</v>
      </c>
      <c r="AV88" s="35">
        <v>33.6</v>
      </c>
      <c r="AW88" s="35">
        <v>32.81</v>
      </c>
      <c r="AX88" s="35">
        <v>30.24</v>
      </c>
      <c r="AY88" s="35">
        <v>32.549999999999997</v>
      </c>
      <c r="AZ88" s="35">
        <v>31.79</v>
      </c>
    </row>
    <row r="89" spans="1:52" x14ac:dyDescent="0.25">
      <c r="A89" s="23">
        <v>85</v>
      </c>
      <c r="B89" s="23" t="s">
        <v>494</v>
      </c>
      <c r="C89" s="23" t="s">
        <v>302</v>
      </c>
      <c r="D89" s="23" t="s">
        <v>84</v>
      </c>
      <c r="E89" s="34">
        <v>26.81</v>
      </c>
      <c r="F89" s="34">
        <v>28.63</v>
      </c>
      <c r="G89" s="34">
        <v>27.58</v>
      </c>
      <c r="H89" s="34">
        <v>28.43</v>
      </c>
      <c r="I89" s="34">
        <v>28.8</v>
      </c>
      <c r="J89" s="34">
        <v>29.58</v>
      </c>
      <c r="K89" s="34">
        <v>27.17</v>
      </c>
      <c r="L89" s="34">
        <v>28.72</v>
      </c>
      <c r="M89" s="34">
        <v>28.65</v>
      </c>
      <c r="N89" s="34">
        <v>29.7</v>
      </c>
      <c r="O89" s="34">
        <v>28.04</v>
      </c>
      <c r="P89" s="34">
        <v>27.94</v>
      </c>
      <c r="Q89" s="34">
        <v>28.27</v>
      </c>
      <c r="R89" s="34">
        <v>30.14</v>
      </c>
      <c r="S89" s="34">
        <v>27.74</v>
      </c>
      <c r="T89" s="34">
        <v>29.23</v>
      </c>
      <c r="U89" s="34">
        <v>32.659999999999997</v>
      </c>
      <c r="V89" s="34">
        <v>29.27</v>
      </c>
      <c r="W89" s="34">
        <v>27.88</v>
      </c>
      <c r="X89" s="34">
        <v>28.01</v>
      </c>
      <c r="Y89" s="34">
        <v>27.72</v>
      </c>
      <c r="Z89" s="34">
        <v>28.16</v>
      </c>
      <c r="AA89" s="34">
        <v>29.8</v>
      </c>
      <c r="AB89" s="34">
        <v>27.95</v>
      </c>
      <c r="AC89" s="34">
        <v>26.64</v>
      </c>
      <c r="AD89" s="34">
        <v>27.46</v>
      </c>
      <c r="AE89" s="34">
        <v>29.99</v>
      </c>
      <c r="AF89" s="34">
        <v>28.87</v>
      </c>
      <c r="AG89" s="34">
        <v>28.5</v>
      </c>
      <c r="AH89" s="34">
        <v>28.67</v>
      </c>
      <c r="AI89" s="34">
        <v>27.45</v>
      </c>
      <c r="AJ89" s="34">
        <v>28.85</v>
      </c>
      <c r="AK89" s="34">
        <v>27.25</v>
      </c>
      <c r="AL89" s="34">
        <v>27.23</v>
      </c>
      <c r="AM89" s="34">
        <v>27.34</v>
      </c>
      <c r="AN89" s="34">
        <v>27.85</v>
      </c>
      <c r="AO89" s="34">
        <v>27.67</v>
      </c>
      <c r="AP89" s="34">
        <v>27.63</v>
      </c>
      <c r="AQ89" s="34">
        <v>26.67</v>
      </c>
      <c r="AR89" s="34">
        <v>27.32</v>
      </c>
      <c r="AS89" s="34">
        <v>27.78</v>
      </c>
      <c r="AT89" s="34">
        <v>27.64</v>
      </c>
      <c r="AU89" s="34">
        <v>28.5</v>
      </c>
      <c r="AV89" s="34">
        <v>27.21</v>
      </c>
      <c r="AW89" s="34">
        <v>26.73</v>
      </c>
      <c r="AX89" s="34">
        <v>27.04</v>
      </c>
      <c r="AY89" s="34">
        <v>27.91</v>
      </c>
      <c r="AZ89" s="34">
        <v>26.89</v>
      </c>
    </row>
    <row r="90" spans="1:52" x14ac:dyDescent="0.25">
      <c r="A90" s="24">
        <v>86</v>
      </c>
      <c r="B90" s="24" t="s">
        <v>495</v>
      </c>
      <c r="C90" s="24" t="s">
        <v>303</v>
      </c>
      <c r="D90" s="24" t="s">
        <v>85</v>
      </c>
      <c r="E90" s="35">
        <v>29.46</v>
      </c>
      <c r="F90" s="35">
        <v>32.520000000000003</v>
      </c>
      <c r="G90" s="35">
        <v>32.1</v>
      </c>
      <c r="H90" s="35">
        <v>31.81</v>
      </c>
      <c r="I90" s="35">
        <v>31.23</v>
      </c>
      <c r="J90" s="35">
        <v>33.72</v>
      </c>
      <c r="K90" s="35">
        <v>29.92</v>
      </c>
      <c r="L90" s="35">
        <v>30.87</v>
      </c>
      <c r="M90" s="35">
        <v>31.83</v>
      </c>
      <c r="N90" s="35">
        <v>32.28</v>
      </c>
      <c r="O90" s="35">
        <v>30.73</v>
      </c>
      <c r="P90" s="35">
        <v>30.81</v>
      </c>
      <c r="Q90" s="35">
        <v>30.62</v>
      </c>
      <c r="R90" s="35">
        <v>32.130000000000003</v>
      </c>
      <c r="S90" s="35">
        <v>30.64</v>
      </c>
      <c r="T90" s="35">
        <v>32.840000000000003</v>
      </c>
      <c r="U90" s="35">
        <v>34.82</v>
      </c>
      <c r="V90" s="35">
        <v>32.590000000000003</v>
      </c>
      <c r="W90" s="35">
        <v>30.53</v>
      </c>
      <c r="X90" s="35">
        <v>30.14</v>
      </c>
      <c r="Y90" s="35">
        <v>31</v>
      </c>
      <c r="Z90" s="35">
        <v>30.69</v>
      </c>
      <c r="AA90" s="35">
        <v>32.31</v>
      </c>
      <c r="AB90" s="35">
        <v>31.09</v>
      </c>
      <c r="AC90" s="35">
        <v>31.15</v>
      </c>
      <c r="AD90" s="35">
        <v>31.03</v>
      </c>
      <c r="AE90" s="35">
        <v>32.44</v>
      </c>
      <c r="AF90" s="35">
        <v>31.54</v>
      </c>
      <c r="AG90" s="35">
        <v>30.94</v>
      </c>
      <c r="AH90" s="35">
        <v>32.119999999999997</v>
      </c>
      <c r="AI90" s="35">
        <v>30.53</v>
      </c>
      <c r="AJ90" s="35">
        <v>31.26</v>
      </c>
      <c r="AK90" s="35">
        <v>31.97</v>
      </c>
      <c r="AL90" s="35">
        <v>30.18</v>
      </c>
      <c r="AM90" s="35">
        <v>30.48</v>
      </c>
      <c r="AN90" s="35">
        <v>30.29</v>
      </c>
      <c r="AO90" s="35">
        <v>31.7</v>
      </c>
      <c r="AP90" s="35">
        <v>30.48</v>
      </c>
      <c r="AQ90" s="35">
        <v>29.67</v>
      </c>
      <c r="AR90" s="35">
        <v>31.25</v>
      </c>
      <c r="AS90" s="35">
        <v>31.82</v>
      </c>
      <c r="AT90" s="35">
        <v>31.94</v>
      </c>
      <c r="AU90" s="35">
        <v>31.48</v>
      </c>
      <c r="AV90" s="35">
        <v>29.97</v>
      </c>
      <c r="AW90" s="35">
        <v>30.66</v>
      </c>
      <c r="AX90" s="35">
        <v>30.54</v>
      </c>
      <c r="AY90" s="35">
        <v>31.08</v>
      </c>
      <c r="AZ90" s="35">
        <v>30.49</v>
      </c>
    </row>
    <row r="91" spans="1:52" x14ac:dyDescent="0.25">
      <c r="A91" s="23">
        <v>87</v>
      </c>
      <c r="B91" s="23" t="s">
        <v>496</v>
      </c>
      <c r="C91" s="23" t="s">
        <v>304</v>
      </c>
      <c r="D91" s="23" t="s">
        <v>86</v>
      </c>
      <c r="E91" s="34">
        <v>27.18</v>
      </c>
      <c r="F91" s="34">
        <v>29.6</v>
      </c>
      <c r="G91" s="34">
        <v>28.23</v>
      </c>
      <c r="H91" s="34">
        <v>29.77</v>
      </c>
      <c r="I91" s="34">
        <v>28.62</v>
      </c>
      <c r="J91" s="34">
        <v>30.47</v>
      </c>
      <c r="K91" s="34">
        <v>27.13</v>
      </c>
      <c r="L91" s="34">
        <v>28.25</v>
      </c>
      <c r="M91" s="34">
        <v>28.66</v>
      </c>
      <c r="N91" s="34">
        <v>30.17</v>
      </c>
      <c r="O91" s="34">
        <v>28.1</v>
      </c>
      <c r="P91" s="34">
        <v>28.12</v>
      </c>
      <c r="Q91" s="34">
        <v>28.01</v>
      </c>
      <c r="R91" s="34">
        <v>29.96</v>
      </c>
      <c r="S91" s="34">
        <v>27.65</v>
      </c>
      <c r="T91" s="34">
        <v>30.14</v>
      </c>
      <c r="U91" s="34">
        <v>32.11</v>
      </c>
      <c r="V91" s="34">
        <v>28.83</v>
      </c>
      <c r="W91" s="34">
        <v>28</v>
      </c>
      <c r="X91" s="34">
        <v>27.87</v>
      </c>
      <c r="Y91" s="34">
        <v>28.13</v>
      </c>
      <c r="Z91" s="34">
        <v>28.24</v>
      </c>
      <c r="AA91" s="34">
        <v>29.32</v>
      </c>
      <c r="AB91" s="34">
        <v>28.19</v>
      </c>
      <c r="AC91" s="34">
        <v>28.47</v>
      </c>
      <c r="AD91" s="34">
        <v>27.61</v>
      </c>
      <c r="AE91" s="34">
        <v>29.94</v>
      </c>
      <c r="AF91" s="34">
        <v>29.03</v>
      </c>
      <c r="AG91" s="34">
        <v>28.43</v>
      </c>
      <c r="AH91" s="34">
        <v>29.04</v>
      </c>
      <c r="AI91" s="34">
        <v>27.54</v>
      </c>
      <c r="AJ91" s="34">
        <v>28.55</v>
      </c>
      <c r="AK91" s="34">
        <v>28.47</v>
      </c>
      <c r="AL91" s="34">
        <v>27.48</v>
      </c>
      <c r="AM91" s="34">
        <v>27.6</v>
      </c>
      <c r="AN91" s="34">
        <v>27.96</v>
      </c>
      <c r="AO91" s="34">
        <v>27.94</v>
      </c>
      <c r="AP91" s="34">
        <v>27.81</v>
      </c>
      <c r="AQ91" s="34">
        <v>26.64</v>
      </c>
      <c r="AR91" s="34">
        <v>27.97</v>
      </c>
      <c r="AS91" s="34">
        <v>28.29</v>
      </c>
      <c r="AT91" s="34">
        <v>28.55</v>
      </c>
      <c r="AU91" s="34">
        <v>28.33</v>
      </c>
      <c r="AV91" s="34">
        <v>27.04</v>
      </c>
      <c r="AW91" s="34">
        <v>27.28</v>
      </c>
      <c r="AX91" s="34">
        <v>27.29</v>
      </c>
      <c r="AY91" s="34">
        <v>28.19</v>
      </c>
      <c r="AZ91" s="34">
        <v>26.99</v>
      </c>
    </row>
    <row r="92" spans="1:52" x14ac:dyDescent="0.25">
      <c r="A92" s="24">
        <v>88</v>
      </c>
      <c r="B92" s="24" t="s">
        <v>497</v>
      </c>
      <c r="C92" s="24" t="s">
        <v>305</v>
      </c>
      <c r="D92" s="24" t="s">
        <v>87</v>
      </c>
      <c r="E92" s="35">
        <v>31.89</v>
      </c>
      <c r="F92" s="35">
        <v>33.21</v>
      </c>
      <c r="G92" s="35">
        <v>31.66</v>
      </c>
      <c r="H92" s="35">
        <v>32.85</v>
      </c>
      <c r="I92" s="35">
        <v>33.479999999999997</v>
      </c>
      <c r="J92" s="35">
        <v>34.700000000000003</v>
      </c>
      <c r="K92" s="35">
        <v>31.94</v>
      </c>
      <c r="L92" s="35">
        <v>32.97</v>
      </c>
      <c r="M92" s="35">
        <v>32.729999999999997</v>
      </c>
      <c r="N92" s="35">
        <v>33.700000000000003</v>
      </c>
      <c r="O92" s="35">
        <v>32.42</v>
      </c>
      <c r="P92" s="35">
        <v>32.9</v>
      </c>
      <c r="Q92" s="35">
        <v>33.5</v>
      </c>
      <c r="R92" s="35">
        <v>34.869999999999997</v>
      </c>
      <c r="S92" s="35">
        <v>32.08</v>
      </c>
      <c r="T92" s="35">
        <v>33.49</v>
      </c>
      <c r="U92" s="35">
        <v>34.770000000000003</v>
      </c>
      <c r="V92" s="35">
        <v>31.76</v>
      </c>
      <c r="W92" s="35">
        <v>32.28</v>
      </c>
      <c r="X92" s="35">
        <v>32.520000000000003</v>
      </c>
      <c r="Y92" s="35">
        <v>32.33</v>
      </c>
      <c r="Z92" s="35">
        <v>32.909999999999997</v>
      </c>
      <c r="AA92" s="35">
        <v>33.92</v>
      </c>
      <c r="AB92" s="35">
        <v>32</v>
      </c>
      <c r="AC92" s="35">
        <v>31.43</v>
      </c>
      <c r="AD92" s="35">
        <v>31.97</v>
      </c>
      <c r="AE92" s="35">
        <v>34.58</v>
      </c>
      <c r="AF92" s="35">
        <v>33.33</v>
      </c>
      <c r="AG92" s="35">
        <v>32.840000000000003</v>
      </c>
      <c r="AH92" s="35">
        <v>33.53</v>
      </c>
      <c r="AI92" s="35">
        <v>31.73</v>
      </c>
      <c r="AJ92" s="35">
        <v>33.06</v>
      </c>
      <c r="AK92" s="35">
        <v>31.72</v>
      </c>
      <c r="AL92" s="35">
        <v>32.619999999999997</v>
      </c>
      <c r="AM92" s="35">
        <v>33.159999999999997</v>
      </c>
      <c r="AN92" s="35">
        <v>32.869999999999997</v>
      </c>
      <c r="AO92" s="35">
        <v>32.020000000000003</v>
      </c>
      <c r="AP92" s="35">
        <v>31.64</v>
      </c>
      <c r="AQ92" s="35">
        <v>31.22</v>
      </c>
      <c r="AR92" s="35">
        <v>31.6</v>
      </c>
      <c r="AS92" s="35">
        <v>31.86</v>
      </c>
      <c r="AT92" s="35">
        <v>32.409999999999997</v>
      </c>
      <c r="AU92" s="35">
        <v>34.1</v>
      </c>
      <c r="AV92" s="35">
        <v>32.11</v>
      </c>
      <c r="AW92" s="35">
        <v>31.51</v>
      </c>
      <c r="AX92" s="35">
        <v>31.75</v>
      </c>
      <c r="AY92" s="35">
        <v>33.26</v>
      </c>
      <c r="AZ92" s="35">
        <v>31.85</v>
      </c>
    </row>
    <row r="93" spans="1:52" x14ac:dyDescent="0.25">
      <c r="A93" s="23">
        <v>89</v>
      </c>
      <c r="B93" s="23" t="s">
        <v>498</v>
      </c>
      <c r="C93" s="23" t="s">
        <v>306</v>
      </c>
      <c r="D93" s="23" t="s">
        <v>88</v>
      </c>
      <c r="E93" s="34">
        <v>36.72</v>
      </c>
      <c r="F93" s="34"/>
      <c r="G93" s="34">
        <v>26.83</v>
      </c>
      <c r="H93" s="34">
        <v>36.799999999999997</v>
      </c>
      <c r="I93" s="34">
        <v>36.57</v>
      </c>
      <c r="J93" s="34"/>
      <c r="K93" s="34">
        <v>35.799999999999997</v>
      </c>
      <c r="L93" s="34"/>
      <c r="M93" s="34">
        <v>36.81</v>
      </c>
      <c r="N93" s="42">
        <v>26.75</v>
      </c>
      <c r="O93" s="34"/>
      <c r="P93" s="34"/>
      <c r="Q93" s="34">
        <v>37.770000000000003</v>
      </c>
      <c r="R93" s="34">
        <v>36.630000000000003</v>
      </c>
      <c r="S93" s="34"/>
      <c r="T93" s="34"/>
      <c r="U93" s="34"/>
      <c r="V93" s="34">
        <v>36.700000000000003</v>
      </c>
      <c r="W93" s="34"/>
      <c r="X93" s="34"/>
      <c r="Y93" s="34">
        <v>26.65</v>
      </c>
      <c r="Z93" s="34">
        <v>26.92</v>
      </c>
      <c r="AA93" s="34"/>
      <c r="AB93" s="34">
        <v>36.56</v>
      </c>
      <c r="AC93" s="34">
        <v>35.14</v>
      </c>
      <c r="AD93" s="34">
        <v>36.56</v>
      </c>
      <c r="AE93" s="34"/>
      <c r="AF93" s="34">
        <v>35.549999999999997</v>
      </c>
      <c r="AG93" s="34"/>
      <c r="AH93" s="34">
        <v>30.22</v>
      </c>
      <c r="AI93" s="42">
        <v>40</v>
      </c>
      <c r="AJ93" s="34"/>
      <c r="AK93" s="34"/>
      <c r="AL93" s="34">
        <v>35.9</v>
      </c>
      <c r="AM93" s="34">
        <v>36.57</v>
      </c>
      <c r="AN93" s="34">
        <v>36.42</v>
      </c>
      <c r="AO93" s="34"/>
      <c r="AP93" s="34"/>
      <c r="AQ93" s="34"/>
      <c r="AR93" s="34">
        <v>36.28</v>
      </c>
      <c r="AS93" s="34">
        <v>34.35</v>
      </c>
      <c r="AT93" s="34">
        <v>37.909999999999997</v>
      </c>
      <c r="AU93" s="34"/>
      <c r="AV93" s="34"/>
      <c r="AW93" s="34"/>
      <c r="AX93" s="34">
        <v>36.270000000000003</v>
      </c>
      <c r="AY93" s="34"/>
      <c r="AZ93" s="34">
        <v>36.51</v>
      </c>
    </row>
    <row r="94" spans="1:52" x14ac:dyDescent="0.25">
      <c r="A94" s="24">
        <v>90</v>
      </c>
      <c r="B94" s="24" t="s">
        <v>499</v>
      </c>
      <c r="C94" s="24" t="s">
        <v>307</v>
      </c>
      <c r="D94" s="24" t="s">
        <v>89</v>
      </c>
      <c r="E94" s="35">
        <v>33.51</v>
      </c>
      <c r="F94" s="35">
        <v>35.86</v>
      </c>
      <c r="G94" s="35">
        <v>33.47</v>
      </c>
      <c r="H94" s="35">
        <v>35.409999999999997</v>
      </c>
      <c r="I94" s="42">
        <v>35.96</v>
      </c>
      <c r="J94" s="35">
        <v>37.700000000000003</v>
      </c>
      <c r="K94" s="35">
        <v>33.619999999999997</v>
      </c>
      <c r="L94" s="35">
        <v>36.65</v>
      </c>
      <c r="M94" s="35">
        <v>35.31</v>
      </c>
      <c r="N94" s="35">
        <v>40</v>
      </c>
      <c r="O94" s="35">
        <v>34.700000000000003</v>
      </c>
      <c r="P94" s="35">
        <v>34.11</v>
      </c>
      <c r="Q94" s="35">
        <v>34.53</v>
      </c>
      <c r="R94" s="35">
        <v>40</v>
      </c>
      <c r="S94" s="35">
        <v>35.17</v>
      </c>
      <c r="T94" s="35">
        <v>37.43</v>
      </c>
      <c r="U94" s="35">
        <v>38.159999999999997</v>
      </c>
      <c r="V94" s="35">
        <v>33.86</v>
      </c>
      <c r="W94" s="35">
        <v>34.79</v>
      </c>
      <c r="X94" s="35">
        <v>33.520000000000003</v>
      </c>
      <c r="Y94" s="35">
        <v>32.92</v>
      </c>
      <c r="Z94" s="35">
        <v>34.81</v>
      </c>
      <c r="AA94" s="35">
        <v>38.47</v>
      </c>
      <c r="AB94" s="35">
        <v>33.869999999999997</v>
      </c>
      <c r="AC94" s="35">
        <v>33.51</v>
      </c>
      <c r="AD94" s="35">
        <v>34.479999999999997</v>
      </c>
      <c r="AE94" s="35">
        <v>36.42</v>
      </c>
      <c r="AF94" s="35">
        <v>34.17</v>
      </c>
      <c r="AG94" s="35">
        <v>34.270000000000003</v>
      </c>
      <c r="AH94" s="35">
        <v>36.14</v>
      </c>
      <c r="AI94" s="35">
        <v>33.520000000000003</v>
      </c>
      <c r="AJ94" s="35">
        <v>36.450000000000003</v>
      </c>
      <c r="AK94" s="35">
        <v>34.78</v>
      </c>
      <c r="AL94" s="35">
        <v>33.659999999999997</v>
      </c>
      <c r="AM94" s="35">
        <v>32.68</v>
      </c>
      <c r="AN94" s="35">
        <v>35.72</v>
      </c>
      <c r="AO94" s="35">
        <v>36</v>
      </c>
      <c r="AP94" s="42">
        <v>35.229999999999997</v>
      </c>
      <c r="AQ94" s="35">
        <v>32.46</v>
      </c>
      <c r="AR94" s="35">
        <v>34.130000000000003</v>
      </c>
      <c r="AS94" s="35">
        <v>33.54</v>
      </c>
      <c r="AT94" s="35">
        <v>34.51</v>
      </c>
      <c r="AU94" s="35">
        <v>34.53</v>
      </c>
      <c r="AV94" s="35">
        <v>33.520000000000003</v>
      </c>
      <c r="AW94" s="35">
        <v>33.31</v>
      </c>
      <c r="AX94" s="35">
        <v>32.92</v>
      </c>
      <c r="AY94" s="35">
        <v>34.020000000000003</v>
      </c>
      <c r="AZ94" s="35">
        <v>33.450000000000003</v>
      </c>
    </row>
    <row r="95" spans="1:52" x14ac:dyDescent="0.25">
      <c r="A95" s="23">
        <v>91</v>
      </c>
      <c r="B95" s="23" t="s">
        <v>500</v>
      </c>
      <c r="C95" s="23" t="s">
        <v>308</v>
      </c>
      <c r="D95" s="23" t="s">
        <v>90</v>
      </c>
      <c r="E95" s="34">
        <v>29.13</v>
      </c>
      <c r="F95" s="34">
        <v>30.13</v>
      </c>
      <c r="G95" s="34">
        <v>29.33</v>
      </c>
      <c r="H95" s="34">
        <v>29.78</v>
      </c>
      <c r="I95" s="34">
        <v>30.19</v>
      </c>
      <c r="J95" s="34">
        <v>31.18</v>
      </c>
      <c r="K95" s="34">
        <v>28.87</v>
      </c>
      <c r="L95" s="34">
        <v>30.23</v>
      </c>
      <c r="M95" s="34">
        <v>29.68</v>
      </c>
      <c r="N95" s="34">
        <v>31.13</v>
      </c>
      <c r="O95" s="34">
        <v>29.03</v>
      </c>
      <c r="P95" s="34">
        <v>29.06</v>
      </c>
      <c r="Q95" s="34">
        <v>30.22</v>
      </c>
      <c r="R95" s="34">
        <v>31.97</v>
      </c>
      <c r="S95" s="34">
        <v>29.42</v>
      </c>
      <c r="T95" s="34">
        <v>30.32</v>
      </c>
      <c r="U95" s="34">
        <v>31.53</v>
      </c>
      <c r="V95" s="34">
        <v>28.51</v>
      </c>
      <c r="W95" s="34">
        <v>29.46</v>
      </c>
      <c r="X95" s="34">
        <v>29.95</v>
      </c>
      <c r="Y95" s="34">
        <v>29.83</v>
      </c>
      <c r="Z95" s="34">
        <v>29.46</v>
      </c>
      <c r="AA95" s="34">
        <v>30.98</v>
      </c>
      <c r="AB95" s="34">
        <v>28.91</v>
      </c>
      <c r="AC95" s="34">
        <v>28.48</v>
      </c>
      <c r="AD95" s="34">
        <v>29.12</v>
      </c>
      <c r="AE95" s="34">
        <v>31.54</v>
      </c>
      <c r="AF95" s="34">
        <v>30.27</v>
      </c>
      <c r="AG95" s="34">
        <v>29.46</v>
      </c>
      <c r="AH95" s="34">
        <v>29.85</v>
      </c>
      <c r="AI95" s="34">
        <v>29.1</v>
      </c>
      <c r="AJ95" s="34">
        <v>31.06</v>
      </c>
      <c r="AK95" s="34">
        <v>28.94</v>
      </c>
      <c r="AL95" s="34">
        <v>28.97</v>
      </c>
      <c r="AM95" s="34">
        <v>28.8</v>
      </c>
      <c r="AN95" s="34">
        <v>29.48</v>
      </c>
      <c r="AO95" s="34">
        <v>29.19</v>
      </c>
      <c r="AP95" s="34">
        <v>29.21</v>
      </c>
      <c r="AQ95" s="34">
        <v>28.51</v>
      </c>
      <c r="AR95" s="34">
        <v>28.64</v>
      </c>
      <c r="AS95" s="34">
        <v>29.07</v>
      </c>
      <c r="AT95" s="34">
        <v>29.33</v>
      </c>
      <c r="AU95" s="34">
        <v>30.84</v>
      </c>
      <c r="AV95" s="34">
        <v>29.17</v>
      </c>
      <c r="AW95" s="34">
        <v>28.42</v>
      </c>
      <c r="AX95" s="34">
        <v>28.55</v>
      </c>
      <c r="AY95" s="34">
        <v>29.88</v>
      </c>
      <c r="AZ95" s="34">
        <v>28.67</v>
      </c>
    </row>
    <row r="96" spans="1:52" x14ac:dyDescent="0.25">
      <c r="A96" s="24">
        <v>92</v>
      </c>
      <c r="B96" s="24" t="s">
        <v>501</v>
      </c>
      <c r="C96" s="24" t="s">
        <v>309</v>
      </c>
      <c r="D96" s="24" t="s">
        <v>91</v>
      </c>
      <c r="E96" s="35">
        <v>32.729999999999997</v>
      </c>
      <c r="F96" s="35">
        <v>34.46</v>
      </c>
      <c r="G96" s="35">
        <v>33.18</v>
      </c>
      <c r="H96" s="35">
        <v>35.24</v>
      </c>
      <c r="I96" s="35">
        <v>34.520000000000003</v>
      </c>
      <c r="J96" s="35"/>
      <c r="K96" s="35">
        <v>33.119999999999997</v>
      </c>
      <c r="L96" s="35">
        <v>34.04</v>
      </c>
      <c r="M96" s="35">
        <v>33.96</v>
      </c>
      <c r="N96" s="35">
        <v>35.6</v>
      </c>
      <c r="O96" s="35">
        <v>32.85</v>
      </c>
      <c r="P96" s="35">
        <v>33.5</v>
      </c>
      <c r="Q96" s="35">
        <v>33.450000000000003</v>
      </c>
      <c r="R96" s="35">
        <v>35.03</v>
      </c>
      <c r="S96" s="35">
        <v>33</v>
      </c>
      <c r="T96" s="35">
        <v>34.97</v>
      </c>
      <c r="U96" s="35">
        <v>34.92</v>
      </c>
      <c r="V96" s="35">
        <v>36.46</v>
      </c>
      <c r="W96" s="35">
        <v>33.520000000000003</v>
      </c>
      <c r="X96" s="35">
        <v>33.31</v>
      </c>
      <c r="Y96" s="35">
        <v>34.049999999999997</v>
      </c>
      <c r="Z96" s="35">
        <v>33.85</v>
      </c>
      <c r="AA96" s="35">
        <v>35.76</v>
      </c>
      <c r="AB96" s="35">
        <v>33.32</v>
      </c>
      <c r="AC96" s="35">
        <v>35.15</v>
      </c>
      <c r="AD96" s="35">
        <v>33.31</v>
      </c>
      <c r="AE96" s="35">
        <v>34.54</v>
      </c>
      <c r="AF96" s="35">
        <v>34.770000000000003</v>
      </c>
      <c r="AG96" s="35">
        <v>34.799999999999997</v>
      </c>
      <c r="AH96" s="35">
        <v>33.979999999999997</v>
      </c>
      <c r="AI96" s="35">
        <v>33.770000000000003</v>
      </c>
      <c r="AJ96" s="35">
        <v>36.53</v>
      </c>
      <c r="AK96" s="35">
        <v>33.130000000000003</v>
      </c>
      <c r="AL96" s="35">
        <v>33.49</v>
      </c>
      <c r="AM96" s="35">
        <v>33.1</v>
      </c>
      <c r="AN96" s="35">
        <v>34.340000000000003</v>
      </c>
      <c r="AO96" s="35">
        <v>33.340000000000003</v>
      </c>
      <c r="AP96" s="35">
        <v>33.770000000000003</v>
      </c>
      <c r="AQ96" s="35">
        <v>33.43</v>
      </c>
      <c r="AR96" s="35">
        <v>33.450000000000003</v>
      </c>
      <c r="AS96" s="35">
        <v>33.99</v>
      </c>
      <c r="AT96" s="35">
        <v>33.69</v>
      </c>
      <c r="AU96" s="35">
        <v>34.1</v>
      </c>
      <c r="AV96" s="35">
        <v>32.74</v>
      </c>
      <c r="AW96" s="35">
        <v>32.479999999999997</v>
      </c>
      <c r="AX96" s="35">
        <v>32.43</v>
      </c>
      <c r="AY96" s="35">
        <v>37.049999999999997</v>
      </c>
      <c r="AZ96" s="35">
        <v>34.53</v>
      </c>
    </row>
    <row r="97" spans="1:52" x14ac:dyDescent="0.25">
      <c r="A97" s="23">
        <v>93</v>
      </c>
      <c r="B97" s="23" t="s">
        <v>502</v>
      </c>
      <c r="C97" s="23" t="s">
        <v>310</v>
      </c>
      <c r="D97" s="25" t="s">
        <v>92</v>
      </c>
      <c r="E97" s="37">
        <v>17.09</v>
      </c>
      <c r="F97" s="34">
        <v>17.14</v>
      </c>
      <c r="G97" s="34">
        <v>17.23</v>
      </c>
      <c r="H97" s="34">
        <v>17.21</v>
      </c>
      <c r="I97" s="34">
        <v>17.21</v>
      </c>
      <c r="J97" s="34">
        <v>17.100000000000001</v>
      </c>
      <c r="K97" s="34">
        <v>17.13</v>
      </c>
      <c r="L97" s="34">
        <v>17.190000000000001</v>
      </c>
      <c r="M97" s="34">
        <v>17.260000000000002</v>
      </c>
      <c r="N97" s="34">
        <v>17.28</v>
      </c>
      <c r="O97" s="34">
        <v>17.16</v>
      </c>
      <c r="P97" s="34">
        <v>17.13</v>
      </c>
      <c r="Q97" s="34">
        <v>17.12</v>
      </c>
      <c r="R97" s="34">
        <v>17.11</v>
      </c>
      <c r="S97" s="34">
        <v>17.04</v>
      </c>
      <c r="T97" s="34">
        <v>17.07</v>
      </c>
      <c r="U97" s="34">
        <v>17.170000000000002</v>
      </c>
      <c r="V97" s="34">
        <v>17.28</v>
      </c>
      <c r="W97" s="34">
        <v>17.11</v>
      </c>
      <c r="X97" s="34">
        <v>17.13</v>
      </c>
      <c r="Y97" s="34">
        <v>17.28</v>
      </c>
      <c r="Z97" s="34">
        <v>17.329999999999998</v>
      </c>
      <c r="AA97" s="34">
        <v>17.07</v>
      </c>
      <c r="AB97" s="34">
        <v>17.07</v>
      </c>
      <c r="AC97" s="34">
        <v>17.21</v>
      </c>
      <c r="AD97" s="34">
        <v>17.12</v>
      </c>
      <c r="AE97" s="34">
        <v>17.3</v>
      </c>
      <c r="AF97" s="34">
        <v>17.11</v>
      </c>
      <c r="AG97" s="34">
        <v>17.21</v>
      </c>
      <c r="AH97" s="34">
        <v>17.07</v>
      </c>
      <c r="AI97" s="34">
        <v>17.02</v>
      </c>
      <c r="AJ97" s="34">
        <v>17.03</v>
      </c>
      <c r="AK97" s="34">
        <v>18.93</v>
      </c>
      <c r="AL97" s="34">
        <v>17.27</v>
      </c>
      <c r="AM97" s="34">
        <v>16.850000000000001</v>
      </c>
      <c r="AN97" s="34">
        <v>16.88</v>
      </c>
      <c r="AO97" s="34">
        <v>16.760000000000002</v>
      </c>
      <c r="AP97" s="34">
        <v>16.68</v>
      </c>
      <c r="AQ97" s="34">
        <v>16.66</v>
      </c>
      <c r="AR97" s="34">
        <v>16.649999999999999</v>
      </c>
      <c r="AS97" s="34">
        <v>16.75</v>
      </c>
      <c r="AT97" s="34">
        <v>16.7</v>
      </c>
      <c r="AU97" s="34">
        <v>16.66</v>
      </c>
      <c r="AV97" s="34">
        <v>16.71</v>
      </c>
      <c r="AW97" s="34">
        <v>16.649999999999999</v>
      </c>
      <c r="AX97" s="34">
        <v>16.7</v>
      </c>
      <c r="AY97" s="34">
        <v>16.61</v>
      </c>
      <c r="AZ97" s="34">
        <v>16.739999999999998</v>
      </c>
    </row>
    <row r="98" spans="1:52" x14ac:dyDescent="0.25">
      <c r="A98" s="24">
        <v>94</v>
      </c>
      <c r="B98" s="24" t="s">
        <v>503</v>
      </c>
      <c r="C98" s="24" t="s">
        <v>311</v>
      </c>
      <c r="D98" s="24" t="s">
        <v>93</v>
      </c>
      <c r="E98" s="35">
        <v>29.82</v>
      </c>
      <c r="F98" s="35">
        <v>31.95</v>
      </c>
      <c r="G98" s="35">
        <v>31.2</v>
      </c>
      <c r="H98" s="35">
        <v>32.08</v>
      </c>
      <c r="I98" s="35">
        <v>31.48</v>
      </c>
      <c r="J98" s="35">
        <v>33.31</v>
      </c>
      <c r="K98" s="35">
        <v>29.89</v>
      </c>
      <c r="L98" s="35">
        <v>31.23</v>
      </c>
      <c r="M98" s="35">
        <v>31.08</v>
      </c>
      <c r="N98" s="35">
        <v>32.58</v>
      </c>
      <c r="O98" s="35">
        <v>30.92</v>
      </c>
      <c r="P98" s="35">
        <v>31.01</v>
      </c>
      <c r="Q98" s="35">
        <v>31.25</v>
      </c>
      <c r="R98" s="35">
        <v>32.880000000000003</v>
      </c>
      <c r="S98" s="35">
        <v>30.27</v>
      </c>
      <c r="T98" s="35">
        <v>32.619999999999997</v>
      </c>
      <c r="U98" s="35">
        <v>32.840000000000003</v>
      </c>
      <c r="V98" s="35">
        <v>30.9</v>
      </c>
      <c r="W98" s="35">
        <v>30.82</v>
      </c>
      <c r="X98" s="35">
        <v>31.07</v>
      </c>
      <c r="Y98" s="35">
        <v>30.7</v>
      </c>
      <c r="Z98" s="35">
        <v>31.19</v>
      </c>
      <c r="AA98" s="35">
        <v>32.42</v>
      </c>
      <c r="AB98" s="35">
        <v>31.18</v>
      </c>
      <c r="AC98" s="35">
        <v>30.59</v>
      </c>
      <c r="AD98" s="35">
        <v>29.84</v>
      </c>
      <c r="AE98" s="35">
        <v>32.57</v>
      </c>
      <c r="AF98" s="35">
        <v>31.72</v>
      </c>
      <c r="AG98" s="35">
        <v>31.55</v>
      </c>
      <c r="AH98" s="35">
        <v>31.46</v>
      </c>
      <c r="AI98" s="35">
        <v>30.04</v>
      </c>
      <c r="AJ98" s="35">
        <v>31.7</v>
      </c>
      <c r="AK98" s="35">
        <v>30.79</v>
      </c>
      <c r="AL98" s="35">
        <v>30.51</v>
      </c>
      <c r="AM98" s="35">
        <v>30.06</v>
      </c>
      <c r="AN98" s="35">
        <v>30.74</v>
      </c>
      <c r="AO98" s="35">
        <v>30.74</v>
      </c>
      <c r="AP98" s="35">
        <v>31.02</v>
      </c>
      <c r="AQ98" s="35">
        <v>29.81</v>
      </c>
      <c r="AR98" s="35">
        <v>31.17</v>
      </c>
      <c r="AS98" s="35">
        <v>31.24</v>
      </c>
      <c r="AT98" s="35">
        <v>30.97</v>
      </c>
      <c r="AU98" s="35">
        <v>31.55</v>
      </c>
      <c r="AV98" s="35">
        <v>30.04</v>
      </c>
      <c r="AW98" s="35">
        <v>30.31</v>
      </c>
      <c r="AX98" s="35">
        <v>31.08</v>
      </c>
      <c r="AY98" s="35">
        <v>31.87</v>
      </c>
      <c r="AZ98" s="35">
        <v>30.11</v>
      </c>
    </row>
    <row r="99" spans="1:52" x14ac:dyDescent="0.25">
      <c r="A99" s="23">
        <v>95</v>
      </c>
      <c r="B99" s="23" t="s">
        <v>504</v>
      </c>
      <c r="C99" s="23" t="s">
        <v>312</v>
      </c>
      <c r="D99" s="23" t="s">
        <v>94</v>
      </c>
      <c r="E99" s="34">
        <v>25.72</v>
      </c>
      <c r="F99" s="34">
        <v>27.97</v>
      </c>
      <c r="G99" s="34">
        <v>27.19</v>
      </c>
      <c r="H99" s="34">
        <v>28.28</v>
      </c>
      <c r="I99" s="34">
        <v>27.69</v>
      </c>
      <c r="J99" s="34">
        <v>29.14</v>
      </c>
      <c r="K99" s="34">
        <v>26.03</v>
      </c>
      <c r="L99" s="34">
        <v>27.9</v>
      </c>
      <c r="M99" s="34">
        <v>28.34</v>
      </c>
      <c r="N99" s="34">
        <v>29.12</v>
      </c>
      <c r="O99" s="34">
        <v>26.96</v>
      </c>
      <c r="P99" s="34">
        <v>27.13</v>
      </c>
      <c r="Q99" s="34">
        <v>26.8</v>
      </c>
      <c r="R99" s="34">
        <v>28.99</v>
      </c>
      <c r="S99" s="34">
        <v>26.92</v>
      </c>
      <c r="T99" s="34">
        <v>29.04</v>
      </c>
      <c r="U99" s="34">
        <v>29.82</v>
      </c>
      <c r="V99" s="34">
        <v>26.8</v>
      </c>
      <c r="W99" s="34">
        <v>26.76</v>
      </c>
      <c r="X99" s="34">
        <v>26.74</v>
      </c>
      <c r="Y99" s="34">
        <v>26.87</v>
      </c>
      <c r="Z99" s="34">
        <v>27.18</v>
      </c>
      <c r="AA99" s="34">
        <v>28.58</v>
      </c>
      <c r="AB99" s="34">
        <v>27.19</v>
      </c>
      <c r="AC99" s="34">
        <v>26.23</v>
      </c>
      <c r="AD99" s="34">
        <v>26.45</v>
      </c>
      <c r="AE99" s="34">
        <v>28.83</v>
      </c>
      <c r="AF99" s="34">
        <v>28.18</v>
      </c>
      <c r="AG99" s="34">
        <v>27.79</v>
      </c>
      <c r="AH99" s="34">
        <v>27.92</v>
      </c>
      <c r="AI99" s="34">
        <v>26.72</v>
      </c>
      <c r="AJ99" s="34">
        <v>27.99</v>
      </c>
      <c r="AK99" s="34">
        <v>27.17</v>
      </c>
      <c r="AL99" s="34">
        <v>26.19</v>
      </c>
      <c r="AM99" s="34">
        <v>26.58</v>
      </c>
      <c r="AN99" s="34">
        <v>26.92</v>
      </c>
      <c r="AO99" s="34">
        <v>27.3</v>
      </c>
      <c r="AP99" s="34">
        <v>26.94</v>
      </c>
      <c r="AQ99" s="34">
        <v>25.99</v>
      </c>
      <c r="AR99" s="34">
        <v>26.76</v>
      </c>
      <c r="AS99" s="34">
        <v>27.35</v>
      </c>
      <c r="AT99" s="34">
        <v>27.05</v>
      </c>
      <c r="AU99" s="34">
        <v>27.33</v>
      </c>
      <c r="AV99" s="34">
        <v>25.9</v>
      </c>
      <c r="AW99" s="34">
        <v>25.97</v>
      </c>
      <c r="AX99" s="34">
        <v>26.85</v>
      </c>
      <c r="AY99" s="34">
        <v>27.26</v>
      </c>
      <c r="AZ99" s="34">
        <v>27.01</v>
      </c>
    </row>
    <row r="100" spans="1:52" x14ac:dyDescent="0.25">
      <c r="A100" s="24">
        <v>96</v>
      </c>
      <c r="B100" s="24" t="s">
        <v>505</v>
      </c>
      <c r="C100" s="24" t="s">
        <v>313</v>
      </c>
      <c r="D100" s="24" t="s">
        <v>95</v>
      </c>
      <c r="E100" s="35">
        <v>32.020000000000003</v>
      </c>
      <c r="F100" s="35">
        <v>32.49</v>
      </c>
      <c r="G100" s="35">
        <v>31.56</v>
      </c>
      <c r="H100" s="35">
        <v>32.520000000000003</v>
      </c>
      <c r="I100" s="35">
        <v>31.49</v>
      </c>
      <c r="J100" s="35">
        <v>31.82</v>
      </c>
      <c r="K100" s="35">
        <v>31.6</v>
      </c>
      <c r="L100" s="35">
        <v>30.85</v>
      </c>
      <c r="M100" s="35">
        <v>31.76</v>
      </c>
      <c r="N100" s="35">
        <v>33.46</v>
      </c>
      <c r="O100" s="35">
        <v>31.67</v>
      </c>
      <c r="P100" s="35">
        <v>31.78</v>
      </c>
      <c r="Q100" s="35">
        <v>31.82</v>
      </c>
      <c r="R100" s="35">
        <v>33.47</v>
      </c>
      <c r="S100" s="35">
        <v>31.28</v>
      </c>
      <c r="T100" s="35">
        <v>32.99</v>
      </c>
      <c r="U100" s="35">
        <v>33.6</v>
      </c>
      <c r="V100" s="35">
        <v>32.700000000000003</v>
      </c>
      <c r="W100" s="35">
        <v>27.42</v>
      </c>
      <c r="X100" s="35">
        <v>32.17</v>
      </c>
      <c r="Y100" s="35">
        <v>31.56</v>
      </c>
      <c r="Z100" s="35">
        <v>31.69</v>
      </c>
      <c r="AA100" s="35">
        <v>32.56</v>
      </c>
      <c r="AB100" s="35">
        <v>31.75</v>
      </c>
      <c r="AC100" s="35">
        <v>31.44</v>
      </c>
      <c r="AD100" s="35">
        <v>30.53</v>
      </c>
      <c r="AE100" s="35">
        <v>32.869999999999997</v>
      </c>
      <c r="AF100" s="35">
        <v>32.26</v>
      </c>
      <c r="AG100" s="35">
        <v>32.28</v>
      </c>
      <c r="AH100" s="35">
        <v>32.880000000000003</v>
      </c>
      <c r="AI100" s="35">
        <v>31.68</v>
      </c>
      <c r="AJ100" s="35">
        <v>32.81</v>
      </c>
      <c r="AK100" s="35">
        <v>30.8</v>
      </c>
      <c r="AL100" s="35">
        <v>31.48</v>
      </c>
      <c r="AM100" s="35">
        <v>31.11</v>
      </c>
      <c r="AN100" s="35">
        <v>31.47</v>
      </c>
      <c r="AO100" s="35">
        <v>30.76</v>
      </c>
      <c r="AP100" s="35">
        <v>30.67</v>
      </c>
      <c r="AQ100" s="35">
        <v>30.07</v>
      </c>
      <c r="AR100" s="35">
        <v>31.43</v>
      </c>
      <c r="AS100" s="35">
        <v>31.95</v>
      </c>
      <c r="AT100" s="35">
        <v>31.47</v>
      </c>
      <c r="AU100" s="35">
        <v>31.97</v>
      </c>
      <c r="AV100" s="35">
        <v>31.57</v>
      </c>
      <c r="AW100" s="35">
        <v>30.48</v>
      </c>
      <c r="AX100" s="35">
        <v>30.79</v>
      </c>
      <c r="AY100" s="35">
        <v>32.18</v>
      </c>
      <c r="AZ100" s="35">
        <v>30</v>
      </c>
    </row>
    <row r="101" spans="1:52" x14ac:dyDescent="0.25">
      <c r="A101" s="23">
        <v>97</v>
      </c>
      <c r="B101" s="23" t="s">
        <v>506</v>
      </c>
      <c r="C101" s="23" t="s">
        <v>314</v>
      </c>
      <c r="D101" s="23" t="s">
        <v>96</v>
      </c>
      <c r="E101" s="34">
        <v>28.13</v>
      </c>
      <c r="F101" s="34">
        <v>30.67</v>
      </c>
      <c r="G101" s="34">
        <v>28.99</v>
      </c>
      <c r="H101" s="34">
        <v>29.99</v>
      </c>
      <c r="I101" s="34">
        <v>29.58</v>
      </c>
      <c r="J101" s="34">
        <v>31.35</v>
      </c>
      <c r="K101" s="34">
        <v>28.25</v>
      </c>
      <c r="L101" s="34">
        <v>29.76</v>
      </c>
      <c r="M101" s="34">
        <v>30.04</v>
      </c>
      <c r="N101" s="34">
        <v>31.35</v>
      </c>
      <c r="O101" s="34">
        <v>28.84</v>
      </c>
      <c r="P101" s="34">
        <v>29.19</v>
      </c>
      <c r="Q101" s="34">
        <v>29.29</v>
      </c>
      <c r="R101" s="34">
        <v>30.76</v>
      </c>
      <c r="S101" s="34">
        <v>28.78</v>
      </c>
      <c r="T101" s="34">
        <v>31.27</v>
      </c>
      <c r="U101" s="34">
        <v>31.96</v>
      </c>
      <c r="V101" s="34">
        <v>28.95</v>
      </c>
      <c r="W101" s="34">
        <v>29.21</v>
      </c>
      <c r="X101" s="34">
        <v>29.06</v>
      </c>
      <c r="Y101" s="34">
        <v>28.99</v>
      </c>
      <c r="Z101" s="34">
        <v>29.08</v>
      </c>
      <c r="AA101" s="34">
        <v>30.33</v>
      </c>
      <c r="AB101" s="34">
        <v>29.1</v>
      </c>
      <c r="AC101" s="34">
        <v>28.51</v>
      </c>
      <c r="AD101" s="34">
        <v>28.84</v>
      </c>
      <c r="AE101" s="34">
        <v>30.96</v>
      </c>
      <c r="AF101" s="34">
        <v>30.19</v>
      </c>
      <c r="AG101" s="34">
        <v>29.78</v>
      </c>
      <c r="AH101" s="34">
        <v>30.15</v>
      </c>
      <c r="AI101" s="34">
        <v>28.75</v>
      </c>
      <c r="AJ101" s="34">
        <v>30.03</v>
      </c>
      <c r="AK101" s="34">
        <v>29.48</v>
      </c>
      <c r="AL101" s="34">
        <v>28.52</v>
      </c>
      <c r="AM101" s="34">
        <v>28.54</v>
      </c>
      <c r="AN101" s="34">
        <v>28.97</v>
      </c>
      <c r="AO101" s="34">
        <v>29.05</v>
      </c>
      <c r="AP101" s="34">
        <v>28.71</v>
      </c>
      <c r="AQ101" s="34">
        <v>27.62</v>
      </c>
      <c r="AR101" s="34">
        <v>29.1</v>
      </c>
      <c r="AS101" s="34">
        <v>29.51</v>
      </c>
      <c r="AT101" s="34">
        <v>29.61</v>
      </c>
      <c r="AU101" s="34">
        <v>29.49</v>
      </c>
      <c r="AV101" s="34">
        <v>27.98</v>
      </c>
      <c r="AW101" s="34">
        <v>28.17</v>
      </c>
      <c r="AX101" s="34">
        <v>28.46</v>
      </c>
      <c r="AY101" s="34">
        <v>29.18</v>
      </c>
      <c r="AZ101" s="34">
        <v>28.18</v>
      </c>
    </row>
    <row r="102" spans="1:52" x14ac:dyDescent="0.25">
      <c r="A102" s="24">
        <v>98</v>
      </c>
      <c r="B102" s="24" t="s">
        <v>507</v>
      </c>
      <c r="C102" s="24" t="s">
        <v>315</v>
      </c>
      <c r="D102" s="24" t="s">
        <v>97</v>
      </c>
      <c r="E102" s="35">
        <v>28.66</v>
      </c>
      <c r="F102" s="35">
        <v>31.99</v>
      </c>
      <c r="G102" s="35">
        <v>30.44</v>
      </c>
      <c r="H102" s="35">
        <v>31.31</v>
      </c>
      <c r="I102" s="35">
        <v>30.7</v>
      </c>
      <c r="J102" s="35">
        <v>32.44</v>
      </c>
      <c r="K102" s="35">
        <v>29.13</v>
      </c>
      <c r="L102" s="35">
        <v>30.86</v>
      </c>
      <c r="M102" s="35">
        <v>31.04</v>
      </c>
      <c r="N102" s="35">
        <v>31.56</v>
      </c>
      <c r="O102" s="35">
        <v>30.01</v>
      </c>
      <c r="P102" s="35">
        <v>30.08</v>
      </c>
      <c r="Q102" s="35">
        <v>29.9</v>
      </c>
      <c r="R102" s="35">
        <v>31.94</v>
      </c>
      <c r="S102" s="35">
        <v>29.87</v>
      </c>
      <c r="T102" s="35">
        <v>32.14</v>
      </c>
      <c r="U102" s="35">
        <v>32.340000000000003</v>
      </c>
      <c r="V102" s="35">
        <v>30.94</v>
      </c>
      <c r="W102" s="35">
        <v>29.92</v>
      </c>
      <c r="X102" s="35">
        <v>29.68</v>
      </c>
      <c r="Y102" s="35">
        <v>29.75</v>
      </c>
      <c r="Z102" s="35">
        <v>30.64</v>
      </c>
      <c r="AA102" s="35">
        <v>31.76</v>
      </c>
      <c r="AB102" s="35">
        <v>30.89</v>
      </c>
      <c r="AC102" s="35">
        <v>30.44</v>
      </c>
      <c r="AD102" s="35">
        <v>29.24</v>
      </c>
      <c r="AE102" s="35">
        <v>31.71</v>
      </c>
      <c r="AF102" s="35">
        <v>31.48</v>
      </c>
      <c r="AG102" s="35">
        <v>31.29</v>
      </c>
      <c r="AH102" s="35">
        <v>31.29</v>
      </c>
      <c r="AI102" s="35">
        <v>29.99</v>
      </c>
      <c r="AJ102" s="35">
        <v>30.79</v>
      </c>
      <c r="AK102" s="35">
        <v>31.28</v>
      </c>
      <c r="AL102" s="35">
        <v>29.64</v>
      </c>
      <c r="AM102" s="35">
        <v>30.05</v>
      </c>
      <c r="AN102" s="35">
        <v>30.03</v>
      </c>
      <c r="AO102" s="35">
        <v>30.53</v>
      </c>
      <c r="AP102" s="35">
        <v>29.96</v>
      </c>
      <c r="AQ102" s="35">
        <v>28.96</v>
      </c>
      <c r="AR102" s="35">
        <v>31.14</v>
      </c>
      <c r="AS102" s="35">
        <v>31.04</v>
      </c>
      <c r="AT102" s="35">
        <v>31.36</v>
      </c>
      <c r="AU102" s="35">
        <v>30.83</v>
      </c>
      <c r="AV102" s="35">
        <v>28.85</v>
      </c>
      <c r="AW102" s="35">
        <v>29.32</v>
      </c>
      <c r="AX102" s="35">
        <v>30.74</v>
      </c>
      <c r="AY102" s="35">
        <v>31.75</v>
      </c>
      <c r="AZ102" s="35">
        <v>31.07</v>
      </c>
    </row>
    <row r="103" spans="1:52" x14ac:dyDescent="0.25">
      <c r="A103" s="23">
        <v>99</v>
      </c>
      <c r="B103" s="23" t="s">
        <v>508</v>
      </c>
      <c r="C103" s="23" t="s">
        <v>316</v>
      </c>
      <c r="D103" s="23" t="s">
        <v>98</v>
      </c>
      <c r="E103" s="34">
        <v>24.78</v>
      </c>
      <c r="F103" s="34">
        <v>26.02</v>
      </c>
      <c r="G103" s="34">
        <v>25.58</v>
      </c>
      <c r="H103" s="34">
        <v>26</v>
      </c>
      <c r="I103" s="34">
        <v>26.45</v>
      </c>
      <c r="J103" s="34">
        <v>27.3</v>
      </c>
      <c r="K103" s="34">
        <v>24.91</v>
      </c>
      <c r="L103" s="34">
        <v>26.55</v>
      </c>
      <c r="M103" s="34">
        <v>26.52</v>
      </c>
      <c r="N103" s="34">
        <v>27.84</v>
      </c>
      <c r="O103" s="34">
        <v>25.67</v>
      </c>
      <c r="P103" s="34">
        <v>25.58</v>
      </c>
      <c r="Q103" s="34">
        <v>25.99</v>
      </c>
      <c r="R103" s="34">
        <v>27.62</v>
      </c>
      <c r="S103" s="34">
        <v>25.45</v>
      </c>
      <c r="T103" s="34">
        <v>26.86</v>
      </c>
      <c r="U103" s="34">
        <v>27.73</v>
      </c>
      <c r="V103" s="34">
        <v>24.09</v>
      </c>
      <c r="W103" s="34">
        <v>25.59</v>
      </c>
      <c r="X103" s="34">
        <v>25.57</v>
      </c>
      <c r="Y103" s="34">
        <v>25.68</v>
      </c>
      <c r="Z103" s="34">
        <v>25.82</v>
      </c>
      <c r="AA103" s="34">
        <v>26.96</v>
      </c>
      <c r="AB103" s="34">
        <v>25.31</v>
      </c>
      <c r="AC103" s="34">
        <v>23.71</v>
      </c>
      <c r="AD103" s="34">
        <v>24.96</v>
      </c>
      <c r="AE103" s="34">
        <v>27.95</v>
      </c>
      <c r="AF103" s="34">
        <v>26.59</v>
      </c>
      <c r="AG103" s="34">
        <v>26.03</v>
      </c>
      <c r="AH103" s="34">
        <v>26.15</v>
      </c>
      <c r="AI103" s="34">
        <v>25.13</v>
      </c>
      <c r="AJ103" s="34">
        <v>26.56</v>
      </c>
      <c r="AK103" s="34">
        <v>24.52</v>
      </c>
      <c r="AL103" s="34">
        <v>24.53</v>
      </c>
      <c r="AM103" s="34">
        <v>25.67</v>
      </c>
      <c r="AN103" s="34">
        <v>26.13</v>
      </c>
      <c r="AO103" s="34">
        <v>26.15</v>
      </c>
      <c r="AP103" s="34">
        <v>25.58</v>
      </c>
      <c r="AQ103" s="34">
        <v>24.59</v>
      </c>
      <c r="AR103" s="34">
        <v>24.93</v>
      </c>
      <c r="AS103" s="34">
        <v>25.69</v>
      </c>
      <c r="AT103" s="34">
        <v>25.43</v>
      </c>
      <c r="AU103" s="34">
        <v>26.69</v>
      </c>
      <c r="AV103" s="34">
        <v>25.17</v>
      </c>
      <c r="AW103" s="34">
        <v>24.62</v>
      </c>
      <c r="AX103" s="34">
        <v>25.14</v>
      </c>
      <c r="AY103" s="34">
        <v>25.32</v>
      </c>
      <c r="AZ103" s="34">
        <v>24.92</v>
      </c>
    </row>
    <row r="104" spans="1:52" x14ac:dyDescent="0.25">
      <c r="A104" s="24">
        <v>100</v>
      </c>
      <c r="B104" s="24" t="s">
        <v>509</v>
      </c>
      <c r="C104" s="24" t="s">
        <v>317</v>
      </c>
      <c r="D104" s="27" t="s">
        <v>99</v>
      </c>
      <c r="E104" s="44"/>
      <c r="F104" s="35"/>
      <c r="G104" s="35"/>
      <c r="H104" s="35"/>
      <c r="I104" s="35"/>
      <c r="J104" s="35"/>
      <c r="K104" s="35"/>
      <c r="L104" s="35"/>
      <c r="M104" s="35"/>
      <c r="N104" s="42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</row>
    <row r="105" spans="1:52" x14ac:dyDescent="0.25">
      <c r="A105" s="23">
        <v>101</v>
      </c>
      <c r="B105" s="23" t="s">
        <v>510</v>
      </c>
      <c r="C105" s="23" t="s">
        <v>318</v>
      </c>
      <c r="D105" s="23" t="s">
        <v>100</v>
      </c>
      <c r="E105" s="34">
        <v>25.76</v>
      </c>
      <c r="F105" s="34">
        <v>27.19</v>
      </c>
      <c r="G105" s="34">
        <v>26.67</v>
      </c>
      <c r="H105" s="34">
        <v>27.33</v>
      </c>
      <c r="I105" s="34">
        <v>27.66</v>
      </c>
      <c r="J105" s="34">
        <v>28.49</v>
      </c>
      <c r="K105" s="34">
        <v>26.07</v>
      </c>
      <c r="L105" s="34">
        <v>27.81</v>
      </c>
      <c r="M105" s="34">
        <v>27.59</v>
      </c>
      <c r="N105" s="34">
        <v>28.9</v>
      </c>
      <c r="O105" s="34">
        <v>26.84</v>
      </c>
      <c r="P105" s="34">
        <v>26.61</v>
      </c>
      <c r="Q105" s="34">
        <v>26.95</v>
      </c>
      <c r="R105" s="34">
        <v>28.68</v>
      </c>
      <c r="S105" s="34">
        <v>26.58</v>
      </c>
      <c r="T105" s="34">
        <v>28.16</v>
      </c>
      <c r="U105" s="34">
        <v>29.01</v>
      </c>
      <c r="V105" s="34">
        <v>25.53</v>
      </c>
      <c r="W105" s="34">
        <v>26.72</v>
      </c>
      <c r="X105" s="34">
        <v>26.72</v>
      </c>
      <c r="Y105" s="34">
        <v>26.76</v>
      </c>
      <c r="Z105" s="34">
        <v>26.93</v>
      </c>
      <c r="AA105" s="34">
        <v>28.08</v>
      </c>
      <c r="AB105" s="34">
        <v>26.54</v>
      </c>
      <c r="AC105" s="34">
        <v>25.04</v>
      </c>
      <c r="AD105" s="34">
        <v>26.1</v>
      </c>
      <c r="AE105" s="34">
        <v>29</v>
      </c>
      <c r="AF105" s="34">
        <v>27.73</v>
      </c>
      <c r="AG105" s="34">
        <v>27.27</v>
      </c>
      <c r="AH105" s="34">
        <v>27.28</v>
      </c>
      <c r="AI105" s="34">
        <v>26.22</v>
      </c>
      <c r="AJ105" s="34">
        <v>27.68</v>
      </c>
      <c r="AK105" s="34">
        <v>25.82</v>
      </c>
      <c r="AL105" s="34">
        <v>25.72</v>
      </c>
      <c r="AM105" s="34">
        <v>26.63</v>
      </c>
      <c r="AN105" s="34">
        <v>27.06</v>
      </c>
      <c r="AO105" s="34">
        <v>27</v>
      </c>
      <c r="AP105" s="34">
        <v>26.75</v>
      </c>
      <c r="AQ105" s="34">
        <v>25.69</v>
      </c>
      <c r="AR105" s="34">
        <v>26.11</v>
      </c>
      <c r="AS105" s="34">
        <v>26.85</v>
      </c>
      <c r="AT105" s="34">
        <v>26.51</v>
      </c>
      <c r="AU105" s="34">
        <v>27.71</v>
      </c>
      <c r="AV105" s="34">
        <v>26.2</v>
      </c>
      <c r="AW105" s="34">
        <v>25.68</v>
      </c>
      <c r="AX105" s="34">
        <v>26.32</v>
      </c>
      <c r="AY105" s="34">
        <v>26.55</v>
      </c>
      <c r="AZ105" s="34">
        <v>26.1</v>
      </c>
    </row>
    <row r="106" spans="1:52" x14ac:dyDescent="0.25">
      <c r="A106" s="24">
        <v>102</v>
      </c>
      <c r="B106" s="24" t="s">
        <v>511</v>
      </c>
      <c r="C106" s="24" t="s">
        <v>319</v>
      </c>
      <c r="D106" s="10" t="s">
        <v>5</v>
      </c>
      <c r="E106" s="35">
        <v>18.98</v>
      </c>
      <c r="F106" s="35">
        <v>18.989999999999998</v>
      </c>
      <c r="G106" s="35">
        <v>18.61</v>
      </c>
      <c r="H106" s="35">
        <v>18.78</v>
      </c>
      <c r="I106" s="35">
        <v>18.96</v>
      </c>
      <c r="J106" s="35">
        <v>18.93</v>
      </c>
      <c r="K106" s="35">
        <v>19.010000000000002</v>
      </c>
      <c r="L106" s="35">
        <v>19.059999999999999</v>
      </c>
      <c r="M106" s="35">
        <v>18.84</v>
      </c>
      <c r="N106" s="35">
        <v>18.670000000000002</v>
      </c>
      <c r="O106" s="35">
        <v>18.96</v>
      </c>
      <c r="P106" s="35">
        <v>19.079999999999998</v>
      </c>
      <c r="Q106" s="35">
        <v>19.010000000000002</v>
      </c>
      <c r="R106" s="35">
        <v>19.03</v>
      </c>
      <c r="S106" s="35">
        <v>18.91</v>
      </c>
      <c r="T106" s="35">
        <v>18.989999999999998</v>
      </c>
      <c r="U106" s="35">
        <v>18.98</v>
      </c>
      <c r="V106" s="35">
        <v>19.07</v>
      </c>
      <c r="W106" s="35">
        <v>18.95</v>
      </c>
      <c r="X106" s="35">
        <v>19.04</v>
      </c>
      <c r="Y106" s="35">
        <v>18.559999999999999</v>
      </c>
      <c r="Z106" s="35">
        <v>18.64</v>
      </c>
      <c r="AA106" s="35">
        <v>18.670000000000002</v>
      </c>
      <c r="AB106" s="35">
        <v>18.73</v>
      </c>
      <c r="AC106" s="35">
        <v>18.989999999999998</v>
      </c>
      <c r="AD106" s="35">
        <v>18.97</v>
      </c>
      <c r="AE106" s="35">
        <v>19.079999999999998</v>
      </c>
      <c r="AF106" s="35">
        <v>18.89</v>
      </c>
      <c r="AG106" s="35">
        <v>18.87</v>
      </c>
      <c r="AH106" s="35">
        <v>18.93</v>
      </c>
      <c r="AI106" s="35">
        <v>18.809999999999999</v>
      </c>
      <c r="AJ106" s="35">
        <v>18.940000000000001</v>
      </c>
      <c r="AK106" s="35">
        <v>18.82</v>
      </c>
      <c r="AL106" s="35">
        <v>18.89</v>
      </c>
      <c r="AM106" s="35">
        <v>18.71</v>
      </c>
      <c r="AN106" s="35">
        <v>18.690000000000001</v>
      </c>
      <c r="AO106" s="35">
        <v>18.62</v>
      </c>
      <c r="AP106" s="35">
        <v>18.59</v>
      </c>
      <c r="AQ106" s="35">
        <v>18.61</v>
      </c>
      <c r="AR106" s="35">
        <v>18.59</v>
      </c>
      <c r="AS106" s="35">
        <v>18.23</v>
      </c>
      <c r="AT106" s="35">
        <v>18.420000000000002</v>
      </c>
      <c r="AU106" s="35">
        <v>18.34</v>
      </c>
      <c r="AV106" s="35">
        <v>18.559999999999999</v>
      </c>
      <c r="AW106" s="35">
        <v>18.579999999999998</v>
      </c>
      <c r="AX106" s="35">
        <v>18.64</v>
      </c>
      <c r="AY106" s="35">
        <v>18.55</v>
      </c>
      <c r="AZ106" s="35">
        <v>18.61</v>
      </c>
    </row>
    <row r="107" spans="1:52" x14ac:dyDescent="0.25">
      <c r="A107" s="23">
        <v>103</v>
      </c>
      <c r="B107" s="23" t="s">
        <v>512</v>
      </c>
      <c r="C107" s="23" t="s">
        <v>320</v>
      </c>
      <c r="D107" s="23" t="s">
        <v>101</v>
      </c>
      <c r="E107" s="34">
        <v>27.12</v>
      </c>
      <c r="F107" s="34">
        <v>29.15</v>
      </c>
      <c r="G107" s="34">
        <v>28.09</v>
      </c>
      <c r="H107" s="34">
        <v>29.25</v>
      </c>
      <c r="I107" s="34">
        <v>28.2</v>
      </c>
      <c r="J107" s="34">
        <v>30.01</v>
      </c>
      <c r="K107" s="34">
        <v>27.46</v>
      </c>
      <c r="L107" s="34">
        <v>28.11</v>
      </c>
      <c r="M107" s="34">
        <v>28.83</v>
      </c>
      <c r="N107" s="34">
        <v>29.79</v>
      </c>
      <c r="O107" s="34">
        <v>27.67</v>
      </c>
      <c r="P107" s="34">
        <v>28.04</v>
      </c>
      <c r="Q107" s="34">
        <v>28.04</v>
      </c>
      <c r="R107" s="34">
        <v>29.85</v>
      </c>
      <c r="S107" s="34">
        <v>27.79</v>
      </c>
      <c r="T107" s="34">
        <v>29.56</v>
      </c>
      <c r="U107" s="34">
        <v>30.17</v>
      </c>
      <c r="V107" s="34">
        <v>27.83</v>
      </c>
      <c r="W107" s="34">
        <v>28.18</v>
      </c>
      <c r="X107" s="34">
        <v>27.9</v>
      </c>
      <c r="Y107" s="34">
        <v>28.25</v>
      </c>
      <c r="Z107" s="34">
        <v>28.26</v>
      </c>
      <c r="AA107" s="34">
        <v>29.26</v>
      </c>
      <c r="AB107" s="34">
        <v>28.03</v>
      </c>
      <c r="AC107" s="34">
        <v>27.72</v>
      </c>
      <c r="AD107" s="34">
        <v>27.71</v>
      </c>
      <c r="AE107" s="34">
        <v>29.98</v>
      </c>
      <c r="AF107" s="34">
        <v>28.93</v>
      </c>
      <c r="AG107" s="34">
        <v>28.63</v>
      </c>
      <c r="AH107" s="34">
        <v>29.02</v>
      </c>
      <c r="AI107" s="34">
        <v>27.66</v>
      </c>
      <c r="AJ107" s="34">
        <v>28.75</v>
      </c>
      <c r="AK107" s="34">
        <v>28.27</v>
      </c>
      <c r="AL107" s="34">
        <v>27.53</v>
      </c>
      <c r="AM107" s="34">
        <v>27.76</v>
      </c>
      <c r="AN107" s="34">
        <v>28.06</v>
      </c>
      <c r="AO107" s="34">
        <v>27.95</v>
      </c>
      <c r="AP107" s="34">
        <v>27.86</v>
      </c>
      <c r="AQ107" s="34">
        <v>26.81</v>
      </c>
      <c r="AR107" s="34">
        <v>27.84</v>
      </c>
      <c r="AS107" s="34">
        <v>28.26</v>
      </c>
      <c r="AT107" s="34">
        <v>28.49</v>
      </c>
      <c r="AU107" s="34">
        <v>28.47</v>
      </c>
      <c r="AV107" s="34">
        <v>27.12</v>
      </c>
      <c r="AW107" s="34">
        <v>27.14</v>
      </c>
      <c r="AX107" s="34">
        <v>27.45</v>
      </c>
      <c r="AY107" s="34">
        <v>28.07</v>
      </c>
      <c r="AZ107" s="34">
        <v>27.3</v>
      </c>
    </row>
    <row r="108" spans="1:52" x14ac:dyDescent="0.25">
      <c r="A108" s="24">
        <v>104</v>
      </c>
      <c r="B108" s="24" t="s">
        <v>513</v>
      </c>
      <c r="C108" s="24" t="s">
        <v>321</v>
      </c>
      <c r="D108" s="24" t="s">
        <v>102</v>
      </c>
      <c r="E108" s="35">
        <v>31.51</v>
      </c>
      <c r="F108" s="35">
        <v>31.61</v>
      </c>
      <c r="G108" s="35">
        <v>31.05</v>
      </c>
      <c r="H108" s="35">
        <v>32.22</v>
      </c>
      <c r="I108" s="35">
        <v>32.119999999999997</v>
      </c>
      <c r="J108" s="35">
        <v>33.53</v>
      </c>
      <c r="K108" s="35">
        <v>31.28</v>
      </c>
      <c r="L108" s="35">
        <v>32.29</v>
      </c>
      <c r="M108" s="35">
        <v>32.32</v>
      </c>
      <c r="N108" s="35">
        <v>33.25</v>
      </c>
      <c r="O108" s="35">
        <v>31.59</v>
      </c>
      <c r="P108" s="35">
        <v>31.68</v>
      </c>
      <c r="Q108" s="35">
        <v>32.19</v>
      </c>
      <c r="R108" s="35">
        <v>33.68</v>
      </c>
      <c r="S108" s="35">
        <v>31.9</v>
      </c>
      <c r="T108" s="35">
        <v>32.89</v>
      </c>
      <c r="U108" s="35">
        <v>34.17</v>
      </c>
      <c r="V108" s="35">
        <v>30.97</v>
      </c>
      <c r="W108" s="35">
        <v>31.27</v>
      </c>
      <c r="X108" s="35">
        <v>32.54</v>
      </c>
      <c r="Y108" s="35">
        <v>31.83</v>
      </c>
      <c r="Z108" s="35">
        <v>31.83</v>
      </c>
      <c r="AA108" s="35">
        <v>34.29</v>
      </c>
      <c r="AB108" s="35">
        <v>31.66</v>
      </c>
      <c r="AC108" s="35">
        <v>30.92</v>
      </c>
      <c r="AD108" s="35">
        <v>31.87</v>
      </c>
      <c r="AE108" s="35">
        <v>34.729999999999997</v>
      </c>
      <c r="AF108" s="35">
        <v>32.479999999999997</v>
      </c>
      <c r="AG108" s="35">
        <v>31.35</v>
      </c>
      <c r="AH108" s="35">
        <v>32.200000000000003</v>
      </c>
      <c r="AI108" s="35">
        <v>30.97</v>
      </c>
      <c r="AJ108" s="35">
        <v>32.659999999999997</v>
      </c>
      <c r="AK108" s="35">
        <v>30.91</v>
      </c>
      <c r="AL108" s="35">
        <v>31.6</v>
      </c>
      <c r="AM108" s="35">
        <v>31.66</v>
      </c>
      <c r="AN108" s="35">
        <v>31.97</v>
      </c>
      <c r="AO108" s="35">
        <v>31.46</v>
      </c>
      <c r="AP108" s="35">
        <v>31.23</v>
      </c>
      <c r="AQ108" s="35">
        <v>30.62</v>
      </c>
      <c r="AR108" s="35">
        <v>30.88</v>
      </c>
      <c r="AS108" s="35">
        <v>30.82</v>
      </c>
      <c r="AT108" s="35">
        <v>31.43</v>
      </c>
      <c r="AU108" s="35">
        <v>32.74</v>
      </c>
      <c r="AV108" s="35">
        <v>31.46</v>
      </c>
      <c r="AW108" s="35">
        <v>30.72</v>
      </c>
      <c r="AX108" s="35">
        <v>30.58</v>
      </c>
      <c r="AY108" s="35">
        <v>31.46</v>
      </c>
      <c r="AZ108" s="35">
        <v>31.05</v>
      </c>
    </row>
    <row r="109" spans="1:52" x14ac:dyDescent="0.25">
      <c r="A109" s="23">
        <v>105</v>
      </c>
      <c r="B109" s="23" t="s">
        <v>514</v>
      </c>
      <c r="C109" s="23" t="s">
        <v>322</v>
      </c>
      <c r="D109" s="23" t="s">
        <v>103</v>
      </c>
      <c r="E109" s="34">
        <v>30.28</v>
      </c>
      <c r="F109" s="34">
        <v>31.85</v>
      </c>
      <c r="G109" s="34">
        <v>31.6</v>
      </c>
      <c r="H109" s="34">
        <v>32.130000000000003</v>
      </c>
      <c r="I109" s="34">
        <v>31.7</v>
      </c>
      <c r="J109" s="34">
        <v>32.9</v>
      </c>
      <c r="K109" s="34">
        <v>30.24</v>
      </c>
      <c r="L109" s="34">
        <v>32.19</v>
      </c>
      <c r="M109" s="34">
        <v>32.090000000000003</v>
      </c>
      <c r="N109" s="34">
        <v>33.799999999999997</v>
      </c>
      <c r="O109" s="34">
        <v>31.11</v>
      </c>
      <c r="P109" s="34">
        <v>30.98</v>
      </c>
      <c r="Q109" s="34">
        <v>31.95</v>
      </c>
      <c r="R109" s="34">
        <v>33</v>
      </c>
      <c r="S109" s="34">
        <v>31.17</v>
      </c>
      <c r="T109" s="34">
        <v>33.74</v>
      </c>
      <c r="U109" s="34">
        <v>33.01</v>
      </c>
      <c r="V109" s="34">
        <v>30.48</v>
      </c>
      <c r="W109" s="34">
        <v>31.3</v>
      </c>
      <c r="X109" s="34">
        <v>31</v>
      </c>
      <c r="Y109" s="34">
        <v>32.119999999999997</v>
      </c>
      <c r="Z109" s="34">
        <v>31.88</v>
      </c>
      <c r="AA109" s="34">
        <v>32.89</v>
      </c>
      <c r="AB109" s="34">
        <v>30.82</v>
      </c>
      <c r="AC109" s="34">
        <v>29.98</v>
      </c>
      <c r="AD109" s="34">
        <v>30.82</v>
      </c>
      <c r="AE109" s="34">
        <v>34.020000000000003</v>
      </c>
      <c r="AF109" s="34">
        <v>32.26</v>
      </c>
      <c r="AG109" s="34">
        <v>31.72</v>
      </c>
      <c r="AH109" s="34">
        <v>32.340000000000003</v>
      </c>
      <c r="AI109" s="34">
        <v>30.5</v>
      </c>
      <c r="AJ109" s="34">
        <v>32.46</v>
      </c>
      <c r="AK109" s="34">
        <v>30.51</v>
      </c>
      <c r="AL109" s="34">
        <v>31.81</v>
      </c>
      <c r="AM109" s="34">
        <v>31.44</v>
      </c>
      <c r="AN109" s="34">
        <v>31.84</v>
      </c>
      <c r="AO109" s="34">
        <v>31.26</v>
      </c>
      <c r="AP109" s="34">
        <v>31.65</v>
      </c>
      <c r="AQ109" s="34">
        <v>30.42</v>
      </c>
      <c r="AR109" s="34">
        <v>31.02</v>
      </c>
      <c r="AS109" s="34">
        <v>31.24</v>
      </c>
      <c r="AT109" s="34">
        <v>31.82</v>
      </c>
      <c r="AU109" s="34">
        <v>32.67</v>
      </c>
      <c r="AV109" s="34">
        <v>30.86</v>
      </c>
      <c r="AW109" s="34">
        <v>31.17</v>
      </c>
      <c r="AX109" s="34">
        <v>31.5</v>
      </c>
      <c r="AY109" s="34">
        <v>32.1</v>
      </c>
      <c r="AZ109" s="34">
        <v>31</v>
      </c>
    </row>
    <row r="110" spans="1:52" x14ac:dyDescent="0.25">
      <c r="A110" s="24">
        <v>106</v>
      </c>
      <c r="B110" s="24" t="s">
        <v>515</v>
      </c>
      <c r="C110" s="24" t="s">
        <v>323</v>
      </c>
      <c r="D110" s="24" t="s">
        <v>104</v>
      </c>
      <c r="E110" s="35">
        <v>27.52</v>
      </c>
      <c r="F110" s="35">
        <v>29.63</v>
      </c>
      <c r="G110" s="35">
        <v>28.46</v>
      </c>
      <c r="H110" s="35">
        <v>28.76</v>
      </c>
      <c r="I110" s="35">
        <v>28.57</v>
      </c>
      <c r="J110" s="35">
        <v>29.95</v>
      </c>
      <c r="K110" s="35">
        <v>27.54</v>
      </c>
      <c r="L110" s="35">
        <v>28.95</v>
      </c>
      <c r="M110" s="35">
        <v>29.24</v>
      </c>
      <c r="N110" s="35">
        <v>30.56</v>
      </c>
      <c r="O110" s="35">
        <v>27.97</v>
      </c>
      <c r="P110" s="35">
        <v>28.44</v>
      </c>
      <c r="Q110" s="35">
        <v>28.79</v>
      </c>
      <c r="R110" s="35">
        <v>30.54</v>
      </c>
      <c r="S110" s="35">
        <v>28.21</v>
      </c>
      <c r="T110" s="35">
        <v>29.92</v>
      </c>
      <c r="U110" s="35">
        <v>30.61</v>
      </c>
      <c r="V110" s="35">
        <v>27.64</v>
      </c>
      <c r="W110" s="35">
        <v>28.27</v>
      </c>
      <c r="X110" s="35">
        <v>28.28</v>
      </c>
      <c r="Y110" s="35">
        <v>28.32</v>
      </c>
      <c r="Z110" s="35">
        <v>28.8</v>
      </c>
      <c r="AA110" s="35">
        <v>29.78</v>
      </c>
      <c r="AB110" s="35">
        <v>28.28</v>
      </c>
      <c r="AC110" s="35">
        <v>26.95</v>
      </c>
      <c r="AD110" s="35">
        <v>27.81</v>
      </c>
      <c r="AE110" s="35">
        <v>30.55</v>
      </c>
      <c r="AF110" s="35">
        <v>29.47</v>
      </c>
      <c r="AG110" s="35">
        <v>28.61</v>
      </c>
      <c r="AH110" s="35">
        <v>29.04</v>
      </c>
      <c r="AI110" s="35">
        <v>27.99</v>
      </c>
      <c r="AJ110" s="35">
        <v>29.3</v>
      </c>
      <c r="AK110" s="35">
        <v>27.71</v>
      </c>
      <c r="AL110" s="35">
        <v>27.63</v>
      </c>
      <c r="AM110" s="35">
        <v>28.3</v>
      </c>
      <c r="AN110" s="35">
        <v>28.93</v>
      </c>
      <c r="AO110" s="35">
        <v>28.65</v>
      </c>
      <c r="AP110" s="35">
        <v>28.33</v>
      </c>
      <c r="AQ110" s="35">
        <v>27.48</v>
      </c>
      <c r="AR110" s="35">
        <v>28.02</v>
      </c>
      <c r="AS110" s="35">
        <v>28.63</v>
      </c>
      <c r="AT110" s="35">
        <v>28.48</v>
      </c>
      <c r="AU110" s="35">
        <v>29.13</v>
      </c>
      <c r="AV110" s="35">
        <v>27.63</v>
      </c>
      <c r="AW110" s="35">
        <v>27.22</v>
      </c>
      <c r="AX110" s="35">
        <v>27.87</v>
      </c>
      <c r="AY110" s="35">
        <v>28.18</v>
      </c>
      <c r="AZ110" s="35">
        <v>27.5</v>
      </c>
    </row>
    <row r="111" spans="1:52" x14ac:dyDescent="0.25">
      <c r="A111" s="23">
        <v>107</v>
      </c>
      <c r="B111" s="23" t="s">
        <v>516</v>
      </c>
      <c r="C111" s="23" t="s">
        <v>324</v>
      </c>
      <c r="D111" s="23" t="s">
        <v>105</v>
      </c>
      <c r="E111" s="34">
        <v>26.3</v>
      </c>
      <c r="F111" s="34">
        <v>28.22</v>
      </c>
      <c r="G111" s="34">
        <v>27.43</v>
      </c>
      <c r="H111" s="34">
        <v>28.34</v>
      </c>
      <c r="I111" s="34">
        <v>27.63</v>
      </c>
      <c r="J111" s="34">
        <v>28.91</v>
      </c>
      <c r="K111" s="34">
        <v>26.53</v>
      </c>
      <c r="L111" s="34">
        <v>28.06</v>
      </c>
      <c r="M111" s="34">
        <v>27.96</v>
      </c>
      <c r="N111" s="34">
        <v>29.74</v>
      </c>
      <c r="O111" s="34">
        <v>27.04</v>
      </c>
      <c r="P111" s="34">
        <v>27.24</v>
      </c>
      <c r="Q111" s="34">
        <v>27.44</v>
      </c>
      <c r="R111" s="34">
        <v>29.43</v>
      </c>
      <c r="S111" s="34">
        <v>27.22</v>
      </c>
      <c r="T111" s="34">
        <v>28.78</v>
      </c>
      <c r="U111" s="34">
        <v>29.63</v>
      </c>
      <c r="V111" s="34">
        <v>26.33</v>
      </c>
      <c r="W111" s="34">
        <v>27.02</v>
      </c>
      <c r="X111" s="34">
        <v>26.98</v>
      </c>
      <c r="Y111" s="34">
        <v>26.94</v>
      </c>
      <c r="Z111" s="34">
        <v>27.64</v>
      </c>
      <c r="AA111" s="34">
        <v>28.83</v>
      </c>
      <c r="AB111" s="34">
        <v>27.24</v>
      </c>
      <c r="AC111" s="34">
        <v>25.98</v>
      </c>
      <c r="AD111" s="34">
        <v>26.68</v>
      </c>
      <c r="AE111" s="34">
        <v>29.54</v>
      </c>
      <c r="AF111" s="34">
        <v>28.34</v>
      </c>
      <c r="AG111" s="34">
        <v>27.7</v>
      </c>
      <c r="AH111" s="34">
        <v>27.9</v>
      </c>
      <c r="AI111" s="34">
        <v>26.92</v>
      </c>
      <c r="AJ111" s="34">
        <v>28.11</v>
      </c>
      <c r="AK111" s="34">
        <v>26.8</v>
      </c>
      <c r="AL111" s="34">
        <v>27.65</v>
      </c>
      <c r="AM111" s="34">
        <v>26.8</v>
      </c>
      <c r="AN111" s="34">
        <v>27.32</v>
      </c>
      <c r="AO111" s="34">
        <v>27.88</v>
      </c>
      <c r="AP111" s="34">
        <v>27.23</v>
      </c>
      <c r="AQ111" s="34">
        <v>26.3</v>
      </c>
      <c r="AR111" s="34">
        <v>26.74</v>
      </c>
      <c r="AS111" s="34">
        <v>27.3</v>
      </c>
      <c r="AT111" s="34">
        <v>27.08</v>
      </c>
      <c r="AU111" s="34">
        <v>28.08</v>
      </c>
      <c r="AV111" s="34">
        <v>26.64</v>
      </c>
      <c r="AW111" s="34">
        <v>26.62</v>
      </c>
      <c r="AX111" s="34">
        <v>26.79</v>
      </c>
      <c r="AY111" s="34">
        <v>27.22</v>
      </c>
      <c r="AZ111" s="34">
        <v>26.75</v>
      </c>
    </row>
    <row r="112" spans="1:52" x14ac:dyDescent="0.25">
      <c r="A112" s="24">
        <v>108</v>
      </c>
      <c r="B112" s="24" t="s">
        <v>517</v>
      </c>
      <c r="C112" s="24" t="s">
        <v>325</v>
      </c>
      <c r="D112" s="24" t="s">
        <v>106</v>
      </c>
      <c r="E112" s="35">
        <v>31.2</v>
      </c>
      <c r="F112" s="35">
        <v>32.94</v>
      </c>
      <c r="G112" s="35">
        <v>32.090000000000003</v>
      </c>
      <c r="H112" s="35">
        <v>33.72</v>
      </c>
      <c r="I112" s="35">
        <v>33.81</v>
      </c>
      <c r="J112" s="35">
        <v>34.31</v>
      </c>
      <c r="K112" s="35">
        <v>31.72</v>
      </c>
      <c r="L112" s="35">
        <v>34.520000000000003</v>
      </c>
      <c r="M112" s="35">
        <v>33.11</v>
      </c>
      <c r="N112" s="35">
        <v>33.869999999999997</v>
      </c>
      <c r="O112" s="35">
        <v>32.29</v>
      </c>
      <c r="P112" s="35">
        <v>32.450000000000003</v>
      </c>
      <c r="Q112" s="35">
        <v>32.520000000000003</v>
      </c>
      <c r="R112" s="35">
        <v>34.909999999999997</v>
      </c>
      <c r="S112" s="35">
        <v>32.44</v>
      </c>
      <c r="T112" s="35">
        <v>34.090000000000003</v>
      </c>
      <c r="U112" s="35">
        <v>36.08</v>
      </c>
      <c r="V112" s="35">
        <v>31.46</v>
      </c>
      <c r="W112" s="35">
        <v>31.81</v>
      </c>
      <c r="X112" s="35">
        <v>32.159999999999997</v>
      </c>
      <c r="Y112" s="35">
        <v>31.65</v>
      </c>
      <c r="Z112" s="35">
        <v>33.130000000000003</v>
      </c>
      <c r="AA112" s="35">
        <v>33.97</v>
      </c>
      <c r="AB112" s="35">
        <v>32.43</v>
      </c>
      <c r="AC112" s="35">
        <v>31.15</v>
      </c>
      <c r="AD112" s="35">
        <v>31.06</v>
      </c>
      <c r="AE112" s="35">
        <v>33.909999999999997</v>
      </c>
      <c r="AF112" s="35">
        <v>33.68</v>
      </c>
      <c r="AG112" s="35">
        <v>33.799999999999997</v>
      </c>
      <c r="AH112" s="35">
        <v>33.130000000000003</v>
      </c>
      <c r="AI112" s="35">
        <v>32.01</v>
      </c>
      <c r="AJ112" s="35">
        <v>33.85</v>
      </c>
      <c r="AK112" s="35">
        <v>31.53</v>
      </c>
      <c r="AL112" s="35">
        <v>30.84</v>
      </c>
      <c r="AM112" s="35">
        <v>31.48</v>
      </c>
      <c r="AN112" s="35">
        <v>31.85</v>
      </c>
      <c r="AO112" s="35">
        <v>32.65</v>
      </c>
      <c r="AP112" s="35">
        <v>32.83</v>
      </c>
      <c r="AQ112" s="35">
        <v>31.42</v>
      </c>
      <c r="AR112" s="35">
        <v>31.24</v>
      </c>
      <c r="AS112" s="35">
        <v>31.68</v>
      </c>
      <c r="AT112" s="35">
        <v>30.58</v>
      </c>
      <c r="AU112" s="35">
        <v>33.32</v>
      </c>
      <c r="AV112" s="35">
        <v>31.85</v>
      </c>
      <c r="AW112" s="35">
        <v>31.48</v>
      </c>
      <c r="AX112" s="35">
        <v>32.1</v>
      </c>
      <c r="AY112" s="35">
        <v>32.729999999999997</v>
      </c>
      <c r="AZ112" s="35">
        <v>31.73</v>
      </c>
    </row>
    <row r="113" spans="1:52" x14ac:dyDescent="0.25">
      <c r="A113" s="23">
        <v>109</v>
      </c>
      <c r="B113" s="23" t="s">
        <v>518</v>
      </c>
      <c r="C113" s="23" t="s">
        <v>326</v>
      </c>
      <c r="D113" s="23" t="s">
        <v>107</v>
      </c>
      <c r="E113" s="34">
        <v>25.87</v>
      </c>
      <c r="F113" s="34">
        <v>27.96</v>
      </c>
      <c r="G113" s="34">
        <v>27.42</v>
      </c>
      <c r="H113" s="34">
        <v>28.43</v>
      </c>
      <c r="I113" s="34">
        <v>28.07</v>
      </c>
      <c r="J113" s="34">
        <v>29.16</v>
      </c>
      <c r="K113" s="34">
        <v>26.63</v>
      </c>
      <c r="L113" s="34">
        <v>28.55</v>
      </c>
      <c r="M113" s="34">
        <v>28.07</v>
      </c>
      <c r="N113" s="34">
        <v>29.74</v>
      </c>
      <c r="O113" s="34">
        <v>27.1</v>
      </c>
      <c r="P113" s="34">
        <v>27.19</v>
      </c>
      <c r="Q113" s="34">
        <v>27.47</v>
      </c>
      <c r="R113" s="34">
        <v>29.3</v>
      </c>
      <c r="S113" s="34">
        <v>26.88</v>
      </c>
      <c r="T113" s="34">
        <v>29.25</v>
      </c>
      <c r="U113" s="34">
        <v>31.59</v>
      </c>
      <c r="V113" s="34">
        <v>27.01</v>
      </c>
      <c r="W113" s="34">
        <v>26.97</v>
      </c>
      <c r="X113" s="34">
        <v>27.09</v>
      </c>
      <c r="Y113" s="34">
        <v>27.27</v>
      </c>
      <c r="Z113" s="34">
        <v>27.97</v>
      </c>
      <c r="AA113" s="34">
        <v>29.01</v>
      </c>
      <c r="AB113" s="34">
        <v>27.7</v>
      </c>
      <c r="AC113" s="34">
        <v>26.33</v>
      </c>
      <c r="AD113" s="34">
        <v>26.49</v>
      </c>
      <c r="AE113" s="34">
        <v>29.13</v>
      </c>
      <c r="AF113" s="34">
        <v>28.67</v>
      </c>
      <c r="AG113" s="34">
        <v>27.88</v>
      </c>
      <c r="AH113" s="34">
        <v>28.13</v>
      </c>
      <c r="AI113" s="34">
        <v>26.82</v>
      </c>
      <c r="AJ113" s="34">
        <v>27.99</v>
      </c>
      <c r="AK113" s="34">
        <v>26.8</v>
      </c>
      <c r="AL113" s="34">
        <v>26.43</v>
      </c>
      <c r="AM113" s="34">
        <v>26.98</v>
      </c>
      <c r="AN113" s="34">
        <v>27.5</v>
      </c>
      <c r="AO113" s="34">
        <v>27.82</v>
      </c>
      <c r="AP113" s="34">
        <v>27.34</v>
      </c>
      <c r="AQ113" s="34">
        <v>26.31</v>
      </c>
      <c r="AR113" s="34">
        <v>26.81</v>
      </c>
      <c r="AS113" s="34">
        <v>27.3</v>
      </c>
      <c r="AT113" s="34">
        <v>27.25</v>
      </c>
      <c r="AU113" s="34">
        <v>28.11</v>
      </c>
      <c r="AV113" s="34">
        <v>26.67</v>
      </c>
      <c r="AW113" s="34">
        <v>26.65</v>
      </c>
      <c r="AX113" s="34">
        <v>27.47</v>
      </c>
      <c r="AY113" s="34">
        <v>27.84</v>
      </c>
      <c r="AZ113" s="34">
        <v>27.49</v>
      </c>
    </row>
    <row r="114" spans="1:52" x14ac:dyDescent="0.25">
      <c r="A114" s="24">
        <v>110</v>
      </c>
      <c r="B114" s="24" t="s">
        <v>519</v>
      </c>
      <c r="C114" s="24" t="s">
        <v>327</v>
      </c>
      <c r="D114" s="24" t="s">
        <v>108</v>
      </c>
      <c r="E114" s="35">
        <v>32.07</v>
      </c>
      <c r="F114" s="35">
        <v>33.35</v>
      </c>
      <c r="G114" s="35">
        <v>32.28</v>
      </c>
      <c r="H114" s="35">
        <v>33.67</v>
      </c>
      <c r="I114" s="35">
        <v>32.49</v>
      </c>
      <c r="J114" s="35">
        <v>35.619999999999997</v>
      </c>
      <c r="K114" s="35">
        <v>32.380000000000003</v>
      </c>
      <c r="L114" s="35">
        <v>33.01</v>
      </c>
      <c r="M114" s="35">
        <v>33.520000000000003</v>
      </c>
      <c r="N114" s="35">
        <v>35.26</v>
      </c>
      <c r="O114" s="35">
        <v>32.68</v>
      </c>
      <c r="P114" s="35">
        <v>33.659999999999997</v>
      </c>
      <c r="Q114" s="35">
        <v>32.75</v>
      </c>
      <c r="R114" s="35">
        <v>33.86</v>
      </c>
      <c r="S114" s="35">
        <v>32.549999999999997</v>
      </c>
      <c r="T114" s="35">
        <v>33.880000000000003</v>
      </c>
      <c r="U114" s="35">
        <v>34.64</v>
      </c>
      <c r="V114" s="35">
        <v>32.700000000000003</v>
      </c>
      <c r="W114" s="35">
        <v>32.82</v>
      </c>
      <c r="X114" s="35">
        <v>32.69</v>
      </c>
      <c r="Y114" s="35">
        <v>32.14</v>
      </c>
      <c r="Z114" s="35">
        <v>32.700000000000003</v>
      </c>
      <c r="AA114" s="35">
        <v>34.119999999999997</v>
      </c>
      <c r="AB114" s="35">
        <v>33.630000000000003</v>
      </c>
      <c r="AC114" s="35">
        <v>32.17</v>
      </c>
      <c r="AD114" s="35">
        <v>32.67</v>
      </c>
      <c r="AE114" s="35">
        <v>34.49</v>
      </c>
      <c r="AF114" s="35">
        <v>32.85</v>
      </c>
      <c r="AG114" s="35">
        <v>33.51</v>
      </c>
      <c r="AH114" s="35">
        <v>34.229999999999997</v>
      </c>
      <c r="AI114" s="35">
        <v>31.9</v>
      </c>
      <c r="AJ114" s="35">
        <v>33.82</v>
      </c>
      <c r="AK114" s="35">
        <v>32.33</v>
      </c>
      <c r="AL114" s="35">
        <v>32.520000000000003</v>
      </c>
      <c r="AM114" s="35">
        <v>33.43</v>
      </c>
      <c r="AN114" s="35">
        <v>33.119999999999997</v>
      </c>
      <c r="AO114" s="35">
        <v>32.03</v>
      </c>
      <c r="AP114" s="35">
        <v>32.01</v>
      </c>
      <c r="AQ114" s="35">
        <v>31.78</v>
      </c>
      <c r="AR114" s="35">
        <v>32.049999999999997</v>
      </c>
      <c r="AS114" s="35">
        <v>32.83</v>
      </c>
      <c r="AT114" s="35">
        <v>32.83</v>
      </c>
      <c r="AU114" s="35">
        <v>34.33</v>
      </c>
      <c r="AV114" s="42">
        <v>32.46</v>
      </c>
      <c r="AW114" s="42">
        <v>32.44</v>
      </c>
      <c r="AX114" s="35">
        <v>31.37</v>
      </c>
      <c r="AY114" s="35">
        <v>33.020000000000003</v>
      </c>
      <c r="AZ114" s="35">
        <v>31.79</v>
      </c>
    </row>
    <row r="115" spans="1:52" x14ac:dyDescent="0.25">
      <c r="A115" s="23">
        <v>111</v>
      </c>
      <c r="B115" s="23" t="s">
        <v>520</v>
      </c>
      <c r="C115" s="23" t="s">
        <v>328</v>
      </c>
      <c r="D115" s="23" t="s">
        <v>109</v>
      </c>
      <c r="E115" s="34">
        <v>31.59</v>
      </c>
      <c r="F115" s="34">
        <v>32.75</v>
      </c>
      <c r="G115" s="34">
        <v>31.12</v>
      </c>
      <c r="H115" s="34">
        <v>32.56</v>
      </c>
      <c r="I115" s="42">
        <v>31.11</v>
      </c>
      <c r="J115" s="34">
        <v>34.25</v>
      </c>
      <c r="K115" s="34">
        <v>31.86</v>
      </c>
      <c r="L115" s="34">
        <v>33.22</v>
      </c>
      <c r="M115" s="34">
        <v>32.51</v>
      </c>
      <c r="N115" s="34">
        <v>33.619999999999997</v>
      </c>
      <c r="O115" s="34">
        <v>31.95</v>
      </c>
      <c r="P115" s="34">
        <v>31.64</v>
      </c>
      <c r="Q115" s="34">
        <v>32.81</v>
      </c>
      <c r="R115" s="34">
        <v>33.950000000000003</v>
      </c>
      <c r="S115" s="34">
        <v>32.49</v>
      </c>
      <c r="T115" s="34">
        <v>32.92</v>
      </c>
      <c r="U115" s="34">
        <v>36.9</v>
      </c>
      <c r="V115" s="34">
        <v>33</v>
      </c>
      <c r="W115" s="34">
        <v>31.61</v>
      </c>
      <c r="X115" s="34">
        <v>33.26</v>
      </c>
      <c r="Y115" s="34">
        <v>32.090000000000003</v>
      </c>
      <c r="Z115" s="34">
        <v>33.119999999999997</v>
      </c>
      <c r="AA115" s="34">
        <v>34.28</v>
      </c>
      <c r="AB115" s="34">
        <v>32.49</v>
      </c>
      <c r="AC115" s="34">
        <v>32.700000000000003</v>
      </c>
      <c r="AD115" s="34">
        <v>31.6</v>
      </c>
      <c r="AE115" s="34">
        <v>33.880000000000003</v>
      </c>
      <c r="AF115" s="34">
        <v>33.03</v>
      </c>
      <c r="AG115" s="42">
        <v>32.630000000000003</v>
      </c>
      <c r="AH115" s="34">
        <v>33.14</v>
      </c>
      <c r="AI115" s="34">
        <v>31.9</v>
      </c>
      <c r="AJ115" s="34">
        <v>33.15</v>
      </c>
      <c r="AK115" s="34">
        <v>30.98</v>
      </c>
      <c r="AL115" s="34">
        <v>32.630000000000003</v>
      </c>
      <c r="AM115" s="34">
        <v>31.8</v>
      </c>
      <c r="AN115" s="34">
        <v>32.229999999999997</v>
      </c>
      <c r="AO115" s="34">
        <v>31.05</v>
      </c>
      <c r="AP115" s="34">
        <v>30.8</v>
      </c>
      <c r="AQ115" s="34">
        <v>30.44</v>
      </c>
      <c r="AR115" s="34">
        <v>30.93</v>
      </c>
      <c r="AS115" s="34">
        <v>31.86</v>
      </c>
      <c r="AT115" s="34">
        <v>31.67</v>
      </c>
      <c r="AU115" s="34">
        <v>32.69</v>
      </c>
      <c r="AV115" s="34">
        <v>32.369999999999997</v>
      </c>
      <c r="AW115" s="42">
        <v>30.43</v>
      </c>
      <c r="AX115" s="34">
        <v>31.17</v>
      </c>
      <c r="AY115" s="34">
        <v>32.950000000000003</v>
      </c>
      <c r="AZ115" s="34">
        <v>31.33</v>
      </c>
    </row>
    <row r="116" spans="1:52" x14ac:dyDescent="0.25">
      <c r="A116" s="24">
        <v>112</v>
      </c>
      <c r="B116" s="24" t="s">
        <v>521</v>
      </c>
      <c r="C116" s="24" t="s">
        <v>329</v>
      </c>
      <c r="D116" s="24" t="s">
        <v>110</v>
      </c>
      <c r="E116" s="35">
        <v>33.25</v>
      </c>
      <c r="F116" s="35">
        <v>33.93</v>
      </c>
      <c r="G116" s="35">
        <v>32.67</v>
      </c>
      <c r="H116" s="35">
        <v>33.520000000000003</v>
      </c>
      <c r="I116" s="35">
        <v>33.520000000000003</v>
      </c>
      <c r="J116" s="35">
        <v>35.83</v>
      </c>
      <c r="K116" s="35">
        <v>33.340000000000003</v>
      </c>
      <c r="L116" s="35">
        <v>34.340000000000003</v>
      </c>
      <c r="M116" s="35">
        <v>35.1</v>
      </c>
      <c r="N116" s="35">
        <v>36.26</v>
      </c>
      <c r="O116" s="35">
        <v>32.840000000000003</v>
      </c>
      <c r="P116" s="35">
        <v>33</v>
      </c>
      <c r="Q116" s="35">
        <v>34.450000000000003</v>
      </c>
      <c r="R116" s="35">
        <v>35.65</v>
      </c>
      <c r="S116" s="35">
        <v>33.67</v>
      </c>
      <c r="T116" s="35">
        <v>34.06</v>
      </c>
      <c r="U116" s="35">
        <v>34.97</v>
      </c>
      <c r="V116" s="35">
        <v>33.08</v>
      </c>
      <c r="W116" s="35">
        <v>32.76</v>
      </c>
      <c r="X116" s="35">
        <v>33.17</v>
      </c>
      <c r="Y116" s="35">
        <v>32.97</v>
      </c>
      <c r="Z116" s="35">
        <v>34.47</v>
      </c>
      <c r="AA116" s="35">
        <v>34.700000000000003</v>
      </c>
      <c r="AB116" s="35">
        <v>33.159999999999997</v>
      </c>
      <c r="AC116" s="35">
        <v>32.5</v>
      </c>
      <c r="AD116" s="35">
        <v>33</v>
      </c>
      <c r="AE116" s="35">
        <v>35.520000000000003</v>
      </c>
      <c r="AF116" s="35">
        <v>34.11</v>
      </c>
      <c r="AG116" s="35">
        <v>33.200000000000003</v>
      </c>
      <c r="AH116" s="35">
        <v>34.79</v>
      </c>
      <c r="AI116" s="35">
        <v>32.619999999999997</v>
      </c>
      <c r="AJ116" s="35">
        <v>34.299999999999997</v>
      </c>
      <c r="AK116" s="35">
        <v>32.14</v>
      </c>
      <c r="AL116" s="35">
        <v>33.979999999999997</v>
      </c>
      <c r="AM116" s="35">
        <v>33.72</v>
      </c>
      <c r="AN116" s="35">
        <v>33.590000000000003</v>
      </c>
      <c r="AO116" s="35">
        <v>32.26</v>
      </c>
      <c r="AP116" s="35">
        <v>31.92</v>
      </c>
      <c r="AQ116" s="35">
        <v>31.62</v>
      </c>
      <c r="AR116" s="35">
        <v>32.840000000000003</v>
      </c>
      <c r="AS116" s="35">
        <v>31.98</v>
      </c>
      <c r="AT116" s="35">
        <v>33.31</v>
      </c>
      <c r="AU116" s="35">
        <v>34.130000000000003</v>
      </c>
      <c r="AV116" s="35">
        <v>33.450000000000003</v>
      </c>
      <c r="AW116" s="35">
        <v>31.96</v>
      </c>
      <c r="AX116" s="35">
        <v>30.6</v>
      </c>
      <c r="AY116" s="35">
        <v>34.57</v>
      </c>
      <c r="AZ116" s="35">
        <v>32.54</v>
      </c>
    </row>
    <row r="117" spans="1:52" x14ac:dyDescent="0.25">
      <c r="A117" s="23">
        <v>113</v>
      </c>
      <c r="B117" s="23" t="s">
        <v>522</v>
      </c>
      <c r="C117" s="23" t="s">
        <v>330</v>
      </c>
      <c r="D117" s="23" t="s">
        <v>111</v>
      </c>
      <c r="E117" s="34">
        <v>28.68</v>
      </c>
      <c r="F117" s="34">
        <v>29.89</v>
      </c>
      <c r="G117" s="34">
        <v>29.48</v>
      </c>
      <c r="H117" s="34">
        <v>29.88</v>
      </c>
      <c r="I117" s="34">
        <v>29.24</v>
      </c>
      <c r="J117" s="34">
        <v>30.59</v>
      </c>
      <c r="K117" s="34">
        <v>28.12</v>
      </c>
      <c r="L117" s="34">
        <v>29.15</v>
      </c>
      <c r="M117" s="34">
        <v>29.87</v>
      </c>
      <c r="N117" s="34">
        <v>31.53</v>
      </c>
      <c r="O117" s="34">
        <v>28.93</v>
      </c>
      <c r="P117" s="34">
        <v>29.22</v>
      </c>
      <c r="Q117" s="34">
        <v>29.82</v>
      </c>
      <c r="R117" s="34">
        <v>31.53</v>
      </c>
      <c r="S117" s="34">
        <v>29.43</v>
      </c>
      <c r="T117" s="34">
        <v>30.26</v>
      </c>
      <c r="U117" s="34">
        <v>30.91</v>
      </c>
      <c r="V117" s="34">
        <v>28.6</v>
      </c>
      <c r="W117" s="34">
        <v>29.35</v>
      </c>
      <c r="X117" s="34">
        <v>29.16</v>
      </c>
      <c r="Y117" s="34">
        <v>29.77</v>
      </c>
      <c r="Z117" s="34">
        <v>29.81</v>
      </c>
      <c r="AA117" s="34">
        <v>30.66</v>
      </c>
      <c r="AB117" s="34">
        <v>28.87</v>
      </c>
      <c r="AC117" s="34">
        <v>27.93</v>
      </c>
      <c r="AD117" s="34">
        <v>28.88</v>
      </c>
      <c r="AE117" s="34">
        <v>31.1</v>
      </c>
      <c r="AF117" s="34">
        <v>29.85</v>
      </c>
      <c r="AG117" s="34">
        <v>29.48</v>
      </c>
      <c r="AH117" s="34">
        <v>30.11</v>
      </c>
      <c r="AI117" s="34">
        <v>28.73</v>
      </c>
      <c r="AJ117" s="34">
        <v>29.98</v>
      </c>
      <c r="AK117" s="34">
        <v>28.72</v>
      </c>
      <c r="AL117" s="34">
        <v>28.61</v>
      </c>
      <c r="AM117" s="34">
        <v>29.76</v>
      </c>
      <c r="AN117" s="34">
        <v>30.2</v>
      </c>
      <c r="AO117" s="34">
        <v>29.47</v>
      </c>
      <c r="AP117" s="34">
        <v>29.08</v>
      </c>
      <c r="AQ117" s="34">
        <v>28.05</v>
      </c>
      <c r="AR117" s="34">
        <v>29.01</v>
      </c>
      <c r="AS117" s="34">
        <v>29.51</v>
      </c>
      <c r="AT117" s="34">
        <v>29.53</v>
      </c>
      <c r="AU117" s="34">
        <v>30.11</v>
      </c>
      <c r="AV117" s="34">
        <v>28.69</v>
      </c>
      <c r="AW117" s="34">
        <v>28.54</v>
      </c>
      <c r="AX117" s="34">
        <v>28.62</v>
      </c>
      <c r="AY117" s="34">
        <v>29.46</v>
      </c>
      <c r="AZ117" s="34">
        <v>28.85</v>
      </c>
    </row>
    <row r="118" spans="1:52" x14ac:dyDescent="0.25">
      <c r="A118" s="24">
        <v>114</v>
      </c>
      <c r="B118" s="24" t="s">
        <v>523</v>
      </c>
      <c r="C118" s="24" t="s">
        <v>331</v>
      </c>
      <c r="D118" s="24" t="s">
        <v>112</v>
      </c>
      <c r="E118" s="35">
        <v>32.9</v>
      </c>
      <c r="F118" s="35">
        <v>32.81</v>
      </c>
      <c r="G118" s="35">
        <v>32.24</v>
      </c>
      <c r="H118" s="35">
        <v>35.840000000000003</v>
      </c>
      <c r="I118" s="35">
        <v>34.89</v>
      </c>
      <c r="J118" s="35"/>
      <c r="K118" s="35">
        <v>35.5</v>
      </c>
      <c r="L118" s="35">
        <v>35.86</v>
      </c>
      <c r="M118" s="35">
        <v>32.659999999999997</v>
      </c>
      <c r="N118" s="35">
        <v>36.14</v>
      </c>
      <c r="O118" s="35">
        <v>31.95</v>
      </c>
      <c r="P118" s="35">
        <v>33.22</v>
      </c>
      <c r="Q118" s="35">
        <v>35.770000000000003</v>
      </c>
      <c r="R118" s="35"/>
      <c r="S118" s="35">
        <v>36.85</v>
      </c>
      <c r="T118" s="35">
        <v>33.49</v>
      </c>
      <c r="U118" s="35">
        <v>35.11</v>
      </c>
      <c r="V118" s="35">
        <v>32.93</v>
      </c>
      <c r="W118" s="35">
        <v>34.479999999999997</v>
      </c>
      <c r="X118" s="35">
        <v>32.49</v>
      </c>
      <c r="Y118" s="35">
        <v>32.85</v>
      </c>
      <c r="Z118" s="35">
        <v>34.54</v>
      </c>
      <c r="AA118" s="35">
        <v>34.89</v>
      </c>
      <c r="AB118" s="35">
        <v>40</v>
      </c>
      <c r="AC118" s="35">
        <v>34.619999999999997</v>
      </c>
      <c r="AD118" s="35">
        <v>34.15</v>
      </c>
      <c r="AE118" s="35">
        <v>37.28</v>
      </c>
      <c r="AF118" s="35">
        <v>34.049999999999997</v>
      </c>
      <c r="AG118" s="35">
        <v>33.22</v>
      </c>
      <c r="AH118" s="35">
        <v>34.86</v>
      </c>
      <c r="AI118" s="35">
        <v>32.450000000000003</v>
      </c>
      <c r="AJ118" s="35">
        <v>33.49</v>
      </c>
      <c r="AK118" s="35">
        <v>32.99</v>
      </c>
      <c r="AL118" s="35">
        <v>33.25</v>
      </c>
      <c r="AM118" s="35">
        <v>33.64</v>
      </c>
      <c r="AN118" s="35">
        <v>34.22</v>
      </c>
      <c r="AO118" s="35">
        <v>30.84</v>
      </c>
      <c r="AP118" s="35">
        <v>31.8</v>
      </c>
      <c r="AQ118" s="35">
        <v>30.82</v>
      </c>
      <c r="AR118" s="35">
        <v>32.200000000000003</v>
      </c>
      <c r="AS118" s="35">
        <v>31.93</v>
      </c>
      <c r="AT118" s="35">
        <v>32.51</v>
      </c>
      <c r="AU118" s="35">
        <v>34.78</v>
      </c>
      <c r="AV118" s="35">
        <v>33.840000000000003</v>
      </c>
      <c r="AW118" s="35">
        <v>34.32</v>
      </c>
      <c r="AX118" s="35">
        <v>29.14</v>
      </c>
      <c r="AY118" s="35">
        <v>36.619999999999997</v>
      </c>
      <c r="AZ118" s="35">
        <v>32.94</v>
      </c>
    </row>
    <row r="119" spans="1:52" x14ac:dyDescent="0.25">
      <c r="A119" s="23">
        <v>115</v>
      </c>
      <c r="B119" s="23" t="s">
        <v>524</v>
      </c>
      <c r="C119" s="23" t="s">
        <v>332</v>
      </c>
      <c r="D119" s="23" t="s">
        <v>113</v>
      </c>
      <c r="E119" s="34">
        <v>30.16</v>
      </c>
      <c r="F119" s="34">
        <v>32.08</v>
      </c>
      <c r="G119" s="34">
        <v>31</v>
      </c>
      <c r="H119" s="34">
        <v>31.68</v>
      </c>
      <c r="I119" s="34">
        <v>32.17</v>
      </c>
      <c r="J119" s="34">
        <v>32.299999999999997</v>
      </c>
      <c r="K119" s="34">
        <v>29.92</v>
      </c>
      <c r="L119" s="34">
        <v>31.93</v>
      </c>
      <c r="M119" s="34">
        <v>31.57</v>
      </c>
      <c r="N119" s="34">
        <v>32.479999999999997</v>
      </c>
      <c r="O119" s="34">
        <v>31.02</v>
      </c>
      <c r="P119" s="34">
        <v>31.08</v>
      </c>
      <c r="Q119" s="34">
        <v>31.49</v>
      </c>
      <c r="R119" s="34">
        <v>33.549999999999997</v>
      </c>
      <c r="S119" s="34">
        <v>30.88</v>
      </c>
      <c r="T119" s="34">
        <v>32.869999999999997</v>
      </c>
      <c r="U119" s="34">
        <v>33.68</v>
      </c>
      <c r="V119" s="34">
        <v>30.32</v>
      </c>
      <c r="W119" s="34">
        <v>30.69</v>
      </c>
      <c r="X119" s="34">
        <v>30.73</v>
      </c>
      <c r="Y119" s="34">
        <v>30.77</v>
      </c>
      <c r="Z119" s="34">
        <v>30.75</v>
      </c>
      <c r="AA119" s="34">
        <v>33.61</v>
      </c>
      <c r="AB119" s="34">
        <v>30.95</v>
      </c>
      <c r="AC119" s="34">
        <v>29.93</v>
      </c>
      <c r="AD119" s="34">
        <v>30.85</v>
      </c>
      <c r="AE119" s="34">
        <v>32.69</v>
      </c>
      <c r="AF119" s="34">
        <v>31.69</v>
      </c>
      <c r="AG119" s="34">
        <v>31.2</v>
      </c>
      <c r="AH119" s="34">
        <v>31.51</v>
      </c>
      <c r="AI119" s="34">
        <v>30.87</v>
      </c>
      <c r="AJ119" s="34">
        <v>31.99</v>
      </c>
      <c r="AK119" s="34">
        <v>30.83</v>
      </c>
      <c r="AL119" s="34">
        <v>30.26</v>
      </c>
      <c r="AM119" s="34">
        <v>31.17</v>
      </c>
      <c r="AN119" s="34">
        <v>30.83</v>
      </c>
      <c r="AO119" s="34">
        <v>31.44</v>
      </c>
      <c r="AP119" s="34">
        <v>30.92</v>
      </c>
      <c r="AQ119" s="34">
        <v>29.98</v>
      </c>
      <c r="AR119" s="34">
        <v>30.58</v>
      </c>
      <c r="AS119" s="34">
        <v>31.18</v>
      </c>
      <c r="AT119" s="34">
        <v>31.44</v>
      </c>
      <c r="AU119" s="34">
        <v>32.01</v>
      </c>
      <c r="AV119" s="34">
        <v>30.13</v>
      </c>
      <c r="AW119" s="34">
        <v>30.07</v>
      </c>
      <c r="AX119" s="34">
        <v>30.53</v>
      </c>
      <c r="AY119" s="34">
        <v>30.59</v>
      </c>
      <c r="AZ119" s="34">
        <v>30.12</v>
      </c>
    </row>
    <row r="120" spans="1:52" x14ac:dyDescent="0.25">
      <c r="A120" s="24">
        <v>116</v>
      </c>
      <c r="B120" s="24" t="s">
        <v>525</v>
      </c>
      <c r="C120" s="24" t="s">
        <v>333</v>
      </c>
      <c r="D120" s="24" t="s">
        <v>114</v>
      </c>
      <c r="E120" s="35">
        <v>32.72</v>
      </c>
      <c r="F120" s="35">
        <v>35.979999999999997</v>
      </c>
      <c r="G120" s="35">
        <v>35.04</v>
      </c>
      <c r="H120" s="35">
        <v>37.090000000000003</v>
      </c>
      <c r="I120" s="35">
        <v>34.700000000000003</v>
      </c>
      <c r="J120" s="35">
        <v>35.96</v>
      </c>
      <c r="K120" s="35">
        <v>32</v>
      </c>
      <c r="L120" s="35">
        <v>33.06</v>
      </c>
      <c r="M120" s="35">
        <v>33.86</v>
      </c>
      <c r="N120" s="35">
        <v>35.450000000000003</v>
      </c>
      <c r="O120" s="35">
        <v>32.43</v>
      </c>
      <c r="P120" s="35">
        <v>32.5</v>
      </c>
      <c r="Q120" s="35">
        <v>32.71</v>
      </c>
      <c r="R120" s="35">
        <v>35.14</v>
      </c>
      <c r="S120" s="35">
        <v>33.11</v>
      </c>
      <c r="T120" s="35">
        <v>35.979999999999997</v>
      </c>
      <c r="U120" s="35">
        <v>36.89</v>
      </c>
      <c r="V120" s="35">
        <v>34.83</v>
      </c>
      <c r="W120" s="35">
        <v>32.99</v>
      </c>
      <c r="X120" s="35">
        <v>33.090000000000003</v>
      </c>
      <c r="Y120" s="35">
        <v>33.92</v>
      </c>
      <c r="Z120" s="35">
        <v>32.96</v>
      </c>
      <c r="AA120" s="35">
        <v>33.67</v>
      </c>
      <c r="AB120" s="35">
        <v>33.58</v>
      </c>
      <c r="AC120" s="35">
        <v>32.479999999999997</v>
      </c>
      <c r="AD120" s="35">
        <v>31.87</v>
      </c>
      <c r="AE120" s="35">
        <v>33.32</v>
      </c>
      <c r="AF120" s="35">
        <v>33.58</v>
      </c>
      <c r="AG120" s="35">
        <v>32.75</v>
      </c>
      <c r="AH120" s="35">
        <v>33.61</v>
      </c>
      <c r="AI120" s="35">
        <v>33.130000000000003</v>
      </c>
      <c r="AJ120" s="35">
        <v>36.18</v>
      </c>
      <c r="AK120" s="35">
        <v>35.19</v>
      </c>
      <c r="AL120" s="35">
        <v>32.47</v>
      </c>
      <c r="AM120" s="35">
        <v>32.56</v>
      </c>
      <c r="AN120" s="35">
        <v>33.229999999999997</v>
      </c>
      <c r="AO120" s="35">
        <v>33.53</v>
      </c>
      <c r="AP120" s="35">
        <v>33.479999999999997</v>
      </c>
      <c r="AQ120" s="35">
        <v>32.21</v>
      </c>
      <c r="AR120" s="35">
        <v>34.299999999999997</v>
      </c>
      <c r="AS120" s="35">
        <v>33.6</v>
      </c>
      <c r="AT120" s="35">
        <v>33.770000000000003</v>
      </c>
      <c r="AU120" s="35">
        <v>34.04</v>
      </c>
      <c r="AV120" s="35">
        <v>32.44</v>
      </c>
      <c r="AW120" s="35">
        <v>32.67</v>
      </c>
      <c r="AX120" s="35">
        <v>33.53</v>
      </c>
      <c r="AY120" s="35">
        <v>34.14</v>
      </c>
      <c r="AZ120" s="35">
        <v>33.86</v>
      </c>
    </row>
    <row r="121" spans="1:52" x14ac:dyDescent="0.25">
      <c r="A121" s="23">
        <v>117</v>
      </c>
      <c r="B121" s="23" t="s">
        <v>526</v>
      </c>
      <c r="C121" s="23" t="s">
        <v>334</v>
      </c>
      <c r="D121" s="23" t="s">
        <v>115</v>
      </c>
      <c r="E121" s="34">
        <v>26.6</v>
      </c>
      <c r="F121" s="34">
        <v>28.88</v>
      </c>
      <c r="G121" s="34">
        <v>27.98</v>
      </c>
      <c r="H121" s="34">
        <v>29.22</v>
      </c>
      <c r="I121" s="34">
        <v>28.08</v>
      </c>
      <c r="J121" s="34">
        <v>30.06</v>
      </c>
      <c r="K121" s="34">
        <v>26.88</v>
      </c>
      <c r="L121" s="34">
        <v>28.43</v>
      </c>
      <c r="M121" s="34">
        <v>28.82</v>
      </c>
      <c r="N121" s="34">
        <v>29.84</v>
      </c>
      <c r="O121" s="34">
        <v>27.49</v>
      </c>
      <c r="P121" s="34">
        <v>27.82</v>
      </c>
      <c r="Q121" s="34">
        <v>27.62</v>
      </c>
      <c r="R121" s="34">
        <v>29.56</v>
      </c>
      <c r="S121" s="34">
        <v>27.55</v>
      </c>
      <c r="T121" s="34">
        <v>29.83</v>
      </c>
      <c r="U121" s="34">
        <v>30.33</v>
      </c>
      <c r="V121" s="34">
        <v>28.01</v>
      </c>
      <c r="W121" s="34">
        <v>27.69</v>
      </c>
      <c r="X121" s="34">
        <v>27.57</v>
      </c>
      <c r="Y121" s="34">
        <v>27.78</v>
      </c>
      <c r="Z121" s="34">
        <v>28.1</v>
      </c>
      <c r="AA121" s="34">
        <v>29.11</v>
      </c>
      <c r="AB121" s="34">
        <v>28.04</v>
      </c>
      <c r="AC121" s="34">
        <v>27.51</v>
      </c>
      <c r="AD121" s="34">
        <v>27.3</v>
      </c>
      <c r="AE121" s="34">
        <v>29.53</v>
      </c>
      <c r="AF121" s="34">
        <v>28.95</v>
      </c>
      <c r="AG121" s="34">
        <v>28.3</v>
      </c>
      <c r="AH121" s="34">
        <v>28.64</v>
      </c>
      <c r="AI121" s="34">
        <v>27.34</v>
      </c>
      <c r="AJ121" s="34">
        <v>28.63</v>
      </c>
      <c r="AK121" s="34">
        <v>28.28</v>
      </c>
      <c r="AL121" s="34">
        <v>26.96</v>
      </c>
      <c r="AM121" s="34">
        <v>27.45</v>
      </c>
      <c r="AN121" s="34">
        <v>27.75</v>
      </c>
      <c r="AO121" s="34">
        <v>27.92</v>
      </c>
      <c r="AP121" s="34">
        <v>27.91</v>
      </c>
      <c r="AQ121" s="34">
        <v>26.83</v>
      </c>
      <c r="AR121" s="34">
        <v>27.75</v>
      </c>
      <c r="AS121" s="34">
        <v>28.47</v>
      </c>
      <c r="AT121" s="34">
        <v>28.28</v>
      </c>
      <c r="AU121" s="34">
        <v>28.18</v>
      </c>
      <c r="AV121" s="34">
        <v>26.64</v>
      </c>
      <c r="AW121" s="34">
        <v>26.68</v>
      </c>
      <c r="AX121" s="34">
        <v>27.65</v>
      </c>
      <c r="AY121" s="34">
        <v>28.09</v>
      </c>
      <c r="AZ121" s="34">
        <v>27.54</v>
      </c>
    </row>
    <row r="122" spans="1:52" x14ac:dyDescent="0.25">
      <c r="A122" s="24">
        <v>118</v>
      </c>
      <c r="B122" s="24" t="s">
        <v>527</v>
      </c>
      <c r="C122" s="24" t="s">
        <v>335</v>
      </c>
      <c r="D122" s="24" t="s">
        <v>116</v>
      </c>
      <c r="E122" s="35"/>
      <c r="F122" s="35">
        <v>40</v>
      </c>
      <c r="G122" s="35"/>
      <c r="H122" s="42">
        <v>28.73</v>
      </c>
      <c r="I122" s="35">
        <v>35.950000000000003</v>
      </c>
      <c r="J122" s="35"/>
      <c r="K122" s="35">
        <v>40</v>
      </c>
      <c r="L122" s="35"/>
      <c r="M122" s="35"/>
      <c r="N122" s="42">
        <v>40</v>
      </c>
      <c r="O122" s="35">
        <v>40</v>
      </c>
      <c r="P122" s="35">
        <v>40</v>
      </c>
      <c r="Q122" s="35">
        <v>36.56</v>
      </c>
      <c r="R122" s="35"/>
      <c r="S122" s="35"/>
      <c r="T122" s="35"/>
      <c r="U122" s="35"/>
      <c r="V122" s="35">
        <v>37.590000000000003</v>
      </c>
      <c r="W122" s="35"/>
      <c r="X122" s="35"/>
      <c r="Y122" s="35"/>
      <c r="Z122" s="42">
        <v>29.47</v>
      </c>
      <c r="AA122" s="35">
        <v>38.01</v>
      </c>
      <c r="AB122" s="35">
        <v>40</v>
      </c>
      <c r="AC122" s="35">
        <v>40</v>
      </c>
      <c r="AD122" s="35"/>
      <c r="AE122" s="35"/>
      <c r="AF122" s="35"/>
      <c r="AG122" s="35">
        <v>37.32</v>
      </c>
      <c r="AH122" s="35"/>
      <c r="AI122" s="35">
        <v>38.72</v>
      </c>
      <c r="AJ122" s="35"/>
      <c r="AK122" s="35"/>
      <c r="AL122" s="35">
        <v>40</v>
      </c>
      <c r="AM122" s="35"/>
      <c r="AN122" s="35">
        <v>36.92</v>
      </c>
      <c r="AO122" s="35">
        <v>40</v>
      </c>
      <c r="AP122" s="35">
        <v>40</v>
      </c>
      <c r="AQ122" s="35"/>
      <c r="AR122" s="35"/>
      <c r="AS122" s="35">
        <v>36.68</v>
      </c>
      <c r="AT122" s="35"/>
      <c r="AU122" s="35"/>
      <c r="AV122" s="35"/>
      <c r="AW122" s="35">
        <v>40</v>
      </c>
      <c r="AX122" s="35"/>
      <c r="AY122" s="35"/>
      <c r="AZ122" s="35">
        <v>38.1</v>
      </c>
    </row>
    <row r="123" spans="1:52" x14ac:dyDescent="0.25">
      <c r="A123" s="23">
        <v>119</v>
      </c>
      <c r="B123" s="23" t="s">
        <v>528</v>
      </c>
      <c r="C123" s="23" t="s">
        <v>336</v>
      </c>
      <c r="D123" s="23" t="s">
        <v>117</v>
      </c>
      <c r="E123" s="34">
        <v>30.74</v>
      </c>
      <c r="F123" s="34">
        <v>31.61</v>
      </c>
      <c r="G123" s="34">
        <v>30.43</v>
      </c>
      <c r="H123" s="34">
        <v>32.31</v>
      </c>
      <c r="I123" s="34">
        <v>31.57</v>
      </c>
      <c r="J123" s="34">
        <v>32.520000000000003</v>
      </c>
      <c r="K123" s="34">
        <v>30.18</v>
      </c>
      <c r="L123" s="34">
        <v>31.61</v>
      </c>
      <c r="M123" s="34">
        <v>30.95</v>
      </c>
      <c r="N123" s="34">
        <v>32.44</v>
      </c>
      <c r="O123" s="34">
        <v>30.72</v>
      </c>
      <c r="P123" s="34">
        <v>30.79</v>
      </c>
      <c r="Q123" s="34">
        <v>31.45</v>
      </c>
      <c r="R123" s="34">
        <v>32.85</v>
      </c>
      <c r="S123" s="34">
        <v>30.55</v>
      </c>
      <c r="T123" s="34">
        <v>31.85</v>
      </c>
      <c r="U123" s="34">
        <v>33.15</v>
      </c>
      <c r="V123" s="34">
        <v>31.31</v>
      </c>
      <c r="W123" s="34">
        <v>30.8</v>
      </c>
      <c r="X123" s="34">
        <v>31.25</v>
      </c>
      <c r="Y123" s="34">
        <v>30.5</v>
      </c>
      <c r="Z123" s="34">
        <v>31.73</v>
      </c>
      <c r="AA123" s="34">
        <v>33.020000000000003</v>
      </c>
      <c r="AB123" s="34">
        <v>30.81</v>
      </c>
      <c r="AC123" s="34">
        <v>31.55</v>
      </c>
      <c r="AD123" s="34">
        <v>30.76</v>
      </c>
      <c r="AE123" s="34">
        <v>33.130000000000003</v>
      </c>
      <c r="AF123" s="34">
        <v>31.63</v>
      </c>
      <c r="AG123" s="34">
        <v>31.05</v>
      </c>
      <c r="AH123" s="34">
        <v>32.44</v>
      </c>
      <c r="AI123" s="34">
        <v>30.34</v>
      </c>
      <c r="AJ123" s="34">
        <v>31.91</v>
      </c>
      <c r="AK123" s="34">
        <v>30.17</v>
      </c>
      <c r="AL123" s="34">
        <v>30.54</v>
      </c>
      <c r="AM123" s="34">
        <v>30.06</v>
      </c>
      <c r="AN123" s="34">
        <v>31.27</v>
      </c>
      <c r="AO123" s="34">
        <v>29.77</v>
      </c>
      <c r="AP123" s="34">
        <v>29.7</v>
      </c>
      <c r="AQ123" s="34">
        <v>29.52</v>
      </c>
      <c r="AR123" s="34">
        <v>29.46</v>
      </c>
      <c r="AS123" s="34">
        <v>29.9</v>
      </c>
      <c r="AT123" s="34">
        <v>30.77</v>
      </c>
      <c r="AU123" s="34">
        <v>32.07</v>
      </c>
      <c r="AV123" s="34">
        <v>30.5</v>
      </c>
      <c r="AW123" s="34">
        <v>29.85</v>
      </c>
      <c r="AX123" s="34">
        <v>28.58</v>
      </c>
      <c r="AY123" s="34">
        <v>31.89</v>
      </c>
      <c r="AZ123" s="34">
        <v>30</v>
      </c>
    </row>
    <row r="124" spans="1:52" x14ac:dyDescent="0.25">
      <c r="A124" s="24">
        <v>120</v>
      </c>
      <c r="B124" s="24" t="s">
        <v>529</v>
      </c>
      <c r="C124" s="24" t="s">
        <v>337</v>
      </c>
      <c r="D124" s="24" t="s">
        <v>118</v>
      </c>
      <c r="E124" s="35">
        <v>30.65</v>
      </c>
      <c r="F124" s="35">
        <v>31.43</v>
      </c>
      <c r="G124" s="35">
        <v>30.94</v>
      </c>
      <c r="H124" s="42">
        <v>30.01</v>
      </c>
      <c r="I124" s="35">
        <v>31.56</v>
      </c>
      <c r="J124" s="35">
        <v>32.549999999999997</v>
      </c>
      <c r="K124" s="35">
        <v>30.21</v>
      </c>
      <c r="L124" s="35">
        <v>31.76</v>
      </c>
      <c r="M124" s="35">
        <v>32.020000000000003</v>
      </c>
      <c r="N124" s="35">
        <v>33.03</v>
      </c>
      <c r="O124" s="35">
        <v>31.01</v>
      </c>
      <c r="P124" s="35">
        <v>31.01</v>
      </c>
      <c r="Q124" s="35">
        <v>32.07</v>
      </c>
      <c r="R124" s="35">
        <v>32.69</v>
      </c>
      <c r="S124" s="35">
        <v>31.16</v>
      </c>
      <c r="T124" s="35">
        <v>31.84</v>
      </c>
      <c r="U124" s="35">
        <v>33.049999999999997</v>
      </c>
      <c r="V124" s="35">
        <v>29.02</v>
      </c>
      <c r="W124" s="35">
        <v>31.28</v>
      </c>
      <c r="X124" s="35">
        <v>30.76</v>
      </c>
      <c r="Y124" s="35">
        <v>30.69</v>
      </c>
      <c r="Z124" s="35">
        <v>30.82</v>
      </c>
      <c r="AA124" s="35">
        <v>32.44</v>
      </c>
      <c r="AB124" s="35">
        <v>30.25</v>
      </c>
      <c r="AC124" s="35">
        <v>28.85</v>
      </c>
      <c r="AD124" s="35">
        <v>30.67</v>
      </c>
      <c r="AE124" s="35">
        <v>33.229999999999997</v>
      </c>
      <c r="AF124" s="35">
        <v>31.92</v>
      </c>
      <c r="AG124" s="35">
        <v>30.97</v>
      </c>
      <c r="AH124" s="35">
        <v>31.53</v>
      </c>
      <c r="AI124" s="35">
        <v>30.7</v>
      </c>
      <c r="AJ124" s="35">
        <v>32.049999999999997</v>
      </c>
      <c r="AK124" s="35">
        <v>29.76</v>
      </c>
      <c r="AL124" s="35">
        <v>30</v>
      </c>
      <c r="AM124" s="35">
        <v>31.18</v>
      </c>
      <c r="AN124" s="35">
        <v>31.69</v>
      </c>
      <c r="AO124" s="35">
        <v>31.45</v>
      </c>
      <c r="AP124" s="35">
        <v>30.66</v>
      </c>
      <c r="AQ124" s="35">
        <v>30.26</v>
      </c>
      <c r="AR124" s="35">
        <v>30.52</v>
      </c>
      <c r="AS124" s="35">
        <v>30.88</v>
      </c>
      <c r="AT124" s="35">
        <v>31.12</v>
      </c>
      <c r="AU124" s="35">
        <v>32.57</v>
      </c>
      <c r="AV124" s="35">
        <v>30.98</v>
      </c>
      <c r="AW124" s="35">
        <v>30.07</v>
      </c>
      <c r="AX124" s="35">
        <v>29.99</v>
      </c>
      <c r="AY124" s="35">
        <v>30.56</v>
      </c>
      <c r="AZ124" s="35">
        <v>30.02</v>
      </c>
    </row>
    <row r="125" spans="1:52" x14ac:dyDescent="0.25">
      <c r="A125" s="23">
        <v>121</v>
      </c>
      <c r="B125" s="23" t="s">
        <v>530</v>
      </c>
      <c r="C125" s="23" t="s">
        <v>338</v>
      </c>
      <c r="D125" s="23" t="s">
        <v>119</v>
      </c>
      <c r="E125" s="34">
        <v>29.92</v>
      </c>
      <c r="F125" s="34">
        <v>32.92</v>
      </c>
      <c r="G125" s="34">
        <v>31.08</v>
      </c>
      <c r="H125" s="34">
        <v>32.22</v>
      </c>
      <c r="I125" s="34">
        <v>31.92</v>
      </c>
      <c r="J125" s="34">
        <v>33.33</v>
      </c>
      <c r="K125" s="34">
        <v>30.73</v>
      </c>
      <c r="L125" s="34">
        <v>32.85</v>
      </c>
      <c r="M125" s="34">
        <v>31.98</v>
      </c>
      <c r="N125" s="34">
        <v>33.840000000000003</v>
      </c>
      <c r="O125" s="34">
        <v>31.12</v>
      </c>
      <c r="P125" s="34">
        <v>30.98</v>
      </c>
      <c r="Q125" s="34">
        <v>31.28</v>
      </c>
      <c r="R125" s="34">
        <v>33.159999999999997</v>
      </c>
      <c r="S125" s="34">
        <v>30.96</v>
      </c>
      <c r="T125" s="34">
        <v>33.58</v>
      </c>
      <c r="U125" s="34">
        <v>33.93</v>
      </c>
      <c r="V125" s="34">
        <v>30.66</v>
      </c>
      <c r="W125" s="34">
        <v>31.14</v>
      </c>
      <c r="X125" s="34">
        <v>30.83</v>
      </c>
      <c r="Y125" s="34">
        <v>30.83</v>
      </c>
      <c r="Z125" s="34">
        <v>31.13</v>
      </c>
      <c r="AA125" s="34">
        <v>33.020000000000003</v>
      </c>
      <c r="AB125" s="34">
        <v>31.18</v>
      </c>
      <c r="AC125" s="34">
        <v>30.57</v>
      </c>
      <c r="AD125" s="34">
        <v>30.85</v>
      </c>
      <c r="AE125" s="34">
        <v>32.76</v>
      </c>
      <c r="AF125" s="34">
        <v>32.67</v>
      </c>
      <c r="AG125" s="34">
        <v>31.76</v>
      </c>
      <c r="AH125" s="34">
        <v>32.18</v>
      </c>
      <c r="AI125" s="34">
        <v>30.87</v>
      </c>
      <c r="AJ125" s="34">
        <v>32.46</v>
      </c>
      <c r="AK125" s="34">
        <v>31.02</v>
      </c>
      <c r="AL125" s="34">
        <v>30.01</v>
      </c>
      <c r="AM125" s="34">
        <v>30.19</v>
      </c>
      <c r="AN125" s="34">
        <v>30.95</v>
      </c>
      <c r="AO125" s="34">
        <v>31.15</v>
      </c>
      <c r="AP125" s="34">
        <v>30.93</v>
      </c>
      <c r="AQ125" s="34">
        <v>30.14</v>
      </c>
      <c r="AR125" s="34">
        <v>30.53</v>
      </c>
      <c r="AS125" s="34">
        <v>30.86</v>
      </c>
      <c r="AT125" s="34">
        <v>30.94</v>
      </c>
      <c r="AU125" s="34">
        <v>31.78</v>
      </c>
      <c r="AV125" s="34">
        <v>30.08</v>
      </c>
      <c r="AW125" s="34">
        <v>29.89</v>
      </c>
      <c r="AX125" s="34">
        <v>31.13</v>
      </c>
      <c r="AY125" s="34">
        <v>31.32</v>
      </c>
      <c r="AZ125" s="34">
        <v>30.81</v>
      </c>
    </row>
    <row r="126" spans="1:52" x14ac:dyDescent="0.25">
      <c r="A126" s="24">
        <v>122</v>
      </c>
      <c r="B126" s="24" t="s">
        <v>531</v>
      </c>
      <c r="C126" s="24" t="s">
        <v>339</v>
      </c>
      <c r="D126" s="24" t="s">
        <v>120</v>
      </c>
      <c r="E126" s="35">
        <v>30.21</v>
      </c>
      <c r="F126" s="35">
        <v>31.92</v>
      </c>
      <c r="G126" s="35">
        <v>31.48</v>
      </c>
      <c r="H126" s="35">
        <v>32.770000000000003</v>
      </c>
      <c r="I126" s="35">
        <v>32.1</v>
      </c>
      <c r="J126" s="35">
        <v>32.869999999999997</v>
      </c>
      <c r="K126" s="35">
        <v>30.55</v>
      </c>
      <c r="L126" s="35">
        <v>31.84</v>
      </c>
      <c r="M126" s="35">
        <v>32.21</v>
      </c>
      <c r="N126" s="35">
        <v>33.74</v>
      </c>
      <c r="O126" s="35">
        <v>31.26</v>
      </c>
      <c r="P126" s="35">
        <v>31.28</v>
      </c>
      <c r="Q126" s="35">
        <v>31.82</v>
      </c>
      <c r="R126" s="35">
        <v>33.659999999999997</v>
      </c>
      <c r="S126" s="35">
        <v>31.27</v>
      </c>
      <c r="T126" s="35">
        <v>32.83</v>
      </c>
      <c r="U126" s="35">
        <v>34.11</v>
      </c>
      <c r="V126" s="35">
        <v>31.02</v>
      </c>
      <c r="W126" s="35">
        <v>30.97</v>
      </c>
      <c r="X126" s="35">
        <v>31.15</v>
      </c>
      <c r="Y126" s="35">
        <v>31.1</v>
      </c>
      <c r="Z126" s="35">
        <v>31.73</v>
      </c>
      <c r="AA126" s="35">
        <v>32.78</v>
      </c>
      <c r="AB126" s="35">
        <v>31.5</v>
      </c>
      <c r="AC126" s="35">
        <v>31.2</v>
      </c>
      <c r="AD126" s="35">
        <v>31</v>
      </c>
      <c r="AE126" s="35">
        <v>33.74</v>
      </c>
      <c r="AF126" s="35">
        <v>32.229999999999997</v>
      </c>
      <c r="AG126" s="35">
        <v>32.299999999999997</v>
      </c>
      <c r="AH126" s="35">
        <v>32.24</v>
      </c>
      <c r="AI126" s="35">
        <v>31.08</v>
      </c>
      <c r="AJ126" s="35">
        <v>31.87</v>
      </c>
      <c r="AK126" s="35">
        <v>31.53</v>
      </c>
      <c r="AL126" s="35">
        <v>30.84</v>
      </c>
      <c r="AM126" s="35">
        <v>30.82</v>
      </c>
      <c r="AN126" s="35">
        <v>30.9</v>
      </c>
      <c r="AO126" s="35">
        <v>32.15</v>
      </c>
      <c r="AP126" s="35">
        <v>31.07</v>
      </c>
      <c r="AQ126" s="35">
        <v>29.91</v>
      </c>
      <c r="AR126" s="35">
        <v>31.03</v>
      </c>
      <c r="AS126" s="35">
        <v>31.24</v>
      </c>
      <c r="AT126" s="35">
        <v>31.2</v>
      </c>
      <c r="AU126" s="35">
        <v>32.090000000000003</v>
      </c>
      <c r="AV126" s="35">
        <v>30.48</v>
      </c>
      <c r="AW126" s="35">
        <v>30.85</v>
      </c>
      <c r="AX126" s="35">
        <v>30.94</v>
      </c>
      <c r="AY126" s="35">
        <v>31.64</v>
      </c>
      <c r="AZ126" s="35">
        <v>30.86</v>
      </c>
    </row>
    <row r="127" spans="1:52" x14ac:dyDescent="0.25">
      <c r="A127" s="23">
        <v>123</v>
      </c>
      <c r="B127" s="23" t="s">
        <v>532</v>
      </c>
      <c r="C127" s="23" t="s">
        <v>340</v>
      </c>
      <c r="D127" s="23" t="s">
        <v>121</v>
      </c>
      <c r="E127" s="34">
        <v>27.52</v>
      </c>
      <c r="F127" s="34">
        <v>30.5</v>
      </c>
      <c r="G127" s="34">
        <v>28.99</v>
      </c>
      <c r="H127" s="34">
        <v>30.47</v>
      </c>
      <c r="I127" s="34">
        <v>29.56</v>
      </c>
      <c r="J127" s="34">
        <v>31.1</v>
      </c>
      <c r="K127" s="34">
        <v>27.9</v>
      </c>
      <c r="L127" s="34">
        <v>29.66</v>
      </c>
      <c r="M127" s="34">
        <v>29.99</v>
      </c>
      <c r="N127" s="34">
        <v>31.78</v>
      </c>
      <c r="O127" s="34">
        <v>29.26</v>
      </c>
      <c r="P127" s="34">
        <v>29.3</v>
      </c>
      <c r="Q127" s="34">
        <v>28.86</v>
      </c>
      <c r="R127" s="34">
        <v>30.75</v>
      </c>
      <c r="S127" s="34">
        <v>28.64</v>
      </c>
      <c r="T127" s="34">
        <v>30.99</v>
      </c>
      <c r="U127" s="34">
        <v>31.52</v>
      </c>
      <c r="V127" s="34">
        <v>29.58</v>
      </c>
      <c r="W127" s="34">
        <v>28.74</v>
      </c>
      <c r="X127" s="34">
        <v>28.74</v>
      </c>
      <c r="Y127" s="34">
        <v>28.8</v>
      </c>
      <c r="Z127" s="34">
        <v>29.15</v>
      </c>
      <c r="AA127" s="34">
        <v>30.29</v>
      </c>
      <c r="AB127" s="34">
        <v>29.26</v>
      </c>
      <c r="AC127" s="34">
        <v>28.98</v>
      </c>
      <c r="AD127" s="34">
        <v>28.42</v>
      </c>
      <c r="AE127" s="34">
        <v>30.95</v>
      </c>
      <c r="AF127" s="34">
        <v>30.06</v>
      </c>
      <c r="AG127" s="34">
        <v>29.75</v>
      </c>
      <c r="AH127" s="34">
        <v>30.17</v>
      </c>
      <c r="AI127" s="34">
        <v>28.65</v>
      </c>
      <c r="AJ127" s="34">
        <v>29.84</v>
      </c>
      <c r="AK127" s="34">
        <v>29.58</v>
      </c>
      <c r="AL127" s="34">
        <v>28.33</v>
      </c>
      <c r="AM127" s="34">
        <v>28.32</v>
      </c>
      <c r="AN127" s="34">
        <v>28.98</v>
      </c>
      <c r="AO127" s="34">
        <v>28.85</v>
      </c>
      <c r="AP127" s="34">
        <v>28.81</v>
      </c>
      <c r="AQ127" s="34">
        <v>27.57</v>
      </c>
      <c r="AR127" s="34">
        <v>28.95</v>
      </c>
      <c r="AS127" s="34">
        <v>29.59</v>
      </c>
      <c r="AT127" s="34">
        <v>29.33</v>
      </c>
      <c r="AU127" s="34">
        <v>29.04</v>
      </c>
      <c r="AV127" s="34">
        <v>27.6</v>
      </c>
      <c r="AW127" s="34">
        <v>27.81</v>
      </c>
      <c r="AX127" s="34">
        <v>28.48</v>
      </c>
      <c r="AY127" s="34">
        <v>29.46</v>
      </c>
      <c r="AZ127" s="34">
        <v>28.82</v>
      </c>
    </row>
    <row r="128" spans="1:52" x14ac:dyDescent="0.25">
      <c r="A128" s="24">
        <v>124</v>
      </c>
      <c r="B128" s="24" t="s">
        <v>533</v>
      </c>
      <c r="C128" s="24" t="s">
        <v>341</v>
      </c>
      <c r="D128" s="24" t="s">
        <v>122</v>
      </c>
      <c r="E128" s="35">
        <v>30.82</v>
      </c>
      <c r="F128" s="35">
        <v>33.49</v>
      </c>
      <c r="G128" s="35">
        <v>31.83</v>
      </c>
      <c r="H128" s="35">
        <v>32.56</v>
      </c>
      <c r="I128" s="35">
        <v>31.86</v>
      </c>
      <c r="J128" s="35">
        <v>33.619999999999997</v>
      </c>
      <c r="K128" s="35">
        <v>30.94</v>
      </c>
      <c r="L128" s="35">
        <v>32.15</v>
      </c>
      <c r="M128" s="35">
        <v>32.479999999999997</v>
      </c>
      <c r="N128" s="35">
        <v>33.49</v>
      </c>
      <c r="O128" s="35">
        <v>31.27</v>
      </c>
      <c r="P128" s="35">
        <v>31.98</v>
      </c>
      <c r="Q128" s="35">
        <v>31.73</v>
      </c>
      <c r="R128" s="35">
        <v>33.86</v>
      </c>
      <c r="S128" s="35">
        <v>31.46</v>
      </c>
      <c r="T128" s="35">
        <v>32.75</v>
      </c>
      <c r="U128" s="35">
        <v>33.76</v>
      </c>
      <c r="V128" s="35">
        <v>31</v>
      </c>
      <c r="W128" s="35">
        <v>31.79</v>
      </c>
      <c r="X128" s="35">
        <v>31.75</v>
      </c>
      <c r="Y128" s="35">
        <v>31.79</v>
      </c>
      <c r="Z128" s="35">
        <v>31.8</v>
      </c>
      <c r="AA128" s="35">
        <v>32.47</v>
      </c>
      <c r="AB128" s="35">
        <v>31.54</v>
      </c>
      <c r="AC128" s="35">
        <v>31.02</v>
      </c>
      <c r="AD128" s="35">
        <v>31.22</v>
      </c>
      <c r="AE128" s="35">
        <v>33.61</v>
      </c>
      <c r="AF128" s="35">
        <v>32.11</v>
      </c>
      <c r="AG128" s="35">
        <v>32.21</v>
      </c>
      <c r="AH128" s="35">
        <v>32.67</v>
      </c>
      <c r="AI128" s="35">
        <v>31.3</v>
      </c>
      <c r="AJ128" s="35">
        <v>31.81</v>
      </c>
      <c r="AK128" s="35">
        <v>31.58</v>
      </c>
      <c r="AL128" s="35">
        <v>30.91</v>
      </c>
      <c r="AM128" s="35">
        <v>31.78</v>
      </c>
      <c r="AN128" s="35">
        <v>31.97</v>
      </c>
      <c r="AO128" s="35">
        <v>31.81</v>
      </c>
      <c r="AP128" s="35">
        <v>30.97</v>
      </c>
      <c r="AQ128" s="35">
        <v>29.96</v>
      </c>
      <c r="AR128" s="35">
        <v>31.6</v>
      </c>
      <c r="AS128" s="35">
        <v>31.66</v>
      </c>
      <c r="AT128" s="35">
        <v>31.69</v>
      </c>
      <c r="AU128" s="35">
        <v>32.799999999999997</v>
      </c>
      <c r="AV128" s="35">
        <v>30.76</v>
      </c>
      <c r="AW128" s="35">
        <v>31.01</v>
      </c>
      <c r="AX128" s="35">
        <v>31.09</v>
      </c>
      <c r="AY128" s="35">
        <v>31.82</v>
      </c>
      <c r="AZ128" s="35">
        <v>31.15</v>
      </c>
    </row>
    <row r="129" spans="1:52" x14ac:dyDescent="0.25">
      <c r="A129" s="23">
        <v>125</v>
      </c>
      <c r="B129" s="23" t="s">
        <v>534</v>
      </c>
      <c r="C129" s="23" t="s">
        <v>342</v>
      </c>
      <c r="D129" s="23" t="s">
        <v>123</v>
      </c>
      <c r="E129" s="34">
        <v>27.92</v>
      </c>
      <c r="F129" s="34">
        <v>27.89</v>
      </c>
      <c r="G129" s="34">
        <v>27.81</v>
      </c>
      <c r="H129" s="34">
        <v>30.47</v>
      </c>
      <c r="I129" s="34">
        <v>29.79</v>
      </c>
      <c r="J129" s="34">
        <v>31.84</v>
      </c>
      <c r="K129" s="34">
        <v>29.14</v>
      </c>
      <c r="L129" s="34">
        <v>30.52</v>
      </c>
      <c r="M129" s="34">
        <v>28.11</v>
      </c>
      <c r="N129" s="34">
        <v>30.55</v>
      </c>
      <c r="O129" s="34">
        <v>26.86</v>
      </c>
      <c r="P129" s="34">
        <v>27.2</v>
      </c>
      <c r="Q129" s="34">
        <v>31.42</v>
      </c>
      <c r="R129" s="34">
        <v>31.06</v>
      </c>
      <c r="S129" s="34">
        <v>29.94</v>
      </c>
      <c r="T129" s="34">
        <v>28.84</v>
      </c>
      <c r="U129" s="34">
        <v>29.11</v>
      </c>
      <c r="V129" s="34">
        <v>28.2</v>
      </c>
      <c r="W129" s="34">
        <v>29.13</v>
      </c>
      <c r="X129" s="34">
        <v>28.08</v>
      </c>
      <c r="Y129" s="34">
        <v>28.57</v>
      </c>
      <c r="Z129" s="34">
        <v>28.99</v>
      </c>
      <c r="AA129" s="34">
        <v>30.64</v>
      </c>
      <c r="AB129" s="34">
        <v>29.73</v>
      </c>
      <c r="AC129" s="34">
        <v>29.72</v>
      </c>
      <c r="AD129" s="34">
        <v>28.76</v>
      </c>
      <c r="AE129" s="34">
        <v>31.68</v>
      </c>
      <c r="AF129" s="34">
        <v>29.13</v>
      </c>
      <c r="AG129" s="34">
        <v>28.81</v>
      </c>
      <c r="AH129" s="34">
        <v>29.76</v>
      </c>
      <c r="AI129" s="34">
        <v>27.48</v>
      </c>
      <c r="AJ129" s="34">
        <v>29.44</v>
      </c>
      <c r="AK129" s="34">
        <v>28.08</v>
      </c>
      <c r="AL129" s="34">
        <v>28.07</v>
      </c>
      <c r="AM129" s="34">
        <v>27.78</v>
      </c>
      <c r="AN129" s="34">
        <v>28.54</v>
      </c>
      <c r="AO129" s="34">
        <v>26.17</v>
      </c>
      <c r="AP129" s="34">
        <v>26.49</v>
      </c>
      <c r="AQ129" s="34">
        <v>26.18</v>
      </c>
      <c r="AR129" s="34">
        <v>26.75</v>
      </c>
      <c r="AS129" s="34">
        <v>26.2</v>
      </c>
      <c r="AT129" s="34">
        <v>27.61</v>
      </c>
      <c r="AU129" s="34">
        <v>30.45</v>
      </c>
      <c r="AV129" s="34">
        <v>28.52</v>
      </c>
      <c r="AW129" s="34">
        <v>29.65</v>
      </c>
      <c r="AX129" s="34">
        <v>25.94</v>
      </c>
      <c r="AY129" s="34">
        <v>29.62</v>
      </c>
      <c r="AZ129" s="34">
        <v>28.81</v>
      </c>
    </row>
    <row r="130" spans="1:52" x14ac:dyDescent="0.25">
      <c r="A130" s="24">
        <v>126</v>
      </c>
      <c r="B130" s="24" t="s">
        <v>535</v>
      </c>
      <c r="C130" s="24" t="s">
        <v>343</v>
      </c>
      <c r="D130" s="10" t="s">
        <v>5</v>
      </c>
      <c r="E130" s="35">
        <v>18.940000000000001</v>
      </c>
      <c r="F130" s="35">
        <v>19.059999999999999</v>
      </c>
      <c r="G130" s="35">
        <v>18.61</v>
      </c>
      <c r="H130" s="35">
        <v>18.82</v>
      </c>
      <c r="I130" s="35">
        <v>18.940000000000001</v>
      </c>
      <c r="J130" s="35">
        <v>18.89</v>
      </c>
      <c r="K130" s="35">
        <v>19.010000000000002</v>
      </c>
      <c r="L130" s="35">
        <v>19.05</v>
      </c>
      <c r="M130" s="35">
        <v>18.489999999999998</v>
      </c>
      <c r="N130" s="35">
        <v>18.64</v>
      </c>
      <c r="O130" s="35">
        <v>18.989999999999998</v>
      </c>
      <c r="P130" s="35">
        <v>19.079999999999998</v>
      </c>
      <c r="Q130" s="35">
        <v>19</v>
      </c>
      <c r="R130" s="35">
        <v>19.04</v>
      </c>
      <c r="S130" s="35">
        <v>18.93</v>
      </c>
      <c r="T130" s="35">
        <v>18.989999999999998</v>
      </c>
      <c r="U130" s="35">
        <v>19.010000000000002</v>
      </c>
      <c r="V130" s="35">
        <v>19.07</v>
      </c>
      <c r="W130" s="35">
        <v>18.95</v>
      </c>
      <c r="X130" s="35">
        <v>19.04</v>
      </c>
      <c r="Y130" s="35">
        <v>18.54</v>
      </c>
      <c r="Z130" s="35">
        <v>18.649999999999999</v>
      </c>
      <c r="AA130" s="35">
        <v>18.77</v>
      </c>
      <c r="AB130" s="35">
        <v>18.82</v>
      </c>
      <c r="AC130" s="35">
        <v>19.02</v>
      </c>
      <c r="AD130" s="35">
        <v>19.010000000000002</v>
      </c>
      <c r="AE130" s="35">
        <v>19.100000000000001</v>
      </c>
      <c r="AF130" s="35">
        <v>18.899999999999999</v>
      </c>
      <c r="AG130" s="35">
        <v>18.91</v>
      </c>
      <c r="AH130" s="35">
        <v>18.96</v>
      </c>
      <c r="AI130" s="35">
        <v>18.91</v>
      </c>
      <c r="AJ130" s="35">
        <v>18.98</v>
      </c>
      <c r="AK130" s="35">
        <v>18.86</v>
      </c>
      <c r="AL130" s="35">
        <v>18.899999999999999</v>
      </c>
      <c r="AM130" s="35">
        <v>18.77</v>
      </c>
      <c r="AN130" s="35">
        <v>18.7</v>
      </c>
      <c r="AO130" s="35">
        <v>18.600000000000001</v>
      </c>
      <c r="AP130" s="35">
        <v>18.59</v>
      </c>
      <c r="AQ130" s="35">
        <v>18.600000000000001</v>
      </c>
      <c r="AR130" s="35">
        <v>18.61</v>
      </c>
      <c r="AS130" s="35">
        <v>18.329999999999998</v>
      </c>
      <c r="AT130" s="35">
        <v>18.440000000000001</v>
      </c>
      <c r="AU130" s="35">
        <v>18.440000000000001</v>
      </c>
      <c r="AV130" s="35">
        <v>18.46</v>
      </c>
      <c r="AW130" s="35">
        <v>18.559999999999999</v>
      </c>
      <c r="AX130" s="35">
        <v>18.600000000000001</v>
      </c>
      <c r="AY130" s="35">
        <v>18.559999999999999</v>
      </c>
      <c r="AZ130" s="35">
        <v>18.63</v>
      </c>
    </row>
    <row r="131" spans="1:52" x14ac:dyDescent="0.25">
      <c r="A131" s="23">
        <v>127</v>
      </c>
      <c r="B131" s="23" t="s">
        <v>536</v>
      </c>
      <c r="C131" s="23" t="s">
        <v>344</v>
      </c>
      <c r="D131" s="23" t="s">
        <v>124</v>
      </c>
      <c r="E131" s="34">
        <v>28.58</v>
      </c>
      <c r="F131" s="34">
        <v>30.15</v>
      </c>
      <c r="G131" s="34">
        <v>29.28</v>
      </c>
      <c r="H131" s="34">
        <v>29.82</v>
      </c>
      <c r="I131" s="34">
        <v>29.33</v>
      </c>
      <c r="J131" s="34">
        <v>30.92</v>
      </c>
      <c r="K131" s="34">
        <v>28.47</v>
      </c>
      <c r="L131" s="34">
        <v>29.2</v>
      </c>
      <c r="M131" s="34">
        <v>29.85</v>
      </c>
      <c r="N131" s="34">
        <v>31.44</v>
      </c>
      <c r="O131" s="34">
        <v>28.95</v>
      </c>
      <c r="P131" s="34">
        <v>29.35</v>
      </c>
      <c r="Q131" s="34">
        <v>29.52</v>
      </c>
      <c r="R131" s="34">
        <v>31.33</v>
      </c>
      <c r="S131" s="34">
        <v>29.12</v>
      </c>
      <c r="T131" s="34">
        <v>30.44</v>
      </c>
      <c r="U131" s="34">
        <v>31.46</v>
      </c>
      <c r="V131" s="34">
        <v>28.63</v>
      </c>
      <c r="W131" s="34">
        <v>28.95</v>
      </c>
      <c r="X131" s="34">
        <v>29.18</v>
      </c>
      <c r="Y131" s="34">
        <v>29.54</v>
      </c>
      <c r="Z131" s="34">
        <v>29.15</v>
      </c>
      <c r="AA131" s="34">
        <v>30.36</v>
      </c>
      <c r="AB131" s="34">
        <v>29.11</v>
      </c>
      <c r="AC131" s="34">
        <v>27.97</v>
      </c>
      <c r="AD131" s="34">
        <v>28.99</v>
      </c>
      <c r="AE131" s="34">
        <v>31.54</v>
      </c>
      <c r="AF131" s="34">
        <v>29.93</v>
      </c>
      <c r="AG131" s="34">
        <v>29.17</v>
      </c>
      <c r="AH131" s="34">
        <v>29.8</v>
      </c>
      <c r="AI131" s="34">
        <v>28.64</v>
      </c>
      <c r="AJ131" s="34">
        <v>29.92</v>
      </c>
      <c r="AK131" s="34">
        <v>28.64</v>
      </c>
      <c r="AL131" s="34">
        <v>28.58</v>
      </c>
      <c r="AM131" s="34">
        <v>29.14</v>
      </c>
      <c r="AN131" s="34">
        <v>29.43</v>
      </c>
      <c r="AO131" s="34">
        <v>29.47</v>
      </c>
      <c r="AP131" s="34">
        <v>28.97</v>
      </c>
      <c r="AQ131" s="34">
        <v>27.99</v>
      </c>
      <c r="AR131" s="34">
        <v>28.91</v>
      </c>
      <c r="AS131" s="34">
        <v>29.28</v>
      </c>
      <c r="AT131" s="34">
        <v>29.22</v>
      </c>
      <c r="AU131" s="34">
        <v>29.94</v>
      </c>
      <c r="AV131" s="34">
        <v>28.49</v>
      </c>
      <c r="AW131" s="34">
        <v>28.46</v>
      </c>
      <c r="AX131" s="34">
        <v>28.57</v>
      </c>
      <c r="AY131" s="34">
        <v>29.6</v>
      </c>
      <c r="AZ131" s="34">
        <v>28.29</v>
      </c>
    </row>
    <row r="132" spans="1:52" x14ac:dyDescent="0.25">
      <c r="A132" s="24">
        <v>128</v>
      </c>
      <c r="B132" s="24" t="s">
        <v>537</v>
      </c>
      <c r="C132" s="24" t="s">
        <v>345</v>
      </c>
      <c r="D132" s="24" t="s">
        <v>125</v>
      </c>
      <c r="E132" s="35">
        <v>34.07</v>
      </c>
      <c r="F132" s="35">
        <v>36.47</v>
      </c>
      <c r="G132" s="35">
        <v>34.590000000000003</v>
      </c>
      <c r="H132" s="35">
        <v>34.04</v>
      </c>
      <c r="I132" s="35">
        <v>34.479999999999997</v>
      </c>
      <c r="J132" s="35">
        <v>36.479999999999997</v>
      </c>
      <c r="K132" s="35">
        <v>34.119999999999997</v>
      </c>
      <c r="L132" s="35">
        <v>34.51</v>
      </c>
      <c r="M132" s="35">
        <v>34.520000000000003</v>
      </c>
      <c r="N132" s="42">
        <v>36.08</v>
      </c>
      <c r="O132" s="35">
        <v>34.19</v>
      </c>
      <c r="P132" s="35">
        <v>34.89</v>
      </c>
      <c r="Q132" s="35">
        <v>34.54</v>
      </c>
      <c r="R132" s="35">
        <v>36.520000000000003</v>
      </c>
      <c r="S132" s="35">
        <v>34.630000000000003</v>
      </c>
      <c r="T132" s="35">
        <v>35.520000000000003</v>
      </c>
      <c r="U132" s="35">
        <v>35.46</v>
      </c>
      <c r="V132" s="35">
        <v>33.35</v>
      </c>
      <c r="W132" s="35">
        <v>33.67</v>
      </c>
      <c r="X132" s="35">
        <v>34.85</v>
      </c>
      <c r="Y132" s="35">
        <v>34.630000000000003</v>
      </c>
      <c r="Z132" s="35">
        <v>34.58</v>
      </c>
      <c r="AA132" s="35">
        <v>35.6</v>
      </c>
      <c r="AB132" s="35">
        <v>33.159999999999997</v>
      </c>
      <c r="AC132" s="35">
        <v>32.93</v>
      </c>
      <c r="AD132" s="35">
        <v>34.520000000000003</v>
      </c>
      <c r="AE132" s="35">
        <v>36.549999999999997</v>
      </c>
      <c r="AF132" s="35">
        <v>34.909999999999997</v>
      </c>
      <c r="AG132" s="35">
        <v>33.700000000000003</v>
      </c>
      <c r="AH132" s="35">
        <v>35.01</v>
      </c>
      <c r="AI132" s="35">
        <v>34.53</v>
      </c>
      <c r="AJ132" s="35">
        <v>34.19</v>
      </c>
      <c r="AK132" s="35">
        <v>32.590000000000003</v>
      </c>
      <c r="AL132" s="35">
        <v>35.75</v>
      </c>
      <c r="AM132" s="35">
        <v>33.090000000000003</v>
      </c>
      <c r="AN132" s="35">
        <v>34.51</v>
      </c>
      <c r="AO132" s="35">
        <v>34.08</v>
      </c>
      <c r="AP132" s="35">
        <v>33.85</v>
      </c>
      <c r="AQ132" s="35">
        <v>32.799999999999997</v>
      </c>
      <c r="AR132" s="35">
        <v>33.15</v>
      </c>
      <c r="AS132" s="35">
        <v>37.049999999999997</v>
      </c>
      <c r="AT132" s="35">
        <v>33.31</v>
      </c>
      <c r="AU132" s="35">
        <v>35.07</v>
      </c>
      <c r="AV132" s="35">
        <v>35.020000000000003</v>
      </c>
      <c r="AW132" s="35">
        <v>33.479999999999997</v>
      </c>
      <c r="AX132" s="35">
        <v>33.44</v>
      </c>
      <c r="AY132" s="35">
        <v>34.31</v>
      </c>
      <c r="AZ132" s="35">
        <v>33.840000000000003</v>
      </c>
    </row>
    <row r="133" spans="1:52" x14ac:dyDescent="0.25">
      <c r="A133" s="23">
        <v>129</v>
      </c>
      <c r="B133" s="23" t="s">
        <v>538</v>
      </c>
      <c r="C133" s="23" t="s">
        <v>346</v>
      </c>
      <c r="D133" s="23" t="s">
        <v>126</v>
      </c>
      <c r="E133" s="34">
        <v>25.97</v>
      </c>
      <c r="F133" s="34">
        <v>26.88</v>
      </c>
      <c r="G133" s="34">
        <v>26.44</v>
      </c>
      <c r="H133" s="34">
        <v>26.45</v>
      </c>
      <c r="I133" s="34">
        <v>27.23</v>
      </c>
      <c r="J133" s="34">
        <v>27.71</v>
      </c>
      <c r="K133" s="34">
        <v>25.59</v>
      </c>
      <c r="L133" s="34">
        <v>27.67</v>
      </c>
      <c r="M133" s="34">
        <v>27.05</v>
      </c>
      <c r="N133" s="34">
        <v>28.17</v>
      </c>
      <c r="O133" s="34">
        <v>26.31</v>
      </c>
      <c r="P133" s="34">
        <v>26.47</v>
      </c>
      <c r="Q133" s="34">
        <v>27.1</v>
      </c>
      <c r="R133" s="34">
        <v>28.49</v>
      </c>
      <c r="S133" s="34">
        <v>26.65</v>
      </c>
      <c r="T133" s="34">
        <v>27.26</v>
      </c>
      <c r="U133" s="34">
        <v>28.46</v>
      </c>
      <c r="V133" s="34">
        <v>24.8</v>
      </c>
      <c r="W133" s="34">
        <v>26.32</v>
      </c>
      <c r="X133" s="34">
        <v>26.27</v>
      </c>
      <c r="Y133" s="34">
        <v>25.96</v>
      </c>
      <c r="Z133" s="34">
        <v>26.3</v>
      </c>
      <c r="AA133" s="34">
        <v>28.3</v>
      </c>
      <c r="AB133" s="34">
        <v>25.62</v>
      </c>
      <c r="AC133" s="34">
        <v>24.38</v>
      </c>
      <c r="AD133" s="34">
        <v>25.88</v>
      </c>
      <c r="AE133" s="34">
        <v>28.66</v>
      </c>
      <c r="AF133" s="34">
        <v>27.33</v>
      </c>
      <c r="AG133" s="34">
        <v>26.84</v>
      </c>
      <c r="AH133" s="34">
        <v>26.85</v>
      </c>
      <c r="AI133" s="34">
        <v>26.19</v>
      </c>
      <c r="AJ133" s="34">
        <v>27.27</v>
      </c>
      <c r="AK133" s="34">
        <v>25.24</v>
      </c>
      <c r="AL133" s="34">
        <v>25.63</v>
      </c>
      <c r="AM133" s="34">
        <v>26.62</v>
      </c>
      <c r="AN133" s="34">
        <v>26.83</v>
      </c>
      <c r="AO133" s="34">
        <v>26.9</v>
      </c>
      <c r="AP133" s="34">
        <v>25.89</v>
      </c>
      <c r="AQ133" s="34">
        <v>25.35</v>
      </c>
      <c r="AR133" s="34">
        <v>25.53</v>
      </c>
      <c r="AS133" s="34">
        <v>25.98</v>
      </c>
      <c r="AT133" s="34">
        <v>25.9</v>
      </c>
      <c r="AU133" s="34">
        <v>27.93</v>
      </c>
      <c r="AV133" s="34">
        <v>25.99</v>
      </c>
      <c r="AW133" s="34">
        <v>25.67</v>
      </c>
      <c r="AX133" s="34">
        <v>25.49</v>
      </c>
      <c r="AY133" s="34">
        <v>25.88</v>
      </c>
      <c r="AZ133" s="34">
        <v>25.6</v>
      </c>
    </row>
    <row r="134" spans="1:52" x14ac:dyDescent="0.25">
      <c r="A134" s="24">
        <v>130</v>
      </c>
      <c r="B134" s="24" t="s">
        <v>539</v>
      </c>
      <c r="C134" s="24" t="s">
        <v>347</v>
      </c>
      <c r="D134" s="24" t="s">
        <v>127</v>
      </c>
      <c r="E134" s="35">
        <v>33.090000000000003</v>
      </c>
      <c r="F134" s="35">
        <v>34.799999999999997</v>
      </c>
      <c r="G134" s="35">
        <v>34.71</v>
      </c>
      <c r="H134" s="35">
        <v>35.68</v>
      </c>
      <c r="I134" s="35">
        <v>34.64</v>
      </c>
      <c r="J134" s="35">
        <v>35.270000000000003</v>
      </c>
      <c r="K134" s="35">
        <v>33.94</v>
      </c>
      <c r="L134" s="35">
        <v>33.65</v>
      </c>
      <c r="M134" s="35">
        <v>34.26</v>
      </c>
      <c r="N134" s="35">
        <v>36.89</v>
      </c>
      <c r="O134" s="35">
        <v>33.31</v>
      </c>
      <c r="P134" s="35">
        <v>34.78</v>
      </c>
      <c r="Q134" s="35">
        <v>33.340000000000003</v>
      </c>
      <c r="R134" s="35">
        <v>35.26</v>
      </c>
      <c r="S134" s="35">
        <v>33.28</v>
      </c>
      <c r="T134" s="35">
        <v>35.5</v>
      </c>
      <c r="U134" s="35">
        <v>36.880000000000003</v>
      </c>
      <c r="V134" s="35">
        <v>35.020000000000003</v>
      </c>
      <c r="W134" s="35">
        <v>29.93</v>
      </c>
      <c r="X134" s="35">
        <v>33.24</v>
      </c>
      <c r="Y134" s="35">
        <v>33.700000000000003</v>
      </c>
      <c r="Z134" s="35">
        <v>34.54</v>
      </c>
      <c r="AA134" s="35">
        <v>35.11</v>
      </c>
      <c r="AB134" s="35">
        <v>34.43</v>
      </c>
      <c r="AC134" s="35">
        <v>34.44</v>
      </c>
      <c r="AD134" s="35">
        <v>33.51</v>
      </c>
      <c r="AE134" s="35">
        <v>36.82</v>
      </c>
      <c r="AF134" s="35">
        <v>35.07</v>
      </c>
      <c r="AG134" s="35">
        <v>33.619999999999997</v>
      </c>
      <c r="AH134" s="35">
        <v>35.159999999999997</v>
      </c>
      <c r="AI134" s="35">
        <v>33.32</v>
      </c>
      <c r="AJ134" s="35">
        <v>34.25</v>
      </c>
      <c r="AK134" s="35">
        <v>33.97</v>
      </c>
      <c r="AL134" s="35">
        <v>32.86</v>
      </c>
      <c r="AM134" s="35">
        <v>34.229999999999997</v>
      </c>
      <c r="AN134" s="35">
        <v>34.020000000000003</v>
      </c>
      <c r="AO134" s="35">
        <v>33.06</v>
      </c>
      <c r="AP134" s="35">
        <v>32.880000000000003</v>
      </c>
      <c r="AQ134" s="35">
        <v>32.93</v>
      </c>
      <c r="AR134" s="35">
        <v>33.83</v>
      </c>
      <c r="AS134" s="35">
        <v>33.85</v>
      </c>
      <c r="AT134" s="35">
        <v>33.200000000000003</v>
      </c>
      <c r="AU134" s="35">
        <v>35.69</v>
      </c>
      <c r="AV134" s="35">
        <v>32.81</v>
      </c>
      <c r="AW134" s="35">
        <v>33.659999999999997</v>
      </c>
      <c r="AX134" s="35">
        <v>33.94</v>
      </c>
      <c r="AY134" s="35">
        <v>33.56</v>
      </c>
      <c r="AZ134" s="35">
        <v>32.43</v>
      </c>
    </row>
    <row r="135" spans="1:52" x14ac:dyDescent="0.25">
      <c r="A135" s="23">
        <v>131</v>
      </c>
      <c r="B135" s="23" t="s">
        <v>540</v>
      </c>
      <c r="C135" s="23" t="s">
        <v>348</v>
      </c>
      <c r="D135" s="23" t="s">
        <v>128</v>
      </c>
      <c r="E135" s="34">
        <v>32.51</v>
      </c>
      <c r="F135" s="34">
        <v>32.47</v>
      </c>
      <c r="G135" s="34">
        <v>32.78</v>
      </c>
      <c r="H135" s="34">
        <v>32.61</v>
      </c>
      <c r="I135" s="34">
        <v>34.74</v>
      </c>
      <c r="J135" s="34">
        <v>33.46</v>
      </c>
      <c r="K135" s="34">
        <v>33.69</v>
      </c>
      <c r="L135" s="34">
        <v>33.450000000000003</v>
      </c>
      <c r="M135" s="34">
        <v>34.03</v>
      </c>
      <c r="N135" s="34">
        <v>34.979999999999997</v>
      </c>
      <c r="O135" s="34">
        <v>32.47</v>
      </c>
      <c r="P135" s="34">
        <v>33.14</v>
      </c>
      <c r="Q135" s="34">
        <v>33.78</v>
      </c>
      <c r="R135" s="34">
        <v>35.15</v>
      </c>
      <c r="S135" s="34">
        <v>33.880000000000003</v>
      </c>
      <c r="T135" s="34">
        <v>34</v>
      </c>
      <c r="U135" s="34">
        <v>34.56</v>
      </c>
      <c r="V135" s="34">
        <v>33.520000000000003</v>
      </c>
      <c r="W135" s="34">
        <v>32.25</v>
      </c>
      <c r="X135" s="34">
        <v>33.619999999999997</v>
      </c>
      <c r="Y135" s="34">
        <v>32.590000000000003</v>
      </c>
      <c r="Z135" s="34">
        <v>33.21</v>
      </c>
      <c r="AA135" s="34">
        <v>34.880000000000003</v>
      </c>
      <c r="AB135" s="34">
        <v>33.68</v>
      </c>
      <c r="AC135" s="34">
        <v>33.450000000000003</v>
      </c>
      <c r="AD135" s="34">
        <v>32.82</v>
      </c>
      <c r="AE135" s="34">
        <v>36.64</v>
      </c>
      <c r="AF135" s="34">
        <v>33.92</v>
      </c>
      <c r="AG135" s="34">
        <v>34.75</v>
      </c>
      <c r="AH135" s="34">
        <v>34.65</v>
      </c>
      <c r="AI135" s="34">
        <v>32.57</v>
      </c>
      <c r="AJ135" s="34">
        <v>34.090000000000003</v>
      </c>
      <c r="AK135" s="34">
        <v>32.630000000000003</v>
      </c>
      <c r="AL135" s="34">
        <v>33.22</v>
      </c>
      <c r="AM135" s="34">
        <v>32.630000000000003</v>
      </c>
      <c r="AN135" s="34">
        <v>33.44</v>
      </c>
      <c r="AO135" s="34">
        <v>31.68</v>
      </c>
      <c r="AP135" s="34">
        <v>32.89</v>
      </c>
      <c r="AQ135" s="34">
        <v>31.55</v>
      </c>
      <c r="AR135" s="34">
        <v>31.55</v>
      </c>
      <c r="AS135" s="34">
        <v>32.33</v>
      </c>
      <c r="AT135" s="34">
        <v>32.72</v>
      </c>
      <c r="AU135" s="34">
        <v>33.520000000000003</v>
      </c>
      <c r="AV135" s="34">
        <v>32.56</v>
      </c>
      <c r="AW135" s="34">
        <v>32.29</v>
      </c>
      <c r="AX135" s="34">
        <v>31.68</v>
      </c>
      <c r="AY135" s="34">
        <v>32.92</v>
      </c>
      <c r="AZ135" s="34">
        <v>32.020000000000003</v>
      </c>
    </row>
    <row r="136" spans="1:52" x14ac:dyDescent="0.25">
      <c r="A136" s="24">
        <v>132</v>
      </c>
      <c r="B136" s="24" t="s">
        <v>541</v>
      </c>
      <c r="C136" s="24" t="s">
        <v>349</v>
      </c>
      <c r="D136" s="24" t="s">
        <v>129</v>
      </c>
      <c r="E136" s="35">
        <v>35.22</v>
      </c>
      <c r="F136" s="35">
        <v>38.409999999999997</v>
      </c>
      <c r="G136" s="35">
        <v>33.96</v>
      </c>
      <c r="H136" s="35">
        <v>36.840000000000003</v>
      </c>
      <c r="I136" s="35">
        <v>35.53</v>
      </c>
      <c r="J136" s="35">
        <v>35.15</v>
      </c>
      <c r="K136" s="35">
        <v>33.979999999999997</v>
      </c>
      <c r="L136" s="35">
        <v>35.81</v>
      </c>
      <c r="M136" s="35">
        <v>35.299999999999997</v>
      </c>
      <c r="N136" s="35">
        <v>35.74</v>
      </c>
      <c r="O136" s="35">
        <v>34.44</v>
      </c>
      <c r="P136" s="35">
        <v>35.79</v>
      </c>
      <c r="Q136" s="35">
        <v>34.83</v>
      </c>
      <c r="R136" s="35">
        <v>36.799999999999997</v>
      </c>
      <c r="S136" s="35">
        <v>34.270000000000003</v>
      </c>
      <c r="T136" s="35">
        <v>35.56</v>
      </c>
      <c r="U136" s="35">
        <v>37.06</v>
      </c>
      <c r="V136" s="35">
        <v>33.79</v>
      </c>
      <c r="W136" s="35">
        <v>35.54</v>
      </c>
      <c r="X136" s="35">
        <v>33.78</v>
      </c>
      <c r="Y136" s="35">
        <v>35.19</v>
      </c>
      <c r="Z136" s="35">
        <v>35.15</v>
      </c>
      <c r="AA136" s="35">
        <v>35.85</v>
      </c>
      <c r="AB136" s="35">
        <v>33.340000000000003</v>
      </c>
      <c r="AC136" s="35">
        <v>33.83</v>
      </c>
      <c r="AD136" s="35">
        <v>34.299999999999997</v>
      </c>
      <c r="AE136" s="35">
        <v>36.74</v>
      </c>
      <c r="AF136" s="35">
        <v>40</v>
      </c>
      <c r="AG136" s="35">
        <v>33.56</v>
      </c>
      <c r="AH136" s="35">
        <v>34.81</v>
      </c>
      <c r="AI136" s="35">
        <v>33.68</v>
      </c>
      <c r="AJ136" s="35">
        <v>35.28</v>
      </c>
      <c r="AK136" s="35">
        <v>34.29</v>
      </c>
      <c r="AL136" s="35">
        <v>33.96</v>
      </c>
      <c r="AM136" s="35">
        <v>34.42</v>
      </c>
      <c r="AN136" s="35">
        <v>34.92</v>
      </c>
      <c r="AO136" s="35">
        <v>33.56</v>
      </c>
      <c r="AP136" s="35">
        <v>34.43</v>
      </c>
      <c r="AQ136" s="35">
        <v>33.68</v>
      </c>
      <c r="AR136" s="35">
        <v>33.61</v>
      </c>
      <c r="AS136" s="35">
        <v>34.17</v>
      </c>
      <c r="AT136" s="35">
        <v>34.020000000000003</v>
      </c>
      <c r="AU136" s="35">
        <v>35.46</v>
      </c>
      <c r="AV136" s="35">
        <v>34.549999999999997</v>
      </c>
      <c r="AW136" s="35">
        <v>33.950000000000003</v>
      </c>
      <c r="AX136" s="35">
        <v>33.93</v>
      </c>
      <c r="AY136" s="35">
        <v>34.479999999999997</v>
      </c>
      <c r="AZ136" s="35">
        <v>32.89</v>
      </c>
    </row>
    <row r="137" spans="1:52" x14ac:dyDescent="0.25">
      <c r="A137" s="23">
        <v>133</v>
      </c>
      <c r="B137" s="23" t="s">
        <v>542</v>
      </c>
      <c r="C137" s="23" t="s">
        <v>350</v>
      </c>
      <c r="D137" s="23" t="s">
        <v>130</v>
      </c>
      <c r="E137" s="34">
        <v>24.68</v>
      </c>
      <c r="F137" s="34">
        <v>26.82</v>
      </c>
      <c r="G137" s="34">
        <v>25.31</v>
      </c>
      <c r="H137" s="34">
        <v>26.85</v>
      </c>
      <c r="I137" s="34">
        <v>26.22</v>
      </c>
      <c r="J137" s="34">
        <v>27.31</v>
      </c>
      <c r="K137" s="34">
        <v>24.81</v>
      </c>
      <c r="L137" s="34">
        <v>25.94</v>
      </c>
      <c r="M137" s="34">
        <v>26.14</v>
      </c>
      <c r="N137" s="34">
        <v>27.45</v>
      </c>
      <c r="O137" s="34">
        <v>25.43</v>
      </c>
      <c r="P137" s="34">
        <v>25.49</v>
      </c>
      <c r="Q137" s="34">
        <v>25.63</v>
      </c>
      <c r="R137" s="34">
        <v>27.61</v>
      </c>
      <c r="S137" s="34">
        <v>25.18</v>
      </c>
      <c r="T137" s="34">
        <v>27.27</v>
      </c>
      <c r="U137" s="34">
        <v>28.2</v>
      </c>
      <c r="V137" s="34">
        <v>26.11</v>
      </c>
      <c r="W137" s="34">
        <v>25.43</v>
      </c>
      <c r="X137" s="34">
        <v>25.46</v>
      </c>
      <c r="Y137" s="34">
        <v>25.34</v>
      </c>
      <c r="Z137" s="34">
        <v>25.73</v>
      </c>
      <c r="AA137" s="34">
        <v>27.11</v>
      </c>
      <c r="AB137" s="34">
        <v>25.93</v>
      </c>
      <c r="AC137" s="34">
        <v>25.95</v>
      </c>
      <c r="AD137" s="34">
        <v>25.09</v>
      </c>
      <c r="AE137" s="34">
        <v>27.58</v>
      </c>
      <c r="AF137" s="34">
        <v>26.57</v>
      </c>
      <c r="AG137" s="34">
        <v>26.2</v>
      </c>
      <c r="AH137" s="34">
        <v>26.7</v>
      </c>
      <c r="AI137" s="34">
        <v>25.08</v>
      </c>
      <c r="AJ137" s="34">
        <v>26.3</v>
      </c>
      <c r="AK137" s="34">
        <v>25.72</v>
      </c>
      <c r="AL137" s="34">
        <v>25.1</v>
      </c>
      <c r="AM137" s="34">
        <v>24.99</v>
      </c>
      <c r="AN137" s="34">
        <v>25.47</v>
      </c>
      <c r="AO137" s="34">
        <v>25.34</v>
      </c>
      <c r="AP137" s="34">
        <v>25.26</v>
      </c>
      <c r="AQ137" s="34">
        <v>24.13</v>
      </c>
      <c r="AR137" s="34">
        <v>25.27</v>
      </c>
      <c r="AS137" s="34">
        <v>25.7</v>
      </c>
      <c r="AT137" s="34">
        <v>25.88</v>
      </c>
      <c r="AU137" s="34">
        <v>25.92</v>
      </c>
      <c r="AV137" s="34">
        <v>24.65</v>
      </c>
      <c r="AW137" s="34">
        <v>24.58</v>
      </c>
      <c r="AX137" s="34">
        <v>24.81</v>
      </c>
      <c r="AY137" s="34">
        <v>25.95</v>
      </c>
      <c r="AZ137" s="34">
        <v>24.65</v>
      </c>
    </row>
    <row r="138" spans="1:52" x14ac:dyDescent="0.25">
      <c r="A138" s="24">
        <v>134</v>
      </c>
      <c r="B138" s="24" t="s">
        <v>543</v>
      </c>
      <c r="C138" s="24" t="s">
        <v>351</v>
      </c>
      <c r="D138" s="24" t="s">
        <v>131</v>
      </c>
      <c r="E138" s="35">
        <v>28.01</v>
      </c>
      <c r="F138" s="35">
        <v>30.49</v>
      </c>
      <c r="G138" s="35">
        <v>29.84</v>
      </c>
      <c r="H138" s="35">
        <v>30.66</v>
      </c>
      <c r="I138" s="35">
        <v>29.79</v>
      </c>
      <c r="J138" s="35">
        <v>32.32</v>
      </c>
      <c r="K138" s="35">
        <v>28.58</v>
      </c>
      <c r="L138" s="35">
        <v>29.76</v>
      </c>
      <c r="M138" s="35">
        <v>30.65</v>
      </c>
      <c r="N138" s="35">
        <v>31.24</v>
      </c>
      <c r="O138" s="35">
        <v>29.51</v>
      </c>
      <c r="P138" s="35">
        <v>29.46</v>
      </c>
      <c r="Q138" s="35">
        <v>29.09</v>
      </c>
      <c r="R138" s="35">
        <v>31.89</v>
      </c>
      <c r="S138" s="35">
        <v>29.22</v>
      </c>
      <c r="T138" s="35">
        <v>31.98</v>
      </c>
      <c r="U138" s="35">
        <v>32.79</v>
      </c>
      <c r="V138" s="35">
        <v>29.95</v>
      </c>
      <c r="W138" s="35">
        <v>29</v>
      </c>
      <c r="X138" s="35">
        <v>29.22</v>
      </c>
      <c r="Y138" s="35">
        <v>29.13</v>
      </c>
      <c r="Z138" s="35">
        <v>29.54</v>
      </c>
      <c r="AA138" s="35">
        <v>30.76</v>
      </c>
      <c r="AB138" s="35">
        <v>29.67</v>
      </c>
      <c r="AC138" s="35">
        <v>29.51</v>
      </c>
      <c r="AD138" s="35">
        <v>28.89</v>
      </c>
      <c r="AE138" s="35">
        <v>31.5</v>
      </c>
      <c r="AF138" s="35">
        <v>30.63</v>
      </c>
      <c r="AG138" s="35">
        <v>30.17</v>
      </c>
      <c r="AH138" s="35">
        <v>30.61</v>
      </c>
      <c r="AI138" s="35">
        <v>29.01</v>
      </c>
      <c r="AJ138" s="35">
        <v>30.48</v>
      </c>
      <c r="AK138" s="35">
        <v>30.19</v>
      </c>
      <c r="AL138" s="35">
        <v>28.81</v>
      </c>
      <c r="AM138" s="35">
        <v>29.09</v>
      </c>
      <c r="AN138" s="35">
        <v>29.32</v>
      </c>
      <c r="AO138" s="35">
        <v>29.63</v>
      </c>
      <c r="AP138" s="35">
        <v>29.58</v>
      </c>
      <c r="AQ138" s="35">
        <v>28.18</v>
      </c>
      <c r="AR138" s="35">
        <v>29.66</v>
      </c>
      <c r="AS138" s="35">
        <v>30.19</v>
      </c>
      <c r="AT138" s="35">
        <v>29.83</v>
      </c>
      <c r="AU138" s="35">
        <v>29.29</v>
      </c>
      <c r="AV138" s="35">
        <v>28.2</v>
      </c>
      <c r="AW138" s="35">
        <v>28.31</v>
      </c>
      <c r="AX138" s="35">
        <v>29.21</v>
      </c>
      <c r="AY138" s="35">
        <v>29.9</v>
      </c>
      <c r="AZ138" s="35">
        <v>29.17</v>
      </c>
    </row>
    <row r="139" spans="1:52" x14ac:dyDescent="0.25">
      <c r="A139" s="23">
        <v>135</v>
      </c>
      <c r="B139" s="23" t="s">
        <v>544</v>
      </c>
      <c r="C139" s="23" t="s">
        <v>352</v>
      </c>
      <c r="D139" s="23" t="s">
        <v>132</v>
      </c>
      <c r="E139" s="34">
        <v>30.35</v>
      </c>
      <c r="F139" s="34">
        <v>31</v>
      </c>
      <c r="G139" s="34">
        <v>30.27</v>
      </c>
      <c r="H139" s="34">
        <v>31.24</v>
      </c>
      <c r="I139" s="34">
        <v>31.74</v>
      </c>
      <c r="J139" s="34">
        <v>32.54</v>
      </c>
      <c r="K139" s="34">
        <v>30.9</v>
      </c>
      <c r="L139" s="34">
        <v>32.03</v>
      </c>
      <c r="M139" s="34">
        <v>31.68</v>
      </c>
      <c r="N139" s="34">
        <v>32.82</v>
      </c>
      <c r="O139" s="34">
        <v>30.04</v>
      </c>
      <c r="P139" s="34">
        <v>30.51</v>
      </c>
      <c r="Q139" s="34">
        <v>31.81</v>
      </c>
      <c r="R139" s="34">
        <v>32.65</v>
      </c>
      <c r="S139" s="34">
        <v>30.33</v>
      </c>
      <c r="T139" s="34">
        <v>31.59</v>
      </c>
      <c r="U139" s="34">
        <v>32.64</v>
      </c>
      <c r="V139" s="34">
        <v>29.89</v>
      </c>
      <c r="W139" s="34">
        <v>31.33</v>
      </c>
      <c r="X139" s="34">
        <v>31.22</v>
      </c>
      <c r="Y139" s="34">
        <v>30.67</v>
      </c>
      <c r="Z139" s="34">
        <v>30.99</v>
      </c>
      <c r="AA139" s="34">
        <v>32.21</v>
      </c>
      <c r="AB139" s="34">
        <v>30.68</v>
      </c>
      <c r="AC139" s="34">
        <v>29.51</v>
      </c>
      <c r="AD139" s="34">
        <v>30.06</v>
      </c>
      <c r="AE139" s="34">
        <v>33</v>
      </c>
      <c r="AF139" s="34">
        <v>31.6</v>
      </c>
      <c r="AG139" s="34">
        <v>30.9</v>
      </c>
      <c r="AH139" s="34">
        <v>31.59</v>
      </c>
      <c r="AI139" s="34">
        <v>30.18</v>
      </c>
      <c r="AJ139" s="34">
        <v>31.69</v>
      </c>
      <c r="AK139" s="34">
        <v>29.75</v>
      </c>
      <c r="AL139" s="34">
        <v>29.98</v>
      </c>
      <c r="AM139" s="34">
        <v>30.46</v>
      </c>
      <c r="AN139" s="34">
        <v>30.59</v>
      </c>
      <c r="AO139" s="34">
        <v>29.42</v>
      </c>
      <c r="AP139" s="34">
        <v>29.74</v>
      </c>
      <c r="AQ139" s="34">
        <v>29.17</v>
      </c>
      <c r="AR139" s="34">
        <v>29.88</v>
      </c>
      <c r="AS139" s="34">
        <v>29.45</v>
      </c>
      <c r="AT139" s="34">
        <v>30.22</v>
      </c>
      <c r="AU139" s="34">
        <v>32.590000000000003</v>
      </c>
      <c r="AV139" s="34">
        <v>30.81</v>
      </c>
      <c r="AW139" s="34">
        <v>30.98</v>
      </c>
      <c r="AX139" s="34">
        <v>29.47</v>
      </c>
      <c r="AY139" s="34">
        <v>30.65</v>
      </c>
      <c r="AZ139" s="34">
        <v>29.96</v>
      </c>
    </row>
    <row r="140" spans="1:52" x14ac:dyDescent="0.25">
      <c r="A140" s="24">
        <v>136</v>
      </c>
      <c r="B140" s="24" t="s">
        <v>545</v>
      </c>
      <c r="C140" s="24" t="s">
        <v>353</v>
      </c>
      <c r="D140" s="24" t="s">
        <v>133</v>
      </c>
      <c r="E140" s="35">
        <v>30.33</v>
      </c>
      <c r="F140" s="35">
        <v>33.200000000000003</v>
      </c>
      <c r="G140" s="35">
        <v>31.94</v>
      </c>
      <c r="H140" s="35">
        <v>33.46</v>
      </c>
      <c r="I140" s="35">
        <v>32.36</v>
      </c>
      <c r="J140" s="35">
        <v>34.54</v>
      </c>
      <c r="K140" s="35">
        <v>28.72</v>
      </c>
      <c r="L140" s="35">
        <v>30.16</v>
      </c>
      <c r="M140" s="35">
        <v>30.48</v>
      </c>
      <c r="N140" s="35">
        <v>30.9</v>
      </c>
      <c r="O140" s="35">
        <v>29.13</v>
      </c>
      <c r="P140" s="35">
        <v>29.18</v>
      </c>
      <c r="Q140" s="35">
        <v>29.9</v>
      </c>
      <c r="R140" s="35">
        <v>31.89</v>
      </c>
      <c r="S140" s="35">
        <v>29.3</v>
      </c>
      <c r="T140" s="35">
        <v>32.35</v>
      </c>
      <c r="U140" s="35">
        <v>32.18</v>
      </c>
      <c r="V140" s="35">
        <v>31.28</v>
      </c>
      <c r="W140" s="35">
        <v>29.84</v>
      </c>
      <c r="X140" s="35">
        <v>29.54</v>
      </c>
      <c r="Y140" s="35">
        <v>29.67</v>
      </c>
      <c r="Z140" s="35">
        <v>29.31</v>
      </c>
      <c r="AA140" s="35">
        <v>30.35</v>
      </c>
      <c r="AB140" s="35">
        <v>29.48</v>
      </c>
      <c r="AC140" s="35">
        <v>29.19</v>
      </c>
      <c r="AD140" s="35">
        <v>28.37</v>
      </c>
      <c r="AE140" s="35">
        <v>30.53</v>
      </c>
      <c r="AF140" s="35">
        <v>29.64</v>
      </c>
      <c r="AG140" s="35">
        <v>29.45</v>
      </c>
      <c r="AH140" s="35">
        <v>29.96</v>
      </c>
      <c r="AI140" s="35">
        <v>29.03</v>
      </c>
      <c r="AJ140" s="35">
        <v>30.3</v>
      </c>
      <c r="AK140" s="35">
        <v>30.54</v>
      </c>
      <c r="AL140" s="35">
        <v>29.71</v>
      </c>
      <c r="AM140" s="35">
        <v>29.83</v>
      </c>
      <c r="AN140" s="35">
        <v>29.87</v>
      </c>
      <c r="AO140" s="35">
        <v>30.04</v>
      </c>
      <c r="AP140" s="35">
        <v>29.73</v>
      </c>
      <c r="AQ140" s="35">
        <v>28.52</v>
      </c>
      <c r="AR140" s="35">
        <v>29.76</v>
      </c>
      <c r="AS140" s="35">
        <v>29.89</v>
      </c>
      <c r="AT140" s="35">
        <v>30.26</v>
      </c>
      <c r="AU140" s="35">
        <v>30.19</v>
      </c>
      <c r="AV140" s="35">
        <v>28.84</v>
      </c>
      <c r="AW140" s="35">
        <v>29.35</v>
      </c>
      <c r="AX140" s="35">
        <v>29.86</v>
      </c>
      <c r="AY140" s="35">
        <v>30.21</v>
      </c>
      <c r="AZ140" s="35">
        <v>29.5</v>
      </c>
    </row>
    <row r="141" spans="1:52" x14ac:dyDescent="0.25">
      <c r="A141" s="23">
        <v>137</v>
      </c>
      <c r="B141" s="23" t="s">
        <v>546</v>
      </c>
      <c r="C141" s="23" t="s">
        <v>354</v>
      </c>
      <c r="D141" s="23" t="s">
        <v>134</v>
      </c>
      <c r="E141" s="34">
        <v>26.83</v>
      </c>
      <c r="F141" s="34">
        <v>28.19</v>
      </c>
      <c r="G141" s="34">
        <v>27.2</v>
      </c>
      <c r="H141" s="34">
        <v>27.83</v>
      </c>
      <c r="I141" s="34">
        <v>27.59</v>
      </c>
      <c r="J141" s="34">
        <v>29.07</v>
      </c>
      <c r="K141" s="34">
        <v>26.23</v>
      </c>
      <c r="L141" s="34">
        <v>27.42</v>
      </c>
      <c r="M141" s="34">
        <v>27.9</v>
      </c>
      <c r="N141" s="34">
        <v>29.1</v>
      </c>
      <c r="O141" s="34">
        <v>26.91</v>
      </c>
      <c r="P141" s="34">
        <v>27.22</v>
      </c>
      <c r="Q141" s="34">
        <v>27.92</v>
      </c>
      <c r="R141" s="34">
        <v>29.56</v>
      </c>
      <c r="S141" s="34">
        <v>27.42</v>
      </c>
      <c r="T141" s="34">
        <v>28.32</v>
      </c>
      <c r="U141" s="34">
        <v>29.17</v>
      </c>
      <c r="V141" s="34">
        <v>26.56</v>
      </c>
      <c r="W141" s="34">
        <v>27.24</v>
      </c>
      <c r="X141" s="34">
        <v>27.3</v>
      </c>
      <c r="Y141" s="34">
        <v>27.48</v>
      </c>
      <c r="Z141" s="34">
        <v>27.59</v>
      </c>
      <c r="AA141" s="34">
        <v>28.55</v>
      </c>
      <c r="AB141" s="34">
        <v>26.91</v>
      </c>
      <c r="AC141" s="34">
        <v>26.14</v>
      </c>
      <c r="AD141" s="34">
        <v>26.87</v>
      </c>
      <c r="AE141" s="34">
        <v>29.48</v>
      </c>
      <c r="AF141" s="34">
        <v>28.19</v>
      </c>
      <c r="AG141" s="34">
        <v>27.54</v>
      </c>
      <c r="AH141" s="34">
        <v>28.09</v>
      </c>
      <c r="AI141" s="34">
        <v>27.05</v>
      </c>
      <c r="AJ141" s="34">
        <v>28.01</v>
      </c>
      <c r="AK141" s="34">
        <v>26.91</v>
      </c>
      <c r="AL141" s="34">
        <v>26.84</v>
      </c>
      <c r="AM141" s="34">
        <v>27.64</v>
      </c>
      <c r="AN141" s="34">
        <v>27.92</v>
      </c>
      <c r="AO141" s="34">
        <v>27.24</v>
      </c>
      <c r="AP141" s="34">
        <v>26.99</v>
      </c>
      <c r="AQ141" s="34">
        <v>25.96</v>
      </c>
      <c r="AR141" s="34">
        <v>26.79</v>
      </c>
      <c r="AS141" s="34">
        <v>27.17</v>
      </c>
      <c r="AT141" s="34">
        <v>27.13</v>
      </c>
      <c r="AU141" s="34">
        <v>27.75</v>
      </c>
      <c r="AV141" s="34">
        <v>26.74</v>
      </c>
      <c r="AW141" s="34">
        <v>26.21</v>
      </c>
      <c r="AX141" s="34">
        <v>26.32</v>
      </c>
      <c r="AY141" s="34">
        <v>27.26</v>
      </c>
      <c r="AZ141" s="34">
        <v>26.49</v>
      </c>
    </row>
    <row r="142" spans="1:52" x14ac:dyDescent="0.25">
      <c r="A142" s="24">
        <v>138</v>
      </c>
      <c r="B142" s="24" t="s">
        <v>547</v>
      </c>
      <c r="C142" s="24" t="s">
        <v>355</v>
      </c>
      <c r="D142" s="24" t="s">
        <v>135</v>
      </c>
      <c r="E142" s="35">
        <v>30.58</v>
      </c>
      <c r="F142" s="35">
        <v>32.700000000000003</v>
      </c>
      <c r="G142" s="35">
        <v>31.65</v>
      </c>
      <c r="H142" s="35">
        <v>32.1</v>
      </c>
      <c r="I142" s="35">
        <v>31.87</v>
      </c>
      <c r="J142" s="35">
        <v>33.340000000000003</v>
      </c>
      <c r="K142" s="35">
        <v>30.02</v>
      </c>
      <c r="L142" s="35">
        <v>31.77</v>
      </c>
      <c r="M142" s="35">
        <v>31.87</v>
      </c>
      <c r="N142" s="35">
        <v>34.81</v>
      </c>
      <c r="O142" s="35">
        <v>31.2</v>
      </c>
      <c r="P142" s="35">
        <v>31.18</v>
      </c>
      <c r="Q142" s="35">
        <v>31.73</v>
      </c>
      <c r="R142" s="35">
        <v>33.03</v>
      </c>
      <c r="S142" s="35">
        <v>31.59</v>
      </c>
      <c r="T142" s="35">
        <v>33.6</v>
      </c>
      <c r="U142" s="35">
        <v>33.79</v>
      </c>
      <c r="V142" s="35">
        <v>31.49</v>
      </c>
      <c r="W142" s="35">
        <v>31.5</v>
      </c>
      <c r="X142" s="35">
        <v>31.07</v>
      </c>
      <c r="Y142" s="35">
        <v>30.88</v>
      </c>
      <c r="Z142" s="35">
        <v>31.73</v>
      </c>
      <c r="AA142" s="35">
        <v>33.46</v>
      </c>
      <c r="AB142" s="35">
        <v>31.49</v>
      </c>
      <c r="AC142" s="35">
        <v>31.24</v>
      </c>
      <c r="AD142" s="35">
        <v>31.58</v>
      </c>
      <c r="AE142" s="35">
        <v>34.1</v>
      </c>
      <c r="AF142" s="35">
        <v>32.89</v>
      </c>
      <c r="AG142" s="35">
        <v>32.01</v>
      </c>
      <c r="AH142" s="35">
        <v>33.78</v>
      </c>
      <c r="AI142" s="35">
        <v>30.89</v>
      </c>
      <c r="AJ142" s="35">
        <v>32.64</v>
      </c>
      <c r="AK142" s="35">
        <v>31.69</v>
      </c>
      <c r="AL142" s="35">
        <v>30.83</v>
      </c>
      <c r="AM142" s="35">
        <v>31.01</v>
      </c>
      <c r="AN142" s="35">
        <v>31.45</v>
      </c>
      <c r="AO142" s="35">
        <v>31.23</v>
      </c>
      <c r="AP142" s="35">
        <v>31.06</v>
      </c>
      <c r="AQ142" s="35">
        <v>30.26</v>
      </c>
      <c r="AR142" s="35">
        <v>31.64</v>
      </c>
      <c r="AS142" s="35">
        <v>32.04</v>
      </c>
      <c r="AT142" s="35">
        <v>32.04</v>
      </c>
      <c r="AU142" s="35">
        <v>31.74</v>
      </c>
      <c r="AV142" s="35">
        <v>30.68</v>
      </c>
      <c r="AW142" s="35">
        <v>30.89</v>
      </c>
      <c r="AX142" s="35">
        <v>30.6</v>
      </c>
      <c r="AY142" s="35">
        <v>31.7</v>
      </c>
      <c r="AZ142" s="35">
        <v>30.95</v>
      </c>
    </row>
    <row r="143" spans="1:52" x14ac:dyDescent="0.25">
      <c r="A143" s="23">
        <v>139</v>
      </c>
      <c r="B143" s="23" t="s">
        <v>548</v>
      </c>
      <c r="C143" s="23" t="s">
        <v>356</v>
      </c>
      <c r="D143" s="23" t="s">
        <v>136</v>
      </c>
      <c r="E143" s="34">
        <v>29.9</v>
      </c>
      <c r="F143" s="34">
        <v>32.36</v>
      </c>
      <c r="G143" s="34">
        <v>31</v>
      </c>
      <c r="H143" s="34">
        <v>32.799999999999997</v>
      </c>
      <c r="I143" s="34">
        <v>31.28</v>
      </c>
      <c r="J143" s="34">
        <v>32.799999999999997</v>
      </c>
      <c r="K143" s="34">
        <v>30.29</v>
      </c>
      <c r="L143" s="34">
        <v>31.24</v>
      </c>
      <c r="M143" s="34">
        <v>31.64</v>
      </c>
      <c r="N143" s="34">
        <v>32.78</v>
      </c>
      <c r="O143" s="34">
        <v>30.55</v>
      </c>
      <c r="P143" s="34">
        <v>30.91</v>
      </c>
      <c r="Q143" s="34">
        <v>31.18</v>
      </c>
      <c r="R143" s="34">
        <v>32.799999999999997</v>
      </c>
      <c r="S143" s="34">
        <v>30.9</v>
      </c>
      <c r="T143" s="34">
        <v>33.15</v>
      </c>
      <c r="U143" s="34">
        <v>33.85</v>
      </c>
      <c r="V143" s="34">
        <v>31.2</v>
      </c>
      <c r="W143" s="34">
        <v>30.7</v>
      </c>
      <c r="X143" s="34">
        <v>30.66</v>
      </c>
      <c r="Y143" s="34">
        <v>30.6</v>
      </c>
      <c r="Z143" s="34">
        <v>30.88</v>
      </c>
      <c r="AA143" s="34">
        <v>32.46</v>
      </c>
      <c r="AB143" s="34">
        <v>30.77</v>
      </c>
      <c r="AC143" s="34">
        <v>31.58</v>
      </c>
      <c r="AD143" s="34">
        <v>30.45</v>
      </c>
      <c r="AE143" s="34">
        <v>32.950000000000003</v>
      </c>
      <c r="AF143" s="34">
        <v>32.020000000000003</v>
      </c>
      <c r="AG143" s="34">
        <v>31</v>
      </c>
      <c r="AH143" s="34">
        <v>32.049999999999997</v>
      </c>
      <c r="AI143" s="34">
        <v>30.08</v>
      </c>
      <c r="AJ143" s="34">
        <v>30.95</v>
      </c>
      <c r="AK143" s="34">
        <v>31.12</v>
      </c>
      <c r="AL143" s="34">
        <v>30.43</v>
      </c>
      <c r="AM143" s="34">
        <v>30.27</v>
      </c>
      <c r="AN143" s="34">
        <v>31.06</v>
      </c>
      <c r="AO143" s="34">
        <v>31.02</v>
      </c>
      <c r="AP143" s="34">
        <v>30.73</v>
      </c>
      <c r="AQ143" s="34">
        <v>29.62</v>
      </c>
      <c r="AR143" s="34">
        <v>30.97</v>
      </c>
      <c r="AS143" s="34">
        <v>30.81</v>
      </c>
      <c r="AT143" s="34">
        <v>31.08</v>
      </c>
      <c r="AU143" s="34">
        <v>31.07</v>
      </c>
      <c r="AV143" s="34">
        <v>29.66</v>
      </c>
      <c r="AW143" s="34">
        <v>30.49</v>
      </c>
      <c r="AX143" s="34">
        <v>31.13</v>
      </c>
      <c r="AY143" s="34">
        <v>31.88</v>
      </c>
      <c r="AZ143" s="34">
        <v>30.74</v>
      </c>
    </row>
    <row r="144" spans="1:52" x14ac:dyDescent="0.25">
      <c r="A144" s="24">
        <v>140</v>
      </c>
      <c r="B144" s="24" t="s">
        <v>549</v>
      </c>
      <c r="C144" s="24" t="s">
        <v>357</v>
      </c>
      <c r="D144" s="24" t="s">
        <v>137</v>
      </c>
      <c r="E144" s="35">
        <v>34.97</v>
      </c>
      <c r="F144" s="35">
        <v>36.06</v>
      </c>
      <c r="G144" s="35">
        <v>35.04</v>
      </c>
      <c r="H144" s="35">
        <v>35.01</v>
      </c>
      <c r="I144" s="35">
        <v>34.450000000000003</v>
      </c>
      <c r="J144" s="35">
        <v>37.47</v>
      </c>
      <c r="K144" s="35">
        <v>33.76</v>
      </c>
      <c r="L144" s="35">
        <v>33.97</v>
      </c>
      <c r="M144" s="35">
        <v>36.729999999999997</v>
      </c>
      <c r="N144" s="42">
        <v>36.46</v>
      </c>
      <c r="O144" s="35">
        <v>35.72</v>
      </c>
      <c r="P144" s="35">
        <v>34.479999999999997</v>
      </c>
      <c r="Q144" s="35">
        <v>35.04</v>
      </c>
      <c r="R144" s="35">
        <v>36.630000000000003</v>
      </c>
      <c r="S144" s="35">
        <v>34.18</v>
      </c>
      <c r="T144" s="35">
        <v>35.89</v>
      </c>
      <c r="U144" s="35">
        <v>36.11</v>
      </c>
      <c r="V144" s="35">
        <v>34.6</v>
      </c>
      <c r="W144" s="35">
        <v>36.79</v>
      </c>
      <c r="X144" s="35">
        <v>35.44</v>
      </c>
      <c r="Y144" s="35">
        <v>34.15</v>
      </c>
      <c r="Z144" s="35">
        <v>34.99</v>
      </c>
      <c r="AA144" s="35">
        <v>40</v>
      </c>
      <c r="AB144" s="35">
        <v>34.979999999999997</v>
      </c>
      <c r="AC144" s="35">
        <v>34.880000000000003</v>
      </c>
      <c r="AD144" s="35">
        <v>35.6</v>
      </c>
      <c r="AE144" s="35">
        <v>36.24</v>
      </c>
      <c r="AF144" s="35">
        <v>36.590000000000003</v>
      </c>
      <c r="AG144" s="35">
        <v>34.07</v>
      </c>
      <c r="AH144" s="35">
        <v>34.89</v>
      </c>
      <c r="AI144" s="35">
        <v>38.54</v>
      </c>
      <c r="AJ144" s="35">
        <v>36.68</v>
      </c>
      <c r="AK144" s="35">
        <v>34.590000000000003</v>
      </c>
      <c r="AL144" s="35">
        <v>33.97</v>
      </c>
      <c r="AM144" s="35">
        <v>34.15</v>
      </c>
      <c r="AN144" s="35">
        <v>36.200000000000003</v>
      </c>
      <c r="AO144" s="35">
        <v>35.229999999999997</v>
      </c>
      <c r="AP144" s="35">
        <v>35.549999999999997</v>
      </c>
      <c r="AQ144" s="35">
        <v>36.29</v>
      </c>
      <c r="AR144" s="35">
        <v>34.92</v>
      </c>
      <c r="AS144" s="35">
        <v>34.979999999999997</v>
      </c>
      <c r="AT144" s="35">
        <v>33.979999999999997</v>
      </c>
      <c r="AU144" s="35">
        <v>37.26</v>
      </c>
      <c r="AV144" s="35">
        <v>34.950000000000003</v>
      </c>
      <c r="AW144" s="35">
        <v>33.6</v>
      </c>
      <c r="AX144" s="35">
        <v>35.43</v>
      </c>
      <c r="AY144" s="35">
        <v>36.42</v>
      </c>
      <c r="AZ144" s="35">
        <v>33.56</v>
      </c>
    </row>
    <row r="145" spans="1:52" x14ac:dyDescent="0.25">
      <c r="A145" s="23">
        <v>141</v>
      </c>
      <c r="B145" s="23" t="s">
        <v>550</v>
      </c>
      <c r="C145" s="23" t="s">
        <v>358</v>
      </c>
      <c r="D145" s="23" t="s">
        <v>138</v>
      </c>
      <c r="E145" s="34" t="s">
        <v>204</v>
      </c>
      <c r="F145" s="34">
        <v>24.8</v>
      </c>
      <c r="G145" s="34">
        <v>23.46</v>
      </c>
      <c r="H145" s="34">
        <v>24.88</v>
      </c>
      <c r="I145" s="34">
        <v>24.19</v>
      </c>
      <c r="J145" s="34">
        <v>25.47</v>
      </c>
      <c r="K145" s="34">
        <v>22.8</v>
      </c>
      <c r="L145" s="34">
        <v>24.03</v>
      </c>
      <c r="M145" s="34">
        <v>24.27</v>
      </c>
      <c r="N145" s="34">
        <v>24.99</v>
      </c>
      <c r="O145" s="34">
        <v>22.99</v>
      </c>
      <c r="P145" s="34">
        <v>23.04</v>
      </c>
      <c r="Q145" s="34">
        <v>23.44</v>
      </c>
      <c r="R145" s="34">
        <v>25.44</v>
      </c>
      <c r="S145" s="34">
        <v>22.98</v>
      </c>
      <c r="T145" s="34">
        <v>25.68</v>
      </c>
      <c r="U145" s="34">
        <v>26</v>
      </c>
      <c r="V145" s="34">
        <v>24.19</v>
      </c>
      <c r="W145" s="34">
        <v>23.22</v>
      </c>
      <c r="X145" s="34">
        <v>23.05</v>
      </c>
      <c r="Y145" s="34">
        <v>23.06</v>
      </c>
      <c r="Z145" s="34">
        <v>23.77</v>
      </c>
      <c r="AA145" s="34">
        <v>25.1</v>
      </c>
      <c r="AB145" s="34">
        <v>23.88</v>
      </c>
      <c r="AC145" s="34">
        <v>23.79</v>
      </c>
      <c r="AD145" s="34">
        <v>22.88</v>
      </c>
      <c r="AE145" s="34">
        <v>25.43</v>
      </c>
      <c r="AF145" s="34">
        <v>24.43</v>
      </c>
      <c r="AG145" s="34">
        <v>24.08</v>
      </c>
      <c r="AH145" s="34">
        <v>24.53</v>
      </c>
      <c r="AI145" s="34">
        <v>23.06</v>
      </c>
      <c r="AJ145" s="34">
        <v>24.3</v>
      </c>
      <c r="AK145" s="34">
        <v>24.13</v>
      </c>
      <c r="AL145" s="34">
        <v>23.18</v>
      </c>
      <c r="AM145" s="34">
        <v>23.06</v>
      </c>
      <c r="AN145" s="34">
        <v>23.67</v>
      </c>
      <c r="AO145" s="34">
        <v>23.3</v>
      </c>
      <c r="AP145" s="34">
        <v>23.57</v>
      </c>
      <c r="AQ145" s="34">
        <v>22.22</v>
      </c>
      <c r="AR145" s="34">
        <v>23.46</v>
      </c>
      <c r="AS145" s="34">
        <v>23.81</v>
      </c>
      <c r="AT145" s="34">
        <v>24.08</v>
      </c>
      <c r="AU145" s="34">
        <v>23.9</v>
      </c>
      <c r="AV145" s="34">
        <v>22.55</v>
      </c>
      <c r="AW145" s="34">
        <v>22.7</v>
      </c>
      <c r="AX145" s="34">
        <v>23.25</v>
      </c>
      <c r="AY145" s="34">
        <v>24.09</v>
      </c>
      <c r="AZ145" s="34">
        <v>22.91</v>
      </c>
    </row>
    <row r="146" spans="1:52" x14ac:dyDescent="0.25">
      <c r="A146" s="24">
        <v>142</v>
      </c>
      <c r="B146" s="24" t="s">
        <v>551</v>
      </c>
      <c r="C146" s="24" t="s">
        <v>359</v>
      </c>
      <c r="D146" s="24" t="s">
        <v>139</v>
      </c>
      <c r="E146" s="35" t="s">
        <v>204</v>
      </c>
      <c r="F146" s="35">
        <v>33.130000000000003</v>
      </c>
      <c r="G146" s="35">
        <v>31.78</v>
      </c>
      <c r="H146" s="35">
        <v>35.159999999999997</v>
      </c>
      <c r="I146" s="35">
        <v>32.619999999999997</v>
      </c>
      <c r="J146" s="35">
        <v>34.770000000000003</v>
      </c>
      <c r="K146" s="35">
        <v>28.76</v>
      </c>
      <c r="L146" s="35">
        <v>30.24</v>
      </c>
      <c r="M146" s="35">
        <v>30.54</v>
      </c>
      <c r="N146" s="35">
        <v>30.8</v>
      </c>
      <c r="O146" s="35">
        <v>29.13</v>
      </c>
      <c r="P146" s="35">
        <v>29.52</v>
      </c>
      <c r="Q146" s="35">
        <v>29.84</v>
      </c>
      <c r="R146" s="35">
        <v>31.57</v>
      </c>
      <c r="S146" s="35">
        <v>29.53</v>
      </c>
      <c r="T146" s="35">
        <v>32.590000000000003</v>
      </c>
      <c r="U146" s="35">
        <v>33.04</v>
      </c>
      <c r="V146" s="35">
        <v>30.77</v>
      </c>
      <c r="W146" s="35">
        <v>29.89</v>
      </c>
      <c r="X146" s="35">
        <v>29.63</v>
      </c>
      <c r="Y146" s="35">
        <v>29.76</v>
      </c>
      <c r="Z146" s="35">
        <v>29.64</v>
      </c>
      <c r="AA146" s="35">
        <v>30.65</v>
      </c>
      <c r="AB146" s="35">
        <v>29.71</v>
      </c>
      <c r="AC146" s="35">
        <v>29.42</v>
      </c>
      <c r="AD146" s="35">
        <v>28.73</v>
      </c>
      <c r="AE146" s="35">
        <v>30.67</v>
      </c>
      <c r="AF146" s="35">
        <v>29.8</v>
      </c>
      <c r="AG146" s="35">
        <v>29.51</v>
      </c>
      <c r="AH146" s="35">
        <v>30.25</v>
      </c>
      <c r="AI146" s="35">
        <v>29.43</v>
      </c>
      <c r="AJ146" s="35">
        <v>30.42</v>
      </c>
      <c r="AK146" s="35">
        <v>30.96</v>
      </c>
      <c r="AL146" s="35">
        <v>29.9</v>
      </c>
      <c r="AM146" s="35">
        <v>30.27</v>
      </c>
      <c r="AN146" s="35">
        <v>29.97</v>
      </c>
      <c r="AO146" s="35">
        <v>30</v>
      </c>
      <c r="AP146" s="35">
        <v>30.22</v>
      </c>
      <c r="AQ146" s="35">
        <v>28.7</v>
      </c>
      <c r="AR146" s="35">
        <v>29.84</v>
      </c>
      <c r="AS146" s="35">
        <v>30.43</v>
      </c>
      <c r="AT146" s="35">
        <v>30.51</v>
      </c>
      <c r="AU146" s="35">
        <v>30.66</v>
      </c>
      <c r="AV146" s="35">
        <v>29.02</v>
      </c>
      <c r="AW146" s="35">
        <v>29.64</v>
      </c>
      <c r="AX146" s="35">
        <v>29.66</v>
      </c>
      <c r="AY146" s="35">
        <v>30.26</v>
      </c>
      <c r="AZ146" s="35">
        <v>29.44</v>
      </c>
    </row>
    <row r="147" spans="1:52" x14ac:dyDescent="0.25">
      <c r="A147" s="23">
        <v>143</v>
      </c>
      <c r="B147" s="23" t="s">
        <v>552</v>
      </c>
      <c r="C147" s="23" t="s">
        <v>360</v>
      </c>
      <c r="D147" s="23" t="s">
        <v>140</v>
      </c>
      <c r="E147" s="34" t="s">
        <v>204</v>
      </c>
      <c r="F147" s="34">
        <v>27.59</v>
      </c>
      <c r="G147" s="34">
        <v>26.71</v>
      </c>
      <c r="H147" s="34">
        <v>27.92</v>
      </c>
      <c r="I147" s="34">
        <v>27.11</v>
      </c>
      <c r="J147" s="34">
        <v>28.65</v>
      </c>
      <c r="K147" s="34">
        <v>25.63</v>
      </c>
      <c r="L147" s="34">
        <v>27.59</v>
      </c>
      <c r="M147" s="34">
        <v>27.68</v>
      </c>
      <c r="N147" s="34">
        <v>28.62</v>
      </c>
      <c r="O147" s="34">
        <v>26.54</v>
      </c>
      <c r="P147" s="34">
        <v>26.62</v>
      </c>
      <c r="Q147" s="34">
        <v>26.31</v>
      </c>
      <c r="R147" s="34">
        <v>28.71</v>
      </c>
      <c r="S147" s="34">
        <v>26.5</v>
      </c>
      <c r="T147" s="34">
        <v>28.61</v>
      </c>
      <c r="U147" s="34">
        <v>29.24</v>
      </c>
      <c r="V147" s="34">
        <v>26.44</v>
      </c>
      <c r="W147" s="34">
        <v>26.16</v>
      </c>
      <c r="X147" s="34">
        <v>26.13</v>
      </c>
      <c r="Y147" s="34">
        <v>26.31</v>
      </c>
      <c r="Z147" s="34">
        <v>26.61</v>
      </c>
      <c r="AA147" s="34">
        <v>28.07</v>
      </c>
      <c r="AB147" s="34">
        <v>26.62</v>
      </c>
      <c r="AC147" s="34">
        <v>25.87</v>
      </c>
      <c r="AD147" s="34">
        <v>25.96</v>
      </c>
      <c r="AE147" s="34">
        <v>28.43</v>
      </c>
      <c r="AF147" s="34">
        <v>27.83</v>
      </c>
      <c r="AG147" s="34">
        <v>27.28</v>
      </c>
      <c r="AH147" s="34">
        <v>27.49</v>
      </c>
      <c r="AI147" s="34">
        <v>26.15</v>
      </c>
      <c r="AJ147" s="34">
        <v>27.51</v>
      </c>
      <c r="AK147" s="34">
        <v>26.77</v>
      </c>
      <c r="AL147" s="34">
        <v>25.68</v>
      </c>
      <c r="AM147" s="34">
        <v>26.04</v>
      </c>
      <c r="AN147" s="34">
        <v>26.43</v>
      </c>
      <c r="AO147" s="34">
        <v>26.75</v>
      </c>
      <c r="AP147" s="34">
        <v>26.44</v>
      </c>
      <c r="AQ147" s="34">
        <v>25.46</v>
      </c>
      <c r="AR147" s="34">
        <v>26.13</v>
      </c>
      <c r="AS147" s="34">
        <v>26.81</v>
      </c>
      <c r="AT147" s="34">
        <v>26.49</v>
      </c>
      <c r="AU147" s="34">
        <v>26.8</v>
      </c>
      <c r="AV147" s="34">
        <v>25.45</v>
      </c>
      <c r="AW147" s="34">
        <v>25.54</v>
      </c>
      <c r="AX147" s="34">
        <v>26.27</v>
      </c>
      <c r="AY147" s="34">
        <v>26.71</v>
      </c>
      <c r="AZ147" s="34">
        <v>26.59</v>
      </c>
    </row>
    <row r="148" spans="1:52" x14ac:dyDescent="0.25">
      <c r="A148" s="24">
        <v>144</v>
      </c>
      <c r="B148" s="24" t="s">
        <v>553</v>
      </c>
      <c r="C148" s="24" t="s">
        <v>361</v>
      </c>
      <c r="D148" s="24" t="s">
        <v>141</v>
      </c>
      <c r="E148" s="35" t="s">
        <v>204</v>
      </c>
      <c r="F148" s="35">
        <v>34.14</v>
      </c>
      <c r="G148" s="35">
        <v>33.24</v>
      </c>
      <c r="H148" s="35">
        <v>34.340000000000003</v>
      </c>
      <c r="I148" s="35">
        <v>33.72</v>
      </c>
      <c r="J148" s="35">
        <v>35.340000000000003</v>
      </c>
      <c r="K148" s="35">
        <v>33.56</v>
      </c>
      <c r="L148" s="35">
        <v>33.81</v>
      </c>
      <c r="M148" s="35">
        <v>36.19</v>
      </c>
      <c r="N148" s="35">
        <v>34.96</v>
      </c>
      <c r="O148" s="35">
        <v>33.619999999999997</v>
      </c>
      <c r="P148" s="35">
        <v>33.200000000000003</v>
      </c>
      <c r="Q148" s="35">
        <v>35.590000000000003</v>
      </c>
      <c r="R148" s="35">
        <v>35.799999999999997</v>
      </c>
      <c r="S148" s="35">
        <v>34.35</v>
      </c>
      <c r="T148" s="35">
        <v>35.67</v>
      </c>
      <c r="U148" s="35">
        <v>36.270000000000003</v>
      </c>
      <c r="V148" s="35">
        <v>32.92</v>
      </c>
      <c r="W148" s="35">
        <v>33</v>
      </c>
      <c r="X148" s="35">
        <v>34.020000000000003</v>
      </c>
      <c r="Y148" s="35">
        <v>33.14</v>
      </c>
      <c r="Z148" s="35">
        <v>34.76</v>
      </c>
      <c r="AA148" s="35">
        <v>35.74</v>
      </c>
      <c r="AB148" s="35">
        <v>33.880000000000003</v>
      </c>
      <c r="AC148" s="35">
        <v>32.31</v>
      </c>
      <c r="AD148" s="35">
        <v>34.07</v>
      </c>
      <c r="AE148" s="35">
        <v>36.83</v>
      </c>
      <c r="AF148" s="35">
        <v>35.270000000000003</v>
      </c>
      <c r="AG148" s="35">
        <v>34.229999999999997</v>
      </c>
      <c r="AH148" s="35">
        <v>34.11</v>
      </c>
      <c r="AI148" s="35">
        <v>33.24</v>
      </c>
      <c r="AJ148" s="35">
        <v>35.31</v>
      </c>
      <c r="AK148" s="35">
        <v>33.549999999999997</v>
      </c>
      <c r="AL148" s="35">
        <v>32.89</v>
      </c>
      <c r="AM148" s="35">
        <v>33.28</v>
      </c>
      <c r="AN148" s="35">
        <v>35.65</v>
      </c>
      <c r="AO148" s="35">
        <v>33.130000000000003</v>
      </c>
      <c r="AP148" s="35">
        <v>33.630000000000003</v>
      </c>
      <c r="AQ148" s="35">
        <v>33.15</v>
      </c>
      <c r="AR148" s="35">
        <v>33.590000000000003</v>
      </c>
      <c r="AS148" s="35">
        <v>33.01</v>
      </c>
      <c r="AT148" s="35">
        <v>33.22</v>
      </c>
      <c r="AU148" s="35">
        <v>34.520000000000003</v>
      </c>
      <c r="AV148" s="35">
        <v>32.18</v>
      </c>
      <c r="AW148" s="35">
        <v>32.93</v>
      </c>
      <c r="AX148" s="35">
        <v>32.68</v>
      </c>
      <c r="AY148" s="35">
        <v>33.520000000000003</v>
      </c>
      <c r="AZ148" s="35">
        <v>32.979999999999997</v>
      </c>
    </row>
    <row r="149" spans="1:52" x14ac:dyDescent="0.25">
      <c r="A149" s="23">
        <v>145</v>
      </c>
      <c r="B149" s="23" t="s">
        <v>554</v>
      </c>
      <c r="C149" s="23" t="s">
        <v>362</v>
      </c>
      <c r="D149" s="23" t="s">
        <v>142</v>
      </c>
      <c r="E149" s="34">
        <v>29.79</v>
      </c>
      <c r="F149" s="34">
        <v>32.299999999999997</v>
      </c>
      <c r="G149" s="34">
        <v>30.74</v>
      </c>
      <c r="H149" s="34">
        <v>32.450000000000003</v>
      </c>
      <c r="I149" s="34">
        <v>31.29</v>
      </c>
      <c r="J149" s="34">
        <v>32.82</v>
      </c>
      <c r="K149" s="34">
        <v>30.18</v>
      </c>
      <c r="L149" s="34">
        <v>31.3</v>
      </c>
      <c r="M149" s="34">
        <v>32.18</v>
      </c>
      <c r="N149" s="34">
        <v>32.97</v>
      </c>
      <c r="O149" s="34">
        <v>31.03</v>
      </c>
      <c r="P149" s="34">
        <v>30.74</v>
      </c>
      <c r="Q149" s="34">
        <v>30.89</v>
      </c>
      <c r="R149" s="34">
        <v>33.21</v>
      </c>
      <c r="S149" s="34">
        <v>30.57</v>
      </c>
      <c r="T149" s="34">
        <v>32.950000000000003</v>
      </c>
      <c r="U149" s="34">
        <v>33.619999999999997</v>
      </c>
      <c r="V149" s="34">
        <v>31.06</v>
      </c>
      <c r="W149" s="34">
        <v>30.65</v>
      </c>
      <c r="X149" s="34">
        <v>30.43</v>
      </c>
      <c r="Y149" s="34">
        <v>30.61</v>
      </c>
      <c r="Z149" s="34">
        <v>30.67</v>
      </c>
      <c r="AA149" s="34">
        <v>32.799999999999997</v>
      </c>
      <c r="AB149" s="34">
        <v>31.28</v>
      </c>
      <c r="AC149" s="34">
        <v>30.8</v>
      </c>
      <c r="AD149" s="34">
        <v>30.47</v>
      </c>
      <c r="AE149" s="34">
        <v>33.1</v>
      </c>
      <c r="AF149" s="34">
        <v>32.08</v>
      </c>
      <c r="AG149" s="34">
        <v>31.67</v>
      </c>
      <c r="AH149" s="34">
        <v>31.56</v>
      </c>
      <c r="AI149" s="34">
        <v>30.76</v>
      </c>
      <c r="AJ149" s="34">
        <v>31.94</v>
      </c>
      <c r="AK149" s="34">
        <v>30.94</v>
      </c>
      <c r="AL149" s="34">
        <v>30.18</v>
      </c>
      <c r="AM149" s="34">
        <v>30.23</v>
      </c>
      <c r="AN149" s="34">
        <v>30.3</v>
      </c>
      <c r="AO149" s="34">
        <v>31</v>
      </c>
      <c r="AP149" s="34">
        <v>30.73</v>
      </c>
      <c r="AQ149" s="34">
        <v>29.97</v>
      </c>
      <c r="AR149" s="34">
        <v>30.49</v>
      </c>
      <c r="AS149" s="34">
        <v>31.11</v>
      </c>
      <c r="AT149" s="34">
        <v>31.16</v>
      </c>
      <c r="AU149" s="34">
        <v>31.49</v>
      </c>
      <c r="AV149" s="34">
        <v>29.88</v>
      </c>
      <c r="AW149" s="34">
        <v>30.06</v>
      </c>
      <c r="AX149" s="34">
        <v>30.47</v>
      </c>
      <c r="AY149" s="34">
        <v>31.25</v>
      </c>
      <c r="AZ149" s="34">
        <v>30.71</v>
      </c>
    </row>
    <row r="150" spans="1:52" x14ac:dyDescent="0.25">
      <c r="A150" s="24">
        <v>146</v>
      </c>
      <c r="B150" s="24" t="s">
        <v>555</v>
      </c>
      <c r="C150" s="24" t="s">
        <v>363</v>
      </c>
      <c r="D150" s="24" t="s">
        <v>143</v>
      </c>
      <c r="E150" s="35">
        <v>31.3</v>
      </c>
      <c r="F150" s="35">
        <v>32.71</v>
      </c>
      <c r="G150" s="35">
        <v>31.71</v>
      </c>
      <c r="H150" s="35">
        <v>32.86</v>
      </c>
      <c r="I150" s="35">
        <v>33.200000000000003</v>
      </c>
      <c r="J150" s="35">
        <v>33.53</v>
      </c>
      <c r="K150" s="35">
        <v>31.96</v>
      </c>
      <c r="L150" s="35">
        <v>32.97</v>
      </c>
      <c r="M150" s="35">
        <v>33.229999999999997</v>
      </c>
      <c r="N150" s="35">
        <v>34.130000000000003</v>
      </c>
      <c r="O150" s="35">
        <v>32.340000000000003</v>
      </c>
      <c r="P150" s="35">
        <v>32.26</v>
      </c>
      <c r="Q150" s="35">
        <v>33.28</v>
      </c>
      <c r="R150" s="35">
        <v>34.58</v>
      </c>
      <c r="S150" s="35">
        <v>31.94</v>
      </c>
      <c r="T150" s="35">
        <v>32.54</v>
      </c>
      <c r="U150" s="35">
        <v>33.93</v>
      </c>
      <c r="V150" s="35">
        <v>31.43</v>
      </c>
      <c r="W150" s="35">
        <v>31.94</v>
      </c>
      <c r="X150" s="35">
        <v>31.87</v>
      </c>
      <c r="Y150" s="35">
        <v>31.45</v>
      </c>
      <c r="Z150" s="35">
        <v>32.92</v>
      </c>
      <c r="AA150" s="35">
        <v>33.729999999999997</v>
      </c>
      <c r="AB150" s="35">
        <v>33.43</v>
      </c>
      <c r="AC150" s="35">
        <v>31.27</v>
      </c>
      <c r="AD150" s="35">
        <v>31.55</v>
      </c>
      <c r="AE150" s="35">
        <v>34.11</v>
      </c>
      <c r="AF150" s="35">
        <v>33.04</v>
      </c>
      <c r="AG150" s="35">
        <v>32.89</v>
      </c>
      <c r="AH150" s="35">
        <v>33.51</v>
      </c>
      <c r="AI150" s="35">
        <v>31.64</v>
      </c>
      <c r="AJ150" s="35">
        <v>33.770000000000003</v>
      </c>
      <c r="AK150" s="35">
        <v>31.93</v>
      </c>
      <c r="AL150" s="35">
        <v>31.33</v>
      </c>
      <c r="AM150" s="35">
        <v>31.32</v>
      </c>
      <c r="AN150" s="35">
        <v>31.87</v>
      </c>
      <c r="AO150" s="35">
        <v>32.56</v>
      </c>
      <c r="AP150" s="35">
        <v>31.87</v>
      </c>
      <c r="AQ150" s="35">
        <v>31.11</v>
      </c>
      <c r="AR150" s="35">
        <v>30.81</v>
      </c>
      <c r="AS150" s="35">
        <v>30.89</v>
      </c>
      <c r="AT150" s="35">
        <v>30.64</v>
      </c>
      <c r="AU150" s="35">
        <v>33.57</v>
      </c>
      <c r="AV150" s="35">
        <v>32.619999999999997</v>
      </c>
      <c r="AW150" s="35">
        <v>30.87</v>
      </c>
      <c r="AX150" s="35">
        <v>31.45</v>
      </c>
      <c r="AY150" s="35">
        <v>31.84</v>
      </c>
      <c r="AZ150" s="35">
        <v>31.79</v>
      </c>
    </row>
    <row r="151" spans="1:52" x14ac:dyDescent="0.25">
      <c r="A151" s="23">
        <v>147</v>
      </c>
      <c r="B151" s="23" t="s">
        <v>556</v>
      </c>
      <c r="C151" s="23" t="s">
        <v>364</v>
      </c>
      <c r="D151" s="23" t="s">
        <v>144</v>
      </c>
      <c r="E151" s="34">
        <v>22.63</v>
      </c>
      <c r="F151" s="34">
        <v>25.47</v>
      </c>
      <c r="G151" s="34">
        <v>24.05</v>
      </c>
      <c r="H151" s="34">
        <v>25.57</v>
      </c>
      <c r="I151" s="34">
        <v>24.97</v>
      </c>
      <c r="J151" s="34">
        <v>26.1</v>
      </c>
      <c r="K151" s="34">
        <v>22.87</v>
      </c>
      <c r="L151" s="34">
        <v>25.61</v>
      </c>
      <c r="M151" s="34">
        <v>24.9</v>
      </c>
      <c r="N151" s="34">
        <v>25.99</v>
      </c>
      <c r="O151" s="34">
        <v>23.98</v>
      </c>
      <c r="P151" s="34">
        <v>24.08</v>
      </c>
      <c r="Q151" s="34">
        <v>23.92</v>
      </c>
      <c r="R151" s="34">
        <v>26.44</v>
      </c>
      <c r="S151" s="34">
        <v>24.27</v>
      </c>
      <c r="T151" s="34">
        <v>25.89</v>
      </c>
      <c r="U151" s="34">
        <v>26.9</v>
      </c>
      <c r="V151" s="34">
        <v>24.64</v>
      </c>
      <c r="W151" s="34">
        <v>23.72</v>
      </c>
      <c r="X151" s="34">
        <v>23.85</v>
      </c>
      <c r="Y151" s="34">
        <v>23.78</v>
      </c>
      <c r="Z151" s="34">
        <v>24.33</v>
      </c>
      <c r="AA151" s="34">
        <v>26.34</v>
      </c>
      <c r="AB151" s="34">
        <v>24.61</v>
      </c>
      <c r="AC151" s="34">
        <v>24.59</v>
      </c>
      <c r="AD151" s="34">
        <v>23.78</v>
      </c>
      <c r="AE151" s="34">
        <v>26.04</v>
      </c>
      <c r="AF151" s="34">
        <v>25.22</v>
      </c>
      <c r="AG151" s="34">
        <v>25.44</v>
      </c>
      <c r="AH151" s="34">
        <v>25.26</v>
      </c>
      <c r="AI151" s="34">
        <v>24.06</v>
      </c>
      <c r="AJ151" s="34">
        <v>25.42</v>
      </c>
      <c r="AK151" s="34">
        <v>25</v>
      </c>
      <c r="AL151" s="34">
        <v>23.83</v>
      </c>
      <c r="AM151" s="34">
        <v>24.09</v>
      </c>
      <c r="AN151" s="34">
        <v>24.19</v>
      </c>
      <c r="AO151" s="34">
        <v>25.06</v>
      </c>
      <c r="AP151" s="34">
        <v>24.23</v>
      </c>
      <c r="AQ151" s="34">
        <v>23.44</v>
      </c>
      <c r="AR151" s="34">
        <v>24.63</v>
      </c>
      <c r="AS151" s="34">
        <v>24.9</v>
      </c>
      <c r="AT151" s="34">
        <v>25.1</v>
      </c>
      <c r="AU151" s="34">
        <v>25.01</v>
      </c>
      <c r="AV151" s="34">
        <v>22.95</v>
      </c>
      <c r="AW151" s="34">
        <v>23.89</v>
      </c>
      <c r="AX151" s="34">
        <v>24.15</v>
      </c>
      <c r="AY151" s="34">
        <v>24.94</v>
      </c>
      <c r="AZ151" s="34">
        <v>24.85</v>
      </c>
    </row>
    <row r="152" spans="1:52" x14ac:dyDescent="0.25">
      <c r="A152" s="24">
        <v>148</v>
      </c>
      <c r="B152" s="24" t="s">
        <v>557</v>
      </c>
      <c r="C152" s="24" t="s">
        <v>365</v>
      </c>
      <c r="D152" s="24" t="s">
        <v>145</v>
      </c>
      <c r="E152" s="35">
        <v>31.72</v>
      </c>
      <c r="F152" s="35">
        <v>32.82</v>
      </c>
      <c r="G152" s="35">
        <v>31.81</v>
      </c>
      <c r="H152" s="35">
        <v>32.14</v>
      </c>
      <c r="I152" s="35">
        <v>31.98</v>
      </c>
      <c r="J152" s="42">
        <v>33.979999999999997</v>
      </c>
      <c r="K152" s="35">
        <v>31.54</v>
      </c>
      <c r="L152" s="35">
        <v>32.06</v>
      </c>
      <c r="M152" s="42">
        <v>32.67</v>
      </c>
      <c r="N152" s="35">
        <v>34.72</v>
      </c>
      <c r="O152" s="35">
        <v>31.84</v>
      </c>
      <c r="P152" s="35">
        <v>32.159999999999997</v>
      </c>
      <c r="Q152" s="35">
        <v>32.479999999999997</v>
      </c>
      <c r="R152" s="35">
        <v>33.9</v>
      </c>
      <c r="S152" s="35">
        <v>32.479999999999997</v>
      </c>
      <c r="T152" s="35">
        <v>32.53</v>
      </c>
      <c r="U152" s="35">
        <v>33.72</v>
      </c>
      <c r="V152" s="35">
        <v>30.71</v>
      </c>
      <c r="W152" s="35">
        <v>30.97</v>
      </c>
      <c r="X152" s="35">
        <v>31.49</v>
      </c>
      <c r="Y152" s="35">
        <v>31.48</v>
      </c>
      <c r="Z152" s="35">
        <v>32.549999999999997</v>
      </c>
      <c r="AA152" s="35">
        <v>33.74</v>
      </c>
      <c r="AB152" s="35">
        <v>31.33</v>
      </c>
      <c r="AC152" s="35">
        <v>29.95</v>
      </c>
      <c r="AD152" s="35">
        <v>31.46</v>
      </c>
      <c r="AE152" s="35">
        <v>34.22</v>
      </c>
      <c r="AF152" s="35">
        <v>32.81</v>
      </c>
      <c r="AG152" s="35">
        <v>31.74</v>
      </c>
      <c r="AH152" s="35">
        <v>34.119999999999997</v>
      </c>
      <c r="AI152" s="35">
        <v>31.54</v>
      </c>
      <c r="AJ152" s="35">
        <v>32.24</v>
      </c>
      <c r="AK152" s="35">
        <v>30.6</v>
      </c>
      <c r="AL152" s="35">
        <v>31.02</v>
      </c>
      <c r="AM152" s="42">
        <v>32.229999999999997</v>
      </c>
      <c r="AN152" s="42">
        <v>32.18</v>
      </c>
      <c r="AO152" s="42">
        <v>31.49</v>
      </c>
      <c r="AP152" s="35">
        <v>30.99</v>
      </c>
      <c r="AQ152" s="42">
        <v>30.75</v>
      </c>
      <c r="AR152" s="42">
        <v>31.19</v>
      </c>
      <c r="AS152" s="35">
        <v>32.200000000000003</v>
      </c>
      <c r="AT152" s="35">
        <v>31.73</v>
      </c>
      <c r="AU152" s="35">
        <v>33.11</v>
      </c>
      <c r="AV152" s="35">
        <v>31.04</v>
      </c>
      <c r="AW152" s="35">
        <v>30.68</v>
      </c>
      <c r="AX152" s="35">
        <v>31.5</v>
      </c>
      <c r="AY152" s="35">
        <v>32.1</v>
      </c>
      <c r="AZ152" s="42">
        <v>31.43</v>
      </c>
    </row>
    <row r="153" spans="1:52" x14ac:dyDescent="0.25">
      <c r="A153" s="23">
        <v>149</v>
      </c>
      <c r="B153" s="23" t="s">
        <v>558</v>
      </c>
      <c r="C153" s="23" t="s">
        <v>366</v>
      </c>
      <c r="D153" s="23" t="s">
        <v>146</v>
      </c>
      <c r="E153" s="34">
        <v>29.79</v>
      </c>
      <c r="F153" s="34">
        <v>31.82</v>
      </c>
      <c r="G153" s="34">
        <v>30.76</v>
      </c>
      <c r="H153" s="34">
        <v>31.87</v>
      </c>
      <c r="I153" s="34">
        <v>31.07</v>
      </c>
      <c r="J153" s="34">
        <v>32.65</v>
      </c>
      <c r="K153" s="34">
        <v>29.84</v>
      </c>
      <c r="L153" s="34">
        <v>30.8</v>
      </c>
      <c r="M153" s="34">
        <v>30.96</v>
      </c>
      <c r="N153" s="34">
        <v>32.22</v>
      </c>
      <c r="O153" s="34">
        <v>30.16</v>
      </c>
      <c r="P153" s="34">
        <v>30.81</v>
      </c>
      <c r="Q153" s="34">
        <v>30.67</v>
      </c>
      <c r="R153" s="34">
        <v>32.24</v>
      </c>
      <c r="S153" s="34">
        <v>30.31</v>
      </c>
      <c r="T153" s="34">
        <v>32.19</v>
      </c>
      <c r="U153" s="34">
        <v>33.159999999999997</v>
      </c>
      <c r="V153" s="34">
        <v>30.93</v>
      </c>
      <c r="W153" s="34">
        <v>30.67</v>
      </c>
      <c r="X153" s="34">
        <v>30.31</v>
      </c>
      <c r="Y153" s="34">
        <v>30.5</v>
      </c>
      <c r="Z153" s="34">
        <v>30.61</v>
      </c>
      <c r="AA153" s="34">
        <v>31.85</v>
      </c>
      <c r="AB153" s="34">
        <v>30.83</v>
      </c>
      <c r="AC153" s="34">
        <v>30.52</v>
      </c>
      <c r="AD153" s="34">
        <v>30.11</v>
      </c>
      <c r="AE153" s="34">
        <v>32.64</v>
      </c>
      <c r="AF153" s="34">
        <v>31.16</v>
      </c>
      <c r="AG153" s="34">
        <v>30.76</v>
      </c>
      <c r="AH153" s="34">
        <v>31.14</v>
      </c>
      <c r="AI153" s="34">
        <v>30.29</v>
      </c>
      <c r="AJ153" s="34">
        <v>31.23</v>
      </c>
      <c r="AK153" s="34">
        <v>30.9</v>
      </c>
      <c r="AL153" s="34">
        <v>30.21</v>
      </c>
      <c r="AM153" s="34">
        <v>30.12</v>
      </c>
      <c r="AN153" s="34">
        <v>30.44</v>
      </c>
      <c r="AO153" s="34">
        <v>30.16</v>
      </c>
      <c r="AP153" s="34">
        <v>30.53</v>
      </c>
      <c r="AQ153" s="34">
        <v>29.12</v>
      </c>
      <c r="AR153" s="34">
        <v>30.48</v>
      </c>
      <c r="AS153" s="34">
        <v>30.99</v>
      </c>
      <c r="AT153" s="34">
        <v>30.95</v>
      </c>
      <c r="AU153" s="34">
        <v>31.03</v>
      </c>
      <c r="AV153" s="34">
        <v>29.6</v>
      </c>
      <c r="AW153" s="34">
        <v>29.81</v>
      </c>
      <c r="AX153" s="34">
        <v>29.84</v>
      </c>
      <c r="AY153" s="34">
        <v>30.77</v>
      </c>
      <c r="AZ153" s="34">
        <v>29.55</v>
      </c>
    </row>
    <row r="154" spans="1:52" x14ac:dyDescent="0.25">
      <c r="A154" s="24">
        <v>150</v>
      </c>
      <c r="B154" s="24" t="s">
        <v>559</v>
      </c>
      <c r="C154" s="24" t="s">
        <v>367</v>
      </c>
      <c r="D154" s="24" t="s">
        <v>147</v>
      </c>
      <c r="E154" s="35">
        <v>27.73</v>
      </c>
      <c r="F154" s="35">
        <v>30.69</v>
      </c>
      <c r="G154" s="35">
        <v>29.54</v>
      </c>
      <c r="H154" s="35">
        <v>30.72</v>
      </c>
      <c r="I154" s="35">
        <v>29.6</v>
      </c>
      <c r="J154" s="35">
        <v>31.54</v>
      </c>
      <c r="K154" s="35">
        <v>27.88</v>
      </c>
      <c r="L154" s="35">
        <v>29.68</v>
      </c>
      <c r="M154" s="35">
        <v>29.77</v>
      </c>
      <c r="N154" s="35">
        <v>30.94</v>
      </c>
      <c r="O154" s="35">
        <v>28.85</v>
      </c>
      <c r="P154" s="35">
        <v>28.91</v>
      </c>
      <c r="Q154" s="35">
        <v>29.12</v>
      </c>
      <c r="R154" s="35">
        <v>30.86</v>
      </c>
      <c r="S154" s="35">
        <v>29.08</v>
      </c>
      <c r="T154" s="35">
        <v>31.15</v>
      </c>
      <c r="U154" s="35">
        <v>31.71</v>
      </c>
      <c r="V154" s="35">
        <v>29.87</v>
      </c>
      <c r="W154" s="35">
        <v>28.69</v>
      </c>
      <c r="X154" s="35">
        <v>28.55</v>
      </c>
      <c r="Y154" s="35">
        <v>28.81</v>
      </c>
      <c r="Z154" s="35">
        <v>29.03</v>
      </c>
      <c r="AA154" s="35">
        <v>30.48</v>
      </c>
      <c r="AB154" s="35">
        <v>29.26</v>
      </c>
      <c r="AC154" s="35">
        <v>29.56</v>
      </c>
      <c r="AD154" s="35">
        <v>28.83</v>
      </c>
      <c r="AE154" s="35">
        <v>30.98</v>
      </c>
      <c r="AF154" s="35">
        <v>29.93</v>
      </c>
      <c r="AG154" s="35">
        <v>29.86</v>
      </c>
      <c r="AH154" s="35">
        <v>30.07</v>
      </c>
      <c r="AI154" s="35">
        <v>28.93</v>
      </c>
      <c r="AJ154" s="35">
        <v>30.04</v>
      </c>
      <c r="AK154" s="35">
        <v>30.46</v>
      </c>
      <c r="AL154" s="35">
        <v>28.3</v>
      </c>
      <c r="AM154" s="35">
        <v>28.73</v>
      </c>
      <c r="AN154" s="35">
        <v>28.99</v>
      </c>
      <c r="AO154" s="35">
        <v>29.28</v>
      </c>
      <c r="AP154" s="35">
        <v>29.16</v>
      </c>
      <c r="AQ154" s="35">
        <v>27.85</v>
      </c>
      <c r="AR154" s="35">
        <v>29.29</v>
      </c>
      <c r="AS154" s="35">
        <v>29.87</v>
      </c>
      <c r="AT154" s="35">
        <v>30.14</v>
      </c>
      <c r="AU154" s="35">
        <v>29.48</v>
      </c>
      <c r="AV154" s="35">
        <v>27.92</v>
      </c>
      <c r="AW154" s="35">
        <v>28.31</v>
      </c>
      <c r="AX154" s="35">
        <v>28.66</v>
      </c>
      <c r="AY154" s="35">
        <v>29.33</v>
      </c>
      <c r="AZ154" s="35">
        <v>28.66</v>
      </c>
    </row>
    <row r="155" spans="1:52" x14ac:dyDescent="0.25">
      <c r="A155" s="23">
        <v>151</v>
      </c>
      <c r="B155" s="23" t="s">
        <v>560</v>
      </c>
      <c r="C155" s="23" t="s">
        <v>368</v>
      </c>
      <c r="D155" s="23" t="s">
        <v>148</v>
      </c>
      <c r="E155" s="34">
        <v>26.97</v>
      </c>
      <c r="F155" s="34">
        <v>28.89</v>
      </c>
      <c r="G155" s="34">
        <v>27.09</v>
      </c>
      <c r="H155" s="34">
        <v>29.11</v>
      </c>
      <c r="I155" s="34">
        <v>29.04</v>
      </c>
      <c r="J155" s="34">
        <v>29.75</v>
      </c>
      <c r="K155" s="34">
        <v>27.29</v>
      </c>
      <c r="L155" s="34">
        <v>29.15</v>
      </c>
      <c r="M155" s="34">
        <v>28.61</v>
      </c>
      <c r="N155" s="34">
        <v>29.7</v>
      </c>
      <c r="O155" s="34">
        <v>28.1</v>
      </c>
      <c r="P155" s="34">
        <v>27.93</v>
      </c>
      <c r="Q155" s="34">
        <v>27.9</v>
      </c>
      <c r="R155" s="34">
        <v>30.27</v>
      </c>
      <c r="S155" s="34">
        <v>27.28</v>
      </c>
      <c r="T155" s="34">
        <v>29.72</v>
      </c>
      <c r="U155" s="34">
        <v>30.49</v>
      </c>
      <c r="V155" s="34">
        <v>28.04</v>
      </c>
      <c r="W155" s="34">
        <v>27.92</v>
      </c>
      <c r="X155" s="34">
        <v>27.93</v>
      </c>
      <c r="Y155" s="34">
        <v>27.34</v>
      </c>
      <c r="Z155" s="34">
        <v>27.8</v>
      </c>
      <c r="AA155" s="34">
        <v>29.99</v>
      </c>
      <c r="AB155" s="34">
        <v>28.67</v>
      </c>
      <c r="AC155" s="34">
        <v>27.64</v>
      </c>
      <c r="AD155" s="34">
        <v>27.33</v>
      </c>
      <c r="AE155" s="34">
        <v>29.97</v>
      </c>
      <c r="AF155" s="34">
        <v>28.71</v>
      </c>
      <c r="AG155" s="34">
        <v>28.5</v>
      </c>
      <c r="AH155" s="34">
        <v>28.94</v>
      </c>
      <c r="AI155" s="34">
        <v>27</v>
      </c>
      <c r="AJ155" s="34">
        <v>28.61</v>
      </c>
      <c r="AK155" s="34">
        <v>27.57</v>
      </c>
      <c r="AL155" s="34">
        <v>27.46</v>
      </c>
      <c r="AM155" s="34">
        <v>27.27</v>
      </c>
      <c r="AN155" s="34">
        <v>27.65</v>
      </c>
      <c r="AO155" s="34">
        <v>27.74</v>
      </c>
      <c r="AP155" s="34">
        <v>27.43</v>
      </c>
      <c r="AQ155" s="34">
        <v>26.03</v>
      </c>
      <c r="AR155" s="34">
        <v>26.88</v>
      </c>
      <c r="AS155" s="34">
        <v>27.29</v>
      </c>
      <c r="AT155" s="34">
        <v>27.57</v>
      </c>
      <c r="AU155" s="34">
        <v>27.8</v>
      </c>
      <c r="AV155" s="34">
        <v>26.66</v>
      </c>
      <c r="AW155" s="34">
        <v>26.67</v>
      </c>
      <c r="AX155" s="34">
        <v>26.95</v>
      </c>
      <c r="AY155" s="34">
        <v>27.74</v>
      </c>
      <c r="AZ155" s="34">
        <v>26.69</v>
      </c>
    </row>
    <row r="156" spans="1:52" x14ac:dyDescent="0.25">
      <c r="A156" s="24">
        <v>152</v>
      </c>
      <c r="B156" s="24" t="s">
        <v>561</v>
      </c>
      <c r="C156" s="24" t="s">
        <v>369</v>
      </c>
      <c r="D156" s="24" t="s">
        <v>149</v>
      </c>
      <c r="E156" s="35">
        <v>31.27</v>
      </c>
      <c r="F156" s="35">
        <v>33.49</v>
      </c>
      <c r="G156" s="35">
        <v>32.51</v>
      </c>
      <c r="H156" s="35">
        <v>34.18</v>
      </c>
      <c r="I156" s="35">
        <v>32.72</v>
      </c>
      <c r="J156" s="35">
        <v>34.53</v>
      </c>
      <c r="K156" s="35">
        <v>31.43</v>
      </c>
      <c r="L156" s="35">
        <v>32.659999999999997</v>
      </c>
      <c r="M156" s="35">
        <v>33.090000000000003</v>
      </c>
      <c r="N156" s="35">
        <v>34.33</v>
      </c>
      <c r="O156" s="35">
        <v>32.19</v>
      </c>
      <c r="P156" s="35">
        <v>32.08</v>
      </c>
      <c r="Q156" s="35">
        <v>31.58</v>
      </c>
      <c r="R156" s="35">
        <v>33.89</v>
      </c>
      <c r="S156" s="35">
        <v>32.090000000000003</v>
      </c>
      <c r="T156" s="35">
        <v>36.799999999999997</v>
      </c>
      <c r="U156" s="42">
        <v>40</v>
      </c>
      <c r="V156" s="35">
        <v>33.549999999999997</v>
      </c>
      <c r="W156" s="35">
        <v>31.99</v>
      </c>
      <c r="X156" s="35">
        <v>31.98</v>
      </c>
      <c r="Y156" s="35">
        <v>32.03</v>
      </c>
      <c r="Z156" s="35">
        <v>32.72</v>
      </c>
      <c r="AA156" s="35">
        <v>33.619999999999997</v>
      </c>
      <c r="AB156" s="35">
        <v>32.96</v>
      </c>
      <c r="AC156" s="35">
        <v>32.909999999999997</v>
      </c>
      <c r="AD156" s="35">
        <v>32</v>
      </c>
      <c r="AE156" s="35">
        <v>33.590000000000003</v>
      </c>
      <c r="AF156" s="35">
        <v>33.06</v>
      </c>
      <c r="AG156" s="35">
        <v>33.9</v>
      </c>
      <c r="AH156" s="35">
        <v>33.64</v>
      </c>
      <c r="AI156" s="35">
        <v>31.85</v>
      </c>
      <c r="AJ156" s="35">
        <v>33.07</v>
      </c>
      <c r="AK156" s="35">
        <v>33.93</v>
      </c>
      <c r="AL156" s="35">
        <v>31.55</v>
      </c>
      <c r="AM156" s="35">
        <v>31.83</v>
      </c>
      <c r="AN156" s="35">
        <v>32.72</v>
      </c>
      <c r="AO156" s="35">
        <v>31.78</v>
      </c>
      <c r="AP156" s="35">
        <v>31.91</v>
      </c>
      <c r="AQ156" s="35">
        <v>31.34</v>
      </c>
      <c r="AR156" s="35">
        <v>32.130000000000003</v>
      </c>
      <c r="AS156" s="35">
        <v>33.770000000000003</v>
      </c>
      <c r="AT156" s="35">
        <v>32.909999999999997</v>
      </c>
      <c r="AU156" s="35">
        <v>31.91</v>
      </c>
      <c r="AV156" s="35">
        <v>30.76</v>
      </c>
      <c r="AW156" s="35">
        <v>30.9</v>
      </c>
      <c r="AX156" s="35">
        <v>31.5</v>
      </c>
      <c r="AY156" s="35">
        <v>32.6</v>
      </c>
      <c r="AZ156" s="35">
        <v>31.85</v>
      </c>
    </row>
    <row r="157" spans="1:52" x14ac:dyDescent="0.25">
      <c r="A157" s="23">
        <v>153</v>
      </c>
      <c r="B157" s="23" t="s">
        <v>562</v>
      </c>
      <c r="C157" s="23" t="s">
        <v>370</v>
      </c>
      <c r="D157" s="23" t="s">
        <v>150</v>
      </c>
      <c r="E157" s="34">
        <v>24.06</v>
      </c>
      <c r="F157" s="34">
        <v>25.19</v>
      </c>
      <c r="G157" s="34">
        <v>24.57</v>
      </c>
      <c r="H157" s="34">
        <v>24.67</v>
      </c>
      <c r="I157" s="34">
        <v>25.32</v>
      </c>
      <c r="J157" s="34">
        <v>26.14</v>
      </c>
      <c r="K157" s="34">
        <v>23.84</v>
      </c>
      <c r="L157" s="34">
        <v>25.54</v>
      </c>
      <c r="M157" s="34">
        <v>25.57</v>
      </c>
      <c r="N157" s="34">
        <v>26.55</v>
      </c>
      <c r="O157" s="34">
        <v>24.71</v>
      </c>
      <c r="P157" s="34">
        <v>24.7</v>
      </c>
      <c r="Q157" s="34">
        <v>25.23</v>
      </c>
      <c r="R157" s="34">
        <v>26.61</v>
      </c>
      <c r="S157" s="34">
        <v>24.69</v>
      </c>
      <c r="T157" s="34">
        <v>25.74</v>
      </c>
      <c r="U157" s="34">
        <v>26.74</v>
      </c>
      <c r="V157" s="34">
        <v>23.09</v>
      </c>
      <c r="W157" s="34">
        <v>24.67</v>
      </c>
      <c r="X157" s="34">
        <v>24.73</v>
      </c>
      <c r="Y157" s="34">
        <v>24.66</v>
      </c>
      <c r="Z157" s="34">
        <v>24.82</v>
      </c>
      <c r="AA157" s="34">
        <v>26.23</v>
      </c>
      <c r="AB157" s="34">
        <v>24.02</v>
      </c>
      <c r="AC157" s="34">
        <v>22.69</v>
      </c>
      <c r="AD157" s="34">
        <v>24.25</v>
      </c>
      <c r="AE157" s="34">
        <v>27.14</v>
      </c>
      <c r="AF157" s="34">
        <v>25.53</v>
      </c>
      <c r="AG157" s="34">
        <v>25.05</v>
      </c>
      <c r="AH157" s="34">
        <v>25.23</v>
      </c>
      <c r="AI157" s="34">
        <v>24.29</v>
      </c>
      <c r="AJ157" s="34">
        <v>25.65</v>
      </c>
      <c r="AK157" s="34">
        <v>23.58</v>
      </c>
      <c r="AL157" s="34">
        <v>23.68</v>
      </c>
      <c r="AM157" s="34">
        <v>24.77</v>
      </c>
      <c r="AN157" s="34">
        <v>25.28</v>
      </c>
      <c r="AO157" s="34">
        <v>25.04</v>
      </c>
      <c r="AP157" s="34">
        <v>24.46</v>
      </c>
      <c r="AQ157" s="34">
        <v>23.65</v>
      </c>
      <c r="AR157" s="34">
        <v>24.06</v>
      </c>
      <c r="AS157" s="34">
        <v>24.8</v>
      </c>
      <c r="AT157" s="34">
        <v>24.62</v>
      </c>
      <c r="AU157" s="34">
        <v>25.98</v>
      </c>
      <c r="AV157" s="34">
        <v>24.3</v>
      </c>
      <c r="AW157" s="34">
        <v>23.76</v>
      </c>
      <c r="AX157" s="34">
        <v>24.01</v>
      </c>
      <c r="AY157" s="34">
        <v>24.34</v>
      </c>
      <c r="AZ157" s="34">
        <v>23.93</v>
      </c>
    </row>
    <row r="158" spans="1:52" x14ac:dyDescent="0.25">
      <c r="A158" s="24">
        <v>154</v>
      </c>
      <c r="B158" s="24" t="s">
        <v>563</v>
      </c>
      <c r="C158" s="24" t="s">
        <v>371</v>
      </c>
      <c r="D158" s="24" t="s">
        <v>151</v>
      </c>
      <c r="E158" s="35">
        <v>31.26</v>
      </c>
      <c r="F158" s="35">
        <v>34.04</v>
      </c>
      <c r="G158" s="35">
        <v>32.96</v>
      </c>
      <c r="H158" s="35">
        <v>33.86</v>
      </c>
      <c r="I158" s="35">
        <v>32.270000000000003</v>
      </c>
      <c r="J158" s="35">
        <v>33.86</v>
      </c>
      <c r="K158" s="35">
        <v>31.23</v>
      </c>
      <c r="L158" s="35">
        <v>32.17</v>
      </c>
      <c r="M158" s="35">
        <v>33.119999999999997</v>
      </c>
      <c r="N158" s="35">
        <v>34.090000000000003</v>
      </c>
      <c r="O158" s="35">
        <v>31.79</v>
      </c>
      <c r="P158" s="35">
        <v>31.94</v>
      </c>
      <c r="Q158" s="35">
        <v>32.9</v>
      </c>
      <c r="R158" s="35">
        <v>34.46</v>
      </c>
      <c r="S158" s="35">
        <v>32.119999999999997</v>
      </c>
      <c r="T158" s="35">
        <v>34.590000000000003</v>
      </c>
      <c r="U158" s="35">
        <v>36.79</v>
      </c>
      <c r="V158" s="35">
        <v>33.61</v>
      </c>
      <c r="W158" s="35">
        <v>32.78</v>
      </c>
      <c r="X158" s="35">
        <v>32.700000000000003</v>
      </c>
      <c r="Y158" s="35">
        <v>33.020000000000003</v>
      </c>
      <c r="Z158" s="35">
        <v>33.28</v>
      </c>
      <c r="AA158" s="35">
        <v>33.840000000000003</v>
      </c>
      <c r="AB158" s="35">
        <v>33.119999999999997</v>
      </c>
      <c r="AC158" s="35">
        <v>32.96</v>
      </c>
      <c r="AD158" s="35">
        <v>32.82</v>
      </c>
      <c r="AE158" s="35">
        <v>34.770000000000003</v>
      </c>
      <c r="AF158" s="35">
        <v>33.68</v>
      </c>
      <c r="AG158" s="35">
        <v>32.700000000000003</v>
      </c>
      <c r="AH158" s="35">
        <v>34.1</v>
      </c>
      <c r="AI158" s="35">
        <v>32.020000000000003</v>
      </c>
      <c r="AJ158" s="35">
        <v>33.69</v>
      </c>
      <c r="AK158" s="35">
        <v>32.770000000000003</v>
      </c>
      <c r="AL158" s="35">
        <v>32.58</v>
      </c>
      <c r="AM158" s="35">
        <v>32.5</v>
      </c>
      <c r="AN158" s="35">
        <v>33.18</v>
      </c>
      <c r="AO158" s="35">
        <v>33.53</v>
      </c>
      <c r="AP158" s="35">
        <v>33.31</v>
      </c>
      <c r="AQ158" s="35">
        <v>31.78</v>
      </c>
      <c r="AR158" s="35">
        <v>33.479999999999997</v>
      </c>
      <c r="AS158" s="35">
        <v>34.299999999999997</v>
      </c>
      <c r="AT158" s="35">
        <v>34.93</v>
      </c>
      <c r="AU158" s="35">
        <v>32.869999999999997</v>
      </c>
      <c r="AV158" s="35">
        <v>31.91</v>
      </c>
      <c r="AW158" s="35">
        <v>32.57</v>
      </c>
      <c r="AX158" s="35">
        <v>32.729999999999997</v>
      </c>
      <c r="AY158" s="35">
        <v>34.03</v>
      </c>
      <c r="AZ158" s="35">
        <v>32.35</v>
      </c>
    </row>
    <row r="159" spans="1:52" x14ac:dyDescent="0.25">
      <c r="A159" s="23">
        <v>155</v>
      </c>
      <c r="B159" s="23" t="s">
        <v>564</v>
      </c>
      <c r="C159" s="23" t="s">
        <v>372</v>
      </c>
      <c r="D159" s="23" t="s">
        <v>152</v>
      </c>
      <c r="E159" s="34">
        <v>23.57</v>
      </c>
      <c r="F159" s="34">
        <v>24.27</v>
      </c>
      <c r="G159" s="34">
        <v>24.09</v>
      </c>
      <c r="H159" s="34">
        <v>24.94</v>
      </c>
      <c r="I159" s="34">
        <v>24.83</v>
      </c>
      <c r="J159" s="34">
        <v>25.85</v>
      </c>
      <c r="K159" s="34">
        <v>24.3</v>
      </c>
      <c r="L159" s="34">
        <v>25.74</v>
      </c>
      <c r="M159" s="34">
        <v>25.22</v>
      </c>
      <c r="N159" s="34">
        <v>26.61</v>
      </c>
      <c r="O159" s="34">
        <v>24.03</v>
      </c>
      <c r="P159" s="34">
        <v>24.33</v>
      </c>
      <c r="Q159" s="34">
        <v>26.09</v>
      </c>
      <c r="R159" s="34">
        <v>26.26</v>
      </c>
      <c r="S159" s="34">
        <v>24.92</v>
      </c>
      <c r="T159" s="34">
        <v>25.55</v>
      </c>
      <c r="U159" s="34">
        <v>25.89</v>
      </c>
      <c r="V159" s="34">
        <v>21.96</v>
      </c>
      <c r="W159" s="34">
        <v>24.71</v>
      </c>
      <c r="X159" s="34">
        <v>24.01</v>
      </c>
      <c r="Y159" s="34">
        <v>23.67</v>
      </c>
      <c r="Z159" s="34">
        <v>24.25</v>
      </c>
      <c r="AA159" s="34">
        <v>25.85</v>
      </c>
      <c r="AB159" s="34">
        <v>23.01</v>
      </c>
      <c r="AC159" s="34">
        <v>21.97</v>
      </c>
      <c r="AD159" s="34">
        <v>23.78</v>
      </c>
      <c r="AE159" s="34">
        <v>26.8</v>
      </c>
      <c r="AF159" s="34">
        <v>25.69</v>
      </c>
      <c r="AG159" s="34">
        <v>24.07</v>
      </c>
      <c r="AH159" s="34">
        <v>24.24</v>
      </c>
      <c r="AI159" s="34">
        <v>24.71</v>
      </c>
      <c r="AJ159" s="34">
        <v>25.76</v>
      </c>
      <c r="AK159" s="34">
        <v>22.82</v>
      </c>
      <c r="AL159" s="34">
        <v>23.02</v>
      </c>
      <c r="AM159" s="34">
        <v>23.94</v>
      </c>
      <c r="AN159" s="34">
        <v>24.53</v>
      </c>
      <c r="AO159" s="34">
        <v>26.14</v>
      </c>
      <c r="AP159" s="34">
        <v>24.34</v>
      </c>
      <c r="AQ159" s="34">
        <v>24.15</v>
      </c>
      <c r="AR159" s="34">
        <v>22.85</v>
      </c>
      <c r="AS159" s="34">
        <v>23.54</v>
      </c>
      <c r="AT159" s="34">
        <v>23.12</v>
      </c>
      <c r="AU159" s="34">
        <v>26.98</v>
      </c>
      <c r="AV159" s="34">
        <v>24.8</v>
      </c>
      <c r="AW159" s="34">
        <v>23.85</v>
      </c>
      <c r="AX159" s="34">
        <v>23.92</v>
      </c>
      <c r="AY159" s="34">
        <v>23.75</v>
      </c>
      <c r="AZ159" s="34">
        <v>24.06</v>
      </c>
    </row>
    <row r="160" spans="1:52" x14ac:dyDescent="0.25">
      <c r="A160" s="24">
        <v>156</v>
      </c>
      <c r="B160" s="24" t="s">
        <v>565</v>
      </c>
      <c r="C160" s="24" t="s">
        <v>373</v>
      </c>
      <c r="D160" s="24" t="s">
        <v>153</v>
      </c>
      <c r="E160" s="35">
        <v>24.93</v>
      </c>
      <c r="F160" s="35">
        <v>25.86</v>
      </c>
      <c r="G160" s="35">
        <v>25.25</v>
      </c>
      <c r="H160" s="35">
        <v>25.59</v>
      </c>
      <c r="I160" s="35">
        <v>25.68</v>
      </c>
      <c r="J160" s="35">
        <v>26.86</v>
      </c>
      <c r="K160" s="35">
        <v>24.58</v>
      </c>
      <c r="L160" s="35">
        <v>25.78</v>
      </c>
      <c r="M160" s="35">
        <v>26.14</v>
      </c>
      <c r="N160" s="35">
        <v>27.73</v>
      </c>
      <c r="O160" s="35">
        <v>25.23</v>
      </c>
      <c r="P160" s="35">
        <v>25.45</v>
      </c>
      <c r="Q160" s="35">
        <v>26.06</v>
      </c>
      <c r="R160" s="35">
        <v>27.46</v>
      </c>
      <c r="S160" s="35">
        <v>25.57</v>
      </c>
      <c r="T160" s="35">
        <v>26.33</v>
      </c>
      <c r="U160" s="35">
        <v>27.49</v>
      </c>
      <c r="V160" s="35">
        <v>23.88</v>
      </c>
      <c r="W160" s="35">
        <v>25.58</v>
      </c>
      <c r="X160" s="35">
        <v>25.44</v>
      </c>
      <c r="Y160" s="35">
        <v>25.44</v>
      </c>
      <c r="Z160" s="35">
        <v>25.66</v>
      </c>
      <c r="AA160" s="35">
        <v>26.63</v>
      </c>
      <c r="AB160" s="35">
        <v>24.77</v>
      </c>
      <c r="AC160" s="35">
        <v>23.51</v>
      </c>
      <c r="AD160" s="35">
        <v>24.92</v>
      </c>
      <c r="AE160" s="35">
        <v>27.84</v>
      </c>
      <c r="AF160" s="35">
        <v>26.21</v>
      </c>
      <c r="AG160" s="35">
        <v>25.55</v>
      </c>
      <c r="AH160" s="35">
        <v>25.93</v>
      </c>
      <c r="AI160" s="35">
        <v>24.99</v>
      </c>
      <c r="AJ160" s="35">
        <v>26.47</v>
      </c>
      <c r="AK160" s="35">
        <v>24.31</v>
      </c>
      <c r="AL160" s="35">
        <v>26.14</v>
      </c>
      <c r="AM160" s="35">
        <v>25.26</v>
      </c>
      <c r="AN160" s="35">
        <v>25.83</v>
      </c>
      <c r="AO160" s="35">
        <v>25.47</v>
      </c>
      <c r="AP160" s="35">
        <v>25.03</v>
      </c>
      <c r="AQ160" s="35">
        <v>24.28</v>
      </c>
      <c r="AR160" s="35">
        <v>24.66</v>
      </c>
      <c r="AS160" s="35">
        <v>25.27</v>
      </c>
      <c r="AT160" s="35">
        <v>24.98</v>
      </c>
      <c r="AU160" s="35">
        <v>26.55</v>
      </c>
      <c r="AV160" s="35">
        <v>25.03</v>
      </c>
      <c r="AW160" s="35">
        <v>24.24</v>
      </c>
      <c r="AX160" s="35">
        <v>24.52</v>
      </c>
      <c r="AY160" s="35">
        <v>25.11</v>
      </c>
      <c r="AZ160" s="35">
        <v>24.51</v>
      </c>
    </row>
    <row r="161" spans="1:52" x14ac:dyDescent="0.25">
      <c r="A161" s="23">
        <v>157</v>
      </c>
      <c r="B161" s="23" t="s">
        <v>566</v>
      </c>
      <c r="C161" s="23" t="s">
        <v>374</v>
      </c>
      <c r="D161" s="23" t="s">
        <v>154</v>
      </c>
      <c r="E161" s="34">
        <v>24.59</v>
      </c>
      <c r="F161" s="34">
        <v>26.75</v>
      </c>
      <c r="G161" s="34">
        <v>25.3</v>
      </c>
      <c r="H161" s="34">
        <v>26.78</v>
      </c>
      <c r="I161" s="34">
        <v>26.42</v>
      </c>
      <c r="J161" s="34">
        <v>27.28</v>
      </c>
      <c r="K161" s="34">
        <v>25.09</v>
      </c>
      <c r="L161" s="34">
        <v>26.67</v>
      </c>
      <c r="M161" s="34">
        <v>26.42</v>
      </c>
      <c r="N161" s="34">
        <v>27.62</v>
      </c>
      <c r="O161" s="34">
        <v>25.6</v>
      </c>
      <c r="P161" s="34">
        <v>25.66</v>
      </c>
      <c r="Q161" s="34">
        <v>25.64</v>
      </c>
      <c r="R161" s="34">
        <v>27.49</v>
      </c>
      <c r="S161" s="34">
        <v>25.18</v>
      </c>
      <c r="T161" s="34">
        <v>27.46</v>
      </c>
      <c r="U161" s="34">
        <v>28</v>
      </c>
      <c r="V161" s="34">
        <v>25.8</v>
      </c>
      <c r="W161" s="34">
        <v>25.74</v>
      </c>
      <c r="X161" s="34">
        <v>25.49</v>
      </c>
      <c r="Y161" s="34">
        <v>25.46</v>
      </c>
      <c r="Z161" s="34">
        <v>25.95</v>
      </c>
      <c r="AA161" s="34">
        <v>27.6</v>
      </c>
      <c r="AB161" s="34">
        <v>26.19</v>
      </c>
      <c r="AC161" s="34">
        <v>25.68</v>
      </c>
      <c r="AD161" s="34">
        <v>25.11</v>
      </c>
      <c r="AE161" s="34">
        <v>27.62</v>
      </c>
      <c r="AF161" s="34">
        <v>26.6</v>
      </c>
      <c r="AG161" s="34">
        <v>26.18</v>
      </c>
      <c r="AH161" s="34">
        <v>26.62</v>
      </c>
      <c r="AI161" s="34">
        <v>25.11</v>
      </c>
      <c r="AJ161" s="34">
        <v>26.2</v>
      </c>
      <c r="AK161" s="34">
        <v>25.65</v>
      </c>
      <c r="AL161" s="34">
        <v>24.99</v>
      </c>
      <c r="AM161" s="34">
        <v>25.18</v>
      </c>
      <c r="AN161" s="34">
        <v>25.5</v>
      </c>
      <c r="AO161" s="34">
        <v>25.74</v>
      </c>
      <c r="AP161" s="34">
        <v>25.61</v>
      </c>
      <c r="AQ161" s="34">
        <v>24.45</v>
      </c>
      <c r="AR161" s="34">
        <v>25</v>
      </c>
      <c r="AS161" s="34">
        <v>25.65</v>
      </c>
      <c r="AT161" s="34">
        <v>25.6</v>
      </c>
      <c r="AU161" s="34">
        <v>26.03</v>
      </c>
      <c r="AV161" s="34">
        <v>24.56</v>
      </c>
      <c r="AW161" s="34">
        <v>24.65</v>
      </c>
      <c r="AX161" s="34">
        <v>25.09</v>
      </c>
      <c r="AY161" s="34">
        <v>25.88</v>
      </c>
      <c r="AZ161" s="34">
        <v>24.9</v>
      </c>
    </row>
    <row r="162" spans="1:52" x14ac:dyDescent="0.25">
      <c r="A162" s="24">
        <v>158</v>
      </c>
      <c r="B162" s="24" t="s">
        <v>567</v>
      </c>
      <c r="C162" s="24" t="s">
        <v>375</v>
      </c>
      <c r="D162" s="24" t="s">
        <v>155</v>
      </c>
      <c r="E162" s="35">
        <v>29.53</v>
      </c>
      <c r="F162" s="35">
        <v>30.33</v>
      </c>
      <c r="G162" s="35">
        <v>29.9</v>
      </c>
      <c r="H162" s="35">
        <v>30.2</v>
      </c>
      <c r="I162" s="35">
        <v>30.08</v>
      </c>
      <c r="J162" s="35">
        <v>31.51</v>
      </c>
      <c r="K162" s="35">
        <v>29.98</v>
      </c>
      <c r="L162" s="35">
        <v>31.51</v>
      </c>
      <c r="M162" s="35">
        <v>31.44</v>
      </c>
      <c r="N162" s="35">
        <v>32.19</v>
      </c>
      <c r="O162" s="35">
        <v>30.11</v>
      </c>
      <c r="P162" s="35">
        <v>30.57</v>
      </c>
      <c r="Q162" s="35">
        <v>31.48</v>
      </c>
      <c r="R162" s="35">
        <v>32.54</v>
      </c>
      <c r="S162" s="35">
        <v>30.31</v>
      </c>
      <c r="T162" s="35">
        <v>31.1</v>
      </c>
      <c r="U162" s="35">
        <v>32.229999999999997</v>
      </c>
      <c r="V162" s="35">
        <v>28.16</v>
      </c>
      <c r="W162" s="35">
        <v>30.72</v>
      </c>
      <c r="X162" s="35">
        <v>30.19</v>
      </c>
      <c r="Y162" s="35">
        <v>29.74</v>
      </c>
      <c r="Z162" s="35">
        <v>30.24</v>
      </c>
      <c r="AA162" s="35">
        <v>31.49</v>
      </c>
      <c r="AB162" s="35">
        <v>29.27</v>
      </c>
      <c r="AC162" s="35">
        <v>28.09</v>
      </c>
      <c r="AD162" s="35">
        <v>29.92</v>
      </c>
      <c r="AE162" s="35">
        <v>33.19</v>
      </c>
      <c r="AF162" s="35">
        <v>31.49</v>
      </c>
      <c r="AG162" s="35">
        <v>30.06</v>
      </c>
      <c r="AH162" s="35">
        <v>30.69</v>
      </c>
      <c r="AI162" s="35">
        <v>29.92</v>
      </c>
      <c r="AJ162" s="35">
        <v>31.54</v>
      </c>
      <c r="AK162" s="35">
        <v>28.87</v>
      </c>
      <c r="AL162" s="35">
        <v>29.13</v>
      </c>
      <c r="AM162" s="35">
        <v>29.84</v>
      </c>
      <c r="AN162" s="35">
        <v>30.71</v>
      </c>
      <c r="AO162" s="35">
        <v>30.82</v>
      </c>
      <c r="AP162" s="35">
        <v>29.99</v>
      </c>
      <c r="AQ162" s="35">
        <v>29.33</v>
      </c>
      <c r="AR162" s="35">
        <v>29.43</v>
      </c>
      <c r="AS162" s="35">
        <v>30.12</v>
      </c>
      <c r="AT162" s="35">
        <v>29.88</v>
      </c>
      <c r="AU162" s="35">
        <v>31.89</v>
      </c>
      <c r="AV162" s="35">
        <v>29.84</v>
      </c>
      <c r="AW162" s="35">
        <v>29.06</v>
      </c>
      <c r="AX162" s="35">
        <v>29.29</v>
      </c>
      <c r="AY162" s="35">
        <v>29.51</v>
      </c>
      <c r="AZ162" s="35">
        <v>28.74</v>
      </c>
    </row>
    <row r="163" spans="1:52" x14ac:dyDescent="0.25">
      <c r="A163" s="23">
        <v>159</v>
      </c>
      <c r="B163" s="23" t="s">
        <v>568</v>
      </c>
      <c r="C163" s="23" t="s">
        <v>376</v>
      </c>
      <c r="D163" s="23" t="s">
        <v>156</v>
      </c>
      <c r="E163" s="34">
        <v>28.08</v>
      </c>
      <c r="F163" s="34">
        <v>29.18</v>
      </c>
      <c r="G163" s="34">
        <v>28.61</v>
      </c>
      <c r="H163" s="34">
        <v>29.82</v>
      </c>
      <c r="I163" s="34">
        <v>29.68</v>
      </c>
      <c r="J163" s="34">
        <v>30.86</v>
      </c>
      <c r="K163" s="34">
        <v>28.2</v>
      </c>
      <c r="L163" s="34">
        <v>29.69</v>
      </c>
      <c r="M163" s="34">
        <v>29.5</v>
      </c>
      <c r="N163" s="34">
        <v>30.71</v>
      </c>
      <c r="O163" s="34">
        <v>28.45</v>
      </c>
      <c r="P163" s="34">
        <v>28.69</v>
      </c>
      <c r="Q163" s="34">
        <v>29.46</v>
      </c>
      <c r="R163" s="34">
        <v>31.11</v>
      </c>
      <c r="S163" s="34">
        <v>28.73</v>
      </c>
      <c r="T163" s="34">
        <v>29.96</v>
      </c>
      <c r="U163" s="34">
        <v>30.89</v>
      </c>
      <c r="V163" s="34">
        <v>28.12</v>
      </c>
      <c r="W163" s="34">
        <v>28.59</v>
      </c>
      <c r="X163" s="34">
        <v>28.65</v>
      </c>
      <c r="Y163" s="34">
        <v>28.52</v>
      </c>
      <c r="Z163" s="34">
        <v>29.3</v>
      </c>
      <c r="AA163" s="34">
        <v>30.57</v>
      </c>
      <c r="AB163" s="34">
        <v>29.03</v>
      </c>
      <c r="AC163" s="34">
        <v>28.16</v>
      </c>
      <c r="AD163" s="34">
        <v>28.61</v>
      </c>
      <c r="AE163" s="34">
        <v>31.45</v>
      </c>
      <c r="AF163" s="34">
        <v>29.48</v>
      </c>
      <c r="AG163" s="34">
        <v>29.33</v>
      </c>
      <c r="AH163" s="34">
        <v>29.77</v>
      </c>
      <c r="AI163" s="34">
        <v>28.12</v>
      </c>
      <c r="AJ163" s="34">
        <v>29.44</v>
      </c>
      <c r="AK163" s="34">
        <v>28.09</v>
      </c>
      <c r="AL163" s="34">
        <v>28.08</v>
      </c>
      <c r="AM163" s="34">
        <v>28.62</v>
      </c>
      <c r="AN163" s="34">
        <v>29.09</v>
      </c>
      <c r="AO163" s="34">
        <v>27.88</v>
      </c>
      <c r="AP163" s="34">
        <v>27.94</v>
      </c>
      <c r="AQ163" s="34">
        <v>27.26</v>
      </c>
      <c r="AR163" s="34">
        <v>28</v>
      </c>
      <c r="AS163" s="34">
        <v>27.93</v>
      </c>
      <c r="AT163" s="34">
        <v>28.61</v>
      </c>
      <c r="AU163" s="34">
        <v>29.42</v>
      </c>
      <c r="AV163" s="34">
        <v>28.15</v>
      </c>
      <c r="AW163" s="34">
        <v>27.88</v>
      </c>
      <c r="AX163" s="34">
        <v>26.82</v>
      </c>
      <c r="AY163" s="34">
        <v>28.91</v>
      </c>
      <c r="AZ163" s="34">
        <v>28.27</v>
      </c>
    </row>
    <row r="164" spans="1:52" x14ac:dyDescent="0.25">
      <c r="A164" s="24">
        <v>160</v>
      </c>
      <c r="B164" s="24" t="s">
        <v>569</v>
      </c>
      <c r="C164" s="24" t="s">
        <v>377</v>
      </c>
      <c r="D164" s="24" t="s">
        <v>157</v>
      </c>
      <c r="E164" s="35">
        <v>27.09</v>
      </c>
      <c r="F164" s="35">
        <v>29.26</v>
      </c>
      <c r="G164" s="35">
        <v>28.5</v>
      </c>
      <c r="H164" s="35">
        <v>29.7</v>
      </c>
      <c r="I164" s="35">
        <v>30.17</v>
      </c>
      <c r="J164" s="35">
        <v>30.47</v>
      </c>
      <c r="K164" s="35">
        <v>27.82</v>
      </c>
      <c r="L164" s="35">
        <v>30.57</v>
      </c>
      <c r="M164" s="35">
        <v>29.18</v>
      </c>
      <c r="N164" s="35">
        <v>30.51</v>
      </c>
      <c r="O164" s="35">
        <v>28.81</v>
      </c>
      <c r="P164" s="35">
        <v>28.2</v>
      </c>
      <c r="Q164" s="35">
        <v>28.48</v>
      </c>
      <c r="R164" s="35">
        <v>30.49</v>
      </c>
      <c r="S164" s="35">
        <v>27.96</v>
      </c>
      <c r="T164" s="35">
        <v>30.82</v>
      </c>
      <c r="U164" s="35">
        <v>31.57</v>
      </c>
      <c r="V164" s="35">
        <v>28.04</v>
      </c>
      <c r="W164" s="35">
        <v>28.29</v>
      </c>
      <c r="X164" s="35">
        <v>28.34</v>
      </c>
      <c r="Y164" s="35">
        <v>27.96</v>
      </c>
      <c r="Z164" s="35">
        <v>28.71</v>
      </c>
      <c r="AA164" s="35">
        <v>30.83</v>
      </c>
      <c r="AB164" s="35">
        <v>28.79</v>
      </c>
      <c r="AC164" s="35">
        <v>27.89</v>
      </c>
      <c r="AD164" s="35">
        <v>27.9</v>
      </c>
      <c r="AE164" s="35">
        <v>30.2</v>
      </c>
      <c r="AF164" s="35">
        <v>29.86</v>
      </c>
      <c r="AG164" s="35">
        <v>29.61</v>
      </c>
      <c r="AH164" s="35">
        <v>29.18</v>
      </c>
      <c r="AI164" s="35">
        <v>28.44</v>
      </c>
      <c r="AJ164" s="35">
        <v>29.62</v>
      </c>
      <c r="AK164" s="35">
        <v>28.32</v>
      </c>
      <c r="AL164" s="35">
        <v>27.49</v>
      </c>
      <c r="AM164" s="35">
        <v>27.88</v>
      </c>
      <c r="AN164" s="35">
        <v>28.1</v>
      </c>
      <c r="AO164" s="35">
        <v>29.18</v>
      </c>
      <c r="AP164" s="35">
        <v>28.57</v>
      </c>
      <c r="AQ164" s="35">
        <v>27.68</v>
      </c>
      <c r="AR164" s="35">
        <v>27.83</v>
      </c>
      <c r="AS164" s="35">
        <v>28.6</v>
      </c>
      <c r="AT164" s="35">
        <v>28.31</v>
      </c>
      <c r="AU164" s="35">
        <v>29.06</v>
      </c>
      <c r="AV164" s="35">
        <v>27.66</v>
      </c>
      <c r="AW164" s="35">
        <v>27.64</v>
      </c>
      <c r="AX164" s="35">
        <v>28.23</v>
      </c>
      <c r="AY164" s="35">
        <v>28.66</v>
      </c>
      <c r="AZ164" s="35">
        <v>28.54</v>
      </c>
    </row>
    <row r="165" spans="1:52" x14ac:dyDescent="0.25">
      <c r="A165" s="23">
        <v>161</v>
      </c>
      <c r="B165" s="23" t="s">
        <v>570</v>
      </c>
      <c r="C165" s="23" t="s">
        <v>378</v>
      </c>
      <c r="D165" s="23" t="s">
        <v>158</v>
      </c>
      <c r="E165" s="34">
        <v>29.51</v>
      </c>
      <c r="F165" s="34">
        <v>31.19</v>
      </c>
      <c r="G165" s="34">
        <v>30.02</v>
      </c>
      <c r="H165" s="34">
        <v>31.32</v>
      </c>
      <c r="I165" s="34">
        <v>30.76</v>
      </c>
      <c r="J165" s="34">
        <v>32.06</v>
      </c>
      <c r="K165" s="34">
        <v>30.78</v>
      </c>
      <c r="L165" s="34">
        <v>31.47</v>
      </c>
      <c r="M165" s="34">
        <v>31.27</v>
      </c>
      <c r="N165" s="34">
        <v>33.25</v>
      </c>
      <c r="O165" s="34">
        <v>30.75</v>
      </c>
      <c r="P165" s="34">
        <v>31.32</v>
      </c>
      <c r="Q165" s="34">
        <v>30.66</v>
      </c>
      <c r="R165" s="34">
        <v>32.770000000000003</v>
      </c>
      <c r="S165" s="42">
        <v>28.45</v>
      </c>
      <c r="T165" s="34">
        <v>32.14</v>
      </c>
      <c r="U165" s="42">
        <v>31.2</v>
      </c>
      <c r="V165" s="34">
        <v>30.76</v>
      </c>
      <c r="W165" s="34">
        <v>30.09</v>
      </c>
      <c r="X165" s="34">
        <v>31.25</v>
      </c>
      <c r="Y165" s="34">
        <v>30.78</v>
      </c>
      <c r="Z165" s="34">
        <v>31.68</v>
      </c>
      <c r="AA165" s="34">
        <v>32.43</v>
      </c>
      <c r="AB165" s="34">
        <v>32.03</v>
      </c>
      <c r="AC165" s="42">
        <v>29.97</v>
      </c>
      <c r="AD165" s="34">
        <v>30.46</v>
      </c>
      <c r="AE165" s="34">
        <v>32.880000000000003</v>
      </c>
      <c r="AF165" s="34">
        <v>31.56</v>
      </c>
      <c r="AG165" s="34">
        <v>31.24</v>
      </c>
      <c r="AH165" s="34">
        <v>31.82</v>
      </c>
      <c r="AI165" s="34">
        <v>30.23</v>
      </c>
      <c r="AJ165" s="34">
        <v>31.28</v>
      </c>
      <c r="AK165" s="34">
        <v>29.94</v>
      </c>
      <c r="AL165" s="34">
        <v>31.31</v>
      </c>
      <c r="AM165" s="34">
        <v>30.83</v>
      </c>
      <c r="AN165" s="34">
        <v>31.17</v>
      </c>
      <c r="AO165" s="34">
        <v>30.9</v>
      </c>
      <c r="AP165" s="34">
        <v>30.87</v>
      </c>
      <c r="AQ165" s="34">
        <v>28.16</v>
      </c>
      <c r="AR165" s="34">
        <v>29.55</v>
      </c>
      <c r="AS165" s="34">
        <v>30.56</v>
      </c>
      <c r="AT165" s="34">
        <v>30.54</v>
      </c>
      <c r="AU165" s="34">
        <v>31.89</v>
      </c>
      <c r="AV165" s="34">
        <v>30.84</v>
      </c>
      <c r="AW165" s="34">
        <v>29.61</v>
      </c>
      <c r="AX165" s="34">
        <v>29.66</v>
      </c>
      <c r="AY165" s="34">
        <v>31.03</v>
      </c>
      <c r="AZ165" s="34">
        <v>29.58</v>
      </c>
    </row>
    <row r="166" spans="1:52" x14ac:dyDescent="0.25">
      <c r="A166" s="24">
        <v>162</v>
      </c>
      <c r="B166" s="24" t="s">
        <v>571</v>
      </c>
      <c r="C166" s="24" t="s">
        <v>379</v>
      </c>
      <c r="D166" s="28" t="s">
        <v>159</v>
      </c>
      <c r="E166" s="35">
        <v>35.46</v>
      </c>
      <c r="F166" s="35">
        <v>34.68</v>
      </c>
      <c r="G166" s="35">
        <v>36.92</v>
      </c>
      <c r="H166" s="35">
        <v>37.29</v>
      </c>
      <c r="I166" s="42">
        <v>40</v>
      </c>
      <c r="J166" s="35">
        <v>34.869999999999997</v>
      </c>
      <c r="K166" s="35">
        <v>37.24</v>
      </c>
      <c r="L166" s="35">
        <v>38.01</v>
      </c>
      <c r="M166" s="35">
        <v>40</v>
      </c>
      <c r="N166" s="35">
        <v>36.11</v>
      </c>
      <c r="O166" s="35">
        <v>34.200000000000003</v>
      </c>
      <c r="P166" s="35">
        <v>34.619999999999997</v>
      </c>
      <c r="Q166" s="35">
        <v>40</v>
      </c>
      <c r="R166" s="35">
        <v>37.94</v>
      </c>
      <c r="S166" s="35">
        <v>40</v>
      </c>
      <c r="T166" s="35">
        <v>35.93</v>
      </c>
      <c r="U166" s="35">
        <v>38.35</v>
      </c>
      <c r="V166" s="35">
        <v>38.21</v>
      </c>
      <c r="W166" s="35">
        <v>36.450000000000003</v>
      </c>
      <c r="X166" s="35">
        <v>35.46</v>
      </c>
      <c r="Y166" s="42">
        <v>40</v>
      </c>
      <c r="Z166" s="35">
        <v>39.44</v>
      </c>
      <c r="AA166" s="35">
        <v>40</v>
      </c>
      <c r="AB166" s="35">
        <v>36.47</v>
      </c>
      <c r="AC166" s="35">
        <v>39.090000000000003</v>
      </c>
      <c r="AD166" s="42">
        <v>40</v>
      </c>
      <c r="AE166" s="35">
        <v>36.82</v>
      </c>
      <c r="AF166" s="35">
        <v>36.21</v>
      </c>
      <c r="AG166" s="35">
        <v>34.630000000000003</v>
      </c>
      <c r="AH166" s="35">
        <v>40</v>
      </c>
      <c r="AI166" s="35">
        <v>35.14</v>
      </c>
      <c r="AJ166" s="35">
        <v>36.479999999999997</v>
      </c>
      <c r="AK166" s="35">
        <v>35.86</v>
      </c>
      <c r="AL166" s="35">
        <v>35.19</v>
      </c>
      <c r="AM166" s="35">
        <v>35.89</v>
      </c>
      <c r="AN166" s="35">
        <v>35.909999999999997</v>
      </c>
      <c r="AO166" s="35">
        <v>34.21</v>
      </c>
      <c r="AP166" s="35">
        <v>34.94</v>
      </c>
      <c r="AQ166" s="35">
        <v>33.770000000000003</v>
      </c>
      <c r="AR166" s="35">
        <v>35</v>
      </c>
      <c r="AS166" s="35">
        <v>36.93</v>
      </c>
      <c r="AT166" s="35">
        <v>37.89</v>
      </c>
      <c r="AU166" s="35">
        <v>37.08</v>
      </c>
      <c r="AV166" s="35">
        <v>40</v>
      </c>
      <c r="AW166" s="35">
        <v>34.5</v>
      </c>
      <c r="AX166" s="35">
        <v>32.49</v>
      </c>
      <c r="AY166" s="35">
        <v>37.67</v>
      </c>
      <c r="AZ166" s="35">
        <v>35.94</v>
      </c>
    </row>
    <row r="167" spans="1:52" x14ac:dyDescent="0.25">
      <c r="A167" s="23">
        <v>163</v>
      </c>
      <c r="B167" s="23" t="s">
        <v>572</v>
      </c>
      <c r="C167" s="23" t="s">
        <v>380</v>
      </c>
      <c r="D167" s="23" t="s">
        <v>160</v>
      </c>
      <c r="E167" s="34">
        <v>33.22</v>
      </c>
      <c r="F167" s="34">
        <v>35.35</v>
      </c>
      <c r="G167" s="34">
        <v>32.82</v>
      </c>
      <c r="H167" s="34">
        <v>36.700000000000003</v>
      </c>
      <c r="I167" s="34">
        <v>34.869999999999997</v>
      </c>
      <c r="J167" s="34">
        <v>36.53</v>
      </c>
      <c r="K167" s="34">
        <v>34.049999999999997</v>
      </c>
      <c r="L167" s="34">
        <v>34.96</v>
      </c>
      <c r="M167" s="34">
        <v>34.18</v>
      </c>
      <c r="N167" s="34">
        <v>37.03</v>
      </c>
      <c r="O167" s="34">
        <v>34.630000000000003</v>
      </c>
      <c r="P167" s="34">
        <v>34.07</v>
      </c>
      <c r="Q167" s="34">
        <v>34.619999999999997</v>
      </c>
      <c r="R167" s="34">
        <v>35.9</v>
      </c>
      <c r="S167" s="34">
        <v>34.28</v>
      </c>
      <c r="T167" s="34">
        <v>36.08</v>
      </c>
      <c r="U167" s="34">
        <v>36.49</v>
      </c>
      <c r="V167" s="34">
        <v>34.57</v>
      </c>
      <c r="W167" s="34">
        <v>34.729999999999997</v>
      </c>
      <c r="X167" s="34">
        <v>35.56</v>
      </c>
      <c r="Y167" s="34">
        <v>33.909999999999997</v>
      </c>
      <c r="Z167" s="34">
        <v>34.21</v>
      </c>
      <c r="AA167" s="34">
        <v>36.18</v>
      </c>
      <c r="AB167" s="34">
        <v>34.47</v>
      </c>
      <c r="AC167" s="34">
        <v>34.99</v>
      </c>
      <c r="AD167" s="34">
        <v>33.75</v>
      </c>
      <c r="AE167" s="34">
        <v>40</v>
      </c>
      <c r="AF167" s="34">
        <v>35.33</v>
      </c>
      <c r="AG167" s="34">
        <v>34.979999999999997</v>
      </c>
      <c r="AH167" s="34">
        <v>35.17</v>
      </c>
      <c r="AI167" s="34">
        <v>34.32</v>
      </c>
      <c r="AJ167" s="34">
        <v>36.5</v>
      </c>
      <c r="AK167" s="34">
        <v>33.51</v>
      </c>
      <c r="AL167" s="34">
        <v>34.53</v>
      </c>
      <c r="AM167" s="34">
        <v>33.57</v>
      </c>
      <c r="AN167" s="34">
        <v>33.61</v>
      </c>
      <c r="AO167" s="34">
        <v>33.21</v>
      </c>
      <c r="AP167" s="34">
        <v>35.32</v>
      </c>
      <c r="AQ167" s="34">
        <v>33.19</v>
      </c>
      <c r="AR167" s="34">
        <v>32.54</v>
      </c>
      <c r="AS167" s="34">
        <v>33.54</v>
      </c>
      <c r="AT167" s="34">
        <v>33.44</v>
      </c>
      <c r="AU167" s="34">
        <v>35.590000000000003</v>
      </c>
      <c r="AV167" s="34">
        <v>34.549999999999997</v>
      </c>
      <c r="AW167" s="34">
        <v>33.520000000000003</v>
      </c>
      <c r="AX167" s="34">
        <v>32.82</v>
      </c>
      <c r="AY167" s="34">
        <v>36.14</v>
      </c>
      <c r="AZ167" s="34">
        <v>32.880000000000003</v>
      </c>
    </row>
    <row r="168" spans="1:52" x14ac:dyDescent="0.25">
      <c r="A168" s="24">
        <v>164</v>
      </c>
      <c r="B168" s="24" t="s">
        <v>573</v>
      </c>
      <c r="C168" s="24" t="s">
        <v>381</v>
      </c>
      <c r="D168" s="24" t="s">
        <v>161</v>
      </c>
      <c r="E168" s="35" t="s">
        <v>204</v>
      </c>
      <c r="F168" s="35">
        <v>35.33</v>
      </c>
      <c r="G168" s="35">
        <v>34.04</v>
      </c>
      <c r="H168" s="35">
        <v>36.65</v>
      </c>
      <c r="I168" s="35">
        <v>37.44</v>
      </c>
      <c r="J168" s="35">
        <v>35.659999999999997</v>
      </c>
      <c r="K168" s="35">
        <v>34.159999999999997</v>
      </c>
      <c r="L168" s="35">
        <v>34.6</v>
      </c>
      <c r="M168" s="35">
        <v>35.54</v>
      </c>
      <c r="N168" s="35">
        <v>40</v>
      </c>
      <c r="O168" s="35">
        <v>33.880000000000003</v>
      </c>
      <c r="P168" s="35">
        <v>35.049999999999997</v>
      </c>
      <c r="Q168" s="35">
        <v>35.619999999999997</v>
      </c>
      <c r="R168" s="35">
        <v>35.9</v>
      </c>
      <c r="S168" s="35">
        <v>35.119999999999997</v>
      </c>
      <c r="T168" s="35">
        <v>37.15</v>
      </c>
      <c r="U168" s="35">
        <v>36.97</v>
      </c>
      <c r="V168" s="35">
        <v>35.04</v>
      </c>
      <c r="W168" s="35">
        <v>33.909999999999997</v>
      </c>
      <c r="X168" s="35">
        <v>35.130000000000003</v>
      </c>
      <c r="Y168" s="35">
        <v>34.33</v>
      </c>
      <c r="Z168" s="35">
        <v>34.590000000000003</v>
      </c>
      <c r="AA168" s="35">
        <v>36.130000000000003</v>
      </c>
      <c r="AB168" s="35">
        <v>36.18</v>
      </c>
      <c r="AC168" s="35">
        <v>34.74</v>
      </c>
      <c r="AD168" s="35">
        <v>34.44</v>
      </c>
      <c r="AE168" s="35">
        <v>35.53</v>
      </c>
      <c r="AF168" s="35">
        <v>35.869999999999997</v>
      </c>
      <c r="AG168" s="35">
        <v>35.26</v>
      </c>
      <c r="AH168" s="35">
        <v>35.86</v>
      </c>
      <c r="AI168" s="35">
        <v>33.909999999999997</v>
      </c>
      <c r="AJ168" s="35">
        <v>35.51</v>
      </c>
      <c r="AK168" s="35">
        <v>34.5</v>
      </c>
      <c r="AL168" s="35">
        <v>33.770000000000003</v>
      </c>
      <c r="AM168" s="35">
        <v>33.97</v>
      </c>
      <c r="AN168" s="35">
        <v>35.840000000000003</v>
      </c>
      <c r="AO168" s="35">
        <v>34.659999999999997</v>
      </c>
      <c r="AP168" s="35">
        <v>36.43</v>
      </c>
      <c r="AQ168" s="35">
        <v>33.46</v>
      </c>
      <c r="AR168" s="35">
        <v>34.9</v>
      </c>
      <c r="AS168" s="35">
        <v>36.590000000000003</v>
      </c>
      <c r="AT168" s="35">
        <v>35.72</v>
      </c>
      <c r="AU168" s="35">
        <v>34.9</v>
      </c>
      <c r="AV168" s="35">
        <v>33.57</v>
      </c>
      <c r="AW168" s="35">
        <v>32.86</v>
      </c>
      <c r="AX168" s="35">
        <v>34.159999999999997</v>
      </c>
      <c r="AY168" s="35">
        <v>33.71</v>
      </c>
      <c r="AZ168" s="35">
        <v>34.11</v>
      </c>
    </row>
    <row r="169" spans="1:52" x14ac:dyDescent="0.25">
      <c r="A169" s="23">
        <v>165</v>
      </c>
      <c r="B169" s="23" t="s">
        <v>574</v>
      </c>
      <c r="C169" s="23" t="s">
        <v>382</v>
      </c>
      <c r="D169" s="23" t="s">
        <v>162</v>
      </c>
      <c r="E169" s="34" t="s">
        <v>204</v>
      </c>
      <c r="F169" s="34">
        <v>30.72</v>
      </c>
      <c r="G169" s="34">
        <v>29.83</v>
      </c>
      <c r="H169" s="34">
        <v>31.56</v>
      </c>
      <c r="I169" s="34">
        <v>31.13</v>
      </c>
      <c r="J169" s="34">
        <v>32.26</v>
      </c>
      <c r="K169" s="34">
        <v>30.12</v>
      </c>
      <c r="L169" s="34">
        <v>30.33</v>
      </c>
      <c r="M169" s="34">
        <v>30.65</v>
      </c>
      <c r="N169" s="34">
        <v>32.56</v>
      </c>
      <c r="O169" s="34">
        <v>29.76</v>
      </c>
      <c r="P169" s="34">
        <v>30.3</v>
      </c>
      <c r="Q169" s="34">
        <v>31.34</v>
      </c>
      <c r="R169" s="34">
        <v>32.54</v>
      </c>
      <c r="S169" s="34">
        <v>30.02</v>
      </c>
      <c r="T169" s="34">
        <v>31.09</v>
      </c>
      <c r="U169" s="34">
        <v>32.17</v>
      </c>
      <c r="V169" s="34">
        <v>30.47</v>
      </c>
      <c r="W169" s="34">
        <v>29.99</v>
      </c>
      <c r="X169" s="34">
        <v>30.77</v>
      </c>
      <c r="Y169" s="34">
        <v>30.51</v>
      </c>
      <c r="Z169" s="34">
        <v>30.87</v>
      </c>
      <c r="AA169" s="34">
        <v>32.44</v>
      </c>
      <c r="AB169" s="34">
        <v>30.25</v>
      </c>
      <c r="AC169" s="34">
        <v>31.09</v>
      </c>
      <c r="AD169" s="34">
        <v>30.3</v>
      </c>
      <c r="AE169" s="34">
        <v>32.69</v>
      </c>
      <c r="AF169" s="34">
        <v>31.86</v>
      </c>
      <c r="AG169" s="34">
        <v>31.16</v>
      </c>
      <c r="AH169" s="34">
        <v>32.25</v>
      </c>
      <c r="AI169" s="34">
        <v>30.24</v>
      </c>
      <c r="AJ169" s="34">
        <v>31.57</v>
      </c>
      <c r="AK169" s="34">
        <v>30.18</v>
      </c>
      <c r="AL169" s="34">
        <v>30.44</v>
      </c>
      <c r="AM169" s="34">
        <v>29.96</v>
      </c>
      <c r="AN169" s="34">
        <v>30.3</v>
      </c>
      <c r="AO169" s="34">
        <v>29.75</v>
      </c>
      <c r="AP169" s="34">
        <v>29.85</v>
      </c>
      <c r="AQ169" s="34">
        <v>28.95</v>
      </c>
      <c r="AR169" s="34">
        <v>28.7</v>
      </c>
      <c r="AS169" s="34">
        <v>29.09</v>
      </c>
      <c r="AT169" s="34">
        <v>29.29</v>
      </c>
      <c r="AU169" s="34">
        <v>32.08</v>
      </c>
      <c r="AV169" s="34">
        <v>30.08</v>
      </c>
      <c r="AW169" s="34">
        <v>29.87</v>
      </c>
      <c r="AX169" s="34">
        <v>28.84</v>
      </c>
      <c r="AY169" s="34">
        <v>30.85</v>
      </c>
      <c r="AZ169" s="34">
        <v>29.56</v>
      </c>
    </row>
    <row r="170" spans="1:52" x14ac:dyDescent="0.25">
      <c r="A170" s="24">
        <v>166</v>
      </c>
      <c r="B170" s="24" t="s">
        <v>575</v>
      </c>
      <c r="C170" s="24" t="s">
        <v>383</v>
      </c>
      <c r="D170" s="24" t="s">
        <v>163</v>
      </c>
      <c r="E170" s="35" t="s">
        <v>204</v>
      </c>
      <c r="F170" s="35"/>
      <c r="G170" s="35">
        <v>34.71</v>
      </c>
      <c r="H170" s="35">
        <v>34.5</v>
      </c>
      <c r="I170" s="35">
        <v>35.68</v>
      </c>
      <c r="J170" s="35">
        <v>36.69</v>
      </c>
      <c r="K170" s="35">
        <v>34.08</v>
      </c>
      <c r="L170" s="35">
        <v>35.99</v>
      </c>
      <c r="M170" s="35">
        <v>34.72</v>
      </c>
      <c r="N170" s="35">
        <v>34.85</v>
      </c>
      <c r="O170" s="35">
        <v>35.49</v>
      </c>
      <c r="P170" s="35">
        <v>34.54</v>
      </c>
      <c r="Q170" s="35">
        <v>35.83</v>
      </c>
      <c r="R170" s="35">
        <v>37.119999999999997</v>
      </c>
      <c r="S170" s="35">
        <v>34.49</v>
      </c>
      <c r="T170" s="35"/>
      <c r="U170" s="35">
        <v>36.71</v>
      </c>
      <c r="V170" s="35">
        <v>34.56</v>
      </c>
      <c r="W170" s="35">
        <v>35.06</v>
      </c>
      <c r="X170" s="42">
        <v>35.31</v>
      </c>
      <c r="Y170" s="35">
        <v>35.25</v>
      </c>
      <c r="Z170" s="35">
        <v>34.29</v>
      </c>
      <c r="AA170" s="35">
        <v>36.68</v>
      </c>
      <c r="AB170" s="35">
        <v>35.72</v>
      </c>
      <c r="AC170" s="35">
        <v>34.549999999999997</v>
      </c>
      <c r="AD170" s="35">
        <v>34.450000000000003</v>
      </c>
      <c r="AE170" s="35">
        <v>36.799999999999997</v>
      </c>
      <c r="AF170" s="42">
        <v>40</v>
      </c>
      <c r="AG170" s="35">
        <v>34.89</v>
      </c>
      <c r="AH170" s="35"/>
      <c r="AI170" s="35">
        <v>35.56</v>
      </c>
      <c r="AJ170" s="35">
        <v>40</v>
      </c>
      <c r="AK170" s="35">
        <v>34.26</v>
      </c>
      <c r="AL170" s="35">
        <v>34.75</v>
      </c>
      <c r="AM170" s="35">
        <v>34.64</v>
      </c>
      <c r="AN170" s="35"/>
      <c r="AO170" s="35">
        <v>36.409999999999997</v>
      </c>
      <c r="AP170" s="35">
        <v>34.65</v>
      </c>
      <c r="AQ170" s="35">
        <v>34.799999999999997</v>
      </c>
      <c r="AR170" s="35">
        <v>34.299999999999997</v>
      </c>
      <c r="AS170" s="35">
        <v>35.36</v>
      </c>
      <c r="AT170" s="35">
        <v>35.21</v>
      </c>
      <c r="AU170" s="35">
        <v>36.21</v>
      </c>
      <c r="AV170" s="35">
        <v>33.909999999999997</v>
      </c>
      <c r="AW170" s="35">
        <v>33.479999999999997</v>
      </c>
      <c r="AX170" s="35">
        <v>36.25</v>
      </c>
      <c r="AY170" s="35">
        <v>35.25</v>
      </c>
      <c r="AZ170" s="35">
        <v>34.729999999999997</v>
      </c>
    </row>
    <row r="171" spans="1:52" x14ac:dyDescent="0.25">
      <c r="A171" s="23">
        <v>167</v>
      </c>
      <c r="B171" s="23" t="s">
        <v>576</v>
      </c>
      <c r="C171" s="23" t="s">
        <v>384</v>
      </c>
      <c r="D171" s="23" t="s">
        <v>164</v>
      </c>
      <c r="E171" s="34" t="s">
        <v>204</v>
      </c>
      <c r="F171" s="34">
        <v>30.56</v>
      </c>
      <c r="G171" s="34">
        <v>29.95</v>
      </c>
      <c r="H171" s="34">
        <v>31.08</v>
      </c>
      <c r="I171" s="34">
        <v>30.61</v>
      </c>
      <c r="J171" s="34">
        <v>32.29</v>
      </c>
      <c r="K171" s="34">
        <v>30.26</v>
      </c>
      <c r="L171" s="34">
        <v>31.66</v>
      </c>
      <c r="M171" s="34">
        <v>30.79</v>
      </c>
      <c r="N171" s="34">
        <v>32.24</v>
      </c>
      <c r="O171" s="34">
        <v>29.95</v>
      </c>
      <c r="P171" s="34">
        <v>30.09</v>
      </c>
      <c r="Q171" s="34">
        <v>31.96</v>
      </c>
      <c r="R171" s="34">
        <v>32.01</v>
      </c>
      <c r="S171" s="34">
        <v>30.19</v>
      </c>
      <c r="T171" s="34">
        <v>31</v>
      </c>
      <c r="U171" s="34">
        <v>32.1</v>
      </c>
      <c r="V171" s="34">
        <v>29.84</v>
      </c>
      <c r="W171" s="34">
        <v>30.79</v>
      </c>
      <c r="X171" s="34">
        <v>30.5</v>
      </c>
      <c r="Y171" s="34">
        <v>29.97</v>
      </c>
      <c r="Z171" s="34">
        <v>30.3</v>
      </c>
      <c r="AA171" s="34">
        <v>32.19</v>
      </c>
      <c r="AB171" s="34">
        <v>30.44</v>
      </c>
      <c r="AC171" s="34">
        <v>29.16</v>
      </c>
      <c r="AD171" s="34">
        <v>29.71</v>
      </c>
      <c r="AE171" s="34">
        <v>32.619999999999997</v>
      </c>
      <c r="AF171" s="34">
        <v>31.27</v>
      </c>
      <c r="AG171" s="34">
        <v>30.57</v>
      </c>
      <c r="AH171" s="34">
        <v>31.08</v>
      </c>
      <c r="AI171" s="34">
        <v>29.78</v>
      </c>
      <c r="AJ171" s="34">
        <v>30.94</v>
      </c>
      <c r="AK171" s="34">
        <v>29.53</v>
      </c>
      <c r="AL171" s="34">
        <v>29.53</v>
      </c>
      <c r="AM171" s="34">
        <v>30.22</v>
      </c>
      <c r="AN171" s="34">
        <v>30.52</v>
      </c>
      <c r="AO171" s="34">
        <v>28.9</v>
      </c>
      <c r="AP171" s="34">
        <v>29.11</v>
      </c>
      <c r="AQ171" s="34">
        <v>28.77</v>
      </c>
      <c r="AR171" s="34">
        <v>29.59</v>
      </c>
      <c r="AS171" s="34">
        <v>29.27</v>
      </c>
      <c r="AT171" s="34">
        <v>29.71</v>
      </c>
      <c r="AU171" s="34">
        <v>31.72</v>
      </c>
      <c r="AV171" s="34">
        <v>30.98</v>
      </c>
      <c r="AW171" s="34">
        <v>30.06</v>
      </c>
      <c r="AX171" s="34">
        <v>28.57</v>
      </c>
      <c r="AY171" s="34">
        <v>30.13</v>
      </c>
      <c r="AZ171" s="34">
        <v>29.51</v>
      </c>
    </row>
    <row r="172" spans="1:52" x14ac:dyDescent="0.25">
      <c r="A172" s="24">
        <v>168</v>
      </c>
      <c r="B172" s="24" t="s">
        <v>577</v>
      </c>
      <c r="C172" s="24" t="s">
        <v>385</v>
      </c>
      <c r="D172" s="24" t="s">
        <v>165</v>
      </c>
      <c r="E172" s="35" t="s">
        <v>204</v>
      </c>
      <c r="F172" s="35">
        <v>31.63</v>
      </c>
      <c r="G172" s="35">
        <v>29.96</v>
      </c>
      <c r="H172" s="35">
        <v>31.56</v>
      </c>
      <c r="I172" s="35">
        <v>30.48</v>
      </c>
      <c r="J172" s="35">
        <v>32.07</v>
      </c>
      <c r="K172" s="35">
        <v>29.34</v>
      </c>
      <c r="L172" s="35">
        <v>30.65</v>
      </c>
      <c r="M172" s="35">
        <v>30.78</v>
      </c>
      <c r="N172" s="35">
        <v>32.5</v>
      </c>
      <c r="O172" s="35">
        <v>30.31</v>
      </c>
      <c r="P172" s="35">
        <v>30.27</v>
      </c>
      <c r="Q172" s="35">
        <v>29.93</v>
      </c>
      <c r="R172" s="35">
        <v>31.93</v>
      </c>
      <c r="S172" s="35">
        <v>29.72</v>
      </c>
      <c r="T172" s="35">
        <v>31.7</v>
      </c>
      <c r="U172" s="35">
        <v>32.53</v>
      </c>
      <c r="V172" s="35">
        <v>30.28</v>
      </c>
      <c r="W172" s="35">
        <v>30.03</v>
      </c>
      <c r="X172" s="35">
        <v>30.01</v>
      </c>
      <c r="Y172" s="35">
        <v>30.09</v>
      </c>
      <c r="Z172" s="35">
        <v>30.03</v>
      </c>
      <c r="AA172" s="35">
        <v>31.24</v>
      </c>
      <c r="AB172" s="35">
        <v>30.08</v>
      </c>
      <c r="AC172" s="35">
        <v>29.88</v>
      </c>
      <c r="AD172" s="35">
        <v>29.61</v>
      </c>
      <c r="AE172" s="35">
        <v>31.92</v>
      </c>
      <c r="AF172" s="35">
        <v>30.94</v>
      </c>
      <c r="AG172" s="35">
        <v>30.35</v>
      </c>
      <c r="AH172" s="35">
        <v>31.33</v>
      </c>
      <c r="AI172" s="35">
        <v>29.45</v>
      </c>
      <c r="AJ172" s="35">
        <v>30.87</v>
      </c>
      <c r="AK172" s="35">
        <v>30.81</v>
      </c>
      <c r="AL172" s="35">
        <v>29.51</v>
      </c>
      <c r="AM172" s="35">
        <v>29.81</v>
      </c>
      <c r="AN172" s="35">
        <v>30.15</v>
      </c>
      <c r="AO172" s="35">
        <v>30.04</v>
      </c>
      <c r="AP172" s="35">
        <v>29.98</v>
      </c>
      <c r="AQ172" s="35">
        <v>28.63</v>
      </c>
      <c r="AR172" s="35">
        <v>29.96</v>
      </c>
      <c r="AS172" s="35">
        <v>30.66</v>
      </c>
      <c r="AT172" s="35">
        <v>30.29</v>
      </c>
      <c r="AU172" s="35">
        <v>30.28</v>
      </c>
      <c r="AV172" s="35">
        <v>29.01</v>
      </c>
      <c r="AW172" s="35">
        <v>29.18</v>
      </c>
      <c r="AX172" s="35">
        <v>29.57</v>
      </c>
      <c r="AY172" s="35">
        <v>30.31</v>
      </c>
      <c r="AZ172" s="35">
        <v>29.33</v>
      </c>
    </row>
    <row r="173" spans="1:52" x14ac:dyDescent="0.25">
      <c r="A173" s="23">
        <v>169</v>
      </c>
      <c r="B173" s="23" t="s">
        <v>578</v>
      </c>
      <c r="C173" s="23" t="s">
        <v>386</v>
      </c>
      <c r="D173" s="23" t="s">
        <v>166</v>
      </c>
      <c r="E173" s="34">
        <v>29.46</v>
      </c>
      <c r="F173" s="34">
        <v>30.81</v>
      </c>
      <c r="G173" s="34">
        <v>30.03</v>
      </c>
      <c r="H173" s="34">
        <v>31.7</v>
      </c>
      <c r="I173" s="34">
        <v>30.89</v>
      </c>
      <c r="J173" s="34">
        <v>32.07</v>
      </c>
      <c r="K173" s="34">
        <v>29.92</v>
      </c>
      <c r="L173" s="34">
        <v>31.45</v>
      </c>
      <c r="M173" s="34">
        <v>32.07</v>
      </c>
      <c r="N173" s="34">
        <v>32.42</v>
      </c>
      <c r="O173" s="34">
        <v>30.25</v>
      </c>
      <c r="P173" s="34">
        <v>30.33</v>
      </c>
      <c r="Q173" s="34">
        <v>30.43</v>
      </c>
      <c r="R173" s="34">
        <v>32.659999999999997</v>
      </c>
      <c r="S173" s="34">
        <v>30.09</v>
      </c>
      <c r="T173" s="34">
        <v>32.69</v>
      </c>
      <c r="U173" s="34">
        <v>32.76</v>
      </c>
      <c r="V173" s="34">
        <v>29.84</v>
      </c>
      <c r="W173" s="34">
        <v>30.34</v>
      </c>
      <c r="X173" s="34">
        <v>30.3</v>
      </c>
      <c r="Y173" s="34">
        <v>30.1</v>
      </c>
      <c r="Z173" s="34">
        <v>30.15</v>
      </c>
      <c r="AA173" s="34">
        <v>31.82</v>
      </c>
      <c r="AB173" s="34">
        <v>30.21</v>
      </c>
      <c r="AC173" s="34">
        <v>29.21</v>
      </c>
      <c r="AD173" s="34">
        <v>29.98</v>
      </c>
      <c r="AE173" s="34">
        <v>32.46</v>
      </c>
      <c r="AF173" s="34">
        <v>32.03</v>
      </c>
      <c r="AG173" s="34">
        <v>30.78</v>
      </c>
      <c r="AH173" s="34">
        <v>31.05</v>
      </c>
      <c r="AI173" s="34">
        <v>29.9</v>
      </c>
      <c r="AJ173" s="34">
        <v>30.93</v>
      </c>
      <c r="AK173" s="34">
        <v>30.02</v>
      </c>
      <c r="AL173" s="34">
        <v>29.69</v>
      </c>
      <c r="AM173" s="34">
        <v>29.91</v>
      </c>
      <c r="AN173" s="34">
        <v>30.19</v>
      </c>
      <c r="AO173" s="34">
        <v>30.56</v>
      </c>
      <c r="AP173" s="34">
        <v>30.08</v>
      </c>
      <c r="AQ173" s="34">
        <v>28.78</v>
      </c>
      <c r="AR173" s="34">
        <v>29.65</v>
      </c>
      <c r="AS173" s="34">
        <v>30.07</v>
      </c>
      <c r="AT173" s="34">
        <v>30.01</v>
      </c>
      <c r="AU173" s="34">
        <v>30.66</v>
      </c>
      <c r="AV173" s="34">
        <v>29.17</v>
      </c>
      <c r="AW173" s="34">
        <v>29.01</v>
      </c>
      <c r="AX173" s="34">
        <v>29.68</v>
      </c>
      <c r="AY173" s="34">
        <v>29.97</v>
      </c>
      <c r="AZ173" s="34">
        <v>29.55</v>
      </c>
    </row>
    <row r="174" spans="1:52" x14ac:dyDescent="0.25">
      <c r="A174" s="24">
        <v>170</v>
      </c>
      <c r="B174" s="24" t="s">
        <v>579</v>
      </c>
      <c r="C174" s="24" t="s">
        <v>387</v>
      </c>
      <c r="D174" s="24" t="s">
        <v>167</v>
      </c>
      <c r="E174" s="35">
        <v>31.51</v>
      </c>
      <c r="F174" s="35">
        <v>33.82</v>
      </c>
      <c r="G174" s="35">
        <v>32.14</v>
      </c>
      <c r="H174" s="35">
        <v>33.18</v>
      </c>
      <c r="I174" s="35">
        <v>32.57</v>
      </c>
      <c r="J174" s="35">
        <v>34.5</v>
      </c>
      <c r="K174" s="35">
        <v>30.76</v>
      </c>
      <c r="L174" s="35">
        <v>32.270000000000003</v>
      </c>
      <c r="M174" s="35">
        <v>32.85</v>
      </c>
      <c r="N174" s="35">
        <v>34.67</v>
      </c>
      <c r="O174" s="35">
        <v>32.130000000000003</v>
      </c>
      <c r="P174" s="35">
        <v>32.08</v>
      </c>
      <c r="Q174" s="35">
        <v>32.119999999999997</v>
      </c>
      <c r="R174" s="35">
        <v>35.619999999999997</v>
      </c>
      <c r="S174" s="35">
        <v>31.82</v>
      </c>
      <c r="T174" s="35">
        <v>34.520000000000003</v>
      </c>
      <c r="U174" s="35">
        <v>33.840000000000003</v>
      </c>
      <c r="V174" s="35">
        <v>33.14</v>
      </c>
      <c r="W174" s="35">
        <v>31.85</v>
      </c>
      <c r="X174" s="35">
        <v>32.130000000000003</v>
      </c>
      <c r="Y174" s="35">
        <v>31.77</v>
      </c>
      <c r="Z174" s="35">
        <v>32.15</v>
      </c>
      <c r="AA174" s="35">
        <v>34.979999999999997</v>
      </c>
      <c r="AB174" s="35">
        <v>32.479999999999997</v>
      </c>
      <c r="AC174" s="35">
        <v>32.93</v>
      </c>
      <c r="AD174" s="35">
        <v>31.58</v>
      </c>
      <c r="AE174" s="35">
        <v>33.51</v>
      </c>
      <c r="AF174" s="35">
        <v>32.950000000000003</v>
      </c>
      <c r="AG174" s="35">
        <v>32.76</v>
      </c>
      <c r="AH174" s="35">
        <v>33.29</v>
      </c>
      <c r="AI174" s="35">
        <v>31.71</v>
      </c>
      <c r="AJ174" s="35">
        <v>32.590000000000003</v>
      </c>
      <c r="AK174" s="35">
        <v>33.659999999999997</v>
      </c>
      <c r="AL174" s="35">
        <v>31.65</v>
      </c>
      <c r="AM174" s="35">
        <v>31.59</v>
      </c>
      <c r="AN174" s="35">
        <v>32.83</v>
      </c>
      <c r="AO174" s="35">
        <v>32.49</v>
      </c>
      <c r="AP174" s="35">
        <v>32.270000000000003</v>
      </c>
      <c r="AQ174" s="35">
        <v>30.83</v>
      </c>
      <c r="AR174" s="35">
        <v>32.840000000000003</v>
      </c>
      <c r="AS174" s="35">
        <v>31.83</v>
      </c>
      <c r="AT174" s="35">
        <v>32.729999999999997</v>
      </c>
      <c r="AU174" s="35">
        <v>32.17</v>
      </c>
      <c r="AV174" s="35">
        <v>31.34</v>
      </c>
      <c r="AW174" s="35">
        <v>31.88</v>
      </c>
      <c r="AX174" s="35">
        <v>31.74</v>
      </c>
      <c r="AY174" s="35">
        <v>32.729999999999997</v>
      </c>
      <c r="AZ174" s="35">
        <v>31.87</v>
      </c>
    </row>
    <row r="175" spans="1:52" x14ac:dyDescent="0.25">
      <c r="A175" s="23">
        <v>171</v>
      </c>
      <c r="B175" s="23" t="s">
        <v>580</v>
      </c>
      <c r="C175" s="23" t="s">
        <v>388</v>
      </c>
      <c r="D175" s="23" t="s">
        <v>168</v>
      </c>
      <c r="E175" s="34">
        <v>29.99</v>
      </c>
      <c r="F175" s="34">
        <v>32.35</v>
      </c>
      <c r="G175" s="34">
        <v>30.78</v>
      </c>
      <c r="H175" s="34">
        <v>32.549999999999997</v>
      </c>
      <c r="I175" s="34">
        <v>32.18</v>
      </c>
      <c r="J175" s="34">
        <v>32.92</v>
      </c>
      <c r="K175" s="34">
        <v>30.58</v>
      </c>
      <c r="L175" s="34">
        <v>32.090000000000003</v>
      </c>
      <c r="M175" s="34">
        <v>31.83</v>
      </c>
      <c r="N175" s="34">
        <v>32.5</v>
      </c>
      <c r="O175" s="34">
        <v>31.21</v>
      </c>
      <c r="P175" s="34">
        <v>31.67</v>
      </c>
      <c r="Q175" s="34">
        <v>31.5</v>
      </c>
      <c r="R175" s="34">
        <v>33.24</v>
      </c>
      <c r="S175" s="34">
        <v>31.22</v>
      </c>
      <c r="T175" s="34">
        <v>33.14</v>
      </c>
      <c r="U175" s="34">
        <v>33.090000000000003</v>
      </c>
      <c r="V175" s="34">
        <v>31.65</v>
      </c>
      <c r="W175" s="34">
        <v>30.93</v>
      </c>
      <c r="X175" s="34">
        <v>30.99</v>
      </c>
      <c r="Y175" s="34">
        <v>31.25</v>
      </c>
      <c r="Z175" s="34">
        <v>31.49</v>
      </c>
      <c r="AA175" s="34">
        <v>33.450000000000003</v>
      </c>
      <c r="AB175" s="34">
        <v>31.8</v>
      </c>
      <c r="AC175" s="34">
        <v>31.26</v>
      </c>
      <c r="AD175" s="34">
        <v>31.47</v>
      </c>
      <c r="AE175" s="34">
        <v>32.549999999999997</v>
      </c>
      <c r="AF175" s="34">
        <v>31.98</v>
      </c>
      <c r="AG175" s="34">
        <v>31.53</v>
      </c>
      <c r="AH175" s="34">
        <v>31.92</v>
      </c>
      <c r="AI175" s="34">
        <v>31.42</v>
      </c>
      <c r="AJ175" s="34">
        <v>32.04</v>
      </c>
      <c r="AK175" s="34">
        <v>32.46</v>
      </c>
      <c r="AL175" s="34">
        <v>30.77</v>
      </c>
      <c r="AM175" s="34">
        <v>30.81</v>
      </c>
      <c r="AN175" s="34">
        <v>31.08</v>
      </c>
      <c r="AO175" s="34">
        <v>30.99</v>
      </c>
      <c r="AP175" s="34">
        <v>31.05</v>
      </c>
      <c r="AQ175" s="34">
        <v>29.71</v>
      </c>
      <c r="AR175" s="34">
        <v>31.59</v>
      </c>
      <c r="AS175" s="34">
        <v>31.86</v>
      </c>
      <c r="AT175" s="34">
        <v>31.87</v>
      </c>
      <c r="AU175" s="34">
        <v>31.81</v>
      </c>
      <c r="AV175" s="34">
        <v>30.55</v>
      </c>
      <c r="AW175" s="34">
        <v>31.02</v>
      </c>
      <c r="AX175" s="34">
        <v>31.68</v>
      </c>
      <c r="AY175" s="34">
        <v>32.33</v>
      </c>
      <c r="AZ175" s="34">
        <v>30.97</v>
      </c>
    </row>
    <row r="176" spans="1:52" x14ac:dyDescent="0.25">
      <c r="A176" s="24">
        <v>172</v>
      </c>
      <c r="B176" s="24" t="s">
        <v>581</v>
      </c>
      <c r="C176" s="24" t="s">
        <v>389</v>
      </c>
      <c r="D176" s="24" t="s">
        <v>169</v>
      </c>
      <c r="E176" s="35">
        <v>30.45</v>
      </c>
      <c r="F176" s="35">
        <v>31.92</v>
      </c>
      <c r="G176" s="35">
        <v>31.62</v>
      </c>
      <c r="H176" s="35">
        <v>31.8</v>
      </c>
      <c r="I176" s="35">
        <v>30.82</v>
      </c>
      <c r="J176" s="35">
        <v>32.28</v>
      </c>
      <c r="K176" s="35">
        <v>30.28</v>
      </c>
      <c r="L176" s="35">
        <v>31.12</v>
      </c>
      <c r="M176" s="35">
        <v>31.98</v>
      </c>
      <c r="N176" s="35">
        <v>32.71</v>
      </c>
      <c r="O176" s="35">
        <v>30.75</v>
      </c>
      <c r="P176" s="35">
        <v>31.24</v>
      </c>
      <c r="Q176" s="35">
        <v>31.31</v>
      </c>
      <c r="R176" s="35">
        <v>32.450000000000003</v>
      </c>
      <c r="S176" s="35">
        <v>30.9</v>
      </c>
      <c r="T176" s="35">
        <v>32.1</v>
      </c>
      <c r="U176" s="35">
        <v>32.770000000000003</v>
      </c>
      <c r="V176" s="35">
        <v>30.13</v>
      </c>
      <c r="W176" s="35">
        <v>30.95</v>
      </c>
      <c r="X176" s="35">
        <v>30.69</v>
      </c>
      <c r="Y176" s="35">
        <v>31.08</v>
      </c>
      <c r="Z176" s="35">
        <v>31.48</v>
      </c>
      <c r="AA176" s="35">
        <v>31.92</v>
      </c>
      <c r="AB176" s="35">
        <v>30.71</v>
      </c>
      <c r="AC176" s="35">
        <v>29.34</v>
      </c>
      <c r="AD176" s="35">
        <v>30.54</v>
      </c>
      <c r="AE176" s="35">
        <v>32.85</v>
      </c>
      <c r="AF176" s="35">
        <v>32.130000000000003</v>
      </c>
      <c r="AG176" s="35">
        <v>31.56</v>
      </c>
      <c r="AH176" s="35">
        <v>31.84</v>
      </c>
      <c r="AI176" s="35">
        <v>30.81</v>
      </c>
      <c r="AJ176" s="35">
        <v>32.18</v>
      </c>
      <c r="AK176" s="35">
        <v>29.91</v>
      </c>
      <c r="AL176" s="35">
        <v>30.21</v>
      </c>
      <c r="AM176" s="35">
        <v>30.78</v>
      </c>
      <c r="AN176" s="35">
        <v>31</v>
      </c>
      <c r="AO176" s="35">
        <v>31.73</v>
      </c>
      <c r="AP176" s="42">
        <v>30.79</v>
      </c>
      <c r="AQ176" s="35">
        <v>30.1</v>
      </c>
      <c r="AR176" s="35">
        <v>30.58</v>
      </c>
      <c r="AS176" s="35">
        <v>30.96</v>
      </c>
      <c r="AT176" s="35">
        <v>30.59</v>
      </c>
      <c r="AU176" s="35">
        <v>32.119999999999997</v>
      </c>
      <c r="AV176" s="35">
        <v>30.53</v>
      </c>
      <c r="AW176" s="42">
        <v>29.98</v>
      </c>
      <c r="AX176" s="35">
        <v>30.45</v>
      </c>
      <c r="AY176" s="35">
        <v>30.85</v>
      </c>
      <c r="AZ176" s="35">
        <v>30.55</v>
      </c>
    </row>
    <row r="177" spans="1:52" x14ac:dyDescent="0.25">
      <c r="A177" s="23">
        <v>173</v>
      </c>
      <c r="B177" s="23" t="s">
        <v>582</v>
      </c>
      <c r="C177" s="23" t="s">
        <v>390</v>
      </c>
      <c r="D177" s="23" t="s">
        <v>170</v>
      </c>
      <c r="E177" s="34">
        <v>29.22</v>
      </c>
      <c r="F177" s="34">
        <v>30.74</v>
      </c>
      <c r="G177" s="34">
        <v>29.9</v>
      </c>
      <c r="H177" s="34">
        <v>30.27</v>
      </c>
      <c r="I177" s="34">
        <v>29.88</v>
      </c>
      <c r="J177" s="34">
        <v>31.72</v>
      </c>
      <c r="K177" s="34">
        <v>28.74</v>
      </c>
      <c r="L177" s="34">
        <v>29.92</v>
      </c>
      <c r="M177" s="34">
        <v>30.43</v>
      </c>
      <c r="N177" s="34">
        <v>31.65</v>
      </c>
      <c r="O177" s="34">
        <v>29.24</v>
      </c>
      <c r="P177" s="34">
        <v>29.68</v>
      </c>
      <c r="Q177" s="34">
        <v>30.27</v>
      </c>
      <c r="R177" s="34">
        <v>31.78</v>
      </c>
      <c r="S177" s="34">
        <v>30</v>
      </c>
      <c r="T177" s="34">
        <v>30.89</v>
      </c>
      <c r="U177" s="34">
        <v>31.66</v>
      </c>
      <c r="V177" s="34">
        <v>28.85</v>
      </c>
      <c r="W177" s="34">
        <v>29.73</v>
      </c>
      <c r="X177" s="34">
        <v>29.75</v>
      </c>
      <c r="Y177" s="34">
        <v>29.83</v>
      </c>
      <c r="Z177" s="34">
        <v>30.48</v>
      </c>
      <c r="AA177" s="34">
        <v>31.05</v>
      </c>
      <c r="AB177" s="34">
        <v>29.59</v>
      </c>
      <c r="AC177" s="34">
        <v>28.6</v>
      </c>
      <c r="AD177" s="34">
        <v>29.44</v>
      </c>
      <c r="AE177" s="34">
        <v>31.92</v>
      </c>
      <c r="AF177" s="34">
        <v>30.6</v>
      </c>
      <c r="AG177" s="34">
        <v>29.91</v>
      </c>
      <c r="AH177" s="34">
        <v>30.68</v>
      </c>
      <c r="AI177" s="34">
        <v>29.49</v>
      </c>
      <c r="AJ177" s="34">
        <v>30.52</v>
      </c>
      <c r="AK177" s="34">
        <v>29.03</v>
      </c>
      <c r="AL177" s="34">
        <v>29.3</v>
      </c>
      <c r="AM177" s="34">
        <v>29.9</v>
      </c>
      <c r="AN177" s="34">
        <v>30.46</v>
      </c>
      <c r="AO177" s="34">
        <v>29.7</v>
      </c>
      <c r="AP177" s="34">
        <v>29.71</v>
      </c>
      <c r="AQ177" s="34">
        <v>28.49</v>
      </c>
      <c r="AR177" s="34">
        <v>29.53</v>
      </c>
      <c r="AS177" s="34">
        <v>29.66</v>
      </c>
      <c r="AT177" s="34">
        <v>29.82</v>
      </c>
      <c r="AU177" s="34">
        <v>30.46</v>
      </c>
      <c r="AV177" s="34">
        <v>29.55</v>
      </c>
      <c r="AW177" s="34">
        <v>29.24</v>
      </c>
      <c r="AX177" s="34">
        <v>29.29</v>
      </c>
      <c r="AY177" s="34">
        <v>30.06</v>
      </c>
      <c r="AZ177" s="34">
        <v>29.82</v>
      </c>
    </row>
    <row r="178" spans="1:52" x14ac:dyDescent="0.25">
      <c r="A178" s="24">
        <v>174</v>
      </c>
      <c r="B178" s="24" t="s">
        <v>583</v>
      </c>
      <c r="C178" s="24" t="s">
        <v>391</v>
      </c>
      <c r="D178" s="24" t="s">
        <v>171</v>
      </c>
      <c r="E178" s="35">
        <v>34.840000000000003</v>
      </c>
      <c r="F178" s="35">
        <v>36.86</v>
      </c>
      <c r="G178" s="35">
        <v>33.799999999999997</v>
      </c>
      <c r="H178" s="35">
        <v>36.229999999999997</v>
      </c>
      <c r="I178" s="35">
        <v>35.9</v>
      </c>
      <c r="J178" s="35">
        <v>36.380000000000003</v>
      </c>
      <c r="K178" s="35">
        <v>31.69</v>
      </c>
      <c r="L178" s="35">
        <v>33.450000000000003</v>
      </c>
      <c r="M178" s="35">
        <v>35.03</v>
      </c>
      <c r="N178" s="35">
        <v>34.51</v>
      </c>
      <c r="O178" s="35">
        <v>32.65</v>
      </c>
      <c r="P178" s="35">
        <v>32.51</v>
      </c>
      <c r="Q178" s="35">
        <v>33.47</v>
      </c>
      <c r="R178" s="35">
        <v>35.549999999999997</v>
      </c>
      <c r="S178" s="35">
        <v>32.89</v>
      </c>
      <c r="T178" s="35">
        <v>35.83</v>
      </c>
      <c r="U178" s="35">
        <v>36.42</v>
      </c>
      <c r="V178" s="35">
        <v>33.86</v>
      </c>
      <c r="W178" s="35">
        <v>32.840000000000003</v>
      </c>
      <c r="X178" s="35">
        <v>32.32</v>
      </c>
      <c r="Y178" s="35">
        <v>33.340000000000003</v>
      </c>
      <c r="Z178" s="35">
        <v>32.81</v>
      </c>
      <c r="AA178" s="35">
        <v>33.43</v>
      </c>
      <c r="AB178" s="35">
        <v>32.71</v>
      </c>
      <c r="AC178" s="35">
        <v>32.96</v>
      </c>
      <c r="AD178" s="35">
        <v>32.119999999999997</v>
      </c>
      <c r="AE178" s="35">
        <v>34.799999999999997</v>
      </c>
      <c r="AF178" s="35">
        <v>33.32</v>
      </c>
      <c r="AG178" s="35">
        <v>32.840000000000003</v>
      </c>
      <c r="AH178" s="35">
        <v>33.26</v>
      </c>
      <c r="AI178" s="35">
        <v>33.25</v>
      </c>
      <c r="AJ178" s="35">
        <v>33.76</v>
      </c>
      <c r="AK178" s="35">
        <v>34.43</v>
      </c>
      <c r="AL178" s="35">
        <v>32.72</v>
      </c>
      <c r="AM178" s="35">
        <v>33.53</v>
      </c>
      <c r="AN178" s="35">
        <v>33.46</v>
      </c>
      <c r="AO178" s="35">
        <v>33.119999999999997</v>
      </c>
      <c r="AP178" s="35">
        <v>33.67</v>
      </c>
      <c r="AQ178" s="35">
        <v>32.04</v>
      </c>
      <c r="AR178" s="35">
        <v>33.32</v>
      </c>
      <c r="AS178" s="35">
        <v>33.6</v>
      </c>
      <c r="AT178" s="35">
        <v>34.15</v>
      </c>
      <c r="AU178" s="35">
        <v>33.61</v>
      </c>
      <c r="AV178" s="35">
        <v>32.14</v>
      </c>
      <c r="AW178" s="35">
        <v>32.61</v>
      </c>
      <c r="AX178" s="35">
        <v>32.44</v>
      </c>
      <c r="AY178" s="35">
        <v>34.479999999999997</v>
      </c>
      <c r="AZ178" s="35">
        <v>33.130000000000003</v>
      </c>
    </row>
    <row r="179" spans="1:52" x14ac:dyDescent="0.25">
      <c r="A179" s="23">
        <v>175</v>
      </c>
      <c r="B179" s="23" t="s">
        <v>584</v>
      </c>
      <c r="C179" s="23" t="s">
        <v>392</v>
      </c>
      <c r="D179" s="23" t="s">
        <v>172</v>
      </c>
      <c r="E179" s="34">
        <v>26.68</v>
      </c>
      <c r="F179" s="34">
        <v>28.55</v>
      </c>
      <c r="G179" s="34">
        <v>27.48</v>
      </c>
      <c r="H179" s="34">
        <v>29.05</v>
      </c>
      <c r="I179" s="34">
        <v>28.81</v>
      </c>
      <c r="J179" s="34">
        <v>29.88</v>
      </c>
      <c r="K179" s="34">
        <v>27.11</v>
      </c>
      <c r="L179" s="34">
        <v>28.72</v>
      </c>
      <c r="M179" s="34">
        <v>28.68</v>
      </c>
      <c r="N179" s="34">
        <v>30.24</v>
      </c>
      <c r="O179" s="34">
        <v>27.77</v>
      </c>
      <c r="P179" s="34">
        <v>27.9</v>
      </c>
      <c r="Q179" s="34">
        <v>27.99</v>
      </c>
      <c r="R179" s="34">
        <v>29.72</v>
      </c>
      <c r="S179" s="34">
        <v>27.53</v>
      </c>
      <c r="T179" s="34">
        <v>29.59</v>
      </c>
      <c r="U179" s="34">
        <v>30.16</v>
      </c>
      <c r="V179" s="34">
        <v>27.05</v>
      </c>
      <c r="W179" s="34">
        <v>27.81</v>
      </c>
      <c r="X179" s="34">
        <v>27.69</v>
      </c>
      <c r="Y179" s="34">
        <v>27.35</v>
      </c>
      <c r="Z179" s="34">
        <v>28</v>
      </c>
      <c r="AA179" s="34">
        <v>29.31</v>
      </c>
      <c r="AB179" s="34">
        <v>28.07</v>
      </c>
      <c r="AC179" s="34">
        <v>26.79</v>
      </c>
      <c r="AD179" s="34">
        <v>27.1</v>
      </c>
      <c r="AE179" s="34">
        <v>30</v>
      </c>
      <c r="AF179" s="34">
        <v>29.02</v>
      </c>
      <c r="AG179" s="34">
        <v>28.29</v>
      </c>
      <c r="AH179" s="34">
        <v>28.51</v>
      </c>
      <c r="AI179" s="34">
        <v>27.6</v>
      </c>
      <c r="AJ179" s="34">
        <v>28.85</v>
      </c>
      <c r="AK179" s="34">
        <v>27.12</v>
      </c>
      <c r="AL179" s="34">
        <v>26.8</v>
      </c>
      <c r="AM179" s="34">
        <v>27.03</v>
      </c>
      <c r="AN179" s="34">
        <v>27.58</v>
      </c>
      <c r="AO179" s="34">
        <v>28.03</v>
      </c>
      <c r="AP179" s="34">
        <v>27.82</v>
      </c>
      <c r="AQ179" s="34">
        <v>26.66</v>
      </c>
      <c r="AR179" s="34">
        <v>26.91</v>
      </c>
      <c r="AS179" s="34">
        <v>27.62</v>
      </c>
      <c r="AT179" s="34">
        <v>27.12</v>
      </c>
      <c r="AU179" s="34">
        <v>28.56</v>
      </c>
      <c r="AV179" s="34">
        <v>27.06</v>
      </c>
      <c r="AW179" s="34">
        <v>26.79</v>
      </c>
      <c r="AX179" s="34">
        <v>27.33</v>
      </c>
      <c r="AY179" s="34">
        <v>27.83</v>
      </c>
      <c r="AZ179" s="34">
        <v>27.45</v>
      </c>
    </row>
    <row r="180" spans="1:52" x14ac:dyDescent="0.25">
      <c r="A180" s="24">
        <v>176</v>
      </c>
      <c r="B180" s="24" t="s">
        <v>585</v>
      </c>
      <c r="C180" s="24" t="s">
        <v>393</v>
      </c>
      <c r="D180" s="24" t="s">
        <v>173</v>
      </c>
      <c r="E180" s="35">
        <v>25.76</v>
      </c>
      <c r="F180" s="35">
        <v>27.79</v>
      </c>
      <c r="G180" s="35">
        <v>26.83</v>
      </c>
      <c r="H180" s="35">
        <v>27.67</v>
      </c>
      <c r="I180" s="35">
        <v>27.6</v>
      </c>
      <c r="J180" s="35">
        <v>28.66</v>
      </c>
      <c r="K180" s="35">
        <v>25.85</v>
      </c>
      <c r="L180" s="35">
        <v>27.69</v>
      </c>
      <c r="M180" s="35">
        <v>27.67</v>
      </c>
      <c r="N180" s="35">
        <v>28.88</v>
      </c>
      <c r="O180" s="35">
        <v>26.68</v>
      </c>
      <c r="P180" s="35">
        <v>26.73</v>
      </c>
      <c r="Q180" s="35">
        <v>26.92</v>
      </c>
      <c r="R180" s="35">
        <v>28.79</v>
      </c>
      <c r="S180" s="35">
        <v>26.58</v>
      </c>
      <c r="T180" s="35">
        <v>28.55</v>
      </c>
      <c r="U180" s="35">
        <v>29.49</v>
      </c>
      <c r="V180" s="35">
        <v>26.25</v>
      </c>
      <c r="W180" s="35">
        <v>26.57</v>
      </c>
      <c r="X180" s="35">
        <v>26.53</v>
      </c>
      <c r="Y180" s="35">
        <v>26.51</v>
      </c>
      <c r="Z180" s="35">
        <v>26.9</v>
      </c>
      <c r="AA180" s="35">
        <v>28.51</v>
      </c>
      <c r="AB180" s="35">
        <v>27.03</v>
      </c>
      <c r="AC180" s="35">
        <v>25.8</v>
      </c>
      <c r="AD180" s="35">
        <v>26.31</v>
      </c>
      <c r="AE180" s="35">
        <v>28.84</v>
      </c>
      <c r="AF180" s="35">
        <v>27.87</v>
      </c>
      <c r="AG180" s="35">
        <v>27.47</v>
      </c>
      <c r="AH180" s="35">
        <v>27.74</v>
      </c>
      <c r="AI180" s="35">
        <v>26.55</v>
      </c>
      <c r="AJ180" s="35">
        <v>27.73</v>
      </c>
      <c r="AK180" s="35">
        <v>26.66</v>
      </c>
      <c r="AL180" s="35">
        <v>26.03</v>
      </c>
      <c r="AM180" s="35">
        <v>26.44</v>
      </c>
      <c r="AN180" s="35">
        <v>26.89</v>
      </c>
      <c r="AO180" s="35">
        <v>26.97</v>
      </c>
      <c r="AP180" s="35">
        <v>26.97</v>
      </c>
      <c r="AQ180" s="35">
        <v>25.73</v>
      </c>
      <c r="AR180" s="35">
        <v>26.67</v>
      </c>
      <c r="AS180" s="35">
        <v>27.22</v>
      </c>
      <c r="AT180" s="35">
        <v>26.91</v>
      </c>
      <c r="AU180" s="35">
        <v>27.44</v>
      </c>
      <c r="AV180" s="35">
        <v>25.94</v>
      </c>
      <c r="AW180" s="35">
        <v>25.94</v>
      </c>
      <c r="AX180" s="35">
        <v>26.65</v>
      </c>
      <c r="AY180" s="35">
        <v>26.99</v>
      </c>
      <c r="AZ180" s="35">
        <v>26.5</v>
      </c>
    </row>
    <row r="181" spans="1:52" x14ac:dyDescent="0.25">
      <c r="A181" s="23">
        <v>177</v>
      </c>
      <c r="B181" s="23" t="s">
        <v>586</v>
      </c>
      <c r="C181" s="23" t="s">
        <v>394</v>
      </c>
      <c r="D181" s="23" t="s">
        <v>174</v>
      </c>
      <c r="E181" s="34">
        <v>25.84</v>
      </c>
      <c r="F181" s="34">
        <v>27.46</v>
      </c>
      <c r="G181" s="34">
        <v>26.89</v>
      </c>
      <c r="H181" s="34">
        <v>26.89</v>
      </c>
      <c r="I181" s="34">
        <v>26.57</v>
      </c>
      <c r="J181" s="34">
        <v>27.9</v>
      </c>
      <c r="K181" s="34">
        <v>25.61</v>
      </c>
      <c r="L181" s="34">
        <v>26.78</v>
      </c>
      <c r="M181" s="34">
        <v>27.03</v>
      </c>
      <c r="N181" s="34">
        <v>28.59</v>
      </c>
      <c r="O181" s="34">
        <v>26.2</v>
      </c>
      <c r="P181" s="34">
        <v>26.83</v>
      </c>
      <c r="Q181" s="34">
        <v>26.86</v>
      </c>
      <c r="R181" s="34">
        <v>28.33</v>
      </c>
      <c r="S181" s="34">
        <v>26.72</v>
      </c>
      <c r="T181" s="34">
        <v>27.84</v>
      </c>
      <c r="U181" s="34">
        <v>28.61</v>
      </c>
      <c r="V181" s="34">
        <v>25.94</v>
      </c>
      <c r="W181" s="34">
        <v>26.49</v>
      </c>
      <c r="X181" s="34">
        <v>26.31</v>
      </c>
      <c r="Y181" s="34">
        <v>26.55</v>
      </c>
      <c r="Z181" s="34">
        <v>26.67</v>
      </c>
      <c r="AA181" s="34">
        <v>27.73</v>
      </c>
      <c r="AB181" s="34">
        <v>26.2</v>
      </c>
      <c r="AC181" s="34">
        <v>25.64</v>
      </c>
      <c r="AD181" s="34">
        <v>26.51</v>
      </c>
      <c r="AE181" s="34">
        <v>28.75</v>
      </c>
      <c r="AF181" s="34">
        <v>27.47</v>
      </c>
      <c r="AG181" s="34">
        <v>26.77</v>
      </c>
      <c r="AH181" s="34">
        <v>27.56</v>
      </c>
      <c r="AI181" s="34">
        <v>26.14</v>
      </c>
      <c r="AJ181" s="34">
        <v>27.18</v>
      </c>
      <c r="AK181" s="34">
        <v>26.02</v>
      </c>
      <c r="AL181" s="34">
        <v>25.87</v>
      </c>
      <c r="AM181" s="34">
        <v>26.46</v>
      </c>
      <c r="AN181" s="34">
        <v>26.73</v>
      </c>
      <c r="AO181" s="34">
        <v>26.59</v>
      </c>
      <c r="AP181" s="34">
        <v>25.97</v>
      </c>
      <c r="AQ181" s="34">
        <v>25.23</v>
      </c>
      <c r="AR181" s="34">
        <v>26.27</v>
      </c>
      <c r="AS181" s="34">
        <v>26.72</v>
      </c>
      <c r="AT181" s="34">
        <v>26.82</v>
      </c>
      <c r="AU181" s="34">
        <v>27.25</v>
      </c>
      <c r="AV181" s="34">
        <v>25.69</v>
      </c>
      <c r="AW181" s="34">
        <v>25.8</v>
      </c>
      <c r="AX181" s="34">
        <v>25.26</v>
      </c>
      <c r="AY181" s="34">
        <v>26.66</v>
      </c>
      <c r="AZ181" s="34">
        <v>25.89</v>
      </c>
    </row>
    <row r="182" spans="1:52" x14ac:dyDescent="0.25">
      <c r="A182" s="24">
        <v>178</v>
      </c>
      <c r="B182" s="24" t="s">
        <v>587</v>
      </c>
      <c r="C182" s="24" t="s">
        <v>395</v>
      </c>
      <c r="D182" s="24" t="s">
        <v>175</v>
      </c>
      <c r="E182" s="35">
        <v>32.840000000000003</v>
      </c>
      <c r="F182" s="35">
        <v>36.47</v>
      </c>
      <c r="G182" s="35">
        <v>33.53</v>
      </c>
      <c r="H182" s="35">
        <v>38.08</v>
      </c>
      <c r="I182" s="35">
        <v>35.729999999999997</v>
      </c>
      <c r="J182" s="35">
        <v>36.130000000000003</v>
      </c>
      <c r="K182" s="35">
        <v>33.49</v>
      </c>
      <c r="L182" s="35">
        <v>35.340000000000003</v>
      </c>
      <c r="M182" s="35">
        <v>34.76</v>
      </c>
      <c r="N182" s="35">
        <v>34.29</v>
      </c>
      <c r="O182" s="35">
        <v>34.57</v>
      </c>
      <c r="P182" s="35">
        <v>33.619999999999997</v>
      </c>
      <c r="Q182" s="35">
        <v>33.85</v>
      </c>
      <c r="R182" s="35">
        <v>36.56</v>
      </c>
      <c r="S182" s="35">
        <v>33.46</v>
      </c>
      <c r="T182" s="35">
        <v>40</v>
      </c>
      <c r="U182" s="35">
        <v>35.82</v>
      </c>
      <c r="V182" s="35">
        <v>33.840000000000003</v>
      </c>
      <c r="W182" s="35">
        <v>33.94</v>
      </c>
      <c r="X182" s="35">
        <v>33.68</v>
      </c>
      <c r="Y182" s="35">
        <v>36.18</v>
      </c>
      <c r="Z182" s="35">
        <v>33.03</v>
      </c>
      <c r="AA182" s="35">
        <v>33.950000000000003</v>
      </c>
      <c r="AB182" s="35">
        <v>33.61</v>
      </c>
      <c r="AC182" s="35">
        <v>35.29</v>
      </c>
      <c r="AD182" s="35">
        <v>33.700000000000003</v>
      </c>
      <c r="AE182" s="35">
        <v>36.86</v>
      </c>
      <c r="AF182" s="35">
        <v>35.19</v>
      </c>
      <c r="AG182" s="35">
        <v>34.43</v>
      </c>
      <c r="AH182" s="35">
        <v>35.770000000000003</v>
      </c>
      <c r="AI182" s="35">
        <v>33.5</v>
      </c>
      <c r="AJ182" s="35">
        <v>34.29</v>
      </c>
      <c r="AK182" s="35">
        <v>34.74</v>
      </c>
      <c r="AL182" s="35">
        <v>34.1</v>
      </c>
      <c r="AM182" s="35">
        <v>33.01</v>
      </c>
      <c r="AN182" s="35">
        <v>34.26</v>
      </c>
      <c r="AO182" s="35">
        <v>36</v>
      </c>
      <c r="AP182" s="35">
        <v>34.54</v>
      </c>
      <c r="AQ182" s="35">
        <v>32.450000000000003</v>
      </c>
      <c r="AR182" s="35">
        <v>33.57</v>
      </c>
      <c r="AS182" s="35">
        <v>34.299999999999997</v>
      </c>
      <c r="AT182" s="35">
        <v>33.89</v>
      </c>
      <c r="AU182" s="35">
        <v>33.590000000000003</v>
      </c>
      <c r="AV182" s="35">
        <v>32.79</v>
      </c>
      <c r="AW182" s="35">
        <v>33.270000000000003</v>
      </c>
      <c r="AX182" s="35">
        <v>34.119999999999997</v>
      </c>
      <c r="AY182" s="35">
        <v>33.75</v>
      </c>
      <c r="AZ182" s="35">
        <v>33.24</v>
      </c>
    </row>
    <row r="183" spans="1:52" x14ac:dyDescent="0.25">
      <c r="A183" s="23">
        <v>179</v>
      </c>
      <c r="B183" s="23" t="s">
        <v>588</v>
      </c>
      <c r="C183" s="23" t="s">
        <v>396</v>
      </c>
      <c r="D183" s="23" t="s">
        <v>176</v>
      </c>
      <c r="E183" s="34">
        <v>26.49</v>
      </c>
      <c r="F183" s="34">
        <v>29.19</v>
      </c>
      <c r="G183" s="34">
        <v>27.67</v>
      </c>
      <c r="H183" s="34">
        <v>29.11</v>
      </c>
      <c r="I183" s="34">
        <v>28.78</v>
      </c>
      <c r="J183" s="34">
        <v>29.89</v>
      </c>
      <c r="K183" s="34">
        <v>26.58</v>
      </c>
      <c r="L183" s="34">
        <v>28.34</v>
      </c>
      <c r="M183" s="34">
        <v>28.2</v>
      </c>
      <c r="N183" s="34">
        <v>29.8</v>
      </c>
      <c r="O183" s="34">
        <v>27.63</v>
      </c>
      <c r="P183" s="34">
        <v>27.65</v>
      </c>
      <c r="Q183" s="34">
        <v>27.86</v>
      </c>
      <c r="R183" s="34">
        <v>29.83</v>
      </c>
      <c r="S183" s="34">
        <v>27.59</v>
      </c>
      <c r="T183" s="34">
        <v>29.73</v>
      </c>
      <c r="U183" s="34">
        <v>30.31</v>
      </c>
      <c r="V183" s="34">
        <v>28.56</v>
      </c>
      <c r="W183" s="34">
        <v>27.48</v>
      </c>
      <c r="X183" s="34">
        <v>27.25</v>
      </c>
      <c r="Y183" s="34">
        <v>27.5</v>
      </c>
      <c r="Z183" s="34">
        <v>27.62</v>
      </c>
      <c r="AA183" s="34">
        <v>29.13</v>
      </c>
      <c r="AB183" s="34">
        <v>28.03</v>
      </c>
      <c r="AC183" s="34">
        <v>28.32</v>
      </c>
      <c r="AD183" s="34">
        <v>27.46</v>
      </c>
      <c r="AE183" s="34">
        <v>29.57</v>
      </c>
      <c r="AF183" s="34">
        <v>28.73</v>
      </c>
      <c r="AG183" s="34">
        <v>28.53</v>
      </c>
      <c r="AH183" s="34">
        <v>28.8</v>
      </c>
      <c r="AI183" s="34">
        <v>27.34</v>
      </c>
      <c r="AJ183" s="34">
        <v>28.69</v>
      </c>
      <c r="AK183" s="34">
        <v>28.7</v>
      </c>
      <c r="AL183" s="34">
        <v>27</v>
      </c>
      <c r="AM183" s="34">
        <v>27.1</v>
      </c>
      <c r="AN183" s="34">
        <v>27.51</v>
      </c>
      <c r="AO183" s="34">
        <v>27.6</v>
      </c>
      <c r="AP183" s="34">
        <v>27.67</v>
      </c>
      <c r="AQ183" s="34">
        <v>26.27</v>
      </c>
      <c r="AR183" s="34">
        <v>27.73</v>
      </c>
      <c r="AS183" s="34">
        <v>28.1</v>
      </c>
      <c r="AT183" s="34">
        <v>28.23</v>
      </c>
      <c r="AU183" s="34">
        <v>27.82</v>
      </c>
      <c r="AV183" s="34">
        <v>26.59</v>
      </c>
      <c r="AW183" s="34">
        <v>26.81</v>
      </c>
      <c r="AX183" s="34">
        <v>27.05</v>
      </c>
      <c r="AY183" s="34">
        <v>28.02</v>
      </c>
      <c r="AZ183" s="34">
        <v>26.94</v>
      </c>
    </row>
    <row r="184" spans="1:52" x14ac:dyDescent="0.25">
      <c r="A184" s="24">
        <v>180</v>
      </c>
      <c r="B184" s="24" t="s">
        <v>589</v>
      </c>
      <c r="C184" s="24" t="s">
        <v>397</v>
      </c>
      <c r="D184" s="24" t="s">
        <v>177</v>
      </c>
      <c r="E184" s="35">
        <v>26.3</v>
      </c>
      <c r="F184" s="35">
        <v>27.74</v>
      </c>
      <c r="G184" s="35">
        <v>26.85</v>
      </c>
      <c r="H184" s="35">
        <v>27.84</v>
      </c>
      <c r="I184" s="35">
        <v>27.57</v>
      </c>
      <c r="J184" s="35">
        <v>28.52</v>
      </c>
      <c r="K184" s="35">
        <v>26.14</v>
      </c>
      <c r="L184" s="35">
        <v>27.59</v>
      </c>
      <c r="M184" s="35">
        <v>27.12</v>
      </c>
      <c r="N184" s="35">
        <v>28.61</v>
      </c>
      <c r="O184" s="35">
        <v>26.79</v>
      </c>
      <c r="P184" s="35">
        <v>27.18</v>
      </c>
      <c r="Q184" s="35">
        <v>27.53</v>
      </c>
      <c r="R184" s="35">
        <v>29.07</v>
      </c>
      <c r="S184" s="35">
        <v>26.96</v>
      </c>
      <c r="T184" s="35">
        <v>28.21</v>
      </c>
      <c r="U184" s="35">
        <v>28.85</v>
      </c>
      <c r="V184" s="35">
        <v>26.46</v>
      </c>
      <c r="W184" s="35">
        <v>27.03</v>
      </c>
      <c r="X184" s="35">
        <v>26.95</v>
      </c>
      <c r="Y184" s="35">
        <v>26.65</v>
      </c>
      <c r="Z184" s="35">
        <v>27.25</v>
      </c>
      <c r="AA184" s="35">
        <v>28.83</v>
      </c>
      <c r="AB184" s="35">
        <v>26.98</v>
      </c>
      <c r="AC184" s="35">
        <v>26.51</v>
      </c>
      <c r="AD184" s="35">
        <v>26.7</v>
      </c>
      <c r="AE184" s="35">
        <v>28.98</v>
      </c>
      <c r="AF184" s="35">
        <v>27.74</v>
      </c>
      <c r="AG184" s="35">
        <v>27.19</v>
      </c>
      <c r="AH184" s="35">
        <v>27.75</v>
      </c>
      <c r="AI184" s="35">
        <v>26.77</v>
      </c>
      <c r="AJ184" s="35">
        <v>27.66</v>
      </c>
      <c r="AK184" s="35">
        <v>26.55</v>
      </c>
      <c r="AL184" s="35">
        <v>26.61</v>
      </c>
      <c r="AM184" s="35">
        <v>26.78</v>
      </c>
      <c r="AN184" s="35">
        <v>27.19</v>
      </c>
      <c r="AO184" s="35">
        <v>27.15</v>
      </c>
      <c r="AP184" s="35">
        <v>26.5</v>
      </c>
      <c r="AQ184" s="35">
        <v>25.88</v>
      </c>
      <c r="AR184" s="35">
        <v>26.7</v>
      </c>
      <c r="AS184" s="35">
        <v>26.75</v>
      </c>
      <c r="AT184" s="35">
        <v>27.04</v>
      </c>
      <c r="AU184" s="35">
        <v>28.11</v>
      </c>
      <c r="AV184" s="35">
        <v>26.45</v>
      </c>
      <c r="AW184" s="35">
        <v>26.43</v>
      </c>
      <c r="AX184" s="35">
        <v>25.71</v>
      </c>
      <c r="AY184" s="35">
        <v>27.16</v>
      </c>
      <c r="AZ184" s="35">
        <v>26.19</v>
      </c>
    </row>
    <row r="185" spans="1:52" x14ac:dyDescent="0.25">
      <c r="A185" s="23">
        <v>181</v>
      </c>
      <c r="B185" s="23" t="s">
        <v>590</v>
      </c>
      <c r="C185" s="23" t="s">
        <v>398</v>
      </c>
      <c r="D185" s="23" t="s">
        <v>178</v>
      </c>
      <c r="E185" s="34">
        <v>24.47</v>
      </c>
      <c r="F185" s="34">
        <v>25.56</v>
      </c>
      <c r="G185" s="34">
        <v>24.75</v>
      </c>
      <c r="H185" s="34">
        <v>25.09</v>
      </c>
      <c r="I185" s="34">
        <v>25.54</v>
      </c>
      <c r="J185" s="34">
        <v>26.46</v>
      </c>
      <c r="K185" s="34">
        <v>24.16</v>
      </c>
      <c r="L185" s="34">
        <v>25.65</v>
      </c>
      <c r="M185" s="34">
        <v>25.83</v>
      </c>
      <c r="N185" s="34">
        <v>26.58</v>
      </c>
      <c r="O185" s="34">
        <v>24.91</v>
      </c>
      <c r="P185" s="34">
        <v>24.92</v>
      </c>
      <c r="Q185" s="34">
        <v>25.64</v>
      </c>
      <c r="R185" s="34">
        <v>26.93</v>
      </c>
      <c r="S185" s="34">
        <v>24.86</v>
      </c>
      <c r="T185" s="34">
        <v>26.05</v>
      </c>
      <c r="U185" s="34">
        <v>27.02</v>
      </c>
      <c r="V185" s="34">
        <v>23.47</v>
      </c>
      <c r="W185" s="34">
        <v>25.07</v>
      </c>
      <c r="X185" s="34">
        <v>24.98</v>
      </c>
      <c r="Y185" s="34">
        <v>24.77</v>
      </c>
      <c r="Z185" s="34">
        <v>24.81</v>
      </c>
      <c r="AA185" s="34">
        <v>26.34</v>
      </c>
      <c r="AB185" s="34">
        <v>24.12</v>
      </c>
      <c r="AC185" s="34">
        <v>22.98</v>
      </c>
      <c r="AD185" s="34">
        <v>24.63</v>
      </c>
      <c r="AE185" s="34">
        <v>27.26</v>
      </c>
      <c r="AF185" s="34">
        <v>25.87</v>
      </c>
      <c r="AG185" s="34">
        <v>25.24</v>
      </c>
      <c r="AH185" s="34">
        <v>25.52</v>
      </c>
      <c r="AI185" s="34">
        <v>24.65</v>
      </c>
      <c r="AJ185" s="34">
        <v>25.94</v>
      </c>
      <c r="AK185" s="34">
        <v>23.94</v>
      </c>
      <c r="AL185" s="34">
        <v>24</v>
      </c>
      <c r="AM185" s="34">
        <v>24.9</v>
      </c>
      <c r="AN185" s="34">
        <v>25.52</v>
      </c>
      <c r="AO185" s="34">
        <v>25.25</v>
      </c>
      <c r="AP185" s="34">
        <v>24.76</v>
      </c>
      <c r="AQ185" s="34">
        <v>23.94</v>
      </c>
      <c r="AR185" s="34">
        <v>24.43</v>
      </c>
      <c r="AS185" s="34">
        <v>25.02</v>
      </c>
      <c r="AT185" s="34">
        <v>24.87</v>
      </c>
      <c r="AU185" s="34">
        <v>26.26</v>
      </c>
      <c r="AV185" s="34">
        <v>24.55</v>
      </c>
      <c r="AW185" s="34">
        <v>23.91</v>
      </c>
      <c r="AX185" s="34">
        <v>24.19</v>
      </c>
      <c r="AY185" s="34">
        <v>24.58</v>
      </c>
      <c r="AZ185" s="34">
        <v>23.98</v>
      </c>
    </row>
    <row r="186" spans="1:52" x14ac:dyDescent="0.25">
      <c r="A186" s="24">
        <v>182</v>
      </c>
      <c r="B186" s="24" t="s">
        <v>591</v>
      </c>
      <c r="C186" s="24" t="s">
        <v>399</v>
      </c>
      <c r="D186" s="24" t="s">
        <v>179</v>
      </c>
      <c r="E186" s="35">
        <v>31.5</v>
      </c>
      <c r="F186" s="35">
        <v>35.71</v>
      </c>
      <c r="G186" s="35">
        <v>34.11</v>
      </c>
      <c r="H186" s="35">
        <v>35.83</v>
      </c>
      <c r="I186" s="35">
        <v>34.67</v>
      </c>
      <c r="J186" s="35">
        <v>35.56</v>
      </c>
      <c r="K186" s="35">
        <v>32.479999999999997</v>
      </c>
      <c r="L186" s="35">
        <v>34.49</v>
      </c>
      <c r="M186" s="35">
        <v>33.68</v>
      </c>
      <c r="N186" s="35">
        <v>34.69</v>
      </c>
      <c r="O186" s="35">
        <v>34.119999999999997</v>
      </c>
      <c r="P186" s="35">
        <v>35.299999999999997</v>
      </c>
      <c r="Q186" s="35">
        <v>33.6</v>
      </c>
      <c r="R186" s="35">
        <v>36.86</v>
      </c>
      <c r="S186" s="35">
        <v>33.33</v>
      </c>
      <c r="T186" s="35">
        <v>35.909999999999997</v>
      </c>
      <c r="U186" s="35">
        <v>35.81</v>
      </c>
      <c r="V186" s="35">
        <v>33.5</v>
      </c>
      <c r="W186" s="35">
        <v>32.83</v>
      </c>
      <c r="X186" s="35">
        <v>33.54</v>
      </c>
      <c r="Y186" s="35">
        <v>33.26</v>
      </c>
      <c r="Z186" s="35">
        <v>33.96</v>
      </c>
      <c r="AA186" s="35">
        <v>34.94</v>
      </c>
      <c r="AB186" s="35">
        <v>34.630000000000003</v>
      </c>
      <c r="AC186" s="35">
        <v>34.61</v>
      </c>
      <c r="AD186" s="35">
        <v>32.26</v>
      </c>
      <c r="AE186" s="35">
        <v>35.909999999999997</v>
      </c>
      <c r="AF186" s="35">
        <v>34.869999999999997</v>
      </c>
      <c r="AG186" s="35">
        <v>33.03</v>
      </c>
      <c r="AH186" s="35">
        <v>33.94</v>
      </c>
      <c r="AI186" s="35">
        <v>33.18</v>
      </c>
      <c r="AJ186" s="35">
        <v>33.340000000000003</v>
      </c>
      <c r="AK186" s="35">
        <v>34.65</v>
      </c>
      <c r="AL186" s="35">
        <v>32.729999999999997</v>
      </c>
      <c r="AM186" s="35">
        <v>31.67</v>
      </c>
      <c r="AN186" s="35">
        <v>32.729999999999997</v>
      </c>
      <c r="AO186" s="35">
        <v>34.21</v>
      </c>
      <c r="AP186" s="35">
        <v>33.07</v>
      </c>
      <c r="AQ186" s="35">
        <v>31.79</v>
      </c>
      <c r="AR186" s="35">
        <v>33.42</v>
      </c>
      <c r="AS186" s="35">
        <v>33.119999999999997</v>
      </c>
      <c r="AT186" s="35">
        <v>34.29</v>
      </c>
      <c r="AU186" s="35">
        <v>34.5</v>
      </c>
      <c r="AV186" s="35">
        <v>33.68</v>
      </c>
      <c r="AW186" s="35">
        <v>33.76</v>
      </c>
      <c r="AX186" s="35">
        <v>34.04</v>
      </c>
      <c r="AY186" s="35">
        <v>36.4</v>
      </c>
      <c r="AZ186" s="35">
        <v>34.869999999999997</v>
      </c>
    </row>
    <row r="187" spans="1:52" x14ac:dyDescent="0.25">
      <c r="A187" s="23">
        <v>183</v>
      </c>
      <c r="B187" s="23" t="s">
        <v>592</v>
      </c>
      <c r="C187" s="23" t="s">
        <v>400</v>
      </c>
      <c r="D187" s="23" t="s">
        <v>180</v>
      </c>
      <c r="E187" s="34">
        <v>27.16</v>
      </c>
      <c r="F187" s="34">
        <v>28.57</v>
      </c>
      <c r="G187" s="34">
        <v>27.44</v>
      </c>
      <c r="H187" s="34">
        <v>28.8</v>
      </c>
      <c r="I187" s="34">
        <v>28.32</v>
      </c>
      <c r="J187" s="34">
        <v>29.53</v>
      </c>
      <c r="K187" s="34">
        <v>27.07</v>
      </c>
      <c r="L187" s="34">
        <v>27.99</v>
      </c>
      <c r="M187" s="34">
        <v>27.86</v>
      </c>
      <c r="N187" s="34">
        <v>29.25</v>
      </c>
      <c r="O187" s="34">
        <v>27.33</v>
      </c>
      <c r="P187" s="34">
        <v>27.81</v>
      </c>
      <c r="Q187" s="34">
        <v>28.29</v>
      </c>
      <c r="R187" s="34">
        <v>29.58</v>
      </c>
      <c r="S187" s="34">
        <v>27.53</v>
      </c>
      <c r="T187" s="34">
        <v>28.93</v>
      </c>
      <c r="U187" s="34">
        <v>29.69</v>
      </c>
      <c r="V187" s="34">
        <v>27.76</v>
      </c>
      <c r="W187" s="34">
        <v>27.68</v>
      </c>
      <c r="X187" s="34">
        <v>27.79</v>
      </c>
      <c r="Y187" s="34">
        <v>27.5</v>
      </c>
      <c r="Z187" s="34">
        <v>28.25</v>
      </c>
      <c r="AA187" s="34">
        <v>29.79</v>
      </c>
      <c r="AB187" s="34">
        <v>28.14</v>
      </c>
      <c r="AC187" s="34">
        <v>27.87</v>
      </c>
      <c r="AD187" s="34">
        <v>27.49</v>
      </c>
      <c r="AE187" s="34">
        <v>29.96</v>
      </c>
      <c r="AF187" s="34">
        <v>28.63</v>
      </c>
      <c r="AG187" s="34">
        <v>28.04</v>
      </c>
      <c r="AH187" s="34">
        <v>28.78</v>
      </c>
      <c r="AI187" s="34">
        <v>27.45</v>
      </c>
      <c r="AJ187" s="34">
        <v>28.31</v>
      </c>
      <c r="AK187" s="34">
        <v>27.34</v>
      </c>
      <c r="AL187" s="34">
        <v>27.59</v>
      </c>
      <c r="AM187" s="34">
        <v>27.31</v>
      </c>
      <c r="AN187" s="34">
        <v>27.89</v>
      </c>
      <c r="AO187" s="34">
        <v>27.7</v>
      </c>
      <c r="AP187" s="34">
        <v>27.19</v>
      </c>
      <c r="AQ187" s="34">
        <v>26.64</v>
      </c>
      <c r="AR187" s="34">
        <v>27.23</v>
      </c>
      <c r="AS187" s="34">
        <v>27.49</v>
      </c>
      <c r="AT187" s="34">
        <v>27.83</v>
      </c>
      <c r="AU187" s="34">
        <v>28.69</v>
      </c>
      <c r="AV187" s="34">
        <v>27.03</v>
      </c>
      <c r="AW187" s="34">
        <v>26.92</v>
      </c>
      <c r="AX187" s="34">
        <v>26.34</v>
      </c>
      <c r="AY187" s="34">
        <v>28.21</v>
      </c>
      <c r="AZ187" s="34">
        <v>26.87</v>
      </c>
    </row>
    <row r="188" spans="1:52" x14ac:dyDescent="0.25">
      <c r="A188" s="24">
        <v>184</v>
      </c>
      <c r="B188" s="24" t="s">
        <v>593</v>
      </c>
      <c r="C188" s="24" t="s">
        <v>401</v>
      </c>
      <c r="D188" s="24" t="s">
        <v>181</v>
      </c>
      <c r="E188" s="35">
        <v>23.69</v>
      </c>
      <c r="F188" s="35">
        <v>25.8</v>
      </c>
      <c r="G188" s="35">
        <v>24.48</v>
      </c>
      <c r="H188" s="35">
        <v>25.73</v>
      </c>
      <c r="I188" s="35">
        <v>25.07</v>
      </c>
      <c r="J188" s="35">
        <v>26.45</v>
      </c>
      <c r="K188" s="35">
        <v>23.75</v>
      </c>
      <c r="L188" s="35">
        <v>25.15</v>
      </c>
      <c r="M188" s="35">
        <v>25.1</v>
      </c>
      <c r="N188" s="35">
        <v>26.64</v>
      </c>
      <c r="O188" s="35">
        <v>24.34</v>
      </c>
      <c r="P188" s="35">
        <v>24.53</v>
      </c>
      <c r="Q188" s="35">
        <v>24.82</v>
      </c>
      <c r="R188" s="35">
        <v>26.74</v>
      </c>
      <c r="S188" s="35">
        <v>24.57</v>
      </c>
      <c r="T188" s="35">
        <v>26.1</v>
      </c>
      <c r="U188" s="35">
        <v>26.97</v>
      </c>
      <c r="V188" s="35">
        <v>24.54</v>
      </c>
      <c r="W188" s="35">
        <v>24.49</v>
      </c>
      <c r="X188" s="35">
        <v>24.6</v>
      </c>
      <c r="Y188" s="35">
        <v>24.56</v>
      </c>
      <c r="Z188" s="35">
        <v>24.92</v>
      </c>
      <c r="AA188" s="35">
        <v>26.34</v>
      </c>
      <c r="AB188" s="35">
        <v>24.82</v>
      </c>
      <c r="AC188" s="35">
        <v>24.32</v>
      </c>
      <c r="AD188" s="35">
        <v>24.22</v>
      </c>
      <c r="AE188" s="35">
        <v>26.62</v>
      </c>
      <c r="AF188" s="35">
        <v>25.49</v>
      </c>
      <c r="AG188" s="35">
        <v>24.97</v>
      </c>
      <c r="AH188" s="35">
        <v>25.49</v>
      </c>
      <c r="AI188" s="35">
        <v>24.09</v>
      </c>
      <c r="AJ188" s="35">
        <v>25</v>
      </c>
      <c r="AK188" s="35">
        <v>24.26</v>
      </c>
      <c r="AL188" s="35">
        <v>23.97</v>
      </c>
      <c r="AM188" s="35">
        <v>24.29</v>
      </c>
      <c r="AN188" s="35">
        <v>24.75</v>
      </c>
      <c r="AO188" s="35">
        <v>24.59</v>
      </c>
      <c r="AP188" s="35">
        <v>24.16</v>
      </c>
      <c r="AQ188" s="35">
        <v>23.28</v>
      </c>
      <c r="AR188" s="35">
        <v>24.42</v>
      </c>
      <c r="AS188" s="35">
        <v>24.71</v>
      </c>
      <c r="AT188" s="35">
        <v>24.87</v>
      </c>
      <c r="AU188" s="35">
        <v>25.33</v>
      </c>
      <c r="AV188" s="35">
        <v>23.75</v>
      </c>
      <c r="AW188" s="35">
        <v>23.96</v>
      </c>
      <c r="AX188" s="35">
        <v>23.97</v>
      </c>
      <c r="AY188" s="35">
        <v>24.98</v>
      </c>
      <c r="AZ188" s="35">
        <v>23.98</v>
      </c>
    </row>
    <row r="189" spans="1:52" x14ac:dyDescent="0.25">
      <c r="A189" s="23">
        <v>185</v>
      </c>
      <c r="B189" s="23" t="s">
        <v>594</v>
      </c>
      <c r="C189" s="23" t="s">
        <v>402</v>
      </c>
      <c r="D189" s="23" t="s">
        <v>182</v>
      </c>
      <c r="E189" s="34">
        <v>26.71</v>
      </c>
      <c r="F189" s="34">
        <v>27.6</v>
      </c>
      <c r="G189" s="34">
        <v>26.75</v>
      </c>
      <c r="H189" s="34">
        <v>28.28</v>
      </c>
      <c r="I189" s="34">
        <v>28.34</v>
      </c>
      <c r="J189" s="34">
        <v>29.28</v>
      </c>
      <c r="K189" s="34">
        <v>26.8</v>
      </c>
      <c r="L189" s="34">
        <v>27.28</v>
      </c>
      <c r="M189" s="45">
        <v>27.46</v>
      </c>
      <c r="N189" s="34">
        <v>29.13</v>
      </c>
      <c r="O189" s="34">
        <v>27.75</v>
      </c>
      <c r="P189" s="34">
        <v>27.86</v>
      </c>
      <c r="Q189" s="34">
        <v>28.24</v>
      </c>
      <c r="R189" s="34">
        <v>29.18</v>
      </c>
      <c r="S189" s="34">
        <v>26.81</v>
      </c>
      <c r="T189" s="34">
        <v>28.13</v>
      </c>
      <c r="U189" s="34">
        <v>29.17</v>
      </c>
      <c r="V189" s="34">
        <v>27.19</v>
      </c>
      <c r="W189" s="34">
        <v>28.05</v>
      </c>
      <c r="X189" s="34">
        <v>28.11</v>
      </c>
      <c r="Y189" s="34">
        <v>27.13</v>
      </c>
      <c r="Z189" s="34">
        <v>27.97</v>
      </c>
      <c r="AA189" s="34">
        <v>28.91</v>
      </c>
      <c r="AB189" s="34">
        <v>28.11</v>
      </c>
      <c r="AC189" s="34">
        <v>27.9</v>
      </c>
      <c r="AD189" s="34">
        <v>26.97</v>
      </c>
      <c r="AE189" s="34">
        <v>30.02</v>
      </c>
      <c r="AF189" s="34">
        <v>28.16</v>
      </c>
      <c r="AG189" s="34">
        <v>27.72</v>
      </c>
      <c r="AH189" s="34">
        <v>28.42</v>
      </c>
      <c r="AI189" s="34">
        <v>26.88</v>
      </c>
      <c r="AJ189" s="34">
        <v>28.27</v>
      </c>
      <c r="AK189" s="34">
        <v>27</v>
      </c>
      <c r="AL189" s="34">
        <v>27.07</v>
      </c>
      <c r="AM189" s="34">
        <v>26.68</v>
      </c>
      <c r="AN189" s="34">
        <v>27.65</v>
      </c>
      <c r="AO189" s="34">
        <v>27.74</v>
      </c>
      <c r="AP189" s="34">
        <v>28.07</v>
      </c>
      <c r="AQ189" s="34">
        <v>27.03</v>
      </c>
      <c r="AR189" s="34">
        <v>27.08</v>
      </c>
      <c r="AS189" s="34">
        <v>27.44</v>
      </c>
      <c r="AT189" s="34">
        <v>27.6</v>
      </c>
      <c r="AU189" s="34">
        <v>28.16</v>
      </c>
      <c r="AV189" s="34">
        <v>27.17</v>
      </c>
      <c r="AW189" s="34">
        <v>26.78</v>
      </c>
      <c r="AX189" s="34">
        <v>27.42</v>
      </c>
      <c r="AY189" s="34">
        <v>28.33</v>
      </c>
      <c r="AZ189" s="34">
        <v>26.94</v>
      </c>
    </row>
    <row r="190" spans="1:52" x14ac:dyDescent="0.25">
      <c r="A190" s="24">
        <v>186</v>
      </c>
      <c r="B190" s="24" t="s">
        <v>595</v>
      </c>
      <c r="C190" s="24" t="s">
        <v>403</v>
      </c>
      <c r="D190" s="24" t="s">
        <v>183</v>
      </c>
      <c r="E190" s="35">
        <v>31.49</v>
      </c>
      <c r="F190" s="35">
        <v>33.53</v>
      </c>
      <c r="G190" s="35">
        <v>32.200000000000003</v>
      </c>
      <c r="H190" s="35">
        <v>33.659999999999997</v>
      </c>
      <c r="I190" s="35">
        <v>33.43</v>
      </c>
      <c r="J190" s="35">
        <v>33.85</v>
      </c>
      <c r="K190" s="35">
        <v>31.51</v>
      </c>
      <c r="L190" s="35">
        <v>33.54</v>
      </c>
      <c r="M190" s="46">
        <v>32.67</v>
      </c>
      <c r="N190" s="35">
        <v>34.47</v>
      </c>
      <c r="O190" s="35">
        <v>32.119999999999997</v>
      </c>
      <c r="P190" s="35">
        <v>32.69</v>
      </c>
      <c r="Q190" s="35">
        <v>32.08</v>
      </c>
      <c r="R190" s="35">
        <v>34.35</v>
      </c>
      <c r="S190" s="35">
        <v>31.73</v>
      </c>
      <c r="T190" s="35">
        <v>33.619999999999997</v>
      </c>
      <c r="U190" s="42">
        <v>33.71</v>
      </c>
      <c r="V190" s="35">
        <v>32.35</v>
      </c>
      <c r="W190" s="35">
        <v>32.06</v>
      </c>
      <c r="X190" s="35">
        <v>32.46</v>
      </c>
      <c r="Y190" s="35">
        <v>31.59</v>
      </c>
      <c r="Z190" s="35">
        <v>32.520000000000003</v>
      </c>
      <c r="AA190" s="35">
        <v>34.44</v>
      </c>
      <c r="AB190" s="35">
        <v>32.72</v>
      </c>
      <c r="AC190" s="35">
        <v>32.93</v>
      </c>
      <c r="AD190" s="35">
        <v>32.14</v>
      </c>
      <c r="AE190" s="35">
        <v>34.57</v>
      </c>
      <c r="AF190" s="35">
        <v>33.44</v>
      </c>
      <c r="AG190" s="35">
        <v>32.979999999999997</v>
      </c>
      <c r="AH190" s="35">
        <v>33.729999999999997</v>
      </c>
      <c r="AI190" s="35">
        <v>31.55</v>
      </c>
      <c r="AJ190" s="35">
        <v>33.15</v>
      </c>
      <c r="AK190" s="35">
        <v>32.46</v>
      </c>
      <c r="AL190" s="35">
        <v>31.89</v>
      </c>
      <c r="AM190" s="35">
        <v>31.59</v>
      </c>
      <c r="AN190" s="35">
        <v>32.01</v>
      </c>
      <c r="AO190" s="35">
        <v>32.17</v>
      </c>
      <c r="AP190" s="35">
        <v>32.619999999999997</v>
      </c>
      <c r="AQ190" s="35">
        <v>31.16</v>
      </c>
      <c r="AR190" s="35">
        <v>31.82</v>
      </c>
      <c r="AS190" s="35">
        <v>32.590000000000003</v>
      </c>
      <c r="AT190" s="35">
        <v>32.47</v>
      </c>
      <c r="AU190" s="35">
        <v>32.18</v>
      </c>
      <c r="AV190" s="35">
        <v>30.92</v>
      </c>
      <c r="AW190" s="35">
        <v>31.08</v>
      </c>
      <c r="AX190" s="35">
        <v>31.94</v>
      </c>
      <c r="AY190" s="35">
        <v>32.840000000000003</v>
      </c>
      <c r="AZ190" s="35">
        <v>31.81</v>
      </c>
    </row>
    <row r="191" spans="1:52" x14ac:dyDescent="0.25">
      <c r="A191" s="23">
        <v>187</v>
      </c>
      <c r="B191" s="23" t="s">
        <v>596</v>
      </c>
      <c r="C191" s="23" t="s">
        <v>404</v>
      </c>
      <c r="D191" s="23" t="s">
        <v>184</v>
      </c>
      <c r="E191" s="34">
        <v>26.77</v>
      </c>
      <c r="F191" s="34">
        <v>29.05</v>
      </c>
      <c r="G191" s="34">
        <v>27.99</v>
      </c>
      <c r="H191" s="34">
        <v>29.53</v>
      </c>
      <c r="I191" s="34">
        <v>28.91</v>
      </c>
      <c r="J191" s="34">
        <v>30.28</v>
      </c>
      <c r="K191" s="34">
        <v>27.02</v>
      </c>
      <c r="L191" s="34">
        <v>29.23</v>
      </c>
      <c r="M191" s="45">
        <v>29.02</v>
      </c>
      <c r="N191" s="34">
        <v>30.04</v>
      </c>
      <c r="O191" s="34">
        <v>27.92</v>
      </c>
      <c r="P191" s="34">
        <v>28.1</v>
      </c>
      <c r="Q191" s="34">
        <v>27.9</v>
      </c>
      <c r="R191" s="34">
        <v>29.88</v>
      </c>
      <c r="S191" s="34">
        <v>27.65</v>
      </c>
      <c r="T191" s="34">
        <v>30.04</v>
      </c>
      <c r="U191" s="34">
        <v>30.73</v>
      </c>
      <c r="V191" s="34">
        <v>28.17</v>
      </c>
      <c r="W191" s="34">
        <v>27.85</v>
      </c>
      <c r="X191" s="34">
        <v>27.85</v>
      </c>
      <c r="Y191" s="34">
        <v>27.78</v>
      </c>
      <c r="Z191" s="34">
        <v>28.28</v>
      </c>
      <c r="AA191" s="34">
        <v>29.86</v>
      </c>
      <c r="AB191" s="34">
        <v>28.57</v>
      </c>
      <c r="AC191" s="34">
        <v>28.15</v>
      </c>
      <c r="AD191" s="34">
        <v>27.6</v>
      </c>
      <c r="AE191" s="34">
        <v>29.81</v>
      </c>
      <c r="AF191" s="34">
        <v>29.41</v>
      </c>
      <c r="AG191" s="34">
        <v>29.03</v>
      </c>
      <c r="AH191" s="34">
        <v>29.08</v>
      </c>
      <c r="AI191" s="34">
        <v>27.74</v>
      </c>
      <c r="AJ191" s="34">
        <v>29.09</v>
      </c>
      <c r="AK191" s="34">
        <v>29.94</v>
      </c>
      <c r="AL191" s="34">
        <v>27.23</v>
      </c>
      <c r="AM191" s="34">
        <v>27.31</v>
      </c>
      <c r="AN191" s="34">
        <v>27.77</v>
      </c>
      <c r="AO191" s="34">
        <v>28.03</v>
      </c>
      <c r="AP191" s="34">
        <v>28.18</v>
      </c>
      <c r="AQ191" s="34">
        <v>26.78</v>
      </c>
      <c r="AR191" s="34">
        <v>27.87</v>
      </c>
      <c r="AS191" s="34">
        <v>28.6</v>
      </c>
      <c r="AT191" s="34">
        <v>28.19</v>
      </c>
      <c r="AU191" s="34">
        <v>28.46</v>
      </c>
      <c r="AV191" s="34">
        <v>26.92</v>
      </c>
      <c r="AW191" s="34">
        <v>27.08</v>
      </c>
      <c r="AX191" s="34">
        <v>27.81</v>
      </c>
      <c r="AY191" s="34">
        <v>28.5</v>
      </c>
      <c r="AZ191" s="34">
        <v>27.84</v>
      </c>
    </row>
    <row r="192" spans="1:52" x14ac:dyDescent="0.25">
      <c r="A192" s="24">
        <v>188</v>
      </c>
      <c r="B192" s="24" t="s">
        <v>597</v>
      </c>
      <c r="C192" s="24" t="s">
        <v>405</v>
      </c>
      <c r="D192" s="24" t="s">
        <v>185</v>
      </c>
      <c r="E192" s="35" t="s">
        <v>204</v>
      </c>
      <c r="F192" s="35">
        <v>36.17</v>
      </c>
      <c r="G192" s="35">
        <v>34.020000000000003</v>
      </c>
      <c r="H192" s="35">
        <v>35.270000000000003</v>
      </c>
      <c r="I192" s="47">
        <v>35.57</v>
      </c>
      <c r="J192" s="35"/>
      <c r="K192" s="35">
        <v>33.28</v>
      </c>
      <c r="L192" s="35">
        <v>33.74</v>
      </c>
      <c r="M192" s="35" t="s">
        <v>204</v>
      </c>
      <c r="N192" s="35">
        <v>35.08</v>
      </c>
      <c r="O192" s="35">
        <v>33.15</v>
      </c>
      <c r="P192" s="35">
        <v>33.74</v>
      </c>
      <c r="Q192" s="35">
        <v>33.99</v>
      </c>
      <c r="R192" s="35">
        <v>36.51</v>
      </c>
      <c r="S192" s="35">
        <v>34.119999999999997</v>
      </c>
      <c r="T192" s="42">
        <v>35.28</v>
      </c>
      <c r="U192" s="35">
        <v>37.11</v>
      </c>
      <c r="V192" s="35">
        <v>35.81</v>
      </c>
      <c r="W192" s="35">
        <v>34.229999999999997</v>
      </c>
      <c r="X192" s="35">
        <v>33.700000000000003</v>
      </c>
      <c r="Y192" s="35">
        <v>33.75</v>
      </c>
      <c r="Z192" s="35">
        <v>33.32</v>
      </c>
      <c r="AA192" s="35">
        <v>33.97</v>
      </c>
      <c r="AB192" s="35">
        <v>33.94</v>
      </c>
      <c r="AC192" s="35">
        <v>33.61</v>
      </c>
      <c r="AD192" s="35">
        <v>32.299999999999997</v>
      </c>
      <c r="AE192" s="35">
        <v>34.590000000000003</v>
      </c>
      <c r="AF192" s="35">
        <v>34.43</v>
      </c>
      <c r="AG192" s="35">
        <v>33.53</v>
      </c>
      <c r="AH192" s="35">
        <v>34.26</v>
      </c>
      <c r="AI192" s="35">
        <v>32.94</v>
      </c>
      <c r="AJ192" s="35">
        <v>33.99</v>
      </c>
      <c r="AK192" s="35">
        <v>33.700000000000003</v>
      </c>
      <c r="AL192" s="35">
        <v>33.549999999999997</v>
      </c>
      <c r="AM192" s="35">
        <v>33.75</v>
      </c>
      <c r="AN192" s="35">
        <v>33.42</v>
      </c>
      <c r="AO192" s="35">
        <v>34.49</v>
      </c>
      <c r="AP192" s="35">
        <v>33.6</v>
      </c>
      <c r="AQ192" s="35">
        <v>32.76</v>
      </c>
      <c r="AR192" s="35">
        <v>32.54</v>
      </c>
      <c r="AS192" s="35">
        <v>34.07</v>
      </c>
      <c r="AT192" s="35">
        <v>33.44</v>
      </c>
      <c r="AU192" s="35">
        <v>33.82</v>
      </c>
      <c r="AV192" s="35">
        <v>32.25</v>
      </c>
      <c r="AW192" s="35">
        <v>32.75</v>
      </c>
      <c r="AX192" s="35">
        <v>33.049999999999997</v>
      </c>
      <c r="AY192" s="35">
        <v>33.909999999999997</v>
      </c>
      <c r="AZ192" s="35">
        <v>33.67</v>
      </c>
    </row>
    <row r="193" spans="1:54" x14ac:dyDescent="0.25">
      <c r="A193" s="23">
        <v>189</v>
      </c>
      <c r="B193" s="23" t="s">
        <v>598</v>
      </c>
      <c r="C193" s="23" t="s">
        <v>406</v>
      </c>
      <c r="D193" s="23" t="s">
        <v>186</v>
      </c>
      <c r="E193" s="34" t="s">
        <v>204</v>
      </c>
      <c r="F193" s="34">
        <v>27.72</v>
      </c>
      <c r="G193" s="34">
        <v>26.46</v>
      </c>
      <c r="H193" s="34">
        <v>27.83</v>
      </c>
      <c r="I193" s="34">
        <v>27.08</v>
      </c>
      <c r="J193" s="45">
        <v>28.47</v>
      </c>
      <c r="K193" s="34">
        <v>25.71</v>
      </c>
      <c r="L193" s="34">
        <v>26.78</v>
      </c>
      <c r="M193" s="34" t="s">
        <v>204</v>
      </c>
      <c r="N193" s="34">
        <v>28.29</v>
      </c>
      <c r="O193" s="34">
        <v>26.23</v>
      </c>
      <c r="P193" s="34">
        <v>26.22</v>
      </c>
      <c r="Q193" s="34">
        <v>26.44</v>
      </c>
      <c r="R193" s="34">
        <v>28.26</v>
      </c>
      <c r="S193" s="34">
        <v>26.05</v>
      </c>
      <c r="T193" s="34">
        <v>28.51</v>
      </c>
      <c r="U193" s="34">
        <v>29.01</v>
      </c>
      <c r="V193" s="34">
        <v>27.08</v>
      </c>
      <c r="W193" s="34">
        <v>26.18</v>
      </c>
      <c r="X193" s="34">
        <v>26.27</v>
      </c>
      <c r="Y193" s="34">
        <v>26.19</v>
      </c>
      <c r="Z193" s="34">
        <v>26.69</v>
      </c>
      <c r="AA193" s="34">
        <v>27.9</v>
      </c>
      <c r="AB193" s="34">
        <v>26.93</v>
      </c>
      <c r="AC193" s="34">
        <v>26.66</v>
      </c>
      <c r="AD193" s="34">
        <v>25.95</v>
      </c>
      <c r="AE193" s="34">
        <v>28.26</v>
      </c>
      <c r="AF193" s="34">
        <v>27.24</v>
      </c>
      <c r="AG193" s="34">
        <v>26.94</v>
      </c>
      <c r="AH193" s="34">
        <v>27.53</v>
      </c>
      <c r="AI193" s="34">
        <v>25.88</v>
      </c>
      <c r="AJ193" s="34">
        <v>27.04</v>
      </c>
      <c r="AK193" s="34">
        <v>26.59</v>
      </c>
      <c r="AL193" s="34">
        <v>25.82</v>
      </c>
      <c r="AM193" s="42">
        <v>25.96</v>
      </c>
      <c r="AN193" s="42">
        <v>26.5</v>
      </c>
      <c r="AO193" s="42">
        <v>26.24</v>
      </c>
      <c r="AP193" s="34">
        <v>26.31</v>
      </c>
      <c r="AQ193" s="42">
        <v>25.08</v>
      </c>
      <c r="AR193" s="42">
        <v>26.34</v>
      </c>
      <c r="AS193" s="34">
        <v>26.8</v>
      </c>
      <c r="AT193" s="34">
        <v>27.02</v>
      </c>
      <c r="AU193" s="34">
        <v>26.81</v>
      </c>
      <c r="AV193" s="34">
        <v>25.59</v>
      </c>
      <c r="AW193" s="34">
        <v>25.6</v>
      </c>
      <c r="AX193" s="34">
        <v>25.83</v>
      </c>
      <c r="AY193" s="34">
        <v>26.83</v>
      </c>
      <c r="AZ193" s="42">
        <v>25.67</v>
      </c>
    </row>
    <row r="194" spans="1:54" x14ac:dyDescent="0.25">
      <c r="A194" s="24">
        <v>190</v>
      </c>
      <c r="B194" s="24" t="s">
        <v>599</v>
      </c>
      <c r="C194" s="24" t="s">
        <v>407</v>
      </c>
      <c r="D194" s="24" t="s">
        <v>187</v>
      </c>
      <c r="E194" s="35" t="s">
        <v>204</v>
      </c>
      <c r="F194" s="35">
        <v>32.03</v>
      </c>
      <c r="G194" s="35">
        <v>31.65</v>
      </c>
      <c r="H194" s="35">
        <v>32.21</v>
      </c>
      <c r="I194" s="35">
        <v>31.75</v>
      </c>
      <c r="J194" s="46">
        <v>32.840000000000003</v>
      </c>
      <c r="K194" s="35">
        <v>31.45</v>
      </c>
      <c r="L194" s="35">
        <v>32.33</v>
      </c>
      <c r="M194" s="35" t="s">
        <v>204</v>
      </c>
      <c r="N194" s="35">
        <v>33.18</v>
      </c>
      <c r="O194" s="35">
        <v>31.43</v>
      </c>
      <c r="P194" s="35">
        <v>32.14</v>
      </c>
      <c r="Q194" s="35">
        <v>32.590000000000003</v>
      </c>
      <c r="R194" s="35">
        <v>32.69</v>
      </c>
      <c r="S194" s="35">
        <v>31.97</v>
      </c>
      <c r="T194" s="35">
        <v>32.86</v>
      </c>
      <c r="U194" s="35">
        <v>33.729999999999997</v>
      </c>
      <c r="V194" s="35">
        <v>30.98</v>
      </c>
      <c r="W194" s="35">
        <v>32.549999999999997</v>
      </c>
      <c r="X194" s="35">
        <v>32.700000000000003</v>
      </c>
      <c r="Y194" s="42">
        <v>31.72</v>
      </c>
      <c r="Z194" s="35">
        <v>32.159999999999997</v>
      </c>
      <c r="AA194" s="35">
        <v>32.1</v>
      </c>
      <c r="AB194" s="35">
        <v>31.28</v>
      </c>
      <c r="AC194" s="35">
        <v>30.81</v>
      </c>
      <c r="AD194" s="35">
        <v>31.73</v>
      </c>
      <c r="AE194" s="35">
        <v>33.11</v>
      </c>
      <c r="AF194" s="35">
        <v>32.29</v>
      </c>
      <c r="AG194" s="35">
        <v>31.94</v>
      </c>
      <c r="AH194" s="35">
        <v>32.92</v>
      </c>
      <c r="AI194" s="35">
        <v>32.42</v>
      </c>
      <c r="AJ194" s="35">
        <v>32.659999999999997</v>
      </c>
      <c r="AK194" s="35">
        <v>31.73</v>
      </c>
      <c r="AL194" s="35">
        <v>31.27</v>
      </c>
      <c r="AM194" s="35">
        <v>31.68</v>
      </c>
      <c r="AN194" s="35">
        <v>32.01</v>
      </c>
      <c r="AO194" s="35">
        <v>31.63</v>
      </c>
      <c r="AP194" s="35">
        <v>31.72</v>
      </c>
      <c r="AQ194" s="35">
        <v>31.47</v>
      </c>
      <c r="AR194" s="35">
        <v>31.82</v>
      </c>
      <c r="AS194" s="35">
        <v>32.14</v>
      </c>
      <c r="AT194" s="35">
        <v>31.54</v>
      </c>
      <c r="AU194" s="35">
        <v>31.91</v>
      </c>
      <c r="AV194" s="35">
        <v>31.67</v>
      </c>
      <c r="AW194" s="35">
        <v>31.66</v>
      </c>
      <c r="AX194" s="35">
        <v>31.77</v>
      </c>
      <c r="AY194" s="35">
        <v>31.49</v>
      </c>
      <c r="AZ194" s="35">
        <v>32.130000000000003</v>
      </c>
    </row>
    <row r="195" spans="1:54" x14ac:dyDescent="0.25">
      <c r="A195" s="23">
        <v>191</v>
      </c>
      <c r="B195" s="23" t="s">
        <v>600</v>
      </c>
      <c r="C195" s="23" t="s">
        <v>408</v>
      </c>
      <c r="D195" s="23" t="s">
        <v>99</v>
      </c>
      <c r="E195" s="34" t="s">
        <v>204</v>
      </c>
      <c r="F195" s="34"/>
      <c r="G195" s="34"/>
      <c r="H195" s="34"/>
      <c r="I195" s="34"/>
      <c r="J195" s="45"/>
      <c r="K195" s="34"/>
      <c r="L195" s="34"/>
      <c r="M195" s="34" t="s">
        <v>204</v>
      </c>
      <c r="N195" s="47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</row>
    <row r="196" spans="1:54" s="51" customFormat="1" x14ac:dyDescent="0.25">
      <c r="A196" s="27">
        <v>192</v>
      </c>
      <c r="B196" s="27" t="s">
        <v>601</v>
      </c>
      <c r="C196" s="27" t="s">
        <v>409</v>
      </c>
      <c r="D196" s="27" t="s">
        <v>188</v>
      </c>
      <c r="E196" s="44" t="s">
        <v>204</v>
      </c>
      <c r="F196" s="44">
        <v>35.97</v>
      </c>
      <c r="G196" s="44">
        <v>33.53</v>
      </c>
      <c r="H196" s="44">
        <v>34.74</v>
      </c>
      <c r="I196" s="44">
        <v>34.15</v>
      </c>
      <c r="J196" s="50">
        <v>35.630000000000003</v>
      </c>
      <c r="K196" s="44">
        <v>30.54</v>
      </c>
      <c r="L196" s="44">
        <v>32.19</v>
      </c>
      <c r="M196" s="44" t="s">
        <v>204</v>
      </c>
      <c r="N196" s="44">
        <v>34.9</v>
      </c>
      <c r="O196" s="44">
        <v>31.61</v>
      </c>
      <c r="P196" s="44">
        <v>31.75</v>
      </c>
      <c r="Q196" s="44">
        <v>31.63</v>
      </c>
      <c r="R196" s="44">
        <v>33.6</v>
      </c>
      <c r="S196" s="44">
        <v>31.54</v>
      </c>
      <c r="T196" s="44">
        <v>33.950000000000003</v>
      </c>
      <c r="U196" s="44">
        <v>34.82</v>
      </c>
      <c r="V196" s="44">
        <v>32.950000000000003</v>
      </c>
      <c r="W196" s="44">
        <v>31.81</v>
      </c>
      <c r="X196" s="44">
        <v>31.6</v>
      </c>
      <c r="Y196" s="44">
        <v>31.45</v>
      </c>
      <c r="Z196" s="44">
        <v>31.46</v>
      </c>
      <c r="AA196" s="44">
        <v>32.630000000000003</v>
      </c>
      <c r="AB196" s="44">
        <v>31.7</v>
      </c>
      <c r="AC196" s="44">
        <v>30.91</v>
      </c>
      <c r="AD196" s="44">
        <v>30.07</v>
      </c>
      <c r="AE196" s="44">
        <v>32.770000000000003</v>
      </c>
      <c r="AF196" s="44">
        <v>32.03</v>
      </c>
      <c r="AG196" s="44">
        <v>31.28</v>
      </c>
      <c r="AH196" s="44">
        <v>31.84</v>
      </c>
      <c r="AI196" s="44">
        <v>30.71</v>
      </c>
      <c r="AJ196" s="44">
        <v>32</v>
      </c>
      <c r="AK196" s="44">
        <v>32.200000000000003</v>
      </c>
      <c r="AL196" s="44">
        <v>31.51</v>
      </c>
      <c r="AM196" s="44">
        <v>31.07</v>
      </c>
      <c r="AN196" s="44">
        <v>31.89</v>
      </c>
      <c r="AO196" s="44">
        <v>31.72</v>
      </c>
      <c r="AP196" s="44">
        <v>32.729999999999997</v>
      </c>
      <c r="AQ196" s="44">
        <v>30.42</v>
      </c>
      <c r="AR196" s="44">
        <v>31.16</v>
      </c>
      <c r="AS196" s="44">
        <v>31.8</v>
      </c>
      <c r="AT196" s="44">
        <v>31.87</v>
      </c>
      <c r="AU196" s="44">
        <v>32.67</v>
      </c>
      <c r="AV196" s="44">
        <v>30.68</v>
      </c>
      <c r="AW196" s="44">
        <v>31.47</v>
      </c>
      <c r="AX196" s="44">
        <v>31.03</v>
      </c>
      <c r="AY196" s="44">
        <v>32.51</v>
      </c>
      <c r="AZ196" s="44">
        <v>31.1</v>
      </c>
      <c r="BA196" s="36"/>
      <c r="BB196" s="36"/>
    </row>
    <row r="197" spans="1:54" x14ac:dyDescent="0.25">
      <c r="BA197" s="31" t="s">
        <v>685</v>
      </c>
      <c r="BB197" s="31" t="s">
        <v>686</v>
      </c>
    </row>
    <row r="198" spans="1:54" x14ac:dyDescent="0.25">
      <c r="D198" s="10" t="s">
        <v>684</v>
      </c>
      <c r="E198" s="52">
        <v>18.959944594897475</v>
      </c>
      <c r="F198" s="52">
        <v>18.95153442654097</v>
      </c>
      <c r="G198" s="52">
        <v>18.553269854197339</v>
      </c>
      <c r="H198" s="52">
        <v>18.813310587513531</v>
      </c>
      <c r="I198" s="52">
        <v>18.928299438080526</v>
      </c>
      <c r="J198" s="52">
        <v>18.883298278057978</v>
      </c>
      <c r="K198" s="52">
        <v>18.966598360129126</v>
      </c>
      <c r="L198" s="52">
        <v>18.988231090248288</v>
      </c>
      <c r="M198" s="52">
        <v>18.754394384410826</v>
      </c>
      <c r="N198" s="52">
        <v>18.661659151451801</v>
      </c>
      <c r="O198" s="52">
        <v>18.954962358843552</v>
      </c>
      <c r="P198" s="52">
        <v>19.036619637514587</v>
      </c>
      <c r="Q198" s="52">
        <v>18.964945663109308</v>
      </c>
      <c r="R198" s="52">
        <v>18.998270561755319</v>
      </c>
      <c r="S198" s="52">
        <v>18.899971733580472</v>
      </c>
      <c r="T198" s="52">
        <v>18.954966804068459</v>
      </c>
      <c r="U198" s="52">
        <v>18.94992067827571</v>
      </c>
      <c r="V198" s="52">
        <v>19.016598504663907</v>
      </c>
      <c r="W198" s="52">
        <v>18.913281603476317</v>
      </c>
      <c r="X198" s="52">
        <v>18.993273945249687</v>
      </c>
      <c r="Y198" s="52">
        <v>18.579970415605754</v>
      </c>
      <c r="Z198" s="52">
        <v>18.614976032408858</v>
      </c>
      <c r="AA198" s="52">
        <v>18.754958366152159</v>
      </c>
      <c r="AB198" s="52">
        <v>18.758282329660446</v>
      </c>
      <c r="AC198" s="52">
        <v>18.9447483253123</v>
      </c>
      <c r="AD198" s="52">
        <v>18.956615929775865</v>
      </c>
      <c r="AE198" s="52">
        <v>19.063312641508556</v>
      </c>
      <c r="AF198" s="52">
        <v>18.861622987510216</v>
      </c>
      <c r="AG198" s="52">
        <v>18.886650181896545</v>
      </c>
      <c r="AH198" s="52">
        <v>18.9082800669667</v>
      </c>
      <c r="AI198" s="52">
        <v>18.839939858141442</v>
      </c>
      <c r="AJ198" s="52">
        <v>18.923272765020837</v>
      </c>
      <c r="AK198" s="52">
        <v>18.784865403735218</v>
      </c>
      <c r="AL198" s="52">
        <v>18.814867338152734</v>
      </c>
      <c r="AM198" s="52">
        <v>18.644702530057355</v>
      </c>
      <c r="AN198" s="52">
        <v>18.61982454408691</v>
      </c>
      <c r="AO198" s="52">
        <v>18.576635549052497</v>
      </c>
      <c r="AP198" s="52">
        <v>18.539900968374852</v>
      </c>
      <c r="AQ198" s="52">
        <v>18.391854117497282</v>
      </c>
      <c r="AR198" s="52">
        <v>18.444341403876095</v>
      </c>
      <c r="AS198" s="52">
        <v>18.268263604708995</v>
      </c>
      <c r="AT198" s="52">
        <v>18.413302800174939</v>
      </c>
      <c r="AU198" s="52">
        <v>18.356540946357342</v>
      </c>
      <c r="AV198" s="52">
        <v>18.386373708067271</v>
      </c>
      <c r="AW198" s="52">
        <v>18.536646290742059</v>
      </c>
      <c r="AX198" s="52">
        <v>18.556568969908884</v>
      </c>
      <c r="AY198" s="52">
        <v>18.524959715664018</v>
      </c>
      <c r="AZ198" s="52">
        <v>18.576611325042069</v>
      </c>
      <c r="BA198" s="32">
        <f>STDEV(E198:AZ198)</f>
        <v>0.21724605541689754</v>
      </c>
      <c r="BB198" s="32">
        <f>(BA198/AVERAGE(E198:AZ198))*100</f>
        <v>1.1577808427934375</v>
      </c>
    </row>
    <row r="199" spans="1:54" x14ac:dyDescent="0.25">
      <c r="D199" s="11" t="s">
        <v>19</v>
      </c>
      <c r="E199" s="53">
        <v>18</v>
      </c>
      <c r="F199" s="53">
        <v>18.75</v>
      </c>
      <c r="G199" s="53">
        <v>17.3</v>
      </c>
      <c r="H199" s="53">
        <v>19.02</v>
      </c>
      <c r="I199" s="53">
        <v>19.440000000000001</v>
      </c>
      <c r="J199" s="53">
        <v>19.649999999999999</v>
      </c>
      <c r="K199" s="53">
        <v>17.86</v>
      </c>
      <c r="L199" s="53">
        <v>19.12</v>
      </c>
      <c r="M199" s="53">
        <v>18.5</v>
      </c>
      <c r="N199" s="53">
        <v>19.97</v>
      </c>
      <c r="O199" s="53">
        <v>18.52</v>
      </c>
      <c r="P199" s="53">
        <v>18.45</v>
      </c>
      <c r="Q199" s="53">
        <v>18.96</v>
      </c>
      <c r="R199" s="53">
        <v>20.47</v>
      </c>
      <c r="S199" s="53">
        <v>18.09</v>
      </c>
      <c r="T199" s="53">
        <v>19.45</v>
      </c>
      <c r="U199" s="53">
        <v>20.55</v>
      </c>
      <c r="V199" s="53">
        <v>18.66</v>
      </c>
      <c r="W199" s="53">
        <v>18.68</v>
      </c>
      <c r="X199" s="53">
        <v>18.73</v>
      </c>
      <c r="Y199" s="53">
        <v>18.2</v>
      </c>
      <c r="Z199" s="53">
        <v>18.53</v>
      </c>
      <c r="AA199" s="53">
        <v>20.11</v>
      </c>
      <c r="AB199" s="53">
        <v>18.95</v>
      </c>
      <c r="AC199" s="53">
        <v>18.52</v>
      </c>
      <c r="AD199" s="53">
        <v>17.899999999999999</v>
      </c>
      <c r="AE199" s="53">
        <v>20.57</v>
      </c>
      <c r="AF199" s="53">
        <v>18.75</v>
      </c>
      <c r="AG199" s="53">
        <v>18.86</v>
      </c>
      <c r="AH199" s="53">
        <v>19.149999999999999</v>
      </c>
      <c r="AI199" s="53">
        <v>18.149999999999999</v>
      </c>
      <c r="AJ199" s="53">
        <v>19.260000000000002</v>
      </c>
      <c r="AK199" s="53">
        <v>17.97</v>
      </c>
      <c r="AL199" s="53">
        <v>18.46</v>
      </c>
      <c r="AM199" s="53">
        <v>18.32</v>
      </c>
      <c r="AN199" s="53">
        <v>18.670000000000002</v>
      </c>
      <c r="AO199" s="53">
        <v>18.170000000000002</v>
      </c>
      <c r="AP199" s="53">
        <v>17.91</v>
      </c>
      <c r="AQ199" s="53">
        <v>17.440000000000001</v>
      </c>
      <c r="AR199" s="53">
        <v>17.420000000000002</v>
      </c>
      <c r="AS199" s="53">
        <v>17.61</v>
      </c>
      <c r="AT199" s="53">
        <v>17.850000000000001</v>
      </c>
      <c r="AU199" s="53">
        <v>19.46</v>
      </c>
      <c r="AV199" s="53">
        <v>17.989999999999998</v>
      </c>
      <c r="AW199" s="53">
        <v>18.079999999999998</v>
      </c>
      <c r="AX199" s="53">
        <v>17.68</v>
      </c>
      <c r="AY199" s="53">
        <v>18.87</v>
      </c>
      <c r="AZ199" s="53">
        <v>17.489999999999998</v>
      </c>
      <c r="BA199" s="32">
        <f t="shared" ref="BA199:BA202" si="0">STDEV(E199:AZ199)</f>
        <v>0.82666699732606064</v>
      </c>
      <c r="BB199" s="32">
        <f t="shared" ref="BB199:BB202" si="1">(BA199/AVERAGE(E199:AZ199))*100</f>
        <v>4.4359499470828627</v>
      </c>
    </row>
    <row r="200" spans="1:54" x14ac:dyDescent="0.25">
      <c r="D200" s="55" t="s">
        <v>42</v>
      </c>
      <c r="E200" s="54">
        <v>25.51</v>
      </c>
      <c r="F200" s="54">
        <v>26.06</v>
      </c>
      <c r="G200" s="54">
        <v>24.71</v>
      </c>
      <c r="H200" s="54">
        <v>26.67</v>
      </c>
      <c r="I200" s="54">
        <v>27.17</v>
      </c>
      <c r="J200" s="54">
        <v>27.25</v>
      </c>
      <c r="K200" s="54">
        <v>25.19</v>
      </c>
      <c r="L200" s="54">
        <v>26.86</v>
      </c>
      <c r="M200" s="54">
        <v>26.08</v>
      </c>
      <c r="N200" s="54">
        <v>27.8</v>
      </c>
      <c r="O200" s="54">
        <v>26.03</v>
      </c>
      <c r="P200" s="54">
        <v>26.03</v>
      </c>
      <c r="Q200" s="54">
        <v>26.53</v>
      </c>
      <c r="R200" s="54">
        <v>28.16</v>
      </c>
      <c r="S200" s="54">
        <v>25.71</v>
      </c>
      <c r="T200" s="54">
        <v>26.88</v>
      </c>
      <c r="U200" s="54">
        <v>28.19</v>
      </c>
      <c r="V200" s="54">
        <v>26.59</v>
      </c>
      <c r="W200" s="54">
        <v>26.19</v>
      </c>
      <c r="X200" s="54">
        <v>26.29</v>
      </c>
      <c r="Y200" s="54">
        <v>25.89</v>
      </c>
      <c r="Z200" s="54">
        <v>26.06</v>
      </c>
      <c r="AA200" s="54">
        <v>27.74</v>
      </c>
      <c r="AB200" s="54">
        <v>26.64</v>
      </c>
      <c r="AC200" s="54">
        <v>25.9</v>
      </c>
      <c r="AD200" s="54">
        <v>25.49</v>
      </c>
      <c r="AE200" s="54">
        <v>28.13</v>
      </c>
      <c r="AF200" s="54">
        <v>26.19</v>
      </c>
      <c r="AG200" s="54">
        <v>26.52</v>
      </c>
      <c r="AH200" s="54">
        <v>26.8</v>
      </c>
      <c r="AI200" s="54">
        <v>25.54</v>
      </c>
      <c r="AJ200" s="54">
        <v>26.96</v>
      </c>
      <c r="AK200" s="54">
        <v>25.63</v>
      </c>
      <c r="AL200" s="54">
        <v>25.81</v>
      </c>
      <c r="AM200" s="54">
        <v>25.56</v>
      </c>
      <c r="AN200" s="54">
        <v>26.02</v>
      </c>
      <c r="AO200" s="54">
        <v>25.66</v>
      </c>
      <c r="AP200" s="54">
        <v>25.56</v>
      </c>
      <c r="AQ200" s="54">
        <v>24.84</v>
      </c>
      <c r="AR200" s="54">
        <v>24.76</v>
      </c>
      <c r="AS200" s="54">
        <v>24.89</v>
      </c>
      <c r="AT200" s="54">
        <v>25.22</v>
      </c>
      <c r="AU200" s="54">
        <v>26.66</v>
      </c>
      <c r="AV200" s="54">
        <v>25.56</v>
      </c>
      <c r="AW200" s="54">
        <v>25.61</v>
      </c>
      <c r="AX200" s="54">
        <v>25.13</v>
      </c>
      <c r="AY200" s="54">
        <v>26.47</v>
      </c>
      <c r="AZ200" s="54">
        <v>24.88</v>
      </c>
      <c r="BA200" s="32">
        <f t="shared" si="0"/>
        <v>0.90406165844454645</v>
      </c>
      <c r="BB200" s="32">
        <f t="shared" si="1"/>
        <v>3.4549576921815124</v>
      </c>
    </row>
    <row r="201" spans="1:54" x14ac:dyDescent="0.25">
      <c r="D201" s="13" t="s">
        <v>65</v>
      </c>
      <c r="E201" s="56">
        <v>33.56</v>
      </c>
      <c r="F201" s="56">
        <v>33.31</v>
      </c>
      <c r="G201" s="56">
        <v>32.11</v>
      </c>
      <c r="H201" s="56">
        <v>34.520000000000003</v>
      </c>
      <c r="I201" s="56">
        <v>34.090000000000003</v>
      </c>
      <c r="J201" s="56">
        <v>36</v>
      </c>
      <c r="K201" s="56">
        <v>33.74</v>
      </c>
      <c r="L201" s="56">
        <v>34.86</v>
      </c>
      <c r="M201" s="56">
        <v>34.090000000000003</v>
      </c>
      <c r="N201" s="56">
        <v>35</v>
      </c>
      <c r="O201" s="56">
        <v>33.770000000000003</v>
      </c>
      <c r="P201" s="56">
        <v>33.590000000000003</v>
      </c>
      <c r="Q201" s="56">
        <v>34.200000000000003</v>
      </c>
      <c r="R201" s="56">
        <v>34.979999999999997</v>
      </c>
      <c r="S201" s="56">
        <v>33.79</v>
      </c>
      <c r="T201" s="56">
        <v>33.9</v>
      </c>
      <c r="U201" s="56">
        <v>35.619999999999997</v>
      </c>
      <c r="V201" s="56">
        <v>33.9</v>
      </c>
      <c r="W201" s="56">
        <v>34</v>
      </c>
      <c r="X201" s="56">
        <v>34.700000000000003</v>
      </c>
      <c r="Y201" s="56">
        <v>34.270000000000003</v>
      </c>
      <c r="Z201" s="56">
        <v>33.47</v>
      </c>
      <c r="AA201" s="56">
        <v>36.229999999999997</v>
      </c>
      <c r="AB201" s="56">
        <v>34.700000000000003</v>
      </c>
      <c r="AC201" s="56">
        <v>33.520000000000003</v>
      </c>
      <c r="AD201" s="56">
        <v>33.770000000000003</v>
      </c>
      <c r="AE201" s="56"/>
      <c r="AF201" s="56">
        <v>34.200000000000003</v>
      </c>
      <c r="AG201" s="56">
        <v>34.020000000000003</v>
      </c>
      <c r="AH201" s="56">
        <v>34.729999999999997</v>
      </c>
      <c r="AI201" s="56">
        <v>33.130000000000003</v>
      </c>
      <c r="AJ201" s="56">
        <v>35.020000000000003</v>
      </c>
      <c r="AK201" s="56">
        <v>33.270000000000003</v>
      </c>
      <c r="AL201" s="56">
        <v>34.450000000000003</v>
      </c>
      <c r="AM201" s="56">
        <v>32.18</v>
      </c>
      <c r="AN201" s="56">
        <v>35.020000000000003</v>
      </c>
      <c r="AO201" s="56">
        <v>33.270000000000003</v>
      </c>
      <c r="AP201" s="56">
        <v>33.450000000000003</v>
      </c>
      <c r="AQ201" s="56">
        <v>32.89</v>
      </c>
      <c r="AR201" s="56">
        <v>32.630000000000003</v>
      </c>
      <c r="AS201" s="56">
        <v>32.61</v>
      </c>
      <c r="AT201" s="56">
        <v>32.159999999999997</v>
      </c>
      <c r="AU201" s="56">
        <v>34.51</v>
      </c>
      <c r="AV201" s="56">
        <v>32.49</v>
      </c>
      <c r="AW201" s="56">
        <v>32.29</v>
      </c>
      <c r="AX201" s="56">
        <v>32.549999999999997</v>
      </c>
      <c r="AY201" s="56">
        <v>34.85</v>
      </c>
      <c r="AZ201" s="56">
        <v>32.200000000000003</v>
      </c>
      <c r="BA201" s="32">
        <f>STDEV(E201:AZ201)</f>
        <v>1.0238135436020097</v>
      </c>
      <c r="BB201" s="32">
        <f t="shared" si="1"/>
        <v>3.0233057438250857</v>
      </c>
    </row>
    <row r="202" spans="1:54" x14ac:dyDescent="0.25">
      <c r="D202" s="25" t="s">
        <v>92</v>
      </c>
      <c r="E202" s="57">
        <v>17.09</v>
      </c>
      <c r="F202" s="45">
        <v>17.14</v>
      </c>
      <c r="G202" s="45">
        <v>17.23</v>
      </c>
      <c r="H202" s="45">
        <v>17.21</v>
      </c>
      <c r="I202" s="45">
        <v>17.21</v>
      </c>
      <c r="J202" s="45">
        <v>17.100000000000001</v>
      </c>
      <c r="K202" s="45">
        <v>17.13</v>
      </c>
      <c r="L202" s="45">
        <v>17.190000000000001</v>
      </c>
      <c r="M202" s="45">
        <v>17.260000000000002</v>
      </c>
      <c r="N202" s="45">
        <v>17.28</v>
      </c>
      <c r="O202" s="45">
        <v>17.16</v>
      </c>
      <c r="P202" s="45">
        <v>17.13</v>
      </c>
      <c r="Q202" s="45">
        <v>17.12</v>
      </c>
      <c r="R202" s="45">
        <v>17.11</v>
      </c>
      <c r="S202" s="45">
        <v>17.04</v>
      </c>
      <c r="T202" s="45">
        <v>17.07</v>
      </c>
      <c r="U202" s="45">
        <v>17.170000000000002</v>
      </c>
      <c r="V202" s="45">
        <v>17.28</v>
      </c>
      <c r="W202" s="45">
        <v>17.11</v>
      </c>
      <c r="X202" s="45">
        <v>17.13</v>
      </c>
      <c r="Y202" s="45">
        <v>17.28</v>
      </c>
      <c r="Z202" s="45">
        <v>17.329999999999998</v>
      </c>
      <c r="AA202" s="45">
        <v>17.07</v>
      </c>
      <c r="AB202" s="45">
        <v>17.07</v>
      </c>
      <c r="AC202" s="45">
        <v>17.21</v>
      </c>
      <c r="AD202" s="45">
        <v>17.12</v>
      </c>
      <c r="AE202" s="45">
        <v>17.3</v>
      </c>
      <c r="AF202" s="45">
        <v>17.11</v>
      </c>
      <c r="AG202" s="45">
        <v>17.21</v>
      </c>
      <c r="AH202" s="45">
        <v>17.07</v>
      </c>
      <c r="AI202" s="45">
        <v>17.02</v>
      </c>
      <c r="AJ202" s="45">
        <v>17.03</v>
      </c>
      <c r="AK202" s="45">
        <v>18.93</v>
      </c>
      <c r="AL202" s="45">
        <v>17.27</v>
      </c>
      <c r="AM202" s="45">
        <v>16.850000000000001</v>
      </c>
      <c r="AN202" s="45">
        <v>16.88</v>
      </c>
      <c r="AO202" s="45">
        <v>16.760000000000002</v>
      </c>
      <c r="AP202" s="45">
        <v>16.68</v>
      </c>
      <c r="AQ202" s="45">
        <v>16.66</v>
      </c>
      <c r="AR202" s="45">
        <v>16.649999999999999</v>
      </c>
      <c r="AS202" s="45">
        <v>16.75</v>
      </c>
      <c r="AT202" s="45">
        <v>16.7</v>
      </c>
      <c r="AU202" s="45">
        <v>16.66</v>
      </c>
      <c r="AV202" s="45">
        <v>16.71</v>
      </c>
      <c r="AW202" s="45">
        <v>16.649999999999999</v>
      </c>
      <c r="AX202" s="45">
        <v>16.7</v>
      </c>
      <c r="AY202" s="45">
        <v>16.61</v>
      </c>
      <c r="AZ202" s="45">
        <v>16.739999999999998</v>
      </c>
      <c r="BA202" s="32">
        <f t="shared" si="0"/>
        <v>0.35141431569672266</v>
      </c>
      <c r="BB202" s="32">
        <f t="shared" si="1"/>
        <v>2.0591185274839092</v>
      </c>
    </row>
    <row r="205" spans="1:54" x14ac:dyDescent="0.25">
      <c r="A205" s="1"/>
      <c r="B205" s="1"/>
      <c r="C205" s="1"/>
      <c r="D205" s="7" t="s">
        <v>189</v>
      </c>
      <c r="E205" s="1">
        <v>4.2399999999999984</v>
      </c>
      <c r="F205" s="1">
        <v>6.07</v>
      </c>
      <c r="G205" s="1">
        <v>4.7799999999999976</v>
      </c>
      <c r="H205" s="1">
        <v>6.57</v>
      </c>
      <c r="I205" s="1">
        <v>5.3099999999999987</v>
      </c>
      <c r="J205" s="1">
        <v>5.5</v>
      </c>
      <c r="K205" s="1">
        <v>5.259999999999998</v>
      </c>
      <c r="L205" s="1">
        <v>4.7699999999999996</v>
      </c>
      <c r="M205" s="1">
        <v>5</v>
      </c>
      <c r="N205" s="1">
        <v>4.75</v>
      </c>
      <c r="O205" s="1">
        <v>4.93</v>
      </c>
      <c r="P205" s="1">
        <v>4.879999999999999</v>
      </c>
      <c r="Q205" s="1">
        <v>3.4699999999999989</v>
      </c>
      <c r="R205" s="1">
        <v>4.9899999999999984</v>
      </c>
      <c r="S205" s="1">
        <v>4.0500000000000007</v>
      </c>
      <c r="T205" s="1">
        <v>6.02</v>
      </c>
      <c r="U205" s="1">
        <v>5.9600000000000009</v>
      </c>
      <c r="V205" s="58">
        <v>7.8599999999999994</v>
      </c>
      <c r="W205" s="1">
        <v>4.620000000000001</v>
      </c>
      <c r="X205" s="1">
        <v>4.9499999999999993</v>
      </c>
      <c r="Y205" s="1">
        <v>5.23</v>
      </c>
      <c r="Z205" s="1">
        <v>5.1700000000000017</v>
      </c>
      <c r="AA205" s="1">
        <v>5.0599999999999987</v>
      </c>
      <c r="AB205" s="1">
        <v>6.2399999999999984</v>
      </c>
      <c r="AC205" s="1">
        <v>8.16</v>
      </c>
      <c r="AD205" s="1">
        <v>5.1699999999999982</v>
      </c>
      <c r="AE205" s="1">
        <v>4.4399999999999977</v>
      </c>
      <c r="AF205" s="1">
        <v>4.9699999999999989</v>
      </c>
      <c r="AG205" s="1">
        <v>5.759999999999998</v>
      </c>
      <c r="AH205" s="1">
        <v>6.1400000000000006</v>
      </c>
      <c r="AI205" s="1">
        <v>4.5699999999999967</v>
      </c>
      <c r="AJ205" s="1">
        <v>4.620000000000001</v>
      </c>
      <c r="AK205" s="1">
        <v>6.8499999999999979</v>
      </c>
      <c r="AL205" s="1">
        <v>5.8300000000000018</v>
      </c>
      <c r="AM205" s="1">
        <v>4.389999999999997</v>
      </c>
      <c r="AN205" s="1">
        <v>4.3099999999999987</v>
      </c>
      <c r="AO205" s="1">
        <v>3.8599999999999994</v>
      </c>
      <c r="AP205" s="1">
        <v>5.1500000000000021</v>
      </c>
      <c r="AQ205" s="1">
        <v>4.41</v>
      </c>
      <c r="AR205" s="1">
        <v>5.77</v>
      </c>
      <c r="AS205" s="1">
        <v>5.4499999999999993</v>
      </c>
      <c r="AT205" s="1">
        <v>5.8999999999999986</v>
      </c>
      <c r="AU205" s="1">
        <v>3.0300000000000011</v>
      </c>
      <c r="AV205" s="1">
        <v>4.009999999999998</v>
      </c>
      <c r="AW205" s="1">
        <v>5.0599999999999987</v>
      </c>
      <c r="AX205" s="1">
        <v>5.129999999999999</v>
      </c>
      <c r="AY205" s="1">
        <v>6.2100000000000009</v>
      </c>
      <c r="AZ205" s="1">
        <v>5.0799999999999983</v>
      </c>
    </row>
    <row r="206" spans="1:54" x14ac:dyDescent="0.25">
      <c r="A206" s="1"/>
      <c r="B206" s="1"/>
      <c r="C206" s="1"/>
      <c r="D206" s="1" t="s">
        <v>197</v>
      </c>
      <c r="E206" s="1">
        <v>24.68</v>
      </c>
      <c r="F206" s="1">
        <v>26.82</v>
      </c>
      <c r="G206" s="1">
        <v>25.31</v>
      </c>
      <c r="H206" s="1">
        <v>26.85</v>
      </c>
      <c r="I206" s="1">
        <v>26.22</v>
      </c>
      <c r="J206" s="1">
        <v>27.31</v>
      </c>
      <c r="K206" s="1">
        <v>24.81</v>
      </c>
      <c r="L206" s="1">
        <v>25.94</v>
      </c>
      <c r="M206" s="1">
        <v>26.14</v>
      </c>
      <c r="N206" s="1">
        <v>27.45</v>
      </c>
      <c r="O206" s="1">
        <v>25.43</v>
      </c>
      <c r="P206" s="1">
        <v>25.49</v>
      </c>
      <c r="Q206" s="1">
        <v>25.63</v>
      </c>
      <c r="R206" s="1">
        <v>27.61</v>
      </c>
      <c r="S206" s="1">
        <v>25.18</v>
      </c>
      <c r="T206" s="1">
        <v>27.27</v>
      </c>
      <c r="U206" s="1">
        <v>28.2</v>
      </c>
      <c r="V206" s="1">
        <v>26.11</v>
      </c>
      <c r="W206" s="1">
        <v>25.43</v>
      </c>
      <c r="X206" s="1">
        <v>25.46</v>
      </c>
      <c r="Y206" s="1">
        <v>25.34</v>
      </c>
      <c r="Z206" s="1">
        <v>25.73</v>
      </c>
      <c r="AA206" s="1">
        <v>27.11</v>
      </c>
      <c r="AB206" s="1">
        <v>25.93</v>
      </c>
      <c r="AC206" s="1">
        <v>25.95</v>
      </c>
      <c r="AD206" s="1">
        <v>25.09</v>
      </c>
      <c r="AE206" s="1">
        <v>27.58</v>
      </c>
      <c r="AF206" s="1">
        <v>26.57</v>
      </c>
      <c r="AG206" s="1">
        <v>26.2</v>
      </c>
      <c r="AH206" s="1">
        <v>26.7</v>
      </c>
      <c r="AI206" s="1">
        <v>25.08</v>
      </c>
      <c r="AJ206" s="1">
        <v>26.3</v>
      </c>
      <c r="AK206" s="1">
        <v>25.72</v>
      </c>
      <c r="AL206" s="1">
        <v>25.1</v>
      </c>
      <c r="AM206" s="1">
        <v>24.99</v>
      </c>
      <c r="AN206" s="1">
        <v>25.47</v>
      </c>
      <c r="AO206" s="1">
        <v>25.34</v>
      </c>
      <c r="AP206" s="1">
        <v>25.26</v>
      </c>
      <c r="AQ206" s="1">
        <v>24.13</v>
      </c>
      <c r="AR206" s="1">
        <v>25.27</v>
      </c>
      <c r="AS206" s="1">
        <v>25.7</v>
      </c>
      <c r="AT206" s="1">
        <v>25.88</v>
      </c>
      <c r="AU206" s="1">
        <v>25.92</v>
      </c>
      <c r="AV206" s="1">
        <v>24.65</v>
      </c>
      <c r="AW206" s="1">
        <v>24.58</v>
      </c>
      <c r="AX206" s="1">
        <v>24.81</v>
      </c>
      <c r="AY206" s="1">
        <v>25.95</v>
      </c>
      <c r="AZ206" s="1">
        <v>24.65</v>
      </c>
    </row>
    <row r="207" spans="1:54" x14ac:dyDescent="0.25">
      <c r="A207" s="1"/>
      <c r="B207" s="1"/>
      <c r="C207" s="1"/>
      <c r="D207" s="1" t="s">
        <v>198</v>
      </c>
      <c r="E207" s="1">
        <v>20.440000000000001</v>
      </c>
      <c r="F207" s="1">
        <v>20.75</v>
      </c>
      <c r="G207" s="1">
        <v>20.53</v>
      </c>
      <c r="H207" s="1">
        <v>20.28</v>
      </c>
      <c r="I207" s="1">
        <v>20.91</v>
      </c>
      <c r="J207" s="1">
        <v>21.81</v>
      </c>
      <c r="K207" s="1">
        <v>19.55</v>
      </c>
      <c r="L207" s="1">
        <v>21.17</v>
      </c>
      <c r="M207" s="1">
        <v>21.14</v>
      </c>
      <c r="N207" s="1">
        <v>22.7</v>
      </c>
      <c r="O207" s="1">
        <v>20.5</v>
      </c>
      <c r="P207" s="1">
        <v>20.61</v>
      </c>
      <c r="Q207" s="1">
        <v>22.16</v>
      </c>
      <c r="R207" s="1">
        <v>22.62</v>
      </c>
      <c r="S207" s="1">
        <v>21.13</v>
      </c>
      <c r="T207" s="1">
        <v>21.25</v>
      </c>
      <c r="U207" s="1">
        <v>22.24</v>
      </c>
      <c r="V207" s="1">
        <v>18.25</v>
      </c>
      <c r="W207" s="1">
        <v>20.81</v>
      </c>
      <c r="X207" s="1">
        <v>20.51</v>
      </c>
      <c r="Y207" s="1">
        <v>20.11</v>
      </c>
      <c r="Z207" s="1">
        <v>20.56</v>
      </c>
      <c r="AA207" s="1">
        <v>22.05</v>
      </c>
      <c r="AB207" s="1">
        <v>19.690000000000001</v>
      </c>
      <c r="AC207" s="1">
        <v>17.79</v>
      </c>
      <c r="AD207" s="1">
        <v>19.920000000000002</v>
      </c>
      <c r="AE207" s="1">
        <v>23.14</v>
      </c>
      <c r="AF207" s="1">
        <v>21.6</v>
      </c>
      <c r="AG207" s="1">
        <v>20.440000000000001</v>
      </c>
      <c r="AH207" s="1">
        <v>20.56</v>
      </c>
      <c r="AI207" s="1">
        <v>20.51</v>
      </c>
      <c r="AJ207" s="1">
        <v>21.68</v>
      </c>
      <c r="AK207" s="1">
        <v>18.87</v>
      </c>
      <c r="AL207" s="1">
        <v>19.27</v>
      </c>
      <c r="AM207" s="1">
        <v>20.6</v>
      </c>
      <c r="AN207" s="1">
        <v>21.16</v>
      </c>
      <c r="AO207" s="1">
        <v>21.48</v>
      </c>
      <c r="AP207" s="1">
        <v>20.11</v>
      </c>
      <c r="AQ207" s="1">
        <v>19.72</v>
      </c>
      <c r="AR207" s="1">
        <v>19.5</v>
      </c>
      <c r="AS207" s="1">
        <v>20.25</v>
      </c>
      <c r="AT207" s="1">
        <v>19.98</v>
      </c>
      <c r="AU207" s="1">
        <v>22.89</v>
      </c>
      <c r="AV207" s="1">
        <v>20.64</v>
      </c>
      <c r="AW207" s="1">
        <v>19.52</v>
      </c>
      <c r="AX207" s="1">
        <v>19.68</v>
      </c>
      <c r="AY207" s="1">
        <v>19.739999999999998</v>
      </c>
      <c r="AZ207" s="1">
        <v>19.57</v>
      </c>
    </row>
  </sheetData>
  <conditionalFormatting sqref="F205:AZ205">
    <cfRule type="cellIs" dxfId="5" priority="1" operator="greaterThan">
      <formula>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Phenotype table</vt:lpstr>
      <vt:lpstr>Final Cts</vt:lpstr>
      <vt:lpstr>T(Final Cts)</vt:lpstr>
      <vt:lpstr>Imputed_LONG</vt:lpstr>
      <vt:lpstr>T0</vt:lpstr>
      <vt:lpstr>MC</vt:lpstr>
      <vt:lpstr>miR-table</vt:lpstr>
      <vt:lpstr>miR-table (2)</vt:lpstr>
      <vt:lpstr>miR-table (3)</vt:lpstr>
      <vt:lpstr>miR-table (4)</vt:lpstr>
      <vt:lpstr>miR-table (5)</vt:lpstr>
      <vt:lpstr>miR-table (6)</vt:lpstr>
      <vt:lpstr>miR-table (7)</vt:lpstr>
      <vt:lpstr>miR-table (8)</vt:lpstr>
      <vt:lpstr>Ct table (1)</vt:lpstr>
      <vt:lpstr>Ct table (2)</vt:lpstr>
      <vt:lpstr>Ct table (3)</vt:lpstr>
      <vt:lpstr>Ct table (4)</vt:lpstr>
      <vt:lpstr>Ct table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2022-06-11T01:51:11Z</dcterms:modified>
</cp:coreProperties>
</file>